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625"/>
  <workbookPr/>
  <mc:AlternateContent xmlns:mc="http://schemas.openxmlformats.org/markup-compatibility/2006">
    <mc:Choice Requires="x15">
      <x15ac:absPath xmlns:x15ac="http://schemas.microsoft.com/office/spreadsheetml/2010/11/ac" url="I:\FactBooks\6_RevsExpends\"/>
    </mc:Choice>
  </mc:AlternateContent>
  <bookViews>
    <workbookView xWindow="0" yWindow="75" windowWidth="16350" windowHeight="11880" xr2:uid="{00000000-000D-0000-FFFF-FFFF00000000}"/>
  </bookViews>
  <sheets>
    <sheet name="Table 104 (105)" sheetId="3" r:id="rId1"/>
    <sheet name="Data" sheetId="1" r:id="rId2"/>
    <sheet name="Data (2)" sheetId="8" r:id="rId3"/>
    <sheet name="Data_OLD" sheetId="7" r:id="rId4"/>
    <sheet name="To cut from" sheetId="5" r:id="rId5"/>
    <sheet name="original extract" sheetId="4" r:id="rId6"/>
    <sheet name="Sheet3" sheetId="6" r:id="rId7"/>
  </sheets>
  <definedNames>
    <definedName name="_xlnm._FilterDatabase" localSheetId="4" hidden="1">'To cut from'!$A$2:$BE$2</definedName>
    <definedName name="_xlnm.Print_Area" localSheetId="0">'Table 104 (105)'!$A$1:$I$79</definedName>
  </definedNames>
  <calcPr calcId="171027"/>
</workbook>
</file>

<file path=xl/calcChain.xml><?xml version="1.0" encoding="utf-8"?>
<calcChain xmlns="http://schemas.openxmlformats.org/spreadsheetml/2006/main">
  <c r="BF7" i="1" l="1"/>
  <c r="A74" i="3" l="1"/>
  <c r="B74" i="3"/>
  <c r="C74" i="3"/>
  <c r="D74" i="3"/>
  <c r="D22" i="3" l="1"/>
  <c r="D23" i="3"/>
  <c r="D24" i="3"/>
  <c r="D25" i="3"/>
  <c r="D26" i="3"/>
  <c r="D27" i="3"/>
  <c r="D28" i="3"/>
  <c r="D29" i="3"/>
  <c r="D30" i="3"/>
  <c r="C22" i="3"/>
  <c r="C23" i="3"/>
  <c r="C24" i="3"/>
  <c r="C25" i="3"/>
  <c r="C26" i="3"/>
  <c r="C27" i="3"/>
  <c r="C28" i="3"/>
  <c r="C29" i="3"/>
  <c r="C30" i="3"/>
  <c r="A22" i="3"/>
  <c r="A23" i="3"/>
  <c r="A24" i="3"/>
  <c r="A25" i="3"/>
  <c r="A26" i="3"/>
  <c r="A27" i="3"/>
  <c r="A28" i="3"/>
  <c r="A29" i="3"/>
  <c r="A30" i="3"/>
  <c r="B28" i="3"/>
  <c r="B27" i="3"/>
  <c r="B23" i="3"/>
  <c r="B22" i="3"/>
  <c r="BE24" i="8"/>
  <c r="AD10" i="8" s="1"/>
  <c r="AD13" i="8"/>
  <c r="AC9" i="8"/>
  <c r="AD9" i="8"/>
  <c r="AC10" i="8"/>
  <c r="AC11" i="8"/>
  <c r="AC12" i="8"/>
  <c r="AD12" i="8"/>
  <c r="AC13" i="8"/>
  <c r="AC14" i="8"/>
  <c r="AD14" i="8"/>
  <c r="AC15" i="8"/>
  <c r="AD15" i="8"/>
  <c r="AC16" i="8"/>
  <c r="AD16" i="8"/>
  <c r="AC17" i="8"/>
  <c r="AD17" i="8"/>
  <c r="AC18" i="8"/>
  <c r="AD18" i="8"/>
  <c r="AC19" i="8"/>
  <c r="AD19" i="8"/>
  <c r="AD11" i="8" l="1"/>
  <c r="I52" i="3" l="1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D73" i="3"/>
  <c r="D72" i="3"/>
  <c r="D71" i="3"/>
  <c r="D70" i="3"/>
  <c r="D69" i="3"/>
  <c r="D68" i="3"/>
  <c r="D67" i="3"/>
  <c r="D66" i="3"/>
  <c r="D65" i="3"/>
  <c r="D64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21" i="3"/>
  <c r="D11" i="3"/>
  <c r="D10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A73" i="3"/>
  <c r="A72" i="3"/>
  <c r="A71" i="3"/>
  <c r="A70" i="3"/>
  <c r="A69" i="3"/>
  <c r="A68" i="3"/>
  <c r="A67" i="3"/>
  <c r="A66" i="3"/>
  <c r="A65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B29" i="3"/>
  <c r="B30" i="3"/>
  <c r="A21" i="3"/>
  <c r="C73" i="3"/>
  <c r="C72" i="3"/>
  <c r="C71" i="3"/>
  <c r="C70" i="3"/>
  <c r="C69" i="3"/>
  <c r="C68" i="3"/>
  <c r="C67" i="3"/>
  <c r="C66" i="3"/>
  <c r="C65" i="3"/>
  <c r="C64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21" i="3"/>
  <c r="C18" i="3"/>
  <c r="C16" i="3"/>
  <c r="C14" i="3"/>
  <c r="C12" i="3"/>
  <c r="C11" i="3"/>
  <c r="C10" i="3"/>
  <c r="C9" i="3"/>
  <c r="BE1236" i="1"/>
  <c r="BD1236" i="1"/>
  <c r="BC1236" i="1"/>
  <c r="BB1236" i="1"/>
  <c r="BA1236" i="1"/>
  <c r="AZ1236" i="1"/>
  <c r="AY1236" i="1"/>
  <c r="AX1236" i="1"/>
  <c r="AW1236" i="1"/>
  <c r="AV1236" i="1"/>
  <c r="AU1236" i="1"/>
  <c r="AT1236" i="1"/>
  <c r="AS1236" i="1"/>
  <c r="AR1236" i="1"/>
  <c r="AQ1236" i="1"/>
  <c r="AP1236" i="1"/>
  <c r="AO1236" i="1"/>
  <c r="AN1236" i="1"/>
  <c r="AM1236" i="1"/>
  <c r="AL1236" i="1"/>
  <c r="AK1236" i="1"/>
  <c r="AJ1236" i="1"/>
  <c r="AI1236" i="1"/>
  <c r="AH1236" i="1"/>
  <c r="AG1236" i="1"/>
  <c r="AF1236" i="1"/>
  <c r="AE1236" i="1"/>
  <c r="BE1235" i="1"/>
  <c r="BD1235" i="1"/>
  <c r="BC1235" i="1"/>
  <c r="BB1235" i="1"/>
  <c r="BA1235" i="1"/>
  <c r="AZ1235" i="1"/>
  <c r="AY1235" i="1"/>
  <c r="AX1235" i="1"/>
  <c r="AW1235" i="1"/>
  <c r="AV1235" i="1"/>
  <c r="AU1235" i="1"/>
  <c r="AT1235" i="1"/>
  <c r="AS1235" i="1"/>
  <c r="AR1235" i="1"/>
  <c r="AQ1235" i="1"/>
  <c r="AP1235" i="1"/>
  <c r="AO1235" i="1"/>
  <c r="AN1235" i="1"/>
  <c r="AM1235" i="1"/>
  <c r="AL1235" i="1"/>
  <c r="AK1235" i="1"/>
  <c r="AJ1235" i="1"/>
  <c r="AI1235" i="1"/>
  <c r="AH1235" i="1"/>
  <c r="AG1235" i="1"/>
  <c r="AF1235" i="1"/>
  <c r="AE1235" i="1"/>
  <c r="BE1234" i="1"/>
  <c r="BD1234" i="1"/>
  <c r="BC1234" i="1"/>
  <c r="BB1234" i="1"/>
  <c r="BA1234" i="1"/>
  <c r="AZ1234" i="1"/>
  <c r="AY1234" i="1"/>
  <c r="AX1234" i="1"/>
  <c r="AW1234" i="1"/>
  <c r="AV1234" i="1"/>
  <c r="AU1234" i="1"/>
  <c r="AT1234" i="1"/>
  <c r="AS1234" i="1"/>
  <c r="AR1234" i="1"/>
  <c r="AQ1234" i="1"/>
  <c r="AP1234" i="1"/>
  <c r="AO1234" i="1"/>
  <c r="AN1234" i="1"/>
  <c r="AM1234" i="1"/>
  <c r="AL1234" i="1"/>
  <c r="AK1234" i="1"/>
  <c r="AJ1234" i="1"/>
  <c r="AI1234" i="1"/>
  <c r="AH1234" i="1"/>
  <c r="AG1234" i="1"/>
  <c r="AF1234" i="1"/>
  <c r="AE1234" i="1"/>
  <c r="BE1233" i="1"/>
  <c r="BD1233" i="1"/>
  <c r="BC1233" i="1"/>
  <c r="BB1233" i="1"/>
  <c r="BA1233" i="1"/>
  <c r="AZ1233" i="1"/>
  <c r="AY1233" i="1"/>
  <c r="AX1233" i="1"/>
  <c r="AW1233" i="1"/>
  <c r="AV1233" i="1"/>
  <c r="AU1233" i="1"/>
  <c r="AT1233" i="1"/>
  <c r="AS1233" i="1"/>
  <c r="AR1233" i="1"/>
  <c r="AQ1233" i="1"/>
  <c r="AP1233" i="1"/>
  <c r="AO1233" i="1"/>
  <c r="AN1233" i="1"/>
  <c r="AM1233" i="1"/>
  <c r="AL1233" i="1"/>
  <c r="AK1233" i="1"/>
  <c r="AJ1233" i="1"/>
  <c r="AI1233" i="1"/>
  <c r="AH1233" i="1"/>
  <c r="AG1233" i="1"/>
  <c r="AF1233" i="1"/>
  <c r="AE1233" i="1"/>
  <c r="BE1232" i="1"/>
  <c r="BD1232" i="1"/>
  <c r="BC1232" i="1"/>
  <c r="BB1232" i="1"/>
  <c r="BA1232" i="1"/>
  <c r="AZ1232" i="1"/>
  <c r="AY1232" i="1"/>
  <c r="AX1232" i="1"/>
  <c r="AW1232" i="1"/>
  <c r="AV1232" i="1"/>
  <c r="AU1232" i="1"/>
  <c r="AT1232" i="1"/>
  <c r="AS1232" i="1"/>
  <c r="AR1232" i="1"/>
  <c r="AQ1232" i="1"/>
  <c r="AP1232" i="1"/>
  <c r="AO1232" i="1"/>
  <c r="AN1232" i="1"/>
  <c r="AM1232" i="1"/>
  <c r="AL1232" i="1"/>
  <c r="AK1232" i="1"/>
  <c r="AJ1232" i="1"/>
  <c r="AI1232" i="1"/>
  <c r="AH1232" i="1"/>
  <c r="AG1232" i="1"/>
  <c r="AF1232" i="1"/>
  <c r="AE1232" i="1"/>
  <c r="BE1231" i="1"/>
  <c r="BD1231" i="1"/>
  <c r="BC1231" i="1"/>
  <c r="BB1231" i="1"/>
  <c r="BA1231" i="1"/>
  <c r="AZ1231" i="1"/>
  <c r="AY1231" i="1"/>
  <c r="AX1231" i="1"/>
  <c r="AW1231" i="1"/>
  <c r="AV1231" i="1"/>
  <c r="AU1231" i="1"/>
  <c r="AT1231" i="1"/>
  <c r="AS1231" i="1"/>
  <c r="AR1231" i="1"/>
  <c r="AQ1231" i="1"/>
  <c r="AP1231" i="1"/>
  <c r="AO1231" i="1"/>
  <c r="AN1231" i="1"/>
  <c r="AM1231" i="1"/>
  <c r="AL1231" i="1"/>
  <c r="AK1231" i="1"/>
  <c r="AJ1231" i="1"/>
  <c r="AI1231" i="1"/>
  <c r="AH1231" i="1"/>
  <c r="AG1231" i="1"/>
  <c r="AF1231" i="1"/>
  <c r="AE1231" i="1"/>
  <c r="BE1230" i="1"/>
  <c r="BD1230" i="1"/>
  <c r="BC1230" i="1"/>
  <c r="BB1230" i="1"/>
  <c r="BA1230" i="1"/>
  <c r="AZ1230" i="1"/>
  <c r="AY1230" i="1"/>
  <c r="AX1230" i="1"/>
  <c r="AW1230" i="1"/>
  <c r="AV1230" i="1"/>
  <c r="AU1230" i="1"/>
  <c r="AT1230" i="1"/>
  <c r="AS1230" i="1"/>
  <c r="AR1230" i="1"/>
  <c r="AQ1230" i="1"/>
  <c r="AP1230" i="1"/>
  <c r="AO1230" i="1"/>
  <c r="AN1230" i="1"/>
  <c r="AM1230" i="1"/>
  <c r="AL1230" i="1"/>
  <c r="AK1230" i="1"/>
  <c r="AJ1230" i="1"/>
  <c r="AI1230" i="1"/>
  <c r="AH1230" i="1"/>
  <c r="AG1230" i="1"/>
  <c r="AF1230" i="1"/>
  <c r="AE1230" i="1"/>
  <c r="BE1229" i="1"/>
  <c r="BD1229" i="1"/>
  <c r="BC1229" i="1"/>
  <c r="BB1229" i="1"/>
  <c r="BA1229" i="1"/>
  <c r="AZ1229" i="1"/>
  <c r="AY1229" i="1"/>
  <c r="AX1229" i="1"/>
  <c r="AW1229" i="1"/>
  <c r="AV1229" i="1"/>
  <c r="AU1229" i="1"/>
  <c r="AT1229" i="1"/>
  <c r="AS1229" i="1"/>
  <c r="AR1229" i="1"/>
  <c r="AQ1229" i="1"/>
  <c r="AP1229" i="1"/>
  <c r="AO1229" i="1"/>
  <c r="AN1229" i="1"/>
  <c r="AM1229" i="1"/>
  <c r="AL1229" i="1"/>
  <c r="AK1229" i="1"/>
  <c r="AJ1229" i="1"/>
  <c r="AI1229" i="1"/>
  <c r="AH1229" i="1"/>
  <c r="AG1229" i="1"/>
  <c r="AF1229" i="1"/>
  <c r="AE1229" i="1"/>
  <c r="BE1228" i="1"/>
  <c r="BD1228" i="1"/>
  <c r="BC1228" i="1"/>
  <c r="BB1228" i="1"/>
  <c r="BA1228" i="1"/>
  <c r="AZ1228" i="1"/>
  <c r="AY1228" i="1"/>
  <c r="AX1228" i="1"/>
  <c r="AW1228" i="1"/>
  <c r="AV1228" i="1"/>
  <c r="AU1228" i="1"/>
  <c r="AT1228" i="1"/>
  <c r="AS1228" i="1"/>
  <c r="AR1228" i="1"/>
  <c r="AQ1228" i="1"/>
  <c r="AP1228" i="1"/>
  <c r="AO1228" i="1"/>
  <c r="AN1228" i="1"/>
  <c r="AM1228" i="1"/>
  <c r="AL1228" i="1"/>
  <c r="AK1228" i="1"/>
  <c r="AJ1228" i="1"/>
  <c r="AI1228" i="1"/>
  <c r="AH1228" i="1"/>
  <c r="AG1228" i="1"/>
  <c r="AF1228" i="1"/>
  <c r="AE1228" i="1"/>
  <c r="BE1227" i="1"/>
  <c r="BD1227" i="1"/>
  <c r="BC1227" i="1"/>
  <c r="BB1227" i="1"/>
  <c r="BA1227" i="1"/>
  <c r="AZ1227" i="1"/>
  <c r="AY1227" i="1"/>
  <c r="AX1227" i="1"/>
  <c r="AW1227" i="1"/>
  <c r="AV1227" i="1"/>
  <c r="AU1227" i="1"/>
  <c r="AT1227" i="1"/>
  <c r="AS1227" i="1"/>
  <c r="AR1227" i="1"/>
  <c r="AQ1227" i="1"/>
  <c r="AP1227" i="1"/>
  <c r="AO1227" i="1"/>
  <c r="AN1227" i="1"/>
  <c r="AM1227" i="1"/>
  <c r="AL1227" i="1"/>
  <c r="AK1227" i="1"/>
  <c r="AJ1227" i="1"/>
  <c r="AI1227" i="1"/>
  <c r="AH1227" i="1"/>
  <c r="AG1227" i="1"/>
  <c r="AF1227" i="1"/>
  <c r="AE1227" i="1"/>
  <c r="BE1226" i="1"/>
  <c r="BD1226" i="1"/>
  <c r="BC1226" i="1"/>
  <c r="BB1226" i="1"/>
  <c r="BA1226" i="1"/>
  <c r="AZ1226" i="1"/>
  <c r="AY1226" i="1"/>
  <c r="AX1226" i="1"/>
  <c r="AW1226" i="1"/>
  <c r="AV1226" i="1"/>
  <c r="AU1226" i="1"/>
  <c r="AT1226" i="1"/>
  <c r="AS1226" i="1"/>
  <c r="AR1226" i="1"/>
  <c r="AQ1226" i="1"/>
  <c r="AP1226" i="1"/>
  <c r="AO1226" i="1"/>
  <c r="AN1226" i="1"/>
  <c r="AM1226" i="1"/>
  <c r="AL1226" i="1"/>
  <c r="AK1226" i="1"/>
  <c r="AJ1226" i="1"/>
  <c r="AI1226" i="1"/>
  <c r="AH1226" i="1"/>
  <c r="AG1226" i="1"/>
  <c r="AF1226" i="1"/>
  <c r="AE1226" i="1"/>
  <c r="BE1224" i="1"/>
  <c r="BD1224" i="1"/>
  <c r="BC1224" i="1"/>
  <c r="BB1224" i="1"/>
  <c r="BA1224" i="1"/>
  <c r="AZ1224" i="1"/>
  <c r="AY1224" i="1"/>
  <c r="AX1224" i="1"/>
  <c r="AW1224" i="1"/>
  <c r="AV1224" i="1"/>
  <c r="AU1224" i="1"/>
  <c r="AT1224" i="1"/>
  <c r="AS1224" i="1"/>
  <c r="AR1224" i="1"/>
  <c r="AQ1224" i="1"/>
  <c r="AP1224" i="1"/>
  <c r="AO1224" i="1"/>
  <c r="AN1224" i="1"/>
  <c r="AM1224" i="1"/>
  <c r="AL1224" i="1"/>
  <c r="AK1224" i="1"/>
  <c r="AJ1224" i="1"/>
  <c r="AI1224" i="1"/>
  <c r="AH1224" i="1"/>
  <c r="AG1224" i="1"/>
  <c r="AF1224" i="1"/>
  <c r="AE1224" i="1"/>
  <c r="BE1223" i="1"/>
  <c r="BD1223" i="1"/>
  <c r="BC1223" i="1"/>
  <c r="BB1223" i="1"/>
  <c r="BA1223" i="1"/>
  <c r="AZ1223" i="1"/>
  <c r="AY1223" i="1"/>
  <c r="AX1223" i="1"/>
  <c r="AW1223" i="1"/>
  <c r="AV1223" i="1"/>
  <c r="AU1223" i="1"/>
  <c r="AT1223" i="1"/>
  <c r="AS1223" i="1"/>
  <c r="AR1223" i="1"/>
  <c r="AQ1223" i="1"/>
  <c r="AP1223" i="1"/>
  <c r="AO1223" i="1"/>
  <c r="AN1223" i="1"/>
  <c r="AM1223" i="1"/>
  <c r="AL1223" i="1"/>
  <c r="AK1223" i="1"/>
  <c r="AJ1223" i="1"/>
  <c r="AI1223" i="1"/>
  <c r="AH1223" i="1"/>
  <c r="AG1223" i="1"/>
  <c r="AF1223" i="1"/>
  <c r="AE1223" i="1"/>
  <c r="BE1222" i="1"/>
  <c r="BD1222" i="1"/>
  <c r="BC1222" i="1"/>
  <c r="BB1222" i="1"/>
  <c r="BA1222" i="1"/>
  <c r="AZ1222" i="1"/>
  <c r="AY1222" i="1"/>
  <c r="AX1222" i="1"/>
  <c r="AW1222" i="1"/>
  <c r="AV1222" i="1"/>
  <c r="AU1222" i="1"/>
  <c r="AT1222" i="1"/>
  <c r="AS1222" i="1"/>
  <c r="AR1222" i="1"/>
  <c r="AQ1222" i="1"/>
  <c r="AP1222" i="1"/>
  <c r="AO1222" i="1"/>
  <c r="AN1222" i="1"/>
  <c r="AM1222" i="1"/>
  <c r="AL1222" i="1"/>
  <c r="AK1222" i="1"/>
  <c r="AJ1222" i="1"/>
  <c r="AI1222" i="1"/>
  <c r="AH1222" i="1"/>
  <c r="AG1222" i="1"/>
  <c r="AF1222" i="1"/>
  <c r="AE1222" i="1"/>
  <c r="BE1221" i="1"/>
  <c r="BD1221" i="1"/>
  <c r="BC1221" i="1"/>
  <c r="BB1221" i="1"/>
  <c r="BA1221" i="1"/>
  <c r="AZ1221" i="1"/>
  <c r="AY1221" i="1"/>
  <c r="AX1221" i="1"/>
  <c r="AW1221" i="1"/>
  <c r="AV1221" i="1"/>
  <c r="AU1221" i="1"/>
  <c r="AT1221" i="1"/>
  <c r="AS1221" i="1"/>
  <c r="AR1221" i="1"/>
  <c r="AQ1221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BE1220" i="1"/>
  <c r="BD1220" i="1"/>
  <c r="BC1220" i="1"/>
  <c r="BB1220" i="1"/>
  <c r="BA1220" i="1"/>
  <c r="AZ1220" i="1"/>
  <c r="AY1220" i="1"/>
  <c r="AX1220" i="1"/>
  <c r="AW1220" i="1"/>
  <c r="AV1220" i="1"/>
  <c r="AU1220" i="1"/>
  <c r="AT1220" i="1"/>
  <c r="AS1220" i="1"/>
  <c r="AR1220" i="1"/>
  <c r="AQ1220" i="1"/>
  <c r="AP1220" i="1"/>
  <c r="AO1220" i="1"/>
  <c r="AN1220" i="1"/>
  <c r="AM1220" i="1"/>
  <c r="AL1220" i="1"/>
  <c r="AK1220" i="1"/>
  <c r="AJ1220" i="1"/>
  <c r="AI1220" i="1"/>
  <c r="AH1220" i="1"/>
  <c r="AG1220" i="1"/>
  <c r="AF1220" i="1"/>
  <c r="AE1220" i="1"/>
  <c r="BE1219" i="1"/>
  <c r="BD1219" i="1"/>
  <c r="BC1219" i="1"/>
  <c r="BB1219" i="1"/>
  <c r="BA1219" i="1"/>
  <c r="AZ1219" i="1"/>
  <c r="AY1219" i="1"/>
  <c r="AX1219" i="1"/>
  <c r="AW1219" i="1"/>
  <c r="AV1219" i="1"/>
  <c r="AU1219" i="1"/>
  <c r="AT1219" i="1"/>
  <c r="AS1219" i="1"/>
  <c r="AR1219" i="1"/>
  <c r="AQ1219" i="1"/>
  <c r="AP1219" i="1"/>
  <c r="AO1219" i="1"/>
  <c r="AN1219" i="1"/>
  <c r="AM1219" i="1"/>
  <c r="AL1219" i="1"/>
  <c r="AK1219" i="1"/>
  <c r="AJ1219" i="1"/>
  <c r="AI1219" i="1"/>
  <c r="AH1219" i="1"/>
  <c r="AG1219" i="1"/>
  <c r="AF1219" i="1"/>
  <c r="AE1219" i="1"/>
  <c r="BE1218" i="1"/>
  <c r="BD1218" i="1"/>
  <c r="BC1218" i="1"/>
  <c r="BB1218" i="1"/>
  <c r="BA1218" i="1"/>
  <c r="AZ1218" i="1"/>
  <c r="AY1218" i="1"/>
  <c r="AX1218" i="1"/>
  <c r="AW1218" i="1"/>
  <c r="AV1218" i="1"/>
  <c r="AU1218" i="1"/>
  <c r="AT1218" i="1"/>
  <c r="AS1218" i="1"/>
  <c r="AR1218" i="1"/>
  <c r="AQ1218" i="1"/>
  <c r="AP1218" i="1"/>
  <c r="AO1218" i="1"/>
  <c r="AN1218" i="1"/>
  <c r="AM1218" i="1"/>
  <c r="AL1218" i="1"/>
  <c r="AK1218" i="1"/>
  <c r="AJ1218" i="1"/>
  <c r="AI1218" i="1"/>
  <c r="AH1218" i="1"/>
  <c r="AG1218" i="1"/>
  <c r="AF1218" i="1"/>
  <c r="AE1218" i="1"/>
  <c r="BE1217" i="1"/>
  <c r="BD1217" i="1"/>
  <c r="BC1217" i="1"/>
  <c r="BB1217" i="1"/>
  <c r="BA1217" i="1"/>
  <c r="AZ1217" i="1"/>
  <c r="AY1217" i="1"/>
  <c r="AX1217" i="1"/>
  <c r="AW1217" i="1"/>
  <c r="AV1217" i="1"/>
  <c r="AU1217" i="1"/>
  <c r="AT1217" i="1"/>
  <c r="AS1217" i="1"/>
  <c r="AR1217" i="1"/>
  <c r="AQ1217" i="1"/>
  <c r="AP1217" i="1"/>
  <c r="AO1217" i="1"/>
  <c r="AN1217" i="1"/>
  <c r="AM1217" i="1"/>
  <c r="AL1217" i="1"/>
  <c r="AK1217" i="1"/>
  <c r="AJ1217" i="1"/>
  <c r="AI1217" i="1"/>
  <c r="AH1217" i="1"/>
  <c r="AG1217" i="1"/>
  <c r="AF1217" i="1"/>
  <c r="AE1217" i="1"/>
  <c r="BE1216" i="1"/>
  <c r="BD1216" i="1"/>
  <c r="BC1216" i="1"/>
  <c r="BB1216" i="1"/>
  <c r="BA1216" i="1"/>
  <c r="AZ1216" i="1"/>
  <c r="AY1216" i="1"/>
  <c r="AX1216" i="1"/>
  <c r="AW1216" i="1"/>
  <c r="AV1216" i="1"/>
  <c r="AU1216" i="1"/>
  <c r="AT1216" i="1"/>
  <c r="AS1216" i="1"/>
  <c r="AR1216" i="1"/>
  <c r="AQ1216" i="1"/>
  <c r="AP1216" i="1"/>
  <c r="AO1216" i="1"/>
  <c r="AN1216" i="1"/>
  <c r="AM1216" i="1"/>
  <c r="AL1216" i="1"/>
  <c r="AK1216" i="1"/>
  <c r="AJ1216" i="1"/>
  <c r="AI1216" i="1"/>
  <c r="AH1216" i="1"/>
  <c r="AG1216" i="1"/>
  <c r="AF1216" i="1"/>
  <c r="AE1216" i="1"/>
  <c r="BE1215" i="1"/>
  <c r="BD1215" i="1"/>
  <c r="BC1215" i="1"/>
  <c r="BB1215" i="1"/>
  <c r="BA1215" i="1"/>
  <c r="AZ1215" i="1"/>
  <c r="AY1215" i="1"/>
  <c r="AX1215" i="1"/>
  <c r="AW1215" i="1"/>
  <c r="AV1215" i="1"/>
  <c r="AU1215" i="1"/>
  <c r="AT1215" i="1"/>
  <c r="AS1215" i="1"/>
  <c r="AR1215" i="1"/>
  <c r="AQ1215" i="1"/>
  <c r="AP1215" i="1"/>
  <c r="AO1215" i="1"/>
  <c r="AN1215" i="1"/>
  <c r="AM1215" i="1"/>
  <c r="AL1215" i="1"/>
  <c r="AK1215" i="1"/>
  <c r="AJ1215" i="1"/>
  <c r="AI1215" i="1"/>
  <c r="AH1215" i="1"/>
  <c r="AG1215" i="1"/>
  <c r="AF1215" i="1"/>
  <c r="AE1215" i="1"/>
  <c r="BE1214" i="1"/>
  <c r="BD1214" i="1"/>
  <c r="BC1214" i="1"/>
  <c r="BB1214" i="1"/>
  <c r="BA1214" i="1"/>
  <c r="AZ1214" i="1"/>
  <c r="AY1214" i="1"/>
  <c r="AX1214" i="1"/>
  <c r="AW1214" i="1"/>
  <c r="AV1214" i="1"/>
  <c r="AU1214" i="1"/>
  <c r="AT1214" i="1"/>
  <c r="AS1214" i="1"/>
  <c r="AR1214" i="1"/>
  <c r="AQ1214" i="1"/>
  <c r="AP1214" i="1"/>
  <c r="AO1214" i="1"/>
  <c r="AN1214" i="1"/>
  <c r="AM1214" i="1"/>
  <c r="AL1214" i="1"/>
  <c r="AK1214" i="1"/>
  <c r="AJ1214" i="1"/>
  <c r="AI1214" i="1"/>
  <c r="AH1214" i="1"/>
  <c r="AG1214" i="1"/>
  <c r="AF1214" i="1"/>
  <c r="AE1214" i="1"/>
  <c r="BE1213" i="1"/>
  <c r="BD1213" i="1"/>
  <c r="BC1213" i="1"/>
  <c r="BB1213" i="1"/>
  <c r="BA1213" i="1"/>
  <c r="AZ1213" i="1"/>
  <c r="AY1213" i="1"/>
  <c r="AX1213" i="1"/>
  <c r="AW1213" i="1"/>
  <c r="AV1213" i="1"/>
  <c r="AU1213" i="1"/>
  <c r="AT1213" i="1"/>
  <c r="AS1213" i="1"/>
  <c r="AR1213" i="1"/>
  <c r="AQ1213" i="1"/>
  <c r="AP1213" i="1"/>
  <c r="AO1213" i="1"/>
  <c r="AN1213" i="1"/>
  <c r="AM1213" i="1"/>
  <c r="AL1213" i="1"/>
  <c r="AK1213" i="1"/>
  <c r="AJ1213" i="1"/>
  <c r="AI1213" i="1"/>
  <c r="AH1213" i="1"/>
  <c r="AG1213" i="1"/>
  <c r="AF1213" i="1"/>
  <c r="AE1213" i="1"/>
  <c r="BE1212" i="1"/>
  <c r="BD1212" i="1"/>
  <c r="BC1212" i="1"/>
  <c r="BB1212" i="1"/>
  <c r="BA1212" i="1"/>
  <c r="AZ1212" i="1"/>
  <c r="AY1212" i="1"/>
  <c r="AX1212" i="1"/>
  <c r="AW1212" i="1"/>
  <c r="AV1212" i="1"/>
  <c r="AU1212" i="1"/>
  <c r="AT1212" i="1"/>
  <c r="AS1212" i="1"/>
  <c r="AR1212" i="1"/>
  <c r="AQ1212" i="1"/>
  <c r="AP1212" i="1"/>
  <c r="AO1212" i="1"/>
  <c r="AN1212" i="1"/>
  <c r="AM1212" i="1"/>
  <c r="AL1212" i="1"/>
  <c r="AK1212" i="1"/>
  <c r="AJ1212" i="1"/>
  <c r="AI1212" i="1"/>
  <c r="AH1212" i="1"/>
  <c r="AG1212" i="1"/>
  <c r="AF1212" i="1"/>
  <c r="AE1212" i="1"/>
  <c r="BE1211" i="1"/>
  <c r="BD1211" i="1"/>
  <c r="BC1211" i="1"/>
  <c r="BB1211" i="1"/>
  <c r="BA1211" i="1"/>
  <c r="AZ1211" i="1"/>
  <c r="AY1211" i="1"/>
  <c r="AX1211" i="1"/>
  <c r="AW1211" i="1"/>
  <c r="AV1211" i="1"/>
  <c r="AU1211" i="1"/>
  <c r="AT1211" i="1"/>
  <c r="AS1211" i="1"/>
  <c r="AR1211" i="1"/>
  <c r="AQ1211" i="1"/>
  <c r="AP1211" i="1"/>
  <c r="AO1211" i="1"/>
  <c r="AN1211" i="1"/>
  <c r="AM1211" i="1"/>
  <c r="AL1211" i="1"/>
  <c r="AK1211" i="1"/>
  <c r="AJ1211" i="1"/>
  <c r="AI1211" i="1"/>
  <c r="AH1211" i="1"/>
  <c r="AG1211" i="1"/>
  <c r="AF1211" i="1"/>
  <c r="AE1211" i="1"/>
  <c r="BE1210" i="1"/>
  <c r="BD1210" i="1"/>
  <c r="BC1210" i="1"/>
  <c r="BB1210" i="1"/>
  <c r="BA1210" i="1"/>
  <c r="AZ1210" i="1"/>
  <c r="AY1210" i="1"/>
  <c r="AX1210" i="1"/>
  <c r="AW1210" i="1"/>
  <c r="AV1210" i="1"/>
  <c r="AU1210" i="1"/>
  <c r="AT1210" i="1"/>
  <c r="AS1210" i="1"/>
  <c r="AR1210" i="1"/>
  <c r="AQ1210" i="1"/>
  <c r="AP1210" i="1"/>
  <c r="AO1210" i="1"/>
  <c r="AN1210" i="1"/>
  <c r="AM1210" i="1"/>
  <c r="AL1210" i="1"/>
  <c r="AK1210" i="1"/>
  <c r="AJ1210" i="1"/>
  <c r="AI1210" i="1"/>
  <c r="AH1210" i="1"/>
  <c r="AG1210" i="1"/>
  <c r="AF1210" i="1"/>
  <c r="AE1210" i="1"/>
  <c r="BE1209" i="1"/>
  <c r="BD1209" i="1"/>
  <c r="BC1209" i="1"/>
  <c r="BB1209" i="1"/>
  <c r="BA1209" i="1"/>
  <c r="AZ1209" i="1"/>
  <c r="AY1209" i="1"/>
  <c r="AX1209" i="1"/>
  <c r="AW1209" i="1"/>
  <c r="AV1209" i="1"/>
  <c r="AU1209" i="1"/>
  <c r="AT1209" i="1"/>
  <c r="AS1209" i="1"/>
  <c r="AR1209" i="1"/>
  <c r="AQ1209" i="1"/>
  <c r="AP1209" i="1"/>
  <c r="AO1209" i="1"/>
  <c r="AN1209" i="1"/>
  <c r="AM1209" i="1"/>
  <c r="AL1209" i="1"/>
  <c r="AK1209" i="1"/>
  <c r="AJ1209" i="1"/>
  <c r="AI1209" i="1"/>
  <c r="AH1209" i="1"/>
  <c r="AG1209" i="1"/>
  <c r="AF1209" i="1"/>
  <c r="AE1209" i="1"/>
  <c r="BE1208" i="1"/>
  <c r="BD1208" i="1"/>
  <c r="BC1208" i="1"/>
  <c r="BB1208" i="1"/>
  <c r="BA1208" i="1"/>
  <c r="AZ1208" i="1"/>
  <c r="AY1208" i="1"/>
  <c r="AX1208" i="1"/>
  <c r="AW1208" i="1"/>
  <c r="AV1208" i="1"/>
  <c r="AU1208" i="1"/>
  <c r="AT1208" i="1"/>
  <c r="AS1208" i="1"/>
  <c r="AR1208" i="1"/>
  <c r="AQ1208" i="1"/>
  <c r="AP1208" i="1"/>
  <c r="AO1208" i="1"/>
  <c r="AN1208" i="1"/>
  <c r="AM1208" i="1"/>
  <c r="AL1208" i="1"/>
  <c r="AK1208" i="1"/>
  <c r="AJ1208" i="1"/>
  <c r="AI1208" i="1"/>
  <c r="AH1208" i="1"/>
  <c r="AG1208" i="1"/>
  <c r="AF1208" i="1"/>
  <c r="AE1208" i="1"/>
  <c r="BE1207" i="1"/>
  <c r="BD1207" i="1"/>
  <c r="BC1207" i="1"/>
  <c r="BB1207" i="1"/>
  <c r="BA1207" i="1"/>
  <c r="AZ1207" i="1"/>
  <c r="AY1207" i="1"/>
  <c r="AX1207" i="1"/>
  <c r="AW1207" i="1"/>
  <c r="AV1207" i="1"/>
  <c r="AU1207" i="1"/>
  <c r="AT1207" i="1"/>
  <c r="AS1207" i="1"/>
  <c r="AR1207" i="1"/>
  <c r="AQ1207" i="1"/>
  <c r="AP1207" i="1"/>
  <c r="AO1207" i="1"/>
  <c r="AN1207" i="1"/>
  <c r="AM1207" i="1"/>
  <c r="AL1207" i="1"/>
  <c r="AK1207" i="1"/>
  <c r="AJ1207" i="1"/>
  <c r="AI1207" i="1"/>
  <c r="AH1207" i="1"/>
  <c r="AG1207" i="1"/>
  <c r="AF1207" i="1"/>
  <c r="AE1207" i="1"/>
  <c r="BE1206" i="1"/>
  <c r="BD1206" i="1"/>
  <c r="BC1206" i="1"/>
  <c r="BB1206" i="1"/>
  <c r="BA1206" i="1"/>
  <c r="AZ1206" i="1"/>
  <c r="AY1206" i="1"/>
  <c r="AX1206" i="1"/>
  <c r="AW1206" i="1"/>
  <c r="AV1206" i="1"/>
  <c r="AU1206" i="1"/>
  <c r="AT1206" i="1"/>
  <c r="AS1206" i="1"/>
  <c r="AR1206" i="1"/>
  <c r="AQ1206" i="1"/>
  <c r="AP1206" i="1"/>
  <c r="AO1206" i="1"/>
  <c r="AN1206" i="1"/>
  <c r="AM1206" i="1"/>
  <c r="AL1206" i="1"/>
  <c r="AK1206" i="1"/>
  <c r="AJ1206" i="1"/>
  <c r="AI1206" i="1"/>
  <c r="AH1206" i="1"/>
  <c r="AG1206" i="1"/>
  <c r="AF1206" i="1"/>
  <c r="AE1206" i="1"/>
  <c r="BE1205" i="1"/>
  <c r="BD1205" i="1"/>
  <c r="BC1205" i="1"/>
  <c r="BB1205" i="1"/>
  <c r="BA1205" i="1"/>
  <c r="AZ1205" i="1"/>
  <c r="AY1205" i="1"/>
  <c r="AX1205" i="1"/>
  <c r="AW1205" i="1"/>
  <c r="AV1205" i="1"/>
  <c r="AU1205" i="1"/>
  <c r="AT1205" i="1"/>
  <c r="AS1205" i="1"/>
  <c r="AR1205" i="1"/>
  <c r="AQ1205" i="1"/>
  <c r="AP1205" i="1"/>
  <c r="AO1205" i="1"/>
  <c r="AN1205" i="1"/>
  <c r="AM1205" i="1"/>
  <c r="AL1205" i="1"/>
  <c r="AK1205" i="1"/>
  <c r="AJ1205" i="1"/>
  <c r="AI1205" i="1"/>
  <c r="AH1205" i="1"/>
  <c r="AG1205" i="1"/>
  <c r="AF1205" i="1"/>
  <c r="AE1205" i="1"/>
  <c r="BE1204" i="1"/>
  <c r="BD1204" i="1"/>
  <c r="BC1204" i="1"/>
  <c r="BB1204" i="1"/>
  <c r="BA1204" i="1"/>
  <c r="AZ1204" i="1"/>
  <c r="AY1204" i="1"/>
  <c r="AX1204" i="1"/>
  <c r="AW1204" i="1"/>
  <c r="AV1204" i="1"/>
  <c r="AU1204" i="1"/>
  <c r="AT1204" i="1"/>
  <c r="AS1204" i="1"/>
  <c r="AR1204" i="1"/>
  <c r="AQ1204" i="1"/>
  <c r="AP1204" i="1"/>
  <c r="AO1204" i="1"/>
  <c r="AN1204" i="1"/>
  <c r="AM1204" i="1"/>
  <c r="AL1204" i="1"/>
  <c r="AK1204" i="1"/>
  <c r="AJ1204" i="1"/>
  <c r="AI1204" i="1"/>
  <c r="AH1204" i="1"/>
  <c r="AG1204" i="1"/>
  <c r="AF1204" i="1"/>
  <c r="AE1204" i="1"/>
  <c r="BE1203" i="1"/>
  <c r="BD1203" i="1"/>
  <c r="BC1203" i="1"/>
  <c r="BB1203" i="1"/>
  <c r="BA1203" i="1"/>
  <c r="AZ1203" i="1"/>
  <c r="AY1203" i="1"/>
  <c r="AX1203" i="1"/>
  <c r="AW1203" i="1"/>
  <c r="AV1203" i="1"/>
  <c r="AU1203" i="1"/>
  <c r="AT1203" i="1"/>
  <c r="AS1203" i="1"/>
  <c r="AR1203" i="1"/>
  <c r="AQ1203" i="1"/>
  <c r="AP1203" i="1"/>
  <c r="AO1203" i="1"/>
  <c r="AN1203" i="1"/>
  <c r="AM1203" i="1"/>
  <c r="AL1203" i="1"/>
  <c r="AK1203" i="1"/>
  <c r="AJ1203" i="1"/>
  <c r="AI1203" i="1"/>
  <c r="AH1203" i="1"/>
  <c r="AG1203" i="1"/>
  <c r="AF1203" i="1"/>
  <c r="AE1203" i="1"/>
  <c r="BE1202" i="1"/>
  <c r="BD1202" i="1"/>
  <c r="BC1202" i="1"/>
  <c r="BB1202" i="1"/>
  <c r="BA1202" i="1"/>
  <c r="AZ1202" i="1"/>
  <c r="AY1202" i="1"/>
  <c r="AX1202" i="1"/>
  <c r="AW1202" i="1"/>
  <c r="AV1202" i="1"/>
  <c r="AU1202" i="1"/>
  <c r="AT1202" i="1"/>
  <c r="AS1202" i="1"/>
  <c r="AR1202" i="1"/>
  <c r="AQ1202" i="1"/>
  <c r="AP1202" i="1"/>
  <c r="AO1202" i="1"/>
  <c r="AN1202" i="1"/>
  <c r="AM1202" i="1"/>
  <c r="AL1202" i="1"/>
  <c r="AK1202" i="1"/>
  <c r="AJ1202" i="1"/>
  <c r="AI1202" i="1"/>
  <c r="AH1202" i="1"/>
  <c r="AG1202" i="1"/>
  <c r="AF1202" i="1"/>
  <c r="AE1202" i="1"/>
  <c r="BE1201" i="1"/>
  <c r="BD1201" i="1"/>
  <c r="BC1201" i="1"/>
  <c r="BB1201" i="1"/>
  <c r="BA1201" i="1"/>
  <c r="AZ1201" i="1"/>
  <c r="AY1201" i="1"/>
  <c r="AX1201" i="1"/>
  <c r="AW1201" i="1"/>
  <c r="AV1201" i="1"/>
  <c r="AU1201" i="1"/>
  <c r="AT1201" i="1"/>
  <c r="AS1201" i="1"/>
  <c r="AR1201" i="1"/>
  <c r="AQ1201" i="1"/>
  <c r="AP1201" i="1"/>
  <c r="AO1201" i="1"/>
  <c r="AN1201" i="1"/>
  <c r="AM1201" i="1"/>
  <c r="AL1201" i="1"/>
  <c r="AK1201" i="1"/>
  <c r="AJ1201" i="1"/>
  <c r="AI1201" i="1"/>
  <c r="AH1201" i="1"/>
  <c r="AG1201" i="1"/>
  <c r="AF1201" i="1"/>
  <c r="AE1201" i="1"/>
  <c r="BE1200" i="1"/>
  <c r="BD1200" i="1"/>
  <c r="BC1200" i="1"/>
  <c r="BB1200" i="1"/>
  <c r="BA1200" i="1"/>
  <c r="AZ1200" i="1"/>
  <c r="AY1200" i="1"/>
  <c r="AX1200" i="1"/>
  <c r="AW1200" i="1"/>
  <c r="AV1200" i="1"/>
  <c r="AU1200" i="1"/>
  <c r="AT1200" i="1"/>
  <c r="AS1200" i="1"/>
  <c r="AR1200" i="1"/>
  <c r="AQ1200" i="1"/>
  <c r="AP1200" i="1"/>
  <c r="AO1200" i="1"/>
  <c r="AN1200" i="1"/>
  <c r="AM1200" i="1"/>
  <c r="AL1200" i="1"/>
  <c r="AK1200" i="1"/>
  <c r="AJ1200" i="1"/>
  <c r="AI1200" i="1"/>
  <c r="AH1200" i="1"/>
  <c r="AG1200" i="1"/>
  <c r="AF1200" i="1"/>
  <c r="AE1200" i="1"/>
  <c r="BE1199" i="1"/>
  <c r="BD1199" i="1"/>
  <c r="BC1199" i="1"/>
  <c r="BB1199" i="1"/>
  <c r="BA1199" i="1"/>
  <c r="AZ1199" i="1"/>
  <c r="AY1199" i="1"/>
  <c r="AX1199" i="1"/>
  <c r="AW1199" i="1"/>
  <c r="AV1199" i="1"/>
  <c r="AU1199" i="1"/>
  <c r="AT1199" i="1"/>
  <c r="AS1199" i="1"/>
  <c r="AR1199" i="1"/>
  <c r="AQ1199" i="1"/>
  <c r="AP1199" i="1"/>
  <c r="AO1199" i="1"/>
  <c r="AN1199" i="1"/>
  <c r="AM1199" i="1"/>
  <c r="AL1199" i="1"/>
  <c r="AK1199" i="1"/>
  <c r="AJ1199" i="1"/>
  <c r="AI1199" i="1"/>
  <c r="AH1199" i="1"/>
  <c r="AG1199" i="1"/>
  <c r="AF1199" i="1"/>
  <c r="AE1199" i="1"/>
  <c r="BE1198" i="1"/>
  <c r="BD1198" i="1"/>
  <c r="BC1198" i="1"/>
  <c r="BB1198" i="1"/>
  <c r="BA1198" i="1"/>
  <c r="AZ1198" i="1"/>
  <c r="AY1198" i="1"/>
  <c r="AX1198" i="1"/>
  <c r="AW1198" i="1"/>
  <c r="AV1198" i="1"/>
  <c r="AU1198" i="1"/>
  <c r="AT1198" i="1"/>
  <c r="AS1198" i="1"/>
  <c r="AR1198" i="1"/>
  <c r="AQ1198" i="1"/>
  <c r="AP1198" i="1"/>
  <c r="AO1198" i="1"/>
  <c r="AN1198" i="1"/>
  <c r="AM1198" i="1"/>
  <c r="AL1198" i="1"/>
  <c r="AK1198" i="1"/>
  <c r="AJ1198" i="1"/>
  <c r="AI1198" i="1"/>
  <c r="AH1198" i="1"/>
  <c r="AG1198" i="1"/>
  <c r="AF1198" i="1"/>
  <c r="AE1198" i="1"/>
  <c r="BE1197" i="1"/>
  <c r="BD1197" i="1"/>
  <c r="BC1197" i="1"/>
  <c r="BB1197" i="1"/>
  <c r="BA1197" i="1"/>
  <c r="AZ1197" i="1"/>
  <c r="AY1197" i="1"/>
  <c r="AX1197" i="1"/>
  <c r="AW1197" i="1"/>
  <c r="AV1197" i="1"/>
  <c r="AU1197" i="1"/>
  <c r="AT1197" i="1"/>
  <c r="AS1197" i="1"/>
  <c r="AR1197" i="1"/>
  <c r="AQ1197" i="1"/>
  <c r="AP1197" i="1"/>
  <c r="AO1197" i="1"/>
  <c r="AN1197" i="1"/>
  <c r="AM1197" i="1"/>
  <c r="AL1197" i="1"/>
  <c r="AK1197" i="1"/>
  <c r="AJ1197" i="1"/>
  <c r="AI1197" i="1"/>
  <c r="AH1197" i="1"/>
  <c r="AG1197" i="1"/>
  <c r="AF1197" i="1"/>
  <c r="AE1197" i="1"/>
  <c r="BE1196" i="1"/>
  <c r="BD1196" i="1"/>
  <c r="BC1196" i="1"/>
  <c r="BB1196" i="1"/>
  <c r="BA1196" i="1"/>
  <c r="AZ1196" i="1"/>
  <c r="AY1196" i="1"/>
  <c r="AX1196" i="1"/>
  <c r="AW1196" i="1"/>
  <c r="AV1196" i="1"/>
  <c r="AU1196" i="1"/>
  <c r="AT1196" i="1"/>
  <c r="AS1196" i="1"/>
  <c r="AR1196" i="1"/>
  <c r="AQ1196" i="1"/>
  <c r="AP1196" i="1"/>
  <c r="AO1196" i="1"/>
  <c r="AN1196" i="1"/>
  <c r="AM1196" i="1"/>
  <c r="AL1196" i="1"/>
  <c r="AK1196" i="1"/>
  <c r="AJ1196" i="1"/>
  <c r="AI1196" i="1"/>
  <c r="AH1196" i="1"/>
  <c r="AG1196" i="1"/>
  <c r="AF1196" i="1"/>
  <c r="AE1196" i="1"/>
  <c r="BE1195" i="1"/>
  <c r="BD1195" i="1"/>
  <c r="BC1195" i="1"/>
  <c r="BB1195" i="1"/>
  <c r="BA1195" i="1"/>
  <c r="AZ1195" i="1"/>
  <c r="AY1195" i="1"/>
  <c r="AX1195" i="1"/>
  <c r="AW1195" i="1"/>
  <c r="AV1195" i="1"/>
  <c r="AU1195" i="1"/>
  <c r="AT1195" i="1"/>
  <c r="AS1195" i="1"/>
  <c r="AR1195" i="1"/>
  <c r="AQ1195" i="1"/>
  <c r="AP1195" i="1"/>
  <c r="AO1195" i="1"/>
  <c r="AN1195" i="1"/>
  <c r="AM1195" i="1"/>
  <c r="AL1195" i="1"/>
  <c r="AK1195" i="1"/>
  <c r="AJ1195" i="1"/>
  <c r="AI1195" i="1"/>
  <c r="AH1195" i="1"/>
  <c r="AG1195" i="1"/>
  <c r="AF1195" i="1"/>
  <c r="AE1195" i="1"/>
  <c r="BE1194" i="1"/>
  <c r="BD1194" i="1"/>
  <c r="BC1194" i="1"/>
  <c r="BB1194" i="1"/>
  <c r="BA1194" i="1"/>
  <c r="AZ1194" i="1"/>
  <c r="AY1194" i="1"/>
  <c r="AX1194" i="1"/>
  <c r="AW1194" i="1"/>
  <c r="AV1194" i="1"/>
  <c r="AU1194" i="1"/>
  <c r="AT1194" i="1"/>
  <c r="AS1194" i="1"/>
  <c r="AR1194" i="1"/>
  <c r="AQ1194" i="1"/>
  <c r="AP1194" i="1"/>
  <c r="AO1194" i="1"/>
  <c r="AN1194" i="1"/>
  <c r="AM1194" i="1"/>
  <c r="AL1194" i="1"/>
  <c r="AK1194" i="1"/>
  <c r="AJ1194" i="1"/>
  <c r="AI1194" i="1"/>
  <c r="AH1194" i="1"/>
  <c r="AG1194" i="1"/>
  <c r="AF1194" i="1"/>
  <c r="AE1194" i="1"/>
  <c r="BE1193" i="1"/>
  <c r="BD1193" i="1"/>
  <c r="BC1193" i="1"/>
  <c r="BB1193" i="1"/>
  <c r="BA1193" i="1"/>
  <c r="AZ1193" i="1"/>
  <c r="AY1193" i="1"/>
  <c r="AX1193" i="1"/>
  <c r="AW1193" i="1"/>
  <c r="AV1193" i="1"/>
  <c r="AU1193" i="1"/>
  <c r="AT1193" i="1"/>
  <c r="AS1193" i="1"/>
  <c r="AR1193" i="1"/>
  <c r="AQ1193" i="1"/>
  <c r="AP1193" i="1"/>
  <c r="AO1193" i="1"/>
  <c r="AN1193" i="1"/>
  <c r="AM1193" i="1"/>
  <c r="AL1193" i="1"/>
  <c r="AK1193" i="1"/>
  <c r="AJ1193" i="1"/>
  <c r="AI1193" i="1"/>
  <c r="AH1193" i="1"/>
  <c r="AG1193" i="1"/>
  <c r="AF1193" i="1"/>
  <c r="AE1193" i="1"/>
  <c r="BE1192" i="1"/>
  <c r="BD1192" i="1"/>
  <c r="BC1192" i="1"/>
  <c r="BB1192" i="1"/>
  <c r="BA1192" i="1"/>
  <c r="AZ1192" i="1"/>
  <c r="AY1192" i="1"/>
  <c r="AX1192" i="1"/>
  <c r="AW1192" i="1"/>
  <c r="AV1192" i="1"/>
  <c r="AU1192" i="1"/>
  <c r="AT1192" i="1"/>
  <c r="AS1192" i="1"/>
  <c r="AR1192" i="1"/>
  <c r="AQ1192" i="1"/>
  <c r="AP1192" i="1"/>
  <c r="AO1192" i="1"/>
  <c r="AN1192" i="1"/>
  <c r="AM1192" i="1"/>
  <c r="AL1192" i="1"/>
  <c r="AK1192" i="1"/>
  <c r="AJ1192" i="1"/>
  <c r="AI1192" i="1"/>
  <c r="AH1192" i="1"/>
  <c r="AG1192" i="1"/>
  <c r="AF1192" i="1"/>
  <c r="AE1192" i="1"/>
  <c r="BE1191" i="1"/>
  <c r="BD1191" i="1"/>
  <c r="BC1191" i="1"/>
  <c r="BB1191" i="1"/>
  <c r="BA1191" i="1"/>
  <c r="AZ1191" i="1"/>
  <c r="AY1191" i="1"/>
  <c r="AX1191" i="1"/>
  <c r="AW1191" i="1"/>
  <c r="AV1191" i="1"/>
  <c r="AU1191" i="1"/>
  <c r="AT1191" i="1"/>
  <c r="AS1191" i="1"/>
  <c r="AR1191" i="1"/>
  <c r="AQ1191" i="1"/>
  <c r="AP1191" i="1"/>
  <c r="AO1191" i="1"/>
  <c r="AN1191" i="1"/>
  <c r="AM1191" i="1"/>
  <c r="AL1191" i="1"/>
  <c r="AK1191" i="1"/>
  <c r="AJ1191" i="1"/>
  <c r="AI1191" i="1"/>
  <c r="AH1191" i="1"/>
  <c r="AG1191" i="1"/>
  <c r="AF1191" i="1"/>
  <c r="AE1191" i="1"/>
  <c r="BE1190" i="1"/>
  <c r="BD1190" i="1"/>
  <c r="BC1190" i="1"/>
  <c r="BB1190" i="1"/>
  <c r="BA1190" i="1"/>
  <c r="AZ1190" i="1"/>
  <c r="AY1190" i="1"/>
  <c r="AX1190" i="1"/>
  <c r="AW1190" i="1"/>
  <c r="AV1190" i="1"/>
  <c r="AU1190" i="1"/>
  <c r="AT1190" i="1"/>
  <c r="AS1190" i="1"/>
  <c r="AR1190" i="1"/>
  <c r="AQ1190" i="1"/>
  <c r="AP1190" i="1"/>
  <c r="AO1190" i="1"/>
  <c r="AN1190" i="1"/>
  <c r="AM1190" i="1"/>
  <c r="AL1190" i="1"/>
  <c r="AK1190" i="1"/>
  <c r="AJ1190" i="1"/>
  <c r="AI1190" i="1"/>
  <c r="AH1190" i="1"/>
  <c r="AG1190" i="1"/>
  <c r="AF1190" i="1"/>
  <c r="AE1190" i="1"/>
  <c r="BE1189" i="1"/>
  <c r="BD1189" i="1"/>
  <c r="BC1189" i="1"/>
  <c r="BB1189" i="1"/>
  <c r="BA1189" i="1"/>
  <c r="AZ1189" i="1"/>
  <c r="AY1189" i="1"/>
  <c r="AX1189" i="1"/>
  <c r="AW1189" i="1"/>
  <c r="AV1189" i="1"/>
  <c r="AU1189" i="1"/>
  <c r="AT1189" i="1"/>
  <c r="AS1189" i="1"/>
  <c r="AR1189" i="1"/>
  <c r="AQ1189" i="1"/>
  <c r="AP1189" i="1"/>
  <c r="AO1189" i="1"/>
  <c r="AN1189" i="1"/>
  <c r="AM1189" i="1"/>
  <c r="AL1189" i="1"/>
  <c r="AK1189" i="1"/>
  <c r="AJ1189" i="1"/>
  <c r="AI1189" i="1"/>
  <c r="AH1189" i="1"/>
  <c r="AG1189" i="1"/>
  <c r="AF1189" i="1"/>
  <c r="AE1189" i="1"/>
  <c r="BE1188" i="1"/>
  <c r="BD1188" i="1"/>
  <c r="BC1188" i="1"/>
  <c r="BB1188" i="1"/>
  <c r="BA1188" i="1"/>
  <c r="AZ1188" i="1"/>
  <c r="AY1188" i="1"/>
  <c r="AX1188" i="1"/>
  <c r="AW1188" i="1"/>
  <c r="AV1188" i="1"/>
  <c r="AU1188" i="1"/>
  <c r="AT1188" i="1"/>
  <c r="AS1188" i="1"/>
  <c r="AR1188" i="1"/>
  <c r="AQ1188" i="1"/>
  <c r="AP1188" i="1"/>
  <c r="AO1188" i="1"/>
  <c r="AN1188" i="1"/>
  <c r="AM1188" i="1"/>
  <c r="AL1188" i="1"/>
  <c r="AK1188" i="1"/>
  <c r="AJ1188" i="1"/>
  <c r="AI1188" i="1"/>
  <c r="AH1188" i="1"/>
  <c r="AG1188" i="1"/>
  <c r="AF1188" i="1"/>
  <c r="AE1188" i="1"/>
  <c r="BE1187" i="1"/>
  <c r="BD1187" i="1"/>
  <c r="BC1187" i="1"/>
  <c r="BB1187" i="1"/>
  <c r="BA1187" i="1"/>
  <c r="AZ1187" i="1"/>
  <c r="AY1187" i="1"/>
  <c r="AX1187" i="1"/>
  <c r="AW1187" i="1"/>
  <c r="AV1187" i="1"/>
  <c r="AU1187" i="1"/>
  <c r="AT1187" i="1"/>
  <c r="AS1187" i="1"/>
  <c r="AR1187" i="1"/>
  <c r="AQ1187" i="1"/>
  <c r="AP1187" i="1"/>
  <c r="AO1187" i="1"/>
  <c r="AN1187" i="1"/>
  <c r="AM1187" i="1"/>
  <c r="AL1187" i="1"/>
  <c r="AK1187" i="1"/>
  <c r="AJ1187" i="1"/>
  <c r="AI1187" i="1"/>
  <c r="AH1187" i="1"/>
  <c r="AG1187" i="1"/>
  <c r="AF1187" i="1"/>
  <c r="AE1187" i="1"/>
  <c r="BE1186" i="1"/>
  <c r="BD1186" i="1"/>
  <c r="BC1186" i="1"/>
  <c r="BB1186" i="1"/>
  <c r="BA1186" i="1"/>
  <c r="AZ1186" i="1"/>
  <c r="AY1186" i="1"/>
  <c r="AX1186" i="1"/>
  <c r="AW1186" i="1"/>
  <c r="AV1186" i="1"/>
  <c r="AU1186" i="1"/>
  <c r="AT1186" i="1"/>
  <c r="AS1186" i="1"/>
  <c r="AR1186" i="1"/>
  <c r="AQ1186" i="1"/>
  <c r="AP1186" i="1"/>
  <c r="AO1186" i="1"/>
  <c r="AN1186" i="1"/>
  <c r="AM1186" i="1"/>
  <c r="AL1186" i="1"/>
  <c r="AK1186" i="1"/>
  <c r="AJ1186" i="1"/>
  <c r="AI1186" i="1"/>
  <c r="AH1186" i="1"/>
  <c r="AG1186" i="1"/>
  <c r="AF1186" i="1"/>
  <c r="AE1186" i="1"/>
  <c r="BE1185" i="1"/>
  <c r="BD1185" i="1"/>
  <c r="BC1185" i="1"/>
  <c r="BB1185" i="1"/>
  <c r="BA1185" i="1"/>
  <c r="AZ1185" i="1"/>
  <c r="AY1185" i="1"/>
  <c r="AX1185" i="1"/>
  <c r="AW1185" i="1"/>
  <c r="AV1185" i="1"/>
  <c r="AU1185" i="1"/>
  <c r="AT1185" i="1"/>
  <c r="AS1185" i="1"/>
  <c r="AR1185" i="1"/>
  <c r="AQ1185" i="1"/>
  <c r="AP1185" i="1"/>
  <c r="AO1185" i="1"/>
  <c r="AN1185" i="1"/>
  <c r="AM1185" i="1"/>
  <c r="AL1185" i="1"/>
  <c r="AK1185" i="1"/>
  <c r="AJ1185" i="1"/>
  <c r="AI1185" i="1"/>
  <c r="AH1185" i="1"/>
  <c r="AG1185" i="1"/>
  <c r="AF1185" i="1"/>
  <c r="AE1185" i="1"/>
  <c r="BE1184" i="1"/>
  <c r="BD1184" i="1"/>
  <c r="BC1184" i="1"/>
  <c r="BB1184" i="1"/>
  <c r="BA1184" i="1"/>
  <c r="AZ1184" i="1"/>
  <c r="AY1184" i="1"/>
  <c r="AX1184" i="1"/>
  <c r="AW1184" i="1"/>
  <c r="AV1184" i="1"/>
  <c r="AU1184" i="1"/>
  <c r="AT1184" i="1"/>
  <c r="AS1184" i="1"/>
  <c r="AR1184" i="1"/>
  <c r="AQ1184" i="1"/>
  <c r="AP1184" i="1"/>
  <c r="AO1184" i="1"/>
  <c r="AN1184" i="1"/>
  <c r="AM1184" i="1"/>
  <c r="AL1184" i="1"/>
  <c r="AK1184" i="1"/>
  <c r="AJ1184" i="1"/>
  <c r="AI1184" i="1"/>
  <c r="AH1184" i="1"/>
  <c r="AG1184" i="1"/>
  <c r="AF1184" i="1"/>
  <c r="AE1184" i="1"/>
  <c r="BE1183" i="1"/>
  <c r="BD1183" i="1"/>
  <c r="BC1183" i="1"/>
  <c r="BB1183" i="1"/>
  <c r="BA1183" i="1"/>
  <c r="AZ1183" i="1"/>
  <c r="AY1183" i="1"/>
  <c r="AX1183" i="1"/>
  <c r="AW1183" i="1"/>
  <c r="AV1183" i="1"/>
  <c r="AU1183" i="1"/>
  <c r="AT1183" i="1"/>
  <c r="AS1183" i="1"/>
  <c r="AR1183" i="1"/>
  <c r="AQ1183" i="1"/>
  <c r="AP1183" i="1"/>
  <c r="AO1183" i="1"/>
  <c r="AN1183" i="1"/>
  <c r="AM1183" i="1"/>
  <c r="AL1183" i="1"/>
  <c r="AK1183" i="1"/>
  <c r="AJ1183" i="1"/>
  <c r="AI1183" i="1"/>
  <c r="AH1183" i="1"/>
  <c r="AG1183" i="1"/>
  <c r="AF1183" i="1"/>
  <c r="AE1183" i="1"/>
  <c r="BE1182" i="1"/>
  <c r="BD1182" i="1"/>
  <c r="BC1182" i="1"/>
  <c r="BB1182" i="1"/>
  <c r="BA1182" i="1"/>
  <c r="AZ1182" i="1"/>
  <c r="AY1182" i="1"/>
  <c r="AX1182" i="1"/>
  <c r="AW1182" i="1"/>
  <c r="AV1182" i="1"/>
  <c r="AU1182" i="1"/>
  <c r="AT1182" i="1"/>
  <c r="AS1182" i="1"/>
  <c r="AR1182" i="1"/>
  <c r="AQ1182" i="1"/>
  <c r="AP1182" i="1"/>
  <c r="AO1182" i="1"/>
  <c r="AN1182" i="1"/>
  <c r="AM1182" i="1"/>
  <c r="AL1182" i="1"/>
  <c r="AK1182" i="1"/>
  <c r="AJ1182" i="1"/>
  <c r="AI1182" i="1"/>
  <c r="AH1182" i="1"/>
  <c r="AG1182" i="1"/>
  <c r="AF1182" i="1"/>
  <c r="AE1182" i="1"/>
  <c r="BE1180" i="1"/>
  <c r="BD1180" i="1"/>
  <c r="BC1180" i="1"/>
  <c r="BB1180" i="1"/>
  <c r="BA1180" i="1"/>
  <c r="AZ1180" i="1"/>
  <c r="AY1180" i="1"/>
  <c r="AX1180" i="1"/>
  <c r="AW1180" i="1"/>
  <c r="AV1180" i="1"/>
  <c r="AU1180" i="1"/>
  <c r="AT1180" i="1"/>
  <c r="AS1180" i="1"/>
  <c r="AR1180" i="1"/>
  <c r="AQ1180" i="1"/>
  <c r="AP1180" i="1"/>
  <c r="AO1180" i="1"/>
  <c r="AN1180" i="1"/>
  <c r="AM1180" i="1"/>
  <c r="AL1180" i="1"/>
  <c r="AK1180" i="1"/>
  <c r="AJ1180" i="1"/>
  <c r="AI1180" i="1"/>
  <c r="AH1180" i="1"/>
  <c r="AG1180" i="1"/>
  <c r="AF1180" i="1"/>
  <c r="AE1180" i="1"/>
  <c r="BE1179" i="1"/>
  <c r="BD1179" i="1"/>
  <c r="BC1179" i="1"/>
  <c r="BB1179" i="1"/>
  <c r="BA1179" i="1"/>
  <c r="AZ1179" i="1"/>
  <c r="AY1179" i="1"/>
  <c r="AX1179" i="1"/>
  <c r="AW1179" i="1"/>
  <c r="AV1179" i="1"/>
  <c r="AU1179" i="1"/>
  <c r="AT1179" i="1"/>
  <c r="AS1179" i="1"/>
  <c r="AR1179" i="1"/>
  <c r="AQ1179" i="1"/>
  <c r="AP1179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BE1178" i="1"/>
  <c r="BD1178" i="1"/>
  <c r="BC1178" i="1"/>
  <c r="BB1178" i="1"/>
  <c r="BA1178" i="1"/>
  <c r="AZ1178" i="1"/>
  <c r="AY1178" i="1"/>
  <c r="AX1178" i="1"/>
  <c r="AW1178" i="1"/>
  <c r="AV1178" i="1"/>
  <c r="AU1178" i="1"/>
  <c r="AT1178" i="1"/>
  <c r="AS1178" i="1"/>
  <c r="AR1178" i="1"/>
  <c r="AQ1178" i="1"/>
  <c r="AP1178" i="1"/>
  <c r="AO1178" i="1"/>
  <c r="AN1178" i="1"/>
  <c r="AM1178" i="1"/>
  <c r="AL1178" i="1"/>
  <c r="AK1178" i="1"/>
  <c r="AJ1178" i="1"/>
  <c r="AI1178" i="1"/>
  <c r="AH1178" i="1"/>
  <c r="AG1178" i="1"/>
  <c r="AF1178" i="1"/>
  <c r="AE1178" i="1"/>
  <c r="BE1177" i="1"/>
  <c r="BD1177" i="1"/>
  <c r="BC1177" i="1"/>
  <c r="BB1177" i="1"/>
  <c r="BA1177" i="1"/>
  <c r="AZ1177" i="1"/>
  <c r="AY1177" i="1"/>
  <c r="AX1177" i="1"/>
  <c r="AW1177" i="1"/>
  <c r="AV1177" i="1"/>
  <c r="AU1177" i="1"/>
  <c r="AT1177" i="1"/>
  <c r="AS1177" i="1"/>
  <c r="AR1177" i="1"/>
  <c r="AQ1177" i="1"/>
  <c r="AP1177" i="1"/>
  <c r="AO1177" i="1"/>
  <c r="AN1177" i="1"/>
  <c r="AM1177" i="1"/>
  <c r="AL1177" i="1"/>
  <c r="AK1177" i="1"/>
  <c r="AJ1177" i="1"/>
  <c r="AI1177" i="1"/>
  <c r="AH1177" i="1"/>
  <c r="AG1177" i="1"/>
  <c r="AF1177" i="1"/>
  <c r="AE1177" i="1"/>
  <c r="BE1176" i="1"/>
  <c r="BD1176" i="1"/>
  <c r="BC1176" i="1"/>
  <c r="BB1176" i="1"/>
  <c r="BA1176" i="1"/>
  <c r="AZ1176" i="1"/>
  <c r="AY1176" i="1"/>
  <c r="AX1176" i="1"/>
  <c r="AW1176" i="1"/>
  <c r="AV1176" i="1"/>
  <c r="AU1176" i="1"/>
  <c r="AT1176" i="1"/>
  <c r="AS1176" i="1"/>
  <c r="AR1176" i="1"/>
  <c r="AQ1176" i="1"/>
  <c r="AP1176" i="1"/>
  <c r="AO1176" i="1"/>
  <c r="AN1176" i="1"/>
  <c r="AM1176" i="1"/>
  <c r="AL1176" i="1"/>
  <c r="AK1176" i="1"/>
  <c r="AJ1176" i="1"/>
  <c r="AI1176" i="1"/>
  <c r="AH1176" i="1"/>
  <c r="AG1176" i="1"/>
  <c r="AF1176" i="1"/>
  <c r="AE1176" i="1"/>
  <c r="BE1175" i="1"/>
  <c r="BD1175" i="1"/>
  <c r="BC1175" i="1"/>
  <c r="BB1175" i="1"/>
  <c r="BA1175" i="1"/>
  <c r="AZ1175" i="1"/>
  <c r="AY1175" i="1"/>
  <c r="AX1175" i="1"/>
  <c r="AW1175" i="1"/>
  <c r="AV1175" i="1"/>
  <c r="AU1175" i="1"/>
  <c r="AT1175" i="1"/>
  <c r="AS1175" i="1"/>
  <c r="AR1175" i="1"/>
  <c r="AQ1175" i="1"/>
  <c r="AP1175" i="1"/>
  <c r="AO1175" i="1"/>
  <c r="AN1175" i="1"/>
  <c r="AM1175" i="1"/>
  <c r="AL1175" i="1"/>
  <c r="AK1175" i="1"/>
  <c r="AJ1175" i="1"/>
  <c r="AI1175" i="1"/>
  <c r="AH1175" i="1"/>
  <c r="AG1175" i="1"/>
  <c r="AF1175" i="1"/>
  <c r="AE1175" i="1"/>
  <c r="BE1174" i="1"/>
  <c r="BD1174" i="1"/>
  <c r="BC1174" i="1"/>
  <c r="BB1174" i="1"/>
  <c r="BA1174" i="1"/>
  <c r="AZ1174" i="1"/>
  <c r="AY1174" i="1"/>
  <c r="AX1174" i="1"/>
  <c r="AW1174" i="1"/>
  <c r="AV1174" i="1"/>
  <c r="AU1174" i="1"/>
  <c r="AT1174" i="1"/>
  <c r="AS1174" i="1"/>
  <c r="AR1174" i="1"/>
  <c r="AQ1174" i="1"/>
  <c r="AP1174" i="1"/>
  <c r="AO1174" i="1"/>
  <c r="AN1174" i="1"/>
  <c r="AM1174" i="1"/>
  <c r="AL1174" i="1"/>
  <c r="AK1174" i="1"/>
  <c r="AJ1174" i="1"/>
  <c r="AI1174" i="1"/>
  <c r="AH1174" i="1"/>
  <c r="AG1174" i="1"/>
  <c r="AF1174" i="1"/>
  <c r="AE1174" i="1"/>
  <c r="BE1173" i="1"/>
  <c r="BD1173" i="1"/>
  <c r="BC1173" i="1"/>
  <c r="BB1173" i="1"/>
  <c r="BA1173" i="1"/>
  <c r="AZ1173" i="1"/>
  <c r="AY1173" i="1"/>
  <c r="AX1173" i="1"/>
  <c r="AW1173" i="1"/>
  <c r="AV1173" i="1"/>
  <c r="AU1173" i="1"/>
  <c r="AT1173" i="1"/>
  <c r="AS1173" i="1"/>
  <c r="AR1173" i="1"/>
  <c r="AQ1173" i="1"/>
  <c r="AP1173" i="1"/>
  <c r="AO1173" i="1"/>
  <c r="AN1173" i="1"/>
  <c r="AM1173" i="1"/>
  <c r="AL1173" i="1"/>
  <c r="AK1173" i="1"/>
  <c r="AJ1173" i="1"/>
  <c r="AI1173" i="1"/>
  <c r="AH1173" i="1"/>
  <c r="AG1173" i="1"/>
  <c r="AF1173" i="1"/>
  <c r="AE1173" i="1"/>
  <c r="BE1172" i="1"/>
  <c r="BD1172" i="1"/>
  <c r="BC1172" i="1"/>
  <c r="BB1172" i="1"/>
  <c r="BA1172" i="1"/>
  <c r="AZ1172" i="1"/>
  <c r="AY1172" i="1"/>
  <c r="AX1172" i="1"/>
  <c r="AW1172" i="1"/>
  <c r="AV1172" i="1"/>
  <c r="AU1172" i="1"/>
  <c r="AT1172" i="1"/>
  <c r="AS1172" i="1"/>
  <c r="AR1172" i="1"/>
  <c r="AQ1172" i="1"/>
  <c r="AP1172" i="1"/>
  <c r="AO1172" i="1"/>
  <c r="AN1172" i="1"/>
  <c r="AM1172" i="1"/>
  <c r="AL1172" i="1"/>
  <c r="AK1172" i="1"/>
  <c r="AJ1172" i="1"/>
  <c r="AI1172" i="1"/>
  <c r="AH1172" i="1"/>
  <c r="AG1172" i="1"/>
  <c r="AF1172" i="1"/>
  <c r="AE1172" i="1"/>
  <c r="BE1171" i="1"/>
  <c r="BD1171" i="1"/>
  <c r="BC1171" i="1"/>
  <c r="BB1171" i="1"/>
  <c r="BA1171" i="1"/>
  <c r="AZ1171" i="1"/>
  <c r="AY1171" i="1"/>
  <c r="AX1171" i="1"/>
  <c r="AW1171" i="1"/>
  <c r="AV1171" i="1"/>
  <c r="AU1171" i="1"/>
  <c r="AT1171" i="1"/>
  <c r="AS1171" i="1"/>
  <c r="AR1171" i="1"/>
  <c r="AQ1171" i="1"/>
  <c r="AP1171" i="1"/>
  <c r="AO1171" i="1"/>
  <c r="AN1171" i="1"/>
  <c r="AM1171" i="1"/>
  <c r="AL1171" i="1"/>
  <c r="AK1171" i="1"/>
  <c r="AJ1171" i="1"/>
  <c r="AI1171" i="1"/>
  <c r="AH1171" i="1"/>
  <c r="AG1171" i="1"/>
  <c r="AF1171" i="1"/>
  <c r="AE1171" i="1"/>
  <c r="BE1170" i="1"/>
  <c r="BD1170" i="1"/>
  <c r="BC1170" i="1"/>
  <c r="BB1170" i="1"/>
  <c r="BA1170" i="1"/>
  <c r="AZ1170" i="1"/>
  <c r="AY1170" i="1"/>
  <c r="AX1170" i="1"/>
  <c r="AW1170" i="1"/>
  <c r="AV1170" i="1"/>
  <c r="AU1170" i="1"/>
  <c r="AT1170" i="1"/>
  <c r="AS1170" i="1"/>
  <c r="AR1170" i="1"/>
  <c r="AQ1170" i="1"/>
  <c r="AP1170" i="1"/>
  <c r="AO1170" i="1"/>
  <c r="AN1170" i="1"/>
  <c r="AM1170" i="1"/>
  <c r="AL1170" i="1"/>
  <c r="AK1170" i="1"/>
  <c r="AJ1170" i="1"/>
  <c r="AI1170" i="1"/>
  <c r="AH1170" i="1"/>
  <c r="AG1170" i="1"/>
  <c r="AF1170" i="1"/>
  <c r="AE1170" i="1"/>
  <c r="BE1169" i="1"/>
  <c r="BD1169" i="1"/>
  <c r="BC1169" i="1"/>
  <c r="BB1169" i="1"/>
  <c r="BA1169" i="1"/>
  <c r="AZ1169" i="1"/>
  <c r="AY1169" i="1"/>
  <c r="AX1169" i="1"/>
  <c r="AW1169" i="1"/>
  <c r="AV1169" i="1"/>
  <c r="AU1169" i="1"/>
  <c r="AT1169" i="1"/>
  <c r="AS1169" i="1"/>
  <c r="AR1169" i="1"/>
  <c r="AQ1169" i="1"/>
  <c r="AP1169" i="1"/>
  <c r="AO1169" i="1"/>
  <c r="AN1169" i="1"/>
  <c r="AM1169" i="1"/>
  <c r="AL1169" i="1"/>
  <c r="AK1169" i="1"/>
  <c r="AJ1169" i="1"/>
  <c r="AI1169" i="1"/>
  <c r="AH1169" i="1"/>
  <c r="AG1169" i="1"/>
  <c r="AF1169" i="1"/>
  <c r="AE1169" i="1"/>
  <c r="BE1168" i="1"/>
  <c r="BD1168" i="1"/>
  <c r="BC1168" i="1"/>
  <c r="BB1168" i="1"/>
  <c r="BA1168" i="1"/>
  <c r="AZ1168" i="1"/>
  <c r="AY1168" i="1"/>
  <c r="AX1168" i="1"/>
  <c r="AW1168" i="1"/>
  <c r="AV1168" i="1"/>
  <c r="AU1168" i="1"/>
  <c r="AT1168" i="1"/>
  <c r="AS1168" i="1"/>
  <c r="AR1168" i="1"/>
  <c r="AQ1168" i="1"/>
  <c r="AP1168" i="1"/>
  <c r="AO1168" i="1"/>
  <c r="AN1168" i="1"/>
  <c r="AM1168" i="1"/>
  <c r="AL1168" i="1"/>
  <c r="AK1168" i="1"/>
  <c r="AJ1168" i="1"/>
  <c r="AI1168" i="1"/>
  <c r="AH1168" i="1"/>
  <c r="AG1168" i="1"/>
  <c r="AF1168" i="1"/>
  <c r="AE1168" i="1"/>
  <c r="BE1167" i="1"/>
  <c r="BD1167" i="1"/>
  <c r="BC1167" i="1"/>
  <c r="BB1167" i="1"/>
  <c r="BA1167" i="1"/>
  <c r="AZ1167" i="1"/>
  <c r="AY1167" i="1"/>
  <c r="AX1167" i="1"/>
  <c r="AW1167" i="1"/>
  <c r="AV1167" i="1"/>
  <c r="AU1167" i="1"/>
  <c r="AT1167" i="1"/>
  <c r="AS1167" i="1"/>
  <c r="AR1167" i="1"/>
  <c r="AQ1167" i="1"/>
  <c r="AP1167" i="1"/>
  <c r="AO1167" i="1"/>
  <c r="AN1167" i="1"/>
  <c r="AM1167" i="1"/>
  <c r="AL1167" i="1"/>
  <c r="AK1167" i="1"/>
  <c r="AJ1167" i="1"/>
  <c r="AI1167" i="1"/>
  <c r="AH1167" i="1"/>
  <c r="AG1167" i="1"/>
  <c r="AF1167" i="1"/>
  <c r="AE1167" i="1"/>
  <c r="BE1166" i="1"/>
  <c r="BD1166" i="1"/>
  <c r="BC1166" i="1"/>
  <c r="BB1166" i="1"/>
  <c r="BA1166" i="1"/>
  <c r="AZ1166" i="1"/>
  <c r="AY1166" i="1"/>
  <c r="AX1166" i="1"/>
  <c r="AW1166" i="1"/>
  <c r="AV1166" i="1"/>
  <c r="AU1166" i="1"/>
  <c r="AT1166" i="1"/>
  <c r="AS1166" i="1"/>
  <c r="AR1166" i="1"/>
  <c r="AQ1166" i="1"/>
  <c r="AP1166" i="1"/>
  <c r="AO1166" i="1"/>
  <c r="AN1166" i="1"/>
  <c r="AM1166" i="1"/>
  <c r="AL1166" i="1"/>
  <c r="AK1166" i="1"/>
  <c r="AJ1166" i="1"/>
  <c r="AI1166" i="1"/>
  <c r="AH1166" i="1"/>
  <c r="AG1166" i="1"/>
  <c r="AF1166" i="1"/>
  <c r="AE1166" i="1"/>
  <c r="BE1165" i="1"/>
  <c r="BD1165" i="1"/>
  <c r="BC1165" i="1"/>
  <c r="BB1165" i="1"/>
  <c r="BA1165" i="1"/>
  <c r="AZ1165" i="1"/>
  <c r="AY1165" i="1"/>
  <c r="AX1165" i="1"/>
  <c r="AW1165" i="1"/>
  <c r="AV1165" i="1"/>
  <c r="AU1165" i="1"/>
  <c r="AT1165" i="1"/>
  <c r="AS1165" i="1"/>
  <c r="AR1165" i="1"/>
  <c r="AQ1165" i="1"/>
  <c r="AP1165" i="1"/>
  <c r="AO1165" i="1"/>
  <c r="AN1165" i="1"/>
  <c r="AM1165" i="1"/>
  <c r="AL1165" i="1"/>
  <c r="AK1165" i="1"/>
  <c r="AJ1165" i="1"/>
  <c r="AI1165" i="1"/>
  <c r="AH1165" i="1"/>
  <c r="AG1165" i="1"/>
  <c r="AF1165" i="1"/>
  <c r="AE1165" i="1"/>
  <c r="BE1164" i="1"/>
  <c r="BD1164" i="1"/>
  <c r="BC1164" i="1"/>
  <c r="BB1164" i="1"/>
  <c r="BA1164" i="1"/>
  <c r="AZ1164" i="1"/>
  <c r="AY1164" i="1"/>
  <c r="AX1164" i="1"/>
  <c r="AW1164" i="1"/>
  <c r="AV1164" i="1"/>
  <c r="AU1164" i="1"/>
  <c r="AT1164" i="1"/>
  <c r="AS1164" i="1"/>
  <c r="AR1164" i="1"/>
  <c r="AQ1164" i="1"/>
  <c r="AP1164" i="1"/>
  <c r="AO1164" i="1"/>
  <c r="AN1164" i="1"/>
  <c r="AM1164" i="1"/>
  <c r="AL1164" i="1"/>
  <c r="AK1164" i="1"/>
  <c r="AJ1164" i="1"/>
  <c r="AI1164" i="1"/>
  <c r="AH1164" i="1"/>
  <c r="AG1164" i="1"/>
  <c r="AF1164" i="1"/>
  <c r="AE1164" i="1"/>
  <c r="BE1163" i="1"/>
  <c r="BD1163" i="1"/>
  <c r="BC1163" i="1"/>
  <c r="BB1163" i="1"/>
  <c r="BA1163" i="1"/>
  <c r="AZ1163" i="1"/>
  <c r="AY1163" i="1"/>
  <c r="AX1163" i="1"/>
  <c r="AW1163" i="1"/>
  <c r="AV1163" i="1"/>
  <c r="AU1163" i="1"/>
  <c r="AT1163" i="1"/>
  <c r="AS1163" i="1"/>
  <c r="AR1163" i="1"/>
  <c r="AQ1163" i="1"/>
  <c r="AP1163" i="1"/>
  <c r="AO1163" i="1"/>
  <c r="AN1163" i="1"/>
  <c r="AM1163" i="1"/>
  <c r="AL1163" i="1"/>
  <c r="AK1163" i="1"/>
  <c r="AJ1163" i="1"/>
  <c r="AI1163" i="1"/>
  <c r="AH1163" i="1"/>
  <c r="AG1163" i="1"/>
  <c r="AF1163" i="1"/>
  <c r="AE1163" i="1"/>
  <c r="BE1162" i="1"/>
  <c r="BD1162" i="1"/>
  <c r="BC1162" i="1"/>
  <c r="BB1162" i="1"/>
  <c r="BA1162" i="1"/>
  <c r="AZ1162" i="1"/>
  <c r="AY1162" i="1"/>
  <c r="AX1162" i="1"/>
  <c r="AW1162" i="1"/>
  <c r="AV1162" i="1"/>
  <c r="AU1162" i="1"/>
  <c r="AT1162" i="1"/>
  <c r="AS1162" i="1"/>
  <c r="AR1162" i="1"/>
  <c r="AQ1162" i="1"/>
  <c r="AP1162" i="1"/>
  <c r="AO1162" i="1"/>
  <c r="AN1162" i="1"/>
  <c r="AM1162" i="1"/>
  <c r="AL1162" i="1"/>
  <c r="AK1162" i="1"/>
  <c r="AJ1162" i="1"/>
  <c r="AI1162" i="1"/>
  <c r="AH1162" i="1"/>
  <c r="AG1162" i="1"/>
  <c r="AF1162" i="1"/>
  <c r="AE1162" i="1"/>
  <c r="BE1161" i="1"/>
  <c r="BD1161" i="1"/>
  <c r="BC1161" i="1"/>
  <c r="BB1161" i="1"/>
  <c r="BA1161" i="1"/>
  <c r="AZ1161" i="1"/>
  <c r="AY1161" i="1"/>
  <c r="AX1161" i="1"/>
  <c r="AW1161" i="1"/>
  <c r="AV1161" i="1"/>
  <c r="AU1161" i="1"/>
  <c r="AT1161" i="1"/>
  <c r="AS1161" i="1"/>
  <c r="AR1161" i="1"/>
  <c r="AQ1161" i="1"/>
  <c r="AP1161" i="1"/>
  <c r="AO1161" i="1"/>
  <c r="AN1161" i="1"/>
  <c r="AM1161" i="1"/>
  <c r="AL1161" i="1"/>
  <c r="AK1161" i="1"/>
  <c r="AJ1161" i="1"/>
  <c r="AI1161" i="1"/>
  <c r="AH1161" i="1"/>
  <c r="AG1161" i="1"/>
  <c r="AF1161" i="1"/>
  <c r="AE1161" i="1"/>
  <c r="BE1160" i="1"/>
  <c r="BD1160" i="1"/>
  <c r="BC1160" i="1"/>
  <c r="BB1160" i="1"/>
  <c r="BA1160" i="1"/>
  <c r="AZ1160" i="1"/>
  <c r="AY1160" i="1"/>
  <c r="AX1160" i="1"/>
  <c r="AW1160" i="1"/>
  <c r="AV1160" i="1"/>
  <c r="AU1160" i="1"/>
  <c r="AT1160" i="1"/>
  <c r="AS1160" i="1"/>
  <c r="AR1160" i="1"/>
  <c r="AQ1160" i="1"/>
  <c r="AP1160" i="1"/>
  <c r="AO1160" i="1"/>
  <c r="AN1160" i="1"/>
  <c r="AM1160" i="1"/>
  <c r="AL1160" i="1"/>
  <c r="AK1160" i="1"/>
  <c r="AJ1160" i="1"/>
  <c r="AI1160" i="1"/>
  <c r="AH1160" i="1"/>
  <c r="AG1160" i="1"/>
  <c r="AF1160" i="1"/>
  <c r="AE1160" i="1"/>
  <c r="BE1159" i="1"/>
  <c r="BD1159" i="1"/>
  <c r="BC1159" i="1"/>
  <c r="BB1159" i="1"/>
  <c r="BA1159" i="1"/>
  <c r="AZ1159" i="1"/>
  <c r="AY1159" i="1"/>
  <c r="AX1159" i="1"/>
  <c r="AW1159" i="1"/>
  <c r="AV1159" i="1"/>
  <c r="AU1159" i="1"/>
  <c r="AT1159" i="1"/>
  <c r="AS1159" i="1"/>
  <c r="AR1159" i="1"/>
  <c r="AQ1159" i="1"/>
  <c r="AP1159" i="1"/>
  <c r="AO1159" i="1"/>
  <c r="AN1159" i="1"/>
  <c r="AM1159" i="1"/>
  <c r="AL1159" i="1"/>
  <c r="AK1159" i="1"/>
  <c r="AJ1159" i="1"/>
  <c r="AI1159" i="1"/>
  <c r="AH1159" i="1"/>
  <c r="AG1159" i="1"/>
  <c r="AF1159" i="1"/>
  <c r="AE1159" i="1"/>
  <c r="BE1158" i="1"/>
  <c r="BD1158" i="1"/>
  <c r="BC1158" i="1"/>
  <c r="BB1158" i="1"/>
  <c r="BA1158" i="1"/>
  <c r="AZ1158" i="1"/>
  <c r="AY1158" i="1"/>
  <c r="AX1158" i="1"/>
  <c r="AW1158" i="1"/>
  <c r="AV1158" i="1"/>
  <c r="AU1158" i="1"/>
  <c r="AT1158" i="1"/>
  <c r="AS1158" i="1"/>
  <c r="AR1158" i="1"/>
  <c r="AQ1158" i="1"/>
  <c r="AP1158" i="1"/>
  <c r="AO1158" i="1"/>
  <c r="AN1158" i="1"/>
  <c r="AM1158" i="1"/>
  <c r="AL1158" i="1"/>
  <c r="AK1158" i="1"/>
  <c r="AJ1158" i="1"/>
  <c r="AI1158" i="1"/>
  <c r="AH1158" i="1"/>
  <c r="AG1158" i="1"/>
  <c r="AF1158" i="1"/>
  <c r="AE1158" i="1"/>
  <c r="BE1157" i="1"/>
  <c r="BD1157" i="1"/>
  <c r="BC1157" i="1"/>
  <c r="BB1157" i="1"/>
  <c r="BA1157" i="1"/>
  <c r="AZ1157" i="1"/>
  <c r="AY1157" i="1"/>
  <c r="AX1157" i="1"/>
  <c r="AW1157" i="1"/>
  <c r="AV1157" i="1"/>
  <c r="AU1157" i="1"/>
  <c r="AT1157" i="1"/>
  <c r="AS1157" i="1"/>
  <c r="AR1157" i="1"/>
  <c r="AQ1157" i="1"/>
  <c r="AP1157" i="1"/>
  <c r="AO1157" i="1"/>
  <c r="AN1157" i="1"/>
  <c r="AM1157" i="1"/>
  <c r="AL1157" i="1"/>
  <c r="AK1157" i="1"/>
  <c r="AJ1157" i="1"/>
  <c r="AI1157" i="1"/>
  <c r="AH1157" i="1"/>
  <c r="AG1157" i="1"/>
  <c r="AF1157" i="1"/>
  <c r="AE1157" i="1"/>
  <c r="BE1156" i="1"/>
  <c r="BD1156" i="1"/>
  <c r="BC1156" i="1"/>
  <c r="BB1156" i="1"/>
  <c r="BA1156" i="1"/>
  <c r="AZ1156" i="1"/>
  <c r="AY1156" i="1"/>
  <c r="AX1156" i="1"/>
  <c r="AW1156" i="1"/>
  <c r="AV1156" i="1"/>
  <c r="AU1156" i="1"/>
  <c r="AT1156" i="1"/>
  <c r="AS1156" i="1"/>
  <c r="AR1156" i="1"/>
  <c r="AQ1156" i="1"/>
  <c r="AP1156" i="1"/>
  <c r="AO1156" i="1"/>
  <c r="AN1156" i="1"/>
  <c r="AM1156" i="1"/>
  <c r="AL1156" i="1"/>
  <c r="AK1156" i="1"/>
  <c r="AJ1156" i="1"/>
  <c r="AI1156" i="1"/>
  <c r="AH1156" i="1"/>
  <c r="AG1156" i="1"/>
  <c r="AF1156" i="1"/>
  <c r="AE1156" i="1"/>
  <c r="BE1155" i="1"/>
  <c r="BD1155" i="1"/>
  <c r="BC1155" i="1"/>
  <c r="BB1155" i="1"/>
  <c r="BA1155" i="1"/>
  <c r="AZ1155" i="1"/>
  <c r="AY1155" i="1"/>
  <c r="AX1155" i="1"/>
  <c r="AW1155" i="1"/>
  <c r="AV1155" i="1"/>
  <c r="AU1155" i="1"/>
  <c r="AT1155" i="1"/>
  <c r="AS1155" i="1"/>
  <c r="AR1155" i="1"/>
  <c r="AQ1155" i="1"/>
  <c r="AP1155" i="1"/>
  <c r="AO1155" i="1"/>
  <c r="AN1155" i="1"/>
  <c r="AM1155" i="1"/>
  <c r="AL1155" i="1"/>
  <c r="AK1155" i="1"/>
  <c r="AJ1155" i="1"/>
  <c r="AI1155" i="1"/>
  <c r="AH1155" i="1"/>
  <c r="AG1155" i="1"/>
  <c r="AF1155" i="1"/>
  <c r="AE1155" i="1"/>
  <c r="BE1154" i="1"/>
  <c r="BD1154" i="1"/>
  <c r="BC1154" i="1"/>
  <c r="BB1154" i="1"/>
  <c r="BA1154" i="1"/>
  <c r="AZ1154" i="1"/>
  <c r="AY1154" i="1"/>
  <c r="AX1154" i="1"/>
  <c r="AW1154" i="1"/>
  <c r="AV1154" i="1"/>
  <c r="AU1154" i="1"/>
  <c r="AT1154" i="1"/>
  <c r="AS1154" i="1"/>
  <c r="AR1154" i="1"/>
  <c r="AQ1154" i="1"/>
  <c r="AP1154" i="1"/>
  <c r="AO1154" i="1"/>
  <c r="AN1154" i="1"/>
  <c r="AM1154" i="1"/>
  <c r="AL1154" i="1"/>
  <c r="AK1154" i="1"/>
  <c r="AJ1154" i="1"/>
  <c r="AI1154" i="1"/>
  <c r="AH1154" i="1"/>
  <c r="AG1154" i="1"/>
  <c r="AF1154" i="1"/>
  <c r="AE1154" i="1"/>
  <c r="BE1153" i="1"/>
  <c r="BD1153" i="1"/>
  <c r="BC1153" i="1"/>
  <c r="BB1153" i="1"/>
  <c r="BA1153" i="1"/>
  <c r="AZ1153" i="1"/>
  <c r="AY1153" i="1"/>
  <c r="AX1153" i="1"/>
  <c r="AW1153" i="1"/>
  <c r="AV1153" i="1"/>
  <c r="AU1153" i="1"/>
  <c r="AT1153" i="1"/>
  <c r="AS1153" i="1"/>
  <c r="AR1153" i="1"/>
  <c r="AQ1153" i="1"/>
  <c r="AP1153" i="1"/>
  <c r="AO1153" i="1"/>
  <c r="AN1153" i="1"/>
  <c r="AM1153" i="1"/>
  <c r="AL1153" i="1"/>
  <c r="AK1153" i="1"/>
  <c r="AJ1153" i="1"/>
  <c r="AI1153" i="1"/>
  <c r="AH1153" i="1"/>
  <c r="AG1153" i="1"/>
  <c r="AF1153" i="1"/>
  <c r="AE1153" i="1"/>
  <c r="BE1152" i="1"/>
  <c r="BD1152" i="1"/>
  <c r="BC1152" i="1"/>
  <c r="BB1152" i="1"/>
  <c r="BA1152" i="1"/>
  <c r="AZ1152" i="1"/>
  <c r="AY1152" i="1"/>
  <c r="AX1152" i="1"/>
  <c r="AW1152" i="1"/>
  <c r="AV1152" i="1"/>
  <c r="AU1152" i="1"/>
  <c r="AT1152" i="1"/>
  <c r="AS1152" i="1"/>
  <c r="AR1152" i="1"/>
  <c r="AQ1152" i="1"/>
  <c r="AP1152" i="1"/>
  <c r="AO1152" i="1"/>
  <c r="AN1152" i="1"/>
  <c r="AM1152" i="1"/>
  <c r="AL1152" i="1"/>
  <c r="AK1152" i="1"/>
  <c r="AJ1152" i="1"/>
  <c r="AI1152" i="1"/>
  <c r="AH1152" i="1"/>
  <c r="AG1152" i="1"/>
  <c r="AF1152" i="1"/>
  <c r="AE1152" i="1"/>
  <c r="BE1151" i="1"/>
  <c r="BD1151" i="1"/>
  <c r="BC1151" i="1"/>
  <c r="BB1151" i="1"/>
  <c r="BA1151" i="1"/>
  <c r="AZ1151" i="1"/>
  <c r="AY1151" i="1"/>
  <c r="AX1151" i="1"/>
  <c r="AW1151" i="1"/>
  <c r="AV1151" i="1"/>
  <c r="AU1151" i="1"/>
  <c r="AT1151" i="1"/>
  <c r="AS1151" i="1"/>
  <c r="AR1151" i="1"/>
  <c r="AQ1151" i="1"/>
  <c r="AP1151" i="1"/>
  <c r="AO1151" i="1"/>
  <c r="AN1151" i="1"/>
  <c r="AM1151" i="1"/>
  <c r="AL1151" i="1"/>
  <c r="AK1151" i="1"/>
  <c r="AJ1151" i="1"/>
  <c r="AI1151" i="1"/>
  <c r="AH1151" i="1"/>
  <c r="AG1151" i="1"/>
  <c r="AF1151" i="1"/>
  <c r="AE1151" i="1"/>
  <c r="BE1150" i="1"/>
  <c r="BD1150" i="1"/>
  <c r="BC1150" i="1"/>
  <c r="BB1150" i="1"/>
  <c r="BA1150" i="1"/>
  <c r="AZ1150" i="1"/>
  <c r="AY1150" i="1"/>
  <c r="AX1150" i="1"/>
  <c r="AW1150" i="1"/>
  <c r="AV1150" i="1"/>
  <c r="AU1150" i="1"/>
  <c r="AT1150" i="1"/>
  <c r="AS1150" i="1"/>
  <c r="AR1150" i="1"/>
  <c r="AQ1150" i="1"/>
  <c r="AP1150" i="1"/>
  <c r="AO1150" i="1"/>
  <c r="AN1150" i="1"/>
  <c r="AM1150" i="1"/>
  <c r="AL1150" i="1"/>
  <c r="AK1150" i="1"/>
  <c r="AJ1150" i="1"/>
  <c r="AI1150" i="1"/>
  <c r="AH1150" i="1"/>
  <c r="AG1150" i="1"/>
  <c r="AF1150" i="1"/>
  <c r="AE1150" i="1"/>
  <c r="BE1149" i="1"/>
  <c r="BD1149" i="1"/>
  <c r="BC1149" i="1"/>
  <c r="BB1149" i="1"/>
  <c r="BA1149" i="1"/>
  <c r="AZ1149" i="1"/>
  <c r="AY1149" i="1"/>
  <c r="AX1149" i="1"/>
  <c r="AW1149" i="1"/>
  <c r="AV1149" i="1"/>
  <c r="AU1149" i="1"/>
  <c r="AT1149" i="1"/>
  <c r="AS1149" i="1"/>
  <c r="AR1149" i="1"/>
  <c r="AQ1149" i="1"/>
  <c r="AP1149" i="1"/>
  <c r="AO1149" i="1"/>
  <c r="AN1149" i="1"/>
  <c r="AM1149" i="1"/>
  <c r="AL1149" i="1"/>
  <c r="AK1149" i="1"/>
  <c r="AJ1149" i="1"/>
  <c r="AI1149" i="1"/>
  <c r="AH1149" i="1"/>
  <c r="AG1149" i="1"/>
  <c r="AF1149" i="1"/>
  <c r="AE1149" i="1"/>
  <c r="BE1148" i="1"/>
  <c r="BD1148" i="1"/>
  <c r="BC1148" i="1"/>
  <c r="BB1148" i="1"/>
  <c r="BA1148" i="1"/>
  <c r="AZ1148" i="1"/>
  <c r="AY1148" i="1"/>
  <c r="AX1148" i="1"/>
  <c r="AW1148" i="1"/>
  <c r="AV1148" i="1"/>
  <c r="AU1148" i="1"/>
  <c r="AT1148" i="1"/>
  <c r="AS1148" i="1"/>
  <c r="AR1148" i="1"/>
  <c r="AQ1148" i="1"/>
  <c r="AP1148" i="1"/>
  <c r="AO1148" i="1"/>
  <c r="AN1148" i="1"/>
  <c r="AM1148" i="1"/>
  <c r="AL1148" i="1"/>
  <c r="AK1148" i="1"/>
  <c r="AJ1148" i="1"/>
  <c r="AI1148" i="1"/>
  <c r="AH1148" i="1"/>
  <c r="AG1148" i="1"/>
  <c r="AF1148" i="1"/>
  <c r="AE1148" i="1"/>
  <c r="BE1147" i="1"/>
  <c r="BD1147" i="1"/>
  <c r="BC1147" i="1"/>
  <c r="BB1147" i="1"/>
  <c r="BA1147" i="1"/>
  <c r="AZ1147" i="1"/>
  <c r="AY1147" i="1"/>
  <c r="AX1147" i="1"/>
  <c r="AW1147" i="1"/>
  <c r="AV1147" i="1"/>
  <c r="AU1147" i="1"/>
  <c r="AT1147" i="1"/>
  <c r="AS1147" i="1"/>
  <c r="AR1147" i="1"/>
  <c r="AQ1147" i="1"/>
  <c r="AP1147" i="1"/>
  <c r="AO1147" i="1"/>
  <c r="AN1147" i="1"/>
  <c r="AM1147" i="1"/>
  <c r="AL1147" i="1"/>
  <c r="AK1147" i="1"/>
  <c r="AJ1147" i="1"/>
  <c r="AI1147" i="1"/>
  <c r="AH1147" i="1"/>
  <c r="AG1147" i="1"/>
  <c r="AF1147" i="1"/>
  <c r="AE1147" i="1"/>
  <c r="BE1146" i="1"/>
  <c r="BD1146" i="1"/>
  <c r="BC1146" i="1"/>
  <c r="BB1146" i="1"/>
  <c r="BA1146" i="1"/>
  <c r="AZ1146" i="1"/>
  <c r="AY1146" i="1"/>
  <c r="AX1146" i="1"/>
  <c r="AW1146" i="1"/>
  <c r="AV1146" i="1"/>
  <c r="AU1146" i="1"/>
  <c r="AT1146" i="1"/>
  <c r="AS1146" i="1"/>
  <c r="AR1146" i="1"/>
  <c r="AQ1146" i="1"/>
  <c r="AP1146" i="1"/>
  <c r="AO1146" i="1"/>
  <c r="AN1146" i="1"/>
  <c r="AM1146" i="1"/>
  <c r="AL1146" i="1"/>
  <c r="AK1146" i="1"/>
  <c r="AJ1146" i="1"/>
  <c r="AI1146" i="1"/>
  <c r="AH1146" i="1"/>
  <c r="AG1146" i="1"/>
  <c r="AF1146" i="1"/>
  <c r="AE1146" i="1"/>
  <c r="BE1145" i="1"/>
  <c r="BD1145" i="1"/>
  <c r="BC1145" i="1"/>
  <c r="BB1145" i="1"/>
  <c r="BA1145" i="1"/>
  <c r="AZ1145" i="1"/>
  <c r="AY1145" i="1"/>
  <c r="AX1145" i="1"/>
  <c r="AW1145" i="1"/>
  <c r="AV1145" i="1"/>
  <c r="AU1145" i="1"/>
  <c r="AT1145" i="1"/>
  <c r="AS1145" i="1"/>
  <c r="AR1145" i="1"/>
  <c r="AQ1145" i="1"/>
  <c r="AP1145" i="1"/>
  <c r="AO1145" i="1"/>
  <c r="AN1145" i="1"/>
  <c r="AM1145" i="1"/>
  <c r="AL1145" i="1"/>
  <c r="AK1145" i="1"/>
  <c r="AJ1145" i="1"/>
  <c r="AI1145" i="1"/>
  <c r="AH1145" i="1"/>
  <c r="AG1145" i="1"/>
  <c r="AF1145" i="1"/>
  <c r="AE1145" i="1"/>
  <c r="BE1144" i="1"/>
  <c r="BD1144" i="1"/>
  <c r="BC1144" i="1"/>
  <c r="BB1144" i="1"/>
  <c r="BA1144" i="1"/>
  <c r="AZ1144" i="1"/>
  <c r="AY1144" i="1"/>
  <c r="AX1144" i="1"/>
  <c r="AW1144" i="1"/>
  <c r="AV1144" i="1"/>
  <c r="AU1144" i="1"/>
  <c r="AT1144" i="1"/>
  <c r="AS1144" i="1"/>
  <c r="AR1144" i="1"/>
  <c r="AQ1144" i="1"/>
  <c r="AP1144" i="1"/>
  <c r="AO1144" i="1"/>
  <c r="AN1144" i="1"/>
  <c r="AM1144" i="1"/>
  <c r="AL1144" i="1"/>
  <c r="AK1144" i="1"/>
  <c r="AJ1144" i="1"/>
  <c r="AI1144" i="1"/>
  <c r="AH1144" i="1"/>
  <c r="AG1144" i="1"/>
  <c r="AF1144" i="1"/>
  <c r="AE1144" i="1"/>
  <c r="BE1143" i="1"/>
  <c r="BD1143" i="1"/>
  <c r="BC1143" i="1"/>
  <c r="BB1143" i="1"/>
  <c r="BA1143" i="1"/>
  <c r="AZ1143" i="1"/>
  <c r="AY1143" i="1"/>
  <c r="AX1143" i="1"/>
  <c r="AW1143" i="1"/>
  <c r="AV1143" i="1"/>
  <c r="AU1143" i="1"/>
  <c r="AT1143" i="1"/>
  <c r="AS1143" i="1"/>
  <c r="AR1143" i="1"/>
  <c r="AQ1143" i="1"/>
  <c r="AP1143" i="1"/>
  <c r="AO1143" i="1"/>
  <c r="AN1143" i="1"/>
  <c r="AM1143" i="1"/>
  <c r="AL1143" i="1"/>
  <c r="AK1143" i="1"/>
  <c r="AJ1143" i="1"/>
  <c r="AI1143" i="1"/>
  <c r="AH1143" i="1"/>
  <c r="AG1143" i="1"/>
  <c r="AF1143" i="1"/>
  <c r="AE1143" i="1"/>
  <c r="BE1142" i="1"/>
  <c r="BD1142" i="1"/>
  <c r="BC1142" i="1"/>
  <c r="BB1142" i="1"/>
  <c r="BA1142" i="1"/>
  <c r="AZ1142" i="1"/>
  <c r="AY1142" i="1"/>
  <c r="AX1142" i="1"/>
  <c r="AW1142" i="1"/>
  <c r="AV1142" i="1"/>
  <c r="AU1142" i="1"/>
  <c r="AT1142" i="1"/>
  <c r="AS1142" i="1"/>
  <c r="AR1142" i="1"/>
  <c r="AQ1142" i="1"/>
  <c r="AP1142" i="1"/>
  <c r="AO1142" i="1"/>
  <c r="AN1142" i="1"/>
  <c r="AM1142" i="1"/>
  <c r="AL1142" i="1"/>
  <c r="AK1142" i="1"/>
  <c r="AJ1142" i="1"/>
  <c r="AI1142" i="1"/>
  <c r="AH1142" i="1"/>
  <c r="AG1142" i="1"/>
  <c r="AF1142" i="1"/>
  <c r="AE1142" i="1"/>
  <c r="BE1141" i="1"/>
  <c r="BD1141" i="1"/>
  <c r="BC1141" i="1"/>
  <c r="BB1141" i="1"/>
  <c r="BA1141" i="1"/>
  <c r="AZ1141" i="1"/>
  <c r="AY1141" i="1"/>
  <c r="AX1141" i="1"/>
  <c r="AW1141" i="1"/>
  <c r="AV1141" i="1"/>
  <c r="AU1141" i="1"/>
  <c r="AT1141" i="1"/>
  <c r="AS1141" i="1"/>
  <c r="AR1141" i="1"/>
  <c r="AQ1141" i="1"/>
  <c r="AP1141" i="1"/>
  <c r="AO1141" i="1"/>
  <c r="AN1141" i="1"/>
  <c r="AM1141" i="1"/>
  <c r="AL1141" i="1"/>
  <c r="AK1141" i="1"/>
  <c r="AJ1141" i="1"/>
  <c r="AI1141" i="1"/>
  <c r="AH1141" i="1"/>
  <c r="AG1141" i="1"/>
  <c r="AF1141" i="1"/>
  <c r="AE1141" i="1"/>
  <c r="BE1140" i="1"/>
  <c r="BD1140" i="1"/>
  <c r="BC1140" i="1"/>
  <c r="BB1140" i="1"/>
  <c r="BA1140" i="1"/>
  <c r="AZ1140" i="1"/>
  <c r="AY1140" i="1"/>
  <c r="AX1140" i="1"/>
  <c r="AW1140" i="1"/>
  <c r="AV1140" i="1"/>
  <c r="AU1140" i="1"/>
  <c r="AT1140" i="1"/>
  <c r="AS1140" i="1"/>
  <c r="AR1140" i="1"/>
  <c r="AQ1140" i="1"/>
  <c r="AP1140" i="1"/>
  <c r="AO1140" i="1"/>
  <c r="AN1140" i="1"/>
  <c r="AM1140" i="1"/>
  <c r="AL1140" i="1"/>
  <c r="AK1140" i="1"/>
  <c r="AJ1140" i="1"/>
  <c r="AI1140" i="1"/>
  <c r="AH1140" i="1"/>
  <c r="AG1140" i="1"/>
  <c r="AF1140" i="1"/>
  <c r="AE1140" i="1"/>
  <c r="BE1139" i="1"/>
  <c r="BD1139" i="1"/>
  <c r="BC1139" i="1"/>
  <c r="BB1139" i="1"/>
  <c r="BA1139" i="1"/>
  <c r="AZ1139" i="1"/>
  <c r="AY1139" i="1"/>
  <c r="AX1139" i="1"/>
  <c r="AW1139" i="1"/>
  <c r="AV1139" i="1"/>
  <c r="AU1139" i="1"/>
  <c r="AT1139" i="1"/>
  <c r="AS1139" i="1"/>
  <c r="AR1139" i="1"/>
  <c r="AQ1139" i="1"/>
  <c r="AP1139" i="1"/>
  <c r="AO1139" i="1"/>
  <c r="AN1139" i="1"/>
  <c r="AM1139" i="1"/>
  <c r="AL1139" i="1"/>
  <c r="AK1139" i="1"/>
  <c r="AJ1139" i="1"/>
  <c r="AI1139" i="1"/>
  <c r="AH1139" i="1"/>
  <c r="AG1139" i="1"/>
  <c r="AF1139" i="1"/>
  <c r="AE1139" i="1"/>
  <c r="BE1138" i="1"/>
  <c r="BD1138" i="1"/>
  <c r="BC1138" i="1"/>
  <c r="BB1138" i="1"/>
  <c r="BA1138" i="1"/>
  <c r="AZ1138" i="1"/>
  <c r="AY1138" i="1"/>
  <c r="AX1138" i="1"/>
  <c r="AW1138" i="1"/>
  <c r="AV1138" i="1"/>
  <c r="AU1138" i="1"/>
  <c r="AT1138" i="1"/>
  <c r="AS1138" i="1"/>
  <c r="AR1138" i="1"/>
  <c r="AQ1138" i="1"/>
  <c r="AP1138" i="1"/>
  <c r="AO1138" i="1"/>
  <c r="AN1138" i="1"/>
  <c r="AM1138" i="1"/>
  <c r="AL1138" i="1"/>
  <c r="AK1138" i="1"/>
  <c r="AJ1138" i="1"/>
  <c r="AI1138" i="1"/>
  <c r="AH1138" i="1"/>
  <c r="AG1138" i="1"/>
  <c r="AF1138" i="1"/>
  <c r="AE1138" i="1"/>
  <c r="BE1137" i="1"/>
  <c r="BD1137" i="1"/>
  <c r="BC1137" i="1"/>
  <c r="BB1137" i="1"/>
  <c r="BA1137" i="1"/>
  <c r="AZ1137" i="1"/>
  <c r="AY1137" i="1"/>
  <c r="AX1137" i="1"/>
  <c r="AW1137" i="1"/>
  <c r="AV1137" i="1"/>
  <c r="AU1137" i="1"/>
  <c r="AT1137" i="1"/>
  <c r="AS1137" i="1"/>
  <c r="AR1137" i="1"/>
  <c r="AQ1137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BE1136" i="1"/>
  <c r="BD1136" i="1"/>
  <c r="BC1136" i="1"/>
  <c r="BB1136" i="1"/>
  <c r="BA1136" i="1"/>
  <c r="AZ1136" i="1"/>
  <c r="AY1136" i="1"/>
  <c r="AX1136" i="1"/>
  <c r="AW1136" i="1"/>
  <c r="AV1136" i="1"/>
  <c r="AU1136" i="1"/>
  <c r="AT1136" i="1"/>
  <c r="AS1136" i="1"/>
  <c r="AR1136" i="1"/>
  <c r="AQ1136" i="1"/>
  <c r="AP1136" i="1"/>
  <c r="AO1136" i="1"/>
  <c r="AN1136" i="1"/>
  <c r="AM1136" i="1"/>
  <c r="AL1136" i="1"/>
  <c r="AK1136" i="1"/>
  <c r="AJ1136" i="1"/>
  <c r="AI1136" i="1"/>
  <c r="AH1136" i="1"/>
  <c r="AG1136" i="1"/>
  <c r="AF1136" i="1"/>
  <c r="AE1136" i="1"/>
  <c r="BE1135" i="1"/>
  <c r="BD1135" i="1"/>
  <c r="BC1135" i="1"/>
  <c r="BB1135" i="1"/>
  <c r="BA1135" i="1"/>
  <c r="AZ1135" i="1"/>
  <c r="AY1135" i="1"/>
  <c r="AX1135" i="1"/>
  <c r="AW1135" i="1"/>
  <c r="AV1135" i="1"/>
  <c r="AU1135" i="1"/>
  <c r="AT1135" i="1"/>
  <c r="AS1135" i="1"/>
  <c r="AR1135" i="1"/>
  <c r="AQ1135" i="1"/>
  <c r="AP1135" i="1"/>
  <c r="AO1135" i="1"/>
  <c r="AN1135" i="1"/>
  <c r="AM1135" i="1"/>
  <c r="AL1135" i="1"/>
  <c r="AK1135" i="1"/>
  <c r="AJ1135" i="1"/>
  <c r="AI1135" i="1"/>
  <c r="AH1135" i="1"/>
  <c r="AG1135" i="1"/>
  <c r="AF1135" i="1"/>
  <c r="AE1135" i="1"/>
  <c r="BE1134" i="1"/>
  <c r="BD1134" i="1"/>
  <c r="BC1134" i="1"/>
  <c r="BB1134" i="1"/>
  <c r="BA1134" i="1"/>
  <c r="AZ1134" i="1"/>
  <c r="AY1134" i="1"/>
  <c r="AX1134" i="1"/>
  <c r="AW1134" i="1"/>
  <c r="AV1134" i="1"/>
  <c r="AU1134" i="1"/>
  <c r="AT1134" i="1"/>
  <c r="AS1134" i="1"/>
  <c r="AR1134" i="1"/>
  <c r="AQ1134" i="1"/>
  <c r="AP1134" i="1"/>
  <c r="AO1134" i="1"/>
  <c r="AN1134" i="1"/>
  <c r="AM1134" i="1"/>
  <c r="AL1134" i="1"/>
  <c r="AK1134" i="1"/>
  <c r="AJ1134" i="1"/>
  <c r="AI1134" i="1"/>
  <c r="AH1134" i="1"/>
  <c r="AG1134" i="1"/>
  <c r="AF1134" i="1"/>
  <c r="AE1134" i="1"/>
  <c r="BE1133" i="1"/>
  <c r="BD1133" i="1"/>
  <c r="BC1133" i="1"/>
  <c r="BB1133" i="1"/>
  <c r="BA1133" i="1"/>
  <c r="AZ1133" i="1"/>
  <c r="AY1133" i="1"/>
  <c r="AX1133" i="1"/>
  <c r="AW1133" i="1"/>
  <c r="AV1133" i="1"/>
  <c r="AU1133" i="1"/>
  <c r="AT1133" i="1"/>
  <c r="AS1133" i="1"/>
  <c r="AR1133" i="1"/>
  <c r="AQ1133" i="1"/>
  <c r="AP1133" i="1"/>
  <c r="AO1133" i="1"/>
  <c r="AN1133" i="1"/>
  <c r="AM1133" i="1"/>
  <c r="AL1133" i="1"/>
  <c r="AK1133" i="1"/>
  <c r="AJ1133" i="1"/>
  <c r="AI1133" i="1"/>
  <c r="AH1133" i="1"/>
  <c r="AG1133" i="1"/>
  <c r="AF1133" i="1"/>
  <c r="AE1133" i="1"/>
  <c r="BE1132" i="1"/>
  <c r="BD1132" i="1"/>
  <c r="BC1132" i="1"/>
  <c r="BB1132" i="1"/>
  <c r="BA1132" i="1"/>
  <c r="AZ1132" i="1"/>
  <c r="AY1132" i="1"/>
  <c r="AX1132" i="1"/>
  <c r="AW1132" i="1"/>
  <c r="AV1132" i="1"/>
  <c r="AU1132" i="1"/>
  <c r="AT1132" i="1"/>
  <c r="AS1132" i="1"/>
  <c r="AR1132" i="1"/>
  <c r="AQ1132" i="1"/>
  <c r="AP1132" i="1"/>
  <c r="AO1132" i="1"/>
  <c r="AN1132" i="1"/>
  <c r="AM1132" i="1"/>
  <c r="AL1132" i="1"/>
  <c r="AK1132" i="1"/>
  <c r="AJ1132" i="1"/>
  <c r="AI1132" i="1"/>
  <c r="AH1132" i="1"/>
  <c r="AG1132" i="1"/>
  <c r="AF1132" i="1"/>
  <c r="AE1132" i="1"/>
  <c r="BE1131" i="1"/>
  <c r="BD1131" i="1"/>
  <c r="BC1131" i="1"/>
  <c r="BB1131" i="1"/>
  <c r="BA1131" i="1"/>
  <c r="AZ1131" i="1"/>
  <c r="AY1131" i="1"/>
  <c r="AX1131" i="1"/>
  <c r="AW1131" i="1"/>
  <c r="AV1131" i="1"/>
  <c r="AU1131" i="1"/>
  <c r="AT1131" i="1"/>
  <c r="AS1131" i="1"/>
  <c r="AR1131" i="1"/>
  <c r="AQ1131" i="1"/>
  <c r="AP1131" i="1"/>
  <c r="AO1131" i="1"/>
  <c r="AN1131" i="1"/>
  <c r="AM1131" i="1"/>
  <c r="AL1131" i="1"/>
  <c r="AK1131" i="1"/>
  <c r="AJ1131" i="1"/>
  <c r="AI1131" i="1"/>
  <c r="AH1131" i="1"/>
  <c r="AG1131" i="1"/>
  <c r="AF1131" i="1"/>
  <c r="AE1131" i="1"/>
  <c r="BE1130" i="1"/>
  <c r="BD1130" i="1"/>
  <c r="BC1130" i="1"/>
  <c r="BB1130" i="1"/>
  <c r="BA1130" i="1"/>
  <c r="AZ1130" i="1"/>
  <c r="AY1130" i="1"/>
  <c r="AX1130" i="1"/>
  <c r="AW1130" i="1"/>
  <c r="AV1130" i="1"/>
  <c r="AU1130" i="1"/>
  <c r="AT1130" i="1"/>
  <c r="AS1130" i="1"/>
  <c r="AR1130" i="1"/>
  <c r="AQ1130" i="1"/>
  <c r="AP1130" i="1"/>
  <c r="AO1130" i="1"/>
  <c r="AN1130" i="1"/>
  <c r="AM1130" i="1"/>
  <c r="AL1130" i="1"/>
  <c r="AK1130" i="1"/>
  <c r="AJ1130" i="1"/>
  <c r="AI1130" i="1"/>
  <c r="AH1130" i="1"/>
  <c r="AG1130" i="1"/>
  <c r="AF1130" i="1"/>
  <c r="AE1130" i="1"/>
  <c r="BE1129" i="1"/>
  <c r="BD1129" i="1"/>
  <c r="BC1129" i="1"/>
  <c r="BB1129" i="1"/>
  <c r="BA1129" i="1"/>
  <c r="AZ1129" i="1"/>
  <c r="AY1129" i="1"/>
  <c r="AX1129" i="1"/>
  <c r="AW1129" i="1"/>
  <c r="AV1129" i="1"/>
  <c r="AU1129" i="1"/>
  <c r="AT1129" i="1"/>
  <c r="AS1129" i="1"/>
  <c r="AR1129" i="1"/>
  <c r="AQ1129" i="1"/>
  <c r="AP1129" i="1"/>
  <c r="AO1129" i="1"/>
  <c r="AN1129" i="1"/>
  <c r="AM1129" i="1"/>
  <c r="AL1129" i="1"/>
  <c r="AK1129" i="1"/>
  <c r="AJ1129" i="1"/>
  <c r="AI1129" i="1"/>
  <c r="AH1129" i="1"/>
  <c r="AG1129" i="1"/>
  <c r="AF1129" i="1"/>
  <c r="AE1129" i="1"/>
  <c r="BE1128" i="1"/>
  <c r="BD1128" i="1"/>
  <c r="BC1128" i="1"/>
  <c r="BB1128" i="1"/>
  <c r="BA1128" i="1"/>
  <c r="AZ1128" i="1"/>
  <c r="AY1128" i="1"/>
  <c r="AX1128" i="1"/>
  <c r="AW1128" i="1"/>
  <c r="AV1128" i="1"/>
  <c r="AU1128" i="1"/>
  <c r="AT1128" i="1"/>
  <c r="AS1128" i="1"/>
  <c r="AR1128" i="1"/>
  <c r="AQ1128" i="1"/>
  <c r="AP1128" i="1"/>
  <c r="AO1128" i="1"/>
  <c r="AN1128" i="1"/>
  <c r="AM1128" i="1"/>
  <c r="AL1128" i="1"/>
  <c r="AK1128" i="1"/>
  <c r="AJ1128" i="1"/>
  <c r="AI1128" i="1"/>
  <c r="AH1128" i="1"/>
  <c r="AG1128" i="1"/>
  <c r="AF1128" i="1"/>
  <c r="AE1128" i="1"/>
  <c r="BE1127" i="1"/>
  <c r="BD1127" i="1"/>
  <c r="BC1127" i="1"/>
  <c r="BB1127" i="1"/>
  <c r="BA1127" i="1"/>
  <c r="AZ1127" i="1"/>
  <c r="AY1127" i="1"/>
  <c r="AX1127" i="1"/>
  <c r="AW1127" i="1"/>
  <c r="AV1127" i="1"/>
  <c r="AU1127" i="1"/>
  <c r="AT1127" i="1"/>
  <c r="AS1127" i="1"/>
  <c r="AR1127" i="1"/>
  <c r="AQ1127" i="1"/>
  <c r="AP1127" i="1"/>
  <c r="AO1127" i="1"/>
  <c r="AN1127" i="1"/>
  <c r="AM1127" i="1"/>
  <c r="AL1127" i="1"/>
  <c r="AK1127" i="1"/>
  <c r="AJ1127" i="1"/>
  <c r="AI1127" i="1"/>
  <c r="AH1127" i="1"/>
  <c r="AG1127" i="1"/>
  <c r="AF1127" i="1"/>
  <c r="AE1127" i="1"/>
  <c r="BE1126" i="1"/>
  <c r="BD1126" i="1"/>
  <c r="BC1126" i="1"/>
  <c r="BB1126" i="1"/>
  <c r="BA1126" i="1"/>
  <c r="AZ1126" i="1"/>
  <c r="AY1126" i="1"/>
  <c r="AX1126" i="1"/>
  <c r="AW1126" i="1"/>
  <c r="AV1126" i="1"/>
  <c r="AU1126" i="1"/>
  <c r="AT1126" i="1"/>
  <c r="AS1126" i="1"/>
  <c r="AR1126" i="1"/>
  <c r="AQ1126" i="1"/>
  <c r="AP1126" i="1"/>
  <c r="AO1126" i="1"/>
  <c r="AN1126" i="1"/>
  <c r="AM1126" i="1"/>
  <c r="AL1126" i="1"/>
  <c r="AK1126" i="1"/>
  <c r="AJ1126" i="1"/>
  <c r="AI1126" i="1"/>
  <c r="AH1126" i="1"/>
  <c r="AG1126" i="1"/>
  <c r="AF1126" i="1"/>
  <c r="AE1126" i="1"/>
  <c r="BE1125" i="1"/>
  <c r="BD1125" i="1"/>
  <c r="BC1125" i="1"/>
  <c r="BB1125" i="1"/>
  <c r="BA1125" i="1"/>
  <c r="AZ1125" i="1"/>
  <c r="AY1125" i="1"/>
  <c r="AX1125" i="1"/>
  <c r="AW1125" i="1"/>
  <c r="AV1125" i="1"/>
  <c r="AU1125" i="1"/>
  <c r="AT1125" i="1"/>
  <c r="AS1125" i="1"/>
  <c r="AR1125" i="1"/>
  <c r="AQ1125" i="1"/>
  <c r="AP1125" i="1"/>
  <c r="AO1125" i="1"/>
  <c r="AN1125" i="1"/>
  <c r="AM1125" i="1"/>
  <c r="AL1125" i="1"/>
  <c r="AK1125" i="1"/>
  <c r="AJ1125" i="1"/>
  <c r="AI1125" i="1"/>
  <c r="AH1125" i="1"/>
  <c r="AG1125" i="1"/>
  <c r="AF1125" i="1"/>
  <c r="AE1125" i="1"/>
  <c r="BE1124" i="1"/>
  <c r="BD1124" i="1"/>
  <c r="BC1124" i="1"/>
  <c r="BB1124" i="1"/>
  <c r="BA1124" i="1"/>
  <c r="AZ1124" i="1"/>
  <c r="AY1124" i="1"/>
  <c r="AX1124" i="1"/>
  <c r="AW1124" i="1"/>
  <c r="AV1124" i="1"/>
  <c r="AU1124" i="1"/>
  <c r="AT1124" i="1"/>
  <c r="AS1124" i="1"/>
  <c r="AR1124" i="1"/>
  <c r="AQ1124" i="1"/>
  <c r="AP1124" i="1"/>
  <c r="AO1124" i="1"/>
  <c r="AN1124" i="1"/>
  <c r="AM1124" i="1"/>
  <c r="AL1124" i="1"/>
  <c r="AK1124" i="1"/>
  <c r="AJ1124" i="1"/>
  <c r="AI1124" i="1"/>
  <c r="AH1124" i="1"/>
  <c r="AG1124" i="1"/>
  <c r="AF1124" i="1"/>
  <c r="AE1124" i="1"/>
  <c r="BE1123" i="1"/>
  <c r="BD1123" i="1"/>
  <c r="BC1123" i="1"/>
  <c r="BB1123" i="1"/>
  <c r="BA1123" i="1"/>
  <c r="AZ1123" i="1"/>
  <c r="AY1123" i="1"/>
  <c r="AX1123" i="1"/>
  <c r="AW1123" i="1"/>
  <c r="AV1123" i="1"/>
  <c r="AU1123" i="1"/>
  <c r="AT1123" i="1"/>
  <c r="AS1123" i="1"/>
  <c r="AR1123" i="1"/>
  <c r="AQ1123" i="1"/>
  <c r="AP1123" i="1"/>
  <c r="AO1123" i="1"/>
  <c r="AN1123" i="1"/>
  <c r="AM1123" i="1"/>
  <c r="AL1123" i="1"/>
  <c r="AK1123" i="1"/>
  <c r="AJ1123" i="1"/>
  <c r="AI1123" i="1"/>
  <c r="AH1123" i="1"/>
  <c r="AG1123" i="1"/>
  <c r="AF1123" i="1"/>
  <c r="AE1123" i="1"/>
  <c r="BE1122" i="1"/>
  <c r="BD1122" i="1"/>
  <c r="BC1122" i="1"/>
  <c r="BB1122" i="1"/>
  <c r="BA1122" i="1"/>
  <c r="AZ1122" i="1"/>
  <c r="AY1122" i="1"/>
  <c r="AX1122" i="1"/>
  <c r="AW1122" i="1"/>
  <c r="AV1122" i="1"/>
  <c r="AU1122" i="1"/>
  <c r="AT1122" i="1"/>
  <c r="AS1122" i="1"/>
  <c r="AR1122" i="1"/>
  <c r="AQ1122" i="1"/>
  <c r="AP1122" i="1"/>
  <c r="AO1122" i="1"/>
  <c r="AN1122" i="1"/>
  <c r="AM1122" i="1"/>
  <c r="AL1122" i="1"/>
  <c r="AK1122" i="1"/>
  <c r="AJ1122" i="1"/>
  <c r="AI1122" i="1"/>
  <c r="AH1122" i="1"/>
  <c r="AG1122" i="1"/>
  <c r="AF1122" i="1"/>
  <c r="AE1122" i="1"/>
  <c r="BE1121" i="1"/>
  <c r="BD1121" i="1"/>
  <c r="BC1121" i="1"/>
  <c r="BB1121" i="1"/>
  <c r="BA1121" i="1"/>
  <c r="AZ1121" i="1"/>
  <c r="AY1121" i="1"/>
  <c r="AX1121" i="1"/>
  <c r="AW1121" i="1"/>
  <c r="AV1121" i="1"/>
  <c r="AU1121" i="1"/>
  <c r="AT1121" i="1"/>
  <c r="AS1121" i="1"/>
  <c r="AR1121" i="1"/>
  <c r="AQ1121" i="1"/>
  <c r="AP1121" i="1"/>
  <c r="AO1121" i="1"/>
  <c r="AN1121" i="1"/>
  <c r="AM1121" i="1"/>
  <c r="AL1121" i="1"/>
  <c r="AK1121" i="1"/>
  <c r="AJ1121" i="1"/>
  <c r="AI1121" i="1"/>
  <c r="AH1121" i="1"/>
  <c r="AG1121" i="1"/>
  <c r="AF1121" i="1"/>
  <c r="AE1121" i="1"/>
  <c r="BE1120" i="1"/>
  <c r="BD1120" i="1"/>
  <c r="BC1120" i="1"/>
  <c r="BB1120" i="1"/>
  <c r="BA1120" i="1"/>
  <c r="AZ1120" i="1"/>
  <c r="AY1120" i="1"/>
  <c r="AX1120" i="1"/>
  <c r="AW1120" i="1"/>
  <c r="AV1120" i="1"/>
  <c r="AU1120" i="1"/>
  <c r="AT1120" i="1"/>
  <c r="AS1120" i="1"/>
  <c r="AR1120" i="1"/>
  <c r="AQ1120" i="1"/>
  <c r="AP1120" i="1"/>
  <c r="AO1120" i="1"/>
  <c r="AN1120" i="1"/>
  <c r="AM1120" i="1"/>
  <c r="AL1120" i="1"/>
  <c r="AK1120" i="1"/>
  <c r="AJ1120" i="1"/>
  <c r="AI1120" i="1"/>
  <c r="AH1120" i="1"/>
  <c r="AG1120" i="1"/>
  <c r="AF1120" i="1"/>
  <c r="AE1120" i="1"/>
  <c r="BE1119" i="1"/>
  <c r="BD1119" i="1"/>
  <c r="BC1119" i="1"/>
  <c r="BB1119" i="1"/>
  <c r="BA1119" i="1"/>
  <c r="AZ1119" i="1"/>
  <c r="AY1119" i="1"/>
  <c r="AX1119" i="1"/>
  <c r="AW1119" i="1"/>
  <c r="AV1119" i="1"/>
  <c r="AU1119" i="1"/>
  <c r="AT1119" i="1"/>
  <c r="AS1119" i="1"/>
  <c r="AR1119" i="1"/>
  <c r="AQ1119" i="1"/>
  <c r="AP1119" i="1"/>
  <c r="AO1119" i="1"/>
  <c r="AN1119" i="1"/>
  <c r="AM1119" i="1"/>
  <c r="AL1119" i="1"/>
  <c r="AK1119" i="1"/>
  <c r="AJ1119" i="1"/>
  <c r="AI1119" i="1"/>
  <c r="AH1119" i="1"/>
  <c r="AG1119" i="1"/>
  <c r="AF1119" i="1"/>
  <c r="AE1119" i="1"/>
  <c r="BE1118" i="1"/>
  <c r="BD1118" i="1"/>
  <c r="BC1118" i="1"/>
  <c r="BB1118" i="1"/>
  <c r="BA1118" i="1"/>
  <c r="AZ1118" i="1"/>
  <c r="AY1118" i="1"/>
  <c r="AX1118" i="1"/>
  <c r="AW1118" i="1"/>
  <c r="AV1118" i="1"/>
  <c r="AU1118" i="1"/>
  <c r="AT1118" i="1"/>
  <c r="AS1118" i="1"/>
  <c r="AR1118" i="1"/>
  <c r="AQ1118" i="1"/>
  <c r="AP1118" i="1"/>
  <c r="AO1118" i="1"/>
  <c r="AN1118" i="1"/>
  <c r="AM1118" i="1"/>
  <c r="AL1118" i="1"/>
  <c r="AK1118" i="1"/>
  <c r="AJ1118" i="1"/>
  <c r="AI1118" i="1"/>
  <c r="AH1118" i="1"/>
  <c r="AG1118" i="1"/>
  <c r="AF1118" i="1"/>
  <c r="AE1118" i="1"/>
  <c r="BE1117" i="1"/>
  <c r="BD1117" i="1"/>
  <c r="BC1117" i="1"/>
  <c r="BB1117" i="1"/>
  <c r="BA1117" i="1"/>
  <c r="AZ1117" i="1"/>
  <c r="AY1117" i="1"/>
  <c r="AX1117" i="1"/>
  <c r="AW1117" i="1"/>
  <c r="AV1117" i="1"/>
  <c r="AU1117" i="1"/>
  <c r="AT1117" i="1"/>
  <c r="AS1117" i="1"/>
  <c r="AR1117" i="1"/>
  <c r="AQ1117" i="1"/>
  <c r="AP1117" i="1"/>
  <c r="AO1117" i="1"/>
  <c r="AN1117" i="1"/>
  <c r="AM1117" i="1"/>
  <c r="AL1117" i="1"/>
  <c r="AK1117" i="1"/>
  <c r="AJ1117" i="1"/>
  <c r="AI1117" i="1"/>
  <c r="AH1117" i="1"/>
  <c r="AG1117" i="1"/>
  <c r="AF1117" i="1"/>
  <c r="AE1117" i="1"/>
  <c r="BE1116" i="1"/>
  <c r="BD1116" i="1"/>
  <c r="BC1116" i="1"/>
  <c r="BB1116" i="1"/>
  <c r="BA1116" i="1"/>
  <c r="AZ1116" i="1"/>
  <c r="AY1116" i="1"/>
  <c r="AX1116" i="1"/>
  <c r="AW1116" i="1"/>
  <c r="AV1116" i="1"/>
  <c r="AU1116" i="1"/>
  <c r="AT1116" i="1"/>
  <c r="AS1116" i="1"/>
  <c r="AR1116" i="1"/>
  <c r="AQ1116" i="1"/>
  <c r="AP1116" i="1"/>
  <c r="AO1116" i="1"/>
  <c r="AN1116" i="1"/>
  <c r="AM1116" i="1"/>
  <c r="AL1116" i="1"/>
  <c r="AK1116" i="1"/>
  <c r="AJ1116" i="1"/>
  <c r="AI1116" i="1"/>
  <c r="AH1116" i="1"/>
  <c r="AG1116" i="1"/>
  <c r="AF1116" i="1"/>
  <c r="AE1116" i="1"/>
  <c r="BE1115" i="1"/>
  <c r="BD1115" i="1"/>
  <c r="BC1115" i="1"/>
  <c r="BB1115" i="1"/>
  <c r="BA1115" i="1"/>
  <c r="AZ1115" i="1"/>
  <c r="AY1115" i="1"/>
  <c r="AX1115" i="1"/>
  <c r="AW1115" i="1"/>
  <c r="AV1115" i="1"/>
  <c r="AU1115" i="1"/>
  <c r="AT1115" i="1"/>
  <c r="AS1115" i="1"/>
  <c r="AR1115" i="1"/>
  <c r="AQ1115" i="1"/>
  <c r="AP1115" i="1"/>
  <c r="AO1115" i="1"/>
  <c r="AN1115" i="1"/>
  <c r="AM1115" i="1"/>
  <c r="AL1115" i="1"/>
  <c r="AK1115" i="1"/>
  <c r="AJ1115" i="1"/>
  <c r="AI1115" i="1"/>
  <c r="AH1115" i="1"/>
  <c r="AG1115" i="1"/>
  <c r="AF1115" i="1"/>
  <c r="AE1115" i="1"/>
  <c r="BE1114" i="1"/>
  <c r="BD1114" i="1"/>
  <c r="BC1114" i="1"/>
  <c r="BB1114" i="1"/>
  <c r="BA1114" i="1"/>
  <c r="AZ1114" i="1"/>
  <c r="AY1114" i="1"/>
  <c r="AX1114" i="1"/>
  <c r="AW1114" i="1"/>
  <c r="AV1114" i="1"/>
  <c r="AU1114" i="1"/>
  <c r="AT1114" i="1"/>
  <c r="AS1114" i="1"/>
  <c r="AR1114" i="1"/>
  <c r="AQ1114" i="1"/>
  <c r="AP1114" i="1"/>
  <c r="AO1114" i="1"/>
  <c r="AN1114" i="1"/>
  <c r="AM1114" i="1"/>
  <c r="AL1114" i="1"/>
  <c r="AK1114" i="1"/>
  <c r="AJ1114" i="1"/>
  <c r="AI1114" i="1"/>
  <c r="AH1114" i="1"/>
  <c r="AG1114" i="1"/>
  <c r="AF1114" i="1"/>
  <c r="AE1114" i="1"/>
  <c r="BE1113" i="1"/>
  <c r="BD1113" i="1"/>
  <c r="BC1113" i="1"/>
  <c r="BB1113" i="1"/>
  <c r="BA1113" i="1"/>
  <c r="AZ1113" i="1"/>
  <c r="AY1113" i="1"/>
  <c r="AX1113" i="1"/>
  <c r="AW1113" i="1"/>
  <c r="AV1113" i="1"/>
  <c r="AU1113" i="1"/>
  <c r="AT1113" i="1"/>
  <c r="AS1113" i="1"/>
  <c r="AR1113" i="1"/>
  <c r="AQ1113" i="1"/>
  <c r="AP1113" i="1"/>
  <c r="AO1113" i="1"/>
  <c r="AN1113" i="1"/>
  <c r="AM1113" i="1"/>
  <c r="AL1113" i="1"/>
  <c r="AK1113" i="1"/>
  <c r="AJ1113" i="1"/>
  <c r="AI1113" i="1"/>
  <c r="AH1113" i="1"/>
  <c r="AG1113" i="1"/>
  <c r="AF1113" i="1"/>
  <c r="AE1113" i="1"/>
  <c r="BE1112" i="1"/>
  <c r="BD1112" i="1"/>
  <c r="BC1112" i="1"/>
  <c r="BB1112" i="1"/>
  <c r="BA1112" i="1"/>
  <c r="AZ1112" i="1"/>
  <c r="AY1112" i="1"/>
  <c r="AX1112" i="1"/>
  <c r="AW1112" i="1"/>
  <c r="AV1112" i="1"/>
  <c r="AU1112" i="1"/>
  <c r="AT1112" i="1"/>
  <c r="AS1112" i="1"/>
  <c r="AR1112" i="1"/>
  <c r="AQ1112" i="1"/>
  <c r="AP1112" i="1"/>
  <c r="AO1112" i="1"/>
  <c r="AN1112" i="1"/>
  <c r="AM1112" i="1"/>
  <c r="AL1112" i="1"/>
  <c r="AK1112" i="1"/>
  <c r="AJ1112" i="1"/>
  <c r="AI1112" i="1"/>
  <c r="AH1112" i="1"/>
  <c r="AG1112" i="1"/>
  <c r="AF1112" i="1"/>
  <c r="AE1112" i="1"/>
  <c r="BE1111" i="1"/>
  <c r="BD1111" i="1"/>
  <c r="BC1111" i="1"/>
  <c r="BB1111" i="1"/>
  <c r="BA1111" i="1"/>
  <c r="AZ1111" i="1"/>
  <c r="AY1111" i="1"/>
  <c r="AX1111" i="1"/>
  <c r="AW1111" i="1"/>
  <c r="AV1111" i="1"/>
  <c r="AU1111" i="1"/>
  <c r="AT1111" i="1"/>
  <c r="AS1111" i="1"/>
  <c r="AR1111" i="1"/>
  <c r="AQ1111" i="1"/>
  <c r="AP1111" i="1"/>
  <c r="AO1111" i="1"/>
  <c r="AN1111" i="1"/>
  <c r="AM1111" i="1"/>
  <c r="AL1111" i="1"/>
  <c r="AK1111" i="1"/>
  <c r="AJ1111" i="1"/>
  <c r="AI1111" i="1"/>
  <c r="AH1111" i="1"/>
  <c r="AG1111" i="1"/>
  <c r="AF1111" i="1"/>
  <c r="AE1111" i="1"/>
  <c r="BE1110" i="1"/>
  <c r="BD1110" i="1"/>
  <c r="BC1110" i="1"/>
  <c r="BB1110" i="1"/>
  <c r="BA1110" i="1"/>
  <c r="AZ1110" i="1"/>
  <c r="AY1110" i="1"/>
  <c r="AX1110" i="1"/>
  <c r="AW1110" i="1"/>
  <c r="AV1110" i="1"/>
  <c r="AU1110" i="1"/>
  <c r="AT1110" i="1"/>
  <c r="AS1110" i="1"/>
  <c r="AR1110" i="1"/>
  <c r="AQ1110" i="1"/>
  <c r="AP1110" i="1"/>
  <c r="AO1110" i="1"/>
  <c r="AN1110" i="1"/>
  <c r="AM1110" i="1"/>
  <c r="AL1110" i="1"/>
  <c r="AK1110" i="1"/>
  <c r="AJ1110" i="1"/>
  <c r="AI1110" i="1"/>
  <c r="AH1110" i="1"/>
  <c r="AG1110" i="1"/>
  <c r="AF1110" i="1"/>
  <c r="AE1110" i="1"/>
  <c r="BE1109" i="1"/>
  <c r="BD1109" i="1"/>
  <c r="BC1109" i="1"/>
  <c r="BB1109" i="1"/>
  <c r="BA1109" i="1"/>
  <c r="AZ1109" i="1"/>
  <c r="AY1109" i="1"/>
  <c r="AX1109" i="1"/>
  <c r="AW1109" i="1"/>
  <c r="AV1109" i="1"/>
  <c r="AU1109" i="1"/>
  <c r="AT1109" i="1"/>
  <c r="AS1109" i="1"/>
  <c r="AR1109" i="1"/>
  <c r="AQ1109" i="1"/>
  <c r="AP1109" i="1"/>
  <c r="AO1109" i="1"/>
  <c r="AN1109" i="1"/>
  <c r="AM1109" i="1"/>
  <c r="AL1109" i="1"/>
  <c r="AK1109" i="1"/>
  <c r="AJ1109" i="1"/>
  <c r="AI1109" i="1"/>
  <c r="AH1109" i="1"/>
  <c r="AG1109" i="1"/>
  <c r="AF1109" i="1"/>
  <c r="AE1109" i="1"/>
  <c r="BE1108" i="1"/>
  <c r="BD1108" i="1"/>
  <c r="BC1108" i="1"/>
  <c r="BB1108" i="1"/>
  <c r="BA1108" i="1"/>
  <c r="AZ1108" i="1"/>
  <c r="AY1108" i="1"/>
  <c r="AX1108" i="1"/>
  <c r="AW1108" i="1"/>
  <c r="AV1108" i="1"/>
  <c r="AU1108" i="1"/>
  <c r="AT1108" i="1"/>
  <c r="AS1108" i="1"/>
  <c r="AR1108" i="1"/>
  <c r="AQ1108" i="1"/>
  <c r="AP1108" i="1"/>
  <c r="AO1108" i="1"/>
  <c r="AN1108" i="1"/>
  <c r="AM1108" i="1"/>
  <c r="AL1108" i="1"/>
  <c r="AK1108" i="1"/>
  <c r="AJ1108" i="1"/>
  <c r="AI1108" i="1"/>
  <c r="AH1108" i="1"/>
  <c r="AG1108" i="1"/>
  <c r="AF1108" i="1"/>
  <c r="AE1108" i="1"/>
  <c r="BE1107" i="1"/>
  <c r="BD1107" i="1"/>
  <c r="BC1107" i="1"/>
  <c r="BB1107" i="1"/>
  <c r="BA1107" i="1"/>
  <c r="AZ1107" i="1"/>
  <c r="AY1107" i="1"/>
  <c r="AX1107" i="1"/>
  <c r="AW1107" i="1"/>
  <c r="AV1107" i="1"/>
  <c r="AU1107" i="1"/>
  <c r="AT1107" i="1"/>
  <c r="AS1107" i="1"/>
  <c r="AR1107" i="1"/>
  <c r="AQ1107" i="1"/>
  <c r="AP1107" i="1"/>
  <c r="AO1107" i="1"/>
  <c r="AN1107" i="1"/>
  <c r="AM1107" i="1"/>
  <c r="AL1107" i="1"/>
  <c r="AK1107" i="1"/>
  <c r="AJ1107" i="1"/>
  <c r="AI1107" i="1"/>
  <c r="AH1107" i="1"/>
  <c r="AG1107" i="1"/>
  <c r="AF1107" i="1"/>
  <c r="AE1107" i="1"/>
  <c r="BE1106" i="1"/>
  <c r="BD1106" i="1"/>
  <c r="BC1106" i="1"/>
  <c r="BB1106" i="1"/>
  <c r="BA1106" i="1"/>
  <c r="AZ1106" i="1"/>
  <c r="AY1106" i="1"/>
  <c r="AX1106" i="1"/>
  <c r="AW1106" i="1"/>
  <c r="AV1106" i="1"/>
  <c r="AU1106" i="1"/>
  <c r="AT1106" i="1"/>
  <c r="AS1106" i="1"/>
  <c r="AR1106" i="1"/>
  <c r="AQ1106" i="1"/>
  <c r="AP1106" i="1"/>
  <c r="AO1106" i="1"/>
  <c r="AN1106" i="1"/>
  <c r="AM1106" i="1"/>
  <c r="AL1106" i="1"/>
  <c r="AK1106" i="1"/>
  <c r="AJ1106" i="1"/>
  <c r="AI1106" i="1"/>
  <c r="AH1106" i="1"/>
  <c r="AG1106" i="1"/>
  <c r="AF1106" i="1"/>
  <c r="AE1106" i="1"/>
  <c r="BE1105" i="1"/>
  <c r="BD1105" i="1"/>
  <c r="BC1105" i="1"/>
  <c r="BB1105" i="1"/>
  <c r="BA1105" i="1"/>
  <c r="AZ1105" i="1"/>
  <c r="AY1105" i="1"/>
  <c r="AX1105" i="1"/>
  <c r="AW1105" i="1"/>
  <c r="AV1105" i="1"/>
  <c r="AU1105" i="1"/>
  <c r="AT1105" i="1"/>
  <c r="AS1105" i="1"/>
  <c r="AR1105" i="1"/>
  <c r="AQ1105" i="1"/>
  <c r="AP1105" i="1"/>
  <c r="AO1105" i="1"/>
  <c r="AN1105" i="1"/>
  <c r="AM1105" i="1"/>
  <c r="AL1105" i="1"/>
  <c r="AK1105" i="1"/>
  <c r="AJ1105" i="1"/>
  <c r="AI1105" i="1"/>
  <c r="AH1105" i="1"/>
  <c r="AG1105" i="1"/>
  <c r="AF1105" i="1"/>
  <c r="AE1105" i="1"/>
  <c r="BE1104" i="1"/>
  <c r="BD1104" i="1"/>
  <c r="BC1104" i="1"/>
  <c r="BB1104" i="1"/>
  <c r="BA1104" i="1"/>
  <c r="AZ1104" i="1"/>
  <c r="AY1104" i="1"/>
  <c r="AX1104" i="1"/>
  <c r="AW1104" i="1"/>
  <c r="AV1104" i="1"/>
  <c r="AU1104" i="1"/>
  <c r="AT1104" i="1"/>
  <c r="AS1104" i="1"/>
  <c r="AR1104" i="1"/>
  <c r="AQ1104" i="1"/>
  <c r="AP1104" i="1"/>
  <c r="AO1104" i="1"/>
  <c r="AN1104" i="1"/>
  <c r="AM1104" i="1"/>
  <c r="AL1104" i="1"/>
  <c r="AK1104" i="1"/>
  <c r="AJ1104" i="1"/>
  <c r="AI1104" i="1"/>
  <c r="AH1104" i="1"/>
  <c r="AG1104" i="1"/>
  <c r="AF1104" i="1"/>
  <c r="AE1104" i="1"/>
  <c r="BE1103" i="1"/>
  <c r="BD1103" i="1"/>
  <c r="BC1103" i="1"/>
  <c r="BB1103" i="1"/>
  <c r="BA1103" i="1"/>
  <c r="AZ1103" i="1"/>
  <c r="AY1103" i="1"/>
  <c r="AX1103" i="1"/>
  <c r="AW1103" i="1"/>
  <c r="AV1103" i="1"/>
  <c r="AU1103" i="1"/>
  <c r="AT1103" i="1"/>
  <c r="AS1103" i="1"/>
  <c r="AR1103" i="1"/>
  <c r="AQ1103" i="1"/>
  <c r="AP1103" i="1"/>
  <c r="AO1103" i="1"/>
  <c r="AN1103" i="1"/>
  <c r="AM1103" i="1"/>
  <c r="AL1103" i="1"/>
  <c r="AK1103" i="1"/>
  <c r="AJ1103" i="1"/>
  <c r="AI1103" i="1"/>
  <c r="AH1103" i="1"/>
  <c r="AG1103" i="1"/>
  <c r="AF1103" i="1"/>
  <c r="AE1103" i="1"/>
  <c r="BE1102" i="1"/>
  <c r="BD1102" i="1"/>
  <c r="BC1102" i="1"/>
  <c r="BB1102" i="1"/>
  <c r="BA1102" i="1"/>
  <c r="AZ1102" i="1"/>
  <c r="AY1102" i="1"/>
  <c r="AX1102" i="1"/>
  <c r="AW1102" i="1"/>
  <c r="AV1102" i="1"/>
  <c r="AU1102" i="1"/>
  <c r="AT1102" i="1"/>
  <c r="AS1102" i="1"/>
  <c r="AR1102" i="1"/>
  <c r="AQ1102" i="1"/>
  <c r="AP1102" i="1"/>
  <c r="AO1102" i="1"/>
  <c r="AN1102" i="1"/>
  <c r="AM1102" i="1"/>
  <c r="AL1102" i="1"/>
  <c r="AK1102" i="1"/>
  <c r="AJ1102" i="1"/>
  <c r="AI1102" i="1"/>
  <c r="AH1102" i="1"/>
  <c r="AG1102" i="1"/>
  <c r="AF1102" i="1"/>
  <c r="AE1102" i="1"/>
  <c r="BE1101" i="1"/>
  <c r="BD1101" i="1"/>
  <c r="BC1101" i="1"/>
  <c r="BB1101" i="1"/>
  <c r="BA1101" i="1"/>
  <c r="AZ1101" i="1"/>
  <c r="AY1101" i="1"/>
  <c r="AX1101" i="1"/>
  <c r="AW1101" i="1"/>
  <c r="AV1101" i="1"/>
  <c r="AU1101" i="1"/>
  <c r="AT1101" i="1"/>
  <c r="AS1101" i="1"/>
  <c r="AR1101" i="1"/>
  <c r="AQ1101" i="1"/>
  <c r="AP1101" i="1"/>
  <c r="AO1101" i="1"/>
  <c r="AN1101" i="1"/>
  <c r="AM1101" i="1"/>
  <c r="AL1101" i="1"/>
  <c r="AK1101" i="1"/>
  <c r="AJ1101" i="1"/>
  <c r="AI1101" i="1"/>
  <c r="AH1101" i="1"/>
  <c r="AG1101" i="1"/>
  <c r="AF1101" i="1"/>
  <c r="AE1101" i="1"/>
  <c r="BE1100" i="1"/>
  <c r="BD1100" i="1"/>
  <c r="BC1100" i="1"/>
  <c r="BB1100" i="1"/>
  <c r="BA1100" i="1"/>
  <c r="AZ1100" i="1"/>
  <c r="AY1100" i="1"/>
  <c r="AX1100" i="1"/>
  <c r="AW1100" i="1"/>
  <c r="AV1100" i="1"/>
  <c r="AU1100" i="1"/>
  <c r="AT1100" i="1"/>
  <c r="AS1100" i="1"/>
  <c r="AR1100" i="1"/>
  <c r="AQ1100" i="1"/>
  <c r="AP1100" i="1"/>
  <c r="AO1100" i="1"/>
  <c r="AN1100" i="1"/>
  <c r="AM1100" i="1"/>
  <c r="AL1100" i="1"/>
  <c r="AK1100" i="1"/>
  <c r="AJ1100" i="1"/>
  <c r="AI1100" i="1"/>
  <c r="AH1100" i="1"/>
  <c r="AG1100" i="1"/>
  <c r="AF1100" i="1"/>
  <c r="AE1100" i="1"/>
  <c r="BE1099" i="1"/>
  <c r="BD1099" i="1"/>
  <c r="BC1099" i="1"/>
  <c r="BB1099" i="1"/>
  <c r="BA1099" i="1"/>
  <c r="AZ1099" i="1"/>
  <c r="AY1099" i="1"/>
  <c r="AX1099" i="1"/>
  <c r="AW1099" i="1"/>
  <c r="AV1099" i="1"/>
  <c r="AU1099" i="1"/>
  <c r="AT1099" i="1"/>
  <c r="AS1099" i="1"/>
  <c r="AR1099" i="1"/>
  <c r="AQ1099" i="1"/>
  <c r="AP1099" i="1"/>
  <c r="AO1099" i="1"/>
  <c r="AN1099" i="1"/>
  <c r="AM1099" i="1"/>
  <c r="AL1099" i="1"/>
  <c r="AK1099" i="1"/>
  <c r="AJ1099" i="1"/>
  <c r="AI1099" i="1"/>
  <c r="AH1099" i="1"/>
  <c r="AG1099" i="1"/>
  <c r="AF1099" i="1"/>
  <c r="AE1099" i="1"/>
  <c r="BE1098" i="1"/>
  <c r="BD1098" i="1"/>
  <c r="BC1098" i="1"/>
  <c r="BB1098" i="1"/>
  <c r="BA1098" i="1"/>
  <c r="AZ1098" i="1"/>
  <c r="AY1098" i="1"/>
  <c r="AX1098" i="1"/>
  <c r="AW1098" i="1"/>
  <c r="AV1098" i="1"/>
  <c r="AU1098" i="1"/>
  <c r="AT1098" i="1"/>
  <c r="AS1098" i="1"/>
  <c r="AR1098" i="1"/>
  <c r="AQ1098" i="1"/>
  <c r="AP1098" i="1"/>
  <c r="AO1098" i="1"/>
  <c r="AN1098" i="1"/>
  <c r="AM1098" i="1"/>
  <c r="AL1098" i="1"/>
  <c r="AK1098" i="1"/>
  <c r="AJ1098" i="1"/>
  <c r="AI1098" i="1"/>
  <c r="AH1098" i="1"/>
  <c r="AG1098" i="1"/>
  <c r="AF1098" i="1"/>
  <c r="AE1098" i="1"/>
  <c r="BE1097" i="1"/>
  <c r="BD1097" i="1"/>
  <c r="BC1097" i="1"/>
  <c r="BB1097" i="1"/>
  <c r="BA1097" i="1"/>
  <c r="AZ1097" i="1"/>
  <c r="AY1097" i="1"/>
  <c r="AX1097" i="1"/>
  <c r="AW1097" i="1"/>
  <c r="AV1097" i="1"/>
  <c r="AU1097" i="1"/>
  <c r="AT1097" i="1"/>
  <c r="AS1097" i="1"/>
  <c r="AR1097" i="1"/>
  <c r="AQ1097" i="1"/>
  <c r="AP1097" i="1"/>
  <c r="AO1097" i="1"/>
  <c r="AN1097" i="1"/>
  <c r="AM1097" i="1"/>
  <c r="AL1097" i="1"/>
  <c r="AK1097" i="1"/>
  <c r="AJ1097" i="1"/>
  <c r="AI1097" i="1"/>
  <c r="AH1097" i="1"/>
  <c r="AG1097" i="1"/>
  <c r="AF1097" i="1"/>
  <c r="AE1097" i="1"/>
  <c r="BE1096" i="1"/>
  <c r="BD1096" i="1"/>
  <c r="BC1096" i="1"/>
  <c r="BB1096" i="1"/>
  <c r="BA1096" i="1"/>
  <c r="AZ1096" i="1"/>
  <c r="AY1096" i="1"/>
  <c r="AX1096" i="1"/>
  <c r="AW1096" i="1"/>
  <c r="AV1096" i="1"/>
  <c r="AU1096" i="1"/>
  <c r="AT1096" i="1"/>
  <c r="AS1096" i="1"/>
  <c r="AR1096" i="1"/>
  <c r="AQ1096" i="1"/>
  <c r="AP1096" i="1"/>
  <c r="AO1096" i="1"/>
  <c r="AN1096" i="1"/>
  <c r="AM1096" i="1"/>
  <c r="AL1096" i="1"/>
  <c r="AK1096" i="1"/>
  <c r="AJ1096" i="1"/>
  <c r="AI1096" i="1"/>
  <c r="AH1096" i="1"/>
  <c r="AG1096" i="1"/>
  <c r="AF1096" i="1"/>
  <c r="AE1096" i="1"/>
  <c r="BE1095" i="1"/>
  <c r="BD1095" i="1"/>
  <c r="BC1095" i="1"/>
  <c r="BB1095" i="1"/>
  <c r="BA1095" i="1"/>
  <c r="AZ1095" i="1"/>
  <c r="AY1095" i="1"/>
  <c r="AX1095" i="1"/>
  <c r="AW1095" i="1"/>
  <c r="AV1095" i="1"/>
  <c r="AU1095" i="1"/>
  <c r="AT1095" i="1"/>
  <c r="AS1095" i="1"/>
  <c r="AR1095" i="1"/>
  <c r="AQ1095" i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BE1094" i="1"/>
  <c r="BD1094" i="1"/>
  <c r="BC1094" i="1"/>
  <c r="BB1094" i="1"/>
  <c r="BA1094" i="1"/>
  <c r="AZ1094" i="1"/>
  <c r="AY1094" i="1"/>
  <c r="AX1094" i="1"/>
  <c r="AW1094" i="1"/>
  <c r="AV1094" i="1"/>
  <c r="AU1094" i="1"/>
  <c r="AT1094" i="1"/>
  <c r="AS1094" i="1"/>
  <c r="AR1094" i="1"/>
  <c r="AQ1094" i="1"/>
  <c r="AP1094" i="1"/>
  <c r="AO1094" i="1"/>
  <c r="AN1094" i="1"/>
  <c r="AM1094" i="1"/>
  <c r="AL1094" i="1"/>
  <c r="AK1094" i="1"/>
  <c r="AJ1094" i="1"/>
  <c r="AI1094" i="1"/>
  <c r="AH1094" i="1"/>
  <c r="AG1094" i="1"/>
  <c r="AF1094" i="1"/>
  <c r="AE1094" i="1"/>
  <c r="BE1093" i="1"/>
  <c r="BD1093" i="1"/>
  <c r="BC1093" i="1"/>
  <c r="BB1093" i="1"/>
  <c r="BA1093" i="1"/>
  <c r="AZ1093" i="1"/>
  <c r="AY1093" i="1"/>
  <c r="AX1093" i="1"/>
  <c r="AW1093" i="1"/>
  <c r="AV1093" i="1"/>
  <c r="AU1093" i="1"/>
  <c r="AT1093" i="1"/>
  <c r="AS1093" i="1"/>
  <c r="AR1093" i="1"/>
  <c r="AQ1093" i="1"/>
  <c r="AP1093" i="1"/>
  <c r="AO1093" i="1"/>
  <c r="AN1093" i="1"/>
  <c r="AM1093" i="1"/>
  <c r="AL1093" i="1"/>
  <c r="AK1093" i="1"/>
  <c r="AJ1093" i="1"/>
  <c r="AI1093" i="1"/>
  <c r="AH1093" i="1"/>
  <c r="AG1093" i="1"/>
  <c r="AF1093" i="1"/>
  <c r="AE1093" i="1"/>
  <c r="BE1092" i="1"/>
  <c r="BD1092" i="1"/>
  <c r="BC1092" i="1"/>
  <c r="BB1092" i="1"/>
  <c r="BA1092" i="1"/>
  <c r="AZ1092" i="1"/>
  <c r="AY1092" i="1"/>
  <c r="AX1092" i="1"/>
  <c r="AW1092" i="1"/>
  <c r="AV1092" i="1"/>
  <c r="AU1092" i="1"/>
  <c r="AT1092" i="1"/>
  <c r="AS1092" i="1"/>
  <c r="AR1092" i="1"/>
  <c r="AQ1092" i="1"/>
  <c r="AP1092" i="1"/>
  <c r="AO1092" i="1"/>
  <c r="AN1092" i="1"/>
  <c r="AM1092" i="1"/>
  <c r="AL1092" i="1"/>
  <c r="AK1092" i="1"/>
  <c r="AJ1092" i="1"/>
  <c r="AI1092" i="1"/>
  <c r="AH1092" i="1"/>
  <c r="AG1092" i="1"/>
  <c r="AF1092" i="1"/>
  <c r="AE1092" i="1"/>
  <c r="BE1091" i="1"/>
  <c r="BD1091" i="1"/>
  <c r="BC1091" i="1"/>
  <c r="BB1091" i="1"/>
  <c r="BA1091" i="1"/>
  <c r="AZ1091" i="1"/>
  <c r="AY1091" i="1"/>
  <c r="AX1091" i="1"/>
  <c r="AW1091" i="1"/>
  <c r="AV1091" i="1"/>
  <c r="AU1091" i="1"/>
  <c r="AT1091" i="1"/>
  <c r="AS1091" i="1"/>
  <c r="AR1091" i="1"/>
  <c r="AQ1091" i="1"/>
  <c r="AP1091" i="1"/>
  <c r="AO1091" i="1"/>
  <c r="AN1091" i="1"/>
  <c r="AM1091" i="1"/>
  <c r="AL1091" i="1"/>
  <c r="AK1091" i="1"/>
  <c r="AJ1091" i="1"/>
  <c r="AI1091" i="1"/>
  <c r="AH1091" i="1"/>
  <c r="AG1091" i="1"/>
  <c r="AF1091" i="1"/>
  <c r="AE1091" i="1"/>
  <c r="BE1090" i="1"/>
  <c r="BD1090" i="1"/>
  <c r="BC1090" i="1"/>
  <c r="BB1090" i="1"/>
  <c r="BA1090" i="1"/>
  <c r="AZ1090" i="1"/>
  <c r="AY1090" i="1"/>
  <c r="AX1090" i="1"/>
  <c r="AW1090" i="1"/>
  <c r="AV1090" i="1"/>
  <c r="AU1090" i="1"/>
  <c r="AT1090" i="1"/>
  <c r="AS1090" i="1"/>
  <c r="AR1090" i="1"/>
  <c r="AQ1090" i="1"/>
  <c r="AP1090" i="1"/>
  <c r="AO1090" i="1"/>
  <c r="AN1090" i="1"/>
  <c r="AM1090" i="1"/>
  <c r="AL1090" i="1"/>
  <c r="AK1090" i="1"/>
  <c r="AJ1090" i="1"/>
  <c r="AI1090" i="1"/>
  <c r="AH1090" i="1"/>
  <c r="AG1090" i="1"/>
  <c r="AF1090" i="1"/>
  <c r="AE1090" i="1"/>
  <c r="BE1089" i="1"/>
  <c r="BD1089" i="1"/>
  <c r="BC1089" i="1"/>
  <c r="BB1089" i="1"/>
  <c r="BA1089" i="1"/>
  <c r="AZ1089" i="1"/>
  <c r="AY1089" i="1"/>
  <c r="AX1089" i="1"/>
  <c r="AW1089" i="1"/>
  <c r="AV1089" i="1"/>
  <c r="AU1089" i="1"/>
  <c r="AT1089" i="1"/>
  <c r="AS1089" i="1"/>
  <c r="AR1089" i="1"/>
  <c r="AQ1089" i="1"/>
  <c r="AP1089" i="1"/>
  <c r="AO1089" i="1"/>
  <c r="AN1089" i="1"/>
  <c r="AM1089" i="1"/>
  <c r="AL1089" i="1"/>
  <c r="AK1089" i="1"/>
  <c r="AJ1089" i="1"/>
  <c r="AI1089" i="1"/>
  <c r="AH1089" i="1"/>
  <c r="AG1089" i="1"/>
  <c r="AF1089" i="1"/>
  <c r="AE1089" i="1"/>
  <c r="BE1088" i="1"/>
  <c r="BD1088" i="1"/>
  <c r="BC1088" i="1"/>
  <c r="BB1088" i="1"/>
  <c r="BA1088" i="1"/>
  <c r="AZ1088" i="1"/>
  <c r="AY1088" i="1"/>
  <c r="AX1088" i="1"/>
  <c r="AW1088" i="1"/>
  <c r="AV1088" i="1"/>
  <c r="AU1088" i="1"/>
  <c r="AT1088" i="1"/>
  <c r="AS1088" i="1"/>
  <c r="AR1088" i="1"/>
  <c r="AQ1088" i="1"/>
  <c r="AP1088" i="1"/>
  <c r="AO1088" i="1"/>
  <c r="AN1088" i="1"/>
  <c r="AM1088" i="1"/>
  <c r="AL1088" i="1"/>
  <c r="AK1088" i="1"/>
  <c r="AJ1088" i="1"/>
  <c r="AI1088" i="1"/>
  <c r="AH1088" i="1"/>
  <c r="AG1088" i="1"/>
  <c r="AF1088" i="1"/>
  <c r="AE1088" i="1"/>
  <c r="BE1087" i="1"/>
  <c r="BD1087" i="1"/>
  <c r="BC1087" i="1"/>
  <c r="BB1087" i="1"/>
  <c r="BA1087" i="1"/>
  <c r="AZ1087" i="1"/>
  <c r="AY1087" i="1"/>
  <c r="AX1087" i="1"/>
  <c r="AW1087" i="1"/>
  <c r="AV1087" i="1"/>
  <c r="AU1087" i="1"/>
  <c r="AT1087" i="1"/>
  <c r="AS1087" i="1"/>
  <c r="AR1087" i="1"/>
  <c r="AQ1087" i="1"/>
  <c r="AP1087" i="1"/>
  <c r="AO1087" i="1"/>
  <c r="AN1087" i="1"/>
  <c r="AM1087" i="1"/>
  <c r="AL1087" i="1"/>
  <c r="AK1087" i="1"/>
  <c r="AJ1087" i="1"/>
  <c r="AI1087" i="1"/>
  <c r="AH1087" i="1"/>
  <c r="AG1087" i="1"/>
  <c r="AF1087" i="1"/>
  <c r="AE1087" i="1"/>
  <c r="BE1086" i="1"/>
  <c r="BD1086" i="1"/>
  <c r="BC1086" i="1"/>
  <c r="BB1086" i="1"/>
  <c r="BA1086" i="1"/>
  <c r="AZ1086" i="1"/>
  <c r="AY1086" i="1"/>
  <c r="AX1086" i="1"/>
  <c r="AW1086" i="1"/>
  <c r="AV1086" i="1"/>
  <c r="AU1086" i="1"/>
  <c r="AT1086" i="1"/>
  <c r="AS1086" i="1"/>
  <c r="AR1086" i="1"/>
  <c r="AQ1086" i="1"/>
  <c r="AP1086" i="1"/>
  <c r="AO1086" i="1"/>
  <c r="AN1086" i="1"/>
  <c r="AM1086" i="1"/>
  <c r="AL1086" i="1"/>
  <c r="AK1086" i="1"/>
  <c r="AJ1086" i="1"/>
  <c r="AI1086" i="1"/>
  <c r="AH1086" i="1"/>
  <c r="AG1086" i="1"/>
  <c r="AF1086" i="1"/>
  <c r="AE1086" i="1"/>
  <c r="BE1085" i="1"/>
  <c r="BD1085" i="1"/>
  <c r="BC1085" i="1"/>
  <c r="BB1085" i="1"/>
  <c r="BA1085" i="1"/>
  <c r="AZ1085" i="1"/>
  <c r="AY1085" i="1"/>
  <c r="AX1085" i="1"/>
  <c r="AW1085" i="1"/>
  <c r="AV1085" i="1"/>
  <c r="AU1085" i="1"/>
  <c r="AT1085" i="1"/>
  <c r="AS1085" i="1"/>
  <c r="AR1085" i="1"/>
  <c r="AQ1085" i="1"/>
  <c r="AP1085" i="1"/>
  <c r="AO1085" i="1"/>
  <c r="AN1085" i="1"/>
  <c r="AM1085" i="1"/>
  <c r="AL1085" i="1"/>
  <c r="AK1085" i="1"/>
  <c r="AJ1085" i="1"/>
  <c r="AI1085" i="1"/>
  <c r="AH1085" i="1"/>
  <c r="AG1085" i="1"/>
  <c r="AF1085" i="1"/>
  <c r="AE1085" i="1"/>
  <c r="BE1084" i="1"/>
  <c r="BD1084" i="1"/>
  <c r="BC1084" i="1"/>
  <c r="BB1084" i="1"/>
  <c r="BA1084" i="1"/>
  <c r="AZ1084" i="1"/>
  <c r="AY1084" i="1"/>
  <c r="AX1084" i="1"/>
  <c r="AW1084" i="1"/>
  <c r="AV1084" i="1"/>
  <c r="AU1084" i="1"/>
  <c r="AT1084" i="1"/>
  <c r="AS1084" i="1"/>
  <c r="AR1084" i="1"/>
  <c r="AQ1084" i="1"/>
  <c r="AP1084" i="1"/>
  <c r="AO1084" i="1"/>
  <c r="AN1084" i="1"/>
  <c r="AM1084" i="1"/>
  <c r="AL1084" i="1"/>
  <c r="AK1084" i="1"/>
  <c r="AJ1084" i="1"/>
  <c r="AI1084" i="1"/>
  <c r="AH1084" i="1"/>
  <c r="AG1084" i="1"/>
  <c r="AF1084" i="1"/>
  <c r="AE1084" i="1"/>
  <c r="BE1083" i="1"/>
  <c r="BD1083" i="1"/>
  <c r="BC1083" i="1"/>
  <c r="BB1083" i="1"/>
  <c r="BA1083" i="1"/>
  <c r="AZ1083" i="1"/>
  <c r="AY1083" i="1"/>
  <c r="AX1083" i="1"/>
  <c r="AW1083" i="1"/>
  <c r="AV1083" i="1"/>
  <c r="AU1083" i="1"/>
  <c r="AT1083" i="1"/>
  <c r="AS1083" i="1"/>
  <c r="AR1083" i="1"/>
  <c r="AQ1083" i="1"/>
  <c r="AP1083" i="1"/>
  <c r="AO1083" i="1"/>
  <c r="AN1083" i="1"/>
  <c r="AM1083" i="1"/>
  <c r="AL1083" i="1"/>
  <c r="AK1083" i="1"/>
  <c r="AJ1083" i="1"/>
  <c r="AI1083" i="1"/>
  <c r="AH1083" i="1"/>
  <c r="AG1083" i="1"/>
  <c r="AF1083" i="1"/>
  <c r="AE1083" i="1"/>
  <c r="BE1082" i="1"/>
  <c r="BD1082" i="1"/>
  <c r="BC1082" i="1"/>
  <c r="BB1082" i="1"/>
  <c r="BA1082" i="1"/>
  <c r="AZ1082" i="1"/>
  <c r="AY1082" i="1"/>
  <c r="AX1082" i="1"/>
  <c r="AW1082" i="1"/>
  <c r="AV1082" i="1"/>
  <c r="AU1082" i="1"/>
  <c r="AT1082" i="1"/>
  <c r="AS1082" i="1"/>
  <c r="AR1082" i="1"/>
  <c r="AQ1082" i="1"/>
  <c r="AP1082" i="1"/>
  <c r="AO1082" i="1"/>
  <c r="AN1082" i="1"/>
  <c r="AM1082" i="1"/>
  <c r="AL1082" i="1"/>
  <c r="AK1082" i="1"/>
  <c r="AJ1082" i="1"/>
  <c r="AI1082" i="1"/>
  <c r="AH1082" i="1"/>
  <c r="AG1082" i="1"/>
  <c r="AF1082" i="1"/>
  <c r="AE1082" i="1"/>
  <c r="BE1081" i="1"/>
  <c r="BD1081" i="1"/>
  <c r="BC1081" i="1"/>
  <c r="BB1081" i="1"/>
  <c r="BA1081" i="1"/>
  <c r="AZ1081" i="1"/>
  <c r="AY1081" i="1"/>
  <c r="AX1081" i="1"/>
  <c r="AW1081" i="1"/>
  <c r="AV1081" i="1"/>
  <c r="AU1081" i="1"/>
  <c r="AT1081" i="1"/>
  <c r="AS1081" i="1"/>
  <c r="AR1081" i="1"/>
  <c r="AQ1081" i="1"/>
  <c r="AP1081" i="1"/>
  <c r="AO1081" i="1"/>
  <c r="AN1081" i="1"/>
  <c r="AM1081" i="1"/>
  <c r="AL1081" i="1"/>
  <c r="AK1081" i="1"/>
  <c r="AJ1081" i="1"/>
  <c r="AI1081" i="1"/>
  <c r="AH1081" i="1"/>
  <c r="AG1081" i="1"/>
  <c r="AF1081" i="1"/>
  <c r="AE1081" i="1"/>
  <c r="BE1080" i="1"/>
  <c r="BD1080" i="1"/>
  <c r="BC1080" i="1"/>
  <c r="BB1080" i="1"/>
  <c r="BA1080" i="1"/>
  <c r="AZ1080" i="1"/>
  <c r="AY1080" i="1"/>
  <c r="AX1080" i="1"/>
  <c r="AW1080" i="1"/>
  <c r="AV1080" i="1"/>
  <c r="AU1080" i="1"/>
  <c r="AT1080" i="1"/>
  <c r="AS1080" i="1"/>
  <c r="AR1080" i="1"/>
  <c r="AQ1080" i="1"/>
  <c r="AP1080" i="1"/>
  <c r="AO1080" i="1"/>
  <c r="AN1080" i="1"/>
  <c r="AM1080" i="1"/>
  <c r="AL1080" i="1"/>
  <c r="AK1080" i="1"/>
  <c r="AJ1080" i="1"/>
  <c r="AI1080" i="1"/>
  <c r="AH1080" i="1"/>
  <c r="AG1080" i="1"/>
  <c r="AF1080" i="1"/>
  <c r="AE1080" i="1"/>
  <c r="BE1079" i="1"/>
  <c r="BD1079" i="1"/>
  <c r="BC1079" i="1"/>
  <c r="BB1079" i="1"/>
  <c r="BA1079" i="1"/>
  <c r="AZ1079" i="1"/>
  <c r="AY1079" i="1"/>
  <c r="AX1079" i="1"/>
  <c r="AW1079" i="1"/>
  <c r="AV1079" i="1"/>
  <c r="AU1079" i="1"/>
  <c r="AT1079" i="1"/>
  <c r="AS1079" i="1"/>
  <c r="AR1079" i="1"/>
  <c r="AQ1079" i="1"/>
  <c r="AP1079" i="1"/>
  <c r="AO1079" i="1"/>
  <c r="AN1079" i="1"/>
  <c r="AM1079" i="1"/>
  <c r="AL1079" i="1"/>
  <c r="AK1079" i="1"/>
  <c r="AJ1079" i="1"/>
  <c r="AI1079" i="1"/>
  <c r="AH1079" i="1"/>
  <c r="AG1079" i="1"/>
  <c r="AF1079" i="1"/>
  <c r="AE1079" i="1"/>
  <c r="BE1078" i="1"/>
  <c r="BD1078" i="1"/>
  <c r="BC1078" i="1"/>
  <c r="BB1078" i="1"/>
  <c r="BA1078" i="1"/>
  <c r="AZ1078" i="1"/>
  <c r="AY1078" i="1"/>
  <c r="AX1078" i="1"/>
  <c r="AW1078" i="1"/>
  <c r="AV1078" i="1"/>
  <c r="AU1078" i="1"/>
  <c r="AT1078" i="1"/>
  <c r="AS1078" i="1"/>
  <c r="AR1078" i="1"/>
  <c r="AQ1078" i="1"/>
  <c r="AP1078" i="1"/>
  <c r="AO1078" i="1"/>
  <c r="AN1078" i="1"/>
  <c r="AM1078" i="1"/>
  <c r="AL1078" i="1"/>
  <c r="AK1078" i="1"/>
  <c r="AJ1078" i="1"/>
  <c r="AI1078" i="1"/>
  <c r="AH1078" i="1"/>
  <c r="AG1078" i="1"/>
  <c r="AF1078" i="1"/>
  <c r="AE1078" i="1"/>
  <c r="BE1077" i="1"/>
  <c r="BD1077" i="1"/>
  <c r="BC1077" i="1"/>
  <c r="BB1077" i="1"/>
  <c r="BA1077" i="1"/>
  <c r="AZ1077" i="1"/>
  <c r="AY1077" i="1"/>
  <c r="AX1077" i="1"/>
  <c r="AW1077" i="1"/>
  <c r="AV1077" i="1"/>
  <c r="AU1077" i="1"/>
  <c r="AT1077" i="1"/>
  <c r="AS1077" i="1"/>
  <c r="AR1077" i="1"/>
  <c r="AQ1077" i="1"/>
  <c r="AP1077" i="1"/>
  <c r="AO1077" i="1"/>
  <c r="AN1077" i="1"/>
  <c r="AM1077" i="1"/>
  <c r="AL1077" i="1"/>
  <c r="AK1077" i="1"/>
  <c r="AJ1077" i="1"/>
  <c r="AI1077" i="1"/>
  <c r="AH1077" i="1"/>
  <c r="AG1077" i="1"/>
  <c r="AF1077" i="1"/>
  <c r="AE1077" i="1"/>
  <c r="BE1076" i="1"/>
  <c r="BD1076" i="1"/>
  <c r="BC1076" i="1"/>
  <c r="BB1076" i="1"/>
  <c r="BA1076" i="1"/>
  <c r="AZ1076" i="1"/>
  <c r="AY1076" i="1"/>
  <c r="AX1076" i="1"/>
  <c r="AW1076" i="1"/>
  <c r="AV1076" i="1"/>
  <c r="AU1076" i="1"/>
  <c r="AT1076" i="1"/>
  <c r="AS1076" i="1"/>
  <c r="AR1076" i="1"/>
  <c r="AQ1076" i="1"/>
  <c r="AP1076" i="1"/>
  <c r="AO1076" i="1"/>
  <c r="AN1076" i="1"/>
  <c r="AM1076" i="1"/>
  <c r="AL1076" i="1"/>
  <c r="AK1076" i="1"/>
  <c r="AJ1076" i="1"/>
  <c r="AI1076" i="1"/>
  <c r="AH1076" i="1"/>
  <c r="AG1076" i="1"/>
  <c r="AF1076" i="1"/>
  <c r="AE1076" i="1"/>
  <c r="BE1075" i="1"/>
  <c r="BD1075" i="1"/>
  <c r="BC1075" i="1"/>
  <c r="BB1075" i="1"/>
  <c r="BA1075" i="1"/>
  <c r="AZ1075" i="1"/>
  <c r="AY1075" i="1"/>
  <c r="AX1075" i="1"/>
  <c r="AW1075" i="1"/>
  <c r="AV1075" i="1"/>
  <c r="AU1075" i="1"/>
  <c r="AT1075" i="1"/>
  <c r="AS1075" i="1"/>
  <c r="AR1075" i="1"/>
  <c r="AQ1075" i="1"/>
  <c r="AP1075" i="1"/>
  <c r="AO1075" i="1"/>
  <c r="AN1075" i="1"/>
  <c r="AM1075" i="1"/>
  <c r="AL1075" i="1"/>
  <c r="AK1075" i="1"/>
  <c r="AJ1075" i="1"/>
  <c r="AI1075" i="1"/>
  <c r="AH1075" i="1"/>
  <c r="AG1075" i="1"/>
  <c r="AF1075" i="1"/>
  <c r="AE1075" i="1"/>
  <c r="BE1074" i="1"/>
  <c r="BD1074" i="1"/>
  <c r="BC1074" i="1"/>
  <c r="BB1074" i="1"/>
  <c r="BA1074" i="1"/>
  <c r="AZ1074" i="1"/>
  <c r="AY1074" i="1"/>
  <c r="AX1074" i="1"/>
  <c r="AW1074" i="1"/>
  <c r="AV1074" i="1"/>
  <c r="AU1074" i="1"/>
  <c r="AT1074" i="1"/>
  <c r="AS1074" i="1"/>
  <c r="AR1074" i="1"/>
  <c r="AQ1074" i="1"/>
  <c r="AP1074" i="1"/>
  <c r="AO1074" i="1"/>
  <c r="AN1074" i="1"/>
  <c r="AM1074" i="1"/>
  <c r="AL1074" i="1"/>
  <c r="AK1074" i="1"/>
  <c r="AJ1074" i="1"/>
  <c r="AI1074" i="1"/>
  <c r="AH1074" i="1"/>
  <c r="AG1074" i="1"/>
  <c r="AF1074" i="1"/>
  <c r="AE1074" i="1"/>
  <c r="BE1073" i="1"/>
  <c r="BD1073" i="1"/>
  <c r="BC1073" i="1"/>
  <c r="BB1073" i="1"/>
  <c r="BA1073" i="1"/>
  <c r="AZ1073" i="1"/>
  <c r="AY1073" i="1"/>
  <c r="AX1073" i="1"/>
  <c r="AW1073" i="1"/>
  <c r="AV1073" i="1"/>
  <c r="AU1073" i="1"/>
  <c r="AT1073" i="1"/>
  <c r="AS1073" i="1"/>
  <c r="AR1073" i="1"/>
  <c r="AQ1073" i="1"/>
  <c r="AP1073" i="1"/>
  <c r="AO1073" i="1"/>
  <c r="AN1073" i="1"/>
  <c r="AM1073" i="1"/>
  <c r="AL1073" i="1"/>
  <c r="AK1073" i="1"/>
  <c r="AJ1073" i="1"/>
  <c r="AI1073" i="1"/>
  <c r="AH1073" i="1"/>
  <c r="AG1073" i="1"/>
  <c r="AF1073" i="1"/>
  <c r="AE1073" i="1"/>
  <c r="BE1072" i="1"/>
  <c r="BD1072" i="1"/>
  <c r="BC1072" i="1"/>
  <c r="BB1072" i="1"/>
  <c r="BA1072" i="1"/>
  <c r="AZ1072" i="1"/>
  <c r="AY1072" i="1"/>
  <c r="AX1072" i="1"/>
  <c r="AW1072" i="1"/>
  <c r="AV1072" i="1"/>
  <c r="AU1072" i="1"/>
  <c r="AT1072" i="1"/>
  <c r="AS1072" i="1"/>
  <c r="AR1072" i="1"/>
  <c r="AQ1072" i="1"/>
  <c r="AP1072" i="1"/>
  <c r="AO1072" i="1"/>
  <c r="AN1072" i="1"/>
  <c r="AM1072" i="1"/>
  <c r="AL1072" i="1"/>
  <c r="AK1072" i="1"/>
  <c r="AJ1072" i="1"/>
  <c r="AI1072" i="1"/>
  <c r="AH1072" i="1"/>
  <c r="AG1072" i="1"/>
  <c r="AF1072" i="1"/>
  <c r="AE1072" i="1"/>
  <c r="BE1071" i="1"/>
  <c r="BD1071" i="1"/>
  <c r="BC1071" i="1"/>
  <c r="BB1071" i="1"/>
  <c r="BA1071" i="1"/>
  <c r="AZ1071" i="1"/>
  <c r="AY1071" i="1"/>
  <c r="AX1071" i="1"/>
  <c r="AW1071" i="1"/>
  <c r="AV1071" i="1"/>
  <c r="AU1071" i="1"/>
  <c r="AT1071" i="1"/>
  <c r="AS1071" i="1"/>
  <c r="AR1071" i="1"/>
  <c r="AQ1071" i="1"/>
  <c r="AP1071" i="1"/>
  <c r="AO1071" i="1"/>
  <c r="AN1071" i="1"/>
  <c r="AM1071" i="1"/>
  <c r="AL1071" i="1"/>
  <c r="AK1071" i="1"/>
  <c r="AJ1071" i="1"/>
  <c r="AI1071" i="1"/>
  <c r="AH1071" i="1"/>
  <c r="AG1071" i="1"/>
  <c r="AF1071" i="1"/>
  <c r="AE1071" i="1"/>
  <c r="BE1070" i="1"/>
  <c r="BD1070" i="1"/>
  <c r="BC1070" i="1"/>
  <c r="BB1070" i="1"/>
  <c r="BA1070" i="1"/>
  <c r="AZ1070" i="1"/>
  <c r="AY1070" i="1"/>
  <c r="AX1070" i="1"/>
  <c r="AW1070" i="1"/>
  <c r="AV1070" i="1"/>
  <c r="AU1070" i="1"/>
  <c r="AT1070" i="1"/>
  <c r="AS1070" i="1"/>
  <c r="AR1070" i="1"/>
  <c r="AQ1070" i="1"/>
  <c r="AP1070" i="1"/>
  <c r="AO1070" i="1"/>
  <c r="AN1070" i="1"/>
  <c r="AM1070" i="1"/>
  <c r="AL1070" i="1"/>
  <c r="AK1070" i="1"/>
  <c r="AJ1070" i="1"/>
  <c r="AI1070" i="1"/>
  <c r="AH1070" i="1"/>
  <c r="AG1070" i="1"/>
  <c r="AF1070" i="1"/>
  <c r="AE1070" i="1"/>
  <c r="BE1069" i="1"/>
  <c r="BD1069" i="1"/>
  <c r="BC1069" i="1"/>
  <c r="BB1069" i="1"/>
  <c r="BA1069" i="1"/>
  <c r="AZ1069" i="1"/>
  <c r="AY1069" i="1"/>
  <c r="AX1069" i="1"/>
  <c r="AW1069" i="1"/>
  <c r="AV1069" i="1"/>
  <c r="AU1069" i="1"/>
  <c r="AT1069" i="1"/>
  <c r="AS1069" i="1"/>
  <c r="AR1069" i="1"/>
  <c r="AQ1069" i="1"/>
  <c r="AP1069" i="1"/>
  <c r="AO1069" i="1"/>
  <c r="AN1069" i="1"/>
  <c r="AM1069" i="1"/>
  <c r="AL1069" i="1"/>
  <c r="AK1069" i="1"/>
  <c r="AJ1069" i="1"/>
  <c r="AI1069" i="1"/>
  <c r="AH1069" i="1"/>
  <c r="AG1069" i="1"/>
  <c r="AF1069" i="1"/>
  <c r="AE1069" i="1"/>
  <c r="BE1068" i="1"/>
  <c r="BD1068" i="1"/>
  <c r="BC1068" i="1"/>
  <c r="BB1068" i="1"/>
  <c r="BA1068" i="1"/>
  <c r="AZ1068" i="1"/>
  <c r="AY1068" i="1"/>
  <c r="AX1068" i="1"/>
  <c r="AW1068" i="1"/>
  <c r="AV1068" i="1"/>
  <c r="AU1068" i="1"/>
  <c r="AT1068" i="1"/>
  <c r="AS1068" i="1"/>
  <c r="AR1068" i="1"/>
  <c r="AQ1068" i="1"/>
  <c r="AP1068" i="1"/>
  <c r="AO1068" i="1"/>
  <c r="AN1068" i="1"/>
  <c r="AM1068" i="1"/>
  <c r="AL1068" i="1"/>
  <c r="AK1068" i="1"/>
  <c r="AJ1068" i="1"/>
  <c r="AI1068" i="1"/>
  <c r="AH1068" i="1"/>
  <c r="AG1068" i="1"/>
  <c r="AF1068" i="1"/>
  <c r="AE1068" i="1"/>
  <c r="BE1067" i="1"/>
  <c r="BD1067" i="1"/>
  <c r="BC1067" i="1"/>
  <c r="BB1067" i="1"/>
  <c r="BA1067" i="1"/>
  <c r="AZ1067" i="1"/>
  <c r="AY1067" i="1"/>
  <c r="AX1067" i="1"/>
  <c r="AW1067" i="1"/>
  <c r="AV1067" i="1"/>
  <c r="AU1067" i="1"/>
  <c r="AT1067" i="1"/>
  <c r="AS1067" i="1"/>
  <c r="AR1067" i="1"/>
  <c r="AQ1067" i="1"/>
  <c r="AP1067" i="1"/>
  <c r="AO1067" i="1"/>
  <c r="AN1067" i="1"/>
  <c r="AM1067" i="1"/>
  <c r="AL1067" i="1"/>
  <c r="AK1067" i="1"/>
  <c r="AJ1067" i="1"/>
  <c r="AI1067" i="1"/>
  <c r="AH1067" i="1"/>
  <c r="AG1067" i="1"/>
  <c r="AF1067" i="1"/>
  <c r="AE1067" i="1"/>
  <c r="BE1066" i="1"/>
  <c r="BD1066" i="1"/>
  <c r="BC1066" i="1"/>
  <c r="BB1066" i="1"/>
  <c r="BA1066" i="1"/>
  <c r="AZ1066" i="1"/>
  <c r="AY1066" i="1"/>
  <c r="AX1066" i="1"/>
  <c r="AW1066" i="1"/>
  <c r="AV1066" i="1"/>
  <c r="AU1066" i="1"/>
  <c r="AT1066" i="1"/>
  <c r="AS1066" i="1"/>
  <c r="AR1066" i="1"/>
  <c r="AQ1066" i="1"/>
  <c r="AP1066" i="1"/>
  <c r="AO1066" i="1"/>
  <c r="AN1066" i="1"/>
  <c r="AM1066" i="1"/>
  <c r="AL1066" i="1"/>
  <c r="AK1066" i="1"/>
  <c r="AJ1066" i="1"/>
  <c r="AI1066" i="1"/>
  <c r="AH1066" i="1"/>
  <c r="AG1066" i="1"/>
  <c r="AF1066" i="1"/>
  <c r="AE1066" i="1"/>
  <c r="BE1065" i="1"/>
  <c r="BD1065" i="1"/>
  <c r="BC1065" i="1"/>
  <c r="BB1065" i="1"/>
  <c r="BA1065" i="1"/>
  <c r="AZ1065" i="1"/>
  <c r="AY1065" i="1"/>
  <c r="AX1065" i="1"/>
  <c r="AW1065" i="1"/>
  <c r="AV1065" i="1"/>
  <c r="AU1065" i="1"/>
  <c r="AT1065" i="1"/>
  <c r="AS1065" i="1"/>
  <c r="AR1065" i="1"/>
  <c r="AQ1065" i="1"/>
  <c r="AP1065" i="1"/>
  <c r="AO1065" i="1"/>
  <c r="AN1065" i="1"/>
  <c r="AM1065" i="1"/>
  <c r="AL1065" i="1"/>
  <c r="AK1065" i="1"/>
  <c r="AJ1065" i="1"/>
  <c r="AI1065" i="1"/>
  <c r="AH1065" i="1"/>
  <c r="AG1065" i="1"/>
  <c r="AF1065" i="1"/>
  <c r="AE1065" i="1"/>
  <c r="BE1064" i="1"/>
  <c r="BD1064" i="1"/>
  <c r="BC1064" i="1"/>
  <c r="BB1064" i="1"/>
  <c r="BA1064" i="1"/>
  <c r="AZ1064" i="1"/>
  <c r="AY1064" i="1"/>
  <c r="AX1064" i="1"/>
  <c r="AW1064" i="1"/>
  <c r="AV1064" i="1"/>
  <c r="AU1064" i="1"/>
  <c r="AT1064" i="1"/>
  <c r="AS1064" i="1"/>
  <c r="AR1064" i="1"/>
  <c r="AQ1064" i="1"/>
  <c r="AP1064" i="1"/>
  <c r="AO1064" i="1"/>
  <c r="AN1064" i="1"/>
  <c r="AM1064" i="1"/>
  <c r="AL1064" i="1"/>
  <c r="AK1064" i="1"/>
  <c r="AJ1064" i="1"/>
  <c r="AI1064" i="1"/>
  <c r="AH1064" i="1"/>
  <c r="AG1064" i="1"/>
  <c r="AF1064" i="1"/>
  <c r="AE1064" i="1"/>
  <c r="BE1063" i="1"/>
  <c r="BD1063" i="1"/>
  <c r="BC1063" i="1"/>
  <c r="BB1063" i="1"/>
  <c r="BA1063" i="1"/>
  <c r="AZ1063" i="1"/>
  <c r="AY1063" i="1"/>
  <c r="AX1063" i="1"/>
  <c r="AW1063" i="1"/>
  <c r="AV1063" i="1"/>
  <c r="AU1063" i="1"/>
  <c r="AT1063" i="1"/>
  <c r="AS1063" i="1"/>
  <c r="AR1063" i="1"/>
  <c r="AQ1063" i="1"/>
  <c r="AP1063" i="1"/>
  <c r="AO1063" i="1"/>
  <c r="AN1063" i="1"/>
  <c r="AM1063" i="1"/>
  <c r="AL1063" i="1"/>
  <c r="AK1063" i="1"/>
  <c r="AJ1063" i="1"/>
  <c r="AI1063" i="1"/>
  <c r="AH1063" i="1"/>
  <c r="AG1063" i="1"/>
  <c r="AF1063" i="1"/>
  <c r="AE1063" i="1"/>
  <c r="BE1062" i="1"/>
  <c r="BD1062" i="1"/>
  <c r="BC1062" i="1"/>
  <c r="BB1062" i="1"/>
  <c r="BA1062" i="1"/>
  <c r="AZ1062" i="1"/>
  <c r="AY1062" i="1"/>
  <c r="AX1062" i="1"/>
  <c r="AW1062" i="1"/>
  <c r="AV1062" i="1"/>
  <c r="AU1062" i="1"/>
  <c r="AT1062" i="1"/>
  <c r="AS1062" i="1"/>
  <c r="AR1062" i="1"/>
  <c r="AQ1062" i="1"/>
  <c r="AP1062" i="1"/>
  <c r="AO1062" i="1"/>
  <c r="AN1062" i="1"/>
  <c r="AM1062" i="1"/>
  <c r="AL1062" i="1"/>
  <c r="AK1062" i="1"/>
  <c r="AJ1062" i="1"/>
  <c r="AI1062" i="1"/>
  <c r="AH1062" i="1"/>
  <c r="AG1062" i="1"/>
  <c r="AF1062" i="1"/>
  <c r="AE1062" i="1"/>
  <c r="BE1061" i="1"/>
  <c r="BD1061" i="1"/>
  <c r="BC1061" i="1"/>
  <c r="BB1061" i="1"/>
  <c r="BA1061" i="1"/>
  <c r="AZ1061" i="1"/>
  <c r="AY1061" i="1"/>
  <c r="AX1061" i="1"/>
  <c r="AW1061" i="1"/>
  <c r="AV1061" i="1"/>
  <c r="AU1061" i="1"/>
  <c r="AT1061" i="1"/>
  <c r="AS1061" i="1"/>
  <c r="AR1061" i="1"/>
  <c r="AQ1061" i="1"/>
  <c r="AP1061" i="1"/>
  <c r="AO1061" i="1"/>
  <c r="AN1061" i="1"/>
  <c r="AM1061" i="1"/>
  <c r="AL1061" i="1"/>
  <c r="AK1061" i="1"/>
  <c r="AJ1061" i="1"/>
  <c r="AI1061" i="1"/>
  <c r="AH1061" i="1"/>
  <c r="AG1061" i="1"/>
  <c r="AF1061" i="1"/>
  <c r="AE1061" i="1"/>
  <c r="BE1060" i="1"/>
  <c r="BD1060" i="1"/>
  <c r="BC1060" i="1"/>
  <c r="BB1060" i="1"/>
  <c r="BA1060" i="1"/>
  <c r="AZ1060" i="1"/>
  <c r="AY1060" i="1"/>
  <c r="AX1060" i="1"/>
  <c r="AW1060" i="1"/>
  <c r="AV1060" i="1"/>
  <c r="AU1060" i="1"/>
  <c r="AT1060" i="1"/>
  <c r="AS1060" i="1"/>
  <c r="AR1060" i="1"/>
  <c r="AQ1060" i="1"/>
  <c r="AP1060" i="1"/>
  <c r="AO1060" i="1"/>
  <c r="AN1060" i="1"/>
  <c r="AM1060" i="1"/>
  <c r="AL1060" i="1"/>
  <c r="AK1060" i="1"/>
  <c r="AJ1060" i="1"/>
  <c r="AI1060" i="1"/>
  <c r="AH1060" i="1"/>
  <c r="AG1060" i="1"/>
  <c r="AF1060" i="1"/>
  <c r="AE1060" i="1"/>
  <c r="BE1059" i="1"/>
  <c r="BD1059" i="1"/>
  <c r="BC1059" i="1"/>
  <c r="BB1059" i="1"/>
  <c r="BA1059" i="1"/>
  <c r="AZ1059" i="1"/>
  <c r="AY1059" i="1"/>
  <c r="AX1059" i="1"/>
  <c r="AW1059" i="1"/>
  <c r="AV1059" i="1"/>
  <c r="AU1059" i="1"/>
  <c r="AT1059" i="1"/>
  <c r="AS1059" i="1"/>
  <c r="AR1059" i="1"/>
  <c r="AQ1059" i="1"/>
  <c r="AP1059" i="1"/>
  <c r="AO1059" i="1"/>
  <c r="AN1059" i="1"/>
  <c r="AM1059" i="1"/>
  <c r="AL1059" i="1"/>
  <c r="AK1059" i="1"/>
  <c r="AJ1059" i="1"/>
  <c r="AI1059" i="1"/>
  <c r="AH1059" i="1"/>
  <c r="AG1059" i="1"/>
  <c r="AF1059" i="1"/>
  <c r="AE1059" i="1"/>
  <c r="BE1058" i="1"/>
  <c r="BD1058" i="1"/>
  <c r="BC1058" i="1"/>
  <c r="BB1058" i="1"/>
  <c r="BA1058" i="1"/>
  <c r="AZ1058" i="1"/>
  <c r="AY1058" i="1"/>
  <c r="AX1058" i="1"/>
  <c r="AW1058" i="1"/>
  <c r="AV1058" i="1"/>
  <c r="AU1058" i="1"/>
  <c r="AT1058" i="1"/>
  <c r="AS1058" i="1"/>
  <c r="AR1058" i="1"/>
  <c r="AQ1058" i="1"/>
  <c r="AP1058" i="1"/>
  <c r="AO1058" i="1"/>
  <c r="AN1058" i="1"/>
  <c r="AM1058" i="1"/>
  <c r="AL1058" i="1"/>
  <c r="AK1058" i="1"/>
  <c r="AJ1058" i="1"/>
  <c r="AI1058" i="1"/>
  <c r="AH1058" i="1"/>
  <c r="AG1058" i="1"/>
  <c r="AF1058" i="1"/>
  <c r="AE1058" i="1"/>
  <c r="BE1057" i="1"/>
  <c r="BD1057" i="1"/>
  <c r="BC1057" i="1"/>
  <c r="BB1057" i="1"/>
  <c r="BA1057" i="1"/>
  <c r="AZ1057" i="1"/>
  <c r="AY1057" i="1"/>
  <c r="AX1057" i="1"/>
  <c r="AW1057" i="1"/>
  <c r="AV1057" i="1"/>
  <c r="AU1057" i="1"/>
  <c r="AT1057" i="1"/>
  <c r="AS1057" i="1"/>
  <c r="AR1057" i="1"/>
  <c r="AQ1057" i="1"/>
  <c r="AP1057" i="1"/>
  <c r="AO1057" i="1"/>
  <c r="AN1057" i="1"/>
  <c r="AM1057" i="1"/>
  <c r="AL1057" i="1"/>
  <c r="AK1057" i="1"/>
  <c r="AJ1057" i="1"/>
  <c r="AI1057" i="1"/>
  <c r="AH1057" i="1"/>
  <c r="AG1057" i="1"/>
  <c r="AF1057" i="1"/>
  <c r="AE1057" i="1"/>
  <c r="BE1056" i="1"/>
  <c r="BD1056" i="1"/>
  <c r="BC1056" i="1"/>
  <c r="BB1056" i="1"/>
  <c r="BA1056" i="1"/>
  <c r="AZ1056" i="1"/>
  <c r="AY1056" i="1"/>
  <c r="AX1056" i="1"/>
  <c r="AW1056" i="1"/>
  <c r="AV1056" i="1"/>
  <c r="AU1056" i="1"/>
  <c r="AT1056" i="1"/>
  <c r="AS1056" i="1"/>
  <c r="AR1056" i="1"/>
  <c r="AQ1056" i="1"/>
  <c r="AP1056" i="1"/>
  <c r="AO1056" i="1"/>
  <c r="AN1056" i="1"/>
  <c r="AM1056" i="1"/>
  <c r="AL1056" i="1"/>
  <c r="AK1056" i="1"/>
  <c r="AJ1056" i="1"/>
  <c r="AI1056" i="1"/>
  <c r="AH1056" i="1"/>
  <c r="AG1056" i="1"/>
  <c r="AF1056" i="1"/>
  <c r="AE1056" i="1"/>
  <c r="BE1055" i="1"/>
  <c r="BD1055" i="1"/>
  <c r="BC1055" i="1"/>
  <c r="BB1055" i="1"/>
  <c r="BA1055" i="1"/>
  <c r="AZ1055" i="1"/>
  <c r="AY1055" i="1"/>
  <c r="AX1055" i="1"/>
  <c r="AW1055" i="1"/>
  <c r="AV1055" i="1"/>
  <c r="AU1055" i="1"/>
  <c r="AT1055" i="1"/>
  <c r="AS1055" i="1"/>
  <c r="AR1055" i="1"/>
  <c r="AQ1055" i="1"/>
  <c r="AP1055" i="1"/>
  <c r="AO1055" i="1"/>
  <c r="AN1055" i="1"/>
  <c r="AM1055" i="1"/>
  <c r="AL1055" i="1"/>
  <c r="AK1055" i="1"/>
  <c r="AJ1055" i="1"/>
  <c r="AI1055" i="1"/>
  <c r="AH1055" i="1"/>
  <c r="AG1055" i="1"/>
  <c r="AF1055" i="1"/>
  <c r="AE1055" i="1"/>
  <c r="BE1054" i="1"/>
  <c r="BD1054" i="1"/>
  <c r="BC1054" i="1"/>
  <c r="BB1054" i="1"/>
  <c r="BA1054" i="1"/>
  <c r="AZ1054" i="1"/>
  <c r="AY1054" i="1"/>
  <c r="AX1054" i="1"/>
  <c r="AW1054" i="1"/>
  <c r="AV1054" i="1"/>
  <c r="AU1054" i="1"/>
  <c r="AT1054" i="1"/>
  <c r="AS1054" i="1"/>
  <c r="AR1054" i="1"/>
  <c r="AQ1054" i="1"/>
  <c r="AP1054" i="1"/>
  <c r="AO1054" i="1"/>
  <c r="AN1054" i="1"/>
  <c r="AM1054" i="1"/>
  <c r="AL1054" i="1"/>
  <c r="AK1054" i="1"/>
  <c r="AJ1054" i="1"/>
  <c r="AI1054" i="1"/>
  <c r="AH1054" i="1"/>
  <c r="AG1054" i="1"/>
  <c r="AF1054" i="1"/>
  <c r="AE1054" i="1"/>
  <c r="BE1053" i="1"/>
  <c r="BD1053" i="1"/>
  <c r="BC1053" i="1"/>
  <c r="BB1053" i="1"/>
  <c r="BA1053" i="1"/>
  <c r="AZ1053" i="1"/>
  <c r="AY1053" i="1"/>
  <c r="AX1053" i="1"/>
  <c r="AW1053" i="1"/>
  <c r="AV1053" i="1"/>
  <c r="AU1053" i="1"/>
  <c r="AT1053" i="1"/>
  <c r="AS1053" i="1"/>
  <c r="AR1053" i="1"/>
  <c r="AQ1053" i="1"/>
  <c r="AP1053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BE1052" i="1"/>
  <c r="BD1052" i="1"/>
  <c r="BC1052" i="1"/>
  <c r="BB1052" i="1"/>
  <c r="BA1052" i="1"/>
  <c r="AZ1052" i="1"/>
  <c r="AY1052" i="1"/>
  <c r="AX1052" i="1"/>
  <c r="AW1052" i="1"/>
  <c r="AV1052" i="1"/>
  <c r="AU1052" i="1"/>
  <c r="AT1052" i="1"/>
  <c r="AS1052" i="1"/>
  <c r="AR1052" i="1"/>
  <c r="AQ1052" i="1"/>
  <c r="AP1052" i="1"/>
  <c r="AO1052" i="1"/>
  <c r="AN1052" i="1"/>
  <c r="AM1052" i="1"/>
  <c r="AL1052" i="1"/>
  <c r="AK1052" i="1"/>
  <c r="AJ1052" i="1"/>
  <c r="AI1052" i="1"/>
  <c r="AH1052" i="1"/>
  <c r="AG1052" i="1"/>
  <c r="AF1052" i="1"/>
  <c r="AE1052" i="1"/>
  <c r="BE1051" i="1"/>
  <c r="BD1051" i="1"/>
  <c r="BC1051" i="1"/>
  <c r="BB1051" i="1"/>
  <c r="BA1051" i="1"/>
  <c r="AZ1051" i="1"/>
  <c r="AY1051" i="1"/>
  <c r="AX1051" i="1"/>
  <c r="AW1051" i="1"/>
  <c r="AV1051" i="1"/>
  <c r="AU1051" i="1"/>
  <c r="AT1051" i="1"/>
  <c r="AS1051" i="1"/>
  <c r="AR1051" i="1"/>
  <c r="AQ1051" i="1"/>
  <c r="AP1051" i="1"/>
  <c r="AO1051" i="1"/>
  <c r="AN1051" i="1"/>
  <c r="AM1051" i="1"/>
  <c r="AL1051" i="1"/>
  <c r="AK1051" i="1"/>
  <c r="AJ1051" i="1"/>
  <c r="AI1051" i="1"/>
  <c r="AH1051" i="1"/>
  <c r="AG1051" i="1"/>
  <c r="AF1051" i="1"/>
  <c r="AE1051" i="1"/>
  <c r="BE1050" i="1"/>
  <c r="BD1050" i="1"/>
  <c r="BC1050" i="1"/>
  <c r="BB1050" i="1"/>
  <c r="BA1050" i="1"/>
  <c r="AZ1050" i="1"/>
  <c r="AY1050" i="1"/>
  <c r="AX1050" i="1"/>
  <c r="AW1050" i="1"/>
  <c r="AV1050" i="1"/>
  <c r="AU1050" i="1"/>
  <c r="AT1050" i="1"/>
  <c r="AS1050" i="1"/>
  <c r="AR1050" i="1"/>
  <c r="AQ1050" i="1"/>
  <c r="AP1050" i="1"/>
  <c r="AO1050" i="1"/>
  <c r="AN1050" i="1"/>
  <c r="AM1050" i="1"/>
  <c r="AL1050" i="1"/>
  <c r="AK1050" i="1"/>
  <c r="AJ1050" i="1"/>
  <c r="AI1050" i="1"/>
  <c r="AH1050" i="1"/>
  <c r="AG1050" i="1"/>
  <c r="AF1050" i="1"/>
  <c r="AE1050" i="1"/>
  <c r="BE1049" i="1"/>
  <c r="BD1049" i="1"/>
  <c r="BC1049" i="1"/>
  <c r="BB1049" i="1"/>
  <c r="BA1049" i="1"/>
  <c r="AZ1049" i="1"/>
  <c r="AY1049" i="1"/>
  <c r="AX1049" i="1"/>
  <c r="AW1049" i="1"/>
  <c r="AV1049" i="1"/>
  <c r="AU1049" i="1"/>
  <c r="AT1049" i="1"/>
  <c r="AS1049" i="1"/>
  <c r="AR1049" i="1"/>
  <c r="AQ1049" i="1"/>
  <c r="AP1049" i="1"/>
  <c r="AO1049" i="1"/>
  <c r="AN1049" i="1"/>
  <c r="AM1049" i="1"/>
  <c r="AL1049" i="1"/>
  <c r="AK1049" i="1"/>
  <c r="AJ1049" i="1"/>
  <c r="AI1049" i="1"/>
  <c r="AH1049" i="1"/>
  <c r="AG1049" i="1"/>
  <c r="AF1049" i="1"/>
  <c r="AE1049" i="1"/>
  <c r="BE1048" i="1"/>
  <c r="BD1048" i="1"/>
  <c r="BC1048" i="1"/>
  <c r="BB1048" i="1"/>
  <c r="BA1048" i="1"/>
  <c r="AZ1048" i="1"/>
  <c r="AY1048" i="1"/>
  <c r="AX1048" i="1"/>
  <c r="AW1048" i="1"/>
  <c r="AV1048" i="1"/>
  <c r="AU1048" i="1"/>
  <c r="AT1048" i="1"/>
  <c r="AS1048" i="1"/>
  <c r="AR1048" i="1"/>
  <c r="AQ1048" i="1"/>
  <c r="AP1048" i="1"/>
  <c r="AO1048" i="1"/>
  <c r="AN1048" i="1"/>
  <c r="AM1048" i="1"/>
  <c r="AL1048" i="1"/>
  <c r="AK1048" i="1"/>
  <c r="AJ1048" i="1"/>
  <c r="AI1048" i="1"/>
  <c r="AH1048" i="1"/>
  <c r="AG1048" i="1"/>
  <c r="AF1048" i="1"/>
  <c r="AE1048" i="1"/>
  <c r="BE1047" i="1"/>
  <c r="BD1047" i="1"/>
  <c r="BC1047" i="1"/>
  <c r="BB1047" i="1"/>
  <c r="BA1047" i="1"/>
  <c r="AZ1047" i="1"/>
  <c r="AY1047" i="1"/>
  <c r="AX1047" i="1"/>
  <c r="AW1047" i="1"/>
  <c r="AV1047" i="1"/>
  <c r="AU1047" i="1"/>
  <c r="AT1047" i="1"/>
  <c r="AS1047" i="1"/>
  <c r="AR1047" i="1"/>
  <c r="AQ1047" i="1"/>
  <c r="AP1047" i="1"/>
  <c r="AO1047" i="1"/>
  <c r="AN1047" i="1"/>
  <c r="AM1047" i="1"/>
  <c r="AL1047" i="1"/>
  <c r="AK1047" i="1"/>
  <c r="AJ1047" i="1"/>
  <c r="AI1047" i="1"/>
  <c r="AH1047" i="1"/>
  <c r="AG1047" i="1"/>
  <c r="AF1047" i="1"/>
  <c r="AE1047" i="1"/>
  <c r="BE1046" i="1"/>
  <c r="BD1046" i="1"/>
  <c r="BC1046" i="1"/>
  <c r="BB1046" i="1"/>
  <c r="BA1046" i="1"/>
  <c r="AZ1046" i="1"/>
  <c r="AY1046" i="1"/>
  <c r="AX1046" i="1"/>
  <c r="AW1046" i="1"/>
  <c r="AV1046" i="1"/>
  <c r="AU1046" i="1"/>
  <c r="AT1046" i="1"/>
  <c r="AS1046" i="1"/>
  <c r="AR1046" i="1"/>
  <c r="AQ1046" i="1"/>
  <c r="AP1046" i="1"/>
  <c r="AO1046" i="1"/>
  <c r="AN1046" i="1"/>
  <c r="AM1046" i="1"/>
  <c r="AL1046" i="1"/>
  <c r="AK1046" i="1"/>
  <c r="AJ1046" i="1"/>
  <c r="AI1046" i="1"/>
  <c r="AH1046" i="1"/>
  <c r="AG1046" i="1"/>
  <c r="AF1046" i="1"/>
  <c r="AE1046" i="1"/>
  <c r="BE1045" i="1"/>
  <c r="BD1045" i="1"/>
  <c r="BC1045" i="1"/>
  <c r="BB1045" i="1"/>
  <c r="BA1045" i="1"/>
  <c r="AZ1045" i="1"/>
  <c r="AY1045" i="1"/>
  <c r="AX1045" i="1"/>
  <c r="AW1045" i="1"/>
  <c r="AV1045" i="1"/>
  <c r="AU1045" i="1"/>
  <c r="AT1045" i="1"/>
  <c r="AS1045" i="1"/>
  <c r="AR1045" i="1"/>
  <c r="AQ1045" i="1"/>
  <c r="AP1045" i="1"/>
  <c r="AO1045" i="1"/>
  <c r="AN1045" i="1"/>
  <c r="AM1045" i="1"/>
  <c r="AL1045" i="1"/>
  <c r="AK1045" i="1"/>
  <c r="AJ1045" i="1"/>
  <c r="AI1045" i="1"/>
  <c r="AH1045" i="1"/>
  <c r="AG1045" i="1"/>
  <c r="AF1045" i="1"/>
  <c r="AE1045" i="1"/>
  <c r="BE1044" i="1"/>
  <c r="BD1044" i="1"/>
  <c r="BC1044" i="1"/>
  <c r="BB1044" i="1"/>
  <c r="BA1044" i="1"/>
  <c r="AZ1044" i="1"/>
  <c r="AY1044" i="1"/>
  <c r="AX1044" i="1"/>
  <c r="AW1044" i="1"/>
  <c r="AV1044" i="1"/>
  <c r="AU1044" i="1"/>
  <c r="AT1044" i="1"/>
  <c r="AS1044" i="1"/>
  <c r="AR1044" i="1"/>
  <c r="AQ1044" i="1"/>
  <c r="AP1044" i="1"/>
  <c r="AO1044" i="1"/>
  <c r="AN1044" i="1"/>
  <c r="AM1044" i="1"/>
  <c r="AL1044" i="1"/>
  <c r="AK1044" i="1"/>
  <c r="AJ1044" i="1"/>
  <c r="AI1044" i="1"/>
  <c r="AH1044" i="1"/>
  <c r="AG1044" i="1"/>
  <c r="AF1044" i="1"/>
  <c r="AE1044" i="1"/>
  <c r="BE1043" i="1"/>
  <c r="BD1043" i="1"/>
  <c r="BC1043" i="1"/>
  <c r="BB1043" i="1"/>
  <c r="BA1043" i="1"/>
  <c r="AZ1043" i="1"/>
  <c r="AY1043" i="1"/>
  <c r="AX1043" i="1"/>
  <c r="AW1043" i="1"/>
  <c r="AV1043" i="1"/>
  <c r="AU1043" i="1"/>
  <c r="AT1043" i="1"/>
  <c r="AS1043" i="1"/>
  <c r="AR1043" i="1"/>
  <c r="AQ1043" i="1"/>
  <c r="AP1043" i="1"/>
  <c r="AO1043" i="1"/>
  <c r="AN1043" i="1"/>
  <c r="AM1043" i="1"/>
  <c r="AL1043" i="1"/>
  <c r="AK1043" i="1"/>
  <c r="AJ1043" i="1"/>
  <c r="AI1043" i="1"/>
  <c r="AH1043" i="1"/>
  <c r="AG1043" i="1"/>
  <c r="AF1043" i="1"/>
  <c r="AE1043" i="1"/>
  <c r="BE1042" i="1"/>
  <c r="BD1042" i="1"/>
  <c r="BC1042" i="1"/>
  <c r="BB1042" i="1"/>
  <c r="BA1042" i="1"/>
  <c r="AZ1042" i="1"/>
  <c r="AY1042" i="1"/>
  <c r="AX1042" i="1"/>
  <c r="AW1042" i="1"/>
  <c r="AV1042" i="1"/>
  <c r="AU1042" i="1"/>
  <c r="AT1042" i="1"/>
  <c r="AS1042" i="1"/>
  <c r="AR1042" i="1"/>
  <c r="AQ1042" i="1"/>
  <c r="AP1042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BE1041" i="1"/>
  <c r="BD1041" i="1"/>
  <c r="BC1041" i="1"/>
  <c r="BB1041" i="1"/>
  <c r="BA1041" i="1"/>
  <c r="AZ1041" i="1"/>
  <c r="AY1041" i="1"/>
  <c r="AX1041" i="1"/>
  <c r="AW1041" i="1"/>
  <c r="AV1041" i="1"/>
  <c r="AU1041" i="1"/>
  <c r="AT1041" i="1"/>
  <c r="AS1041" i="1"/>
  <c r="AR1041" i="1"/>
  <c r="AQ1041" i="1"/>
  <c r="AP1041" i="1"/>
  <c r="AO1041" i="1"/>
  <c r="AN1041" i="1"/>
  <c r="AM1041" i="1"/>
  <c r="AL1041" i="1"/>
  <c r="AK1041" i="1"/>
  <c r="AJ1041" i="1"/>
  <c r="AI1041" i="1"/>
  <c r="AH1041" i="1"/>
  <c r="AG1041" i="1"/>
  <c r="AF1041" i="1"/>
  <c r="AE1041" i="1"/>
  <c r="BE1040" i="1"/>
  <c r="BD1040" i="1"/>
  <c r="BC1040" i="1"/>
  <c r="BB1040" i="1"/>
  <c r="BA1040" i="1"/>
  <c r="AZ1040" i="1"/>
  <c r="AY1040" i="1"/>
  <c r="AX1040" i="1"/>
  <c r="AW1040" i="1"/>
  <c r="AV1040" i="1"/>
  <c r="AU1040" i="1"/>
  <c r="AT1040" i="1"/>
  <c r="AS1040" i="1"/>
  <c r="AR1040" i="1"/>
  <c r="AQ1040" i="1"/>
  <c r="AP1040" i="1"/>
  <c r="AO1040" i="1"/>
  <c r="AN1040" i="1"/>
  <c r="AM1040" i="1"/>
  <c r="AL1040" i="1"/>
  <c r="AK1040" i="1"/>
  <c r="AJ1040" i="1"/>
  <c r="AI1040" i="1"/>
  <c r="AH1040" i="1"/>
  <c r="AG1040" i="1"/>
  <c r="AF1040" i="1"/>
  <c r="AE1040" i="1"/>
  <c r="BE1039" i="1"/>
  <c r="BD1039" i="1"/>
  <c r="BC1039" i="1"/>
  <c r="BB1039" i="1"/>
  <c r="BA1039" i="1"/>
  <c r="AZ1039" i="1"/>
  <c r="AY1039" i="1"/>
  <c r="AX1039" i="1"/>
  <c r="AW1039" i="1"/>
  <c r="AV1039" i="1"/>
  <c r="AU1039" i="1"/>
  <c r="AT1039" i="1"/>
  <c r="AS1039" i="1"/>
  <c r="AR1039" i="1"/>
  <c r="AQ1039" i="1"/>
  <c r="AP1039" i="1"/>
  <c r="AO1039" i="1"/>
  <c r="AN1039" i="1"/>
  <c r="AM1039" i="1"/>
  <c r="AL1039" i="1"/>
  <c r="AK1039" i="1"/>
  <c r="AJ1039" i="1"/>
  <c r="AI1039" i="1"/>
  <c r="AH1039" i="1"/>
  <c r="AG1039" i="1"/>
  <c r="AF1039" i="1"/>
  <c r="AE1039" i="1"/>
  <c r="BE1038" i="1"/>
  <c r="BD1038" i="1"/>
  <c r="BC1038" i="1"/>
  <c r="BB1038" i="1"/>
  <c r="BA1038" i="1"/>
  <c r="AZ1038" i="1"/>
  <c r="AY1038" i="1"/>
  <c r="AX1038" i="1"/>
  <c r="AW1038" i="1"/>
  <c r="AV1038" i="1"/>
  <c r="AU1038" i="1"/>
  <c r="AT1038" i="1"/>
  <c r="AS1038" i="1"/>
  <c r="AR1038" i="1"/>
  <c r="AQ1038" i="1"/>
  <c r="AP1038" i="1"/>
  <c r="AO1038" i="1"/>
  <c r="AN1038" i="1"/>
  <c r="AM1038" i="1"/>
  <c r="AL1038" i="1"/>
  <c r="AK1038" i="1"/>
  <c r="AJ1038" i="1"/>
  <c r="AI1038" i="1"/>
  <c r="AH1038" i="1"/>
  <c r="AG1038" i="1"/>
  <c r="AF1038" i="1"/>
  <c r="AE1038" i="1"/>
  <c r="BE1037" i="1"/>
  <c r="BD1037" i="1"/>
  <c r="BC1037" i="1"/>
  <c r="BB1037" i="1"/>
  <c r="BA1037" i="1"/>
  <c r="AZ1037" i="1"/>
  <c r="AY1037" i="1"/>
  <c r="AX1037" i="1"/>
  <c r="AW1037" i="1"/>
  <c r="AV1037" i="1"/>
  <c r="AU1037" i="1"/>
  <c r="AT1037" i="1"/>
  <c r="AS1037" i="1"/>
  <c r="AR1037" i="1"/>
  <c r="AQ1037" i="1"/>
  <c r="AP1037" i="1"/>
  <c r="AO1037" i="1"/>
  <c r="AN1037" i="1"/>
  <c r="AM1037" i="1"/>
  <c r="AL1037" i="1"/>
  <c r="AK1037" i="1"/>
  <c r="AJ1037" i="1"/>
  <c r="AI1037" i="1"/>
  <c r="AH1037" i="1"/>
  <c r="AG1037" i="1"/>
  <c r="AF1037" i="1"/>
  <c r="AE1037" i="1"/>
  <c r="BE1036" i="1"/>
  <c r="BD1036" i="1"/>
  <c r="BC1036" i="1"/>
  <c r="BB1036" i="1"/>
  <c r="BA1036" i="1"/>
  <c r="AZ1036" i="1"/>
  <c r="AY1036" i="1"/>
  <c r="AX1036" i="1"/>
  <c r="AW1036" i="1"/>
  <c r="AV1036" i="1"/>
  <c r="AU1036" i="1"/>
  <c r="AT1036" i="1"/>
  <c r="AS1036" i="1"/>
  <c r="AR1036" i="1"/>
  <c r="AQ1036" i="1"/>
  <c r="AP1036" i="1"/>
  <c r="AO1036" i="1"/>
  <c r="AN1036" i="1"/>
  <c r="AM1036" i="1"/>
  <c r="AL1036" i="1"/>
  <c r="AK1036" i="1"/>
  <c r="AJ1036" i="1"/>
  <c r="AI1036" i="1"/>
  <c r="AH1036" i="1"/>
  <c r="AG1036" i="1"/>
  <c r="AF1036" i="1"/>
  <c r="AE1036" i="1"/>
  <c r="BE1035" i="1"/>
  <c r="BD1035" i="1"/>
  <c r="BC1035" i="1"/>
  <c r="BB1035" i="1"/>
  <c r="BA1035" i="1"/>
  <c r="AZ1035" i="1"/>
  <c r="AY1035" i="1"/>
  <c r="AX1035" i="1"/>
  <c r="AW1035" i="1"/>
  <c r="AV1035" i="1"/>
  <c r="AU1035" i="1"/>
  <c r="AT1035" i="1"/>
  <c r="AS1035" i="1"/>
  <c r="AR1035" i="1"/>
  <c r="AQ1035" i="1"/>
  <c r="AP1035" i="1"/>
  <c r="AO1035" i="1"/>
  <c r="AN1035" i="1"/>
  <c r="AM1035" i="1"/>
  <c r="AL1035" i="1"/>
  <c r="AK1035" i="1"/>
  <c r="AJ1035" i="1"/>
  <c r="AI1035" i="1"/>
  <c r="AH1035" i="1"/>
  <c r="AG1035" i="1"/>
  <c r="AF1035" i="1"/>
  <c r="AE1035" i="1"/>
  <c r="BE1034" i="1"/>
  <c r="BD1034" i="1"/>
  <c r="BC1034" i="1"/>
  <c r="BB1034" i="1"/>
  <c r="BA1034" i="1"/>
  <c r="AZ1034" i="1"/>
  <c r="AY1034" i="1"/>
  <c r="AX1034" i="1"/>
  <c r="AW1034" i="1"/>
  <c r="AV1034" i="1"/>
  <c r="AU1034" i="1"/>
  <c r="AT1034" i="1"/>
  <c r="AS1034" i="1"/>
  <c r="AR1034" i="1"/>
  <c r="AQ1034" i="1"/>
  <c r="AP1034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BE1033" i="1"/>
  <c r="BD1033" i="1"/>
  <c r="BC1033" i="1"/>
  <c r="BB1033" i="1"/>
  <c r="BA1033" i="1"/>
  <c r="AZ1033" i="1"/>
  <c r="AY1033" i="1"/>
  <c r="AX1033" i="1"/>
  <c r="AW1033" i="1"/>
  <c r="AV1033" i="1"/>
  <c r="AU1033" i="1"/>
  <c r="AT1033" i="1"/>
  <c r="AS1033" i="1"/>
  <c r="AR1033" i="1"/>
  <c r="AQ1033" i="1"/>
  <c r="AP1033" i="1"/>
  <c r="AO1033" i="1"/>
  <c r="AN1033" i="1"/>
  <c r="AM1033" i="1"/>
  <c r="AL1033" i="1"/>
  <c r="AK1033" i="1"/>
  <c r="AJ1033" i="1"/>
  <c r="AI1033" i="1"/>
  <c r="AH1033" i="1"/>
  <c r="AG1033" i="1"/>
  <c r="AF1033" i="1"/>
  <c r="AE1033" i="1"/>
  <c r="BE1032" i="1"/>
  <c r="BD1032" i="1"/>
  <c r="BC1032" i="1"/>
  <c r="BB1032" i="1"/>
  <c r="BA1032" i="1"/>
  <c r="AZ1032" i="1"/>
  <c r="AY1032" i="1"/>
  <c r="AX1032" i="1"/>
  <c r="AW1032" i="1"/>
  <c r="AV1032" i="1"/>
  <c r="AU1032" i="1"/>
  <c r="AT1032" i="1"/>
  <c r="AS1032" i="1"/>
  <c r="AR1032" i="1"/>
  <c r="AQ1032" i="1"/>
  <c r="AP1032" i="1"/>
  <c r="AO1032" i="1"/>
  <c r="AN1032" i="1"/>
  <c r="AM1032" i="1"/>
  <c r="AL1032" i="1"/>
  <c r="AK1032" i="1"/>
  <c r="AJ1032" i="1"/>
  <c r="AI1032" i="1"/>
  <c r="AH1032" i="1"/>
  <c r="AG1032" i="1"/>
  <c r="AF1032" i="1"/>
  <c r="AE1032" i="1"/>
  <c r="BE1031" i="1"/>
  <c r="BD1031" i="1"/>
  <c r="BC1031" i="1"/>
  <c r="BB1031" i="1"/>
  <c r="BA1031" i="1"/>
  <c r="AZ1031" i="1"/>
  <c r="AY1031" i="1"/>
  <c r="AX1031" i="1"/>
  <c r="AW1031" i="1"/>
  <c r="AV1031" i="1"/>
  <c r="AU1031" i="1"/>
  <c r="AT1031" i="1"/>
  <c r="AS1031" i="1"/>
  <c r="AR1031" i="1"/>
  <c r="AQ1031" i="1"/>
  <c r="AP1031" i="1"/>
  <c r="AO1031" i="1"/>
  <c r="AN1031" i="1"/>
  <c r="AM1031" i="1"/>
  <c r="AL1031" i="1"/>
  <c r="AK1031" i="1"/>
  <c r="AJ1031" i="1"/>
  <c r="AI1031" i="1"/>
  <c r="AH1031" i="1"/>
  <c r="AG1031" i="1"/>
  <c r="AF1031" i="1"/>
  <c r="AE1031" i="1"/>
  <c r="BE1030" i="1"/>
  <c r="BD1030" i="1"/>
  <c r="BC1030" i="1"/>
  <c r="BB1030" i="1"/>
  <c r="BA1030" i="1"/>
  <c r="AZ1030" i="1"/>
  <c r="AY1030" i="1"/>
  <c r="AX1030" i="1"/>
  <c r="AW1030" i="1"/>
  <c r="AV1030" i="1"/>
  <c r="AU1030" i="1"/>
  <c r="AT1030" i="1"/>
  <c r="AS1030" i="1"/>
  <c r="AR1030" i="1"/>
  <c r="AQ1030" i="1"/>
  <c r="AP1030" i="1"/>
  <c r="AO1030" i="1"/>
  <c r="AN1030" i="1"/>
  <c r="AM1030" i="1"/>
  <c r="AL1030" i="1"/>
  <c r="AK1030" i="1"/>
  <c r="AJ1030" i="1"/>
  <c r="AI1030" i="1"/>
  <c r="AH1030" i="1"/>
  <c r="AG1030" i="1"/>
  <c r="AF1030" i="1"/>
  <c r="AE1030" i="1"/>
  <c r="BE1029" i="1"/>
  <c r="BD1029" i="1"/>
  <c r="BC1029" i="1"/>
  <c r="BB1029" i="1"/>
  <c r="BA1029" i="1"/>
  <c r="AZ1029" i="1"/>
  <c r="AY1029" i="1"/>
  <c r="AX1029" i="1"/>
  <c r="AW1029" i="1"/>
  <c r="AV1029" i="1"/>
  <c r="AU1029" i="1"/>
  <c r="AT1029" i="1"/>
  <c r="AS1029" i="1"/>
  <c r="AR1029" i="1"/>
  <c r="AQ1029" i="1"/>
  <c r="AP1029" i="1"/>
  <c r="AO1029" i="1"/>
  <c r="AN1029" i="1"/>
  <c r="AM1029" i="1"/>
  <c r="AL1029" i="1"/>
  <c r="AK1029" i="1"/>
  <c r="AJ1029" i="1"/>
  <c r="AI1029" i="1"/>
  <c r="AH1029" i="1"/>
  <c r="AG1029" i="1"/>
  <c r="AF1029" i="1"/>
  <c r="AE1029" i="1"/>
  <c r="BE1028" i="1"/>
  <c r="BD1028" i="1"/>
  <c r="BC1028" i="1"/>
  <c r="BB1028" i="1"/>
  <c r="BA1028" i="1"/>
  <c r="AZ1028" i="1"/>
  <c r="AY1028" i="1"/>
  <c r="AX1028" i="1"/>
  <c r="AW1028" i="1"/>
  <c r="AV1028" i="1"/>
  <c r="AU1028" i="1"/>
  <c r="AT1028" i="1"/>
  <c r="AS1028" i="1"/>
  <c r="AR1028" i="1"/>
  <c r="AQ1028" i="1"/>
  <c r="AP1028" i="1"/>
  <c r="AO1028" i="1"/>
  <c r="AN1028" i="1"/>
  <c r="AM1028" i="1"/>
  <c r="AL1028" i="1"/>
  <c r="AK1028" i="1"/>
  <c r="AJ1028" i="1"/>
  <c r="AI1028" i="1"/>
  <c r="AH1028" i="1"/>
  <c r="AG1028" i="1"/>
  <c r="AF1028" i="1"/>
  <c r="AE1028" i="1"/>
  <c r="BE1027" i="1"/>
  <c r="BD1027" i="1"/>
  <c r="BC1027" i="1"/>
  <c r="BB1027" i="1"/>
  <c r="BA1027" i="1"/>
  <c r="AZ1027" i="1"/>
  <c r="AY1027" i="1"/>
  <c r="AX1027" i="1"/>
  <c r="AW1027" i="1"/>
  <c r="AV1027" i="1"/>
  <c r="AU1027" i="1"/>
  <c r="AT1027" i="1"/>
  <c r="AS1027" i="1"/>
  <c r="AR1027" i="1"/>
  <c r="AQ1027" i="1"/>
  <c r="AP1027" i="1"/>
  <c r="AO1027" i="1"/>
  <c r="AN1027" i="1"/>
  <c r="AM1027" i="1"/>
  <c r="AL1027" i="1"/>
  <c r="AK1027" i="1"/>
  <c r="AJ1027" i="1"/>
  <c r="AI1027" i="1"/>
  <c r="AH1027" i="1"/>
  <c r="AG1027" i="1"/>
  <c r="AF1027" i="1"/>
  <c r="AE1027" i="1"/>
  <c r="BE1026" i="1"/>
  <c r="BD1026" i="1"/>
  <c r="BC1026" i="1"/>
  <c r="BB1026" i="1"/>
  <c r="BA1026" i="1"/>
  <c r="AZ1026" i="1"/>
  <c r="AY1026" i="1"/>
  <c r="AX1026" i="1"/>
  <c r="AW1026" i="1"/>
  <c r="AV1026" i="1"/>
  <c r="AU1026" i="1"/>
  <c r="AT1026" i="1"/>
  <c r="AS1026" i="1"/>
  <c r="AR1026" i="1"/>
  <c r="AQ1026" i="1"/>
  <c r="AP1026" i="1"/>
  <c r="AO1026" i="1"/>
  <c r="AN1026" i="1"/>
  <c r="AM1026" i="1"/>
  <c r="AL1026" i="1"/>
  <c r="AK1026" i="1"/>
  <c r="AJ1026" i="1"/>
  <c r="AI1026" i="1"/>
  <c r="AH1026" i="1"/>
  <c r="AG1026" i="1"/>
  <c r="AF1026" i="1"/>
  <c r="AE1026" i="1"/>
  <c r="BE1025" i="1"/>
  <c r="BD1025" i="1"/>
  <c r="BC1025" i="1"/>
  <c r="BB1025" i="1"/>
  <c r="BA1025" i="1"/>
  <c r="AZ1025" i="1"/>
  <c r="AY1025" i="1"/>
  <c r="AX1025" i="1"/>
  <c r="AW1025" i="1"/>
  <c r="AV1025" i="1"/>
  <c r="AU1025" i="1"/>
  <c r="AT1025" i="1"/>
  <c r="AS1025" i="1"/>
  <c r="AR1025" i="1"/>
  <c r="AQ1025" i="1"/>
  <c r="AP1025" i="1"/>
  <c r="AO1025" i="1"/>
  <c r="AN1025" i="1"/>
  <c r="AM1025" i="1"/>
  <c r="AL1025" i="1"/>
  <c r="AK1025" i="1"/>
  <c r="AJ1025" i="1"/>
  <c r="AI1025" i="1"/>
  <c r="AH1025" i="1"/>
  <c r="AG1025" i="1"/>
  <c r="AF1025" i="1"/>
  <c r="AE1025" i="1"/>
  <c r="BE1024" i="1"/>
  <c r="BD1024" i="1"/>
  <c r="BC1024" i="1"/>
  <c r="BB1024" i="1"/>
  <c r="BA1024" i="1"/>
  <c r="AZ1024" i="1"/>
  <c r="AY1024" i="1"/>
  <c r="AX1024" i="1"/>
  <c r="AW1024" i="1"/>
  <c r="AV1024" i="1"/>
  <c r="AU1024" i="1"/>
  <c r="AT1024" i="1"/>
  <c r="AS1024" i="1"/>
  <c r="AR1024" i="1"/>
  <c r="AQ1024" i="1"/>
  <c r="AP1024" i="1"/>
  <c r="AO1024" i="1"/>
  <c r="AN1024" i="1"/>
  <c r="AM1024" i="1"/>
  <c r="AL1024" i="1"/>
  <c r="AK1024" i="1"/>
  <c r="AJ1024" i="1"/>
  <c r="AI1024" i="1"/>
  <c r="AH1024" i="1"/>
  <c r="AG1024" i="1"/>
  <c r="AF1024" i="1"/>
  <c r="AE1024" i="1"/>
  <c r="BE1023" i="1"/>
  <c r="BD1023" i="1"/>
  <c r="BC1023" i="1"/>
  <c r="BB1023" i="1"/>
  <c r="BA1023" i="1"/>
  <c r="AZ1023" i="1"/>
  <c r="AY1023" i="1"/>
  <c r="AX1023" i="1"/>
  <c r="AW1023" i="1"/>
  <c r="AV1023" i="1"/>
  <c r="AU1023" i="1"/>
  <c r="AT1023" i="1"/>
  <c r="AS1023" i="1"/>
  <c r="AR1023" i="1"/>
  <c r="AQ1023" i="1"/>
  <c r="AP1023" i="1"/>
  <c r="AO1023" i="1"/>
  <c r="AN1023" i="1"/>
  <c r="AM1023" i="1"/>
  <c r="AL1023" i="1"/>
  <c r="AK1023" i="1"/>
  <c r="AJ1023" i="1"/>
  <c r="AI1023" i="1"/>
  <c r="AH1023" i="1"/>
  <c r="AG1023" i="1"/>
  <c r="AF1023" i="1"/>
  <c r="AE1023" i="1"/>
  <c r="BE1022" i="1"/>
  <c r="BD1022" i="1"/>
  <c r="BC1022" i="1"/>
  <c r="BB1022" i="1"/>
  <c r="BA1022" i="1"/>
  <c r="AZ1022" i="1"/>
  <c r="AY1022" i="1"/>
  <c r="AX1022" i="1"/>
  <c r="AW1022" i="1"/>
  <c r="AV1022" i="1"/>
  <c r="AU1022" i="1"/>
  <c r="AT1022" i="1"/>
  <c r="AS1022" i="1"/>
  <c r="AR1022" i="1"/>
  <c r="AQ1022" i="1"/>
  <c r="AP1022" i="1"/>
  <c r="AO1022" i="1"/>
  <c r="AN1022" i="1"/>
  <c r="AM1022" i="1"/>
  <c r="AL1022" i="1"/>
  <c r="AK1022" i="1"/>
  <c r="AJ1022" i="1"/>
  <c r="AI1022" i="1"/>
  <c r="AH1022" i="1"/>
  <c r="AG1022" i="1"/>
  <c r="AF1022" i="1"/>
  <c r="AE1022" i="1"/>
  <c r="BE1021" i="1"/>
  <c r="BD1021" i="1"/>
  <c r="BC1021" i="1"/>
  <c r="BB1021" i="1"/>
  <c r="BA1021" i="1"/>
  <c r="AZ1021" i="1"/>
  <c r="AY1021" i="1"/>
  <c r="AX1021" i="1"/>
  <c r="AW1021" i="1"/>
  <c r="AV1021" i="1"/>
  <c r="AU1021" i="1"/>
  <c r="AT1021" i="1"/>
  <c r="AS1021" i="1"/>
  <c r="AR1021" i="1"/>
  <c r="AQ1021" i="1"/>
  <c r="AP1021" i="1"/>
  <c r="AO1021" i="1"/>
  <c r="AN1021" i="1"/>
  <c r="AM1021" i="1"/>
  <c r="AL1021" i="1"/>
  <c r="AK1021" i="1"/>
  <c r="AJ1021" i="1"/>
  <c r="AI1021" i="1"/>
  <c r="AH1021" i="1"/>
  <c r="AG1021" i="1"/>
  <c r="AF1021" i="1"/>
  <c r="AE1021" i="1"/>
  <c r="BE1020" i="1"/>
  <c r="BD1020" i="1"/>
  <c r="BC1020" i="1"/>
  <c r="BB1020" i="1"/>
  <c r="BA1020" i="1"/>
  <c r="AZ1020" i="1"/>
  <c r="AY1020" i="1"/>
  <c r="AX1020" i="1"/>
  <c r="AW1020" i="1"/>
  <c r="AV1020" i="1"/>
  <c r="AU1020" i="1"/>
  <c r="AT1020" i="1"/>
  <c r="AS1020" i="1"/>
  <c r="AR1020" i="1"/>
  <c r="AQ1020" i="1"/>
  <c r="AP1020" i="1"/>
  <c r="AO1020" i="1"/>
  <c r="AN1020" i="1"/>
  <c r="AM1020" i="1"/>
  <c r="AL1020" i="1"/>
  <c r="AK1020" i="1"/>
  <c r="AJ1020" i="1"/>
  <c r="AI1020" i="1"/>
  <c r="AH1020" i="1"/>
  <c r="AG1020" i="1"/>
  <c r="AF1020" i="1"/>
  <c r="AE1020" i="1"/>
  <c r="BE1019" i="1"/>
  <c r="BD1019" i="1"/>
  <c r="BC1019" i="1"/>
  <c r="BB1019" i="1"/>
  <c r="BA1019" i="1"/>
  <c r="AZ1019" i="1"/>
  <c r="AY1019" i="1"/>
  <c r="AX1019" i="1"/>
  <c r="AW1019" i="1"/>
  <c r="AV1019" i="1"/>
  <c r="AU1019" i="1"/>
  <c r="AT1019" i="1"/>
  <c r="AS1019" i="1"/>
  <c r="AR1019" i="1"/>
  <c r="AQ1019" i="1"/>
  <c r="AP1019" i="1"/>
  <c r="AO1019" i="1"/>
  <c r="AN1019" i="1"/>
  <c r="AM1019" i="1"/>
  <c r="AL1019" i="1"/>
  <c r="AK1019" i="1"/>
  <c r="AJ1019" i="1"/>
  <c r="AI1019" i="1"/>
  <c r="AH1019" i="1"/>
  <c r="AG1019" i="1"/>
  <c r="AF1019" i="1"/>
  <c r="AE1019" i="1"/>
  <c r="BE1018" i="1"/>
  <c r="BD1018" i="1"/>
  <c r="BC1018" i="1"/>
  <c r="BB1018" i="1"/>
  <c r="BA1018" i="1"/>
  <c r="AZ1018" i="1"/>
  <c r="AY1018" i="1"/>
  <c r="AX1018" i="1"/>
  <c r="AW1018" i="1"/>
  <c r="AV1018" i="1"/>
  <c r="AU1018" i="1"/>
  <c r="AT1018" i="1"/>
  <c r="AS1018" i="1"/>
  <c r="AR1018" i="1"/>
  <c r="AQ1018" i="1"/>
  <c r="AP1018" i="1"/>
  <c r="AO1018" i="1"/>
  <c r="AN1018" i="1"/>
  <c r="AM1018" i="1"/>
  <c r="AL1018" i="1"/>
  <c r="AK1018" i="1"/>
  <c r="AJ1018" i="1"/>
  <c r="AI1018" i="1"/>
  <c r="AH1018" i="1"/>
  <c r="AG1018" i="1"/>
  <c r="AF1018" i="1"/>
  <c r="AE1018" i="1"/>
  <c r="BE1017" i="1"/>
  <c r="BD1017" i="1"/>
  <c r="BC1017" i="1"/>
  <c r="BB1017" i="1"/>
  <c r="BA1017" i="1"/>
  <c r="AZ1017" i="1"/>
  <c r="AY1017" i="1"/>
  <c r="AX1017" i="1"/>
  <c r="AW1017" i="1"/>
  <c r="AV1017" i="1"/>
  <c r="AU1017" i="1"/>
  <c r="AT1017" i="1"/>
  <c r="AS1017" i="1"/>
  <c r="AR1017" i="1"/>
  <c r="AQ1017" i="1"/>
  <c r="AP1017" i="1"/>
  <c r="AO1017" i="1"/>
  <c r="AN1017" i="1"/>
  <c r="AM1017" i="1"/>
  <c r="AL1017" i="1"/>
  <c r="AK1017" i="1"/>
  <c r="AJ1017" i="1"/>
  <c r="AI1017" i="1"/>
  <c r="AH1017" i="1"/>
  <c r="AG1017" i="1"/>
  <c r="AF1017" i="1"/>
  <c r="AE1017" i="1"/>
  <c r="BE1016" i="1"/>
  <c r="BD1016" i="1"/>
  <c r="BC1016" i="1"/>
  <c r="BB1016" i="1"/>
  <c r="BA1016" i="1"/>
  <c r="AZ1016" i="1"/>
  <c r="AY1016" i="1"/>
  <c r="AX1016" i="1"/>
  <c r="AW1016" i="1"/>
  <c r="AV1016" i="1"/>
  <c r="AU1016" i="1"/>
  <c r="AT1016" i="1"/>
  <c r="AS1016" i="1"/>
  <c r="AR1016" i="1"/>
  <c r="AQ1016" i="1"/>
  <c r="AP1016" i="1"/>
  <c r="AO1016" i="1"/>
  <c r="AN1016" i="1"/>
  <c r="AM1016" i="1"/>
  <c r="AL1016" i="1"/>
  <c r="AK1016" i="1"/>
  <c r="AJ1016" i="1"/>
  <c r="AI1016" i="1"/>
  <c r="AH1016" i="1"/>
  <c r="AG1016" i="1"/>
  <c r="AF1016" i="1"/>
  <c r="AE1016" i="1"/>
  <c r="BE1015" i="1"/>
  <c r="BD1015" i="1"/>
  <c r="BC1015" i="1"/>
  <c r="BB1015" i="1"/>
  <c r="BA1015" i="1"/>
  <c r="AZ1015" i="1"/>
  <c r="AY1015" i="1"/>
  <c r="AX1015" i="1"/>
  <c r="AW1015" i="1"/>
  <c r="AV1015" i="1"/>
  <c r="AU1015" i="1"/>
  <c r="AT1015" i="1"/>
  <c r="AS1015" i="1"/>
  <c r="AR1015" i="1"/>
  <c r="AQ1015" i="1"/>
  <c r="AP1015" i="1"/>
  <c r="AO1015" i="1"/>
  <c r="AN1015" i="1"/>
  <c r="AM1015" i="1"/>
  <c r="AL1015" i="1"/>
  <c r="AK1015" i="1"/>
  <c r="AJ1015" i="1"/>
  <c r="AI1015" i="1"/>
  <c r="AH1015" i="1"/>
  <c r="AG1015" i="1"/>
  <c r="AF1015" i="1"/>
  <c r="AE1015" i="1"/>
  <c r="BE1014" i="1"/>
  <c r="BD1014" i="1"/>
  <c r="BC1014" i="1"/>
  <c r="BB1014" i="1"/>
  <c r="BA1014" i="1"/>
  <c r="AZ1014" i="1"/>
  <c r="AY1014" i="1"/>
  <c r="AX1014" i="1"/>
  <c r="AW1014" i="1"/>
  <c r="AV1014" i="1"/>
  <c r="AU1014" i="1"/>
  <c r="AT1014" i="1"/>
  <c r="AS1014" i="1"/>
  <c r="AR1014" i="1"/>
  <c r="AQ1014" i="1"/>
  <c r="AP1014" i="1"/>
  <c r="AO1014" i="1"/>
  <c r="AN1014" i="1"/>
  <c r="AM1014" i="1"/>
  <c r="AL1014" i="1"/>
  <c r="AK1014" i="1"/>
  <c r="AJ1014" i="1"/>
  <c r="AI1014" i="1"/>
  <c r="AH1014" i="1"/>
  <c r="AG1014" i="1"/>
  <c r="AF1014" i="1"/>
  <c r="AE1014" i="1"/>
  <c r="BE1013" i="1"/>
  <c r="BD1013" i="1"/>
  <c r="BC1013" i="1"/>
  <c r="BB1013" i="1"/>
  <c r="BA1013" i="1"/>
  <c r="AZ1013" i="1"/>
  <c r="AY1013" i="1"/>
  <c r="AX1013" i="1"/>
  <c r="AW1013" i="1"/>
  <c r="AV1013" i="1"/>
  <c r="AU1013" i="1"/>
  <c r="AT1013" i="1"/>
  <c r="AS1013" i="1"/>
  <c r="AR1013" i="1"/>
  <c r="AQ1013" i="1"/>
  <c r="AP1013" i="1"/>
  <c r="AO1013" i="1"/>
  <c r="AN1013" i="1"/>
  <c r="AM1013" i="1"/>
  <c r="AL1013" i="1"/>
  <c r="AK1013" i="1"/>
  <c r="AJ1013" i="1"/>
  <c r="AI1013" i="1"/>
  <c r="AH1013" i="1"/>
  <c r="AG1013" i="1"/>
  <c r="AF1013" i="1"/>
  <c r="AE1013" i="1"/>
  <c r="BE1012" i="1"/>
  <c r="BD1012" i="1"/>
  <c r="BC1012" i="1"/>
  <c r="BB1012" i="1"/>
  <c r="BA1012" i="1"/>
  <c r="AZ1012" i="1"/>
  <c r="AY1012" i="1"/>
  <c r="AX1012" i="1"/>
  <c r="AW1012" i="1"/>
  <c r="AV1012" i="1"/>
  <c r="AU1012" i="1"/>
  <c r="AT1012" i="1"/>
  <c r="AS1012" i="1"/>
  <c r="AR1012" i="1"/>
  <c r="AQ1012" i="1"/>
  <c r="AP1012" i="1"/>
  <c r="AO1012" i="1"/>
  <c r="AN1012" i="1"/>
  <c r="AM1012" i="1"/>
  <c r="AL1012" i="1"/>
  <c r="AK1012" i="1"/>
  <c r="AJ1012" i="1"/>
  <c r="AI1012" i="1"/>
  <c r="AH1012" i="1"/>
  <c r="AG1012" i="1"/>
  <c r="AF1012" i="1"/>
  <c r="AE1012" i="1"/>
  <c r="BE1011" i="1"/>
  <c r="BD1011" i="1"/>
  <c r="BC1011" i="1"/>
  <c r="BB1011" i="1"/>
  <c r="BA1011" i="1"/>
  <c r="AZ1011" i="1"/>
  <c r="AY1011" i="1"/>
  <c r="AX1011" i="1"/>
  <c r="AW1011" i="1"/>
  <c r="AV1011" i="1"/>
  <c r="AU1011" i="1"/>
  <c r="AT1011" i="1"/>
  <c r="AS1011" i="1"/>
  <c r="AR1011" i="1"/>
  <c r="AQ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BE1010" i="1"/>
  <c r="BD1010" i="1"/>
  <c r="BC1010" i="1"/>
  <c r="BB1010" i="1"/>
  <c r="BA1010" i="1"/>
  <c r="AZ1010" i="1"/>
  <c r="AY1010" i="1"/>
  <c r="AX1010" i="1"/>
  <c r="AW1010" i="1"/>
  <c r="AV1010" i="1"/>
  <c r="AU1010" i="1"/>
  <c r="AT1010" i="1"/>
  <c r="AS1010" i="1"/>
  <c r="AR1010" i="1"/>
  <c r="AQ1010" i="1"/>
  <c r="AP1010" i="1"/>
  <c r="AO1010" i="1"/>
  <c r="AN1010" i="1"/>
  <c r="AM1010" i="1"/>
  <c r="AL1010" i="1"/>
  <c r="AK1010" i="1"/>
  <c r="AJ1010" i="1"/>
  <c r="AI1010" i="1"/>
  <c r="AH1010" i="1"/>
  <c r="AG1010" i="1"/>
  <c r="AF1010" i="1"/>
  <c r="AE1010" i="1"/>
  <c r="BE1009" i="1"/>
  <c r="BD1009" i="1"/>
  <c r="BC1009" i="1"/>
  <c r="BB1009" i="1"/>
  <c r="BA1009" i="1"/>
  <c r="AZ1009" i="1"/>
  <c r="AY1009" i="1"/>
  <c r="AX1009" i="1"/>
  <c r="AW1009" i="1"/>
  <c r="AV1009" i="1"/>
  <c r="AU1009" i="1"/>
  <c r="AT1009" i="1"/>
  <c r="AS1009" i="1"/>
  <c r="AR1009" i="1"/>
  <c r="AQ1009" i="1"/>
  <c r="AP1009" i="1"/>
  <c r="AO1009" i="1"/>
  <c r="AN1009" i="1"/>
  <c r="AM1009" i="1"/>
  <c r="AL1009" i="1"/>
  <c r="AK1009" i="1"/>
  <c r="AJ1009" i="1"/>
  <c r="AI1009" i="1"/>
  <c r="AH1009" i="1"/>
  <c r="AG1009" i="1"/>
  <c r="AF1009" i="1"/>
  <c r="AE1009" i="1"/>
  <c r="BE1008" i="1"/>
  <c r="BD1008" i="1"/>
  <c r="BC1008" i="1"/>
  <c r="BB1008" i="1"/>
  <c r="BA1008" i="1"/>
  <c r="AZ1008" i="1"/>
  <c r="AY1008" i="1"/>
  <c r="AX1008" i="1"/>
  <c r="AW1008" i="1"/>
  <c r="AV1008" i="1"/>
  <c r="AU1008" i="1"/>
  <c r="AT1008" i="1"/>
  <c r="AS1008" i="1"/>
  <c r="AR1008" i="1"/>
  <c r="AQ1008" i="1"/>
  <c r="AP1008" i="1"/>
  <c r="AO1008" i="1"/>
  <c r="AN1008" i="1"/>
  <c r="AM1008" i="1"/>
  <c r="AL1008" i="1"/>
  <c r="AK1008" i="1"/>
  <c r="AJ1008" i="1"/>
  <c r="AI1008" i="1"/>
  <c r="AH1008" i="1"/>
  <c r="AG1008" i="1"/>
  <c r="AF1008" i="1"/>
  <c r="AE1008" i="1"/>
  <c r="BE1007" i="1"/>
  <c r="BD1007" i="1"/>
  <c r="BC1007" i="1"/>
  <c r="BB1007" i="1"/>
  <c r="BA1007" i="1"/>
  <c r="AZ1007" i="1"/>
  <c r="AY1007" i="1"/>
  <c r="AX1007" i="1"/>
  <c r="AW1007" i="1"/>
  <c r="AV1007" i="1"/>
  <c r="AU1007" i="1"/>
  <c r="AT1007" i="1"/>
  <c r="AS1007" i="1"/>
  <c r="AR1007" i="1"/>
  <c r="AQ1007" i="1"/>
  <c r="AP1007" i="1"/>
  <c r="AO1007" i="1"/>
  <c r="AN1007" i="1"/>
  <c r="AM1007" i="1"/>
  <c r="AL1007" i="1"/>
  <c r="AK1007" i="1"/>
  <c r="AJ1007" i="1"/>
  <c r="AI1007" i="1"/>
  <c r="AH1007" i="1"/>
  <c r="AG1007" i="1"/>
  <c r="AF1007" i="1"/>
  <c r="AE1007" i="1"/>
  <c r="BE1006" i="1"/>
  <c r="BD1006" i="1"/>
  <c r="BC1006" i="1"/>
  <c r="BB1006" i="1"/>
  <c r="BA1006" i="1"/>
  <c r="AZ1006" i="1"/>
  <c r="AY1006" i="1"/>
  <c r="AX1006" i="1"/>
  <c r="AW1006" i="1"/>
  <c r="AV1006" i="1"/>
  <c r="AU1006" i="1"/>
  <c r="AT1006" i="1"/>
  <c r="AS1006" i="1"/>
  <c r="AR1006" i="1"/>
  <c r="AQ1006" i="1"/>
  <c r="AP1006" i="1"/>
  <c r="AO1006" i="1"/>
  <c r="AN1006" i="1"/>
  <c r="AM1006" i="1"/>
  <c r="AL1006" i="1"/>
  <c r="AK1006" i="1"/>
  <c r="AJ1006" i="1"/>
  <c r="AI1006" i="1"/>
  <c r="AH1006" i="1"/>
  <c r="AG1006" i="1"/>
  <c r="AF1006" i="1"/>
  <c r="AE1006" i="1"/>
  <c r="BE1005" i="1"/>
  <c r="BD1005" i="1"/>
  <c r="BC1005" i="1"/>
  <c r="BB1005" i="1"/>
  <c r="BA1005" i="1"/>
  <c r="AZ1005" i="1"/>
  <c r="AY1005" i="1"/>
  <c r="AX1005" i="1"/>
  <c r="AW1005" i="1"/>
  <c r="AV1005" i="1"/>
  <c r="AU1005" i="1"/>
  <c r="AT1005" i="1"/>
  <c r="AS1005" i="1"/>
  <c r="AR1005" i="1"/>
  <c r="AQ1005" i="1"/>
  <c r="AP1005" i="1"/>
  <c r="AO1005" i="1"/>
  <c r="AN1005" i="1"/>
  <c r="AM1005" i="1"/>
  <c r="AL1005" i="1"/>
  <c r="AK1005" i="1"/>
  <c r="AJ1005" i="1"/>
  <c r="AI1005" i="1"/>
  <c r="AH1005" i="1"/>
  <c r="AG1005" i="1"/>
  <c r="AF1005" i="1"/>
  <c r="AE1005" i="1"/>
  <c r="BE1004" i="1"/>
  <c r="BD1004" i="1"/>
  <c r="BC1004" i="1"/>
  <c r="BB1004" i="1"/>
  <c r="BA1004" i="1"/>
  <c r="AZ1004" i="1"/>
  <c r="AY1004" i="1"/>
  <c r="AX1004" i="1"/>
  <c r="AW1004" i="1"/>
  <c r="AV1004" i="1"/>
  <c r="AU1004" i="1"/>
  <c r="AT1004" i="1"/>
  <c r="AS1004" i="1"/>
  <c r="AR1004" i="1"/>
  <c r="AQ1004" i="1"/>
  <c r="AP1004" i="1"/>
  <c r="AO1004" i="1"/>
  <c r="AN1004" i="1"/>
  <c r="AM1004" i="1"/>
  <c r="AL1004" i="1"/>
  <c r="AK1004" i="1"/>
  <c r="AJ1004" i="1"/>
  <c r="AI1004" i="1"/>
  <c r="AH1004" i="1"/>
  <c r="AG1004" i="1"/>
  <c r="AF1004" i="1"/>
  <c r="AE1004" i="1"/>
  <c r="BE1003" i="1"/>
  <c r="BD1003" i="1"/>
  <c r="BC1003" i="1"/>
  <c r="BB1003" i="1"/>
  <c r="BA1003" i="1"/>
  <c r="AZ1003" i="1"/>
  <c r="AY1003" i="1"/>
  <c r="AX1003" i="1"/>
  <c r="AW1003" i="1"/>
  <c r="AV1003" i="1"/>
  <c r="AU1003" i="1"/>
  <c r="AT1003" i="1"/>
  <c r="AS1003" i="1"/>
  <c r="AR1003" i="1"/>
  <c r="AQ1003" i="1"/>
  <c r="AP1003" i="1"/>
  <c r="AO1003" i="1"/>
  <c r="AN1003" i="1"/>
  <c r="AM1003" i="1"/>
  <c r="AL1003" i="1"/>
  <c r="AK1003" i="1"/>
  <c r="AJ1003" i="1"/>
  <c r="AI1003" i="1"/>
  <c r="AH1003" i="1"/>
  <c r="AG1003" i="1"/>
  <c r="AF1003" i="1"/>
  <c r="AE1003" i="1"/>
  <c r="BE1002" i="1"/>
  <c r="BD1002" i="1"/>
  <c r="BC1002" i="1"/>
  <c r="BB1002" i="1"/>
  <c r="BA1002" i="1"/>
  <c r="AZ1002" i="1"/>
  <c r="AY1002" i="1"/>
  <c r="AX1002" i="1"/>
  <c r="AW1002" i="1"/>
  <c r="AV1002" i="1"/>
  <c r="AU1002" i="1"/>
  <c r="AT1002" i="1"/>
  <c r="AS1002" i="1"/>
  <c r="AR1002" i="1"/>
  <c r="AQ1002" i="1"/>
  <c r="AP1002" i="1"/>
  <c r="AO1002" i="1"/>
  <c r="AN1002" i="1"/>
  <c r="AM1002" i="1"/>
  <c r="AL1002" i="1"/>
  <c r="AK1002" i="1"/>
  <c r="AJ1002" i="1"/>
  <c r="AI1002" i="1"/>
  <c r="AH1002" i="1"/>
  <c r="AG1002" i="1"/>
  <c r="AF1002" i="1"/>
  <c r="AE1002" i="1"/>
  <c r="BE1001" i="1"/>
  <c r="BD1001" i="1"/>
  <c r="BC1001" i="1"/>
  <c r="BB1001" i="1"/>
  <c r="BA1001" i="1"/>
  <c r="AZ1001" i="1"/>
  <c r="AY1001" i="1"/>
  <c r="AX1001" i="1"/>
  <c r="AW1001" i="1"/>
  <c r="AV1001" i="1"/>
  <c r="AU1001" i="1"/>
  <c r="AT1001" i="1"/>
  <c r="AS1001" i="1"/>
  <c r="AR1001" i="1"/>
  <c r="AQ1001" i="1"/>
  <c r="AP1001" i="1"/>
  <c r="AO1001" i="1"/>
  <c r="AN1001" i="1"/>
  <c r="AM1001" i="1"/>
  <c r="AL1001" i="1"/>
  <c r="AK1001" i="1"/>
  <c r="AJ1001" i="1"/>
  <c r="AI1001" i="1"/>
  <c r="AH1001" i="1"/>
  <c r="AG1001" i="1"/>
  <c r="AF1001" i="1"/>
  <c r="AE1001" i="1"/>
  <c r="BE1000" i="1"/>
  <c r="BD1000" i="1"/>
  <c r="BC1000" i="1"/>
  <c r="BB1000" i="1"/>
  <c r="BA1000" i="1"/>
  <c r="AZ1000" i="1"/>
  <c r="AY1000" i="1"/>
  <c r="AX1000" i="1"/>
  <c r="AW1000" i="1"/>
  <c r="AV1000" i="1"/>
  <c r="AU1000" i="1"/>
  <c r="AT1000" i="1"/>
  <c r="AS1000" i="1"/>
  <c r="AR1000" i="1"/>
  <c r="AQ1000" i="1"/>
  <c r="AP1000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BE999" i="1"/>
  <c r="BD999" i="1"/>
  <c r="BC999" i="1"/>
  <c r="BB999" i="1"/>
  <c r="BA999" i="1"/>
  <c r="AZ999" i="1"/>
  <c r="AY999" i="1"/>
  <c r="AX999" i="1"/>
  <c r="AW999" i="1"/>
  <c r="AV999" i="1"/>
  <c r="AU999" i="1"/>
  <c r="AT999" i="1"/>
  <c r="AS999" i="1"/>
  <c r="AR999" i="1"/>
  <c r="AQ999" i="1"/>
  <c r="AP999" i="1"/>
  <c r="AO999" i="1"/>
  <c r="AN999" i="1"/>
  <c r="AM999" i="1"/>
  <c r="AL999" i="1"/>
  <c r="AK999" i="1"/>
  <c r="AJ999" i="1"/>
  <c r="AI999" i="1"/>
  <c r="AH999" i="1"/>
  <c r="AG999" i="1"/>
  <c r="AF999" i="1"/>
  <c r="AE999" i="1"/>
  <c r="BE998" i="1"/>
  <c r="BD998" i="1"/>
  <c r="BC998" i="1"/>
  <c r="BB998" i="1"/>
  <c r="BA998" i="1"/>
  <c r="AZ998" i="1"/>
  <c r="AY998" i="1"/>
  <c r="AX998" i="1"/>
  <c r="AW998" i="1"/>
  <c r="AV998" i="1"/>
  <c r="AU998" i="1"/>
  <c r="AT998" i="1"/>
  <c r="AS998" i="1"/>
  <c r="AR998" i="1"/>
  <c r="AQ998" i="1"/>
  <c r="AP998" i="1"/>
  <c r="AO998" i="1"/>
  <c r="AN998" i="1"/>
  <c r="AM998" i="1"/>
  <c r="AL998" i="1"/>
  <c r="AK998" i="1"/>
  <c r="AJ998" i="1"/>
  <c r="AI998" i="1"/>
  <c r="AH998" i="1"/>
  <c r="AG998" i="1"/>
  <c r="AF998" i="1"/>
  <c r="AE998" i="1"/>
  <c r="BE997" i="1"/>
  <c r="BD997" i="1"/>
  <c r="BC997" i="1"/>
  <c r="BB997" i="1"/>
  <c r="BA997" i="1"/>
  <c r="AZ997" i="1"/>
  <c r="AY997" i="1"/>
  <c r="AX997" i="1"/>
  <c r="AW997" i="1"/>
  <c r="AV997" i="1"/>
  <c r="AU997" i="1"/>
  <c r="AT997" i="1"/>
  <c r="AS997" i="1"/>
  <c r="AR997" i="1"/>
  <c r="AQ997" i="1"/>
  <c r="AP997" i="1"/>
  <c r="AO997" i="1"/>
  <c r="AN997" i="1"/>
  <c r="AM997" i="1"/>
  <c r="AL997" i="1"/>
  <c r="AK997" i="1"/>
  <c r="AJ997" i="1"/>
  <c r="AI997" i="1"/>
  <c r="AH997" i="1"/>
  <c r="AG997" i="1"/>
  <c r="AF997" i="1"/>
  <c r="AE997" i="1"/>
  <c r="BE996" i="1"/>
  <c r="BD996" i="1"/>
  <c r="BC996" i="1"/>
  <c r="BB996" i="1"/>
  <c r="BA996" i="1"/>
  <c r="AZ996" i="1"/>
  <c r="AY996" i="1"/>
  <c r="AX996" i="1"/>
  <c r="AW996" i="1"/>
  <c r="AV996" i="1"/>
  <c r="AU996" i="1"/>
  <c r="AT996" i="1"/>
  <c r="AS996" i="1"/>
  <c r="AR996" i="1"/>
  <c r="AQ996" i="1"/>
  <c r="AP996" i="1"/>
  <c r="AO996" i="1"/>
  <c r="AN996" i="1"/>
  <c r="AM996" i="1"/>
  <c r="AL996" i="1"/>
  <c r="AK996" i="1"/>
  <c r="AJ996" i="1"/>
  <c r="AI996" i="1"/>
  <c r="AH996" i="1"/>
  <c r="AG996" i="1"/>
  <c r="AF996" i="1"/>
  <c r="AE996" i="1"/>
  <c r="BE995" i="1"/>
  <c r="BD995" i="1"/>
  <c r="BC995" i="1"/>
  <c r="BB995" i="1"/>
  <c r="BA995" i="1"/>
  <c r="AZ995" i="1"/>
  <c r="AY995" i="1"/>
  <c r="AX995" i="1"/>
  <c r="AW995" i="1"/>
  <c r="AV995" i="1"/>
  <c r="AU995" i="1"/>
  <c r="AT995" i="1"/>
  <c r="AS995" i="1"/>
  <c r="AR995" i="1"/>
  <c r="AQ995" i="1"/>
  <c r="AP995" i="1"/>
  <c r="AO995" i="1"/>
  <c r="AN995" i="1"/>
  <c r="AM995" i="1"/>
  <c r="AL995" i="1"/>
  <c r="AK995" i="1"/>
  <c r="AJ995" i="1"/>
  <c r="AI995" i="1"/>
  <c r="AH995" i="1"/>
  <c r="AG995" i="1"/>
  <c r="AF995" i="1"/>
  <c r="AE995" i="1"/>
  <c r="BE994" i="1"/>
  <c r="BD994" i="1"/>
  <c r="BC994" i="1"/>
  <c r="BB994" i="1"/>
  <c r="BA994" i="1"/>
  <c r="AZ994" i="1"/>
  <c r="AY994" i="1"/>
  <c r="AX994" i="1"/>
  <c r="AW994" i="1"/>
  <c r="AV994" i="1"/>
  <c r="AU994" i="1"/>
  <c r="AT994" i="1"/>
  <c r="AS994" i="1"/>
  <c r="AR994" i="1"/>
  <c r="AQ994" i="1"/>
  <c r="AP994" i="1"/>
  <c r="AO994" i="1"/>
  <c r="AN994" i="1"/>
  <c r="AM994" i="1"/>
  <c r="AL994" i="1"/>
  <c r="AK994" i="1"/>
  <c r="AJ994" i="1"/>
  <c r="AI994" i="1"/>
  <c r="AH994" i="1"/>
  <c r="AG994" i="1"/>
  <c r="AF994" i="1"/>
  <c r="AE994" i="1"/>
  <c r="BE993" i="1"/>
  <c r="BD993" i="1"/>
  <c r="BC993" i="1"/>
  <c r="BB993" i="1"/>
  <c r="BA993" i="1"/>
  <c r="AZ993" i="1"/>
  <c r="AY993" i="1"/>
  <c r="AX993" i="1"/>
  <c r="AW993" i="1"/>
  <c r="AV993" i="1"/>
  <c r="AU993" i="1"/>
  <c r="AT993" i="1"/>
  <c r="AS993" i="1"/>
  <c r="AR993" i="1"/>
  <c r="AQ993" i="1"/>
  <c r="AP993" i="1"/>
  <c r="AO993" i="1"/>
  <c r="AN993" i="1"/>
  <c r="AM993" i="1"/>
  <c r="AL993" i="1"/>
  <c r="AK993" i="1"/>
  <c r="AJ993" i="1"/>
  <c r="AI993" i="1"/>
  <c r="AH993" i="1"/>
  <c r="AG993" i="1"/>
  <c r="AF993" i="1"/>
  <c r="AE993" i="1"/>
  <c r="BE992" i="1"/>
  <c r="BD992" i="1"/>
  <c r="BC992" i="1"/>
  <c r="BB992" i="1"/>
  <c r="BA992" i="1"/>
  <c r="AZ992" i="1"/>
  <c r="AY992" i="1"/>
  <c r="AX992" i="1"/>
  <c r="AW992" i="1"/>
  <c r="AV992" i="1"/>
  <c r="AU992" i="1"/>
  <c r="AT992" i="1"/>
  <c r="AS992" i="1"/>
  <c r="AR992" i="1"/>
  <c r="AQ992" i="1"/>
  <c r="AP992" i="1"/>
  <c r="AO992" i="1"/>
  <c r="AN992" i="1"/>
  <c r="AM992" i="1"/>
  <c r="AL992" i="1"/>
  <c r="AK992" i="1"/>
  <c r="AJ992" i="1"/>
  <c r="AI992" i="1"/>
  <c r="AH992" i="1"/>
  <c r="AG992" i="1"/>
  <c r="AF992" i="1"/>
  <c r="AE992" i="1"/>
  <c r="BE991" i="1"/>
  <c r="BD991" i="1"/>
  <c r="BC991" i="1"/>
  <c r="BB991" i="1"/>
  <c r="BA991" i="1"/>
  <c r="AZ991" i="1"/>
  <c r="AY991" i="1"/>
  <c r="AX991" i="1"/>
  <c r="AW991" i="1"/>
  <c r="AV991" i="1"/>
  <c r="AU991" i="1"/>
  <c r="AT991" i="1"/>
  <c r="AS991" i="1"/>
  <c r="AR991" i="1"/>
  <c r="AQ991" i="1"/>
  <c r="AP991" i="1"/>
  <c r="AO991" i="1"/>
  <c r="AN991" i="1"/>
  <c r="AM991" i="1"/>
  <c r="AL991" i="1"/>
  <c r="AK991" i="1"/>
  <c r="AJ991" i="1"/>
  <c r="AI991" i="1"/>
  <c r="AH991" i="1"/>
  <c r="AG991" i="1"/>
  <c r="AF991" i="1"/>
  <c r="AE991" i="1"/>
  <c r="BE990" i="1"/>
  <c r="BD990" i="1"/>
  <c r="BC990" i="1"/>
  <c r="BB990" i="1"/>
  <c r="BA990" i="1"/>
  <c r="AZ990" i="1"/>
  <c r="AY990" i="1"/>
  <c r="AX990" i="1"/>
  <c r="AW990" i="1"/>
  <c r="AV990" i="1"/>
  <c r="AU990" i="1"/>
  <c r="AT990" i="1"/>
  <c r="AS990" i="1"/>
  <c r="AR990" i="1"/>
  <c r="AQ990" i="1"/>
  <c r="AP990" i="1"/>
  <c r="AO990" i="1"/>
  <c r="AN990" i="1"/>
  <c r="AM990" i="1"/>
  <c r="AL990" i="1"/>
  <c r="AK990" i="1"/>
  <c r="AJ990" i="1"/>
  <c r="AI990" i="1"/>
  <c r="AH990" i="1"/>
  <c r="AG990" i="1"/>
  <c r="AF990" i="1"/>
  <c r="AE990" i="1"/>
  <c r="BE989" i="1"/>
  <c r="BD989" i="1"/>
  <c r="BC989" i="1"/>
  <c r="BB989" i="1"/>
  <c r="BA989" i="1"/>
  <c r="AZ989" i="1"/>
  <c r="AY989" i="1"/>
  <c r="AX989" i="1"/>
  <c r="AW989" i="1"/>
  <c r="AV989" i="1"/>
  <c r="AU989" i="1"/>
  <c r="AT989" i="1"/>
  <c r="AS989" i="1"/>
  <c r="AR989" i="1"/>
  <c r="AQ989" i="1"/>
  <c r="AP989" i="1"/>
  <c r="AO989" i="1"/>
  <c r="AN989" i="1"/>
  <c r="AM989" i="1"/>
  <c r="AL989" i="1"/>
  <c r="AK989" i="1"/>
  <c r="AJ989" i="1"/>
  <c r="AI989" i="1"/>
  <c r="AH989" i="1"/>
  <c r="AG989" i="1"/>
  <c r="AF989" i="1"/>
  <c r="AE989" i="1"/>
  <c r="BE988" i="1"/>
  <c r="BD988" i="1"/>
  <c r="BC988" i="1"/>
  <c r="BB988" i="1"/>
  <c r="BA988" i="1"/>
  <c r="AZ988" i="1"/>
  <c r="AY988" i="1"/>
  <c r="AX988" i="1"/>
  <c r="AW988" i="1"/>
  <c r="AV988" i="1"/>
  <c r="AU988" i="1"/>
  <c r="AT988" i="1"/>
  <c r="AS988" i="1"/>
  <c r="AR988" i="1"/>
  <c r="AQ988" i="1"/>
  <c r="AP988" i="1"/>
  <c r="AO988" i="1"/>
  <c r="AN988" i="1"/>
  <c r="AM988" i="1"/>
  <c r="AL988" i="1"/>
  <c r="AK988" i="1"/>
  <c r="AJ988" i="1"/>
  <c r="AI988" i="1"/>
  <c r="AH988" i="1"/>
  <c r="AG988" i="1"/>
  <c r="AF988" i="1"/>
  <c r="AE988" i="1"/>
  <c r="BE987" i="1"/>
  <c r="BD987" i="1"/>
  <c r="BC987" i="1"/>
  <c r="BB987" i="1"/>
  <c r="BA987" i="1"/>
  <c r="AZ987" i="1"/>
  <c r="AY987" i="1"/>
  <c r="AX987" i="1"/>
  <c r="AW987" i="1"/>
  <c r="AV987" i="1"/>
  <c r="AU987" i="1"/>
  <c r="AT987" i="1"/>
  <c r="AS987" i="1"/>
  <c r="AR987" i="1"/>
  <c r="AQ987" i="1"/>
  <c r="AP987" i="1"/>
  <c r="AO987" i="1"/>
  <c r="AN987" i="1"/>
  <c r="AM987" i="1"/>
  <c r="AL987" i="1"/>
  <c r="AK987" i="1"/>
  <c r="AJ987" i="1"/>
  <c r="AI987" i="1"/>
  <c r="AH987" i="1"/>
  <c r="AG987" i="1"/>
  <c r="AF987" i="1"/>
  <c r="AE987" i="1"/>
  <c r="BE986" i="1"/>
  <c r="BD986" i="1"/>
  <c r="BC986" i="1"/>
  <c r="BB986" i="1"/>
  <c r="BA986" i="1"/>
  <c r="AZ986" i="1"/>
  <c r="AY986" i="1"/>
  <c r="AX986" i="1"/>
  <c r="AW986" i="1"/>
  <c r="AV986" i="1"/>
  <c r="AU986" i="1"/>
  <c r="AT986" i="1"/>
  <c r="AS986" i="1"/>
  <c r="AR986" i="1"/>
  <c r="AQ986" i="1"/>
  <c r="AP986" i="1"/>
  <c r="AO986" i="1"/>
  <c r="AN986" i="1"/>
  <c r="AM986" i="1"/>
  <c r="AL986" i="1"/>
  <c r="AK986" i="1"/>
  <c r="AJ986" i="1"/>
  <c r="AI986" i="1"/>
  <c r="AH986" i="1"/>
  <c r="AG986" i="1"/>
  <c r="AF986" i="1"/>
  <c r="AE986" i="1"/>
  <c r="BE985" i="1"/>
  <c r="BD985" i="1"/>
  <c r="BC985" i="1"/>
  <c r="BB985" i="1"/>
  <c r="BA985" i="1"/>
  <c r="AZ985" i="1"/>
  <c r="AY985" i="1"/>
  <c r="AX985" i="1"/>
  <c r="AW985" i="1"/>
  <c r="AV985" i="1"/>
  <c r="AU985" i="1"/>
  <c r="AT985" i="1"/>
  <c r="AS985" i="1"/>
  <c r="AR985" i="1"/>
  <c r="AQ985" i="1"/>
  <c r="AP985" i="1"/>
  <c r="AO985" i="1"/>
  <c r="AN985" i="1"/>
  <c r="AM985" i="1"/>
  <c r="AL985" i="1"/>
  <c r="AK985" i="1"/>
  <c r="AJ985" i="1"/>
  <c r="AI985" i="1"/>
  <c r="AH985" i="1"/>
  <c r="AG985" i="1"/>
  <c r="AF985" i="1"/>
  <c r="AE985" i="1"/>
  <c r="BE984" i="1"/>
  <c r="BD984" i="1"/>
  <c r="BC984" i="1"/>
  <c r="BB984" i="1"/>
  <c r="BA984" i="1"/>
  <c r="AZ984" i="1"/>
  <c r="AY984" i="1"/>
  <c r="AX984" i="1"/>
  <c r="AW984" i="1"/>
  <c r="AV984" i="1"/>
  <c r="AU984" i="1"/>
  <c r="AT984" i="1"/>
  <c r="AS984" i="1"/>
  <c r="AR984" i="1"/>
  <c r="AQ984" i="1"/>
  <c r="AP984" i="1"/>
  <c r="AO984" i="1"/>
  <c r="AN984" i="1"/>
  <c r="AM984" i="1"/>
  <c r="AL984" i="1"/>
  <c r="AK984" i="1"/>
  <c r="AJ984" i="1"/>
  <c r="AI984" i="1"/>
  <c r="AH984" i="1"/>
  <c r="AG984" i="1"/>
  <c r="AF984" i="1"/>
  <c r="AE984" i="1"/>
  <c r="BE983" i="1"/>
  <c r="BD983" i="1"/>
  <c r="BC983" i="1"/>
  <c r="BB983" i="1"/>
  <c r="BA983" i="1"/>
  <c r="AZ983" i="1"/>
  <c r="AY983" i="1"/>
  <c r="AX983" i="1"/>
  <c r="AW983" i="1"/>
  <c r="AV983" i="1"/>
  <c r="AU983" i="1"/>
  <c r="AT983" i="1"/>
  <c r="AS983" i="1"/>
  <c r="AR983" i="1"/>
  <c r="AQ983" i="1"/>
  <c r="AP983" i="1"/>
  <c r="AO983" i="1"/>
  <c r="AN983" i="1"/>
  <c r="AM983" i="1"/>
  <c r="AL983" i="1"/>
  <c r="AK983" i="1"/>
  <c r="AJ983" i="1"/>
  <c r="AI983" i="1"/>
  <c r="AH983" i="1"/>
  <c r="AG983" i="1"/>
  <c r="AF983" i="1"/>
  <c r="AE983" i="1"/>
  <c r="BE982" i="1"/>
  <c r="BD982" i="1"/>
  <c r="BC982" i="1"/>
  <c r="BB982" i="1"/>
  <c r="BA982" i="1"/>
  <c r="AZ982" i="1"/>
  <c r="AY982" i="1"/>
  <c r="AX982" i="1"/>
  <c r="AW982" i="1"/>
  <c r="AV982" i="1"/>
  <c r="AU982" i="1"/>
  <c r="AT982" i="1"/>
  <c r="AS982" i="1"/>
  <c r="AR982" i="1"/>
  <c r="AQ982" i="1"/>
  <c r="AP982" i="1"/>
  <c r="AO982" i="1"/>
  <c r="AN982" i="1"/>
  <c r="AM982" i="1"/>
  <c r="AL982" i="1"/>
  <c r="AK982" i="1"/>
  <c r="AJ982" i="1"/>
  <c r="AI982" i="1"/>
  <c r="AH982" i="1"/>
  <c r="AG982" i="1"/>
  <c r="AF982" i="1"/>
  <c r="AE982" i="1"/>
  <c r="BE981" i="1"/>
  <c r="BD981" i="1"/>
  <c r="BC981" i="1"/>
  <c r="BB981" i="1"/>
  <c r="BA981" i="1"/>
  <c r="AZ981" i="1"/>
  <c r="AY981" i="1"/>
  <c r="AX981" i="1"/>
  <c r="AW981" i="1"/>
  <c r="AV981" i="1"/>
  <c r="AU981" i="1"/>
  <c r="AT981" i="1"/>
  <c r="AS981" i="1"/>
  <c r="AR981" i="1"/>
  <c r="AQ981" i="1"/>
  <c r="AP981" i="1"/>
  <c r="AO981" i="1"/>
  <c r="AN981" i="1"/>
  <c r="AM981" i="1"/>
  <c r="AL981" i="1"/>
  <c r="AK981" i="1"/>
  <c r="AJ981" i="1"/>
  <c r="AI981" i="1"/>
  <c r="AH981" i="1"/>
  <c r="AG981" i="1"/>
  <c r="AF981" i="1"/>
  <c r="AE981" i="1"/>
  <c r="BE980" i="1"/>
  <c r="BD980" i="1"/>
  <c r="BC980" i="1"/>
  <c r="BB980" i="1"/>
  <c r="BA980" i="1"/>
  <c r="AZ980" i="1"/>
  <c r="AY980" i="1"/>
  <c r="AX980" i="1"/>
  <c r="AW980" i="1"/>
  <c r="AV980" i="1"/>
  <c r="AU980" i="1"/>
  <c r="AT980" i="1"/>
  <c r="AS980" i="1"/>
  <c r="AR980" i="1"/>
  <c r="AQ980" i="1"/>
  <c r="AP980" i="1"/>
  <c r="AO980" i="1"/>
  <c r="AN980" i="1"/>
  <c r="AM980" i="1"/>
  <c r="AL980" i="1"/>
  <c r="AK980" i="1"/>
  <c r="AJ980" i="1"/>
  <c r="AI980" i="1"/>
  <c r="AH980" i="1"/>
  <c r="AG980" i="1"/>
  <c r="AF980" i="1"/>
  <c r="AE980" i="1"/>
  <c r="BE979" i="1"/>
  <c r="BD979" i="1"/>
  <c r="BC979" i="1"/>
  <c r="BB979" i="1"/>
  <c r="BA979" i="1"/>
  <c r="AZ979" i="1"/>
  <c r="AY979" i="1"/>
  <c r="AX979" i="1"/>
  <c r="AW979" i="1"/>
  <c r="AV979" i="1"/>
  <c r="AU979" i="1"/>
  <c r="AT979" i="1"/>
  <c r="AS979" i="1"/>
  <c r="AR979" i="1"/>
  <c r="AQ979" i="1"/>
  <c r="AP979" i="1"/>
  <c r="AO979" i="1"/>
  <c r="AN979" i="1"/>
  <c r="AM979" i="1"/>
  <c r="AL979" i="1"/>
  <c r="AK979" i="1"/>
  <c r="AJ979" i="1"/>
  <c r="AI979" i="1"/>
  <c r="AH979" i="1"/>
  <c r="AG979" i="1"/>
  <c r="AF979" i="1"/>
  <c r="AE979" i="1"/>
  <c r="BE978" i="1"/>
  <c r="BD978" i="1"/>
  <c r="BC978" i="1"/>
  <c r="BB978" i="1"/>
  <c r="BA978" i="1"/>
  <c r="AZ978" i="1"/>
  <c r="AY978" i="1"/>
  <c r="AX978" i="1"/>
  <c r="AW978" i="1"/>
  <c r="AV978" i="1"/>
  <c r="AU978" i="1"/>
  <c r="AT978" i="1"/>
  <c r="AS978" i="1"/>
  <c r="AR978" i="1"/>
  <c r="AQ978" i="1"/>
  <c r="AP978" i="1"/>
  <c r="AO978" i="1"/>
  <c r="AN978" i="1"/>
  <c r="AM978" i="1"/>
  <c r="AL978" i="1"/>
  <c r="AK978" i="1"/>
  <c r="AJ978" i="1"/>
  <c r="AI978" i="1"/>
  <c r="AH978" i="1"/>
  <c r="AG978" i="1"/>
  <c r="AF978" i="1"/>
  <c r="AE978" i="1"/>
  <c r="BE977" i="1"/>
  <c r="BD977" i="1"/>
  <c r="BC977" i="1"/>
  <c r="BB977" i="1"/>
  <c r="BA977" i="1"/>
  <c r="AZ977" i="1"/>
  <c r="AY977" i="1"/>
  <c r="AX977" i="1"/>
  <c r="AW977" i="1"/>
  <c r="AV977" i="1"/>
  <c r="AU977" i="1"/>
  <c r="AT977" i="1"/>
  <c r="AS977" i="1"/>
  <c r="AR977" i="1"/>
  <c r="AQ977" i="1"/>
  <c r="AP977" i="1"/>
  <c r="AO977" i="1"/>
  <c r="AN977" i="1"/>
  <c r="AM977" i="1"/>
  <c r="AL977" i="1"/>
  <c r="AK977" i="1"/>
  <c r="AJ977" i="1"/>
  <c r="AI977" i="1"/>
  <c r="AH977" i="1"/>
  <c r="AG977" i="1"/>
  <c r="AF977" i="1"/>
  <c r="AE977" i="1"/>
  <c r="BE976" i="1"/>
  <c r="BD976" i="1"/>
  <c r="BC976" i="1"/>
  <c r="BB976" i="1"/>
  <c r="BA976" i="1"/>
  <c r="AZ976" i="1"/>
  <c r="AY976" i="1"/>
  <c r="AX976" i="1"/>
  <c r="AW976" i="1"/>
  <c r="AV976" i="1"/>
  <c r="AU976" i="1"/>
  <c r="AT976" i="1"/>
  <c r="AS976" i="1"/>
  <c r="AR976" i="1"/>
  <c r="AQ976" i="1"/>
  <c r="AP976" i="1"/>
  <c r="AO976" i="1"/>
  <c r="AN976" i="1"/>
  <c r="AM976" i="1"/>
  <c r="AL976" i="1"/>
  <c r="AK976" i="1"/>
  <c r="AJ976" i="1"/>
  <c r="AI976" i="1"/>
  <c r="AH976" i="1"/>
  <c r="AG976" i="1"/>
  <c r="AF976" i="1"/>
  <c r="AE976" i="1"/>
  <c r="BE975" i="1"/>
  <c r="BD975" i="1"/>
  <c r="BC975" i="1"/>
  <c r="BB975" i="1"/>
  <c r="BA975" i="1"/>
  <c r="AZ975" i="1"/>
  <c r="AY975" i="1"/>
  <c r="AX975" i="1"/>
  <c r="AW975" i="1"/>
  <c r="AV975" i="1"/>
  <c r="AU975" i="1"/>
  <c r="AT975" i="1"/>
  <c r="AS975" i="1"/>
  <c r="AR975" i="1"/>
  <c r="AQ975" i="1"/>
  <c r="AP975" i="1"/>
  <c r="AO975" i="1"/>
  <c r="AN975" i="1"/>
  <c r="AM975" i="1"/>
  <c r="AL975" i="1"/>
  <c r="AK975" i="1"/>
  <c r="AJ975" i="1"/>
  <c r="AI975" i="1"/>
  <c r="AH975" i="1"/>
  <c r="AG975" i="1"/>
  <c r="AF975" i="1"/>
  <c r="AE975" i="1"/>
  <c r="BE974" i="1"/>
  <c r="BD974" i="1"/>
  <c r="BC974" i="1"/>
  <c r="BB974" i="1"/>
  <c r="BA974" i="1"/>
  <c r="AZ974" i="1"/>
  <c r="AY974" i="1"/>
  <c r="AX974" i="1"/>
  <c r="AW974" i="1"/>
  <c r="AV974" i="1"/>
  <c r="AU974" i="1"/>
  <c r="AT974" i="1"/>
  <c r="AS974" i="1"/>
  <c r="AR974" i="1"/>
  <c r="AQ974" i="1"/>
  <c r="AP974" i="1"/>
  <c r="AO974" i="1"/>
  <c r="AN974" i="1"/>
  <c r="AM974" i="1"/>
  <c r="AL974" i="1"/>
  <c r="AK974" i="1"/>
  <c r="AJ974" i="1"/>
  <c r="AI974" i="1"/>
  <c r="AH974" i="1"/>
  <c r="AG974" i="1"/>
  <c r="AF974" i="1"/>
  <c r="AE974" i="1"/>
  <c r="BE973" i="1"/>
  <c r="BD973" i="1"/>
  <c r="BC973" i="1"/>
  <c r="BB973" i="1"/>
  <c r="BA973" i="1"/>
  <c r="AZ973" i="1"/>
  <c r="AY973" i="1"/>
  <c r="AX973" i="1"/>
  <c r="AW973" i="1"/>
  <c r="AV973" i="1"/>
  <c r="AU973" i="1"/>
  <c r="AT973" i="1"/>
  <c r="AS973" i="1"/>
  <c r="AR973" i="1"/>
  <c r="AQ973" i="1"/>
  <c r="AP973" i="1"/>
  <c r="AO973" i="1"/>
  <c r="AN973" i="1"/>
  <c r="AM973" i="1"/>
  <c r="AL973" i="1"/>
  <c r="AK973" i="1"/>
  <c r="AJ973" i="1"/>
  <c r="AI973" i="1"/>
  <c r="AH973" i="1"/>
  <c r="AG973" i="1"/>
  <c r="AF973" i="1"/>
  <c r="AE973" i="1"/>
  <c r="BE972" i="1"/>
  <c r="BD972" i="1"/>
  <c r="BC972" i="1"/>
  <c r="BB972" i="1"/>
  <c r="BA972" i="1"/>
  <c r="AZ972" i="1"/>
  <c r="AY972" i="1"/>
  <c r="AX972" i="1"/>
  <c r="AW972" i="1"/>
  <c r="AV972" i="1"/>
  <c r="AU972" i="1"/>
  <c r="AT972" i="1"/>
  <c r="AS972" i="1"/>
  <c r="AR972" i="1"/>
  <c r="AQ972" i="1"/>
  <c r="AP972" i="1"/>
  <c r="AO972" i="1"/>
  <c r="AN972" i="1"/>
  <c r="AM972" i="1"/>
  <c r="AL972" i="1"/>
  <c r="AK972" i="1"/>
  <c r="AJ972" i="1"/>
  <c r="AI972" i="1"/>
  <c r="AH972" i="1"/>
  <c r="AG972" i="1"/>
  <c r="AF972" i="1"/>
  <c r="AE972" i="1"/>
  <c r="BE971" i="1"/>
  <c r="BD971" i="1"/>
  <c r="BC971" i="1"/>
  <c r="BB971" i="1"/>
  <c r="BA971" i="1"/>
  <c r="AZ971" i="1"/>
  <c r="AY971" i="1"/>
  <c r="AX971" i="1"/>
  <c r="AW971" i="1"/>
  <c r="AV971" i="1"/>
  <c r="AU971" i="1"/>
  <c r="AT971" i="1"/>
  <c r="AS971" i="1"/>
  <c r="AR971" i="1"/>
  <c r="AQ971" i="1"/>
  <c r="AP971" i="1"/>
  <c r="AO971" i="1"/>
  <c r="AN971" i="1"/>
  <c r="AM971" i="1"/>
  <c r="AL971" i="1"/>
  <c r="AK971" i="1"/>
  <c r="AJ971" i="1"/>
  <c r="AI971" i="1"/>
  <c r="AH971" i="1"/>
  <c r="AG971" i="1"/>
  <c r="AF971" i="1"/>
  <c r="AE971" i="1"/>
  <c r="BE970" i="1"/>
  <c r="BD970" i="1"/>
  <c r="BC970" i="1"/>
  <c r="BB970" i="1"/>
  <c r="BA970" i="1"/>
  <c r="AZ970" i="1"/>
  <c r="AY970" i="1"/>
  <c r="AX970" i="1"/>
  <c r="AW970" i="1"/>
  <c r="AV970" i="1"/>
  <c r="AU970" i="1"/>
  <c r="AT970" i="1"/>
  <c r="AS970" i="1"/>
  <c r="AR970" i="1"/>
  <c r="AQ970" i="1"/>
  <c r="AP970" i="1"/>
  <c r="AO970" i="1"/>
  <c r="AN970" i="1"/>
  <c r="AM970" i="1"/>
  <c r="AL970" i="1"/>
  <c r="AK970" i="1"/>
  <c r="AJ970" i="1"/>
  <c r="AI970" i="1"/>
  <c r="AH970" i="1"/>
  <c r="AG970" i="1"/>
  <c r="AF970" i="1"/>
  <c r="AE970" i="1"/>
  <c r="BE969" i="1"/>
  <c r="BD969" i="1"/>
  <c r="BC969" i="1"/>
  <c r="BB969" i="1"/>
  <c r="BA969" i="1"/>
  <c r="AZ969" i="1"/>
  <c r="AY969" i="1"/>
  <c r="AX969" i="1"/>
  <c r="AW969" i="1"/>
  <c r="AV969" i="1"/>
  <c r="AU969" i="1"/>
  <c r="AT969" i="1"/>
  <c r="AS969" i="1"/>
  <c r="AR969" i="1"/>
  <c r="AQ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BE968" i="1"/>
  <c r="BD968" i="1"/>
  <c r="BC968" i="1"/>
  <c r="BB968" i="1"/>
  <c r="BA968" i="1"/>
  <c r="AZ968" i="1"/>
  <c r="AY968" i="1"/>
  <c r="AX968" i="1"/>
  <c r="AW968" i="1"/>
  <c r="AV968" i="1"/>
  <c r="AU968" i="1"/>
  <c r="AT968" i="1"/>
  <c r="AS968" i="1"/>
  <c r="AR968" i="1"/>
  <c r="AQ968" i="1"/>
  <c r="AP968" i="1"/>
  <c r="AO968" i="1"/>
  <c r="AN968" i="1"/>
  <c r="AM968" i="1"/>
  <c r="AL968" i="1"/>
  <c r="AK968" i="1"/>
  <c r="AJ968" i="1"/>
  <c r="AI968" i="1"/>
  <c r="AH968" i="1"/>
  <c r="AG968" i="1"/>
  <c r="AF968" i="1"/>
  <c r="AE968" i="1"/>
  <c r="BE967" i="1"/>
  <c r="BD967" i="1"/>
  <c r="BC967" i="1"/>
  <c r="BB967" i="1"/>
  <c r="BA967" i="1"/>
  <c r="AZ967" i="1"/>
  <c r="AY967" i="1"/>
  <c r="AX967" i="1"/>
  <c r="AW967" i="1"/>
  <c r="AV967" i="1"/>
  <c r="AU967" i="1"/>
  <c r="AT967" i="1"/>
  <c r="AS967" i="1"/>
  <c r="AR967" i="1"/>
  <c r="AQ967" i="1"/>
  <c r="AP967" i="1"/>
  <c r="AO967" i="1"/>
  <c r="AN967" i="1"/>
  <c r="AM967" i="1"/>
  <c r="AL967" i="1"/>
  <c r="AK967" i="1"/>
  <c r="AJ967" i="1"/>
  <c r="AI967" i="1"/>
  <c r="AH967" i="1"/>
  <c r="AG967" i="1"/>
  <c r="AF967" i="1"/>
  <c r="AE967" i="1"/>
  <c r="BE966" i="1"/>
  <c r="BD966" i="1"/>
  <c r="BC966" i="1"/>
  <c r="BB966" i="1"/>
  <c r="BA966" i="1"/>
  <c r="AZ966" i="1"/>
  <c r="AY966" i="1"/>
  <c r="AX966" i="1"/>
  <c r="AW966" i="1"/>
  <c r="AV966" i="1"/>
  <c r="AU966" i="1"/>
  <c r="AT966" i="1"/>
  <c r="AS966" i="1"/>
  <c r="AR966" i="1"/>
  <c r="AQ966" i="1"/>
  <c r="AP966" i="1"/>
  <c r="AO966" i="1"/>
  <c r="AN966" i="1"/>
  <c r="AM966" i="1"/>
  <c r="AL966" i="1"/>
  <c r="AK966" i="1"/>
  <c r="AJ966" i="1"/>
  <c r="AI966" i="1"/>
  <c r="AH966" i="1"/>
  <c r="AG966" i="1"/>
  <c r="AF966" i="1"/>
  <c r="AE966" i="1"/>
  <c r="BE965" i="1"/>
  <c r="BD965" i="1"/>
  <c r="BC965" i="1"/>
  <c r="BB965" i="1"/>
  <c r="BA965" i="1"/>
  <c r="AZ965" i="1"/>
  <c r="AY965" i="1"/>
  <c r="AX965" i="1"/>
  <c r="AW965" i="1"/>
  <c r="AV965" i="1"/>
  <c r="AU965" i="1"/>
  <c r="AT965" i="1"/>
  <c r="AS965" i="1"/>
  <c r="AR965" i="1"/>
  <c r="AQ965" i="1"/>
  <c r="AP965" i="1"/>
  <c r="AO965" i="1"/>
  <c r="AN965" i="1"/>
  <c r="AM965" i="1"/>
  <c r="AL965" i="1"/>
  <c r="AK965" i="1"/>
  <c r="AJ965" i="1"/>
  <c r="AI965" i="1"/>
  <c r="AH965" i="1"/>
  <c r="AG965" i="1"/>
  <c r="AF965" i="1"/>
  <c r="AE965" i="1"/>
  <c r="BE964" i="1"/>
  <c r="BD964" i="1"/>
  <c r="BC964" i="1"/>
  <c r="BB964" i="1"/>
  <c r="BA964" i="1"/>
  <c r="AZ964" i="1"/>
  <c r="AY964" i="1"/>
  <c r="AX964" i="1"/>
  <c r="AW964" i="1"/>
  <c r="AV964" i="1"/>
  <c r="AU964" i="1"/>
  <c r="AT964" i="1"/>
  <c r="AS964" i="1"/>
  <c r="AR964" i="1"/>
  <c r="AQ964" i="1"/>
  <c r="AP964" i="1"/>
  <c r="AO964" i="1"/>
  <c r="AN964" i="1"/>
  <c r="AM964" i="1"/>
  <c r="AL964" i="1"/>
  <c r="AK964" i="1"/>
  <c r="AJ964" i="1"/>
  <c r="AI964" i="1"/>
  <c r="AH964" i="1"/>
  <c r="AG964" i="1"/>
  <c r="AF964" i="1"/>
  <c r="AE964" i="1"/>
  <c r="BE963" i="1"/>
  <c r="BD963" i="1"/>
  <c r="BC963" i="1"/>
  <c r="BB963" i="1"/>
  <c r="BA963" i="1"/>
  <c r="AZ963" i="1"/>
  <c r="AY963" i="1"/>
  <c r="AX963" i="1"/>
  <c r="AW963" i="1"/>
  <c r="AV963" i="1"/>
  <c r="AU963" i="1"/>
  <c r="AT963" i="1"/>
  <c r="AS963" i="1"/>
  <c r="AR963" i="1"/>
  <c r="AQ963" i="1"/>
  <c r="AP963" i="1"/>
  <c r="AO963" i="1"/>
  <c r="AN963" i="1"/>
  <c r="AM963" i="1"/>
  <c r="AL963" i="1"/>
  <c r="AK963" i="1"/>
  <c r="AJ963" i="1"/>
  <c r="AI963" i="1"/>
  <c r="AH963" i="1"/>
  <c r="AG963" i="1"/>
  <c r="AF963" i="1"/>
  <c r="AE963" i="1"/>
  <c r="BE962" i="1"/>
  <c r="BD962" i="1"/>
  <c r="BC962" i="1"/>
  <c r="BB962" i="1"/>
  <c r="BA962" i="1"/>
  <c r="AZ962" i="1"/>
  <c r="AY962" i="1"/>
  <c r="AX962" i="1"/>
  <c r="AW962" i="1"/>
  <c r="AV962" i="1"/>
  <c r="AU962" i="1"/>
  <c r="AT962" i="1"/>
  <c r="AS962" i="1"/>
  <c r="AR962" i="1"/>
  <c r="AQ962" i="1"/>
  <c r="AP962" i="1"/>
  <c r="AO962" i="1"/>
  <c r="AN962" i="1"/>
  <c r="AM962" i="1"/>
  <c r="AL962" i="1"/>
  <c r="AK962" i="1"/>
  <c r="AJ962" i="1"/>
  <c r="AI962" i="1"/>
  <c r="AH962" i="1"/>
  <c r="AG962" i="1"/>
  <c r="AF962" i="1"/>
  <c r="AE962" i="1"/>
  <c r="BE961" i="1"/>
  <c r="BD961" i="1"/>
  <c r="BC961" i="1"/>
  <c r="BB961" i="1"/>
  <c r="BA961" i="1"/>
  <c r="AZ961" i="1"/>
  <c r="AY961" i="1"/>
  <c r="AX961" i="1"/>
  <c r="AW961" i="1"/>
  <c r="AV961" i="1"/>
  <c r="AU961" i="1"/>
  <c r="AT961" i="1"/>
  <c r="AS961" i="1"/>
  <c r="AR961" i="1"/>
  <c r="AQ961" i="1"/>
  <c r="AP961" i="1"/>
  <c r="AO961" i="1"/>
  <c r="AN961" i="1"/>
  <c r="AM961" i="1"/>
  <c r="AL961" i="1"/>
  <c r="AK961" i="1"/>
  <c r="AJ961" i="1"/>
  <c r="AI961" i="1"/>
  <c r="AH961" i="1"/>
  <c r="AG961" i="1"/>
  <c r="AF961" i="1"/>
  <c r="AE961" i="1"/>
  <c r="BE960" i="1"/>
  <c r="BD960" i="1"/>
  <c r="BC960" i="1"/>
  <c r="BB960" i="1"/>
  <c r="BA960" i="1"/>
  <c r="AZ960" i="1"/>
  <c r="AY960" i="1"/>
  <c r="AX960" i="1"/>
  <c r="AW960" i="1"/>
  <c r="AV960" i="1"/>
  <c r="AU960" i="1"/>
  <c r="AT960" i="1"/>
  <c r="AS960" i="1"/>
  <c r="AR960" i="1"/>
  <c r="AQ960" i="1"/>
  <c r="AP960" i="1"/>
  <c r="AO960" i="1"/>
  <c r="AN960" i="1"/>
  <c r="AM960" i="1"/>
  <c r="AL960" i="1"/>
  <c r="AK960" i="1"/>
  <c r="AJ960" i="1"/>
  <c r="AI960" i="1"/>
  <c r="AH960" i="1"/>
  <c r="AG960" i="1"/>
  <c r="AF960" i="1"/>
  <c r="AE960" i="1"/>
  <c r="BE959" i="1"/>
  <c r="BD959" i="1"/>
  <c r="BC959" i="1"/>
  <c r="BB959" i="1"/>
  <c r="BA959" i="1"/>
  <c r="AZ959" i="1"/>
  <c r="AY959" i="1"/>
  <c r="AX959" i="1"/>
  <c r="AW959" i="1"/>
  <c r="AV959" i="1"/>
  <c r="AU959" i="1"/>
  <c r="AT959" i="1"/>
  <c r="AS959" i="1"/>
  <c r="AR959" i="1"/>
  <c r="AQ959" i="1"/>
  <c r="AP959" i="1"/>
  <c r="AO959" i="1"/>
  <c r="AN959" i="1"/>
  <c r="AM959" i="1"/>
  <c r="AL959" i="1"/>
  <c r="AK959" i="1"/>
  <c r="AJ959" i="1"/>
  <c r="AI959" i="1"/>
  <c r="AH959" i="1"/>
  <c r="AG959" i="1"/>
  <c r="AF959" i="1"/>
  <c r="AE959" i="1"/>
  <c r="BE958" i="1"/>
  <c r="BD958" i="1"/>
  <c r="BC958" i="1"/>
  <c r="BB958" i="1"/>
  <c r="BA958" i="1"/>
  <c r="AZ958" i="1"/>
  <c r="AY958" i="1"/>
  <c r="AX958" i="1"/>
  <c r="AW958" i="1"/>
  <c r="AV958" i="1"/>
  <c r="AU958" i="1"/>
  <c r="AT958" i="1"/>
  <c r="AS958" i="1"/>
  <c r="AR958" i="1"/>
  <c r="AQ958" i="1"/>
  <c r="AP958" i="1"/>
  <c r="AO958" i="1"/>
  <c r="AN958" i="1"/>
  <c r="AM958" i="1"/>
  <c r="AL958" i="1"/>
  <c r="AK958" i="1"/>
  <c r="AJ958" i="1"/>
  <c r="AI958" i="1"/>
  <c r="AH958" i="1"/>
  <c r="AG958" i="1"/>
  <c r="AF958" i="1"/>
  <c r="AE958" i="1"/>
  <c r="BE957" i="1"/>
  <c r="BD957" i="1"/>
  <c r="BC957" i="1"/>
  <c r="BB957" i="1"/>
  <c r="BA957" i="1"/>
  <c r="AZ957" i="1"/>
  <c r="AY957" i="1"/>
  <c r="AX957" i="1"/>
  <c r="AW957" i="1"/>
  <c r="AV957" i="1"/>
  <c r="AU957" i="1"/>
  <c r="AT957" i="1"/>
  <c r="AS957" i="1"/>
  <c r="AR957" i="1"/>
  <c r="AQ957" i="1"/>
  <c r="AP957" i="1"/>
  <c r="AO957" i="1"/>
  <c r="AN957" i="1"/>
  <c r="AM957" i="1"/>
  <c r="AL957" i="1"/>
  <c r="AK957" i="1"/>
  <c r="AJ957" i="1"/>
  <c r="AI957" i="1"/>
  <c r="AH957" i="1"/>
  <c r="AG957" i="1"/>
  <c r="AF957" i="1"/>
  <c r="AE957" i="1"/>
  <c r="BE956" i="1"/>
  <c r="BD956" i="1"/>
  <c r="BC956" i="1"/>
  <c r="BB956" i="1"/>
  <c r="BA956" i="1"/>
  <c r="AZ956" i="1"/>
  <c r="AY956" i="1"/>
  <c r="AX956" i="1"/>
  <c r="AW956" i="1"/>
  <c r="AV956" i="1"/>
  <c r="AU956" i="1"/>
  <c r="AT956" i="1"/>
  <c r="AS956" i="1"/>
  <c r="AR956" i="1"/>
  <c r="AQ956" i="1"/>
  <c r="AP956" i="1"/>
  <c r="AO956" i="1"/>
  <c r="AN956" i="1"/>
  <c r="AM956" i="1"/>
  <c r="AL956" i="1"/>
  <c r="AK956" i="1"/>
  <c r="AJ956" i="1"/>
  <c r="AI956" i="1"/>
  <c r="AH956" i="1"/>
  <c r="AG956" i="1"/>
  <c r="AF956" i="1"/>
  <c r="AE956" i="1"/>
  <c r="BE955" i="1"/>
  <c r="BD955" i="1"/>
  <c r="BC955" i="1"/>
  <c r="BB955" i="1"/>
  <c r="BA955" i="1"/>
  <c r="AZ955" i="1"/>
  <c r="AY955" i="1"/>
  <c r="AX955" i="1"/>
  <c r="AW955" i="1"/>
  <c r="AV955" i="1"/>
  <c r="AU955" i="1"/>
  <c r="AT955" i="1"/>
  <c r="AS955" i="1"/>
  <c r="AR955" i="1"/>
  <c r="AQ955" i="1"/>
  <c r="AP955" i="1"/>
  <c r="AO955" i="1"/>
  <c r="AN955" i="1"/>
  <c r="AM955" i="1"/>
  <c r="AL955" i="1"/>
  <c r="AK955" i="1"/>
  <c r="AJ955" i="1"/>
  <c r="AI955" i="1"/>
  <c r="AH955" i="1"/>
  <c r="AG955" i="1"/>
  <c r="AF955" i="1"/>
  <c r="AE955" i="1"/>
  <c r="BE954" i="1"/>
  <c r="BD954" i="1"/>
  <c r="BC954" i="1"/>
  <c r="BB954" i="1"/>
  <c r="BA954" i="1"/>
  <c r="AZ954" i="1"/>
  <c r="AY954" i="1"/>
  <c r="AX954" i="1"/>
  <c r="AW954" i="1"/>
  <c r="AV954" i="1"/>
  <c r="AU954" i="1"/>
  <c r="AT954" i="1"/>
  <c r="AS954" i="1"/>
  <c r="AR954" i="1"/>
  <c r="AQ954" i="1"/>
  <c r="AP954" i="1"/>
  <c r="AO954" i="1"/>
  <c r="AN954" i="1"/>
  <c r="AM954" i="1"/>
  <c r="AL954" i="1"/>
  <c r="AK954" i="1"/>
  <c r="AJ954" i="1"/>
  <c r="AI954" i="1"/>
  <c r="AH954" i="1"/>
  <c r="AG954" i="1"/>
  <c r="AF954" i="1"/>
  <c r="AE954" i="1"/>
  <c r="BE953" i="1"/>
  <c r="BD953" i="1"/>
  <c r="BC953" i="1"/>
  <c r="BB953" i="1"/>
  <c r="BA953" i="1"/>
  <c r="AZ953" i="1"/>
  <c r="AY953" i="1"/>
  <c r="AX953" i="1"/>
  <c r="AW953" i="1"/>
  <c r="AV953" i="1"/>
  <c r="AU953" i="1"/>
  <c r="AT953" i="1"/>
  <c r="AS953" i="1"/>
  <c r="AR953" i="1"/>
  <c r="AQ953" i="1"/>
  <c r="AP953" i="1"/>
  <c r="AO953" i="1"/>
  <c r="AN953" i="1"/>
  <c r="AM953" i="1"/>
  <c r="AL953" i="1"/>
  <c r="AK953" i="1"/>
  <c r="AJ953" i="1"/>
  <c r="AI953" i="1"/>
  <c r="AH953" i="1"/>
  <c r="AG953" i="1"/>
  <c r="AF953" i="1"/>
  <c r="AE953" i="1"/>
  <c r="BE952" i="1"/>
  <c r="BD952" i="1"/>
  <c r="BC952" i="1"/>
  <c r="BB952" i="1"/>
  <c r="BA952" i="1"/>
  <c r="AZ952" i="1"/>
  <c r="AY952" i="1"/>
  <c r="AX952" i="1"/>
  <c r="AW952" i="1"/>
  <c r="AV952" i="1"/>
  <c r="AU952" i="1"/>
  <c r="AT952" i="1"/>
  <c r="AS952" i="1"/>
  <c r="AR952" i="1"/>
  <c r="AQ952" i="1"/>
  <c r="AP952" i="1"/>
  <c r="AO952" i="1"/>
  <c r="AN952" i="1"/>
  <c r="AM952" i="1"/>
  <c r="AL952" i="1"/>
  <c r="AK952" i="1"/>
  <c r="AJ952" i="1"/>
  <c r="AI952" i="1"/>
  <c r="AH952" i="1"/>
  <c r="AG952" i="1"/>
  <c r="AF952" i="1"/>
  <c r="AE952" i="1"/>
  <c r="BE951" i="1"/>
  <c r="BD951" i="1"/>
  <c r="BC951" i="1"/>
  <c r="BB951" i="1"/>
  <c r="BA951" i="1"/>
  <c r="AZ951" i="1"/>
  <c r="AY951" i="1"/>
  <c r="AX951" i="1"/>
  <c r="AW951" i="1"/>
  <c r="AV951" i="1"/>
  <c r="AU951" i="1"/>
  <c r="AT951" i="1"/>
  <c r="AS951" i="1"/>
  <c r="AR951" i="1"/>
  <c r="AQ951" i="1"/>
  <c r="AP951" i="1"/>
  <c r="AO951" i="1"/>
  <c r="AN951" i="1"/>
  <c r="AM951" i="1"/>
  <c r="AL951" i="1"/>
  <c r="AK951" i="1"/>
  <c r="AJ951" i="1"/>
  <c r="AI951" i="1"/>
  <c r="AH951" i="1"/>
  <c r="AG951" i="1"/>
  <c r="AF951" i="1"/>
  <c r="AE951" i="1"/>
  <c r="BE950" i="1"/>
  <c r="BD950" i="1"/>
  <c r="BC950" i="1"/>
  <c r="BB950" i="1"/>
  <c r="BA950" i="1"/>
  <c r="AZ950" i="1"/>
  <c r="AY950" i="1"/>
  <c r="AX950" i="1"/>
  <c r="AW950" i="1"/>
  <c r="AV950" i="1"/>
  <c r="AU950" i="1"/>
  <c r="AT950" i="1"/>
  <c r="AS950" i="1"/>
  <c r="AR950" i="1"/>
  <c r="AQ950" i="1"/>
  <c r="AP950" i="1"/>
  <c r="AO950" i="1"/>
  <c r="AN950" i="1"/>
  <c r="AM950" i="1"/>
  <c r="AL950" i="1"/>
  <c r="AK950" i="1"/>
  <c r="AJ950" i="1"/>
  <c r="AI950" i="1"/>
  <c r="AH950" i="1"/>
  <c r="AG950" i="1"/>
  <c r="AF950" i="1"/>
  <c r="AE950" i="1"/>
  <c r="BE949" i="1"/>
  <c r="BD949" i="1"/>
  <c r="BC949" i="1"/>
  <c r="BB949" i="1"/>
  <c r="BA949" i="1"/>
  <c r="AZ949" i="1"/>
  <c r="AY949" i="1"/>
  <c r="AX949" i="1"/>
  <c r="AW949" i="1"/>
  <c r="AV949" i="1"/>
  <c r="AU949" i="1"/>
  <c r="AT949" i="1"/>
  <c r="AS949" i="1"/>
  <c r="AR949" i="1"/>
  <c r="AQ949" i="1"/>
  <c r="AP949" i="1"/>
  <c r="AO949" i="1"/>
  <c r="AN949" i="1"/>
  <c r="AM949" i="1"/>
  <c r="AL949" i="1"/>
  <c r="AK949" i="1"/>
  <c r="AJ949" i="1"/>
  <c r="AI949" i="1"/>
  <c r="AH949" i="1"/>
  <c r="AG949" i="1"/>
  <c r="AF949" i="1"/>
  <c r="AE949" i="1"/>
  <c r="BE948" i="1"/>
  <c r="BD948" i="1"/>
  <c r="BC948" i="1"/>
  <c r="BB948" i="1"/>
  <c r="BA948" i="1"/>
  <c r="AZ948" i="1"/>
  <c r="AY948" i="1"/>
  <c r="AX948" i="1"/>
  <c r="AW948" i="1"/>
  <c r="AV948" i="1"/>
  <c r="AU948" i="1"/>
  <c r="AT948" i="1"/>
  <c r="AS948" i="1"/>
  <c r="AR948" i="1"/>
  <c r="AQ948" i="1"/>
  <c r="AP948" i="1"/>
  <c r="AO948" i="1"/>
  <c r="AN948" i="1"/>
  <c r="AM948" i="1"/>
  <c r="AL948" i="1"/>
  <c r="AK948" i="1"/>
  <c r="AJ948" i="1"/>
  <c r="AI948" i="1"/>
  <c r="AH948" i="1"/>
  <c r="AG948" i="1"/>
  <c r="AF948" i="1"/>
  <c r="AE948" i="1"/>
  <c r="BE947" i="1"/>
  <c r="BD947" i="1"/>
  <c r="BC947" i="1"/>
  <c r="BB947" i="1"/>
  <c r="BA947" i="1"/>
  <c r="AZ947" i="1"/>
  <c r="AY947" i="1"/>
  <c r="AX947" i="1"/>
  <c r="AW947" i="1"/>
  <c r="AV947" i="1"/>
  <c r="AU947" i="1"/>
  <c r="AT947" i="1"/>
  <c r="AS947" i="1"/>
  <c r="AR947" i="1"/>
  <c r="AQ947" i="1"/>
  <c r="AP947" i="1"/>
  <c r="AO947" i="1"/>
  <c r="AN947" i="1"/>
  <c r="AM947" i="1"/>
  <c r="AL947" i="1"/>
  <c r="AK947" i="1"/>
  <c r="AJ947" i="1"/>
  <c r="AI947" i="1"/>
  <c r="AH947" i="1"/>
  <c r="AG947" i="1"/>
  <c r="AF947" i="1"/>
  <c r="AE947" i="1"/>
  <c r="BE946" i="1"/>
  <c r="BD946" i="1"/>
  <c r="BC946" i="1"/>
  <c r="BB946" i="1"/>
  <c r="BA946" i="1"/>
  <c r="AZ946" i="1"/>
  <c r="AY946" i="1"/>
  <c r="AX946" i="1"/>
  <c r="AW946" i="1"/>
  <c r="AV946" i="1"/>
  <c r="AU946" i="1"/>
  <c r="AT946" i="1"/>
  <c r="AS946" i="1"/>
  <c r="AR946" i="1"/>
  <c r="AQ946" i="1"/>
  <c r="AP946" i="1"/>
  <c r="AO946" i="1"/>
  <c r="AN946" i="1"/>
  <c r="AM946" i="1"/>
  <c r="AL946" i="1"/>
  <c r="AK946" i="1"/>
  <c r="AJ946" i="1"/>
  <c r="AI946" i="1"/>
  <c r="AH946" i="1"/>
  <c r="AG946" i="1"/>
  <c r="AF946" i="1"/>
  <c r="AE946" i="1"/>
  <c r="BE945" i="1"/>
  <c r="BD945" i="1"/>
  <c r="BC945" i="1"/>
  <c r="BB945" i="1"/>
  <c r="BA945" i="1"/>
  <c r="AZ945" i="1"/>
  <c r="AY945" i="1"/>
  <c r="AX945" i="1"/>
  <c r="AW945" i="1"/>
  <c r="AV945" i="1"/>
  <c r="AU945" i="1"/>
  <c r="AT945" i="1"/>
  <c r="AS945" i="1"/>
  <c r="AR945" i="1"/>
  <c r="AQ945" i="1"/>
  <c r="AP945" i="1"/>
  <c r="AO945" i="1"/>
  <c r="AN945" i="1"/>
  <c r="AM945" i="1"/>
  <c r="AL945" i="1"/>
  <c r="AK945" i="1"/>
  <c r="AJ945" i="1"/>
  <c r="AI945" i="1"/>
  <c r="AH945" i="1"/>
  <c r="AG945" i="1"/>
  <c r="AF945" i="1"/>
  <c r="AE945" i="1"/>
  <c r="BE944" i="1"/>
  <c r="BD944" i="1"/>
  <c r="BC944" i="1"/>
  <c r="BB944" i="1"/>
  <c r="BA944" i="1"/>
  <c r="AZ944" i="1"/>
  <c r="AY944" i="1"/>
  <c r="AX944" i="1"/>
  <c r="AW944" i="1"/>
  <c r="AV944" i="1"/>
  <c r="AU944" i="1"/>
  <c r="AT944" i="1"/>
  <c r="AS944" i="1"/>
  <c r="AR944" i="1"/>
  <c r="AQ944" i="1"/>
  <c r="AP944" i="1"/>
  <c r="AO944" i="1"/>
  <c r="AN944" i="1"/>
  <c r="AM944" i="1"/>
  <c r="AL944" i="1"/>
  <c r="AK944" i="1"/>
  <c r="AJ944" i="1"/>
  <c r="AI944" i="1"/>
  <c r="AH944" i="1"/>
  <c r="AG944" i="1"/>
  <c r="AF944" i="1"/>
  <c r="AE944" i="1"/>
  <c r="BE943" i="1"/>
  <c r="BD943" i="1"/>
  <c r="BC943" i="1"/>
  <c r="BB943" i="1"/>
  <c r="BA943" i="1"/>
  <c r="AZ943" i="1"/>
  <c r="AY943" i="1"/>
  <c r="AX943" i="1"/>
  <c r="AW943" i="1"/>
  <c r="AV943" i="1"/>
  <c r="AU943" i="1"/>
  <c r="AT943" i="1"/>
  <c r="AS943" i="1"/>
  <c r="AR943" i="1"/>
  <c r="AQ943" i="1"/>
  <c r="AP943" i="1"/>
  <c r="AO943" i="1"/>
  <c r="AN943" i="1"/>
  <c r="AM943" i="1"/>
  <c r="AL943" i="1"/>
  <c r="AK943" i="1"/>
  <c r="AJ943" i="1"/>
  <c r="AI943" i="1"/>
  <c r="AH943" i="1"/>
  <c r="AG943" i="1"/>
  <c r="AF943" i="1"/>
  <c r="AE943" i="1"/>
  <c r="BE942" i="1"/>
  <c r="BD942" i="1"/>
  <c r="BC942" i="1"/>
  <c r="BB942" i="1"/>
  <c r="BA942" i="1"/>
  <c r="AZ942" i="1"/>
  <c r="AY942" i="1"/>
  <c r="AX942" i="1"/>
  <c r="AW942" i="1"/>
  <c r="AV942" i="1"/>
  <c r="AU942" i="1"/>
  <c r="AT942" i="1"/>
  <c r="AS942" i="1"/>
  <c r="AR942" i="1"/>
  <c r="AQ942" i="1"/>
  <c r="AP942" i="1"/>
  <c r="AO942" i="1"/>
  <c r="AN942" i="1"/>
  <c r="AM942" i="1"/>
  <c r="AL942" i="1"/>
  <c r="AK942" i="1"/>
  <c r="AJ942" i="1"/>
  <c r="AI942" i="1"/>
  <c r="AH942" i="1"/>
  <c r="AG942" i="1"/>
  <c r="AF942" i="1"/>
  <c r="AE942" i="1"/>
  <c r="BE941" i="1"/>
  <c r="BD941" i="1"/>
  <c r="BC941" i="1"/>
  <c r="BB941" i="1"/>
  <c r="BA941" i="1"/>
  <c r="AZ941" i="1"/>
  <c r="AY941" i="1"/>
  <c r="AX941" i="1"/>
  <c r="AW941" i="1"/>
  <c r="AV941" i="1"/>
  <c r="AU941" i="1"/>
  <c r="AT941" i="1"/>
  <c r="AS941" i="1"/>
  <c r="AR941" i="1"/>
  <c r="AQ941" i="1"/>
  <c r="AP941" i="1"/>
  <c r="AO941" i="1"/>
  <c r="AN941" i="1"/>
  <c r="AM941" i="1"/>
  <c r="AL941" i="1"/>
  <c r="AK941" i="1"/>
  <c r="AJ941" i="1"/>
  <c r="AI941" i="1"/>
  <c r="AH941" i="1"/>
  <c r="AG941" i="1"/>
  <c r="AF941" i="1"/>
  <c r="AE941" i="1"/>
  <c r="BE940" i="1"/>
  <c r="BD940" i="1"/>
  <c r="BC940" i="1"/>
  <c r="BB940" i="1"/>
  <c r="BA940" i="1"/>
  <c r="AZ940" i="1"/>
  <c r="AY940" i="1"/>
  <c r="AX940" i="1"/>
  <c r="AW940" i="1"/>
  <c r="AV940" i="1"/>
  <c r="AU940" i="1"/>
  <c r="AT940" i="1"/>
  <c r="AS940" i="1"/>
  <c r="AR940" i="1"/>
  <c r="AQ940" i="1"/>
  <c r="AP940" i="1"/>
  <c r="AO940" i="1"/>
  <c r="AN940" i="1"/>
  <c r="AM940" i="1"/>
  <c r="AL940" i="1"/>
  <c r="AK940" i="1"/>
  <c r="AJ940" i="1"/>
  <c r="AI940" i="1"/>
  <c r="AH940" i="1"/>
  <c r="AG940" i="1"/>
  <c r="AF940" i="1"/>
  <c r="AE940" i="1"/>
  <c r="BE939" i="1"/>
  <c r="BD939" i="1"/>
  <c r="BC939" i="1"/>
  <c r="BB939" i="1"/>
  <c r="BA939" i="1"/>
  <c r="AZ939" i="1"/>
  <c r="AY939" i="1"/>
  <c r="AX939" i="1"/>
  <c r="AW939" i="1"/>
  <c r="AV939" i="1"/>
  <c r="AU939" i="1"/>
  <c r="AT939" i="1"/>
  <c r="AS939" i="1"/>
  <c r="AR939" i="1"/>
  <c r="AQ939" i="1"/>
  <c r="AP939" i="1"/>
  <c r="AO939" i="1"/>
  <c r="AN939" i="1"/>
  <c r="AM939" i="1"/>
  <c r="AL939" i="1"/>
  <c r="AK939" i="1"/>
  <c r="AJ939" i="1"/>
  <c r="AI939" i="1"/>
  <c r="AH939" i="1"/>
  <c r="AG939" i="1"/>
  <c r="AF939" i="1"/>
  <c r="AE939" i="1"/>
  <c r="BE938" i="1"/>
  <c r="BD938" i="1"/>
  <c r="BC938" i="1"/>
  <c r="BB938" i="1"/>
  <c r="BA938" i="1"/>
  <c r="AZ938" i="1"/>
  <c r="AY938" i="1"/>
  <c r="AX938" i="1"/>
  <c r="AW938" i="1"/>
  <c r="AV938" i="1"/>
  <c r="AU938" i="1"/>
  <c r="AT938" i="1"/>
  <c r="AS938" i="1"/>
  <c r="AR938" i="1"/>
  <c r="AQ938" i="1"/>
  <c r="AP938" i="1"/>
  <c r="AO938" i="1"/>
  <c r="AN938" i="1"/>
  <c r="AM938" i="1"/>
  <c r="AL938" i="1"/>
  <c r="AK938" i="1"/>
  <c r="AJ938" i="1"/>
  <c r="AI938" i="1"/>
  <c r="AH938" i="1"/>
  <c r="AG938" i="1"/>
  <c r="AF938" i="1"/>
  <c r="AE938" i="1"/>
  <c r="BE937" i="1"/>
  <c r="BD937" i="1"/>
  <c r="BC937" i="1"/>
  <c r="BB937" i="1"/>
  <c r="BA937" i="1"/>
  <c r="AZ937" i="1"/>
  <c r="AY937" i="1"/>
  <c r="AX937" i="1"/>
  <c r="AW937" i="1"/>
  <c r="AV937" i="1"/>
  <c r="AU937" i="1"/>
  <c r="AT937" i="1"/>
  <c r="AS937" i="1"/>
  <c r="AR937" i="1"/>
  <c r="AQ937" i="1"/>
  <c r="AP937" i="1"/>
  <c r="AO937" i="1"/>
  <c r="AN937" i="1"/>
  <c r="AM937" i="1"/>
  <c r="AL937" i="1"/>
  <c r="AK937" i="1"/>
  <c r="AJ937" i="1"/>
  <c r="AI937" i="1"/>
  <c r="AH937" i="1"/>
  <c r="AG937" i="1"/>
  <c r="AF937" i="1"/>
  <c r="AE937" i="1"/>
  <c r="BE936" i="1"/>
  <c r="BD936" i="1"/>
  <c r="BC936" i="1"/>
  <c r="BB936" i="1"/>
  <c r="BA936" i="1"/>
  <c r="AZ936" i="1"/>
  <c r="AY936" i="1"/>
  <c r="AX936" i="1"/>
  <c r="AW936" i="1"/>
  <c r="AV936" i="1"/>
  <c r="AU936" i="1"/>
  <c r="AT936" i="1"/>
  <c r="AS936" i="1"/>
  <c r="AR936" i="1"/>
  <c r="AQ936" i="1"/>
  <c r="AP936" i="1"/>
  <c r="AO936" i="1"/>
  <c r="AN936" i="1"/>
  <c r="AM936" i="1"/>
  <c r="AL936" i="1"/>
  <c r="AK936" i="1"/>
  <c r="AJ936" i="1"/>
  <c r="AI936" i="1"/>
  <c r="AH936" i="1"/>
  <c r="AG936" i="1"/>
  <c r="AF936" i="1"/>
  <c r="AE936" i="1"/>
  <c r="BE935" i="1"/>
  <c r="BD935" i="1"/>
  <c r="BC935" i="1"/>
  <c r="BB935" i="1"/>
  <c r="BA935" i="1"/>
  <c r="AZ935" i="1"/>
  <c r="AY935" i="1"/>
  <c r="AX935" i="1"/>
  <c r="AW935" i="1"/>
  <c r="AV935" i="1"/>
  <c r="AU935" i="1"/>
  <c r="AT935" i="1"/>
  <c r="AS935" i="1"/>
  <c r="AR935" i="1"/>
  <c r="AQ935" i="1"/>
  <c r="AP935" i="1"/>
  <c r="AO935" i="1"/>
  <c r="AN935" i="1"/>
  <c r="AM935" i="1"/>
  <c r="AL935" i="1"/>
  <c r="AK935" i="1"/>
  <c r="AJ935" i="1"/>
  <c r="AI935" i="1"/>
  <c r="AH935" i="1"/>
  <c r="AG935" i="1"/>
  <c r="AF935" i="1"/>
  <c r="AE935" i="1"/>
  <c r="BE934" i="1"/>
  <c r="BD934" i="1"/>
  <c r="BC934" i="1"/>
  <c r="BB934" i="1"/>
  <c r="BA934" i="1"/>
  <c r="AZ934" i="1"/>
  <c r="AY934" i="1"/>
  <c r="AX934" i="1"/>
  <c r="AW934" i="1"/>
  <c r="AV934" i="1"/>
  <c r="AU934" i="1"/>
  <c r="AT934" i="1"/>
  <c r="AS934" i="1"/>
  <c r="AR934" i="1"/>
  <c r="AQ934" i="1"/>
  <c r="AP934" i="1"/>
  <c r="AO934" i="1"/>
  <c r="AN934" i="1"/>
  <c r="AM934" i="1"/>
  <c r="AL934" i="1"/>
  <c r="AK934" i="1"/>
  <c r="AJ934" i="1"/>
  <c r="AI934" i="1"/>
  <c r="AH934" i="1"/>
  <c r="AG934" i="1"/>
  <c r="AF934" i="1"/>
  <c r="AE934" i="1"/>
  <c r="BE933" i="1"/>
  <c r="BD933" i="1"/>
  <c r="BC933" i="1"/>
  <c r="BB933" i="1"/>
  <c r="BA933" i="1"/>
  <c r="AZ933" i="1"/>
  <c r="AY933" i="1"/>
  <c r="AX933" i="1"/>
  <c r="AW933" i="1"/>
  <c r="AV933" i="1"/>
  <c r="AU933" i="1"/>
  <c r="AT933" i="1"/>
  <c r="AS933" i="1"/>
  <c r="AR933" i="1"/>
  <c r="AQ933" i="1"/>
  <c r="AP933" i="1"/>
  <c r="AO933" i="1"/>
  <c r="AN933" i="1"/>
  <c r="AM933" i="1"/>
  <c r="AL933" i="1"/>
  <c r="AK933" i="1"/>
  <c r="AJ933" i="1"/>
  <c r="AI933" i="1"/>
  <c r="AH933" i="1"/>
  <c r="AG933" i="1"/>
  <c r="AF933" i="1"/>
  <c r="AE933" i="1"/>
  <c r="BE932" i="1"/>
  <c r="BD932" i="1"/>
  <c r="BC932" i="1"/>
  <c r="BB932" i="1"/>
  <c r="BA932" i="1"/>
  <c r="AZ932" i="1"/>
  <c r="AY932" i="1"/>
  <c r="AX932" i="1"/>
  <c r="AW932" i="1"/>
  <c r="AV932" i="1"/>
  <c r="AU932" i="1"/>
  <c r="AT932" i="1"/>
  <c r="AS932" i="1"/>
  <c r="AR932" i="1"/>
  <c r="AQ932" i="1"/>
  <c r="AP932" i="1"/>
  <c r="AO932" i="1"/>
  <c r="AN932" i="1"/>
  <c r="AM932" i="1"/>
  <c r="AL932" i="1"/>
  <c r="AK932" i="1"/>
  <c r="AJ932" i="1"/>
  <c r="AI932" i="1"/>
  <c r="AH932" i="1"/>
  <c r="AG932" i="1"/>
  <c r="AF932" i="1"/>
  <c r="AE932" i="1"/>
  <c r="BE931" i="1"/>
  <c r="BD931" i="1"/>
  <c r="BC931" i="1"/>
  <c r="BB931" i="1"/>
  <c r="BA931" i="1"/>
  <c r="AZ931" i="1"/>
  <c r="AY931" i="1"/>
  <c r="AX931" i="1"/>
  <c r="AW931" i="1"/>
  <c r="AV931" i="1"/>
  <c r="AU931" i="1"/>
  <c r="AT931" i="1"/>
  <c r="AS931" i="1"/>
  <c r="AR931" i="1"/>
  <c r="AQ931" i="1"/>
  <c r="AP931" i="1"/>
  <c r="AO931" i="1"/>
  <c r="AN931" i="1"/>
  <c r="AM931" i="1"/>
  <c r="AL931" i="1"/>
  <c r="AK931" i="1"/>
  <c r="AJ931" i="1"/>
  <c r="AI931" i="1"/>
  <c r="AH931" i="1"/>
  <c r="AG931" i="1"/>
  <c r="AF931" i="1"/>
  <c r="AE931" i="1"/>
  <c r="BE930" i="1"/>
  <c r="BD930" i="1"/>
  <c r="BC930" i="1"/>
  <c r="BB930" i="1"/>
  <c r="BA930" i="1"/>
  <c r="AZ930" i="1"/>
  <c r="AY930" i="1"/>
  <c r="AX930" i="1"/>
  <c r="AW930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H930" i="1"/>
  <c r="AG930" i="1"/>
  <c r="AF930" i="1"/>
  <c r="AE930" i="1"/>
  <c r="BE929" i="1"/>
  <c r="BD929" i="1"/>
  <c r="BC929" i="1"/>
  <c r="BB929" i="1"/>
  <c r="BA929" i="1"/>
  <c r="AZ929" i="1"/>
  <c r="AY929" i="1"/>
  <c r="AX929" i="1"/>
  <c r="AW929" i="1"/>
  <c r="AV929" i="1"/>
  <c r="AU929" i="1"/>
  <c r="AT929" i="1"/>
  <c r="AS929" i="1"/>
  <c r="AR929" i="1"/>
  <c r="AQ929" i="1"/>
  <c r="AP929" i="1"/>
  <c r="AO929" i="1"/>
  <c r="AN929" i="1"/>
  <c r="AM929" i="1"/>
  <c r="AL929" i="1"/>
  <c r="AK929" i="1"/>
  <c r="AJ929" i="1"/>
  <c r="AI929" i="1"/>
  <c r="AH929" i="1"/>
  <c r="AG929" i="1"/>
  <c r="AF929" i="1"/>
  <c r="AE929" i="1"/>
  <c r="BE928" i="1"/>
  <c r="BD928" i="1"/>
  <c r="BC928" i="1"/>
  <c r="BB928" i="1"/>
  <c r="BA928" i="1"/>
  <c r="AZ928" i="1"/>
  <c r="AY928" i="1"/>
  <c r="AX928" i="1"/>
  <c r="AW928" i="1"/>
  <c r="AV928" i="1"/>
  <c r="AU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AH928" i="1"/>
  <c r="AG928" i="1"/>
  <c r="AF928" i="1"/>
  <c r="AE928" i="1"/>
  <c r="BE927" i="1"/>
  <c r="BD927" i="1"/>
  <c r="BC927" i="1"/>
  <c r="BB927" i="1"/>
  <c r="BA927" i="1"/>
  <c r="AZ927" i="1"/>
  <c r="AY927" i="1"/>
  <c r="AX927" i="1"/>
  <c r="AW927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BE926" i="1"/>
  <c r="BD926" i="1"/>
  <c r="BC926" i="1"/>
  <c r="BB926" i="1"/>
  <c r="BA926" i="1"/>
  <c r="AZ926" i="1"/>
  <c r="AY926" i="1"/>
  <c r="AX926" i="1"/>
  <c r="AW926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AH926" i="1"/>
  <c r="AG926" i="1"/>
  <c r="AF926" i="1"/>
  <c r="AE926" i="1"/>
  <c r="BE925" i="1"/>
  <c r="BD925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AH925" i="1"/>
  <c r="AG925" i="1"/>
  <c r="AF925" i="1"/>
  <c r="AE925" i="1"/>
  <c r="BE924" i="1"/>
  <c r="BD924" i="1"/>
  <c r="BC924" i="1"/>
  <c r="BB924" i="1"/>
  <c r="BA924" i="1"/>
  <c r="AZ924" i="1"/>
  <c r="AY924" i="1"/>
  <c r="AX924" i="1"/>
  <c r="AW924" i="1"/>
  <c r="AV924" i="1"/>
  <c r="AU924" i="1"/>
  <c r="AT924" i="1"/>
  <c r="AS924" i="1"/>
  <c r="AR924" i="1"/>
  <c r="AQ924" i="1"/>
  <c r="AP924" i="1"/>
  <c r="AO924" i="1"/>
  <c r="AN924" i="1"/>
  <c r="AM924" i="1"/>
  <c r="AL924" i="1"/>
  <c r="AK924" i="1"/>
  <c r="AJ924" i="1"/>
  <c r="AI924" i="1"/>
  <c r="AH924" i="1"/>
  <c r="AG924" i="1"/>
  <c r="AF924" i="1"/>
  <c r="AE924" i="1"/>
  <c r="BE923" i="1"/>
  <c r="BD923" i="1"/>
  <c r="BC923" i="1"/>
  <c r="BB923" i="1"/>
  <c r="BA923" i="1"/>
  <c r="AZ923" i="1"/>
  <c r="AY923" i="1"/>
  <c r="AX923" i="1"/>
  <c r="AW923" i="1"/>
  <c r="AV923" i="1"/>
  <c r="AU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AH923" i="1"/>
  <c r="AG923" i="1"/>
  <c r="AF923" i="1"/>
  <c r="AE923" i="1"/>
  <c r="BE922" i="1"/>
  <c r="BD922" i="1"/>
  <c r="BC922" i="1"/>
  <c r="BB922" i="1"/>
  <c r="BA922" i="1"/>
  <c r="AZ922" i="1"/>
  <c r="AY922" i="1"/>
  <c r="AX922" i="1"/>
  <c r="AW922" i="1"/>
  <c r="AV922" i="1"/>
  <c r="AU922" i="1"/>
  <c r="AT922" i="1"/>
  <c r="AS922" i="1"/>
  <c r="AR922" i="1"/>
  <c r="AQ922" i="1"/>
  <c r="AP922" i="1"/>
  <c r="AO922" i="1"/>
  <c r="AN922" i="1"/>
  <c r="AM922" i="1"/>
  <c r="AL922" i="1"/>
  <c r="AK922" i="1"/>
  <c r="AJ922" i="1"/>
  <c r="AI922" i="1"/>
  <c r="AH922" i="1"/>
  <c r="AG922" i="1"/>
  <c r="AF922" i="1"/>
  <c r="AE922" i="1"/>
  <c r="BE921" i="1"/>
  <c r="BD921" i="1"/>
  <c r="BC921" i="1"/>
  <c r="BB921" i="1"/>
  <c r="BA921" i="1"/>
  <c r="AZ921" i="1"/>
  <c r="AY921" i="1"/>
  <c r="AX921" i="1"/>
  <c r="AW921" i="1"/>
  <c r="AV921" i="1"/>
  <c r="AU921" i="1"/>
  <c r="AT921" i="1"/>
  <c r="AS921" i="1"/>
  <c r="AR921" i="1"/>
  <c r="AQ921" i="1"/>
  <c r="AP921" i="1"/>
  <c r="AO921" i="1"/>
  <c r="AN921" i="1"/>
  <c r="AM921" i="1"/>
  <c r="AL921" i="1"/>
  <c r="AK921" i="1"/>
  <c r="AJ921" i="1"/>
  <c r="AI921" i="1"/>
  <c r="AH921" i="1"/>
  <c r="AG921" i="1"/>
  <c r="AF921" i="1"/>
  <c r="AE921" i="1"/>
  <c r="BE920" i="1"/>
  <c r="BD920" i="1"/>
  <c r="BC920" i="1"/>
  <c r="BB920" i="1"/>
  <c r="BA920" i="1"/>
  <c r="AZ920" i="1"/>
  <c r="AY920" i="1"/>
  <c r="AX920" i="1"/>
  <c r="AW920" i="1"/>
  <c r="AV920" i="1"/>
  <c r="AU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AH920" i="1"/>
  <c r="AG920" i="1"/>
  <c r="AF920" i="1"/>
  <c r="AE920" i="1"/>
  <c r="BE919" i="1"/>
  <c r="BD919" i="1"/>
  <c r="BC919" i="1"/>
  <c r="BB919" i="1"/>
  <c r="BA919" i="1"/>
  <c r="AZ919" i="1"/>
  <c r="AY919" i="1"/>
  <c r="AX919" i="1"/>
  <c r="AW919" i="1"/>
  <c r="AV919" i="1"/>
  <c r="AU919" i="1"/>
  <c r="AT919" i="1"/>
  <c r="AS919" i="1"/>
  <c r="AR919" i="1"/>
  <c r="AQ919" i="1"/>
  <c r="AP919" i="1"/>
  <c r="AO919" i="1"/>
  <c r="AN919" i="1"/>
  <c r="AM919" i="1"/>
  <c r="AL919" i="1"/>
  <c r="AK919" i="1"/>
  <c r="AJ919" i="1"/>
  <c r="AI919" i="1"/>
  <c r="AH919" i="1"/>
  <c r="AG919" i="1"/>
  <c r="AF919" i="1"/>
  <c r="AE919" i="1"/>
  <c r="BE918" i="1"/>
  <c r="BD918" i="1"/>
  <c r="BC918" i="1"/>
  <c r="BB918" i="1"/>
  <c r="BA918" i="1"/>
  <c r="AZ918" i="1"/>
  <c r="AY918" i="1"/>
  <c r="AX918" i="1"/>
  <c r="AW918" i="1"/>
  <c r="AV918" i="1"/>
  <c r="AU918" i="1"/>
  <c r="AT918" i="1"/>
  <c r="AS918" i="1"/>
  <c r="AR918" i="1"/>
  <c r="AQ918" i="1"/>
  <c r="AP918" i="1"/>
  <c r="AO918" i="1"/>
  <c r="AN918" i="1"/>
  <c r="AM918" i="1"/>
  <c r="AL918" i="1"/>
  <c r="AK918" i="1"/>
  <c r="AJ918" i="1"/>
  <c r="AI918" i="1"/>
  <c r="AH918" i="1"/>
  <c r="AG918" i="1"/>
  <c r="AF918" i="1"/>
  <c r="AE918" i="1"/>
  <c r="BE917" i="1"/>
  <c r="BD917" i="1"/>
  <c r="BC917" i="1"/>
  <c r="BB917" i="1"/>
  <c r="BA917" i="1"/>
  <c r="AZ917" i="1"/>
  <c r="AY917" i="1"/>
  <c r="AX917" i="1"/>
  <c r="AW917" i="1"/>
  <c r="AV917" i="1"/>
  <c r="AU917" i="1"/>
  <c r="AT917" i="1"/>
  <c r="AS917" i="1"/>
  <c r="AR917" i="1"/>
  <c r="AQ917" i="1"/>
  <c r="AP917" i="1"/>
  <c r="AO917" i="1"/>
  <c r="AN917" i="1"/>
  <c r="AM917" i="1"/>
  <c r="AL917" i="1"/>
  <c r="AK917" i="1"/>
  <c r="AJ917" i="1"/>
  <c r="AI917" i="1"/>
  <c r="AH917" i="1"/>
  <c r="AG917" i="1"/>
  <c r="AF917" i="1"/>
  <c r="AE917" i="1"/>
  <c r="BE916" i="1"/>
  <c r="BD916" i="1"/>
  <c r="BC916" i="1"/>
  <c r="BB916" i="1"/>
  <c r="BA916" i="1"/>
  <c r="AZ916" i="1"/>
  <c r="AY916" i="1"/>
  <c r="AX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AH916" i="1"/>
  <c r="AG916" i="1"/>
  <c r="AF916" i="1"/>
  <c r="AE916" i="1"/>
  <c r="BE915" i="1"/>
  <c r="BD915" i="1"/>
  <c r="BC915" i="1"/>
  <c r="BB915" i="1"/>
  <c r="BA915" i="1"/>
  <c r="AZ915" i="1"/>
  <c r="AY915" i="1"/>
  <c r="AX915" i="1"/>
  <c r="AW915" i="1"/>
  <c r="AV915" i="1"/>
  <c r="AU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AH915" i="1"/>
  <c r="AG915" i="1"/>
  <c r="AF915" i="1"/>
  <c r="AE915" i="1"/>
  <c r="BE914" i="1"/>
  <c r="BD914" i="1"/>
  <c r="BC914" i="1"/>
  <c r="BB914" i="1"/>
  <c r="BA914" i="1"/>
  <c r="AZ914" i="1"/>
  <c r="AY914" i="1"/>
  <c r="AX914" i="1"/>
  <c r="AW914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AH914" i="1"/>
  <c r="AG914" i="1"/>
  <c r="AF914" i="1"/>
  <c r="AE914" i="1"/>
  <c r="BE913" i="1"/>
  <c r="BD913" i="1"/>
  <c r="BC913" i="1"/>
  <c r="BB913" i="1"/>
  <c r="BA913" i="1"/>
  <c r="AZ913" i="1"/>
  <c r="AY913" i="1"/>
  <c r="AX913" i="1"/>
  <c r="AW913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AH913" i="1"/>
  <c r="AG913" i="1"/>
  <c r="AF913" i="1"/>
  <c r="AE913" i="1"/>
  <c r="BE912" i="1"/>
  <c r="BD912" i="1"/>
  <c r="BC912" i="1"/>
  <c r="BB912" i="1"/>
  <c r="BA912" i="1"/>
  <c r="AZ912" i="1"/>
  <c r="AY912" i="1"/>
  <c r="AX912" i="1"/>
  <c r="AW912" i="1"/>
  <c r="AV912" i="1"/>
  <c r="AU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AH912" i="1"/>
  <c r="AG912" i="1"/>
  <c r="AF912" i="1"/>
  <c r="AE912" i="1"/>
  <c r="BE911" i="1"/>
  <c r="BD911" i="1"/>
  <c r="BC911" i="1"/>
  <c r="BB911" i="1"/>
  <c r="BA911" i="1"/>
  <c r="AZ911" i="1"/>
  <c r="AY911" i="1"/>
  <c r="AX911" i="1"/>
  <c r="AW911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H911" i="1"/>
  <c r="AG911" i="1"/>
  <c r="AF911" i="1"/>
  <c r="AE911" i="1"/>
  <c r="BE910" i="1"/>
  <c r="BD910" i="1"/>
  <c r="BC910" i="1"/>
  <c r="BB910" i="1"/>
  <c r="BA910" i="1"/>
  <c r="AZ910" i="1"/>
  <c r="AY910" i="1"/>
  <c r="AX910" i="1"/>
  <c r="AW910" i="1"/>
  <c r="AV910" i="1"/>
  <c r="AU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AH910" i="1"/>
  <c r="AG910" i="1"/>
  <c r="AF910" i="1"/>
  <c r="AE910" i="1"/>
  <c r="BE909" i="1"/>
  <c r="BD909" i="1"/>
  <c r="BC909" i="1"/>
  <c r="BB909" i="1"/>
  <c r="BA909" i="1"/>
  <c r="AZ909" i="1"/>
  <c r="AY909" i="1"/>
  <c r="AX909" i="1"/>
  <c r="AW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G909" i="1"/>
  <c r="AF909" i="1"/>
  <c r="AE909" i="1"/>
  <c r="BE908" i="1"/>
  <c r="BD908" i="1"/>
  <c r="BC908" i="1"/>
  <c r="BB908" i="1"/>
  <c r="BA908" i="1"/>
  <c r="AZ908" i="1"/>
  <c r="AY908" i="1"/>
  <c r="AX908" i="1"/>
  <c r="AW908" i="1"/>
  <c r="AV908" i="1"/>
  <c r="AU908" i="1"/>
  <c r="AT908" i="1"/>
  <c r="AS908" i="1"/>
  <c r="AR908" i="1"/>
  <c r="AQ908" i="1"/>
  <c r="AP908" i="1"/>
  <c r="AO908" i="1"/>
  <c r="AN908" i="1"/>
  <c r="AM908" i="1"/>
  <c r="AL908" i="1"/>
  <c r="AK908" i="1"/>
  <c r="AJ908" i="1"/>
  <c r="AI908" i="1"/>
  <c r="AH908" i="1"/>
  <c r="AG908" i="1"/>
  <c r="AF908" i="1"/>
  <c r="AE908" i="1"/>
  <c r="BE907" i="1"/>
  <c r="BD907" i="1"/>
  <c r="BC907" i="1"/>
  <c r="BB907" i="1"/>
  <c r="BA907" i="1"/>
  <c r="AZ907" i="1"/>
  <c r="AY907" i="1"/>
  <c r="AX907" i="1"/>
  <c r="AW907" i="1"/>
  <c r="AV907" i="1"/>
  <c r="AU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AH907" i="1"/>
  <c r="AG907" i="1"/>
  <c r="AF907" i="1"/>
  <c r="AE907" i="1"/>
  <c r="BE906" i="1"/>
  <c r="BD906" i="1"/>
  <c r="BC906" i="1"/>
  <c r="BB906" i="1"/>
  <c r="BA906" i="1"/>
  <c r="AZ906" i="1"/>
  <c r="AY906" i="1"/>
  <c r="AX906" i="1"/>
  <c r="AW906" i="1"/>
  <c r="AV906" i="1"/>
  <c r="AU906" i="1"/>
  <c r="AT906" i="1"/>
  <c r="AS906" i="1"/>
  <c r="AR906" i="1"/>
  <c r="AQ906" i="1"/>
  <c r="AP906" i="1"/>
  <c r="AO906" i="1"/>
  <c r="AN906" i="1"/>
  <c r="AM906" i="1"/>
  <c r="AL906" i="1"/>
  <c r="AK906" i="1"/>
  <c r="AJ906" i="1"/>
  <c r="AI906" i="1"/>
  <c r="AH906" i="1"/>
  <c r="AG906" i="1"/>
  <c r="AF906" i="1"/>
  <c r="AE906" i="1"/>
  <c r="BE905" i="1"/>
  <c r="BD905" i="1"/>
  <c r="BC905" i="1"/>
  <c r="BB905" i="1"/>
  <c r="BA905" i="1"/>
  <c r="AZ905" i="1"/>
  <c r="AY905" i="1"/>
  <c r="AX905" i="1"/>
  <c r="AW905" i="1"/>
  <c r="AV905" i="1"/>
  <c r="AU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AH905" i="1"/>
  <c r="AG905" i="1"/>
  <c r="AF905" i="1"/>
  <c r="AE905" i="1"/>
  <c r="BE904" i="1"/>
  <c r="BD904" i="1"/>
  <c r="BC904" i="1"/>
  <c r="BB904" i="1"/>
  <c r="BA904" i="1"/>
  <c r="AZ904" i="1"/>
  <c r="AY904" i="1"/>
  <c r="AX904" i="1"/>
  <c r="AW904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H904" i="1"/>
  <c r="AG904" i="1"/>
  <c r="AF904" i="1"/>
  <c r="AE904" i="1"/>
  <c r="BE903" i="1"/>
  <c r="BD903" i="1"/>
  <c r="BC903" i="1"/>
  <c r="BB903" i="1"/>
  <c r="BA903" i="1"/>
  <c r="AZ903" i="1"/>
  <c r="AY903" i="1"/>
  <c r="AX903" i="1"/>
  <c r="AW903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G903" i="1"/>
  <c r="AF903" i="1"/>
  <c r="AE903" i="1"/>
  <c r="BE902" i="1"/>
  <c r="BD902" i="1"/>
  <c r="BC902" i="1"/>
  <c r="BB902" i="1"/>
  <c r="BA902" i="1"/>
  <c r="AZ902" i="1"/>
  <c r="AY902" i="1"/>
  <c r="AX902" i="1"/>
  <c r="AW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G902" i="1"/>
  <c r="AF902" i="1"/>
  <c r="AE902" i="1"/>
  <c r="BE901" i="1"/>
  <c r="BD901" i="1"/>
  <c r="BC901" i="1"/>
  <c r="BB901" i="1"/>
  <c r="BA901" i="1"/>
  <c r="AZ901" i="1"/>
  <c r="AY901" i="1"/>
  <c r="AX901" i="1"/>
  <c r="AW901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AH901" i="1"/>
  <c r="AG901" i="1"/>
  <c r="AF901" i="1"/>
  <c r="AE901" i="1"/>
  <c r="BE900" i="1"/>
  <c r="BD900" i="1"/>
  <c r="BC900" i="1"/>
  <c r="BB900" i="1"/>
  <c r="BA900" i="1"/>
  <c r="AZ900" i="1"/>
  <c r="AY900" i="1"/>
  <c r="AX900" i="1"/>
  <c r="AW900" i="1"/>
  <c r="AV900" i="1"/>
  <c r="AU900" i="1"/>
  <c r="AT900" i="1"/>
  <c r="AS900" i="1"/>
  <c r="AR900" i="1"/>
  <c r="AQ900" i="1"/>
  <c r="AP900" i="1"/>
  <c r="AO900" i="1"/>
  <c r="AN900" i="1"/>
  <c r="AM900" i="1"/>
  <c r="AL900" i="1"/>
  <c r="AK900" i="1"/>
  <c r="AJ900" i="1"/>
  <c r="AI900" i="1"/>
  <c r="AH900" i="1"/>
  <c r="AG900" i="1"/>
  <c r="AF900" i="1"/>
  <c r="AE900" i="1"/>
  <c r="BE899" i="1"/>
  <c r="BD899" i="1"/>
  <c r="BC899" i="1"/>
  <c r="BB899" i="1"/>
  <c r="BA899" i="1"/>
  <c r="AZ899" i="1"/>
  <c r="AY899" i="1"/>
  <c r="AX899" i="1"/>
  <c r="AW899" i="1"/>
  <c r="AV899" i="1"/>
  <c r="AU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AH899" i="1"/>
  <c r="AG899" i="1"/>
  <c r="AF899" i="1"/>
  <c r="AE899" i="1"/>
  <c r="BE898" i="1"/>
  <c r="BD898" i="1"/>
  <c r="BC898" i="1"/>
  <c r="BB898" i="1"/>
  <c r="BA898" i="1"/>
  <c r="AZ898" i="1"/>
  <c r="AY898" i="1"/>
  <c r="AX898" i="1"/>
  <c r="AW898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H898" i="1"/>
  <c r="AG898" i="1"/>
  <c r="AF898" i="1"/>
  <c r="AE898" i="1"/>
  <c r="BE897" i="1"/>
  <c r="BD897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AH897" i="1"/>
  <c r="AG897" i="1"/>
  <c r="AF897" i="1"/>
  <c r="AE897" i="1"/>
  <c r="BE896" i="1"/>
  <c r="BD896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BE895" i="1"/>
  <c r="BD895" i="1"/>
  <c r="BC895" i="1"/>
  <c r="BB895" i="1"/>
  <c r="BA895" i="1"/>
  <c r="AZ895" i="1"/>
  <c r="AY895" i="1"/>
  <c r="AX895" i="1"/>
  <c r="AW895" i="1"/>
  <c r="AV895" i="1"/>
  <c r="AU895" i="1"/>
  <c r="AT895" i="1"/>
  <c r="AS895" i="1"/>
  <c r="AR895" i="1"/>
  <c r="AQ895" i="1"/>
  <c r="AP895" i="1"/>
  <c r="AO895" i="1"/>
  <c r="AN895" i="1"/>
  <c r="AM895" i="1"/>
  <c r="AL895" i="1"/>
  <c r="AK895" i="1"/>
  <c r="AJ895" i="1"/>
  <c r="AI895" i="1"/>
  <c r="AH895" i="1"/>
  <c r="AG895" i="1"/>
  <c r="AF895" i="1"/>
  <c r="AE895" i="1"/>
  <c r="BE894" i="1"/>
  <c r="BD894" i="1"/>
  <c r="BC894" i="1"/>
  <c r="BB894" i="1"/>
  <c r="BA894" i="1"/>
  <c r="AZ894" i="1"/>
  <c r="AY894" i="1"/>
  <c r="AX894" i="1"/>
  <c r="AW894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H894" i="1"/>
  <c r="AG894" i="1"/>
  <c r="AF894" i="1"/>
  <c r="AE894" i="1"/>
  <c r="BE893" i="1"/>
  <c r="BD893" i="1"/>
  <c r="BC893" i="1"/>
  <c r="BB893" i="1"/>
  <c r="BA893" i="1"/>
  <c r="AZ893" i="1"/>
  <c r="AY893" i="1"/>
  <c r="AX893" i="1"/>
  <c r="AW893" i="1"/>
  <c r="AV893" i="1"/>
  <c r="AU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AH893" i="1"/>
  <c r="AG893" i="1"/>
  <c r="AF893" i="1"/>
  <c r="AE893" i="1"/>
  <c r="BE892" i="1"/>
  <c r="BD892" i="1"/>
  <c r="BC892" i="1"/>
  <c r="BB892" i="1"/>
  <c r="BA892" i="1"/>
  <c r="AZ892" i="1"/>
  <c r="AY892" i="1"/>
  <c r="AX892" i="1"/>
  <c r="AW892" i="1"/>
  <c r="AV892" i="1"/>
  <c r="AU892" i="1"/>
  <c r="AT892" i="1"/>
  <c r="AS892" i="1"/>
  <c r="AR892" i="1"/>
  <c r="AQ892" i="1"/>
  <c r="AP892" i="1"/>
  <c r="AO892" i="1"/>
  <c r="AN892" i="1"/>
  <c r="AM892" i="1"/>
  <c r="AL892" i="1"/>
  <c r="AK892" i="1"/>
  <c r="AJ892" i="1"/>
  <c r="AI892" i="1"/>
  <c r="AH892" i="1"/>
  <c r="AG892" i="1"/>
  <c r="AF892" i="1"/>
  <c r="AE892" i="1"/>
  <c r="BE891" i="1"/>
  <c r="BD891" i="1"/>
  <c r="BC891" i="1"/>
  <c r="BB891" i="1"/>
  <c r="BA891" i="1"/>
  <c r="AZ891" i="1"/>
  <c r="AY891" i="1"/>
  <c r="AX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BE890" i="1"/>
  <c r="BD890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AQ890" i="1"/>
  <c r="AP890" i="1"/>
  <c r="AO890" i="1"/>
  <c r="AN890" i="1"/>
  <c r="AM890" i="1"/>
  <c r="AL890" i="1"/>
  <c r="AK890" i="1"/>
  <c r="AJ890" i="1"/>
  <c r="AI890" i="1"/>
  <c r="AH890" i="1"/>
  <c r="AG890" i="1"/>
  <c r="AF890" i="1"/>
  <c r="AE890" i="1"/>
  <c r="BE889" i="1"/>
  <c r="BD889" i="1"/>
  <c r="BC889" i="1"/>
  <c r="BB889" i="1"/>
  <c r="BA889" i="1"/>
  <c r="AZ889" i="1"/>
  <c r="AY889" i="1"/>
  <c r="AX889" i="1"/>
  <c r="AW889" i="1"/>
  <c r="AV889" i="1"/>
  <c r="AU889" i="1"/>
  <c r="AT889" i="1"/>
  <c r="AS889" i="1"/>
  <c r="AR889" i="1"/>
  <c r="AQ889" i="1"/>
  <c r="AP889" i="1"/>
  <c r="AO889" i="1"/>
  <c r="AN889" i="1"/>
  <c r="AM889" i="1"/>
  <c r="AL889" i="1"/>
  <c r="AK889" i="1"/>
  <c r="AJ889" i="1"/>
  <c r="AI889" i="1"/>
  <c r="AH889" i="1"/>
  <c r="AG889" i="1"/>
  <c r="AF889" i="1"/>
  <c r="AE889" i="1"/>
  <c r="BE888" i="1"/>
  <c r="BD888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AH888" i="1"/>
  <c r="AG888" i="1"/>
  <c r="AF888" i="1"/>
  <c r="AE888" i="1"/>
  <c r="BE887" i="1"/>
  <c r="BD887" i="1"/>
  <c r="BC887" i="1"/>
  <c r="BB887" i="1"/>
  <c r="BA887" i="1"/>
  <c r="AZ887" i="1"/>
  <c r="AY887" i="1"/>
  <c r="AX887" i="1"/>
  <c r="AW887" i="1"/>
  <c r="AV887" i="1"/>
  <c r="AU887" i="1"/>
  <c r="AT887" i="1"/>
  <c r="AS887" i="1"/>
  <c r="AR887" i="1"/>
  <c r="AQ887" i="1"/>
  <c r="AP887" i="1"/>
  <c r="AO887" i="1"/>
  <c r="AN887" i="1"/>
  <c r="AM887" i="1"/>
  <c r="AL887" i="1"/>
  <c r="AK887" i="1"/>
  <c r="AJ887" i="1"/>
  <c r="AI887" i="1"/>
  <c r="AH887" i="1"/>
  <c r="AG887" i="1"/>
  <c r="AF887" i="1"/>
  <c r="AE887" i="1"/>
  <c r="BE886" i="1"/>
  <c r="BD886" i="1"/>
  <c r="BC886" i="1"/>
  <c r="BB886" i="1"/>
  <c r="BA886" i="1"/>
  <c r="AZ886" i="1"/>
  <c r="AY886" i="1"/>
  <c r="AX886" i="1"/>
  <c r="AW886" i="1"/>
  <c r="AV886" i="1"/>
  <c r="AU886" i="1"/>
  <c r="AT886" i="1"/>
  <c r="AS886" i="1"/>
  <c r="AR886" i="1"/>
  <c r="AQ886" i="1"/>
  <c r="AP886" i="1"/>
  <c r="AO886" i="1"/>
  <c r="AN886" i="1"/>
  <c r="AM886" i="1"/>
  <c r="AL886" i="1"/>
  <c r="AK886" i="1"/>
  <c r="AJ886" i="1"/>
  <c r="AI886" i="1"/>
  <c r="AH886" i="1"/>
  <c r="AG886" i="1"/>
  <c r="AF886" i="1"/>
  <c r="AE886" i="1"/>
  <c r="BE885" i="1"/>
  <c r="BD885" i="1"/>
  <c r="BC885" i="1"/>
  <c r="BB885" i="1"/>
  <c r="BA885" i="1"/>
  <c r="AZ885" i="1"/>
  <c r="AY885" i="1"/>
  <c r="AX885" i="1"/>
  <c r="AW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BE884" i="1"/>
  <c r="BD884" i="1"/>
  <c r="BC884" i="1"/>
  <c r="BB884" i="1"/>
  <c r="BA884" i="1"/>
  <c r="AZ884" i="1"/>
  <c r="AY884" i="1"/>
  <c r="AX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AH884" i="1"/>
  <c r="AG884" i="1"/>
  <c r="AF884" i="1"/>
  <c r="AE884" i="1"/>
  <c r="BE883" i="1"/>
  <c r="BD883" i="1"/>
  <c r="BC883" i="1"/>
  <c r="BB883" i="1"/>
  <c r="BA883" i="1"/>
  <c r="AZ883" i="1"/>
  <c r="AY883" i="1"/>
  <c r="AX883" i="1"/>
  <c r="AW883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AH883" i="1"/>
  <c r="AG883" i="1"/>
  <c r="AF883" i="1"/>
  <c r="AE883" i="1"/>
  <c r="BE882" i="1"/>
  <c r="BD882" i="1"/>
  <c r="BC882" i="1"/>
  <c r="BB882" i="1"/>
  <c r="BA882" i="1"/>
  <c r="AZ882" i="1"/>
  <c r="AY882" i="1"/>
  <c r="AX882" i="1"/>
  <c r="AW882" i="1"/>
  <c r="AV882" i="1"/>
  <c r="AU882" i="1"/>
  <c r="AT882" i="1"/>
  <c r="AS882" i="1"/>
  <c r="AR882" i="1"/>
  <c r="AQ882" i="1"/>
  <c r="AP882" i="1"/>
  <c r="AO882" i="1"/>
  <c r="AN882" i="1"/>
  <c r="AM882" i="1"/>
  <c r="AL882" i="1"/>
  <c r="AK882" i="1"/>
  <c r="AJ882" i="1"/>
  <c r="AI882" i="1"/>
  <c r="AH882" i="1"/>
  <c r="AG882" i="1"/>
  <c r="AF882" i="1"/>
  <c r="AE882" i="1"/>
  <c r="BE881" i="1"/>
  <c r="BD881" i="1"/>
  <c r="BC881" i="1"/>
  <c r="BB881" i="1"/>
  <c r="BA881" i="1"/>
  <c r="AZ881" i="1"/>
  <c r="AY881" i="1"/>
  <c r="AX881" i="1"/>
  <c r="AW881" i="1"/>
  <c r="AV881" i="1"/>
  <c r="AU881" i="1"/>
  <c r="AT881" i="1"/>
  <c r="AS881" i="1"/>
  <c r="AR881" i="1"/>
  <c r="AQ881" i="1"/>
  <c r="AP881" i="1"/>
  <c r="AO881" i="1"/>
  <c r="AN881" i="1"/>
  <c r="AM881" i="1"/>
  <c r="AL881" i="1"/>
  <c r="AK881" i="1"/>
  <c r="AJ881" i="1"/>
  <c r="AI881" i="1"/>
  <c r="AH881" i="1"/>
  <c r="AG881" i="1"/>
  <c r="AF881" i="1"/>
  <c r="AE881" i="1"/>
  <c r="BE880" i="1"/>
  <c r="BD880" i="1"/>
  <c r="BC880" i="1"/>
  <c r="BB880" i="1"/>
  <c r="BA880" i="1"/>
  <c r="AZ880" i="1"/>
  <c r="AY880" i="1"/>
  <c r="AX880" i="1"/>
  <c r="AW880" i="1"/>
  <c r="AV880" i="1"/>
  <c r="AU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AH880" i="1"/>
  <c r="AG880" i="1"/>
  <c r="AF880" i="1"/>
  <c r="AE880" i="1"/>
  <c r="BE879" i="1"/>
  <c r="BD879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AH879" i="1"/>
  <c r="AG879" i="1"/>
  <c r="AF879" i="1"/>
  <c r="AE879" i="1"/>
  <c r="BE878" i="1"/>
  <c r="BD878" i="1"/>
  <c r="BC878" i="1"/>
  <c r="BB878" i="1"/>
  <c r="BA878" i="1"/>
  <c r="AZ878" i="1"/>
  <c r="AY878" i="1"/>
  <c r="AX878" i="1"/>
  <c r="AW878" i="1"/>
  <c r="AV878" i="1"/>
  <c r="AU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AH878" i="1"/>
  <c r="AG878" i="1"/>
  <c r="AF878" i="1"/>
  <c r="AE878" i="1"/>
  <c r="BE877" i="1"/>
  <c r="BD877" i="1"/>
  <c r="BC877" i="1"/>
  <c r="BB877" i="1"/>
  <c r="BA877" i="1"/>
  <c r="AZ877" i="1"/>
  <c r="AY877" i="1"/>
  <c r="AX877" i="1"/>
  <c r="AW877" i="1"/>
  <c r="AV877" i="1"/>
  <c r="AU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AH877" i="1"/>
  <c r="AG877" i="1"/>
  <c r="AF877" i="1"/>
  <c r="AE877" i="1"/>
  <c r="BE876" i="1"/>
  <c r="BD876" i="1"/>
  <c r="BC876" i="1"/>
  <c r="BB876" i="1"/>
  <c r="BA876" i="1"/>
  <c r="AZ876" i="1"/>
  <c r="AY876" i="1"/>
  <c r="AX876" i="1"/>
  <c r="AW876" i="1"/>
  <c r="AV876" i="1"/>
  <c r="AU876" i="1"/>
  <c r="AT876" i="1"/>
  <c r="AS876" i="1"/>
  <c r="AR876" i="1"/>
  <c r="AQ876" i="1"/>
  <c r="AP876" i="1"/>
  <c r="AO876" i="1"/>
  <c r="AN876" i="1"/>
  <c r="AM876" i="1"/>
  <c r="AL876" i="1"/>
  <c r="AK876" i="1"/>
  <c r="AJ876" i="1"/>
  <c r="AI876" i="1"/>
  <c r="AH876" i="1"/>
  <c r="AG876" i="1"/>
  <c r="AF876" i="1"/>
  <c r="AE876" i="1"/>
  <c r="BE875" i="1"/>
  <c r="BD875" i="1"/>
  <c r="BC875" i="1"/>
  <c r="BB875" i="1"/>
  <c r="BA875" i="1"/>
  <c r="AZ875" i="1"/>
  <c r="AY875" i="1"/>
  <c r="AX875" i="1"/>
  <c r="AW875" i="1"/>
  <c r="AV875" i="1"/>
  <c r="AU875" i="1"/>
  <c r="AT875" i="1"/>
  <c r="AS875" i="1"/>
  <c r="AR875" i="1"/>
  <c r="AQ875" i="1"/>
  <c r="AP875" i="1"/>
  <c r="AO875" i="1"/>
  <c r="AN875" i="1"/>
  <c r="AM875" i="1"/>
  <c r="AL875" i="1"/>
  <c r="AK875" i="1"/>
  <c r="AJ875" i="1"/>
  <c r="AI875" i="1"/>
  <c r="AH875" i="1"/>
  <c r="AG875" i="1"/>
  <c r="AF875" i="1"/>
  <c r="AE875" i="1"/>
  <c r="BE874" i="1"/>
  <c r="BD874" i="1"/>
  <c r="BC874" i="1"/>
  <c r="BB874" i="1"/>
  <c r="BA874" i="1"/>
  <c r="AZ874" i="1"/>
  <c r="AY874" i="1"/>
  <c r="AX874" i="1"/>
  <c r="AW874" i="1"/>
  <c r="AV874" i="1"/>
  <c r="AU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AH874" i="1"/>
  <c r="AG874" i="1"/>
  <c r="AF874" i="1"/>
  <c r="AE874" i="1"/>
  <c r="BE873" i="1"/>
  <c r="BD873" i="1"/>
  <c r="BC873" i="1"/>
  <c r="BB873" i="1"/>
  <c r="BA873" i="1"/>
  <c r="AZ873" i="1"/>
  <c r="AY873" i="1"/>
  <c r="AX873" i="1"/>
  <c r="AW873" i="1"/>
  <c r="AV873" i="1"/>
  <c r="AU873" i="1"/>
  <c r="AT873" i="1"/>
  <c r="AS873" i="1"/>
  <c r="AR873" i="1"/>
  <c r="AQ873" i="1"/>
  <c r="AP873" i="1"/>
  <c r="AO873" i="1"/>
  <c r="AN873" i="1"/>
  <c r="AM873" i="1"/>
  <c r="AL873" i="1"/>
  <c r="AK873" i="1"/>
  <c r="AJ873" i="1"/>
  <c r="AI873" i="1"/>
  <c r="AH873" i="1"/>
  <c r="AG873" i="1"/>
  <c r="AF873" i="1"/>
  <c r="AE873" i="1"/>
  <c r="BE872" i="1"/>
  <c r="BD872" i="1"/>
  <c r="BC872" i="1"/>
  <c r="BB872" i="1"/>
  <c r="BA872" i="1"/>
  <c r="AZ872" i="1"/>
  <c r="AY872" i="1"/>
  <c r="AX872" i="1"/>
  <c r="AW872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H872" i="1"/>
  <c r="AG872" i="1"/>
  <c r="AF872" i="1"/>
  <c r="AE872" i="1"/>
  <c r="BE871" i="1"/>
  <c r="BD871" i="1"/>
  <c r="BC871" i="1"/>
  <c r="BB871" i="1"/>
  <c r="BA871" i="1"/>
  <c r="AZ871" i="1"/>
  <c r="AY871" i="1"/>
  <c r="AX871" i="1"/>
  <c r="AW871" i="1"/>
  <c r="AV871" i="1"/>
  <c r="AU871" i="1"/>
  <c r="AT871" i="1"/>
  <c r="AS871" i="1"/>
  <c r="AR871" i="1"/>
  <c r="AQ871" i="1"/>
  <c r="AP871" i="1"/>
  <c r="AO871" i="1"/>
  <c r="AN871" i="1"/>
  <c r="AM871" i="1"/>
  <c r="AL871" i="1"/>
  <c r="AK871" i="1"/>
  <c r="AJ871" i="1"/>
  <c r="AI871" i="1"/>
  <c r="AH871" i="1"/>
  <c r="AG871" i="1"/>
  <c r="AF871" i="1"/>
  <c r="AE871" i="1"/>
  <c r="BE870" i="1"/>
  <c r="BD870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AQ870" i="1"/>
  <c r="AP870" i="1"/>
  <c r="AO870" i="1"/>
  <c r="AN870" i="1"/>
  <c r="AM870" i="1"/>
  <c r="AL870" i="1"/>
  <c r="AK870" i="1"/>
  <c r="AJ870" i="1"/>
  <c r="AI870" i="1"/>
  <c r="AH870" i="1"/>
  <c r="AG870" i="1"/>
  <c r="AF870" i="1"/>
  <c r="AE870" i="1"/>
  <c r="BE869" i="1"/>
  <c r="BD869" i="1"/>
  <c r="BC869" i="1"/>
  <c r="BB869" i="1"/>
  <c r="BA869" i="1"/>
  <c r="AZ869" i="1"/>
  <c r="AY869" i="1"/>
  <c r="AX869" i="1"/>
  <c r="AW869" i="1"/>
  <c r="AV869" i="1"/>
  <c r="AU869" i="1"/>
  <c r="AT869" i="1"/>
  <c r="AS869" i="1"/>
  <c r="AR869" i="1"/>
  <c r="AQ869" i="1"/>
  <c r="AP869" i="1"/>
  <c r="AO869" i="1"/>
  <c r="AN869" i="1"/>
  <c r="AM869" i="1"/>
  <c r="AL869" i="1"/>
  <c r="AK869" i="1"/>
  <c r="AJ869" i="1"/>
  <c r="AI869" i="1"/>
  <c r="AH869" i="1"/>
  <c r="AG869" i="1"/>
  <c r="AF869" i="1"/>
  <c r="AE869" i="1"/>
  <c r="BE868" i="1"/>
  <c r="BD868" i="1"/>
  <c r="BC868" i="1"/>
  <c r="BB868" i="1"/>
  <c r="BA868" i="1"/>
  <c r="AZ868" i="1"/>
  <c r="AY868" i="1"/>
  <c r="AX868" i="1"/>
  <c r="AW868" i="1"/>
  <c r="AV868" i="1"/>
  <c r="AU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AH868" i="1"/>
  <c r="AG868" i="1"/>
  <c r="AF868" i="1"/>
  <c r="AE868" i="1"/>
  <c r="BE867" i="1"/>
  <c r="BD867" i="1"/>
  <c r="BC867" i="1"/>
  <c r="BB867" i="1"/>
  <c r="BA867" i="1"/>
  <c r="AZ867" i="1"/>
  <c r="AY867" i="1"/>
  <c r="AX867" i="1"/>
  <c r="AW867" i="1"/>
  <c r="AV867" i="1"/>
  <c r="AU867" i="1"/>
  <c r="AT867" i="1"/>
  <c r="AS867" i="1"/>
  <c r="AR867" i="1"/>
  <c r="AQ867" i="1"/>
  <c r="AP867" i="1"/>
  <c r="AO867" i="1"/>
  <c r="AN867" i="1"/>
  <c r="AM867" i="1"/>
  <c r="AL867" i="1"/>
  <c r="AK867" i="1"/>
  <c r="AJ867" i="1"/>
  <c r="AI867" i="1"/>
  <c r="AH867" i="1"/>
  <c r="AG867" i="1"/>
  <c r="AF867" i="1"/>
  <c r="AE867" i="1"/>
  <c r="BE866" i="1"/>
  <c r="BD866" i="1"/>
  <c r="BC866" i="1"/>
  <c r="BB866" i="1"/>
  <c r="BA866" i="1"/>
  <c r="AZ866" i="1"/>
  <c r="AY866" i="1"/>
  <c r="AX866" i="1"/>
  <c r="AW866" i="1"/>
  <c r="AV866" i="1"/>
  <c r="AU866" i="1"/>
  <c r="AT866" i="1"/>
  <c r="AS866" i="1"/>
  <c r="AR866" i="1"/>
  <c r="AQ866" i="1"/>
  <c r="AP866" i="1"/>
  <c r="AO866" i="1"/>
  <c r="AN866" i="1"/>
  <c r="AM866" i="1"/>
  <c r="AL866" i="1"/>
  <c r="AK866" i="1"/>
  <c r="AJ866" i="1"/>
  <c r="AI866" i="1"/>
  <c r="AH866" i="1"/>
  <c r="AG866" i="1"/>
  <c r="AF866" i="1"/>
  <c r="AE866" i="1"/>
  <c r="BE865" i="1"/>
  <c r="BD865" i="1"/>
  <c r="BC865" i="1"/>
  <c r="BB865" i="1"/>
  <c r="BA865" i="1"/>
  <c r="AZ865" i="1"/>
  <c r="AY865" i="1"/>
  <c r="AX865" i="1"/>
  <c r="AW865" i="1"/>
  <c r="AV865" i="1"/>
  <c r="AU865" i="1"/>
  <c r="AT865" i="1"/>
  <c r="AS865" i="1"/>
  <c r="AR865" i="1"/>
  <c r="AQ865" i="1"/>
  <c r="AP865" i="1"/>
  <c r="AO865" i="1"/>
  <c r="AN865" i="1"/>
  <c r="AM865" i="1"/>
  <c r="AL865" i="1"/>
  <c r="AK865" i="1"/>
  <c r="AJ865" i="1"/>
  <c r="AI865" i="1"/>
  <c r="AH865" i="1"/>
  <c r="AG865" i="1"/>
  <c r="AF865" i="1"/>
  <c r="AE865" i="1"/>
  <c r="BE864" i="1"/>
  <c r="BD864" i="1"/>
  <c r="BC864" i="1"/>
  <c r="BB864" i="1"/>
  <c r="BA864" i="1"/>
  <c r="AZ864" i="1"/>
  <c r="AY864" i="1"/>
  <c r="AX864" i="1"/>
  <c r="AW864" i="1"/>
  <c r="AV864" i="1"/>
  <c r="AU864" i="1"/>
  <c r="AT864" i="1"/>
  <c r="AS864" i="1"/>
  <c r="AR864" i="1"/>
  <c r="AQ864" i="1"/>
  <c r="AP864" i="1"/>
  <c r="AO864" i="1"/>
  <c r="AN864" i="1"/>
  <c r="AM864" i="1"/>
  <c r="AL864" i="1"/>
  <c r="AK864" i="1"/>
  <c r="AJ864" i="1"/>
  <c r="AI864" i="1"/>
  <c r="AH864" i="1"/>
  <c r="AG864" i="1"/>
  <c r="AF864" i="1"/>
  <c r="AE864" i="1"/>
  <c r="BE863" i="1"/>
  <c r="BD863" i="1"/>
  <c r="BC863" i="1"/>
  <c r="BB863" i="1"/>
  <c r="BA863" i="1"/>
  <c r="AZ863" i="1"/>
  <c r="AY863" i="1"/>
  <c r="AX863" i="1"/>
  <c r="AW863" i="1"/>
  <c r="AV863" i="1"/>
  <c r="AU863" i="1"/>
  <c r="AT863" i="1"/>
  <c r="AS863" i="1"/>
  <c r="AR863" i="1"/>
  <c r="AQ863" i="1"/>
  <c r="AP863" i="1"/>
  <c r="AO863" i="1"/>
  <c r="AN863" i="1"/>
  <c r="AM863" i="1"/>
  <c r="AL863" i="1"/>
  <c r="AK863" i="1"/>
  <c r="AJ863" i="1"/>
  <c r="AI863" i="1"/>
  <c r="AH863" i="1"/>
  <c r="AG863" i="1"/>
  <c r="AF863" i="1"/>
  <c r="AE863" i="1"/>
  <c r="BE862" i="1"/>
  <c r="BD862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AQ862" i="1"/>
  <c r="AP862" i="1"/>
  <c r="AO862" i="1"/>
  <c r="AN862" i="1"/>
  <c r="AM862" i="1"/>
  <c r="AL862" i="1"/>
  <c r="AK862" i="1"/>
  <c r="AJ862" i="1"/>
  <c r="AI862" i="1"/>
  <c r="AH862" i="1"/>
  <c r="AG862" i="1"/>
  <c r="AF862" i="1"/>
  <c r="AE862" i="1"/>
  <c r="BE861" i="1"/>
  <c r="BD861" i="1"/>
  <c r="BC861" i="1"/>
  <c r="BB861" i="1"/>
  <c r="BA861" i="1"/>
  <c r="AZ861" i="1"/>
  <c r="AY861" i="1"/>
  <c r="AX861" i="1"/>
  <c r="AW861" i="1"/>
  <c r="AV861" i="1"/>
  <c r="AU861" i="1"/>
  <c r="AT861" i="1"/>
  <c r="AS861" i="1"/>
  <c r="AR861" i="1"/>
  <c r="AQ861" i="1"/>
  <c r="AP861" i="1"/>
  <c r="AO861" i="1"/>
  <c r="AN861" i="1"/>
  <c r="AM861" i="1"/>
  <c r="AL861" i="1"/>
  <c r="AK861" i="1"/>
  <c r="AJ861" i="1"/>
  <c r="AI861" i="1"/>
  <c r="AH861" i="1"/>
  <c r="AG861" i="1"/>
  <c r="AF861" i="1"/>
  <c r="AE861" i="1"/>
  <c r="BE860" i="1"/>
  <c r="BD860" i="1"/>
  <c r="BC860" i="1"/>
  <c r="BB860" i="1"/>
  <c r="BA860" i="1"/>
  <c r="AZ860" i="1"/>
  <c r="AY860" i="1"/>
  <c r="AX860" i="1"/>
  <c r="AW860" i="1"/>
  <c r="AV860" i="1"/>
  <c r="AU860" i="1"/>
  <c r="AT860" i="1"/>
  <c r="AS860" i="1"/>
  <c r="AR860" i="1"/>
  <c r="AQ860" i="1"/>
  <c r="AP860" i="1"/>
  <c r="AO860" i="1"/>
  <c r="AN860" i="1"/>
  <c r="AM860" i="1"/>
  <c r="AL860" i="1"/>
  <c r="AK860" i="1"/>
  <c r="AJ860" i="1"/>
  <c r="AI860" i="1"/>
  <c r="AH860" i="1"/>
  <c r="AG860" i="1"/>
  <c r="AF860" i="1"/>
  <c r="AE860" i="1"/>
  <c r="BE859" i="1"/>
  <c r="BD859" i="1"/>
  <c r="BC859" i="1"/>
  <c r="BB859" i="1"/>
  <c r="BA859" i="1"/>
  <c r="AZ859" i="1"/>
  <c r="AY859" i="1"/>
  <c r="AX859" i="1"/>
  <c r="AW859" i="1"/>
  <c r="AV859" i="1"/>
  <c r="AU859" i="1"/>
  <c r="AT859" i="1"/>
  <c r="AS859" i="1"/>
  <c r="AR859" i="1"/>
  <c r="AQ859" i="1"/>
  <c r="AP859" i="1"/>
  <c r="AO859" i="1"/>
  <c r="AN859" i="1"/>
  <c r="AM859" i="1"/>
  <c r="AL859" i="1"/>
  <c r="AK859" i="1"/>
  <c r="AJ859" i="1"/>
  <c r="AI859" i="1"/>
  <c r="AH859" i="1"/>
  <c r="AG859" i="1"/>
  <c r="AF859" i="1"/>
  <c r="AE859" i="1"/>
  <c r="BE858" i="1"/>
  <c r="BD858" i="1"/>
  <c r="BC858" i="1"/>
  <c r="BB858" i="1"/>
  <c r="BA858" i="1"/>
  <c r="AZ858" i="1"/>
  <c r="AY858" i="1"/>
  <c r="AX858" i="1"/>
  <c r="AW858" i="1"/>
  <c r="AV858" i="1"/>
  <c r="AU858" i="1"/>
  <c r="AT858" i="1"/>
  <c r="AS858" i="1"/>
  <c r="AR858" i="1"/>
  <c r="AQ858" i="1"/>
  <c r="AP858" i="1"/>
  <c r="AO858" i="1"/>
  <c r="AN858" i="1"/>
  <c r="AM858" i="1"/>
  <c r="AL858" i="1"/>
  <c r="AK858" i="1"/>
  <c r="AJ858" i="1"/>
  <c r="AI858" i="1"/>
  <c r="AH858" i="1"/>
  <c r="AG858" i="1"/>
  <c r="AF858" i="1"/>
  <c r="AE858" i="1"/>
  <c r="BE857" i="1"/>
  <c r="BD857" i="1"/>
  <c r="BC857" i="1"/>
  <c r="BB857" i="1"/>
  <c r="BA857" i="1"/>
  <c r="AZ857" i="1"/>
  <c r="AY857" i="1"/>
  <c r="AX857" i="1"/>
  <c r="AW857" i="1"/>
  <c r="AV857" i="1"/>
  <c r="AU857" i="1"/>
  <c r="AT857" i="1"/>
  <c r="AS857" i="1"/>
  <c r="AR857" i="1"/>
  <c r="AQ857" i="1"/>
  <c r="AP857" i="1"/>
  <c r="AO857" i="1"/>
  <c r="AN857" i="1"/>
  <c r="AM857" i="1"/>
  <c r="AL857" i="1"/>
  <c r="AK857" i="1"/>
  <c r="AJ857" i="1"/>
  <c r="AI857" i="1"/>
  <c r="AH857" i="1"/>
  <c r="AG857" i="1"/>
  <c r="AF857" i="1"/>
  <c r="AE857" i="1"/>
  <c r="BE856" i="1"/>
  <c r="BD856" i="1"/>
  <c r="BC856" i="1"/>
  <c r="BB856" i="1"/>
  <c r="BA856" i="1"/>
  <c r="AZ856" i="1"/>
  <c r="AY856" i="1"/>
  <c r="AX856" i="1"/>
  <c r="AW856" i="1"/>
  <c r="AV856" i="1"/>
  <c r="AU856" i="1"/>
  <c r="AT856" i="1"/>
  <c r="AS856" i="1"/>
  <c r="AR856" i="1"/>
  <c r="AQ856" i="1"/>
  <c r="AP856" i="1"/>
  <c r="AO856" i="1"/>
  <c r="AN856" i="1"/>
  <c r="AM856" i="1"/>
  <c r="AL856" i="1"/>
  <c r="AK856" i="1"/>
  <c r="AJ856" i="1"/>
  <c r="AI856" i="1"/>
  <c r="AH856" i="1"/>
  <c r="AG856" i="1"/>
  <c r="AF856" i="1"/>
  <c r="AE856" i="1"/>
  <c r="BE855" i="1"/>
  <c r="BD855" i="1"/>
  <c r="BC855" i="1"/>
  <c r="BB855" i="1"/>
  <c r="BA855" i="1"/>
  <c r="AZ855" i="1"/>
  <c r="AY855" i="1"/>
  <c r="AX855" i="1"/>
  <c r="AW855" i="1"/>
  <c r="AV855" i="1"/>
  <c r="AU855" i="1"/>
  <c r="AT855" i="1"/>
  <c r="AS855" i="1"/>
  <c r="AR855" i="1"/>
  <c r="AQ855" i="1"/>
  <c r="AP855" i="1"/>
  <c r="AO855" i="1"/>
  <c r="AN855" i="1"/>
  <c r="AM855" i="1"/>
  <c r="AL855" i="1"/>
  <c r="AK855" i="1"/>
  <c r="AJ855" i="1"/>
  <c r="AI855" i="1"/>
  <c r="AH855" i="1"/>
  <c r="AG855" i="1"/>
  <c r="AF855" i="1"/>
  <c r="AE855" i="1"/>
  <c r="BE854" i="1"/>
  <c r="BD854" i="1"/>
  <c r="BC854" i="1"/>
  <c r="BB854" i="1"/>
  <c r="BA854" i="1"/>
  <c r="AZ854" i="1"/>
  <c r="AY854" i="1"/>
  <c r="AX854" i="1"/>
  <c r="AW854" i="1"/>
  <c r="AV854" i="1"/>
  <c r="AU854" i="1"/>
  <c r="AT854" i="1"/>
  <c r="AS854" i="1"/>
  <c r="AR854" i="1"/>
  <c r="AQ854" i="1"/>
  <c r="AP854" i="1"/>
  <c r="AO854" i="1"/>
  <c r="AN854" i="1"/>
  <c r="AM854" i="1"/>
  <c r="AL854" i="1"/>
  <c r="AK854" i="1"/>
  <c r="AJ854" i="1"/>
  <c r="AI854" i="1"/>
  <c r="AH854" i="1"/>
  <c r="AG854" i="1"/>
  <c r="AF854" i="1"/>
  <c r="AE854" i="1"/>
  <c r="BE853" i="1"/>
  <c r="BD853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BE852" i="1"/>
  <c r="BD852" i="1"/>
  <c r="BC852" i="1"/>
  <c r="BB852" i="1"/>
  <c r="BA852" i="1"/>
  <c r="AZ852" i="1"/>
  <c r="AY852" i="1"/>
  <c r="AX852" i="1"/>
  <c r="AW852" i="1"/>
  <c r="AV852" i="1"/>
  <c r="AU852" i="1"/>
  <c r="AT852" i="1"/>
  <c r="AS852" i="1"/>
  <c r="AR852" i="1"/>
  <c r="AQ852" i="1"/>
  <c r="AP852" i="1"/>
  <c r="AO852" i="1"/>
  <c r="AN852" i="1"/>
  <c r="AM852" i="1"/>
  <c r="AL852" i="1"/>
  <c r="AK852" i="1"/>
  <c r="AJ852" i="1"/>
  <c r="AI852" i="1"/>
  <c r="AH852" i="1"/>
  <c r="AG852" i="1"/>
  <c r="AF852" i="1"/>
  <c r="AE852" i="1"/>
  <c r="BE851" i="1"/>
  <c r="BD851" i="1"/>
  <c r="BC851" i="1"/>
  <c r="BB851" i="1"/>
  <c r="BA851" i="1"/>
  <c r="AZ851" i="1"/>
  <c r="AY851" i="1"/>
  <c r="AX851" i="1"/>
  <c r="AW851" i="1"/>
  <c r="AV851" i="1"/>
  <c r="AU851" i="1"/>
  <c r="AT851" i="1"/>
  <c r="AS851" i="1"/>
  <c r="AR851" i="1"/>
  <c r="AQ851" i="1"/>
  <c r="AP851" i="1"/>
  <c r="AO851" i="1"/>
  <c r="AN851" i="1"/>
  <c r="AM851" i="1"/>
  <c r="AL851" i="1"/>
  <c r="AK851" i="1"/>
  <c r="AJ851" i="1"/>
  <c r="AI851" i="1"/>
  <c r="AH851" i="1"/>
  <c r="AG851" i="1"/>
  <c r="AF851" i="1"/>
  <c r="AE851" i="1"/>
  <c r="BE850" i="1"/>
  <c r="BD850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BE849" i="1"/>
  <c r="BD849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AQ849" i="1"/>
  <c r="AP849" i="1"/>
  <c r="AO849" i="1"/>
  <c r="AN849" i="1"/>
  <c r="AM849" i="1"/>
  <c r="AL849" i="1"/>
  <c r="AK849" i="1"/>
  <c r="AJ849" i="1"/>
  <c r="AI849" i="1"/>
  <c r="AH849" i="1"/>
  <c r="AG849" i="1"/>
  <c r="AF849" i="1"/>
  <c r="AE849" i="1"/>
  <c r="BE848" i="1"/>
  <c r="BD848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AH848" i="1"/>
  <c r="AG848" i="1"/>
  <c r="AF848" i="1"/>
  <c r="AE848" i="1"/>
  <c r="BE847" i="1"/>
  <c r="BD847" i="1"/>
  <c r="BC847" i="1"/>
  <c r="BB847" i="1"/>
  <c r="BA847" i="1"/>
  <c r="AZ847" i="1"/>
  <c r="AY847" i="1"/>
  <c r="AX847" i="1"/>
  <c r="AW847" i="1"/>
  <c r="AV847" i="1"/>
  <c r="AU847" i="1"/>
  <c r="AT847" i="1"/>
  <c r="AS847" i="1"/>
  <c r="AR847" i="1"/>
  <c r="AQ847" i="1"/>
  <c r="AP847" i="1"/>
  <c r="AO847" i="1"/>
  <c r="AN847" i="1"/>
  <c r="AM847" i="1"/>
  <c r="AL847" i="1"/>
  <c r="AK847" i="1"/>
  <c r="AJ847" i="1"/>
  <c r="AI847" i="1"/>
  <c r="AH847" i="1"/>
  <c r="AG847" i="1"/>
  <c r="AF847" i="1"/>
  <c r="AE847" i="1"/>
  <c r="BE846" i="1"/>
  <c r="BD846" i="1"/>
  <c r="BC846" i="1"/>
  <c r="BB846" i="1"/>
  <c r="BA846" i="1"/>
  <c r="AZ846" i="1"/>
  <c r="AY846" i="1"/>
  <c r="AX846" i="1"/>
  <c r="AW846" i="1"/>
  <c r="AV846" i="1"/>
  <c r="AU846" i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AH846" i="1"/>
  <c r="AG846" i="1"/>
  <c r="AF846" i="1"/>
  <c r="AE846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AH845" i="1"/>
  <c r="AG845" i="1"/>
  <c r="AF845" i="1"/>
  <c r="AE845" i="1"/>
  <c r="BE844" i="1"/>
  <c r="BD844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BE843" i="1"/>
  <c r="BD843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BE842" i="1"/>
  <c r="BD842" i="1"/>
  <c r="BC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BE841" i="1"/>
  <c r="BD841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BE839" i="1"/>
  <c r="BD839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BE838" i="1"/>
  <c r="BD838" i="1"/>
  <c r="BC838" i="1"/>
  <c r="BB838" i="1"/>
  <c r="BA838" i="1"/>
  <c r="AZ838" i="1"/>
  <c r="AY838" i="1"/>
  <c r="AX838" i="1"/>
  <c r="AW838" i="1"/>
  <c r="AV838" i="1"/>
  <c r="AU838" i="1"/>
  <c r="AT838" i="1"/>
  <c r="AS838" i="1"/>
  <c r="AR838" i="1"/>
  <c r="AQ838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BE837" i="1"/>
  <c r="BD837" i="1"/>
  <c r="BC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BE836" i="1"/>
  <c r="BD836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BE835" i="1"/>
  <c r="BD835" i="1"/>
  <c r="BC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BE834" i="1"/>
  <c r="BD834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BE833" i="1"/>
  <c r="BD833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BE832" i="1"/>
  <c r="BD832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BE831" i="1"/>
  <c r="BD831" i="1"/>
  <c r="BC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BE830" i="1"/>
  <c r="BD830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BE829" i="1"/>
  <c r="BD829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BE828" i="1"/>
  <c r="BD828" i="1"/>
  <c r="BC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BE827" i="1"/>
  <c r="BD827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BE826" i="1"/>
  <c r="BD826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BE825" i="1"/>
  <c r="BD825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BE824" i="1"/>
  <c r="BD824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BE823" i="1"/>
  <c r="BD823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BE822" i="1"/>
  <c r="BD822" i="1"/>
  <c r="BC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BE821" i="1"/>
  <c r="BD821" i="1"/>
  <c r="BC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BE820" i="1"/>
  <c r="BD820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BE819" i="1"/>
  <c r="BD819" i="1"/>
  <c r="BC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BE817" i="1"/>
  <c r="BD817" i="1"/>
  <c r="BC817" i="1"/>
  <c r="BB817" i="1"/>
  <c r="BA817" i="1"/>
  <c r="AZ817" i="1"/>
  <c r="AY817" i="1"/>
  <c r="AX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BE816" i="1"/>
  <c r="BD816" i="1"/>
  <c r="BC816" i="1"/>
  <c r="BB816" i="1"/>
  <c r="BA816" i="1"/>
  <c r="AZ816" i="1"/>
  <c r="AY816" i="1"/>
  <c r="AX816" i="1"/>
  <c r="AW816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AH816" i="1"/>
  <c r="AG816" i="1"/>
  <c r="AF816" i="1"/>
  <c r="AE816" i="1"/>
  <c r="BE815" i="1"/>
  <c r="BD815" i="1"/>
  <c r="BC815" i="1"/>
  <c r="BB815" i="1"/>
  <c r="BA815" i="1"/>
  <c r="AZ815" i="1"/>
  <c r="AY815" i="1"/>
  <c r="AX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K815" i="1"/>
  <c r="AJ815" i="1"/>
  <c r="AI815" i="1"/>
  <c r="AH815" i="1"/>
  <c r="AG815" i="1"/>
  <c r="AF815" i="1"/>
  <c r="AE815" i="1"/>
  <c r="BE814" i="1"/>
  <c r="BD814" i="1"/>
  <c r="BC814" i="1"/>
  <c r="BB814" i="1"/>
  <c r="BA814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BE813" i="1"/>
  <c r="BD813" i="1"/>
  <c r="BC813" i="1"/>
  <c r="BB813" i="1"/>
  <c r="BA813" i="1"/>
  <c r="AZ813" i="1"/>
  <c r="AY813" i="1"/>
  <c r="AX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BE812" i="1"/>
  <c r="BD812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BE811" i="1"/>
  <c r="BD811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BE810" i="1"/>
  <c r="BD810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BE809" i="1"/>
  <c r="BD809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BE808" i="1"/>
  <c r="BD808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BE807" i="1"/>
  <c r="BD807" i="1"/>
  <c r="BC807" i="1"/>
  <c r="BB807" i="1"/>
  <c r="BA807" i="1"/>
  <c r="AZ807" i="1"/>
  <c r="AY807" i="1"/>
  <c r="AX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BE805" i="1"/>
  <c r="BD805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BE804" i="1"/>
  <c r="BD804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BE803" i="1"/>
  <c r="BD803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BE800" i="1"/>
  <c r="BD800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BE799" i="1"/>
  <c r="BD799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BE798" i="1"/>
  <c r="BD798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BE797" i="1"/>
  <c r="BD797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BE796" i="1"/>
  <c r="BD796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BE795" i="1"/>
  <c r="BD795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BE794" i="1"/>
  <c r="BD794" i="1"/>
  <c r="BC794" i="1"/>
  <c r="BB794" i="1"/>
  <c r="BA794" i="1"/>
  <c r="AZ794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BE793" i="1"/>
  <c r="BD793" i="1"/>
  <c r="BC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BE792" i="1"/>
  <c r="BD792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BE791" i="1"/>
  <c r="BD791" i="1"/>
  <c r="BC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BE790" i="1"/>
  <c r="BD790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BE788" i="1"/>
  <c r="BD788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BE787" i="1"/>
  <c r="BD787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BE786" i="1"/>
  <c r="BD786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BE785" i="1"/>
  <c r="BD785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BE784" i="1"/>
  <c r="BD784" i="1"/>
  <c r="BC784" i="1"/>
  <c r="BB784" i="1"/>
  <c r="BA784" i="1"/>
  <c r="AZ784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AH784" i="1"/>
  <c r="AG784" i="1"/>
  <c r="AF784" i="1"/>
  <c r="AE784" i="1"/>
  <c r="BE783" i="1"/>
  <c r="BD783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BE782" i="1"/>
  <c r="BD782" i="1"/>
  <c r="BC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BE781" i="1"/>
  <c r="BD781" i="1"/>
  <c r="BC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BE780" i="1"/>
  <c r="BD780" i="1"/>
  <c r="BC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BE779" i="1"/>
  <c r="BD779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BE778" i="1"/>
  <c r="BD778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BE777" i="1"/>
  <c r="BD777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BE776" i="1"/>
  <c r="BD776" i="1"/>
  <c r="BC776" i="1"/>
  <c r="BB776" i="1"/>
  <c r="BA776" i="1"/>
  <c r="AZ776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BE755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BE745" i="1"/>
  <c r="BD745" i="1"/>
  <c r="BC745" i="1"/>
  <c r="BB745" i="1"/>
  <c r="BA745" i="1"/>
  <c r="AZ745" i="1"/>
  <c r="AY745" i="1"/>
  <c r="AX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BE744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BE741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BE740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BE739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BE738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BE736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BE735" i="1"/>
  <c r="BD735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BE734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BE733" i="1"/>
  <c r="BD733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BE732" i="1"/>
  <c r="BD732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AQ732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BE731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BE730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BE729" i="1"/>
  <c r="BD729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BE727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BE725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BE724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BE723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BE721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BE720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BE719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BE718" i="1"/>
  <c r="BD718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BE717" i="1"/>
  <c r="BD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BE716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BE715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BE714" i="1"/>
  <c r="BD714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BE710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BE707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BE704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BE702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BE701" i="1"/>
  <c r="BD701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BE700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BE698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BE697" i="1"/>
  <c r="BD697" i="1"/>
  <c r="BC697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H697" i="1"/>
  <c r="AG697" i="1"/>
  <c r="AF697" i="1"/>
  <c r="AE697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BE695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BE693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BE692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BE689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BE684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BE683" i="1"/>
  <c r="BD683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BE679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BE678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BE676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BE675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BE672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BE670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BE669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BE668" i="1"/>
  <c r="BD668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AF667" i="1"/>
  <c r="AE667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BE660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BE658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BE657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BE656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BE655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BE654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BE652" i="1"/>
  <c r="BD652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BE651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BE649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BE647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BE646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BE640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BE639" i="1"/>
  <c r="BD639" i="1"/>
  <c r="BC639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BE637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BE636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BE635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BE634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BE633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BE627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BE625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BE623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BE621" i="1"/>
  <c r="BD621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BE620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BE619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BE615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BE610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BE608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BE605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BE601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BE599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BE598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BE596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BE595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BE593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BE591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BE590" i="1"/>
  <c r="BD590" i="1"/>
  <c r="BC590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BE563" i="1"/>
  <c r="BD563" i="1"/>
  <c r="BC563" i="1"/>
  <c r="BB563" i="1"/>
  <c r="BA563" i="1"/>
  <c r="AZ563" i="1"/>
  <c r="AY563" i="1"/>
  <c r="AX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N562" i="1"/>
  <c r="AM562" i="1"/>
  <c r="AL562" i="1"/>
  <c r="AK562" i="1"/>
  <c r="AJ562" i="1"/>
  <c r="AI562" i="1"/>
  <c r="AH562" i="1"/>
  <c r="AG562" i="1"/>
  <c r="AF562" i="1"/>
  <c r="AE562" i="1"/>
  <c r="BE561" i="1"/>
  <c r="BD561" i="1"/>
  <c r="BC561" i="1"/>
  <c r="BB561" i="1"/>
  <c r="BA561" i="1"/>
  <c r="AZ561" i="1"/>
  <c r="AY561" i="1"/>
  <c r="AX561" i="1"/>
  <c r="AH561" i="1"/>
  <c r="AG561" i="1"/>
  <c r="AF561" i="1"/>
  <c r="AE561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O560" i="1"/>
  <c r="AN560" i="1"/>
  <c r="AM560" i="1"/>
  <c r="AL560" i="1"/>
  <c r="AK560" i="1"/>
  <c r="AJ560" i="1"/>
  <c r="AI560" i="1"/>
  <c r="AH560" i="1"/>
  <c r="AG560" i="1"/>
  <c r="AF560" i="1"/>
  <c r="AE560" i="1"/>
  <c r="BE559" i="1"/>
  <c r="BD559" i="1"/>
  <c r="BC559" i="1"/>
  <c r="BB559" i="1"/>
  <c r="BA559" i="1"/>
  <c r="AZ559" i="1"/>
  <c r="AY559" i="1"/>
  <c r="AX559" i="1"/>
  <c r="AW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BE558" i="1"/>
  <c r="BD558" i="1"/>
  <c r="BC558" i="1"/>
  <c r="BB558" i="1"/>
  <c r="BA558" i="1"/>
  <c r="AZ558" i="1"/>
  <c r="AY558" i="1"/>
  <c r="AX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BE557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H557" i="1"/>
  <c r="AG557" i="1"/>
  <c r="AF557" i="1"/>
  <c r="AE557" i="1"/>
  <c r="BE556" i="1"/>
  <c r="BD556" i="1"/>
  <c r="BC556" i="1"/>
  <c r="BB556" i="1"/>
  <c r="BA556" i="1"/>
  <c r="AZ556" i="1"/>
  <c r="AY556" i="1"/>
  <c r="AX556" i="1"/>
  <c r="AW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AF556" i="1"/>
  <c r="AE556" i="1"/>
  <c r="BE555" i="1"/>
  <c r="BD555" i="1"/>
  <c r="BC555" i="1"/>
  <c r="BB555" i="1"/>
  <c r="BA555" i="1"/>
  <c r="AZ555" i="1"/>
  <c r="AY555" i="1"/>
  <c r="AX555" i="1"/>
  <c r="AW555" i="1"/>
  <c r="AV555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H554" i="1"/>
  <c r="AG554" i="1"/>
  <c r="AF554" i="1"/>
  <c r="AE554" i="1"/>
  <c r="BE553" i="1"/>
  <c r="BD553" i="1"/>
  <c r="BC553" i="1"/>
  <c r="BB553" i="1"/>
  <c r="BA553" i="1"/>
  <c r="AZ553" i="1"/>
  <c r="AY553" i="1"/>
  <c r="AX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BE552" i="1"/>
  <c r="BD552" i="1"/>
  <c r="BC552" i="1"/>
  <c r="BB552" i="1"/>
  <c r="BA552" i="1"/>
  <c r="AZ552" i="1"/>
  <c r="AY552" i="1"/>
  <c r="AX552" i="1"/>
  <c r="AH552" i="1"/>
  <c r="AG552" i="1"/>
  <c r="AF552" i="1"/>
  <c r="AE552" i="1"/>
  <c r="BE551" i="1"/>
  <c r="BD551" i="1"/>
  <c r="BC551" i="1"/>
  <c r="BB551" i="1"/>
  <c r="BA551" i="1"/>
  <c r="AZ551" i="1"/>
  <c r="AY551" i="1"/>
  <c r="AX551" i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BE550" i="1"/>
  <c r="BD550" i="1"/>
  <c r="BC550" i="1"/>
  <c r="BB550" i="1"/>
  <c r="BA550" i="1"/>
  <c r="AZ550" i="1"/>
  <c r="AY550" i="1"/>
  <c r="AX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BE549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O549" i="1"/>
  <c r="AN549" i="1"/>
  <c r="AM549" i="1"/>
  <c r="AL549" i="1"/>
  <c r="AK549" i="1"/>
  <c r="AJ549" i="1"/>
  <c r="AI549" i="1"/>
  <c r="AH549" i="1"/>
  <c r="AG549" i="1"/>
  <c r="AF549" i="1"/>
  <c r="AE549" i="1"/>
  <c r="BE548" i="1"/>
  <c r="BD548" i="1"/>
  <c r="BC548" i="1"/>
  <c r="BB548" i="1"/>
  <c r="BA548" i="1"/>
  <c r="AZ548" i="1"/>
  <c r="AY548" i="1"/>
  <c r="AX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J547" i="1"/>
  <c r="AI547" i="1"/>
  <c r="AH547" i="1"/>
  <c r="AG547" i="1"/>
  <c r="AF547" i="1"/>
  <c r="AE547" i="1"/>
  <c r="BE546" i="1"/>
  <c r="BD546" i="1"/>
  <c r="BC546" i="1"/>
  <c r="BB546" i="1"/>
  <c r="BA546" i="1"/>
  <c r="AZ546" i="1"/>
  <c r="AY546" i="1"/>
  <c r="AX546" i="1"/>
  <c r="AU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BE545" i="1"/>
  <c r="BD545" i="1"/>
  <c r="BC545" i="1"/>
  <c r="BB545" i="1"/>
  <c r="BA545" i="1"/>
  <c r="AZ545" i="1"/>
  <c r="AY545" i="1"/>
  <c r="AX545" i="1"/>
  <c r="AN545" i="1"/>
  <c r="AM545" i="1"/>
  <c r="AL545" i="1"/>
  <c r="AK545" i="1"/>
  <c r="AJ545" i="1"/>
  <c r="AI545" i="1"/>
  <c r="AH545" i="1"/>
  <c r="AG545" i="1"/>
  <c r="AF545" i="1"/>
  <c r="AE545" i="1"/>
  <c r="BE544" i="1"/>
  <c r="BD544" i="1"/>
  <c r="BC544" i="1"/>
  <c r="BB544" i="1"/>
  <c r="BA544" i="1"/>
  <c r="AZ544" i="1"/>
  <c r="AY544" i="1"/>
  <c r="AX544" i="1"/>
  <c r="AW544" i="1"/>
  <c r="AV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BE543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H543" i="1"/>
  <c r="AG543" i="1"/>
  <c r="AF543" i="1"/>
  <c r="AE543" i="1"/>
  <c r="BE542" i="1"/>
  <c r="BD542" i="1"/>
  <c r="BC542" i="1"/>
  <c r="BB542" i="1"/>
  <c r="BA542" i="1"/>
  <c r="AZ542" i="1"/>
  <c r="AY542" i="1"/>
  <c r="AX542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BE541" i="1"/>
  <c r="BD541" i="1"/>
  <c r="BC541" i="1"/>
  <c r="BB541" i="1"/>
  <c r="BA541" i="1"/>
  <c r="AZ541" i="1"/>
  <c r="AY541" i="1"/>
  <c r="AX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BE540" i="1"/>
  <c r="BD540" i="1"/>
  <c r="BC540" i="1"/>
  <c r="BB540" i="1"/>
  <c r="BA540" i="1"/>
  <c r="AZ540" i="1"/>
  <c r="AY540" i="1"/>
  <c r="AX540" i="1"/>
  <c r="AW540" i="1"/>
  <c r="AV540" i="1"/>
  <c r="AU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BE539" i="1"/>
  <c r="BD539" i="1"/>
  <c r="BC539" i="1"/>
  <c r="BB539" i="1"/>
  <c r="BA539" i="1"/>
  <c r="AZ539" i="1"/>
  <c r="AY539" i="1"/>
  <c r="AX539" i="1"/>
  <c r="AW539" i="1"/>
  <c r="AV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BE538" i="1"/>
  <c r="BD538" i="1"/>
  <c r="BC538" i="1"/>
  <c r="BB538" i="1"/>
  <c r="BA538" i="1"/>
  <c r="AZ538" i="1"/>
  <c r="AY538" i="1"/>
  <c r="AX538" i="1"/>
  <c r="AW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BE537" i="1"/>
  <c r="BD537" i="1"/>
  <c r="BC537" i="1"/>
  <c r="BB537" i="1"/>
  <c r="BA537" i="1"/>
  <c r="AZ537" i="1"/>
  <c r="AY537" i="1"/>
  <c r="AX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BE536" i="1"/>
  <c r="BD536" i="1"/>
  <c r="BC536" i="1"/>
  <c r="BB536" i="1"/>
  <c r="BA536" i="1"/>
  <c r="AZ536" i="1"/>
  <c r="AY536" i="1"/>
  <c r="AX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BE535" i="1"/>
  <c r="BD535" i="1"/>
  <c r="BC535" i="1"/>
  <c r="BB535" i="1"/>
  <c r="BA535" i="1"/>
  <c r="AZ535" i="1"/>
  <c r="AY535" i="1"/>
  <c r="AX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BE534" i="1"/>
  <c r="BD534" i="1"/>
  <c r="BC534" i="1"/>
  <c r="BB534" i="1"/>
  <c r="BA534" i="1"/>
  <c r="AZ534" i="1"/>
  <c r="AY534" i="1"/>
  <c r="AX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BE533" i="1"/>
  <c r="BD533" i="1"/>
  <c r="BC533" i="1"/>
  <c r="BB533" i="1"/>
  <c r="BA533" i="1"/>
  <c r="AZ533" i="1"/>
  <c r="AY533" i="1"/>
  <c r="AX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BE532" i="1"/>
  <c r="BD532" i="1"/>
  <c r="BC532" i="1"/>
  <c r="BB532" i="1"/>
  <c r="BA532" i="1"/>
  <c r="AZ532" i="1"/>
  <c r="AY532" i="1"/>
  <c r="AX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BE531" i="1"/>
  <c r="BD531" i="1"/>
  <c r="BC531" i="1"/>
  <c r="BB531" i="1"/>
  <c r="BA531" i="1"/>
  <c r="AZ531" i="1"/>
  <c r="AY531" i="1"/>
  <c r="AX531" i="1"/>
  <c r="AQ531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BE530" i="1"/>
  <c r="BD530" i="1"/>
  <c r="BC530" i="1"/>
  <c r="BB530" i="1"/>
  <c r="BA530" i="1"/>
  <c r="AZ530" i="1"/>
  <c r="AY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BE529" i="1"/>
  <c r="BD529" i="1"/>
  <c r="BC529" i="1"/>
  <c r="BB529" i="1"/>
  <c r="BA529" i="1"/>
  <c r="AZ529" i="1"/>
  <c r="AY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BE528" i="1"/>
  <c r="BD528" i="1"/>
  <c r="BC528" i="1"/>
  <c r="BB528" i="1"/>
  <c r="BA528" i="1"/>
  <c r="AZ528" i="1"/>
  <c r="AY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BE527" i="1"/>
  <c r="BD527" i="1"/>
  <c r="BC527" i="1"/>
  <c r="BB527" i="1"/>
  <c r="BA527" i="1"/>
  <c r="AZ527" i="1"/>
  <c r="AY527" i="1"/>
  <c r="AR527" i="1"/>
  <c r="AQ527" i="1"/>
  <c r="AP527" i="1"/>
  <c r="AN527" i="1"/>
  <c r="AM527" i="1"/>
  <c r="AL527" i="1"/>
  <c r="AK527" i="1"/>
  <c r="AJ527" i="1"/>
  <c r="AI527" i="1"/>
  <c r="AH527" i="1"/>
  <c r="AG527" i="1"/>
  <c r="AF527" i="1"/>
  <c r="AE527" i="1"/>
  <c r="BE526" i="1"/>
  <c r="BD526" i="1"/>
  <c r="BC526" i="1"/>
  <c r="BB526" i="1"/>
  <c r="BA526" i="1"/>
  <c r="AZ526" i="1"/>
  <c r="AY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BE525" i="1"/>
  <c r="BD525" i="1"/>
  <c r="BC525" i="1"/>
  <c r="BB525" i="1"/>
  <c r="BA525" i="1"/>
  <c r="AZ525" i="1"/>
  <c r="AY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BE524" i="1"/>
  <c r="BD524" i="1"/>
  <c r="BC524" i="1"/>
  <c r="BB524" i="1"/>
  <c r="BA524" i="1"/>
  <c r="AZ524" i="1"/>
  <c r="AY524" i="1"/>
  <c r="AT524" i="1"/>
  <c r="AS524" i="1"/>
  <c r="AR524" i="1"/>
  <c r="AQ524" i="1"/>
  <c r="AP524" i="1"/>
  <c r="AO524" i="1"/>
  <c r="AN524" i="1"/>
  <c r="AM524" i="1"/>
  <c r="AL524" i="1"/>
  <c r="AH524" i="1"/>
  <c r="AG524" i="1"/>
  <c r="AF524" i="1"/>
  <c r="AE524" i="1"/>
  <c r="BE523" i="1"/>
  <c r="BD523" i="1"/>
  <c r="BC523" i="1"/>
  <c r="BB523" i="1"/>
  <c r="BA523" i="1"/>
  <c r="AZ523" i="1"/>
  <c r="AY523" i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BE522" i="1"/>
  <c r="BD522" i="1"/>
  <c r="BC522" i="1"/>
  <c r="BB522" i="1"/>
  <c r="BA522" i="1"/>
  <c r="AZ522" i="1"/>
  <c r="AY522" i="1"/>
  <c r="AS522" i="1"/>
  <c r="AR522" i="1"/>
  <c r="AQ522" i="1"/>
  <c r="AP522" i="1"/>
  <c r="AO522" i="1"/>
  <c r="AN522" i="1"/>
  <c r="AM522" i="1"/>
  <c r="AL522" i="1"/>
  <c r="AJ522" i="1"/>
  <c r="AI522" i="1"/>
  <c r="AH522" i="1"/>
  <c r="AG522" i="1"/>
  <c r="AF522" i="1"/>
  <c r="AE522" i="1"/>
  <c r="BE521" i="1"/>
  <c r="BD521" i="1"/>
  <c r="BC521" i="1"/>
  <c r="BB521" i="1"/>
  <c r="BA521" i="1"/>
  <c r="AZ521" i="1"/>
  <c r="AY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BE520" i="1"/>
  <c r="BD520" i="1"/>
  <c r="BC520" i="1"/>
  <c r="BB520" i="1"/>
  <c r="BA520" i="1"/>
  <c r="AZ520" i="1"/>
  <c r="AY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BE518" i="1"/>
  <c r="BD518" i="1"/>
  <c r="BC518" i="1"/>
  <c r="BB518" i="1"/>
  <c r="BA518" i="1"/>
  <c r="AZ518" i="1"/>
  <c r="AY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BE517" i="1"/>
  <c r="BD517" i="1"/>
  <c r="BC517" i="1"/>
  <c r="BB517" i="1"/>
  <c r="BA517" i="1"/>
  <c r="AZ517" i="1"/>
  <c r="AY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BE516" i="1"/>
  <c r="BD516" i="1"/>
  <c r="BC516" i="1"/>
  <c r="BB516" i="1"/>
  <c r="BA516" i="1"/>
  <c r="AZ516" i="1"/>
  <c r="AY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BE515" i="1"/>
  <c r="BD515" i="1"/>
  <c r="BC515" i="1"/>
  <c r="BB515" i="1"/>
  <c r="BA515" i="1"/>
  <c r="AZ515" i="1"/>
  <c r="AY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BE514" i="1"/>
  <c r="BD514" i="1"/>
  <c r="BC514" i="1"/>
  <c r="BB514" i="1"/>
  <c r="BA514" i="1"/>
  <c r="AZ514" i="1"/>
  <c r="AY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BE513" i="1"/>
  <c r="BD513" i="1"/>
  <c r="BC513" i="1"/>
  <c r="BB513" i="1"/>
  <c r="BA513" i="1"/>
  <c r="AZ513" i="1"/>
  <c r="AY513" i="1"/>
  <c r="AX513" i="1"/>
  <c r="AW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BE512" i="1"/>
  <c r="BD512" i="1"/>
  <c r="BC512" i="1"/>
  <c r="BB512" i="1"/>
  <c r="BA512" i="1"/>
  <c r="AZ512" i="1"/>
  <c r="AY512" i="1"/>
  <c r="AK512" i="1"/>
  <c r="AJ512" i="1"/>
  <c r="AI512" i="1"/>
  <c r="AH512" i="1"/>
  <c r="AG512" i="1"/>
  <c r="AF512" i="1"/>
  <c r="AE512" i="1"/>
  <c r="BE511" i="1"/>
  <c r="BD511" i="1"/>
  <c r="BC511" i="1"/>
  <c r="BB511" i="1"/>
  <c r="BA511" i="1"/>
  <c r="AZ511" i="1"/>
  <c r="AY511" i="1"/>
  <c r="AN511" i="1"/>
  <c r="AM511" i="1"/>
  <c r="AL511" i="1"/>
  <c r="AK511" i="1"/>
  <c r="AJ511" i="1"/>
  <c r="AI511" i="1"/>
  <c r="AH511" i="1"/>
  <c r="AG511" i="1"/>
  <c r="AF511" i="1"/>
  <c r="AE511" i="1"/>
  <c r="BE510" i="1"/>
  <c r="BD510" i="1"/>
  <c r="BC510" i="1"/>
  <c r="BB510" i="1"/>
  <c r="BA510" i="1"/>
  <c r="AZ510" i="1"/>
  <c r="AY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BE509" i="1"/>
  <c r="BD509" i="1"/>
  <c r="BC509" i="1"/>
  <c r="BB509" i="1"/>
  <c r="BA509" i="1"/>
  <c r="AZ509" i="1"/>
  <c r="AY509" i="1"/>
  <c r="AH509" i="1"/>
  <c r="AG509" i="1"/>
  <c r="AF509" i="1"/>
  <c r="AE509" i="1"/>
  <c r="BE508" i="1"/>
  <c r="BD508" i="1"/>
  <c r="BC508" i="1"/>
  <c r="BB508" i="1"/>
  <c r="BA508" i="1"/>
  <c r="AZ508" i="1"/>
  <c r="AY508" i="1"/>
  <c r="AX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BE507" i="1"/>
  <c r="BD507" i="1"/>
  <c r="BC507" i="1"/>
  <c r="BB507" i="1"/>
  <c r="BA507" i="1"/>
  <c r="AZ507" i="1"/>
  <c r="AY507" i="1"/>
  <c r="AX507" i="1"/>
  <c r="AW507" i="1"/>
  <c r="AV507" i="1"/>
  <c r="AU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BE506" i="1"/>
  <c r="BD506" i="1"/>
  <c r="BC506" i="1"/>
  <c r="BB506" i="1"/>
  <c r="BA506" i="1"/>
  <c r="AZ506" i="1"/>
  <c r="AY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BE505" i="1"/>
  <c r="BD505" i="1"/>
  <c r="BC505" i="1"/>
  <c r="BB505" i="1"/>
  <c r="BA505" i="1"/>
  <c r="AZ505" i="1"/>
  <c r="AY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AF505" i="1"/>
  <c r="AE505" i="1"/>
  <c r="BE504" i="1"/>
  <c r="BD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BE503" i="1"/>
  <c r="BD503" i="1"/>
  <c r="BC503" i="1"/>
  <c r="BB503" i="1"/>
  <c r="BA503" i="1"/>
  <c r="AZ503" i="1"/>
  <c r="AY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BE502" i="1"/>
  <c r="BD502" i="1"/>
  <c r="BC502" i="1"/>
  <c r="BB502" i="1"/>
  <c r="BA502" i="1"/>
  <c r="AZ502" i="1"/>
  <c r="AY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AF502" i="1"/>
  <c r="AE502" i="1"/>
  <c r="BE501" i="1"/>
  <c r="BD501" i="1"/>
  <c r="BC501" i="1"/>
  <c r="BB501" i="1"/>
  <c r="BA501" i="1"/>
  <c r="AZ501" i="1"/>
  <c r="AY501" i="1"/>
  <c r="AW501" i="1"/>
  <c r="AV501" i="1"/>
  <c r="AU501" i="1"/>
  <c r="AQ501" i="1"/>
  <c r="AP501" i="1"/>
  <c r="AO501" i="1"/>
  <c r="AN501" i="1"/>
  <c r="AM501" i="1"/>
  <c r="AL501" i="1"/>
  <c r="AK501" i="1"/>
  <c r="AJ501" i="1"/>
  <c r="AI501" i="1"/>
  <c r="AH501" i="1"/>
  <c r="AG501" i="1"/>
  <c r="AF501" i="1"/>
  <c r="AE501" i="1"/>
  <c r="BE500" i="1"/>
  <c r="BD500" i="1"/>
  <c r="BC500" i="1"/>
  <c r="BB500" i="1"/>
  <c r="BA500" i="1"/>
  <c r="AZ500" i="1"/>
  <c r="AY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BE499" i="1"/>
  <c r="BD499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BE498" i="1"/>
  <c r="BD498" i="1"/>
  <c r="BC498" i="1"/>
  <c r="BB498" i="1"/>
  <c r="BA498" i="1"/>
  <c r="AZ498" i="1"/>
  <c r="AY498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BE497" i="1"/>
  <c r="BD497" i="1"/>
  <c r="BC497" i="1"/>
  <c r="BB497" i="1"/>
  <c r="BA497" i="1"/>
  <c r="AZ497" i="1"/>
  <c r="AY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BE496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BE495" i="1"/>
  <c r="BD495" i="1"/>
  <c r="BC495" i="1"/>
  <c r="BB495" i="1"/>
  <c r="BA495" i="1"/>
  <c r="AZ495" i="1"/>
  <c r="AY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BE494" i="1"/>
  <c r="BD494" i="1"/>
  <c r="BC494" i="1"/>
  <c r="BB494" i="1"/>
  <c r="BA494" i="1"/>
  <c r="AZ494" i="1"/>
  <c r="AY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BE493" i="1"/>
  <c r="BD493" i="1"/>
  <c r="BC493" i="1"/>
  <c r="BB493" i="1"/>
  <c r="BA493" i="1"/>
  <c r="AZ493" i="1"/>
  <c r="AY493" i="1"/>
  <c r="AO493" i="1"/>
  <c r="AN493" i="1"/>
  <c r="AM493" i="1"/>
  <c r="AL493" i="1"/>
  <c r="AK493" i="1"/>
  <c r="AJ493" i="1"/>
  <c r="AI493" i="1"/>
  <c r="AH493" i="1"/>
  <c r="AG493" i="1"/>
  <c r="AF493" i="1"/>
  <c r="AE493" i="1"/>
  <c r="BE492" i="1"/>
  <c r="BD492" i="1"/>
  <c r="BC492" i="1"/>
  <c r="BB492" i="1"/>
  <c r="BA492" i="1"/>
  <c r="AZ492" i="1"/>
  <c r="AY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BE491" i="1"/>
  <c r="BD491" i="1"/>
  <c r="BC491" i="1"/>
  <c r="BB491" i="1"/>
  <c r="BA491" i="1"/>
  <c r="AZ491" i="1"/>
  <c r="AY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BE490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BE489" i="1"/>
  <c r="BD489" i="1"/>
  <c r="BC489" i="1"/>
  <c r="BB489" i="1"/>
  <c r="BA489" i="1"/>
  <c r="AZ489" i="1"/>
  <c r="AY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BE488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BE487" i="1"/>
  <c r="BD487" i="1"/>
  <c r="BC487" i="1"/>
  <c r="BB487" i="1"/>
  <c r="BA487" i="1"/>
  <c r="AZ487" i="1"/>
  <c r="AY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BE486" i="1"/>
  <c r="BD486" i="1"/>
  <c r="BC486" i="1"/>
  <c r="BB486" i="1"/>
  <c r="BA486" i="1"/>
  <c r="AZ486" i="1"/>
  <c r="AY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BE485" i="1"/>
  <c r="BD485" i="1"/>
  <c r="BC485" i="1"/>
  <c r="BB485" i="1"/>
  <c r="BA485" i="1"/>
  <c r="AZ485" i="1"/>
  <c r="AY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BE484" i="1"/>
  <c r="BD484" i="1"/>
  <c r="BC484" i="1"/>
  <c r="BB484" i="1"/>
  <c r="BA484" i="1"/>
  <c r="AZ484" i="1"/>
  <c r="AY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BE483" i="1"/>
  <c r="BD483" i="1"/>
  <c r="BC483" i="1"/>
  <c r="BB483" i="1"/>
  <c r="BA483" i="1"/>
  <c r="AZ483" i="1"/>
  <c r="AY483" i="1"/>
  <c r="AO483" i="1"/>
  <c r="AN483" i="1"/>
  <c r="AM483" i="1"/>
  <c r="AL483" i="1"/>
  <c r="AK483" i="1"/>
  <c r="AJ483" i="1"/>
  <c r="AI483" i="1"/>
  <c r="AH483" i="1"/>
  <c r="AG483" i="1"/>
  <c r="AF483" i="1"/>
  <c r="AE483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BE481" i="1"/>
  <c r="BD481" i="1"/>
  <c r="BC481" i="1"/>
  <c r="BB481" i="1"/>
  <c r="BA481" i="1"/>
  <c r="AZ481" i="1"/>
  <c r="AY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BE480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BE479" i="1"/>
  <c r="BD479" i="1"/>
  <c r="BC479" i="1"/>
  <c r="BB479" i="1"/>
  <c r="BA479" i="1"/>
  <c r="AZ479" i="1"/>
  <c r="AY479" i="1"/>
  <c r="AO479" i="1"/>
  <c r="AN479" i="1"/>
  <c r="AM479" i="1"/>
  <c r="AL479" i="1"/>
  <c r="AK479" i="1"/>
  <c r="AJ479" i="1"/>
  <c r="AI479" i="1"/>
  <c r="AH479" i="1"/>
  <c r="AG479" i="1"/>
  <c r="AF479" i="1"/>
  <c r="AE479" i="1"/>
  <c r="BE478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BE477" i="1"/>
  <c r="BD477" i="1"/>
  <c r="BC477" i="1"/>
  <c r="BB477" i="1"/>
  <c r="BA477" i="1"/>
  <c r="AZ477" i="1"/>
  <c r="AY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BE476" i="1"/>
  <c r="BD476" i="1"/>
  <c r="BC476" i="1"/>
  <c r="BB476" i="1"/>
  <c r="BA476" i="1"/>
  <c r="AZ476" i="1"/>
  <c r="AY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BE475" i="1"/>
  <c r="BD475" i="1"/>
  <c r="BC475" i="1"/>
  <c r="BB475" i="1"/>
  <c r="BA475" i="1"/>
  <c r="AZ475" i="1"/>
  <c r="AY475" i="1"/>
  <c r="AQ475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BE474" i="1"/>
  <c r="BD474" i="1"/>
  <c r="BC474" i="1"/>
  <c r="BB474" i="1"/>
  <c r="BA474" i="1"/>
  <c r="AZ474" i="1"/>
  <c r="AY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BE473" i="1"/>
  <c r="BD473" i="1"/>
  <c r="BC473" i="1"/>
  <c r="BB473" i="1"/>
  <c r="BA473" i="1"/>
  <c r="AZ473" i="1"/>
  <c r="AY473" i="1"/>
  <c r="AN473" i="1"/>
  <c r="AM473" i="1"/>
  <c r="AL473" i="1"/>
  <c r="AK473" i="1"/>
  <c r="AJ473" i="1"/>
  <c r="AI473" i="1"/>
  <c r="AH473" i="1"/>
  <c r="AG473" i="1"/>
  <c r="AF473" i="1"/>
  <c r="AE473" i="1"/>
  <c r="BE472" i="1"/>
  <c r="BD472" i="1"/>
  <c r="BC472" i="1"/>
  <c r="BB472" i="1"/>
  <c r="BA472" i="1"/>
  <c r="AZ472" i="1"/>
  <c r="AY472" i="1"/>
  <c r="AH472" i="1"/>
  <c r="AG472" i="1"/>
  <c r="AF472" i="1"/>
  <c r="AE472" i="1"/>
  <c r="BE471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H471" i="1"/>
  <c r="AG471" i="1"/>
  <c r="AF471" i="1"/>
  <c r="AE471" i="1"/>
  <c r="BE470" i="1"/>
  <c r="BD470" i="1"/>
  <c r="BC470" i="1"/>
  <c r="BB470" i="1"/>
  <c r="BA470" i="1"/>
  <c r="AZ470" i="1"/>
  <c r="AY470" i="1"/>
  <c r="AV470" i="1"/>
  <c r="AU470" i="1"/>
  <c r="AT470" i="1"/>
  <c r="AS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BE469" i="1"/>
  <c r="BD469" i="1"/>
  <c r="BC469" i="1"/>
  <c r="BB469" i="1"/>
  <c r="BA469" i="1"/>
  <c r="AZ469" i="1"/>
  <c r="AY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BE468" i="1"/>
  <c r="BD468" i="1"/>
  <c r="BC468" i="1"/>
  <c r="BB468" i="1"/>
  <c r="BA468" i="1"/>
  <c r="AZ468" i="1"/>
  <c r="AY468" i="1"/>
  <c r="AH468" i="1"/>
  <c r="AG468" i="1"/>
  <c r="AF468" i="1"/>
  <c r="AE468" i="1"/>
  <c r="BE467" i="1"/>
  <c r="BD467" i="1"/>
  <c r="BC467" i="1"/>
  <c r="BB467" i="1"/>
  <c r="BA467" i="1"/>
  <c r="AZ467" i="1"/>
  <c r="AY467" i="1"/>
  <c r="AU467" i="1"/>
  <c r="AT467" i="1"/>
  <c r="AS467" i="1"/>
  <c r="AQ467" i="1"/>
  <c r="AP467" i="1"/>
  <c r="AI467" i="1"/>
  <c r="AH467" i="1"/>
  <c r="AG467" i="1"/>
  <c r="AF467" i="1"/>
  <c r="AE467" i="1"/>
  <c r="BE466" i="1"/>
  <c r="BD466" i="1"/>
  <c r="BC466" i="1"/>
  <c r="BB466" i="1"/>
  <c r="BA466" i="1"/>
  <c r="AZ466" i="1"/>
  <c r="AY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BE465" i="1"/>
  <c r="BD465" i="1"/>
  <c r="BC465" i="1"/>
  <c r="BB465" i="1"/>
  <c r="BA465" i="1"/>
  <c r="AZ465" i="1"/>
  <c r="AY465" i="1"/>
  <c r="AN465" i="1"/>
  <c r="AM465" i="1"/>
  <c r="AL465" i="1"/>
  <c r="AK465" i="1"/>
  <c r="AJ465" i="1"/>
  <c r="AI465" i="1"/>
  <c r="AH465" i="1"/>
  <c r="AG465" i="1"/>
  <c r="AF465" i="1"/>
  <c r="AE465" i="1"/>
  <c r="BE464" i="1"/>
  <c r="BD464" i="1"/>
  <c r="BC464" i="1"/>
  <c r="BB464" i="1"/>
  <c r="BA464" i="1"/>
  <c r="AZ464" i="1"/>
  <c r="AY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BE463" i="1"/>
  <c r="BD463" i="1"/>
  <c r="BC463" i="1"/>
  <c r="BB463" i="1"/>
  <c r="BA463" i="1"/>
  <c r="AZ463" i="1"/>
  <c r="AY463" i="1"/>
  <c r="AX463" i="1"/>
  <c r="AW463" i="1"/>
  <c r="AV463" i="1"/>
  <c r="AQ463" i="1"/>
  <c r="AP463" i="1"/>
  <c r="AO463" i="1"/>
  <c r="AN463" i="1"/>
  <c r="AM463" i="1"/>
  <c r="AL463" i="1"/>
  <c r="AK463" i="1"/>
  <c r="AI463" i="1"/>
  <c r="AH463" i="1"/>
  <c r="AG463" i="1"/>
  <c r="AF463" i="1"/>
  <c r="AE463" i="1"/>
  <c r="BE462" i="1"/>
  <c r="BD462" i="1"/>
  <c r="BC462" i="1"/>
  <c r="BB462" i="1"/>
  <c r="BA462" i="1"/>
  <c r="AZ462" i="1"/>
  <c r="AY462" i="1"/>
  <c r="AH462" i="1"/>
  <c r="AG462" i="1"/>
  <c r="AF462" i="1"/>
  <c r="AE462" i="1"/>
  <c r="BE461" i="1"/>
  <c r="BD461" i="1"/>
  <c r="BC461" i="1"/>
  <c r="BB461" i="1"/>
  <c r="BA461" i="1"/>
  <c r="AZ461" i="1"/>
  <c r="AY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BE460" i="1"/>
  <c r="BD460" i="1"/>
  <c r="BC460" i="1"/>
  <c r="BB460" i="1"/>
  <c r="BA460" i="1"/>
  <c r="AZ460" i="1"/>
  <c r="AY460" i="1"/>
  <c r="AJ460" i="1"/>
  <c r="AI460" i="1"/>
  <c r="AH460" i="1"/>
  <c r="AG460" i="1"/>
  <c r="AF460" i="1"/>
  <c r="AE460" i="1"/>
  <c r="BE459" i="1"/>
  <c r="BD459" i="1"/>
  <c r="BC459" i="1"/>
  <c r="BB459" i="1"/>
  <c r="BA459" i="1"/>
  <c r="AZ459" i="1"/>
  <c r="AY459" i="1"/>
  <c r="AN459" i="1"/>
  <c r="AM459" i="1"/>
  <c r="AL459" i="1"/>
  <c r="AK459" i="1"/>
  <c r="AJ459" i="1"/>
  <c r="AI459" i="1"/>
  <c r="AH459" i="1"/>
  <c r="AG459" i="1"/>
  <c r="AF459" i="1"/>
  <c r="AE459" i="1"/>
  <c r="BE458" i="1"/>
  <c r="BD458" i="1"/>
  <c r="BC458" i="1"/>
  <c r="BB458" i="1"/>
  <c r="BA458" i="1"/>
  <c r="AZ458" i="1"/>
  <c r="AY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BE457" i="1"/>
  <c r="BD457" i="1"/>
  <c r="BC457" i="1"/>
  <c r="BB457" i="1"/>
  <c r="BA457" i="1"/>
  <c r="AZ457" i="1"/>
  <c r="AY457" i="1"/>
  <c r="AN457" i="1"/>
  <c r="AM457" i="1"/>
  <c r="AL457" i="1"/>
  <c r="AK457" i="1"/>
  <c r="AJ457" i="1"/>
  <c r="AI457" i="1"/>
  <c r="AH457" i="1"/>
  <c r="AG457" i="1"/>
  <c r="AF457" i="1"/>
  <c r="AE457" i="1"/>
  <c r="BE456" i="1"/>
  <c r="BD456" i="1"/>
  <c r="BC456" i="1"/>
  <c r="BB456" i="1"/>
  <c r="BA456" i="1"/>
  <c r="AZ456" i="1"/>
  <c r="AY456" i="1"/>
  <c r="AH456" i="1"/>
  <c r="AG456" i="1"/>
  <c r="AF456" i="1"/>
  <c r="AE456" i="1"/>
  <c r="BE455" i="1"/>
  <c r="BD455" i="1"/>
  <c r="BC455" i="1"/>
  <c r="BB455" i="1"/>
  <c r="BA455" i="1"/>
  <c r="AZ455" i="1"/>
  <c r="AY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BE454" i="1"/>
  <c r="BD454" i="1"/>
  <c r="BC454" i="1"/>
  <c r="BB454" i="1"/>
  <c r="BA454" i="1"/>
  <c r="AZ454" i="1"/>
  <c r="AY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BE453" i="1"/>
  <c r="BD453" i="1"/>
  <c r="BC453" i="1"/>
  <c r="BB453" i="1"/>
  <c r="BA453" i="1"/>
  <c r="AZ453" i="1"/>
  <c r="AY453" i="1"/>
  <c r="AO453" i="1"/>
  <c r="AN453" i="1"/>
  <c r="AM453" i="1"/>
  <c r="AL453" i="1"/>
  <c r="AK453" i="1"/>
  <c r="AJ453" i="1"/>
  <c r="AI453" i="1"/>
  <c r="AH453" i="1"/>
  <c r="AG453" i="1"/>
  <c r="AF453" i="1"/>
  <c r="AE453" i="1"/>
  <c r="BE452" i="1"/>
  <c r="BD452" i="1"/>
  <c r="BC452" i="1"/>
  <c r="BB452" i="1"/>
  <c r="BA452" i="1"/>
  <c r="AZ452" i="1"/>
  <c r="AY452" i="1"/>
  <c r="AL452" i="1"/>
  <c r="AK452" i="1"/>
  <c r="AJ452" i="1"/>
  <c r="AI452" i="1"/>
  <c r="AH452" i="1"/>
  <c r="AG452" i="1"/>
  <c r="AF452" i="1"/>
  <c r="AE452" i="1"/>
  <c r="BE451" i="1"/>
  <c r="BD451" i="1"/>
  <c r="BC451" i="1"/>
  <c r="BB451" i="1"/>
  <c r="BA451" i="1"/>
  <c r="AZ451" i="1"/>
  <c r="AY451" i="1"/>
  <c r="AH451" i="1"/>
  <c r="AG451" i="1"/>
  <c r="AF451" i="1"/>
  <c r="AE451" i="1"/>
  <c r="BE450" i="1"/>
  <c r="BD450" i="1"/>
  <c r="BC450" i="1"/>
  <c r="BB450" i="1"/>
  <c r="BA450" i="1"/>
  <c r="AZ450" i="1"/>
  <c r="AY450" i="1"/>
  <c r="AH450" i="1"/>
  <c r="AG450" i="1"/>
  <c r="AF450" i="1"/>
  <c r="AE450" i="1"/>
  <c r="BE449" i="1"/>
  <c r="BD449" i="1"/>
  <c r="BC449" i="1"/>
  <c r="BB449" i="1"/>
  <c r="BA449" i="1"/>
  <c r="AZ449" i="1"/>
  <c r="AY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BE448" i="1"/>
  <c r="BD448" i="1"/>
  <c r="BC448" i="1"/>
  <c r="BB448" i="1"/>
  <c r="BA448" i="1"/>
  <c r="AZ448" i="1"/>
  <c r="AY448" i="1"/>
  <c r="AH448" i="1"/>
  <c r="AG448" i="1"/>
  <c r="AF448" i="1"/>
  <c r="AE448" i="1"/>
  <c r="BE447" i="1"/>
  <c r="BD447" i="1"/>
  <c r="BC447" i="1"/>
  <c r="BB447" i="1"/>
  <c r="BA447" i="1"/>
  <c r="AZ447" i="1"/>
  <c r="AY447" i="1"/>
  <c r="AN447" i="1"/>
  <c r="AM447" i="1"/>
  <c r="AL447" i="1"/>
  <c r="AK447" i="1"/>
  <c r="AJ447" i="1"/>
  <c r="AI447" i="1"/>
  <c r="AH447" i="1"/>
  <c r="AG447" i="1"/>
  <c r="AF447" i="1"/>
  <c r="AE447" i="1"/>
  <c r="BE446" i="1"/>
  <c r="BD446" i="1"/>
  <c r="BC446" i="1"/>
  <c r="BB446" i="1"/>
  <c r="BA446" i="1"/>
  <c r="AZ446" i="1"/>
  <c r="AY446" i="1"/>
  <c r="AU446" i="1"/>
  <c r="AT446" i="1"/>
  <c r="AS446" i="1"/>
  <c r="AR446" i="1"/>
  <c r="AQ446" i="1"/>
  <c r="AP446" i="1"/>
  <c r="AN446" i="1"/>
  <c r="AM446" i="1"/>
  <c r="AL446" i="1"/>
  <c r="AK446" i="1"/>
  <c r="AI446" i="1"/>
  <c r="AH446" i="1"/>
  <c r="AG446" i="1"/>
  <c r="AF446" i="1"/>
  <c r="AE446" i="1"/>
  <c r="BE445" i="1"/>
  <c r="BD445" i="1"/>
  <c r="BC445" i="1"/>
  <c r="BB445" i="1"/>
  <c r="BA445" i="1"/>
  <c r="AZ445" i="1"/>
  <c r="AY445" i="1"/>
  <c r="AL445" i="1"/>
  <c r="AK445" i="1"/>
  <c r="AJ445" i="1"/>
  <c r="AI445" i="1"/>
  <c r="AH445" i="1"/>
  <c r="AG445" i="1"/>
  <c r="AF445" i="1"/>
  <c r="AE445" i="1"/>
  <c r="BE444" i="1"/>
  <c r="BD444" i="1"/>
  <c r="BC444" i="1"/>
  <c r="BB444" i="1"/>
  <c r="BA444" i="1"/>
  <c r="AZ444" i="1"/>
  <c r="AY444" i="1"/>
  <c r="AH444" i="1"/>
  <c r="AG444" i="1"/>
  <c r="AF444" i="1"/>
  <c r="AE444" i="1"/>
  <c r="BE443" i="1"/>
  <c r="BD443" i="1"/>
  <c r="BC443" i="1"/>
  <c r="BB443" i="1"/>
  <c r="BA443" i="1"/>
  <c r="AZ443" i="1"/>
  <c r="AY443" i="1"/>
  <c r="AH443" i="1"/>
  <c r="AG443" i="1"/>
  <c r="AF443" i="1"/>
  <c r="AE443" i="1"/>
  <c r="BE442" i="1"/>
  <c r="BD442" i="1"/>
  <c r="BC442" i="1"/>
  <c r="BB442" i="1"/>
  <c r="BA442" i="1"/>
  <c r="AZ442" i="1"/>
  <c r="AY442" i="1"/>
  <c r="AN442" i="1"/>
  <c r="AM442" i="1"/>
  <c r="AL442" i="1"/>
  <c r="AK442" i="1"/>
  <c r="AJ442" i="1"/>
  <c r="AI442" i="1"/>
  <c r="AH442" i="1"/>
  <c r="AG442" i="1"/>
  <c r="AF442" i="1"/>
  <c r="AE442" i="1"/>
  <c r="BE441" i="1"/>
  <c r="BD441" i="1"/>
  <c r="BC441" i="1"/>
  <c r="BB441" i="1"/>
  <c r="BA441" i="1"/>
  <c r="AZ441" i="1"/>
  <c r="AY441" i="1"/>
  <c r="AL441" i="1"/>
  <c r="AK441" i="1"/>
  <c r="AJ441" i="1"/>
  <c r="AI441" i="1"/>
  <c r="AH441" i="1"/>
  <c r="AG441" i="1"/>
  <c r="AF441" i="1"/>
  <c r="AE441" i="1"/>
  <c r="BE440" i="1"/>
  <c r="BD440" i="1"/>
  <c r="BC440" i="1"/>
  <c r="BB440" i="1"/>
  <c r="BA440" i="1"/>
  <c r="AZ440" i="1"/>
  <c r="AY440" i="1"/>
  <c r="AH440" i="1"/>
  <c r="AG440" i="1"/>
  <c r="AF440" i="1"/>
  <c r="AE440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BE438" i="1"/>
  <c r="BD438" i="1"/>
  <c r="BC438" i="1"/>
  <c r="BB438" i="1"/>
  <c r="BA438" i="1"/>
  <c r="AZ438" i="1"/>
  <c r="AY438" i="1"/>
  <c r="AH438" i="1"/>
  <c r="AG438" i="1"/>
  <c r="AF438" i="1"/>
  <c r="AE438" i="1"/>
  <c r="BE437" i="1"/>
  <c r="BD437" i="1"/>
  <c r="BC437" i="1"/>
  <c r="BB437" i="1"/>
  <c r="BA437" i="1"/>
  <c r="AZ437" i="1"/>
  <c r="AY437" i="1"/>
  <c r="AH437" i="1"/>
  <c r="AG437" i="1"/>
  <c r="AF437" i="1"/>
  <c r="AE437" i="1"/>
  <c r="BE436" i="1"/>
  <c r="BD436" i="1"/>
  <c r="BC436" i="1"/>
  <c r="BB436" i="1"/>
  <c r="BA436" i="1"/>
  <c r="AZ436" i="1"/>
  <c r="AY436" i="1"/>
  <c r="AN436" i="1"/>
  <c r="AM436" i="1"/>
  <c r="AL436" i="1"/>
  <c r="AJ436" i="1"/>
  <c r="AI436" i="1"/>
  <c r="AH436" i="1"/>
  <c r="AG436" i="1"/>
  <c r="AF436" i="1"/>
  <c r="AE436" i="1"/>
  <c r="BE435" i="1"/>
  <c r="BD435" i="1"/>
  <c r="BC435" i="1"/>
  <c r="BB435" i="1"/>
  <c r="BA435" i="1"/>
  <c r="AZ435" i="1"/>
  <c r="AY435" i="1"/>
  <c r="AH435" i="1"/>
  <c r="AG435" i="1"/>
  <c r="AF435" i="1"/>
  <c r="AE435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BE433" i="1"/>
  <c r="BD433" i="1"/>
  <c r="BC433" i="1"/>
  <c r="BB433" i="1"/>
  <c r="BA433" i="1"/>
  <c r="AZ433" i="1"/>
  <c r="AY433" i="1"/>
  <c r="AH433" i="1"/>
  <c r="AG433" i="1"/>
  <c r="AF433" i="1"/>
  <c r="AE433" i="1"/>
  <c r="BE432" i="1"/>
  <c r="BD432" i="1"/>
  <c r="BC432" i="1"/>
  <c r="BB432" i="1"/>
  <c r="BA432" i="1"/>
  <c r="AZ432" i="1"/>
  <c r="AY432" i="1"/>
  <c r="AV432" i="1"/>
  <c r="AU432" i="1"/>
  <c r="AT432" i="1"/>
  <c r="AS432" i="1"/>
  <c r="AL432" i="1"/>
  <c r="AK432" i="1"/>
  <c r="AJ432" i="1"/>
  <c r="AI432" i="1"/>
  <c r="AH432" i="1"/>
  <c r="AG432" i="1"/>
  <c r="AF432" i="1"/>
  <c r="AE432" i="1"/>
  <c r="BE431" i="1"/>
  <c r="BD431" i="1"/>
  <c r="BC431" i="1"/>
  <c r="BB431" i="1"/>
  <c r="BA431" i="1"/>
  <c r="AZ431" i="1"/>
  <c r="AY431" i="1"/>
  <c r="AH431" i="1"/>
  <c r="AG431" i="1"/>
  <c r="AF431" i="1"/>
  <c r="AE431" i="1"/>
  <c r="BE430" i="1"/>
  <c r="BD430" i="1"/>
  <c r="BC430" i="1"/>
  <c r="BB430" i="1"/>
  <c r="BA430" i="1"/>
  <c r="AZ430" i="1"/>
  <c r="AY430" i="1"/>
  <c r="AH430" i="1"/>
  <c r="AG430" i="1"/>
  <c r="AF430" i="1"/>
  <c r="AE430" i="1"/>
  <c r="BE429" i="1"/>
  <c r="BD429" i="1"/>
  <c r="BC429" i="1"/>
  <c r="BB429" i="1"/>
  <c r="BA429" i="1"/>
  <c r="AZ429" i="1"/>
  <c r="AY429" i="1"/>
  <c r="AH429" i="1"/>
  <c r="AG429" i="1"/>
  <c r="AF429" i="1"/>
  <c r="AE429" i="1"/>
  <c r="BE428" i="1"/>
  <c r="BD428" i="1"/>
  <c r="BC428" i="1"/>
  <c r="BB428" i="1"/>
  <c r="BA428" i="1"/>
  <c r="AZ428" i="1"/>
  <c r="AY428" i="1"/>
  <c r="AH428" i="1"/>
  <c r="AG428" i="1"/>
  <c r="AF428" i="1"/>
  <c r="AE428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BE426" i="1"/>
  <c r="BD426" i="1"/>
  <c r="BC426" i="1"/>
  <c r="BB426" i="1"/>
  <c r="BA426" i="1"/>
  <c r="AZ426" i="1"/>
  <c r="AY426" i="1"/>
  <c r="AH426" i="1"/>
  <c r="AG426" i="1"/>
  <c r="AF426" i="1"/>
  <c r="AE426" i="1"/>
  <c r="BE425" i="1"/>
  <c r="BD425" i="1"/>
  <c r="BC425" i="1"/>
  <c r="BB425" i="1"/>
  <c r="BA425" i="1"/>
  <c r="AZ425" i="1"/>
  <c r="AY425" i="1"/>
  <c r="AH425" i="1"/>
  <c r="AG425" i="1"/>
  <c r="AF425" i="1"/>
  <c r="AE425" i="1"/>
  <c r="BE424" i="1"/>
  <c r="BD424" i="1"/>
  <c r="BC424" i="1"/>
  <c r="BB424" i="1"/>
  <c r="BA424" i="1"/>
  <c r="AZ424" i="1"/>
  <c r="AY424" i="1"/>
  <c r="AH424" i="1"/>
  <c r="AG424" i="1"/>
  <c r="AF424" i="1"/>
  <c r="AE424" i="1"/>
  <c r="BE423" i="1"/>
  <c r="BD423" i="1"/>
  <c r="BC423" i="1"/>
  <c r="BB423" i="1"/>
  <c r="BA423" i="1"/>
  <c r="AZ423" i="1"/>
  <c r="AY423" i="1"/>
  <c r="AH423" i="1"/>
  <c r="AG423" i="1"/>
  <c r="AF423" i="1"/>
  <c r="AE423" i="1"/>
  <c r="BE422" i="1"/>
  <c r="BD422" i="1"/>
  <c r="BC422" i="1"/>
  <c r="BB422" i="1"/>
  <c r="BA422" i="1"/>
  <c r="AZ422" i="1"/>
  <c r="AY422" i="1"/>
  <c r="AH422" i="1"/>
  <c r="AG422" i="1"/>
  <c r="AF422" i="1"/>
  <c r="AE422" i="1"/>
  <c r="BE421" i="1"/>
  <c r="BD421" i="1"/>
  <c r="BC421" i="1"/>
  <c r="BB421" i="1"/>
  <c r="BA421" i="1"/>
  <c r="AZ421" i="1"/>
  <c r="AY421" i="1"/>
  <c r="AJ421" i="1"/>
  <c r="AI421" i="1"/>
  <c r="AH421" i="1"/>
  <c r="AG421" i="1"/>
  <c r="AF421" i="1"/>
  <c r="AE421" i="1"/>
  <c r="BE420" i="1"/>
  <c r="BD420" i="1"/>
  <c r="BC420" i="1"/>
  <c r="BB420" i="1"/>
  <c r="BA420" i="1"/>
  <c r="AZ420" i="1"/>
  <c r="AY420" i="1"/>
  <c r="AH420" i="1"/>
  <c r="AG420" i="1"/>
  <c r="AF420" i="1"/>
  <c r="AE420" i="1"/>
  <c r="BE419" i="1"/>
  <c r="BD419" i="1"/>
  <c r="BC419" i="1"/>
  <c r="BB419" i="1"/>
  <c r="BA419" i="1"/>
  <c r="AZ419" i="1"/>
  <c r="AY419" i="1"/>
  <c r="AH419" i="1"/>
  <c r="AG419" i="1"/>
  <c r="AF419" i="1"/>
  <c r="AE419" i="1"/>
  <c r="BE418" i="1"/>
  <c r="BD418" i="1"/>
  <c r="BC418" i="1"/>
  <c r="BB418" i="1"/>
  <c r="BA418" i="1"/>
  <c r="AZ418" i="1"/>
  <c r="AY418" i="1"/>
  <c r="AU418" i="1"/>
  <c r="AT418" i="1"/>
  <c r="AS418" i="1"/>
  <c r="AO418" i="1"/>
  <c r="AN418" i="1"/>
  <c r="AM418" i="1"/>
  <c r="AL418" i="1"/>
  <c r="AK418" i="1"/>
  <c r="AJ418" i="1"/>
  <c r="AI418" i="1"/>
  <c r="AH418" i="1"/>
  <c r="AG418" i="1"/>
  <c r="AF418" i="1"/>
  <c r="AE418" i="1"/>
  <c r="BE417" i="1"/>
  <c r="BD417" i="1"/>
  <c r="BC417" i="1"/>
  <c r="BB417" i="1"/>
  <c r="BA417" i="1"/>
  <c r="AZ417" i="1"/>
  <c r="AY417" i="1"/>
  <c r="AH417" i="1"/>
  <c r="AG417" i="1"/>
  <c r="AF417" i="1"/>
  <c r="AE417" i="1"/>
  <c r="BE416" i="1"/>
  <c r="BD416" i="1"/>
  <c r="BC416" i="1"/>
  <c r="BB416" i="1"/>
  <c r="BA416" i="1"/>
  <c r="AZ416" i="1"/>
  <c r="AY416" i="1"/>
  <c r="AL416" i="1"/>
  <c r="AK416" i="1"/>
  <c r="AJ416" i="1"/>
  <c r="AI416" i="1"/>
  <c r="AH416" i="1"/>
  <c r="AG416" i="1"/>
  <c r="AF416" i="1"/>
  <c r="AE416" i="1"/>
  <c r="BE415" i="1"/>
  <c r="BD415" i="1"/>
  <c r="BC415" i="1"/>
  <c r="BB415" i="1"/>
  <c r="BA415" i="1"/>
  <c r="AZ415" i="1"/>
  <c r="AY415" i="1"/>
  <c r="AH415" i="1"/>
  <c r="AG415" i="1"/>
  <c r="AF415" i="1"/>
  <c r="AE415" i="1"/>
  <c r="BE414" i="1"/>
  <c r="BD414" i="1"/>
  <c r="BC414" i="1"/>
  <c r="BB414" i="1"/>
  <c r="BA414" i="1"/>
  <c r="AZ414" i="1"/>
  <c r="AY414" i="1"/>
  <c r="AH414" i="1"/>
  <c r="AG414" i="1"/>
  <c r="AF414" i="1"/>
  <c r="AE414" i="1"/>
  <c r="BE413" i="1"/>
  <c r="BD413" i="1"/>
  <c r="BC413" i="1"/>
  <c r="BB413" i="1"/>
  <c r="BA413" i="1"/>
  <c r="AZ413" i="1"/>
  <c r="AY413" i="1"/>
  <c r="AH413" i="1"/>
  <c r="AG413" i="1"/>
  <c r="AF413" i="1"/>
  <c r="AE413" i="1"/>
  <c r="BE412" i="1"/>
  <c r="BD412" i="1"/>
  <c r="BC412" i="1"/>
  <c r="BB412" i="1"/>
  <c r="BA412" i="1"/>
  <c r="AZ412" i="1"/>
  <c r="AY412" i="1"/>
  <c r="AI412" i="1"/>
  <c r="AH412" i="1"/>
  <c r="AG412" i="1"/>
  <c r="AF412" i="1"/>
  <c r="AE412" i="1"/>
  <c r="BE411" i="1"/>
  <c r="BD411" i="1"/>
  <c r="BC411" i="1"/>
  <c r="BB411" i="1"/>
  <c r="BA411" i="1"/>
  <c r="AZ411" i="1"/>
  <c r="AY411" i="1"/>
  <c r="AH411" i="1"/>
  <c r="AG411" i="1"/>
  <c r="AF411" i="1"/>
  <c r="AE411" i="1"/>
  <c r="BE410" i="1"/>
  <c r="BD410" i="1"/>
  <c r="BC410" i="1"/>
  <c r="BB410" i="1"/>
  <c r="BA410" i="1"/>
  <c r="AZ410" i="1"/>
  <c r="AY410" i="1"/>
  <c r="AH410" i="1"/>
  <c r="AG410" i="1"/>
  <c r="AF410" i="1"/>
  <c r="AE410" i="1"/>
  <c r="BE409" i="1"/>
  <c r="BD409" i="1"/>
  <c r="BC409" i="1"/>
  <c r="BB409" i="1"/>
  <c r="BA409" i="1"/>
  <c r="AZ409" i="1"/>
  <c r="AY409" i="1"/>
  <c r="AH409" i="1"/>
  <c r="AG409" i="1"/>
  <c r="AF409" i="1"/>
  <c r="AE409" i="1"/>
  <c r="BE408" i="1"/>
  <c r="BD408" i="1"/>
  <c r="BC408" i="1"/>
  <c r="BB408" i="1"/>
  <c r="BA408" i="1"/>
  <c r="AZ408" i="1"/>
  <c r="AY408" i="1"/>
  <c r="AN408" i="1"/>
  <c r="AM408" i="1"/>
  <c r="AL408" i="1"/>
  <c r="AK408" i="1"/>
  <c r="AJ408" i="1"/>
  <c r="AI408" i="1"/>
  <c r="AH408" i="1"/>
  <c r="AG408" i="1"/>
  <c r="AF408" i="1"/>
  <c r="AE408" i="1"/>
  <c r="BE407" i="1"/>
  <c r="BD407" i="1"/>
  <c r="BC407" i="1"/>
  <c r="BB407" i="1"/>
  <c r="BA407" i="1"/>
  <c r="AZ407" i="1"/>
  <c r="AY407" i="1"/>
  <c r="AH407" i="1"/>
  <c r="AG407" i="1"/>
  <c r="AF407" i="1"/>
  <c r="AE407" i="1"/>
  <c r="BE406" i="1"/>
  <c r="BD406" i="1"/>
  <c r="BC406" i="1"/>
  <c r="BB406" i="1"/>
  <c r="BA406" i="1"/>
  <c r="AZ406" i="1"/>
  <c r="AY406" i="1"/>
  <c r="AH406" i="1"/>
  <c r="AG406" i="1"/>
  <c r="AF406" i="1"/>
  <c r="AE406" i="1"/>
  <c r="BE405" i="1"/>
  <c r="BD405" i="1"/>
  <c r="BC405" i="1"/>
  <c r="BB405" i="1"/>
  <c r="BA405" i="1"/>
  <c r="AZ405" i="1"/>
  <c r="AY405" i="1"/>
  <c r="AH405" i="1"/>
  <c r="AG405" i="1"/>
  <c r="AF405" i="1"/>
  <c r="AE405" i="1"/>
  <c r="BE404" i="1"/>
  <c r="BD404" i="1"/>
  <c r="BC404" i="1"/>
  <c r="BB404" i="1"/>
  <c r="BA404" i="1"/>
  <c r="AZ404" i="1"/>
  <c r="AY404" i="1"/>
  <c r="AH404" i="1"/>
  <c r="AG404" i="1"/>
  <c r="AF404" i="1"/>
  <c r="AE404" i="1"/>
  <c r="BE403" i="1"/>
  <c r="BD403" i="1"/>
  <c r="BC403" i="1"/>
  <c r="BB403" i="1"/>
  <c r="BA403" i="1"/>
  <c r="AZ403" i="1"/>
  <c r="AY403" i="1"/>
  <c r="AH403" i="1"/>
  <c r="AG403" i="1"/>
  <c r="AF403" i="1"/>
  <c r="AE403" i="1"/>
  <c r="BE402" i="1"/>
  <c r="BD402" i="1"/>
  <c r="BC402" i="1"/>
  <c r="BB402" i="1"/>
  <c r="BA402" i="1"/>
  <c r="AZ402" i="1"/>
  <c r="AY402" i="1"/>
  <c r="AH402" i="1"/>
  <c r="AG402" i="1"/>
  <c r="AF402" i="1"/>
  <c r="AE402" i="1"/>
  <c r="BE401" i="1"/>
  <c r="BD401" i="1"/>
  <c r="BC401" i="1"/>
  <c r="BB401" i="1"/>
  <c r="BA401" i="1"/>
  <c r="AZ401" i="1"/>
  <c r="AY401" i="1"/>
  <c r="AH401" i="1"/>
  <c r="AG401" i="1"/>
  <c r="AF401" i="1"/>
  <c r="AE401" i="1"/>
  <c r="BE400" i="1"/>
  <c r="BD400" i="1"/>
  <c r="BC400" i="1"/>
  <c r="BB400" i="1"/>
  <c r="BA400" i="1"/>
  <c r="AZ400" i="1"/>
  <c r="AY400" i="1"/>
  <c r="AH400" i="1"/>
  <c r="AG400" i="1"/>
  <c r="AF400" i="1"/>
  <c r="AE400" i="1"/>
  <c r="BE399" i="1"/>
  <c r="BD399" i="1"/>
  <c r="BC399" i="1"/>
  <c r="BB399" i="1"/>
  <c r="BA399" i="1"/>
  <c r="AZ399" i="1"/>
  <c r="AY399" i="1"/>
  <c r="AH399" i="1"/>
  <c r="AG399" i="1"/>
  <c r="AF399" i="1"/>
  <c r="AE399" i="1"/>
  <c r="BE398" i="1"/>
  <c r="BD398" i="1"/>
  <c r="BC398" i="1"/>
  <c r="BB398" i="1"/>
  <c r="BA398" i="1"/>
  <c r="AZ398" i="1"/>
  <c r="AY398" i="1"/>
  <c r="AH398" i="1"/>
  <c r="AG398" i="1"/>
  <c r="AF398" i="1"/>
  <c r="AE398" i="1"/>
  <c r="BE397" i="1"/>
  <c r="BD397" i="1"/>
  <c r="BC397" i="1"/>
  <c r="BB397" i="1"/>
  <c r="BA397" i="1"/>
  <c r="AZ397" i="1"/>
  <c r="AY397" i="1"/>
  <c r="AN397" i="1"/>
  <c r="AM397" i="1"/>
  <c r="AL397" i="1"/>
  <c r="AK397" i="1"/>
  <c r="AJ397" i="1"/>
  <c r="AI397" i="1"/>
  <c r="AH397" i="1"/>
  <c r="AG397" i="1"/>
  <c r="AF397" i="1"/>
  <c r="AE397" i="1"/>
  <c r="BE396" i="1"/>
  <c r="BD396" i="1"/>
  <c r="BC396" i="1"/>
  <c r="BB396" i="1"/>
  <c r="BA396" i="1"/>
  <c r="AZ396" i="1"/>
  <c r="AY396" i="1"/>
  <c r="AH396" i="1"/>
  <c r="AG396" i="1"/>
  <c r="AF396" i="1"/>
  <c r="AE396" i="1"/>
  <c r="BE395" i="1"/>
  <c r="BD395" i="1"/>
  <c r="BC395" i="1"/>
  <c r="BB395" i="1"/>
  <c r="BA395" i="1"/>
  <c r="AZ395" i="1"/>
  <c r="AY395" i="1"/>
  <c r="AH395" i="1"/>
  <c r="AG395" i="1"/>
  <c r="AF395" i="1"/>
  <c r="AE395" i="1"/>
  <c r="BE394" i="1"/>
  <c r="BD394" i="1"/>
  <c r="BC394" i="1"/>
  <c r="BB394" i="1"/>
  <c r="BA394" i="1"/>
  <c r="AZ394" i="1"/>
  <c r="AY394" i="1"/>
  <c r="AH394" i="1"/>
  <c r="AG394" i="1"/>
  <c r="AF394" i="1"/>
  <c r="AE394" i="1"/>
  <c r="BE393" i="1"/>
  <c r="BD393" i="1"/>
  <c r="BC393" i="1"/>
  <c r="BB393" i="1"/>
  <c r="BA393" i="1"/>
  <c r="AZ393" i="1"/>
  <c r="AY393" i="1"/>
  <c r="AH393" i="1"/>
  <c r="AG393" i="1"/>
  <c r="AF393" i="1"/>
  <c r="AE393" i="1"/>
  <c r="BE392" i="1"/>
  <c r="BD392" i="1"/>
  <c r="BC392" i="1"/>
  <c r="BB392" i="1"/>
  <c r="BA392" i="1"/>
  <c r="AZ392" i="1"/>
  <c r="AY392" i="1"/>
  <c r="AI392" i="1"/>
  <c r="AH392" i="1"/>
  <c r="AG392" i="1"/>
  <c r="AF392" i="1"/>
  <c r="AE392" i="1"/>
  <c r="BE391" i="1"/>
  <c r="BD391" i="1"/>
  <c r="BC391" i="1"/>
  <c r="BB391" i="1"/>
  <c r="BA391" i="1"/>
  <c r="AZ391" i="1"/>
  <c r="AY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BE390" i="1"/>
  <c r="BD390" i="1"/>
  <c r="BC390" i="1"/>
  <c r="BB390" i="1"/>
  <c r="BA390" i="1"/>
  <c r="AZ390" i="1"/>
  <c r="AY390" i="1"/>
  <c r="AH390" i="1"/>
  <c r="AG390" i="1"/>
  <c r="AF390" i="1"/>
  <c r="AE390" i="1"/>
  <c r="BE389" i="1"/>
  <c r="BD389" i="1"/>
  <c r="BC389" i="1"/>
  <c r="BB389" i="1"/>
  <c r="BA389" i="1"/>
  <c r="AZ389" i="1"/>
  <c r="AY389" i="1"/>
  <c r="AH389" i="1"/>
  <c r="AG389" i="1"/>
  <c r="AF389" i="1"/>
  <c r="AE389" i="1"/>
  <c r="BE388" i="1"/>
  <c r="BD388" i="1"/>
  <c r="BC388" i="1"/>
  <c r="BB388" i="1"/>
  <c r="BA388" i="1"/>
  <c r="AZ388" i="1"/>
  <c r="AY388" i="1"/>
  <c r="AH388" i="1"/>
  <c r="AG388" i="1"/>
  <c r="AF388" i="1"/>
  <c r="AE388" i="1"/>
  <c r="BE387" i="1"/>
  <c r="BD387" i="1"/>
  <c r="BC387" i="1"/>
  <c r="BB387" i="1"/>
  <c r="BA387" i="1"/>
  <c r="AZ387" i="1"/>
  <c r="AY387" i="1"/>
  <c r="AH387" i="1"/>
  <c r="AG387" i="1"/>
  <c r="AF387" i="1"/>
  <c r="AE387" i="1"/>
  <c r="BE386" i="1"/>
  <c r="BD386" i="1"/>
  <c r="BC386" i="1"/>
  <c r="BB386" i="1"/>
  <c r="BA386" i="1"/>
  <c r="AZ386" i="1"/>
  <c r="AY386" i="1"/>
  <c r="AH386" i="1"/>
  <c r="AG386" i="1"/>
  <c r="AF386" i="1"/>
  <c r="AE386" i="1"/>
  <c r="BE385" i="1"/>
  <c r="BD385" i="1"/>
  <c r="BC385" i="1"/>
  <c r="BB385" i="1"/>
  <c r="BA385" i="1"/>
  <c r="AZ385" i="1"/>
  <c r="AY385" i="1"/>
  <c r="AH385" i="1"/>
  <c r="AG385" i="1"/>
  <c r="AF385" i="1"/>
  <c r="AE385" i="1"/>
  <c r="AC9" i="1"/>
  <c r="AD9" i="1"/>
  <c r="AC12" i="1"/>
  <c r="AD12" i="1"/>
  <c r="AC13" i="1"/>
  <c r="AD13" i="1"/>
  <c r="AC14" i="1"/>
  <c r="AD14" i="1"/>
  <c r="AC15" i="1"/>
  <c r="AD15" i="1"/>
  <c r="AC16" i="1"/>
  <c r="AD16" i="1"/>
  <c r="AC17" i="1"/>
  <c r="AD17" i="1"/>
  <c r="AC18" i="1"/>
  <c r="AD18" i="1"/>
  <c r="AC19" i="1"/>
  <c r="AD19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J384" i="1"/>
  <c r="AI384" i="1"/>
  <c r="AH384" i="1"/>
  <c r="AG384" i="1"/>
  <c r="AF384" i="1"/>
  <c r="AE384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BE382" i="1"/>
  <c r="BD382" i="1"/>
  <c r="BC382" i="1"/>
  <c r="BB382" i="1"/>
  <c r="BA382" i="1"/>
  <c r="AZ382" i="1"/>
  <c r="AY382" i="1"/>
  <c r="AX382" i="1"/>
  <c r="AW382" i="1"/>
  <c r="AV382" i="1"/>
  <c r="AN382" i="1"/>
  <c r="AM382" i="1"/>
  <c r="AL382" i="1"/>
  <c r="AK382" i="1"/>
  <c r="AJ382" i="1"/>
  <c r="AI382" i="1"/>
  <c r="AH382" i="1"/>
  <c r="AG382" i="1"/>
  <c r="AF382" i="1"/>
  <c r="AE382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BE380" i="1"/>
  <c r="BD380" i="1"/>
  <c r="BC380" i="1"/>
  <c r="BB380" i="1"/>
  <c r="BA380" i="1"/>
  <c r="AZ380" i="1"/>
  <c r="AY380" i="1"/>
  <c r="AX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BE379" i="1"/>
  <c r="BD379" i="1"/>
  <c r="BC379" i="1"/>
  <c r="BB379" i="1"/>
  <c r="BA379" i="1"/>
  <c r="AZ379" i="1"/>
  <c r="AY379" i="1"/>
  <c r="AX379" i="1"/>
  <c r="AW379" i="1"/>
  <c r="AV379" i="1"/>
  <c r="AU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BE378" i="1"/>
  <c r="BD378" i="1"/>
  <c r="BC378" i="1"/>
  <c r="BB378" i="1"/>
  <c r="BA378" i="1"/>
  <c r="AZ378" i="1"/>
  <c r="AY378" i="1"/>
  <c r="AX378" i="1"/>
  <c r="AW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BE377" i="1"/>
  <c r="BD377" i="1"/>
  <c r="BC377" i="1"/>
  <c r="BB377" i="1"/>
  <c r="BA377" i="1"/>
  <c r="AZ377" i="1"/>
  <c r="AY377" i="1"/>
  <c r="AX377" i="1"/>
  <c r="AW377" i="1"/>
  <c r="AV377" i="1"/>
  <c r="AU377" i="1"/>
  <c r="AH377" i="1"/>
  <c r="AG377" i="1"/>
  <c r="AF377" i="1"/>
  <c r="AE377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N376" i="1"/>
  <c r="AM376" i="1"/>
  <c r="AL376" i="1"/>
  <c r="AK376" i="1"/>
  <c r="AJ376" i="1"/>
  <c r="AI376" i="1"/>
  <c r="AH376" i="1"/>
  <c r="AG376" i="1"/>
  <c r="AF376" i="1"/>
  <c r="AE376" i="1"/>
  <c r="BE375" i="1"/>
  <c r="BD375" i="1"/>
  <c r="BC375" i="1"/>
  <c r="BB375" i="1"/>
  <c r="BA375" i="1"/>
  <c r="AZ375" i="1"/>
  <c r="AY375" i="1"/>
  <c r="AX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O374" i="1"/>
  <c r="AN374" i="1"/>
  <c r="AM374" i="1"/>
  <c r="AL374" i="1"/>
  <c r="AK374" i="1"/>
  <c r="AJ374" i="1"/>
  <c r="AI374" i="1"/>
  <c r="AH374" i="1"/>
  <c r="AG374" i="1"/>
  <c r="AF374" i="1"/>
  <c r="AE374" i="1"/>
  <c r="BE373" i="1"/>
  <c r="BD373" i="1"/>
  <c r="BC373" i="1"/>
  <c r="BB373" i="1"/>
  <c r="BA373" i="1"/>
  <c r="AZ373" i="1"/>
  <c r="AY373" i="1"/>
  <c r="AX373" i="1"/>
  <c r="AH373" i="1"/>
  <c r="AG373" i="1"/>
  <c r="AF373" i="1"/>
  <c r="AE373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N372" i="1"/>
  <c r="AM372" i="1"/>
  <c r="AL372" i="1"/>
  <c r="AK372" i="1"/>
  <c r="AJ372" i="1"/>
  <c r="AI372" i="1"/>
  <c r="AH372" i="1"/>
  <c r="AG372" i="1"/>
  <c r="AF372" i="1"/>
  <c r="AE372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O371" i="1"/>
  <c r="AN371" i="1"/>
  <c r="AM371" i="1"/>
  <c r="AL371" i="1"/>
  <c r="AK371" i="1"/>
  <c r="AJ371" i="1"/>
  <c r="AI371" i="1"/>
  <c r="AH371" i="1"/>
  <c r="AG371" i="1"/>
  <c r="AF371" i="1"/>
  <c r="AE371" i="1"/>
  <c r="BE370" i="1"/>
  <c r="BD370" i="1"/>
  <c r="BC370" i="1"/>
  <c r="BB370" i="1"/>
  <c r="BA370" i="1"/>
  <c r="AZ370" i="1"/>
  <c r="AY370" i="1"/>
  <c r="AX370" i="1"/>
  <c r="AR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BE369" i="1"/>
  <c r="BD369" i="1"/>
  <c r="BC369" i="1"/>
  <c r="BB369" i="1"/>
  <c r="BA369" i="1"/>
  <c r="AZ369" i="1"/>
  <c r="AY369" i="1"/>
  <c r="AX369" i="1"/>
  <c r="AN369" i="1"/>
  <c r="AM369" i="1"/>
  <c r="AL369" i="1"/>
  <c r="AK369" i="1"/>
  <c r="AJ369" i="1"/>
  <c r="AI369" i="1"/>
  <c r="AH369" i="1"/>
  <c r="AG369" i="1"/>
  <c r="AF369" i="1"/>
  <c r="AE369" i="1"/>
  <c r="BE368" i="1"/>
  <c r="BD368" i="1"/>
  <c r="BC368" i="1"/>
  <c r="BB368" i="1"/>
  <c r="BA368" i="1"/>
  <c r="AZ368" i="1"/>
  <c r="AY368" i="1"/>
  <c r="AX368" i="1"/>
  <c r="AO368" i="1"/>
  <c r="AN368" i="1"/>
  <c r="AM368" i="1"/>
  <c r="AL368" i="1"/>
  <c r="AK368" i="1"/>
  <c r="AJ368" i="1"/>
  <c r="AI368" i="1"/>
  <c r="AH368" i="1"/>
  <c r="AG368" i="1"/>
  <c r="AF368" i="1"/>
  <c r="AE368" i="1"/>
  <c r="BE367" i="1"/>
  <c r="BD367" i="1"/>
  <c r="BC367" i="1"/>
  <c r="BB367" i="1"/>
  <c r="BA367" i="1"/>
  <c r="AZ367" i="1"/>
  <c r="AY367" i="1"/>
  <c r="AX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N366" i="1"/>
  <c r="AM366" i="1"/>
  <c r="AL366" i="1"/>
  <c r="AK366" i="1"/>
  <c r="AJ366" i="1"/>
  <c r="AI366" i="1"/>
  <c r="AH366" i="1"/>
  <c r="AG366" i="1"/>
  <c r="AF366" i="1"/>
  <c r="AE366" i="1"/>
  <c r="BE365" i="1"/>
  <c r="BD365" i="1"/>
  <c r="BC365" i="1"/>
  <c r="BB365" i="1"/>
  <c r="BA365" i="1"/>
  <c r="AZ365" i="1"/>
  <c r="AY365" i="1"/>
  <c r="AX365" i="1"/>
  <c r="AW365" i="1"/>
  <c r="AV365" i="1"/>
  <c r="AU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BE364" i="1"/>
  <c r="BD364" i="1"/>
  <c r="BC364" i="1"/>
  <c r="BB364" i="1"/>
  <c r="BA364" i="1"/>
  <c r="AZ364" i="1"/>
  <c r="AY364" i="1"/>
  <c r="AX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BE363" i="1"/>
  <c r="BD363" i="1"/>
  <c r="BC363" i="1"/>
  <c r="BB363" i="1"/>
  <c r="BA363" i="1"/>
  <c r="AZ363" i="1"/>
  <c r="AY363" i="1"/>
  <c r="AX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BE362" i="1"/>
  <c r="BD362" i="1"/>
  <c r="BC362" i="1"/>
  <c r="BB362" i="1"/>
  <c r="BA362" i="1"/>
  <c r="AZ362" i="1"/>
  <c r="AY362" i="1"/>
  <c r="AX362" i="1"/>
  <c r="AW362" i="1"/>
  <c r="AV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BE361" i="1"/>
  <c r="BD361" i="1"/>
  <c r="BC361" i="1"/>
  <c r="BB361" i="1"/>
  <c r="BA361" i="1"/>
  <c r="AZ361" i="1"/>
  <c r="AY361" i="1"/>
  <c r="AX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BE360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BE359" i="1"/>
  <c r="BD359" i="1"/>
  <c r="BC359" i="1"/>
  <c r="BB359" i="1"/>
  <c r="BA359" i="1"/>
  <c r="AZ359" i="1"/>
  <c r="AY359" i="1"/>
  <c r="AX359" i="1"/>
  <c r="AW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BE358" i="1"/>
  <c r="BD358" i="1"/>
  <c r="BC358" i="1"/>
  <c r="BB358" i="1"/>
  <c r="BA358" i="1"/>
  <c r="AZ358" i="1"/>
  <c r="AY358" i="1"/>
  <c r="AX358" i="1"/>
  <c r="AW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BE357" i="1"/>
  <c r="BD357" i="1"/>
  <c r="BC357" i="1"/>
  <c r="BB357" i="1"/>
  <c r="BA357" i="1"/>
  <c r="AZ357" i="1"/>
  <c r="AY357" i="1"/>
  <c r="AX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BE356" i="1"/>
  <c r="BD356" i="1"/>
  <c r="BC356" i="1"/>
  <c r="BB356" i="1"/>
  <c r="BA356" i="1"/>
  <c r="AZ356" i="1"/>
  <c r="AY356" i="1"/>
  <c r="AX356" i="1"/>
  <c r="AW356" i="1"/>
  <c r="AV356" i="1"/>
  <c r="AU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BE355" i="1"/>
  <c r="BD355" i="1"/>
  <c r="BC355" i="1"/>
  <c r="BB355" i="1"/>
  <c r="BA355" i="1"/>
  <c r="AZ355" i="1"/>
  <c r="AY355" i="1"/>
  <c r="AX355" i="1"/>
  <c r="AW355" i="1"/>
  <c r="AV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BE354" i="1"/>
  <c r="BD354" i="1"/>
  <c r="BC354" i="1"/>
  <c r="BB354" i="1"/>
  <c r="BA354" i="1"/>
  <c r="AZ354" i="1"/>
  <c r="AY354" i="1"/>
  <c r="AX354" i="1"/>
  <c r="AN354" i="1"/>
  <c r="AM354" i="1"/>
  <c r="AL354" i="1"/>
  <c r="AK354" i="1"/>
  <c r="AJ354" i="1"/>
  <c r="AI354" i="1"/>
  <c r="AH354" i="1"/>
  <c r="AG354" i="1"/>
  <c r="AF354" i="1"/>
  <c r="AE354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H352" i="1"/>
  <c r="AG352" i="1"/>
  <c r="AF352" i="1"/>
  <c r="AE352" i="1"/>
  <c r="BE351" i="1"/>
  <c r="BD351" i="1"/>
  <c r="BC351" i="1"/>
  <c r="BB351" i="1"/>
  <c r="BA351" i="1"/>
  <c r="AZ351" i="1"/>
  <c r="AY351" i="1"/>
  <c r="AX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BE350" i="1"/>
  <c r="BD350" i="1"/>
  <c r="BC350" i="1"/>
  <c r="BB350" i="1"/>
  <c r="BA350" i="1"/>
  <c r="AZ350" i="1"/>
  <c r="AY350" i="1"/>
  <c r="AX350" i="1"/>
  <c r="AW350" i="1"/>
  <c r="AN350" i="1"/>
  <c r="AM350" i="1"/>
  <c r="AL350" i="1"/>
  <c r="AK350" i="1"/>
  <c r="AJ350" i="1"/>
  <c r="AI350" i="1"/>
  <c r="AH350" i="1"/>
  <c r="AG350" i="1"/>
  <c r="AF350" i="1"/>
  <c r="AE350" i="1"/>
  <c r="BE349" i="1"/>
  <c r="BD349" i="1"/>
  <c r="BC349" i="1"/>
  <c r="BB349" i="1"/>
  <c r="BA349" i="1"/>
  <c r="AZ349" i="1"/>
  <c r="AY349" i="1"/>
  <c r="AX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BE348" i="1"/>
  <c r="BD348" i="1"/>
  <c r="BC348" i="1"/>
  <c r="BB348" i="1"/>
  <c r="BA348" i="1"/>
  <c r="AZ348" i="1"/>
  <c r="AY348" i="1"/>
  <c r="AX348" i="1"/>
  <c r="AW348" i="1"/>
  <c r="AV348" i="1"/>
  <c r="AH348" i="1"/>
  <c r="AG348" i="1"/>
  <c r="AF348" i="1"/>
  <c r="AE348" i="1"/>
  <c r="BE347" i="1"/>
  <c r="BD347" i="1"/>
  <c r="BC347" i="1"/>
  <c r="BB347" i="1"/>
  <c r="BA347" i="1"/>
  <c r="AZ347" i="1"/>
  <c r="AY347" i="1"/>
  <c r="AX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BE346" i="1"/>
  <c r="BD346" i="1"/>
  <c r="BC346" i="1"/>
  <c r="BB346" i="1"/>
  <c r="BA346" i="1"/>
  <c r="AZ346" i="1"/>
  <c r="AY346" i="1"/>
  <c r="AX346" i="1"/>
  <c r="AW346" i="1"/>
  <c r="AV346" i="1"/>
  <c r="AU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L345" i="1"/>
  <c r="AH345" i="1"/>
  <c r="AG345" i="1"/>
  <c r="AF345" i="1"/>
  <c r="AE345" i="1"/>
  <c r="BE344" i="1"/>
  <c r="BD344" i="1"/>
  <c r="BC344" i="1"/>
  <c r="BB344" i="1"/>
  <c r="BA344" i="1"/>
  <c r="AZ344" i="1"/>
  <c r="AY344" i="1"/>
  <c r="AX344" i="1"/>
  <c r="AL344" i="1"/>
  <c r="AK344" i="1"/>
  <c r="AH344" i="1"/>
  <c r="AG344" i="1"/>
  <c r="AF344" i="1"/>
  <c r="AE344" i="1"/>
  <c r="BE343" i="1"/>
  <c r="BD343" i="1"/>
  <c r="BC343" i="1"/>
  <c r="BB343" i="1"/>
  <c r="BA343" i="1"/>
  <c r="AZ343" i="1"/>
  <c r="AY343" i="1"/>
  <c r="AX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BE342" i="1"/>
  <c r="BD342" i="1"/>
  <c r="BC342" i="1"/>
  <c r="BB342" i="1"/>
  <c r="BA342" i="1"/>
  <c r="AZ342" i="1"/>
  <c r="AY342" i="1"/>
  <c r="AX342" i="1"/>
  <c r="AW342" i="1"/>
  <c r="AV342" i="1"/>
  <c r="AN342" i="1"/>
  <c r="AM342" i="1"/>
  <c r="AL342" i="1"/>
  <c r="AK342" i="1"/>
  <c r="AJ342" i="1"/>
  <c r="AI342" i="1"/>
  <c r="AH342" i="1"/>
  <c r="AG342" i="1"/>
  <c r="AF342" i="1"/>
  <c r="AE342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N341" i="1"/>
  <c r="AM341" i="1"/>
  <c r="AL341" i="1"/>
  <c r="AK341" i="1"/>
  <c r="AJ341" i="1"/>
  <c r="AI341" i="1"/>
  <c r="AH341" i="1"/>
  <c r="AG341" i="1"/>
  <c r="AF341" i="1"/>
  <c r="AE341" i="1"/>
  <c r="BE340" i="1"/>
  <c r="BD340" i="1"/>
  <c r="BC340" i="1"/>
  <c r="BB340" i="1"/>
  <c r="BA340" i="1"/>
  <c r="AZ340" i="1"/>
  <c r="AY340" i="1"/>
  <c r="AX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BE339" i="1"/>
  <c r="BD339" i="1"/>
  <c r="BC339" i="1"/>
  <c r="BB339" i="1"/>
  <c r="BA339" i="1"/>
  <c r="AZ339" i="1"/>
  <c r="AY339" i="1"/>
  <c r="AX339" i="1"/>
  <c r="AW339" i="1"/>
  <c r="AV339" i="1"/>
  <c r="AU339" i="1"/>
  <c r="AN339" i="1"/>
  <c r="AM339" i="1"/>
  <c r="AL339" i="1"/>
  <c r="AJ339" i="1"/>
  <c r="AI339" i="1"/>
  <c r="AH339" i="1"/>
  <c r="AG339" i="1"/>
  <c r="AF339" i="1"/>
  <c r="AE339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L338" i="1"/>
  <c r="AK338" i="1"/>
  <c r="AJ338" i="1"/>
  <c r="AI338" i="1"/>
  <c r="AH338" i="1"/>
  <c r="AG338" i="1"/>
  <c r="AF338" i="1"/>
  <c r="AE338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O336" i="1"/>
  <c r="AN336" i="1"/>
  <c r="AM336" i="1"/>
  <c r="AL336" i="1"/>
  <c r="AK336" i="1"/>
  <c r="AJ336" i="1"/>
  <c r="AI336" i="1"/>
  <c r="AH336" i="1"/>
  <c r="AG336" i="1"/>
  <c r="AF336" i="1"/>
  <c r="AE336" i="1"/>
  <c r="BE335" i="1"/>
  <c r="BD335" i="1"/>
  <c r="BC335" i="1"/>
  <c r="BB335" i="1"/>
  <c r="BA335" i="1"/>
  <c r="AZ335" i="1"/>
  <c r="AY335" i="1"/>
  <c r="AX335" i="1"/>
  <c r="AW335" i="1"/>
  <c r="AV335" i="1"/>
  <c r="AU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H333" i="1"/>
  <c r="AG333" i="1"/>
  <c r="AF333" i="1"/>
  <c r="AE333" i="1"/>
  <c r="BE332" i="1"/>
  <c r="BD332" i="1"/>
  <c r="BC332" i="1"/>
  <c r="BB332" i="1"/>
  <c r="BA332" i="1"/>
  <c r="AZ332" i="1"/>
  <c r="AY332" i="1"/>
  <c r="AX332" i="1"/>
  <c r="AW332" i="1"/>
  <c r="AV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BE331" i="1"/>
  <c r="BD331" i="1"/>
  <c r="BC331" i="1"/>
  <c r="BB331" i="1"/>
  <c r="BA331" i="1"/>
  <c r="AZ331" i="1"/>
  <c r="AY331" i="1"/>
  <c r="AX331" i="1"/>
  <c r="AU331" i="1"/>
  <c r="AT331" i="1"/>
  <c r="AS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O330" i="1"/>
  <c r="AN330" i="1"/>
  <c r="AM330" i="1"/>
  <c r="AL330" i="1"/>
  <c r="AK330" i="1"/>
  <c r="AJ330" i="1"/>
  <c r="AI330" i="1"/>
  <c r="AH330" i="1"/>
  <c r="AG330" i="1"/>
  <c r="AF330" i="1"/>
  <c r="AE330" i="1"/>
  <c r="BE329" i="1"/>
  <c r="BD329" i="1"/>
  <c r="BC329" i="1"/>
  <c r="BB329" i="1"/>
  <c r="BA329" i="1"/>
  <c r="AZ329" i="1"/>
  <c r="AY329" i="1"/>
  <c r="AX329" i="1"/>
  <c r="AW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O328" i="1"/>
  <c r="AN328" i="1"/>
  <c r="AM328" i="1"/>
  <c r="AL328" i="1"/>
  <c r="AK328" i="1"/>
  <c r="AJ328" i="1"/>
  <c r="AI328" i="1"/>
  <c r="AH328" i="1"/>
  <c r="AG328" i="1"/>
  <c r="AF328" i="1"/>
  <c r="AE328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BE326" i="1"/>
  <c r="BD326" i="1"/>
  <c r="BC326" i="1"/>
  <c r="BB326" i="1"/>
  <c r="BA326" i="1"/>
  <c r="AZ326" i="1"/>
  <c r="AY326" i="1"/>
  <c r="AX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BE325" i="1"/>
  <c r="BD325" i="1"/>
  <c r="BC325" i="1"/>
  <c r="BB325" i="1"/>
  <c r="BA325" i="1"/>
  <c r="AZ325" i="1"/>
  <c r="AY325" i="1"/>
  <c r="AX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BE324" i="1"/>
  <c r="BD324" i="1"/>
  <c r="BC324" i="1"/>
  <c r="BB324" i="1"/>
  <c r="BA324" i="1"/>
  <c r="AZ324" i="1"/>
  <c r="AY324" i="1"/>
  <c r="AX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BE323" i="1"/>
  <c r="BD323" i="1"/>
  <c r="BC323" i="1"/>
  <c r="BB323" i="1"/>
  <c r="BA323" i="1"/>
  <c r="AZ323" i="1"/>
  <c r="AY323" i="1"/>
  <c r="AX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BE322" i="1"/>
  <c r="BD322" i="1"/>
  <c r="BC322" i="1"/>
  <c r="BB322" i="1"/>
  <c r="BA322" i="1"/>
  <c r="AZ322" i="1"/>
  <c r="AY322" i="1"/>
  <c r="AX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BE321" i="1"/>
  <c r="BD321" i="1"/>
  <c r="BC321" i="1"/>
  <c r="BB321" i="1"/>
  <c r="BA321" i="1"/>
  <c r="AZ321" i="1"/>
  <c r="AY321" i="1"/>
  <c r="AX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BE320" i="1"/>
  <c r="BD320" i="1"/>
  <c r="BC320" i="1"/>
  <c r="BB320" i="1"/>
  <c r="BA320" i="1"/>
  <c r="AZ320" i="1"/>
  <c r="AY320" i="1"/>
  <c r="AX320" i="1"/>
  <c r="AV320" i="1"/>
  <c r="AU320" i="1"/>
  <c r="AT320" i="1"/>
  <c r="AS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BE319" i="1"/>
  <c r="BD319" i="1"/>
  <c r="BC319" i="1"/>
  <c r="BB319" i="1"/>
  <c r="BA319" i="1"/>
  <c r="AZ319" i="1"/>
  <c r="AY319" i="1"/>
  <c r="AX319" i="1"/>
  <c r="AO319" i="1"/>
  <c r="AN319" i="1"/>
  <c r="AM319" i="1"/>
  <c r="AL319" i="1"/>
  <c r="AK319" i="1"/>
  <c r="AJ319" i="1"/>
  <c r="AI319" i="1"/>
  <c r="AH319" i="1"/>
  <c r="AG319" i="1"/>
  <c r="AF319" i="1"/>
  <c r="AE319" i="1"/>
  <c r="BE318" i="1"/>
  <c r="BD318" i="1"/>
  <c r="BC318" i="1"/>
  <c r="BB318" i="1"/>
  <c r="BA318" i="1"/>
  <c r="AZ318" i="1"/>
  <c r="AY318" i="1"/>
  <c r="AX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BE317" i="1"/>
  <c r="BD317" i="1"/>
  <c r="BC317" i="1"/>
  <c r="BB317" i="1"/>
  <c r="BA317" i="1"/>
  <c r="AZ317" i="1"/>
  <c r="AY317" i="1"/>
  <c r="AX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BE316" i="1"/>
  <c r="BD316" i="1"/>
  <c r="BC316" i="1"/>
  <c r="BB316" i="1"/>
  <c r="BA316" i="1"/>
  <c r="AZ316" i="1"/>
  <c r="AY316" i="1"/>
  <c r="AX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BE315" i="1"/>
  <c r="BD315" i="1"/>
  <c r="BC315" i="1"/>
  <c r="BB315" i="1"/>
  <c r="BA315" i="1"/>
  <c r="AZ315" i="1"/>
  <c r="AY315" i="1"/>
  <c r="AX315" i="1"/>
  <c r="AI315" i="1"/>
  <c r="AH315" i="1"/>
  <c r="AG315" i="1"/>
  <c r="AF315" i="1"/>
  <c r="AE315" i="1"/>
  <c r="BE314" i="1"/>
  <c r="BD314" i="1"/>
  <c r="BC314" i="1"/>
  <c r="BB314" i="1"/>
  <c r="BA314" i="1"/>
  <c r="AZ314" i="1"/>
  <c r="AY314" i="1"/>
  <c r="AX314" i="1"/>
  <c r="AJ314" i="1"/>
  <c r="AI314" i="1"/>
  <c r="AH314" i="1"/>
  <c r="AG314" i="1"/>
  <c r="AF314" i="1"/>
  <c r="AE314" i="1"/>
  <c r="BE313" i="1"/>
  <c r="BD313" i="1"/>
  <c r="BC313" i="1"/>
  <c r="BB313" i="1"/>
  <c r="BA313" i="1"/>
  <c r="AZ313" i="1"/>
  <c r="AY313" i="1"/>
  <c r="AX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BE312" i="1"/>
  <c r="BD312" i="1"/>
  <c r="BC312" i="1"/>
  <c r="BB312" i="1"/>
  <c r="BA312" i="1"/>
  <c r="AZ312" i="1"/>
  <c r="AY312" i="1"/>
  <c r="AX312" i="1"/>
  <c r="AH312" i="1"/>
  <c r="AG312" i="1"/>
  <c r="AF312" i="1"/>
  <c r="AE312" i="1"/>
  <c r="BE311" i="1"/>
  <c r="BD311" i="1"/>
  <c r="BC311" i="1"/>
  <c r="BB311" i="1"/>
  <c r="BA311" i="1"/>
  <c r="AZ311" i="1"/>
  <c r="AY311" i="1"/>
  <c r="AX311" i="1"/>
  <c r="AI311" i="1"/>
  <c r="AH311" i="1"/>
  <c r="AG311" i="1"/>
  <c r="AF311" i="1"/>
  <c r="AE311" i="1"/>
  <c r="BE310" i="1"/>
  <c r="BD310" i="1"/>
  <c r="BC310" i="1"/>
  <c r="BB310" i="1"/>
  <c r="BA310" i="1"/>
  <c r="AZ310" i="1"/>
  <c r="AY310" i="1"/>
  <c r="AX310" i="1"/>
  <c r="AH310" i="1"/>
  <c r="AG310" i="1"/>
  <c r="AF310" i="1"/>
  <c r="AE310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BE308" i="1"/>
  <c r="BD308" i="1"/>
  <c r="BC308" i="1"/>
  <c r="BB308" i="1"/>
  <c r="BA308" i="1"/>
  <c r="AZ308" i="1"/>
  <c r="AY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BE307" i="1"/>
  <c r="BD307" i="1"/>
  <c r="BC307" i="1"/>
  <c r="BB307" i="1"/>
  <c r="BA307" i="1"/>
  <c r="AZ307" i="1"/>
  <c r="AY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BE306" i="1"/>
  <c r="BD306" i="1"/>
  <c r="BC306" i="1"/>
  <c r="BB306" i="1"/>
  <c r="BA306" i="1"/>
  <c r="AZ306" i="1"/>
  <c r="AY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BE305" i="1"/>
  <c r="BD305" i="1"/>
  <c r="BC305" i="1"/>
  <c r="BB305" i="1"/>
  <c r="BA305" i="1"/>
  <c r="AZ305" i="1"/>
  <c r="AY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BE304" i="1"/>
  <c r="BD304" i="1"/>
  <c r="BC304" i="1"/>
  <c r="BB304" i="1"/>
  <c r="BA304" i="1"/>
  <c r="AZ304" i="1"/>
  <c r="AY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BE303" i="1"/>
  <c r="BD303" i="1"/>
  <c r="BC303" i="1"/>
  <c r="BB303" i="1"/>
  <c r="BA303" i="1"/>
  <c r="AZ303" i="1"/>
  <c r="AY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BE302" i="1"/>
  <c r="BD302" i="1"/>
  <c r="BC302" i="1"/>
  <c r="BB302" i="1"/>
  <c r="BA302" i="1"/>
  <c r="AZ302" i="1"/>
  <c r="AY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BE301" i="1"/>
  <c r="BD301" i="1"/>
  <c r="BC301" i="1"/>
  <c r="BB301" i="1"/>
  <c r="BA301" i="1"/>
  <c r="AZ301" i="1"/>
  <c r="AY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BE300" i="1"/>
  <c r="BD300" i="1"/>
  <c r="BC300" i="1"/>
  <c r="BB300" i="1"/>
  <c r="BA300" i="1"/>
  <c r="AZ300" i="1"/>
  <c r="AY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BE299" i="1"/>
  <c r="BD299" i="1"/>
  <c r="BC299" i="1"/>
  <c r="BB299" i="1"/>
  <c r="BA299" i="1"/>
  <c r="AZ299" i="1"/>
  <c r="AY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BE298" i="1"/>
  <c r="BD298" i="1"/>
  <c r="BC298" i="1"/>
  <c r="BB298" i="1"/>
  <c r="BA298" i="1"/>
  <c r="AZ298" i="1"/>
  <c r="AY298" i="1"/>
  <c r="AH298" i="1"/>
  <c r="AG298" i="1"/>
  <c r="AF298" i="1"/>
  <c r="AE298" i="1"/>
  <c r="BE297" i="1"/>
  <c r="BD297" i="1"/>
  <c r="BC297" i="1"/>
  <c r="BB297" i="1"/>
  <c r="BA297" i="1"/>
  <c r="AZ297" i="1"/>
  <c r="AY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BE296" i="1"/>
  <c r="BD296" i="1"/>
  <c r="BC296" i="1"/>
  <c r="BB296" i="1"/>
  <c r="BA296" i="1"/>
  <c r="AZ296" i="1"/>
  <c r="AY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BE295" i="1"/>
  <c r="BD295" i="1"/>
  <c r="BC295" i="1"/>
  <c r="BB295" i="1"/>
  <c r="BA295" i="1"/>
  <c r="AZ295" i="1"/>
  <c r="AY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BE294" i="1"/>
  <c r="BD294" i="1"/>
  <c r="BC294" i="1"/>
  <c r="BB294" i="1"/>
  <c r="BA294" i="1"/>
  <c r="AZ294" i="1"/>
  <c r="AY294" i="1"/>
  <c r="AN294" i="1"/>
  <c r="AM294" i="1"/>
  <c r="AL294" i="1"/>
  <c r="AK294" i="1"/>
  <c r="AJ294" i="1"/>
  <c r="AI294" i="1"/>
  <c r="AH294" i="1"/>
  <c r="AG294" i="1"/>
  <c r="AF294" i="1"/>
  <c r="AE294" i="1"/>
  <c r="BE293" i="1"/>
  <c r="BD293" i="1"/>
  <c r="BC293" i="1"/>
  <c r="BB293" i="1"/>
  <c r="BA293" i="1"/>
  <c r="AZ293" i="1"/>
  <c r="AY293" i="1"/>
  <c r="AT293" i="1"/>
  <c r="AS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BE292" i="1"/>
  <c r="BD292" i="1"/>
  <c r="BC292" i="1"/>
  <c r="BB292" i="1"/>
  <c r="BA292" i="1"/>
  <c r="AZ292" i="1"/>
  <c r="AY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BE291" i="1"/>
  <c r="BD291" i="1"/>
  <c r="BC291" i="1"/>
  <c r="BB291" i="1"/>
  <c r="BA291" i="1"/>
  <c r="AZ291" i="1"/>
  <c r="AY291" i="1"/>
  <c r="AJ291" i="1"/>
  <c r="AI291" i="1"/>
  <c r="AH291" i="1"/>
  <c r="AG291" i="1"/>
  <c r="AF291" i="1"/>
  <c r="AE291" i="1"/>
  <c r="BE290" i="1"/>
  <c r="BD290" i="1"/>
  <c r="BC290" i="1"/>
  <c r="BB290" i="1"/>
  <c r="BA290" i="1"/>
  <c r="AZ290" i="1"/>
  <c r="AY290" i="1"/>
  <c r="AO290" i="1"/>
  <c r="AN290" i="1"/>
  <c r="AM290" i="1"/>
  <c r="AL290" i="1"/>
  <c r="AK290" i="1"/>
  <c r="AJ290" i="1"/>
  <c r="AI290" i="1"/>
  <c r="AH290" i="1"/>
  <c r="AG290" i="1"/>
  <c r="AF290" i="1"/>
  <c r="AE290" i="1"/>
  <c r="BE289" i="1"/>
  <c r="BD289" i="1"/>
  <c r="BC289" i="1"/>
  <c r="BB289" i="1"/>
  <c r="BA289" i="1"/>
  <c r="AZ289" i="1"/>
  <c r="AY289" i="1"/>
  <c r="AH289" i="1"/>
  <c r="AG289" i="1"/>
  <c r="AF289" i="1"/>
  <c r="AE289" i="1"/>
  <c r="BE288" i="1"/>
  <c r="BD288" i="1"/>
  <c r="BC288" i="1"/>
  <c r="BB288" i="1"/>
  <c r="BA288" i="1"/>
  <c r="AZ288" i="1"/>
  <c r="AY288" i="1"/>
  <c r="AN288" i="1"/>
  <c r="AM288" i="1"/>
  <c r="AL288" i="1"/>
  <c r="AK288" i="1"/>
  <c r="AJ288" i="1"/>
  <c r="AI288" i="1"/>
  <c r="AH288" i="1"/>
  <c r="AG288" i="1"/>
  <c r="AF288" i="1"/>
  <c r="AE288" i="1"/>
  <c r="BE287" i="1"/>
  <c r="BD287" i="1"/>
  <c r="BC287" i="1"/>
  <c r="BB287" i="1"/>
  <c r="BA287" i="1"/>
  <c r="AZ287" i="1"/>
  <c r="AY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BE286" i="1"/>
  <c r="BD286" i="1"/>
  <c r="BC286" i="1"/>
  <c r="BB286" i="1"/>
  <c r="BA286" i="1"/>
  <c r="AZ286" i="1"/>
  <c r="AY286" i="1"/>
  <c r="AH286" i="1"/>
  <c r="AG286" i="1"/>
  <c r="AF286" i="1"/>
  <c r="AE286" i="1"/>
  <c r="BE285" i="1"/>
  <c r="BD285" i="1"/>
  <c r="BC285" i="1"/>
  <c r="BB285" i="1"/>
  <c r="BA285" i="1"/>
  <c r="AZ285" i="1"/>
  <c r="AY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BE284" i="1"/>
  <c r="BD284" i="1"/>
  <c r="BC284" i="1"/>
  <c r="BB284" i="1"/>
  <c r="BA284" i="1"/>
  <c r="AZ284" i="1"/>
  <c r="AY284" i="1"/>
  <c r="AH284" i="1"/>
  <c r="AG284" i="1"/>
  <c r="AF284" i="1"/>
  <c r="AE284" i="1"/>
  <c r="BE283" i="1"/>
  <c r="BD283" i="1"/>
  <c r="BC283" i="1"/>
  <c r="BB283" i="1"/>
  <c r="BA283" i="1"/>
  <c r="AZ283" i="1"/>
  <c r="AY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BE282" i="1"/>
  <c r="BD282" i="1"/>
  <c r="BC282" i="1"/>
  <c r="BB282" i="1"/>
  <c r="BA282" i="1"/>
  <c r="AZ282" i="1"/>
  <c r="AY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BE281" i="1"/>
  <c r="BD281" i="1"/>
  <c r="BC281" i="1"/>
  <c r="BB281" i="1"/>
  <c r="BA281" i="1"/>
  <c r="AZ281" i="1"/>
  <c r="AY281" i="1"/>
  <c r="AH281" i="1"/>
  <c r="AG281" i="1"/>
  <c r="AF281" i="1"/>
  <c r="AE281" i="1"/>
  <c r="BE280" i="1"/>
  <c r="BD280" i="1"/>
  <c r="BC280" i="1"/>
  <c r="BB280" i="1"/>
  <c r="BA280" i="1"/>
  <c r="AZ280" i="1"/>
  <c r="AY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BE276" i="1"/>
  <c r="BD276" i="1"/>
  <c r="BC276" i="1"/>
  <c r="BB276" i="1"/>
  <c r="BA276" i="1"/>
  <c r="AZ276" i="1"/>
  <c r="AY276" i="1"/>
  <c r="AX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BE274" i="1"/>
  <c r="BD274" i="1"/>
  <c r="BC274" i="1"/>
  <c r="BB274" i="1"/>
  <c r="BA274" i="1"/>
  <c r="AZ274" i="1"/>
  <c r="AY274" i="1"/>
  <c r="AX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BE273" i="1"/>
  <c r="BD273" i="1"/>
  <c r="BC273" i="1"/>
  <c r="BB273" i="1"/>
  <c r="BA273" i="1"/>
  <c r="AZ273" i="1"/>
  <c r="AY273" i="1"/>
  <c r="AI273" i="1"/>
  <c r="AH273" i="1"/>
  <c r="AG273" i="1"/>
  <c r="AF273" i="1"/>
  <c r="AE273" i="1"/>
  <c r="BE272" i="1"/>
  <c r="BD272" i="1"/>
  <c r="BC272" i="1"/>
  <c r="BB272" i="1"/>
  <c r="BA272" i="1"/>
  <c r="AZ272" i="1"/>
  <c r="AY272" i="1"/>
  <c r="AX272" i="1"/>
  <c r="AP272" i="1"/>
  <c r="AO272" i="1"/>
  <c r="AN272" i="1"/>
  <c r="AM272" i="1"/>
  <c r="AL272" i="1"/>
  <c r="AK272" i="1"/>
  <c r="AH272" i="1"/>
  <c r="AG272" i="1"/>
  <c r="AF272" i="1"/>
  <c r="AE272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BE270" i="1"/>
  <c r="BD270" i="1"/>
  <c r="BC270" i="1"/>
  <c r="BB270" i="1"/>
  <c r="BA270" i="1"/>
  <c r="AZ270" i="1"/>
  <c r="AY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BE268" i="1"/>
  <c r="BD268" i="1"/>
  <c r="BC268" i="1"/>
  <c r="BB268" i="1"/>
  <c r="BA268" i="1"/>
  <c r="AZ268" i="1"/>
  <c r="AY268" i="1"/>
  <c r="AI268" i="1"/>
  <c r="AH268" i="1"/>
  <c r="AG268" i="1"/>
  <c r="AF268" i="1"/>
  <c r="AE268" i="1"/>
  <c r="BE267" i="1"/>
  <c r="BD267" i="1"/>
  <c r="BC267" i="1"/>
  <c r="BB267" i="1"/>
  <c r="BA267" i="1"/>
  <c r="AZ267" i="1"/>
  <c r="AY267" i="1"/>
  <c r="AV267" i="1"/>
  <c r="AO267" i="1"/>
  <c r="AN267" i="1"/>
  <c r="AM267" i="1"/>
  <c r="AL267" i="1"/>
  <c r="AK267" i="1"/>
  <c r="AJ267" i="1"/>
  <c r="AI267" i="1"/>
  <c r="AH267" i="1"/>
  <c r="AG267" i="1"/>
  <c r="AF267" i="1"/>
  <c r="AE267" i="1"/>
  <c r="BE266" i="1"/>
  <c r="BD266" i="1"/>
  <c r="BC266" i="1"/>
  <c r="BB266" i="1"/>
  <c r="BA266" i="1"/>
  <c r="AZ266" i="1"/>
  <c r="AY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BE265" i="1"/>
  <c r="BD265" i="1"/>
  <c r="BC265" i="1"/>
  <c r="BB265" i="1"/>
  <c r="BA265" i="1"/>
  <c r="AZ265" i="1"/>
  <c r="AY265" i="1"/>
  <c r="AH265" i="1"/>
  <c r="AG265" i="1"/>
  <c r="AF265" i="1"/>
  <c r="AE265" i="1"/>
  <c r="BE264" i="1"/>
  <c r="BD264" i="1"/>
  <c r="BC264" i="1"/>
  <c r="BB264" i="1"/>
  <c r="BA264" i="1"/>
  <c r="AZ264" i="1"/>
  <c r="AY264" i="1"/>
  <c r="AO264" i="1"/>
  <c r="AN264" i="1"/>
  <c r="AM264" i="1"/>
  <c r="AL264" i="1"/>
  <c r="AK264" i="1"/>
  <c r="AJ264" i="1"/>
  <c r="AI264" i="1"/>
  <c r="AH264" i="1"/>
  <c r="AG264" i="1"/>
  <c r="AF264" i="1"/>
  <c r="AE264" i="1"/>
  <c r="BE263" i="1"/>
  <c r="BD263" i="1"/>
  <c r="BC263" i="1"/>
  <c r="BB263" i="1"/>
  <c r="BA263" i="1"/>
  <c r="AZ263" i="1"/>
  <c r="AY263" i="1"/>
  <c r="AX263" i="1"/>
  <c r="AH263" i="1"/>
  <c r="AG263" i="1"/>
  <c r="AF263" i="1"/>
  <c r="AE263" i="1"/>
  <c r="BE262" i="1"/>
  <c r="BD262" i="1"/>
  <c r="BC262" i="1"/>
  <c r="BB262" i="1"/>
  <c r="BA262" i="1"/>
  <c r="AZ262" i="1"/>
  <c r="AY262" i="1"/>
  <c r="AH262" i="1"/>
  <c r="AG262" i="1"/>
  <c r="AF262" i="1"/>
  <c r="AE262" i="1"/>
  <c r="BE261" i="1"/>
  <c r="BD261" i="1"/>
  <c r="BC261" i="1"/>
  <c r="BB261" i="1"/>
  <c r="BA261" i="1"/>
  <c r="AZ261" i="1"/>
  <c r="AY261" i="1"/>
  <c r="AN261" i="1"/>
  <c r="AM261" i="1"/>
  <c r="AL261" i="1"/>
  <c r="AK261" i="1"/>
  <c r="AJ261" i="1"/>
  <c r="AI261" i="1"/>
  <c r="AH261" i="1"/>
  <c r="AG261" i="1"/>
  <c r="AF261" i="1"/>
  <c r="AE261" i="1"/>
  <c r="BE260" i="1"/>
  <c r="BD260" i="1"/>
  <c r="BC260" i="1"/>
  <c r="BB260" i="1"/>
  <c r="BA260" i="1"/>
  <c r="AZ260" i="1"/>
  <c r="AY260" i="1"/>
  <c r="AH260" i="1"/>
  <c r="AG260" i="1"/>
  <c r="AF260" i="1"/>
  <c r="AE260" i="1"/>
  <c r="BE259" i="1"/>
  <c r="BD259" i="1"/>
  <c r="BC259" i="1"/>
  <c r="BB259" i="1"/>
  <c r="BA259" i="1"/>
  <c r="AZ259" i="1"/>
  <c r="AY259" i="1"/>
  <c r="AH259" i="1"/>
  <c r="AG259" i="1"/>
  <c r="AF259" i="1"/>
  <c r="AE259" i="1"/>
  <c r="BE258" i="1"/>
  <c r="BD258" i="1"/>
  <c r="BC258" i="1"/>
  <c r="BB258" i="1"/>
  <c r="BA258" i="1"/>
  <c r="AZ258" i="1"/>
  <c r="AY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BE253" i="1"/>
  <c r="BD253" i="1"/>
  <c r="BC253" i="1"/>
  <c r="BB253" i="1"/>
  <c r="BA253" i="1"/>
  <c r="AZ253" i="1"/>
  <c r="AY253" i="1"/>
  <c r="AO253" i="1"/>
  <c r="AN253" i="1"/>
  <c r="AM253" i="1"/>
  <c r="AL253" i="1"/>
  <c r="AK253" i="1"/>
  <c r="AJ253" i="1"/>
  <c r="AI253" i="1"/>
  <c r="AH253" i="1"/>
  <c r="AG253" i="1"/>
  <c r="AF253" i="1"/>
  <c r="AE253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BE251" i="1"/>
  <c r="BD251" i="1"/>
  <c r="BC251" i="1"/>
  <c r="BB251" i="1"/>
  <c r="BA251" i="1"/>
  <c r="AZ251" i="1"/>
  <c r="AY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BE250" i="1"/>
  <c r="BD250" i="1"/>
  <c r="BC250" i="1"/>
  <c r="BB250" i="1"/>
  <c r="BA250" i="1"/>
  <c r="AZ250" i="1"/>
  <c r="AY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BE249" i="1"/>
  <c r="BD249" i="1"/>
  <c r="BC249" i="1"/>
  <c r="BB249" i="1"/>
  <c r="BA249" i="1"/>
  <c r="AZ249" i="1"/>
  <c r="AY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BE248" i="1"/>
  <c r="BD248" i="1"/>
  <c r="BC248" i="1"/>
  <c r="BB248" i="1"/>
  <c r="BA248" i="1"/>
  <c r="AZ248" i="1"/>
  <c r="AY248" i="1"/>
  <c r="AX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BE246" i="1"/>
  <c r="BD246" i="1"/>
  <c r="BC246" i="1"/>
  <c r="BB246" i="1"/>
  <c r="BA246" i="1"/>
  <c r="AZ246" i="1"/>
  <c r="AY246" i="1"/>
  <c r="AI246" i="1"/>
  <c r="AH246" i="1"/>
  <c r="AG246" i="1"/>
  <c r="AF246" i="1"/>
  <c r="AE246" i="1"/>
  <c r="BE245" i="1"/>
  <c r="BD245" i="1"/>
  <c r="BC245" i="1"/>
  <c r="BB245" i="1"/>
  <c r="BA245" i="1"/>
  <c r="AZ245" i="1"/>
  <c r="AY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BE243" i="1"/>
  <c r="BD243" i="1"/>
  <c r="BC243" i="1"/>
  <c r="BB243" i="1"/>
  <c r="BA243" i="1"/>
  <c r="AZ243" i="1"/>
  <c r="AY243" i="1"/>
  <c r="AX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BE241" i="1"/>
  <c r="BD241" i="1"/>
  <c r="BC241" i="1"/>
  <c r="BB241" i="1"/>
  <c r="BA241" i="1"/>
  <c r="AZ241" i="1"/>
  <c r="AY241" i="1"/>
  <c r="AX241" i="1"/>
  <c r="AW241" i="1"/>
  <c r="AV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BE240" i="1"/>
  <c r="BD240" i="1"/>
  <c r="BC240" i="1"/>
  <c r="BB240" i="1"/>
  <c r="BA240" i="1"/>
  <c r="AZ240" i="1"/>
  <c r="AY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BE239" i="1"/>
  <c r="BD239" i="1"/>
  <c r="BC239" i="1"/>
  <c r="BB239" i="1"/>
  <c r="BA239" i="1"/>
  <c r="AZ239" i="1"/>
  <c r="AY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BE238" i="1"/>
  <c r="BD238" i="1"/>
  <c r="BC238" i="1"/>
  <c r="BB238" i="1"/>
  <c r="BA238" i="1"/>
  <c r="AZ238" i="1"/>
  <c r="AY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BE236" i="1"/>
  <c r="BD236" i="1"/>
  <c r="BC236" i="1"/>
  <c r="BB236" i="1"/>
  <c r="BA236" i="1"/>
  <c r="AZ236" i="1"/>
  <c r="AY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BE233" i="1"/>
  <c r="BD233" i="1"/>
  <c r="BC233" i="1"/>
  <c r="BB233" i="1"/>
  <c r="BA233" i="1"/>
  <c r="AZ233" i="1"/>
  <c r="AY233" i="1"/>
  <c r="AN233" i="1"/>
  <c r="AM233" i="1"/>
  <c r="AL233" i="1"/>
  <c r="AK233" i="1"/>
  <c r="AJ233" i="1"/>
  <c r="AI233" i="1"/>
  <c r="AH233" i="1"/>
  <c r="AG233" i="1"/>
  <c r="AF233" i="1"/>
  <c r="AE233" i="1"/>
  <c r="BE232" i="1"/>
  <c r="BD232" i="1"/>
  <c r="BC232" i="1"/>
  <c r="BB232" i="1"/>
  <c r="BA232" i="1"/>
  <c r="AZ232" i="1"/>
  <c r="AY232" i="1"/>
  <c r="AT232" i="1"/>
  <c r="AS232" i="1"/>
  <c r="AR232" i="1"/>
  <c r="AO232" i="1"/>
  <c r="AN232" i="1"/>
  <c r="AM232" i="1"/>
  <c r="AL232" i="1"/>
  <c r="AK232" i="1"/>
  <c r="AJ232" i="1"/>
  <c r="AI232" i="1"/>
  <c r="AH232" i="1"/>
  <c r="AG232" i="1"/>
  <c r="AF232" i="1"/>
  <c r="AE232" i="1"/>
  <c r="BE231" i="1"/>
  <c r="BD231" i="1"/>
  <c r="BC231" i="1"/>
  <c r="BB231" i="1"/>
  <c r="BA231" i="1"/>
  <c r="AZ231" i="1"/>
  <c r="AY231" i="1"/>
  <c r="AO231" i="1"/>
  <c r="AN231" i="1"/>
  <c r="AM231" i="1"/>
  <c r="AL231" i="1"/>
  <c r="AK231" i="1"/>
  <c r="AJ231" i="1"/>
  <c r="AI231" i="1"/>
  <c r="AH231" i="1"/>
  <c r="AG231" i="1"/>
  <c r="AF231" i="1"/>
  <c r="AE231" i="1"/>
  <c r="BE230" i="1"/>
  <c r="BD230" i="1"/>
  <c r="BC230" i="1"/>
  <c r="BB230" i="1"/>
  <c r="BA230" i="1"/>
  <c r="AZ230" i="1"/>
  <c r="AY230" i="1"/>
  <c r="AX230" i="1"/>
  <c r="AW230" i="1"/>
  <c r="AV230" i="1"/>
  <c r="AO230" i="1"/>
  <c r="AN230" i="1"/>
  <c r="AM230" i="1"/>
  <c r="AL230" i="1"/>
  <c r="AK230" i="1"/>
  <c r="AJ230" i="1"/>
  <c r="AI230" i="1"/>
  <c r="AH230" i="1"/>
  <c r="AG230" i="1"/>
  <c r="AF230" i="1"/>
  <c r="AE230" i="1"/>
  <c r="BE229" i="1"/>
  <c r="BD229" i="1"/>
  <c r="BC229" i="1"/>
  <c r="BB229" i="1"/>
  <c r="BA229" i="1"/>
  <c r="AZ229" i="1"/>
  <c r="AY229" i="1"/>
  <c r="AN229" i="1"/>
  <c r="AM229" i="1"/>
  <c r="AL229" i="1"/>
  <c r="AK229" i="1"/>
  <c r="AJ229" i="1"/>
  <c r="AI229" i="1"/>
  <c r="AH229" i="1"/>
  <c r="AG229" i="1"/>
  <c r="AF229" i="1"/>
  <c r="AE229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BE227" i="1"/>
  <c r="BD227" i="1"/>
  <c r="BC227" i="1"/>
  <c r="BB227" i="1"/>
  <c r="BA227" i="1"/>
  <c r="AZ227" i="1"/>
  <c r="AY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BE225" i="1"/>
  <c r="BD225" i="1"/>
  <c r="BC225" i="1"/>
  <c r="BB225" i="1"/>
  <c r="BA225" i="1"/>
  <c r="AZ225" i="1"/>
  <c r="AY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BE221" i="1"/>
  <c r="BD221" i="1"/>
  <c r="BC221" i="1"/>
  <c r="BB221" i="1"/>
  <c r="BA221" i="1"/>
  <c r="AZ221" i="1"/>
  <c r="AY221" i="1"/>
  <c r="AJ221" i="1"/>
  <c r="AI221" i="1"/>
  <c r="AH221" i="1"/>
  <c r="AG221" i="1"/>
  <c r="AF221" i="1"/>
  <c r="AE221" i="1"/>
  <c r="BE220" i="1"/>
  <c r="BD220" i="1"/>
  <c r="BC220" i="1"/>
  <c r="BB220" i="1"/>
  <c r="BA220" i="1"/>
  <c r="AZ220" i="1"/>
  <c r="AY220" i="1"/>
  <c r="AV220" i="1"/>
  <c r="AU220" i="1"/>
  <c r="AT220" i="1"/>
  <c r="AS220" i="1"/>
  <c r="AR220" i="1"/>
  <c r="AQ220" i="1"/>
  <c r="AP220" i="1"/>
  <c r="AN220" i="1"/>
  <c r="AM220" i="1"/>
  <c r="AL220" i="1"/>
  <c r="AK220" i="1"/>
  <c r="AJ220" i="1"/>
  <c r="AI220" i="1"/>
  <c r="AH220" i="1"/>
  <c r="AG220" i="1"/>
  <c r="AF220" i="1"/>
  <c r="AE220" i="1"/>
  <c r="BE219" i="1"/>
  <c r="BD219" i="1"/>
  <c r="BC219" i="1"/>
  <c r="BB219" i="1"/>
  <c r="BA219" i="1"/>
  <c r="AZ219" i="1"/>
  <c r="AY219" i="1"/>
  <c r="AH219" i="1"/>
  <c r="AG219" i="1"/>
  <c r="AF219" i="1"/>
  <c r="AE219" i="1"/>
  <c r="BE218" i="1"/>
  <c r="BD218" i="1"/>
  <c r="BC218" i="1"/>
  <c r="BB218" i="1"/>
  <c r="BA218" i="1"/>
  <c r="AZ218" i="1"/>
  <c r="AY218" i="1"/>
  <c r="AN218" i="1"/>
  <c r="AM218" i="1"/>
  <c r="AL218" i="1"/>
  <c r="AK218" i="1"/>
  <c r="AJ218" i="1"/>
  <c r="AI218" i="1"/>
  <c r="AH218" i="1"/>
  <c r="AG218" i="1"/>
  <c r="AF218" i="1"/>
  <c r="AE218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BE216" i="1"/>
  <c r="BD216" i="1"/>
  <c r="BC216" i="1"/>
  <c r="BB216" i="1"/>
  <c r="BA216" i="1"/>
  <c r="AZ216" i="1"/>
  <c r="AY216" i="1"/>
  <c r="AU216" i="1"/>
  <c r="AH216" i="1"/>
  <c r="AG216" i="1"/>
  <c r="AF216" i="1"/>
  <c r="AE216" i="1"/>
  <c r="BE215" i="1"/>
  <c r="BD215" i="1"/>
  <c r="BC215" i="1"/>
  <c r="BB215" i="1"/>
  <c r="BA215" i="1"/>
  <c r="AZ215" i="1"/>
  <c r="AY215" i="1"/>
  <c r="AQ215" i="1"/>
  <c r="AP215" i="1"/>
  <c r="AH215" i="1"/>
  <c r="AG215" i="1"/>
  <c r="AF215" i="1"/>
  <c r="AE215" i="1"/>
  <c r="BE214" i="1"/>
  <c r="BD214" i="1"/>
  <c r="BC214" i="1"/>
  <c r="BB214" i="1"/>
  <c r="BA214" i="1"/>
  <c r="AZ214" i="1"/>
  <c r="AY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BE213" i="1"/>
  <c r="BD213" i="1"/>
  <c r="BC213" i="1"/>
  <c r="BB213" i="1"/>
  <c r="BA213" i="1"/>
  <c r="AZ213" i="1"/>
  <c r="AY213" i="1"/>
  <c r="AL213" i="1"/>
  <c r="AK213" i="1"/>
  <c r="AJ213" i="1"/>
  <c r="AI213" i="1"/>
  <c r="AH213" i="1"/>
  <c r="AG213" i="1"/>
  <c r="AF213" i="1"/>
  <c r="AE213" i="1"/>
  <c r="BE212" i="1"/>
  <c r="BD212" i="1"/>
  <c r="BC212" i="1"/>
  <c r="BB212" i="1"/>
  <c r="BA212" i="1"/>
  <c r="AZ212" i="1"/>
  <c r="AY212" i="1"/>
  <c r="AH212" i="1"/>
  <c r="AG212" i="1"/>
  <c r="AF212" i="1"/>
  <c r="AE212" i="1"/>
  <c r="BE211" i="1"/>
  <c r="BD211" i="1"/>
  <c r="BC211" i="1"/>
  <c r="BB211" i="1"/>
  <c r="BA211" i="1"/>
  <c r="AZ211" i="1"/>
  <c r="AY211" i="1"/>
  <c r="AX211" i="1"/>
  <c r="AW211" i="1"/>
  <c r="AV211" i="1"/>
  <c r="AU211" i="1"/>
  <c r="AO211" i="1"/>
  <c r="AN211" i="1"/>
  <c r="AM211" i="1"/>
  <c r="AL211" i="1"/>
  <c r="AK211" i="1"/>
  <c r="AJ211" i="1"/>
  <c r="AI211" i="1"/>
  <c r="AH211" i="1"/>
  <c r="AG211" i="1"/>
  <c r="AF211" i="1"/>
  <c r="AE211" i="1"/>
  <c r="BE210" i="1"/>
  <c r="BD210" i="1"/>
  <c r="BC210" i="1"/>
  <c r="BB210" i="1"/>
  <c r="BA210" i="1"/>
  <c r="AZ210" i="1"/>
  <c r="AY210" i="1"/>
  <c r="AX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BE209" i="1"/>
  <c r="BD209" i="1"/>
  <c r="BC209" i="1"/>
  <c r="BB209" i="1"/>
  <c r="BA209" i="1"/>
  <c r="AZ209" i="1"/>
  <c r="AY209" i="1"/>
  <c r="AX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BE207" i="1"/>
  <c r="BD207" i="1"/>
  <c r="BC207" i="1"/>
  <c r="BB207" i="1"/>
  <c r="BA207" i="1"/>
  <c r="AZ207" i="1"/>
  <c r="AY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BE206" i="1"/>
  <c r="BD206" i="1"/>
  <c r="BC206" i="1"/>
  <c r="BB206" i="1"/>
  <c r="BA206" i="1"/>
  <c r="AZ206" i="1"/>
  <c r="AY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BE205" i="1"/>
  <c r="BD205" i="1"/>
  <c r="BC205" i="1"/>
  <c r="BB205" i="1"/>
  <c r="BA205" i="1"/>
  <c r="AZ205" i="1"/>
  <c r="AY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BE204" i="1"/>
  <c r="BD204" i="1"/>
  <c r="BC204" i="1"/>
  <c r="BB204" i="1"/>
  <c r="BA204" i="1"/>
  <c r="AZ204" i="1"/>
  <c r="AY204" i="1"/>
  <c r="AN204" i="1"/>
  <c r="AM204" i="1"/>
  <c r="AL204" i="1"/>
  <c r="AK204" i="1"/>
  <c r="AJ204" i="1"/>
  <c r="AI204" i="1"/>
  <c r="AH204" i="1"/>
  <c r="AG204" i="1"/>
  <c r="AF204" i="1"/>
  <c r="AE204" i="1"/>
  <c r="BE203" i="1"/>
  <c r="BD203" i="1"/>
  <c r="BC203" i="1"/>
  <c r="BB203" i="1"/>
  <c r="BA203" i="1"/>
  <c r="AZ203" i="1"/>
  <c r="AY203" i="1"/>
  <c r="AX203" i="1"/>
  <c r="AW203" i="1"/>
  <c r="AV203" i="1"/>
  <c r="AU203" i="1"/>
  <c r="AQ203" i="1"/>
  <c r="AP203" i="1"/>
  <c r="AH203" i="1"/>
  <c r="AG203" i="1"/>
  <c r="AF203" i="1"/>
  <c r="AE203" i="1"/>
  <c r="BE202" i="1"/>
  <c r="BD202" i="1"/>
  <c r="BC202" i="1"/>
  <c r="BB202" i="1"/>
  <c r="BA202" i="1"/>
  <c r="AZ202" i="1"/>
  <c r="AY202" i="1"/>
  <c r="AP202" i="1"/>
  <c r="AN202" i="1"/>
  <c r="AM202" i="1"/>
  <c r="AL202" i="1"/>
  <c r="AK202" i="1"/>
  <c r="AJ202" i="1"/>
  <c r="AI202" i="1"/>
  <c r="AH202" i="1"/>
  <c r="AG202" i="1"/>
  <c r="AF202" i="1"/>
  <c r="AE202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BE200" i="1"/>
  <c r="BD200" i="1"/>
  <c r="BC200" i="1"/>
  <c r="BB200" i="1"/>
  <c r="BA200" i="1"/>
  <c r="AZ200" i="1"/>
  <c r="AY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BE199" i="1"/>
  <c r="BD199" i="1"/>
  <c r="BC199" i="1"/>
  <c r="BB199" i="1"/>
  <c r="BA199" i="1"/>
  <c r="AZ199" i="1"/>
  <c r="AY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BE198" i="1"/>
  <c r="BD198" i="1"/>
  <c r="BC198" i="1"/>
  <c r="BB198" i="1"/>
  <c r="BA198" i="1"/>
  <c r="AZ198" i="1"/>
  <c r="AY198" i="1"/>
  <c r="AU198" i="1"/>
  <c r="AN198" i="1"/>
  <c r="AM198" i="1"/>
  <c r="AL198" i="1"/>
  <c r="AK198" i="1"/>
  <c r="AJ198" i="1"/>
  <c r="AI198" i="1"/>
  <c r="AH198" i="1"/>
  <c r="AG198" i="1"/>
  <c r="AF198" i="1"/>
  <c r="AE198" i="1"/>
  <c r="BE197" i="1"/>
  <c r="BD197" i="1"/>
  <c r="BC197" i="1"/>
  <c r="BB197" i="1"/>
  <c r="BA197" i="1"/>
  <c r="AZ197" i="1"/>
  <c r="AY197" i="1"/>
  <c r="AH197" i="1"/>
  <c r="AG197" i="1"/>
  <c r="AF197" i="1"/>
  <c r="AE197" i="1"/>
  <c r="BE196" i="1"/>
  <c r="BD196" i="1"/>
  <c r="BC196" i="1"/>
  <c r="BB196" i="1"/>
  <c r="BA196" i="1"/>
  <c r="AZ196" i="1"/>
  <c r="AY196" i="1"/>
  <c r="AN196" i="1"/>
  <c r="AM196" i="1"/>
  <c r="AL196" i="1"/>
  <c r="AK196" i="1"/>
  <c r="AJ196" i="1"/>
  <c r="AI196" i="1"/>
  <c r="AH196" i="1"/>
  <c r="AG196" i="1"/>
  <c r="AF196" i="1"/>
  <c r="AE196" i="1"/>
  <c r="BE195" i="1"/>
  <c r="BD195" i="1"/>
  <c r="BC195" i="1"/>
  <c r="BB195" i="1"/>
  <c r="BA195" i="1"/>
  <c r="AZ195" i="1"/>
  <c r="AY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BE194" i="1"/>
  <c r="BD194" i="1"/>
  <c r="BC194" i="1"/>
  <c r="BB194" i="1"/>
  <c r="BA194" i="1"/>
  <c r="AZ194" i="1"/>
  <c r="AY194" i="1"/>
  <c r="AH194" i="1"/>
  <c r="AG194" i="1"/>
  <c r="AF194" i="1"/>
  <c r="AE194" i="1"/>
  <c r="BE193" i="1"/>
  <c r="BD193" i="1"/>
  <c r="BC193" i="1"/>
  <c r="BB193" i="1"/>
  <c r="BA193" i="1"/>
  <c r="AZ193" i="1"/>
  <c r="AY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BE192" i="1"/>
  <c r="BD192" i="1"/>
  <c r="BC192" i="1"/>
  <c r="BB192" i="1"/>
  <c r="BA192" i="1"/>
  <c r="AZ192" i="1"/>
  <c r="AY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BE191" i="1"/>
  <c r="BD191" i="1"/>
  <c r="BC191" i="1"/>
  <c r="BB191" i="1"/>
  <c r="BA191" i="1"/>
  <c r="AZ191" i="1"/>
  <c r="AY191" i="1"/>
  <c r="AJ191" i="1"/>
  <c r="AI191" i="1"/>
  <c r="AH191" i="1"/>
  <c r="AG191" i="1"/>
  <c r="AF191" i="1"/>
  <c r="AE191" i="1"/>
  <c r="BE190" i="1"/>
  <c r="BD190" i="1"/>
  <c r="BC190" i="1"/>
  <c r="BB190" i="1"/>
  <c r="BA190" i="1"/>
  <c r="AZ190" i="1"/>
  <c r="AY190" i="1"/>
  <c r="AQ190" i="1"/>
  <c r="AH190" i="1"/>
  <c r="AG190" i="1"/>
  <c r="AF190" i="1"/>
  <c r="AE190" i="1"/>
  <c r="BE189" i="1"/>
  <c r="BD189" i="1"/>
  <c r="BC189" i="1"/>
  <c r="BB189" i="1"/>
  <c r="BA189" i="1"/>
  <c r="AZ189" i="1"/>
  <c r="AY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BE188" i="1"/>
  <c r="BD188" i="1"/>
  <c r="BC188" i="1"/>
  <c r="BB188" i="1"/>
  <c r="BA188" i="1"/>
  <c r="AZ188" i="1"/>
  <c r="AY188" i="1"/>
  <c r="AX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BE187" i="1"/>
  <c r="BD187" i="1"/>
  <c r="BC187" i="1"/>
  <c r="BB187" i="1"/>
  <c r="BA187" i="1"/>
  <c r="AZ187" i="1"/>
  <c r="AY187" i="1"/>
  <c r="AL187" i="1"/>
  <c r="AK187" i="1"/>
  <c r="AJ187" i="1"/>
  <c r="AI187" i="1"/>
  <c r="AH187" i="1"/>
  <c r="AG187" i="1"/>
  <c r="AF187" i="1"/>
  <c r="AE187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BE185" i="1"/>
  <c r="BD185" i="1"/>
  <c r="BC185" i="1"/>
  <c r="BB185" i="1"/>
  <c r="BA185" i="1"/>
  <c r="AZ185" i="1"/>
  <c r="AY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BE183" i="1"/>
  <c r="BD183" i="1"/>
  <c r="BC183" i="1"/>
  <c r="BB183" i="1"/>
  <c r="BA183" i="1"/>
  <c r="AZ183" i="1"/>
  <c r="AY183" i="1"/>
  <c r="AI183" i="1"/>
  <c r="AH183" i="1"/>
  <c r="AG183" i="1"/>
  <c r="AF183" i="1"/>
  <c r="AE183" i="1"/>
  <c r="BE182" i="1"/>
  <c r="BD182" i="1"/>
  <c r="BC182" i="1"/>
  <c r="BB182" i="1"/>
  <c r="BA182" i="1"/>
  <c r="AZ182" i="1"/>
  <c r="AY182" i="1"/>
  <c r="AH182" i="1"/>
  <c r="AG182" i="1"/>
  <c r="AF182" i="1"/>
  <c r="AE182" i="1"/>
  <c r="BE181" i="1"/>
  <c r="BD181" i="1"/>
  <c r="BC181" i="1"/>
  <c r="BB181" i="1"/>
  <c r="BA181" i="1"/>
  <c r="AZ181" i="1"/>
  <c r="AY181" i="1"/>
  <c r="AJ181" i="1"/>
  <c r="AI181" i="1"/>
  <c r="AH181" i="1"/>
  <c r="AG181" i="1"/>
  <c r="AF181" i="1"/>
  <c r="AE181" i="1"/>
  <c r="BE180" i="1"/>
  <c r="BD180" i="1"/>
  <c r="BC180" i="1"/>
  <c r="BB180" i="1"/>
  <c r="BA180" i="1"/>
  <c r="AZ180" i="1"/>
  <c r="AY180" i="1"/>
  <c r="AN180" i="1"/>
  <c r="AM180" i="1"/>
  <c r="AL180" i="1"/>
  <c r="AK180" i="1"/>
  <c r="AJ180" i="1"/>
  <c r="AI180" i="1"/>
  <c r="AH180" i="1"/>
  <c r="AG180" i="1"/>
  <c r="AF180" i="1"/>
  <c r="AE180" i="1"/>
  <c r="BE179" i="1"/>
  <c r="BD179" i="1"/>
  <c r="BC179" i="1"/>
  <c r="BB179" i="1"/>
  <c r="BA179" i="1"/>
  <c r="AZ179" i="1"/>
  <c r="AY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BE178" i="1"/>
  <c r="BD178" i="1"/>
  <c r="BC178" i="1"/>
  <c r="BB178" i="1"/>
  <c r="BA178" i="1"/>
  <c r="AZ178" i="1"/>
  <c r="AY178" i="1"/>
  <c r="AW178" i="1"/>
  <c r="AV178" i="1"/>
  <c r="AU178" i="1"/>
  <c r="AT178" i="1"/>
  <c r="AS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BE177" i="1"/>
  <c r="BD177" i="1"/>
  <c r="BC177" i="1"/>
  <c r="BB177" i="1"/>
  <c r="BA177" i="1"/>
  <c r="AZ177" i="1"/>
  <c r="AY177" i="1"/>
  <c r="AX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BE176" i="1"/>
  <c r="BD176" i="1"/>
  <c r="BC176" i="1"/>
  <c r="BB176" i="1"/>
  <c r="BA176" i="1"/>
  <c r="AZ176" i="1"/>
  <c r="AY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BE175" i="1"/>
  <c r="BD175" i="1"/>
  <c r="BC175" i="1"/>
  <c r="BB175" i="1"/>
  <c r="BA175" i="1"/>
  <c r="AZ175" i="1"/>
  <c r="AY175" i="1"/>
  <c r="AO175" i="1"/>
  <c r="AN175" i="1"/>
  <c r="AM175" i="1"/>
  <c r="AL175" i="1"/>
  <c r="AK175" i="1"/>
  <c r="AJ175" i="1"/>
  <c r="AI175" i="1"/>
  <c r="AH175" i="1"/>
  <c r="AG175" i="1"/>
  <c r="AF175" i="1"/>
  <c r="AE175" i="1"/>
  <c r="BE174" i="1"/>
  <c r="BD174" i="1"/>
  <c r="BC174" i="1"/>
  <c r="BB174" i="1"/>
  <c r="BA174" i="1"/>
  <c r="AZ174" i="1"/>
  <c r="AY174" i="1"/>
  <c r="AN174" i="1"/>
  <c r="AM174" i="1"/>
  <c r="AL174" i="1"/>
  <c r="AK174" i="1"/>
  <c r="AJ174" i="1"/>
  <c r="AI174" i="1"/>
  <c r="AH174" i="1"/>
  <c r="AG174" i="1"/>
  <c r="AF174" i="1"/>
  <c r="AE174" i="1"/>
  <c r="BE173" i="1"/>
  <c r="BD173" i="1"/>
  <c r="BC173" i="1"/>
  <c r="BB173" i="1"/>
  <c r="BA173" i="1"/>
  <c r="AZ173" i="1"/>
  <c r="AY173" i="1"/>
  <c r="AJ173" i="1"/>
  <c r="AI173" i="1"/>
  <c r="AH173" i="1"/>
  <c r="AG173" i="1"/>
  <c r="AF173" i="1"/>
  <c r="AE173" i="1"/>
  <c r="BE172" i="1"/>
  <c r="BD172" i="1"/>
  <c r="BC172" i="1"/>
  <c r="BB172" i="1"/>
  <c r="BA172" i="1"/>
  <c r="AZ172" i="1"/>
  <c r="AY172" i="1"/>
  <c r="AW172" i="1"/>
  <c r="AV172" i="1"/>
  <c r="AU172" i="1"/>
  <c r="AT172" i="1"/>
  <c r="AS172" i="1"/>
  <c r="AO172" i="1"/>
  <c r="AN172" i="1"/>
  <c r="AM172" i="1"/>
  <c r="AL172" i="1"/>
  <c r="AK172" i="1"/>
  <c r="AJ172" i="1"/>
  <c r="AI172" i="1"/>
  <c r="AH172" i="1"/>
  <c r="AG172" i="1"/>
  <c r="AF172" i="1"/>
  <c r="AE172" i="1"/>
  <c r="BE171" i="1"/>
  <c r="BD171" i="1"/>
  <c r="BC171" i="1"/>
  <c r="BB171" i="1"/>
  <c r="BA171" i="1"/>
  <c r="AZ171" i="1"/>
  <c r="AY171" i="1"/>
  <c r="AO171" i="1"/>
  <c r="AN171" i="1"/>
  <c r="AM171" i="1"/>
  <c r="AL171" i="1"/>
  <c r="AK171" i="1"/>
  <c r="AJ171" i="1"/>
  <c r="AI171" i="1"/>
  <c r="AH171" i="1"/>
  <c r="AG171" i="1"/>
  <c r="AF171" i="1"/>
  <c r="AE171" i="1"/>
  <c r="BE170" i="1"/>
  <c r="BD170" i="1"/>
  <c r="BC170" i="1"/>
  <c r="BB170" i="1"/>
  <c r="BA170" i="1"/>
  <c r="AZ170" i="1"/>
  <c r="AY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BE169" i="1"/>
  <c r="BD169" i="1"/>
  <c r="BC169" i="1"/>
  <c r="BB169" i="1"/>
  <c r="BA169" i="1"/>
  <c r="AZ169" i="1"/>
  <c r="AY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BE168" i="1"/>
  <c r="BD168" i="1"/>
  <c r="BC168" i="1"/>
  <c r="BB168" i="1"/>
  <c r="BA168" i="1"/>
  <c r="AZ168" i="1"/>
  <c r="AY168" i="1"/>
  <c r="AL168" i="1"/>
  <c r="AK168" i="1"/>
  <c r="AJ168" i="1"/>
  <c r="AI168" i="1"/>
  <c r="AH168" i="1"/>
  <c r="AG168" i="1"/>
  <c r="AF168" i="1"/>
  <c r="AE168" i="1"/>
  <c r="BE167" i="1"/>
  <c r="BD167" i="1"/>
  <c r="BC167" i="1"/>
  <c r="BB167" i="1"/>
  <c r="BA167" i="1"/>
  <c r="AZ167" i="1"/>
  <c r="AY167" i="1"/>
  <c r="AH167" i="1"/>
  <c r="AG167" i="1"/>
  <c r="AF167" i="1"/>
  <c r="AE167" i="1"/>
  <c r="BE166" i="1"/>
  <c r="BD166" i="1"/>
  <c r="BC166" i="1"/>
  <c r="BB166" i="1"/>
  <c r="BA166" i="1"/>
  <c r="AZ166" i="1"/>
  <c r="AY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BE165" i="1"/>
  <c r="BD165" i="1"/>
  <c r="BC165" i="1"/>
  <c r="BB165" i="1"/>
  <c r="BA165" i="1"/>
  <c r="AZ165" i="1"/>
  <c r="AY165" i="1"/>
  <c r="AL165" i="1"/>
  <c r="AK165" i="1"/>
  <c r="AJ165" i="1"/>
  <c r="AI165" i="1"/>
  <c r="AH165" i="1"/>
  <c r="AG165" i="1"/>
  <c r="AF165" i="1"/>
  <c r="AE165" i="1"/>
  <c r="BE164" i="1"/>
  <c r="BD164" i="1"/>
  <c r="BC164" i="1"/>
  <c r="BB164" i="1"/>
  <c r="BA164" i="1"/>
  <c r="AZ164" i="1"/>
  <c r="AY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BE163" i="1"/>
  <c r="BD163" i="1"/>
  <c r="BC163" i="1"/>
  <c r="BB163" i="1"/>
  <c r="BA163" i="1"/>
  <c r="AZ163" i="1"/>
  <c r="AY163" i="1"/>
  <c r="AL163" i="1"/>
  <c r="AK163" i="1"/>
  <c r="AJ163" i="1"/>
  <c r="AI163" i="1"/>
  <c r="AH163" i="1"/>
  <c r="AG163" i="1"/>
  <c r="AF163" i="1"/>
  <c r="AE163" i="1"/>
  <c r="BE162" i="1"/>
  <c r="BD162" i="1"/>
  <c r="BC162" i="1"/>
  <c r="BB162" i="1"/>
  <c r="BA162" i="1"/>
  <c r="AZ162" i="1"/>
  <c r="AY162" i="1"/>
  <c r="AQ162" i="1"/>
  <c r="AP162" i="1"/>
  <c r="AH162" i="1"/>
  <c r="AG162" i="1"/>
  <c r="AF162" i="1"/>
  <c r="AE162" i="1"/>
  <c r="BE161" i="1"/>
  <c r="BD161" i="1"/>
  <c r="BC161" i="1"/>
  <c r="BB161" i="1"/>
  <c r="BA161" i="1"/>
  <c r="AZ161" i="1"/>
  <c r="AY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BE160" i="1"/>
  <c r="BD160" i="1"/>
  <c r="BC160" i="1"/>
  <c r="BB160" i="1"/>
  <c r="BA160" i="1"/>
  <c r="AZ160" i="1"/>
  <c r="AY160" i="1"/>
  <c r="AH160" i="1"/>
  <c r="AG160" i="1"/>
  <c r="AF160" i="1"/>
  <c r="AE160" i="1"/>
  <c r="BE159" i="1"/>
  <c r="BD159" i="1"/>
  <c r="BC159" i="1"/>
  <c r="BB159" i="1"/>
  <c r="BA159" i="1"/>
  <c r="AZ159" i="1"/>
  <c r="AY159" i="1"/>
  <c r="AL159" i="1"/>
  <c r="AK159" i="1"/>
  <c r="AJ159" i="1"/>
  <c r="AI159" i="1"/>
  <c r="AH159" i="1"/>
  <c r="AG159" i="1"/>
  <c r="AF159" i="1"/>
  <c r="AE159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BE157" i="1"/>
  <c r="BD157" i="1"/>
  <c r="BC157" i="1"/>
  <c r="BB157" i="1"/>
  <c r="BA157" i="1"/>
  <c r="AZ157" i="1"/>
  <c r="AY157" i="1"/>
  <c r="AN157" i="1"/>
  <c r="AM157" i="1"/>
  <c r="AL157" i="1"/>
  <c r="AK157" i="1"/>
  <c r="AJ157" i="1"/>
  <c r="AI157" i="1"/>
  <c r="AH157" i="1"/>
  <c r="AG157" i="1"/>
  <c r="AF157" i="1"/>
  <c r="AE157" i="1"/>
  <c r="BE156" i="1"/>
  <c r="BD156" i="1"/>
  <c r="BC156" i="1"/>
  <c r="BB156" i="1"/>
  <c r="BA156" i="1"/>
  <c r="AZ156" i="1"/>
  <c r="AY156" i="1"/>
  <c r="AU156" i="1"/>
  <c r="AT156" i="1"/>
  <c r="AS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BE155" i="1"/>
  <c r="BD155" i="1"/>
  <c r="BC155" i="1"/>
  <c r="BB155" i="1"/>
  <c r="BA155" i="1"/>
  <c r="AZ155" i="1"/>
  <c r="AY155" i="1"/>
  <c r="AO155" i="1"/>
  <c r="AN155" i="1"/>
  <c r="AM155" i="1"/>
  <c r="AL155" i="1"/>
  <c r="AK155" i="1"/>
  <c r="AJ155" i="1"/>
  <c r="AI155" i="1"/>
  <c r="AH155" i="1"/>
  <c r="AG155" i="1"/>
  <c r="AF155" i="1"/>
  <c r="AE155" i="1"/>
  <c r="BE154" i="1"/>
  <c r="BD154" i="1"/>
  <c r="BC154" i="1"/>
  <c r="BB154" i="1"/>
  <c r="BA154" i="1"/>
  <c r="AZ154" i="1"/>
  <c r="AY154" i="1"/>
  <c r="AH154" i="1"/>
  <c r="AG154" i="1"/>
  <c r="AF154" i="1"/>
  <c r="AE154" i="1"/>
  <c r="BE153" i="1"/>
  <c r="BD153" i="1"/>
  <c r="BC153" i="1"/>
  <c r="BB153" i="1"/>
  <c r="BA153" i="1"/>
  <c r="AZ153" i="1"/>
  <c r="AY153" i="1"/>
  <c r="AH153" i="1"/>
  <c r="AG153" i="1"/>
  <c r="AF153" i="1"/>
  <c r="AE153" i="1"/>
  <c r="BE152" i="1"/>
  <c r="BD152" i="1"/>
  <c r="BC152" i="1"/>
  <c r="BB152" i="1"/>
  <c r="BA152" i="1"/>
  <c r="AZ152" i="1"/>
  <c r="AY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BE151" i="1"/>
  <c r="BD151" i="1"/>
  <c r="BC151" i="1"/>
  <c r="BB151" i="1"/>
  <c r="BA151" i="1"/>
  <c r="AZ151" i="1"/>
  <c r="AY151" i="1"/>
  <c r="AH151" i="1"/>
  <c r="AG151" i="1"/>
  <c r="AF151" i="1"/>
  <c r="AE151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BE149" i="1"/>
  <c r="BD149" i="1"/>
  <c r="BC149" i="1"/>
  <c r="BB149" i="1"/>
  <c r="BA149" i="1"/>
  <c r="AZ149" i="1"/>
  <c r="AY149" i="1"/>
  <c r="AH149" i="1"/>
  <c r="AG149" i="1"/>
  <c r="AF149" i="1"/>
  <c r="AE149" i="1"/>
  <c r="BE148" i="1"/>
  <c r="BD148" i="1"/>
  <c r="BC148" i="1"/>
  <c r="BB148" i="1"/>
  <c r="BA148" i="1"/>
  <c r="AZ148" i="1"/>
  <c r="AY148" i="1"/>
  <c r="AN148" i="1"/>
  <c r="AM148" i="1"/>
  <c r="AL148" i="1"/>
  <c r="AK148" i="1"/>
  <c r="AJ148" i="1"/>
  <c r="AI148" i="1"/>
  <c r="AH148" i="1"/>
  <c r="AG148" i="1"/>
  <c r="AF148" i="1"/>
  <c r="AE148" i="1"/>
  <c r="BE147" i="1"/>
  <c r="BD147" i="1"/>
  <c r="BC147" i="1"/>
  <c r="BB147" i="1"/>
  <c r="BA147" i="1"/>
  <c r="AZ147" i="1"/>
  <c r="AY147" i="1"/>
  <c r="AL147" i="1"/>
  <c r="AK147" i="1"/>
  <c r="AJ147" i="1"/>
  <c r="AI147" i="1"/>
  <c r="AH147" i="1"/>
  <c r="AG147" i="1"/>
  <c r="AF147" i="1"/>
  <c r="AE147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BE144" i="1"/>
  <c r="BD144" i="1"/>
  <c r="BC144" i="1"/>
  <c r="BB144" i="1"/>
  <c r="BA144" i="1"/>
  <c r="AZ144" i="1"/>
  <c r="AY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BE143" i="1"/>
  <c r="BD143" i="1"/>
  <c r="BC143" i="1"/>
  <c r="BB143" i="1"/>
  <c r="BA143" i="1"/>
  <c r="AZ143" i="1"/>
  <c r="AY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BE142" i="1"/>
  <c r="BD142" i="1"/>
  <c r="BC142" i="1"/>
  <c r="BB142" i="1"/>
  <c r="BA142" i="1"/>
  <c r="AZ142" i="1"/>
  <c r="AY142" i="1"/>
  <c r="AU142" i="1"/>
  <c r="AT142" i="1"/>
  <c r="AS142" i="1"/>
  <c r="AN142" i="1"/>
  <c r="AM142" i="1"/>
  <c r="AL142" i="1"/>
  <c r="AK142" i="1"/>
  <c r="AJ142" i="1"/>
  <c r="AI142" i="1"/>
  <c r="AH142" i="1"/>
  <c r="AG142" i="1"/>
  <c r="AF142" i="1"/>
  <c r="AE142" i="1"/>
  <c r="BE141" i="1"/>
  <c r="BD141" i="1"/>
  <c r="BC141" i="1"/>
  <c r="BB141" i="1"/>
  <c r="BA141" i="1"/>
  <c r="AZ141" i="1"/>
  <c r="AY141" i="1"/>
  <c r="AH141" i="1"/>
  <c r="AG141" i="1"/>
  <c r="AF141" i="1"/>
  <c r="AE141" i="1"/>
  <c r="BE140" i="1"/>
  <c r="BD140" i="1"/>
  <c r="BC140" i="1"/>
  <c r="BB140" i="1"/>
  <c r="BA140" i="1"/>
  <c r="AZ140" i="1"/>
  <c r="AY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BE139" i="1"/>
  <c r="BD139" i="1"/>
  <c r="BC139" i="1"/>
  <c r="BB139" i="1"/>
  <c r="BA139" i="1"/>
  <c r="AZ139" i="1"/>
  <c r="AY139" i="1"/>
  <c r="AO139" i="1"/>
  <c r="AN139" i="1"/>
  <c r="AM139" i="1"/>
  <c r="AL139" i="1"/>
  <c r="AK139" i="1"/>
  <c r="AJ139" i="1"/>
  <c r="AI139" i="1"/>
  <c r="AH139" i="1"/>
  <c r="AG139" i="1"/>
  <c r="AF139" i="1"/>
  <c r="AE139" i="1"/>
  <c r="BE138" i="1"/>
  <c r="BD138" i="1"/>
  <c r="BC138" i="1"/>
  <c r="BB138" i="1"/>
  <c r="BA138" i="1"/>
  <c r="AZ138" i="1"/>
  <c r="AY138" i="1"/>
  <c r="AH138" i="1"/>
  <c r="AG138" i="1"/>
  <c r="AF138" i="1"/>
  <c r="AE138" i="1"/>
  <c r="BE137" i="1"/>
  <c r="BD137" i="1"/>
  <c r="BC137" i="1"/>
  <c r="BB137" i="1"/>
  <c r="BA137" i="1"/>
  <c r="AZ137" i="1"/>
  <c r="AY137" i="1"/>
  <c r="AU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BE136" i="1"/>
  <c r="BD136" i="1"/>
  <c r="BC136" i="1"/>
  <c r="BB136" i="1"/>
  <c r="BA136" i="1"/>
  <c r="AZ136" i="1"/>
  <c r="AY136" i="1"/>
  <c r="AN136" i="1"/>
  <c r="AM136" i="1"/>
  <c r="AL136" i="1"/>
  <c r="AK136" i="1"/>
  <c r="AJ136" i="1"/>
  <c r="AI136" i="1"/>
  <c r="AH136" i="1"/>
  <c r="AG136" i="1"/>
  <c r="AF136" i="1"/>
  <c r="AE136" i="1"/>
  <c r="BE135" i="1"/>
  <c r="BD135" i="1"/>
  <c r="BC135" i="1"/>
  <c r="BB135" i="1"/>
  <c r="BA135" i="1"/>
  <c r="AZ135" i="1"/>
  <c r="AY135" i="1"/>
  <c r="AH135" i="1"/>
  <c r="AG135" i="1"/>
  <c r="AF135" i="1"/>
  <c r="AE135" i="1"/>
  <c r="BE134" i="1"/>
  <c r="BD134" i="1"/>
  <c r="BC134" i="1"/>
  <c r="BB134" i="1"/>
  <c r="BA134" i="1"/>
  <c r="AZ134" i="1"/>
  <c r="AY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BE133" i="1"/>
  <c r="BD133" i="1"/>
  <c r="BC133" i="1"/>
  <c r="BB133" i="1"/>
  <c r="BA133" i="1"/>
  <c r="AZ133" i="1"/>
  <c r="AY133" i="1"/>
  <c r="AN133" i="1"/>
  <c r="AM133" i="1"/>
  <c r="AL133" i="1"/>
  <c r="AK133" i="1"/>
  <c r="AJ133" i="1"/>
  <c r="AI133" i="1"/>
  <c r="AH133" i="1"/>
  <c r="AG133" i="1"/>
  <c r="AF133" i="1"/>
  <c r="AE133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BE131" i="1"/>
  <c r="BD131" i="1"/>
  <c r="BC131" i="1"/>
  <c r="BB131" i="1"/>
  <c r="BA131" i="1"/>
  <c r="AZ131" i="1"/>
  <c r="AY131" i="1"/>
  <c r="AN131" i="1"/>
  <c r="AM131" i="1"/>
  <c r="AL131" i="1"/>
  <c r="AK131" i="1"/>
  <c r="AJ131" i="1"/>
  <c r="AI131" i="1"/>
  <c r="AH131" i="1"/>
  <c r="AG131" i="1"/>
  <c r="AF131" i="1"/>
  <c r="AE131" i="1"/>
  <c r="BE130" i="1"/>
  <c r="BD130" i="1"/>
  <c r="BC130" i="1"/>
  <c r="BB130" i="1"/>
  <c r="BA130" i="1"/>
  <c r="AZ130" i="1"/>
  <c r="AY130" i="1"/>
  <c r="AN130" i="1"/>
  <c r="AM130" i="1"/>
  <c r="AL130" i="1"/>
  <c r="AK130" i="1"/>
  <c r="AJ130" i="1"/>
  <c r="AI130" i="1"/>
  <c r="AH130" i="1"/>
  <c r="AG130" i="1"/>
  <c r="AF130" i="1"/>
  <c r="AE130" i="1"/>
  <c r="BE129" i="1"/>
  <c r="BD129" i="1"/>
  <c r="BC129" i="1"/>
  <c r="BB129" i="1"/>
  <c r="BA129" i="1"/>
  <c r="AZ129" i="1"/>
  <c r="AY129" i="1"/>
  <c r="AJ129" i="1"/>
  <c r="AI129" i="1"/>
  <c r="AH129" i="1"/>
  <c r="AG129" i="1"/>
  <c r="AF129" i="1"/>
  <c r="AE129" i="1"/>
  <c r="BE128" i="1"/>
  <c r="BD128" i="1"/>
  <c r="BC128" i="1"/>
  <c r="BB128" i="1"/>
  <c r="BA128" i="1"/>
  <c r="AZ128" i="1"/>
  <c r="AY128" i="1"/>
  <c r="AT128" i="1"/>
  <c r="AS128" i="1"/>
  <c r="AR128" i="1"/>
  <c r="AQ128" i="1"/>
  <c r="AP128" i="1"/>
  <c r="AH128" i="1"/>
  <c r="AG128" i="1"/>
  <c r="AF128" i="1"/>
  <c r="AE128" i="1"/>
  <c r="BE127" i="1"/>
  <c r="BD127" i="1"/>
  <c r="BC127" i="1"/>
  <c r="BB127" i="1"/>
  <c r="BA127" i="1"/>
  <c r="AZ127" i="1"/>
  <c r="AY127" i="1"/>
  <c r="AN127" i="1"/>
  <c r="AM127" i="1"/>
  <c r="AL127" i="1"/>
  <c r="AH127" i="1"/>
  <c r="AG127" i="1"/>
  <c r="AF127" i="1"/>
  <c r="AE127" i="1"/>
  <c r="BE126" i="1"/>
  <c r="BD126" i="1"/>
  <c r="BC126" i="1"/>
  <c r="BB126" i="1"/>
  <c r="BA126" i="1"/>
  <c r="AZ126" i="1"/>
  <c r="AY126" i="1"/>
  <c r="AK126" i="1"/>
  <c r="AH126" i="1"/>
  <c r="AG126" i="1"/>
  <c r="AF126" i="1"/>
  <c r="AE126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BE124" i="1"/>
  <c r="BD124" i="1"/>
  <c r="BC124" i="1"/>
  <c r="BB124" i="1"/>
  <c r="BA124" i="1"/>
  <c r="AZ124" i="1"/>
  <c r="AY124" i="1"/>
  <c r="AI124" i="1"/>
  <c r="AH124" i="1"/>
  <c r="AG124" i="1"/>
  <c r="AF124" i="1"/>
  <c r="AE124" i="1"/>
  <c r="BE123" i="1"/>
  <c r="BD123" i="1"/>
  <c r="BC123" i="1"/>
  <c r="BB123" i="1"/>
  <c r="BA123" i="1"/>
  <c r="AZ123" i="1"/>
  <c r="AY123" i="1"/>
  <c r="AI123" i="1"/>
  <c r="AH123" i="1"/>
  <c r="AG123" i="1"/>
  <c r="AF123" i="1"/>
  <c r="AE123" i="1"/>
  <c r="BE122" i="1"/>
  <c r="BD122" i="1"/>
  <c r="BC122" i="1"/>
  <c r="BB122" i="1"/>
  <c r="BA122" i="1"/>
  <c r="AZ122" i="1"/>
  <c r="AY122" i="1"/>
  <c r="AL122" i="1"/>
  <c r="AK122" i="1"/>
  <c r="AJ122" i="1"/>
  <c r="AI122" i="1"/>
  <c r="AH122" i="1"/>
  <c r="AG122" i="1"/>
  <c r="AF122" i="1"/>
  <c r="AE122" i="1"/>
  <c r="BE121" i="1"/>
  <c r="BD121" i="1"/>
  <c r="BC121" i="1"/>
  <c r="BB121" i="1"/>
  <c r="BA121" i="1"/>
  <c r="AZ121" i="1"/>
  <c r="AY121" i="1"/>
  <c r="AH121" i="1"/>
  <c r="AG121" i="1"/>
  <c r="AF121" i="1"/>
  <c r="AE121" i="1"/>
  <c r="BE120" i="1"/>
  <c r="BD120" i="1"/>
  <c r="BC120" i="1"/>
  <c r="BB120" i="1"/>
  <c r="BA120" i="1"/>
  <c r="AZ120" i="1"/>
  <c r="AY120" i="1"/>
  <c r="AH120" i="1"/>
  <c r="AG120" i="1"/>
  <c r="AF120" i="1"/>
  <c r="AE120" i="1"/>
  <c r="BE119" i="1"/>
  <c r="BD119" i="1"/>
  <c r="BC119" i="1"/>
  <c r="BB119" i="1"/>
  <c r="BA119" i="1"/>
  <c r="AZ119" i="1"/>
  <c r="AY119" i="1"/>
  <c r="AH119" i="1"/>
  <c r="AG119" i="1"/>
  <c r="AF119" i="1"/>
  <c r="AE119" i="1"/>
  <c r="BE118" i="1"/>
  <c r="BD118" i="1"/>
  <c r="BC118" i="1"/>
  <c r="BB118" i="1"/>
  <c r="BA118" i="1"/>
  <c r="AZ118" i="1"/>
  <c r="AY118" i="1"/>
  <c r="AP118" i="1"/>
  <c r="AJ118" i="1"/>
  <c r="AI118" i="1"/>
  <c r="AH118" i="1"/>
  <c r="AG118" i="1"/>
  <c r="AF118" i="1"/>
  <c r="AE118" i="1"/>
  <c r="BE117" i="1"/>
  <c r="BD117" i="1"/>
  <c r="BC117" i="1"/>
  <c r="BB117" i="1"/>
  <c r="BA117" i="1"/>
  <c r="AZ117" i="1"/>
  <c r="AY117" i="1"/>
  <c r="AH117" i="1"/>
  <c r="AG117" i="1"/>
  <c r="AF117" i="1"/>
  <c r="AE117" i="1"/>
  <c r="BE116" i="1"/>
  <c r="BD116" i="1"/>
  <c r="BC116" i="1"/>
  <c r="BB116" i="1"/>
  <c r="BA116" i="1"/>
  <c r="AZ116" i="1"/>
  <c r="AY116" i="1"/>
  <c r="AH116" i="1"/>
  <c r="AG116" i="1"/>
  <c r="AF116" i="1"/>
  <c r="AE116" i="1"/>
  <c r="BE115" i="1"/>
  <c r="BD115" i="1"/>
  <c r="BC115" i="1"/>
  <c r="BB115" i="1"/>
  <c r="BA115" i="1"/>
  <c r="AZ115" i="1"/>
  <c r="AY115" i="1"/>
  <c r="AH115" i="1"/>
  <c r="AG115" i="1"/>
  <c r="AF115" i="1"/>
  <c r="AE115" i="1"/>
  <c r="BE114" i="1"/>
  <c r="BD114" i="1"/>
  <c r="BC114" i="1"/>
  <c r="BB114" i="1"/>
  <c r="BA114" i="1"/>
  <c r="AZ114" i="1"/>
  <c r="AY114" i="1"/>
  <c r="AH114" i="1"/>
  <c r="AG114" i="1"/>
  <c r="AF114" i="1"/>
  <c r="AE114" i="1"/>
  <c r="BE113" i="1"/>
  <c r="BD113" i="1"/>
  <c r="BC113" i="1"/>
  <c r="BB113" i="1"/>
  <c r="BA113" i="1"/>
  <c r="AZ113" i="1"/>
  <c r="AY113" i="1"/>
  <c r="AL113" i="1"/>
  <c r="AK113" i="1"/>
  <c r="AJ113" i="1"/>
  <c r="AI113" i="1"/>
  <c r="AH113" i="1"/>
  <c r="AG113" i="1"/>
  <c r="AF113" i="1"/>
  <c r="AE113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BE111" i="1"/>
  <c r="BD111" i="1"/>
  <c r="BC111" i="1"/>
  <c r="BB111" i="1"/>
  <c r="BA111" i="1"/>
  <c r="AZ111" i="1"/>
  <c r="AY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BE110" i="1"/>
  <c r="BD110" i="1"/>
  <c r="BC110" i="1"/>
  <c r="BB110" i="1"/>
  <c r="BA110" i="1"/>
  <c r="AZ110" i="1"/>
  <c r="AY110" i="1"/>
  <c r="AH110" i="1"/>
  <c r="AG110" i="1"/>
  <c r="AF110" i="1"/>
  <c r="AE110" i="1"/>
  <c r="BE109" i="1"/>
  <c r="BD109" i="1"/>
  <c r="BC109" i="1"/>
  <c r="BB109" i="1"/>
  <c r="BA109" i="1"/>
  <c r="AZ109" i="1"/>
  <c r="AY109" i="1"/>
  <c r="AH109" i="1"/>
  <c r="AG109" i="1"/>
  <c r="AF109" i="1"/>
  <c r="AE109" i="1"/>
  <c r="BE108" i="1"/>
  <c r="BD108" i="1"/>
  <c r="BC108" i="1"/>
  <c r="BB108" i="1"/>
  <c r="BA108" i="1"/>
  <c r="AZ108" i="1"/>
  <c r="AY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BE107" i="1"/>
  <c r="BD107" i="1"/>
  <c r="BC107" i="1"/>
  <c r="BB107" i="1"/>
  <c r="BA107" i="1"/>
  <c r="AZ107" i="1"/>
  <c r="AY107" i="1"/>
  <c r="AH107" i="1"/>
  <c r="AG107" i="1"/>
  <c r="AF107" i="1"/>
  <c r="AE107" i="1"/>
  <c r="BE106" i="1"/>
  <c r="BD106" i="1"/>
  <c r="BC106" i="1"/>
  <c r="BB106" i="1"/>
  <c r="BA106" i="1"/>
  <c r="AZ106" i="1"/>
  <c r="AY106" i="1"/>
  <c r="AV106" i="1"/>
  <c r="AU106" i="1"/>
  <c r="AT106" i="1"/>
  <c r="AS106" i="1"/>
  <c r="AR106" i="1"/>
  <c r="AO106" i="1"/>
  <c r="AN106" i="1"/>
  <c r="AM106" i="1"/>
  <c r="AL106" i="1"/>
  <c r="AK106" i="1"/>
  <c r="AJ106" i="1"/>
  <c r="AI106" i="1"/>
  <c r="AH106" i="1"/>
  <c r="AG106" i="1"/>
  <c r="AF106" i="1"/>
  <c r="AE106" i="1"/>
  <c r="BE105" i="1"/>
  <c r="BD105" i="1"/>
  <c r="BC105" i="1"/>
  <c r="BB105" i="1"/>
  <c r="BA105" i="1"/>
  <c r="AZ105" i="1"/>
  <c r="AY105" i="1"/>
  <c r="AN105" i="1"/>
  <c r="AM105" i="1"/>
  <c r="AL105" i="1"/>
  <c r="AK105" i="1"/>
  <c r="AH105" i="1"/>
  <c r="AG105" i="1"/>
  <c r="AF105" i="1"/>
  <c r="AE105" i="1"/>
  <c r="BE104" i="1"/>
  <c r="BD104" i="1"/>
  <c r="BC104" i="1"/>
  <c r="BB104" i="1"/>
  <c r="BA104" i="1"/>
  <c r="AZ104" i="1"/>
  <c r="AY104" i="1"/>
  <c r="AH104" i="1"/>
  <c r="AG104" i="1"/>
  <c r="AF104" i="1"/>
  <c r="AE104" i="1"/>
  <c r="BE103" i="1"/>
  <c r="BD103" i="1"/>
  <c r="BC103" i="1"/>
  <c r="BB103" i="1"/>
  <c r="BA103" i="1"/>
  <c r="AZ103" i="1"/>
  <c r="AY103" i="1"/>
  <c r="AT103" i="1"/>
  <c r="AS103" i="1"/>
  <c r="AR103" i="1"/>
  <c r="AN103" i="1"/>
  <c r="AM103" i="1"/>
  <c r="AL103" i="1"/>
  <c r="AK103" i="1"/>
  <c r="AJ103" i="1"/>
  <c r="AI103" i="1"/>
  <c r="AH103" i="1"/>
  <c r="AG103" i="1"/>
  <c r="AF103" i="1"/>
  <c r="AE103" i="1"/>
  <c r="BE102" i="1"/>
  <c r="BD102" i="1"/>
  <c r="BC102" i="1"/>
  <c r="BB102" i="1"/>
  <c r="BA102" i="1"/>
  <c r="AZ102" i="1"/>
  <c r="AY102" i="1"/>
  <c r="AH102" i="1"/>
  <c r="AG102" i="1"/>
  <c r="AF102" i="1"/>
  <c r="AE102" i="1"/>
  <c r="BE101" i="1"/>
  <c r="BD101" i="1"/>
  <c r="BC101" i="1"/>
  <c r="BB101" i="1"/>
  <c r="BA101" i="1"/>
  <c r="AZ101" i="1"/>
  <c r="AY101" i="1"/>
  <c r="AI101" i="1"/>
  <c r="AH101" i="1"/>
  <c r="AG101" i="1"/>
  <c r="AF101" i="1"/>
  <c r="AE101" i="1"/>
  <c r="BE100" i="1"/>
  <c r="BD100" i="1"/>
  <c r="BC100" i="1"/>
  <c r="BB100" i="1"/>
  <c r="BA100" i="1"/>
  <c r="AZ100" i="1"/>
  <c r="AY100" i="1"/>
  <c r="AH100" i="1"/>
  <c r="AG100" i="1"/>
  <c r="AF100" i="1"/>
  <c r="AE100" i="1"/>
  <c r="BE99" i="1"/>
  <c r="BD99" i="1"/>
  <c r="BC99" i="1"/>
  <c r="BB99" i="1"/>
  <c r="BA99" i="1"/>
  <c r="AZ99" i="1"/>
  <c r="AY99" i="1"/>
  <c r="AH99" i="1"/>
  <c r="AG99" i="1"/>
  <c r="AF99" i="1"/>
  <c r="AE99" i="1"/>
  <c r="BE98" i="1"/>
  <c r="BD98" i="1"/>
  <c r="BC98" i="1"/>
  <c r="BB98" i="1"/>
  <c r="BA98" i="1"/>
  <c r="AZ98" i="1"/>
  <c r="AY98" i="1"/>
  <c r="AH98" i="1"/>
  <c r="AG98" i="1"/>
  <c r="AF98" i="1"/>
  <c r="AE98" i="1"/>
  <c r="BE97" i="1"/>
  <c r="BD97" i="1"/>
  <c r="BC97" i="1"/>
  <c r="BB97" i="1"/>
  <c r="BA97" i="1"/>
  <c r="AZ97" i="1"/>
  <c r="AY97" i="1"/>
  <c r="AH97" i="1"/>
  <c r="AG97" i="1"/>
  <c r="AF97" i="1"/>
  <c r="AE97" i="1"/>
  <c r="BE96" i="1"/>
  <c r="BD96" i="1"/>
  <c r="BC96" i="1"/>
  <c r="BB96" i="1"/>
  <c r="BA96" i="1"/>
  <c r="AZ96" i="1"/>
  <c r="AY96" i="1"/>
  <c r="AH96" i="1"/>
  <c r="AG96" i="1"/>
  <c r="AF96" i="1"/>
  <c r="AE96" i="1"/>
  <c r="BE95" i="1"/>
  <c r="BD95" i="1"/>
  <c r="BC95" i="1"/>
  <c r="BB95" i="1"/>
  <c r="BA95" i="1"/>
  <c r="AZ95" i="1"/>
  <c r="AY95" i="1"/>
  <c r="AH95" i="1"/>
  <c r="AG95" i="1"/>
  <c r="AF95" i="1"/>
  <c r="AE95" i="1"/>
  <c r="BE94" i="1"/>
  <c r="BD94" i="1"/>
  <c r="BC94" i="1"/>
  <c r="BB94" i="1"/>
  <c r="BA94" i="1"/>
  <c r="AZ94" i="1"/>
  <c r="AY94" i="1"/>
  <c r="AN94" i="1"/>
  <c r="AM94" i="1"/>
  <c r="AL94" i="1"/>
  <c r="AK94" i="1"/>
  <c r="AJ94" i="1"/>
  <c r="AI94" i="1"/>
  <c r="AH94" i="1"/>
  <c r="AG94" i="1"/>
  <c r="AF94" i="1"/>
  <c r="AE94" i="1"/>
  <c r="BE93" i="1"/>
  <c r="BD93" i="1"/>
  <c r="BC93" i="1"/>
  <c r="BB93" i="1"/>
  <c r="BA93" i="1"/>
  <c r="AZ93" i="1"/>
  <c r="AY93" i="1"/>
  <c r="AH93" i="1"/>
  <c r="AG93" i="1"/>
  <c r="AF93" i="1"/>
  <c r="AE93" i="1"/>
  <c r="BE92" i="1"/>
  <c r="BD92" i="1"/>
  <c r="BC92" i="1"/>
  <c r="BB92" i="1"/>
  <c r="BA92" i="1"/>
  <c r="AZ92" i="1"/>
  <c r="AY92" i="1"/>
  <c r="AH92" i="1"/>
  <c r="AG92" i="1"/>
  <c r="AF92" i="1"/>
  <c r="AE92" i="1"/>
  <c r="BE91" i="1"/>
  <c r="BD91" i="1"/>
  <c r="BC91" i="1"/>
  <c r="BB91" i="1"/>
  <c r="BA91" i="1"/>
  <c r="AZ91" i="1"/>
  <c r="AY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BE90" i="1"/>
  <c r="BD90" i="1"/>
  <c r="BC90" i="1"/>
  <c r="BB90" i="1"/>
  <c r="BA90" i="1"/>
  <c r="AZ90" i="1"/>
  <c r="AY90" i="1"/>
  <c r="AI90" i="1"/>
  <c r="AH90" i="1"/>
  <c r="AG90" i="1"/>
  <c r="AF90" i="1"/>
  <c r="AE90" i="1"/>
  <c r="BE89" i="1"/>
  <c r="BD89" i="1"/>
  <c r="BC89" i="1"/>
  <c r="BB89" i="1"/>
  <c r="BA89" i="1"/>
  <c r="AZ89" i="1"/>
  <c r="AY89" i="1"/>
  <c r="AH89" i="1"/>
  <c r="AG89" i="1"/>
  <c r="AF89" i="1"/>
  <c r="AE89" i="1"/>
  <c r="BE88" i="1"/>
  <c r="BD88" i="1"/>
  <c r="BC88" i="1"/>
  <c r="BB88" i="1"/>
  <c r="BA88" i="1"/>
  <c r="AZ88" i="1"/>
  <c r="AY88" i="1"/>
  <c r="AH88" i="1"/>
  <c r="AG88" i="1"/>
  <c r="AF88" i="1"/>
  <c r="AE88" i="1"/>
  <c r="BE87" i="1"/>
  <c r="BD87" i="1"/>
  <c r="BC87" i="1"/>
  <c r="BB87" i="1"/>
  <c r="BA87" i="1"/>
  <c r="AZ87" i="1"/>
  <c r="AY87" i="1"/>
  <c r="AH87" i="1"/>
  <c r="AG87" i="1"/>
  <c r="AF87" i="1"/>
  <c r="AE87" i="1"/>
  <c r="BE86" i="1"/>
  <c r="BD86" i="1"/>
  <c r="BC86" i="1"/>
  <c r="BB86" i="1"/>
  <c r="BA86" i="1"/>
  <c r="AZ86" i="1"/>
  <c r="AY86" i="1"/>
  <c r="AH86" i="1"/>
  <c r="AG86" i="1"/>
  <c r="AF86" i="1"/>
  <c r="AE86" i="1"/>
  <c r="BE85" i="1"/>
  <c r="BD85" i="1"/>
  <c r="BC85" i="1"/>
  <c r="BB85" i="1"/>
  <c r="BA85" i="1"/>
  <c r="AZ85" i="1"/>
  <c r="AY85" i="1"/>
  <c r="AP85" i="1"/>
  <c r="AN85" i="1"/>
  <c r="AM85" i="1"/>
  <c r="AH85" i="1"/>
  <c r="AG85" i="1"/>
  <c r="AF85" i="1"/>
  <c r="AE85" i="1"/>
  <c r="BE84" i="1"/>
  <c r="BD84" i="1"/>
  <c r="BC84" i="1"/>
  <c r="BB84" i="1"/>
  <c r="BA84" i="1"/>
  <c r="AZ84" i="1"/>
  <c r="AY84" i="1"/>
  <c r="AH84" i="1"/>
  <c r="AG84" i="1"/>
  <c r="AF84" i="1"/>
  <c r="AE84" i="1"/>
  <c r="BE83" i="1"/>
  <c r="BD83" i="1"/>
  <c r="BC83" i="1"/>
  <c r="BB83" i="1"/>
  <c r="BA83" i="1"/>
  <c r="AZ83" i="1"/>
  <c r="AY83" i="1"/>
  <c r="AH83" i="1"/>
  <c r="AG83" i="1"/>
  <c r="AF83" i="1"/>
  <c r="AE83" i="1"/>
  <c r="BE82" i="1"/>
  <c r="BD82" i="1"/>
  <c r="BC82" i="1"/>
  <c r="BB82" i="1"/>
  <c r="BA82" i="1"/>
  <c r="AZ82" i="1"/>
  <c r="AY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BE81" i="1"/>
  <c r="BD81" i="1"/>
  <c r="BC81" i="1"/>
  <c r="BB81" i="1"/>
  <c r="BA81" i="1"/>
  <c r="AZ81" i="1"/>
  <c r="AY81" i="1"/>
  <c r="AH81" i="1"/>
  <c r="AG81" i="1"/>
  <c r="AF81" i="1"/>
  <c r="AE81" i="1"/>
  <c r="BE80" i="1"/>
  <c r="BD80" i="1"/>
  <c r="BC80" i="1"/>
  <c r="BB80" i="1"/>
  <c r="BA80" i="1"/>
  <c r="AZ80" i="1"/>
  <c r="AY80" i="1"/>
  <c r="AH80" i="1"/>
  <c r="AG80" i="1"/>
  <c r="AF80" i="1"/>
  <c r="AE80" i="1"/>
  <c r="BE79" i="1"/>
  <c r="BD79" i="1"/>
  <c r="BC79" i="1"/>
  <c r="BB79" i="1"/>
  <c r="BA79" i="1"/>
  <c r="AZ79" i="1"/>
  <c r="AY79" i="1"/>
  <c r="AH79" i="1"/>
  <c r="AG79" i="1"/>
  <c r="AF79" i="1"/>
  <c r="AE79" i="1"/>
  <c r="BE78" i="1"/>
  <c r="BD78" i="1"/>
  <c r="BC78" i="1"/>
  <c r="BB78" i="1"/>
  <c r="BA78" i="1"/>
  <c r="AZ78" i="1"/>
  <c r="AY78" i="1"/>
  <c r="AH78" i="1"/>
  <c r="AG78" i="1"/>
  <c r="AF78" i="1"/>
  <c r="AE78" i="1"/>
  <c r="BE77" i="1"/>
  <c r="BD77" i="1"/>
  <c r="BC77" i="1"/>
  <c r="BB77" i="1"/>
  <c r="BA77" i="1"/>
  <c r="AZ77" i="1"/>
  <c r="AY77" i="1"/>
  <c r="AH77" i="1"/>
  <c r="AG77" i="1"/>
  <c r="AF77" i="1"/>
  <c r="AE77" i="1"/>
  <c r="BE76" i="1"/>
  <c r="BD76" i="1"/>
  <c r="BC76" i="1"/>
  <c r="BB76" i="1"/>
  <c r="BA76" i="1"/>
  <c r="AZ76" i="1"/>
  <c r="AY76" i="1"/>
  <c r="AH76" i="1"/>
  <c r="AG76" i="1"/>
  <c r="AF76" i="1"/>
  <c r="AE76" i="1"/>
  <c r="BE75" i="1"/>
  <c r="BD75" i="1"/>
  <c r="BC75" i="1"/>
  <c r="BB75" i="1"/>
  <c r="BA75" i="1"/>
  <c r="AZ75" i="1"/>
  <c r="AY75" i="1"/>
  <c r="AH75" i="1"/>
  <c r="AG75" i="1"/>
  <c r="AF75" i="1"/>
  <c r="AE75" i="1"/>
  <c r="BE74" i="1"/>
  <c r="BD74" i="1"/>
  <c r="BC74" i="1"/>
  <c r="BB74" i="1"/>
  <c r="BA74" i="1"/>
  <c r="AZ74" i="1"/>
  <c r="AY74" i="1"/>
  <c r="AH74" i="1"/>
  <c r="AG74" i="1"/>
  <c r="AF74" i="1"/>
  <c r="AE74" i="1"/>
  <c r="BE73" i="1"/>
  <c r="BD73" i="1"/>
  <c r="BC73" i="1"/>
  <c r="BB73" i="1"/>
  <c r="BA73" i="1"/>
  <c r="AZ73" i="1"/>
  <c r="AY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BE72" i="1"/>
  <c r="BD72" i="1"/>
  <c r="BC72" i="1"/>
  <c r="BB72" i="1"/>
  <c r="BA72" i="1"/>
  <c r="AZ72" i="1"/>
  <c r="AY72" i="1"/>
  <c r="AH72" i="1"/>
  <c r="AG72" i="1"/>
  <c r="AF72" i="1"/>
  <c r="AE72" i="1"/>
  <c r="BE71" i="1"/>
  <c r="BD71" i="1"/>
  <c r="BC71" i="1"/>
  <c r="BB71" i="1"/>
  <c r="BA71" i="1"/>
  <c r="AZ71" i="1"/>
  <c r="AY71" i="1"/>
  <c r="AH71" i="1"/>
  <c r="AG71" i="1"/>
  <c r="AF71" i="1"/>
  <c r="AE71" i="1"/>
  <c r="BE70" i="1"/>
  <c r="BD70" i="1"/>
  <c r="BC70" i="1"/>
  <c r="BB70" i="1"/>
  <c r="BA70" i="1"/>
  <c r="AZ70" i="1"/>
  <c r="AY70" i="1"/>
  <c r="AH70" i="1"/>
  <c r="AG70" i="1"/>
  <c r="AF70" i="1"/>
  <c r="AE70" i="1"/>
  <c r="BE69" i="1"/>
  <c r="BD69" i="1"/>
  <c r="BC69" i="1"/>
  <c r="BB69" i="1"/>
  <c r="BA69" i="1"/>
  <c r="AZ69" i="1"/>
  <c r="AY69" i="1"/>
  <c r="AH69" i="1"/>
  <c r="AG69" i="1"/>
  <c r="AF69" i="1"/>
  <c r="AE69" i="1"/>
  <c r="BE68" i="1"/>
  <c r="BD68" i="1"/>
  <c r="BC68" i="1"/>
  <c r="BB68" i="1"/>
  <c r="BA68" i="1"/>
  <c r="AZ68" i="1"/>
  <c r="AY68" i="1"/>
  <c r="AH68" i="1"/>
  <c r="AG68" i="1"/>
  <c r="AF68" i="1"/>
  <c r="AE68" i="1"/>
  <c r="BE67" i="1"/>
  <c r="BD67" i="1"/>
  <c r="BC67" i="1"/>
  <c r="BB67" i="1"/>
  <c r="BA67" i="1"/>
  <c r="AZ67" i="1"/>
  <c r="AY67" i="1"/>
  <c r="AH67" i="1"/>
  <c r="AG67" i="1"/>
  <c r="AF67" i="1"/>
  <c r="AE67" i="1"/>
  <c r="BE66" i="1"/>
  <c r="BD66" i="1"/>
  <c r="BC66" i="1"/>
  <c r="BB66" i="1"/>
  <c r="BA66" i="1"/>
  <c r="AZ66" i="1"/>
  <c r="AY66" i="1"/>
  <c r="AH66" i="1"/>
  <c r="AG66" i="1"/>
  <c r="AF66" i="1"/>
  <c r="AE66" i="1"/>
  <c r="BE65" i="1"/>
  <c r="BD65" i="1"/>
  <c r="BC65" i="1"/>
  <c r="BB65" i="1"/>
  <c r="BA65" i="1"/>
  <c r="AZ65" i="1"/>
  <c r="AY65" i="1"/>
  <c r="AH65" i="1"/>
  <c r="AG65" i="1"/>
  <c r="AF65" i="1"/>
  <c r="AE65" i="1"/>
  <c r="BE64" i="1"/>
  <c r="BD64" i="1"/>
  <c r="BC64" i="1"/>
  <c r="BB64" i="1"/>
  <c r="BA64" i="1"/>
  <c r="AZ64" i="1"/>
  <c r="AY64" i="1"/>
  <c r="AH64" i="1"/>
  <c r="AG64" i="1"/>
  <c r="AF64" i="1"/>
  <c r="AE64" i="1"/>
  <c r="BE63" i="1"/>
  <c r="BD63" i="1"/>
  <c r="BC63" i="1"/>
  <c r="BB63" i="1"/>
  <c r="BA63" i="1"/>
  <c r="AZ63" i="1"/>
  <c r="AY63" i="1"/>
  <c r="AH63" i="1"/>
  <c r="AG63" i="1"/>
  <c r="AF63" i="1"/>
  <c r="AE63" i="1"/>
  <c r="BE62" i="1"/>
  <c r="BD62" i="1"/>
  <c r="BC62" i="1"/>
  <c r="BB62" i="1"/>
  <c r="BA62" i="1"/>
  <c r="AZ62" i="1"/>
  <c r="AY62" i="1"/>
  <c r="AH62" i="1"/>
  <c r="AG62" i="1"/>
  <c r="AF62" i="1"/>
  <c r="AE62" i="1"/>
  <c r="BE61" i="1"/>
  <c r="BD61" i="1"/>
  <c r="BC61" i="1"/>
  <c r="BB61" i="1"/>
  <c r="BA61" i="1"/>
  <c r="AZ61" i="1"/>
  <c r="AY61" i="1"/>
  <c r="AH61" i="1"/>
  <c r="AG61" i="1"/>
  <c r="AF61" i="1"/>
  <c r="AE61" i="1"/>
  <c r="BE60" i="1"/>
  <c r="BD60" i="1"/>
  <c r="BC60" i="1"/>
  <c r="BB60" i="1"/>
  <c r="BA60" i="1"/>
  <c r="AZ60" i="1"/>
  <c r="AY60" i="1"/>
  <c r="AH60" i="1"/>
  <c r="AG60" i="1"/>
  <c r="AF60" i="1"/>
  <c r="AE60" i="1"/>
  <c r="BE59" i="1"/>
  <c r="BD59" i="1"/>
  <c r="BC59" i="1"/>
  <c r="BB59" i="1"/>
  <c r="BA59" i="1"/>
  <c r="AZ59" i="1"/>
  <c r="AY59" i="1"/>
  <c r="AH59" i="1"/>
  <c r="AG59" i="1"/>
  <c r="AF59" i="1"/>
  <c r="AE59" i="1"/>
  <c r="BE58" i="1"/>
  <c r="BD58" i="1"/>
  <c r="BC58" i="1"/>
  <c r="BB58" i="1"/>
  <c r="BA58" i="1"/>
  <c r="AZ58" i="1"/>
  <c r="AY58" i="1"/>
  <c r="AH58" i="1"/>
  <c r="AG58" i="1"/>
  <c r="AF58" i="1"/>
  <c r="AE58" i="1"/>
  <c r="BE57" i="1"/>
  <c r="BD57" i="1"/>
  <c r="BC57" i="1"/>
  <c r="BB57" i="1"/>
  <c r="BA57" i="1"/>
  <c r="AZ57" i="1"/>
  <c r="AY57" i="1"/>
  <c r="AH57" i="1"/>
  <c r="AG57" i="1"/>
  <c r="AF57" i="1"/>
  <c r="AE57" i="1"/>
  <c r="BE56" i="1"/>
  <c r="BD56" i="1"/>
  <c r="BC56" i="1"/>
  <c r="BB56" i="1"/>
  <c r="BA56" i="1"/>
  <c r="AZ56" i="1"/>
  <c r="AY56" i="1"/>
  <c r="AN56" i="1"/>
  <c r="AM56" i="1"/>
  <c r="AL56" i="1"/>
  <c r="AK56" i="1"/>
  <c r="AJ56" i="1"/>
  <c r="AI56" i="1"/>
  <c r="AH56" i="1"/>
  <c r="AG56" i="1"/>
  <c r="AF56" i="1"/>
  <c r="AE56" i="1"/>
  <c r="BE55" i="1"/>
  <c r="BD55" i="1"/>
  <c r="BC55" i="1"/>
  <c r="BB55" i="1"/>
  <c r="BA55" i="1"/>
  <c r="AZ55" i="1"/>
  <c r="AY55" i="1"/>
  <c r="AH55" i="1"/>
  <c r="AG55" i="1"/>
  <c r="AF55" i="1"/>
  <c r="AE55" i="1"/>
  <c r="BE54" i="1"/>
  <c r="BD54" i="1"/>
  <c r="BC54" i="1"/>
  <c r="BB54" i="1"/>
  <c r="BA54" i="1"/>
  <c r="AZ54" i="1"/>
  <c r="AY54" i="1"/>
  <c r="AH54" i="1"/>
  <c r="AG54" i="1"/>
  <c r="AF54" i="1"/>
  <c r="AE54" i="1"/>
  <c r="BE53" i="1"/>
  <c r="BD53" i="1"/>
  <c r="BC53" i="1"/>
  <c r="BB53" i="1"/>
  <c r="BA53" i="1"/>
  <c r="AZ53" i="1"/>
  <c r="AY53" i="1"/>
  <c r="AH53" i="1"/>
  <c r="AG53" i="1"/>
  <c r="AF53" i="1"/>
  <c r="AE53" i="1"/>
  <c r="BE52" i="1"/>
  <c r="BD52" i="1"/>
  <c r="BC52" i="1"/>
  <c r="BB52" i="1"/>
  <c r="BA52" i="1"/>
  <c r="AZ52" i="1"/>
  <c r="AY52" i="1"/>
  <c r="AH52" i="1"/>
  <c r="AG52" i="1"/>
  <c r="AF52" i="1"/>
  <c r="AE52" i="1"/>
  <c r="BE51" i="1"/>
  <c r="BD51" i="1"/>
  <c r="BC51" i="1"/>
  <c r="BB51" i="1"/>
  <c r="BA51" i="1"/>
  <c r="AZ51" i="1"/>
  <c r="AY51" i="1"/>
  <c r="AH51" i="1"/>
  <c r="AG51" i="1"/>
  <c r="AF51" i="1"/>
  <c r="AE51" i="1"/>
  <c r="BE50" i="1"/>
  <c r="BD50" i="1"/>
  <c r="BC50" i="1"/>
  <c r="BB50" i="1"/>
  <c r="BA50" i="1"/>
  <c r="AZ50" i="1"/>
  <c r="AY50" i="1"/>
  <c r="AH50" i="1"/>
  <c r="AG50" i="1"/>
  <c r="AF50" i="1"/>
  <c r="AE50" i="1"/>
  <c r="BE49" i="1"/>
  <c r="BD49" i="1"/>
  <c r="BC49" i="1"/>
  <c r="BB49" i="1"/>
  <c r="BA49" i="1"/>
  <c r="AZ49" i="1"/>
  <c r="AY49" i="1"/>
  <c r="AH49" i="1"/>
  <c r="AG49" i="1"/>
  <c r="AF49" i="1"/>
  <c r="AE49" i="1"/>
  <c r="BE48" i="1"/>
  <c r="BD48" i="1"/>
  <c r="BC48" i="1"/>
  <c r="BB48" i="1"/>
  <c r="BA48" i="1"/>
  <c r="AZ48" i="1"/>
  <c r="AY48" i="1"/>
  <c r="AH48" i="1"/>
  <c r="AG48" i="1"/>
  <c r="AF48" i="1"/>
  <c r="AE48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BE46" i="1"/>
  <c r="BD46" i="1"/>
  <c r="BC46" i="1"/>
  <c r="BB46" i="1"/>
  <c r="BA46" i="1"/>
  <c r="AZ46" i="1"/>
  <c r="AY46" i="1"/>
  <c r="AH46" i="1"/>
  <c r="AG46" i="1"/>
  <c r="AF46" i="1"/>
  <c r="AE46" i="1"/>
  <c r="BE45" i="1"/>
  <c r="BD45" i="1"/>
  <c r="BC45" i="1"/>
  <c r="BB45" i="1"/>
  <c r="BA45" i="1"/>
  <c r="AZ45" i="1"/>
  <c r="AY45" i="1"/>
  <c r="AH45" i="1"/>
  <c r="AG45" i="1"/>
  <c r="AF45" i="1"/>
  <c r="AE45" i="1"/>
  <c r="BE44" i="1"/>
  <c r="BD44" i="1"/>
  <c r="BC44" i="1"/>
  <c r="BB44" i="1"/>
  <c r="BA44" i="1"/>
  <c r="AZ44" i="1"/>
  <c r="AY44" i="1"/>
  <c r="AH44" i="1"/>
  <c r="AG44" i="1"/>
  <c r="AF44" i="1"/>
  <c r="AE44" i="1"/>
  <c r="BE43" i="1"/>
  <c r="BD43" i="1"/>
  <c r="BC43" i="1"/>
  <c r="BB43" i="1"/>
  <c r="BA43" i="1"/>
  <c r="AZ43" i="1"/>
  <c r="AY43" i="1"/>
  <c r="AH43" i="1"/>
  <c r="AG43" i="1"/>
  <c r="AF43" i="1"/>
  <c r="AE43" i="1"/>
  <c r="BE42" i="1"/>
  <c r="BD42" i="1"/>
  <c r="BC42" i="1"/>
  <c r="BB42" i="1"/>
  <c r="BA42" i="1"/>
  <c r="AZ42" i="1"/>
  <c r="AY42" i="1"/>
  <c r="AI42" i="1"/>
  <c r="AH42" i="1"/>
  <c r="AG42" i="1"/>
  <c r="AF42" i="1"/>
  <c r="AE42" i="1"/>
  <c r="BE41" i="1"/>
  <c r="BD41" i="1"/>
  <c r="BC41" i="1"/>
  <c r="BB41" i="1"/>
  <c r="BA41" i="1"/>
  <c r="AZ41" i="1"/>
  <c r="AY41" i="1"/>
  <c r="AH41" i="1"/>
  <c r="AG41" i="1"/>
  <c r="AF41" i="1"/>
  <c r="AE41" i="1"/>
  <c r="BE40" i="1"/>
  <c r="BD40" i="1"/>
  <c r="BC40" i="1"/>
  <c r="BB40" i="1"/>
  <c r="BA40" i="1"/>
  <c r="AZ40" i="1"/>
  <c r="AY40" i="1"/>
  <c r="AH40" i="1"/>
  <c r="AG40" i="1"/>
  <c r="AF40" i="1"/>
  <c r="AE40" i="1"/>
  <c r="BE39" i="1"/>
  <c r="BD39" i="1"/>
  <c r="BC39" i="1"/>
  <c r="BB39" i="1"/>
  <c r="BA39" i="1"/>
  <c r="AZ39" i="1"/>
  <c r="AY39" i="1"/>
  <c r="AH39" i="1"/>
  <c r="AG39" i="1"/>
  <c r="AF39" i="1"/>
  <c r="AE39" i="1"/>
  <c r="BE38" i="1"/>
  <c r="BD38" i="1"/>
  <c r="BC38" i="1"/>
  <c r="BB38" i="1"/>
  <c r="BA38" i="1"/>
  <c r="AZ38" i="1"/>
  <c r="AY38" i="1"/>
  <c r="AH38" i="1"/>
  <c r="AG38" i="1"/>
  <c r="AF38" i="1"/>
  <c r="AE38" i="1"/>
  <c r="BE37" i="1"/>
  <c r="BD37" i="1"/>
  <c r="BC37" i="1"/>
  <c r="BB37" i="1"/>
  <c r="BA37" i="1"/>
  <c r="AZ37" i="1"/>
  <c r="AY37" i="1"/>
  <c r="AH37" i="1"/>
  <c r="AG37" i="1"/>
  <c r="AF37" i="1"/>
  <c r="AE37" i="1"/>
  <c r="BE36" i="1"/>
  <c r="BD36" i="1"/>
  <c r="BC36" i="1"/>
  <c r="BB36" i="1"/>
  <c r="BA36" i="1"/>
  <c r="AZ36" i="1"/>
  <c r="AY36" i="1"/>
  <c r="AH36" i="1"/>
  <c r="AG36" i="1"/>
  <c r="AF36" i="1"/>
  <c r="AE36" i="1"/>
  <c r="BE35" i="1"/>
  <c r="BD35" i="1"/>
  <c r="BC35" i="1"/>
  <c r="BB35" i="1"/>
  <c r="BA35" i="1"/>
  <c r="AZ35" i="1"/>
  <c r="AY35" i="1"/>
  <c r="AH35" i="1"/>
  <c r="AG35" i="1"/>
  <c r="AF35" i="1"/>
  <c r="AE35" i="1"/>
  <c r="BE34" i="1"/>
  <c r="BD34" i="1"/>
  <c r="BC34" i="1"/>
  <c r="BB34" i="1"/>
  <c r="BA34" i="1"/>
  <c r="AZ34" i="1"/>
  <c r="AY34" i="1"/>
  <c r="AH34" i="1"/>
  <c r="AG34" i="1"/>
  <c r="AF34" i="1"/>
  <c r="AE34" i="1"/>
  <c r="BE33" i="1"/>
  <c r="BD33" i="1"/>
  <c r="BC33" i="1"/>
  <c r="BB33" i="1"/>
  <c r="BA33" i="1"/>
  <c r="AZ33" i="1"/>
  <c r="AY33" i="1"/>
  <c r="AH33" i="1"/>
  <c r="AG33" i="1"/>
  <c r="AF33" i="1"/>
  <c r="AE33" i="1"/>
  <c r="BE32" i="1"/>
  <c r="BD32" i="1"/>
  <c r="BC32" i="1"/>
  <c r="BB32" i="1"/>
  <c r="BA32" i="1"/>
  <c r="AZ32" i="1"/>
  <c r="AY32" i="1"/>
  <c r="AH32" i="1"/>
  <c r="AG32" i="1"/>
  <c r="AF32" i="1"/>
  <c r="AE32" i="1"/>
  <c r="BC29" i="1"/>
  <c r="BC30" i="1"/>
  <c r="BC31" i="1"/>
  <c r="BD29" i="1"/>
  <c r="BD30" i="1"/>
  <c r="BD31" i="1"/>
  <c r="BE29" i="1"/>
  <c r="BE30" i="1"/>
  <c r="BE31" i="1"/>
  <c r="BE1245" i="8"/>
  <c r="BD1245" i="8"/>
  <c r="BC1245" i="8"/>
  <c r="BB1245" i="8"/>
  <c r="BA1245" i="8"/>
  <c r="AZ1245" i="8"/>
  <c r="AY1245" i="8"/>
  <c r="AX1245" i="8"/>
  <c r="AV1245" i="8"/>
  <c r="AU1245" i="8"/>
  <c r="AT1245" i="8"/>
  <c r="AS1245" i="8"/>
  <c r="AR1245" i="8"/>
  <c r="AQ1245" i="8"/>
  <c r="AP1245" i="8"/>
  <c r="AO1245" i="8"/>
  <c r="AN1245" i="8"/>
  <c r="AM1245" i="8"/>
  <c r="AL1245" i="8"/>
  <c r="AK1245" i="8"/>
  <c r="AJ1245" i="8"/>
  <c r="AI1245" i="8"/>
  <c r="AH1245" i="8"/>
  <c r="AG1245" i="8"/>
  <c r="AF1245" i="8"/>
  <c r="AE1245" i="8"/>
  <c r="BE1244" i="8"/>
  <c r="BD1244" i="8"/>
  <c r="BC1244" i="8"/>
  <c r="BB1244" i="8"/>
  <c r="BA1244" i="8"/>
  <c r="AZ1244" i="8"/>
  <c r="AY1244" i="8"/>
  <c r="AX1244" i="8"/>
  <c r="AV1244" i="8"/>
  <c r="AU1244" i="8"/>
  <c r="AT1244" i="8"/>
  <c r="AS1244" i="8"/>
  <c r="AR1244" i="8"/>
  <c r="AQ1244" i="8"/>
  <c r="AP1244" i="8"/>
  <c r="AO1244" i="8"/>
  <c r="AN1244" i="8"/>
  <c r="AM1244" i="8"/>
  <c r="AL1244" i="8"/>
  <c r="AK1244" i="8"/>
  <c r="AJ1244" i="8"/>
  <c r="AI1244" i="8"/>
  <c r="AH1244" i="8"/>
  <c r="AG1244" i="8"/>
  <c r="AF1244" i="8"/>
  <c r="AE1244" i="8"/>
  <c r="BE1243" i="8"/>
  <c r="BD1243" i="8"/>
  <c r="BC1243" i="8"/>
  <c r="BB1243" i="8"/>
  <c r="BA1243" i="8"/>
  <c r="AZ1243" i="8"/>
  <c r="AY1243" i="8"/>
  <c r="AX1243" i="8"/>
  <c r="AV1243" i="8"/>
  <c r="AU1243" i="8"/>
  <c r="AT1243" i="8"/>
  <c r="AS1243" i="8"/>
  <c r="AR1243" i="8"/>
  <c r="AQ1243" i="8"/>
  <c r="AP1243" i="8"/>
  <c r="AO1243" i="8"/>
  <c r="AN1243" i="8"/>
  <c r="AM1243" i="8"/>
  <c r="AL1243" i="8"/>
  <c r="AK1243" i="8"/>
  <c r="AJ1243" i="8"/>
  <c r="AI1243" i="8"/>
  <c r="AH1243" i="8"/>
  <c r="AG1243" i="8"/>
  <c r="AF1243" i="8"/>
  <c r="AE1243" i="8"/>
  <c r="BE1242" i="8"/>
  <c r="BD1242" i="8"/>
  <c r="BC1242" i="8"/>
  <c r="BB1242" i="8"/>
  <c r="BA1242" i="8"/>
  <c r="AZ1242" i="8"/>
  <c r="AY1242" i="8"/>
  <c r="AX1242" i="8"/>
  <c r="AT1242" i="8"/>
  <c r="AS1242" i="8"/>
  <c r="AR1242" i="8"/>
  <c r="AQ1242" i="8"/>
  <c r="AP1242" i="8"/>
  <c r="AO1242" i="8"/>
  <c r="AN1242" i="8"/>
  <c r="AM1242" i="8"/>
  <c r="AL1242" i="8"/>
  <c r="AK1242" i="8"/>
  <c r="AJ1242" i="8"/>
  <c r="AI1242" i="8"/>
  <c r="AH1242" i="8"/>
  <c r="AG1242" i="8"/>
  <c r="AF1242" i="8"/>
  <c r="AE1242" i="8"/>
  <c r="BE1241" i="8"/>
  <c r="BD1241" i="8"/>
  <c r="BC1241" i="8"/>
  <c r="BB1241" i="8"/>
  <c r="BA1241" i="8"/>
  <c r="AZ1241" i="8"/>
  <c r="AY1241" i="8"/>
  <c r="AV1241" i="8"/>
  <c r="AU1241" i="8"/>
  <c r="AT1241" i="8"/>
  <c r="AS1241" i="8"/>
  <c r="AR1241" i="8"/>
  <c r="AQ1241" i="8"/>
  <c r="AP1241" i="8"/>
  <c r="AO1241" i="8"/>
  <c r="AN1241" i="8"/>
  <c r="AM1241" i="8"/>
  <c r="AL1241" i="8"/>
  <c r="AK1241" i="8"/>
  <c r="AJ1241" i="8"/>
  <c r="AI1241" i="8"/>
  <c r="AH1241" i="8"/>
  <c r="AG1241" i="8"/>
  <c r="AF1241" i="8"/>
  <c r="AE1241" i="8"/>
  <c r="BE1240" i="8"/>
  <c r="BD1240" i="8"/>
  <c r="BC1240" i="8"/>
  <c r="BB1240" i="8"/>
  <c r="BA1240" i="8"/>
  <c r="AZ1240" i="8"/>
  <c r="AY1240" i="8"/>
  <c r="AW1240" i="8"/>
  <c r="AV1240" i="8"/>
  <c r="AU1240" i="8"/>
  <c r="AT1240" i="8"/>
  <c r="AS1240" i="8"/>
  <c r="AR1240" i="8"/>
  <c r="AQ1240" i="8"/>
  <c r="AP1240" i="8"/>
  <c r="AO1240" i="8"/>
  <c r="AN1240" i="8"/>
  <c r="AM1240" i="8"/>
  <c r="AL1240" i="8"/>
  <c r="AK1240" i="8"/>
  <c r="AJ1240" i="8"/>
  <c r="AI1240" i="8"/>
  <c r="AH1240" i="8"/>
  <c r="AG1240" i="8"/>
  <c r="AF1240" i="8"/>
  <c r="AE1240" i="8"/>
  <c r="BE1239" i="8"/>
  <c r="BD1239" i="8"/>
  <c r="BC1239" i="8"/>
  <c r="BB1239" i="8"/>
  <c r="BA1239" i="8"/>
  <c r="AZ1239" i="8"/>
  <c r="AY1239" i="8"/>
  <c r="AV1239" i="8"/>
  <c r="AU1239" i="8"/>
  <c r="AT1239" i="8"/>
  <c r="AS1239" i="8"/>
  <c r="AR1239" i="8"/>
  <c r="AQ1239" i="8"/>
  <c r="AP1239" i="8"/>
  <c r="AO1239" i="8"/>
  <c r="AN1239" i="8"/>
  <c r="AM1239" i="8"/>
  <c r="AL1239" i="8"/>
  <c r="AK1239" i="8"/>
  <c r="AJ1239" i="8"/>
  <c r="AI1239" i="8"/>
  <c r="AH1239" i="8"/>
  <c r="AG1239" i="8"/>
  <c r="AF1239" i="8"/>
  <c r="AE1239" i="8"/>
  <c r="BE1238" i="8"/>
  <c r="BD1238" i="8"/>
  <c r="BC1238" i="8"/>
  <c r="BB1238" i="8"/>
  <c r="BA1238" i="8"/>
  <c r="AZ1238" i="8"/>
  <c r="AY1238" i="8"/>
  <c r="AV1238" i="8"/>
  <c r="AU1238" i="8"/>
  <c r="AT1238" i="8"/>
  <c r="AS1238" i="8"/>
  <c r="AR1238" i="8"/>
  <c r="AQ1238" i="8"/>
  <c r="AP1238" i="8"/>
  <c r="AO1238" i="8"/>
  <c r="AN1238" i="8"/>
  <c r="AM1238" i="8"/>
  <c r="AL1238" i="8"/>
  <c r="AK1238" i="8"/>
  <c r="AJ1238" i="8"/>
  <c r="AI1238" i="8"/>
  <c r="AH1238" i="8"/>
  <c r="AG1238" i="8"/>
  <c r="AF1238" i="8"/>
  <c r="AE1238" i="8"/>
  <c r="BE1237" i="8"/>
  <c r="BD1237" i="8"/>
  <c r="BC1237" i="8"/>
  <c r="BB1237" i="8"/>
  <c r="BA1237" i="8"/>
  <c r="AZ1237" i="8"/>
  <c r="AY1237" i="8"/>
  <c r="AV1237" i="8"/>
  <c r="AU1237" i="8"/>
  <c r="AT1237" i="8"/>
  <c r="AS1237" i="8"/>
  <c r="AR1237" i="8"/>
  <c r="AQ1237" i="8"/>
  <c r="AP1237" i="8"/>
  <c r="AO1237" i="8"/>
  <c r="AN1237" i="8"/>
  <c r="AM1237" i="8"/>
  <c r="AL1237" i="8"/>
  <c r="AK1237" i="8"/>
  <c r="AJ1237" i="8"/>
  <c r="AI1237" i="8"/>
  <c r="AH1237" i="8"/>
  <c r="AG1237" i="8"/>
  <c r="AF1237" i="8"/>
  <c r="AE1237" i="8"/>
  <c r="BE1236" i="8"/>
  <c r="BD1236" i="8"/>
  <c r="BC1236" i="8"/>
  <c r="BB1236" i="8"/>
  <c r="BA1236" i="8"/>
  <c r="AZ1236" i="8"/>
  <c r="AY1236" i="8"/>
  <c r="AX1236" i="8"/>
  <c r="AT1236" i="8"/>
  <c r="AS1236" i="8"/>
  <c r="AR1236" i="8"/>
  <c r="AQ1236" i="8"/>
  <c r="AP1236" i="8"/>
  <c r="AM1236" i="8"/>
  <c r="AL1236" i="8"/>
  <c r="AK1236" i="8"/>
  <c r="AJ1236" i="8"/>
  <c r="AI1236" i="8"/>
  <c r="AH1236" i="8"/>
  <c r="AG1236" i="8"/>
  <c r="AF1236" i="8"/>
  <c r="AE1236" i="8"/>
  <c r="BE1235" i="8"/>
  <c r="BD1235" i="8"/>
  <c r="BC1235" i="8"/>
  <c r="BB1235" i="8"/>
  <c r="BA1235" i="8"/>
  <c r="AZ1235" i="8"/>
  <c r="AY1235" i="8"/>
  <c r="AX1235" i="8"/>
  <c r="AW1235" i="8"/>
  <c r="AV1235" i="8"/>
  <c r="AU1235" i="8"/>
  <c r="AT1235" i="8"/>
  <c r="AS1235" i="8"/>
  <c r="AR1235" i="8"/>
  <c r="AQ1235" i="8"/>
  <c r="AP1235" i="8"/>
  <c r="AO1235" i="8"/>
  <c r="AN1235" i="8"/>
  <c r="AM1235" i="8"/>
  <c r="AL1235" i="8"/>
  <c r="AK1235" i="8"/>
  <c r="AH1235" i="8"/>
  <c r="AG1235" i="8"/>
  <c r="AF1235" i="8"/>
  <c r="AE1235" i="8"/>
  <c r="BE1233" i="8"/>
  <c r="BD1233" i="8"/>
  <c r="BC1233" i="8"/>
  <c r="BB1233" i="8"/>
  <c r="BA1233" i="8"/>
  <c r="AZ1233" i="8"/>
  <c r="AY1233" i="8"/>
  <c r="AO1233" i="8"/>
  <c r="AN1233" i="8"/>
  <c r="AM1233" i="8"/>
  <c r="AL1233" i="8"/>
  <c r="AK1233" i="8"/>
  <c r="AJ1233" i="8"/>
  <c r="AI1233" i="8"/>
  <c r="AH1233" i="8"/>
  <c r="AG1233" i="8"/>
  <c r="AF1233" i="8"/>
  <c r="AE1233" i="8"/>
  <c r="W1233" i="8"/>
  <c r="BE1232" i="8"/>
  <c r="BD1232" i="8"/>
  <c r="BC1232" i="8"/>
  <c r="BB1232" i="8"/>
  <c r="BA1232" i="8"/>
  <c r="AZ1232" i="8"/>
  <c r="AY1232" i="8"/>
  <c r="AR1232" i="8"/>
  <c r="AQ1232" i="8"/>
  <c r="AP1232" i="8"/>
  <c r="AO1232" i="8"/>
  <c r="AN1232" i="8"/>
  <c r="AM1232" i="8"/>
  <c r="AL1232" i="8"/>
  <c r="AK1232" i="8"/>
  <c r="AJ1232" i="8"/>
  <c r="AI1232" i="8"/>
  <c r="AH1232" i="8"/>
  <c r="AG1232" i="8"/>
  <c r="AF1232" i="8"/>
  <c r="AE1232" i="8"/>
  <c r="BE1231" i="8"/>
  <c r="BD1231" i="8"/>
  <c r="BC1231" i="8"/>
  <c r="BB1231" i="8"/>
  <c r="BA1231" i="8"/>
  <c r="AZ1231" i="8"/>
  <c r="AY1231" i="8"/>
  <c r="AX1231" i="8"/>
  <c r="AV1231" i="8"/>
  <c r="AU1231" i="8"/>
  <c r="AT1231" i="8"/>
  <c r="AS1231" i="8"/>
  <c r="AR1231" i="8"/>
  <c r="AQ1231" i="8"/>
  <c r="AP1231" i="8"/>
  <c r="AO1231" i="8"/>
  <c r="AN1231" i="8"/>
  <c r="AM1231" i="8"/>
  <c r="AL1231" i="8"/>
  <c r="AK1231" i="8"/>
  <c r="AJ1231" i="8"/>
  <c r="AI1231" i="8"/>
  <c r="AH1231" i="8"/>
  <c r="AG1231" i="8"/>
  <c r="AF1231" i="8"/>
  <c r="AE1231" i="8"/>
  <c r="BE1230" i="8"/>
  <c r="BD1230" i="8"/>
  <c r="BC1230" i="8"/>
  <c r="BB1230" i="8"/>
  <c r="BA1230" i="8"/>
  <c r="AZ1230" i="8"/>
  <c r="AY1230" i="8"/>
  <c r="AV1230" i="8"/>
  <c r="AU1230" i="8"/>
  <c r="AT1230" i="8"/>
  <c r="AS1230" i="8"/>
  <c r="AR1230" i="8"/>
  <c r="AQ1230" i="8"/>
  <c r="AP1230" i="8"/>
  <c r="AO1230" i="8"/>
  <c r="AN1230" i="8"/>
  <c r="AM1230" i="8"/>
  <c r="AL1230" i="8"/>
  <c r="AK1230" i="8"/>
  <c r="AJ1230" i="8"/>
  <c r="AI1230" i="8"/>
  <c r="AH1230" i="8"/>
  <c r="AG1230" i="8"/>
  <c r="AF1230" i="8"/>
  <c r="AE1230" i="8"/>
  <c r="BE1229" i="8"/>
  <c r="BD1229" i="8"/>
  <c r="BC1229" i="8"/>
  <c r="BB1229" i="8"/>
  <c r="BA1229" i="8"/>
  <c r="AZ1229" i="8"/>
  <c r="AY1229" i="8"/>
  <c r="AV1229" i="8"/>
  <c r="AU1229" i="8"/>
  <c r="AT1229" i="8"/>
  <c r="AS1229" i="8"/>
  <c r="AR1229" i="8"/>
  <c r="AQ1229" i="8"/>
  <c r="AP1229" i="8"/>
  <c r="AO1229" i="8"/>
  <c r="AN1229" i="8"/>
  <c r="AM1229" i="8"/>
  <c r="AL1229" i="8"/>
  <c r="AK1229" i="8"/>
  <c r="AJ1229" i="8"/>
  <c r="AI1229" i="8"/>
  <c r="AH1229" i="8"/>
  <c r="AG1229" i="8"/>
  <c r="AF1229" i="8"/>
  <c r="AE1229" i="8"/>
  <c r="BE1228" i="8"/>
  <c r="BD1228" i="8"/>
  <c r="BC1228" i="8"/>
  <c r="BB1228" i="8"/>
  <c r="BA1228" i="8"/>
  <c r="AZ1228" i="8"/>
  <c r="AY1228" i="8"/>
  <c r="AV1228" i="8"/>
  <c r="AU1228" i="8"/>
  <c r="AT1228" i="8"/>
  <c r="AS1228" i="8"/>
  <c r="AR1228" i="8"/>
  <c r="AQ1228" i="8"/>
  <c r="AP1228" i="8"/>
  <c r="AO1228" i="8"/>
  <c r="AN1228" i="8"/>
  <c r="AM1228" i="8"/>
  <c r="AL1228" i="8"/>
  <c r="AK1228" i="8"/>
  <c r="AJ1228" i="8"/>
  <c r="AI1228" i="8"/>
  <c r="AH1228" i="8"/>
  <c r="AG1228" i="8"/>
  <c r="AF1228" i="8"/>
  <c r="AE1228" i="8"/>
  <c r="BE1227" i="8"/>
  <c r="BD1227" i="8"/>
  <c r="BC1227" i="8"/>
  <c r="BB1227" i="8"/>
  <c r="BE1226" i="8"/>
  <c r="BD1226" i="8"/>
  <c r="BC1226" i="8"/>
  <c r="BB1226" i="8"/>
  <c r="BA1226" i="8"/>
  <c r="AZ1226" i="8"/>
  <c r="AY1226" i="8"/>
  <c r="AV1226" i="8"/>
  <c r="AU1226" i="8"/>
  <c r="AT1226" i="8"/>
  <c r="AS1226" i="8"/>
  <c r="AR1226" i="8"/>
  <c r="AQ1226" i="8"/>
  <c r="AP1226" i="8"/>
  <c r="AO1226" i="8"/>
  <c r="AN1226" i="8"/>
  <c r="AM1226" i="8"/>
  <c r="AL1226" i="8"/>
  <c r="AK1226" i="8"/>
  <c r="AJ1226" i="8"/>
  <c r="AI1226" i="8"/>
  <c r="AH1226" i="8"/>
  <c r="AG1226" i="8"/>
  <c r="AF1226" i="8"/>
  <c r="AE1226" i="8"/>
  <c r="BE1223" i="8"/>
  <c r="BD1223" i="8"/>
  <c r="BC1223" i="8"/>
  <c r="BB1223" i="8"/>
  <c r="BA1223" i="8"/>
  <c r="AZ1223" i="8"/>
  <c r="AY1223" i="8"/>
  <c r="AV1223" i="8"/>
  <c r="AU1223" i="8"/>
  <c r="AT1223" i="8"/>
  <c r="AS1223" i="8"/>
  <c r="AR1223" i="8"/>
  <c r="AQ1223" i="8"/>
  <c r="AP1223" i="8"/>
  <c r="AO1223" i="8"/>
  <c r="AN1223" i="8"/>
  <c r="AM1223" i="8"/>
  <c r="AL1223" i="8"/>
  <c r="AK1223" i="8"/>
  <c r="AJ1223" i="8"/>
  <c r="AI1223" i="8"/>
  <c r="AH1223" i="8"/>
  <c r="AG1223" i="8"/>
  <c r="AF1223" i="8"/>
  <c r="AE1223" i="8"/>
  <c r="BE1222" i="8"/>
  <c r="BD1222" i="8"/>
  <c r="BC1222" i="8"/>
  <c r="BB1222" i="8"/>
  <c r="BA1222" i="8"/>
  <c r="AZ1222" i="8"/>
  <c r="AY1222" i="8"/>
  <c r="AX1222" i="8"/>
  <c r="AJ1222" i="8"/>
  <c r="AI1222" i="8"/>
  <c r="AH1222" i="8"/>
  <c r="AG1222" i="8"/>
  <c r="AF1222" i="8"/>
  <c r="AE1222" i="8"/>
  <c r="O1222" i="8"/>
  <c r="BE1221" i="8"/>
  <c r="BD1221" i="8"/>
  <c r="BC1221" i="8"/>
  <c r="BB1221" i="8"/>
  <c r="BA1221" i="8"/>
  <c r="AZ1221" i="8"/>
  <c r="AY1221" i="8"/>
  <c r="AX1221" i="8"/>
  <c r="AU1221" i="8"/>
  <c r="AT1221" i="8"/>
  <c r="AS1221" i="8"/>
  <c r="AR1221" i="8"/>
  <c r="AQ1221" i="8"/>
  <c r="AP1221" i="8"/>
  <c r="AO1221" i="8"/>
  <c r="AN1221" i="8"/>
  <c r="AM1221" i="8"/>
  <c r="AL1221" i="8"/>
  <c r="AK1221" i="8"/>
  <c r="AJ1221" i="8"/>
  <c r="AI1221" i="8"/>
  <c r="AH1221" i="8"/>
  <c r="AG1221" i="8"/>
  <c r="AF1221" i="8"/>
  <c r="AE1221" i="8"/>
  <c r="BE1220" i="8"/>
  <c r="BD1220" i="8"/>
  <c r="BC1220" i="8"/>
  <c r="BB1220" i="8"/>
  <c r="BA1220" i="8"/>
  <c r="AZ1220" i="8"/>
  <c r="AY1220" i="8"/>
  <c r="AX1220" i="8"/>
  <c r="AW1220" i="8"/>
  <c r="AV1220" i="8"/>
  <c r="AU1220" i="8"/>
  <c r="AT1220" i="8"/>
  <c r="AS1220" i="8"/>
  <c r="AR1220" i="8"/>
  <c r="AQ1220" i="8"/>
  <c r="AP1220" i="8"/>
  <c r="AO1220" i="8"/>
  <c r="AN1220" i="8"/>
  <c r="AM1220" i="8"/>
  <c r="AL1220" i="8"/>
  <c r="AK1220" i="8"/>
  <c r="AJ1220" i="8"/>
  <c r="AH1220" i="8"/>
  <c r="AG1220" i="8"/>
  <c r="AF1220" i="8"/>
  <c r="AE1220" i="8"/>
  <c r="BE1219" i="8"/>
  <c r="BD1219" i="8"/>
  <c r="BC1219" i="8"/>
  <c r="BB1219" i="8"/>
  <c r="BA1219" i="8"/>
  <c r="AZ1219" i="8"/>
  <c r="AY1219" i="8"/>
  <c r="AV1219" i="8"/>
  <c r="AU1219" i="8"/>
  <c r="AT1219" i="8"/>
  <c r="AS1219" i="8"/>
  <c r="AR1219" i="8"/>
  <c r="AQ1219" i="8"/>
  <c r="AP1219" i="8"/>
  <c r="AO1219" i="8"/>
  <c r="AN1219" i="8"/>
  <c r="AM1219" i="8"/>
  <c r="AL1219" i="8"/>
  <c r="AK1219" i="8"/>
  <c r="AJ1219" i="8"/>
  <c r="AI1219" i="8"/>
  <c r="AH1219" i="8"/>
  <c r="AG1219" i="8"/>
  <c r="AF1219" i="8"/>
  <c r="AE1219" i="8"/>
  <c r="BE1218" i="8"/>
  <c r="BD1218" i="8"/>
  <c r="BC1218" i="8"/>
  <c r="BB1218" i="8"/>
  <c r="BA1218" i="8"/>
  <c r="AZ1218" i="8"/>
  <c r="AY1218" i="8"/>
  <c r="AV1218" i="8"/>
  <c r="AU1218" i="8"/>
  <c r="AT1218" i="8"/>
  <c r="AS1218" i="8"/>
  <c r="AR1218" i="8"/>
  <c r="AQ1218" i="8"/>
  <c r="AP1218" i="8"/>
  <c r="AO1218" i="8"/>
  <c r="AN1218" i="8"/>
  <c r="AM1218" i="8"/>
  <c r="AL1218" i="8"/>
  <c r="AK1218" i="8"/>
  <c r="AJ1218" i="8"/>
  <c r="AI1218" i="8"/>
  <c r="AH1218" i="8"/>
  <c r="AG1218" i="8"/>
  <c r="AF1218" i="8"/>
  <c r="AE1218" i="8"/>
  <c r="BE1217" i="8"/>
  <c r="BD1217" i="8"/>
  <c r="BC1217" i="8"/>
  <c r="BB1217" i="8"/>
  <c r="BA1217" i="8"/>
  <c r="AZ1217" i="8"/>
  <c r="AY1217" i="8"/>
  <c r="AN1217" i="8"/>
  <c r="AM1217" i="8"/>
  <c r="AL1217" i="8"/>
  <c r="AK1217" i="8"/>
  <c r="AJ1217" i="8"/>
  <c r="AI1217" i="8"/>
  <c r="AH1217" i="8"/>
  <c r="AG1217" i="8"/>
  <c r="AF1217" i="8"/>
  <c r="AE1217" i="8"/>
  <c r="BE1216" i="8"/>
  <c r="BD1216" i="8"/>
  <c r="BC1216" i="8"/>
  <c r="BB1216" i="8"/>
  <c r="BA1216" i="8"/>
  <c r="AZ1216" i="8"/>
  <c r="AY1216" i="8"/>
  <c r="AV1216" i="8"/>
  <c r="AU1216" i="8"/>
  <c r="AT1216" i="8"/>
  <c r="AS1216" i="8"/>
  <c r="AR1216" i="8"/>
  <c r="AQ1216" i="8"/>
  <c r="AP1216" i="8"/>
  <c r="AO1216" i="8"/>
  <c r="AN1216" i="8"/>
  <c r="AM1216" i="8"/>
  <c r="AL1216" i="8"/>
  <c r="AK1216" i="8"/>
  <c r="AJ1216" i="8"/>
  <c r="AI1216" i="8"/>
  <c r="AH1216" i="8"/>
  <c r="AG1216" i="8"/>
  <c r="AF1216" i="8"/>
  <c r="AE1216" i="8"/>
  <c r="BE1215" i="8"/>
  <c r="BD1215" i="8"/>
  <c r="BC1215" i="8"/>
  <c r="BB1215" i="8"/>
  <c r="BA1215" i="8"/>
  <c r="AZ1215" i="8"/>
  <c r="AY1215" i="8"/>
  <c r="AW1215" i="8"/>
  <c r="AV1215" i="8"/>
  <c r="AU1215" i="8"/>
  <c r="AT1215" i="8"/>
  <c r="AS1215" i="8"/>
  <c r="AR1215" i="8"/>
  <c r="AQ1215" i="8"/>
  <c r="AP1215" i="8"/>
  <c r="AO1215" i="8"/>
  <c r="AN1215" i="8"/>
  <c r="AM1215" i="8"/>
  <c r="AL1215" i="8"/>
  <c r="AK1215" i="8"/>
  <c r="AJ1215" i="8"/>
  <c r="AI1215" i="8"/>
  <c r="AH1215" i="8"/>
  <c r="AG1215" i="8"/>
  <c r="AF1215" i="8"/>
  <c r="AE1215" i="8"/>
  <c r="BE1214" i="8"/>
  <c r="BD1214" i="8"/>
  <c r="BC1214" i="8"/>
  <c r="BB1214" i="8"/>
  <c r="BA1214" i="8"/>
  <c r="AZ1214" i="8"/>
  <c r="AY1214" i="8"/>
  <c r="AT1214" i="8"/>
  <c r="AS1214" i="8"/>
  <c r="AR1214" i="8"/>
  <c r="AQ1214" i="8"/>
  <c r="AP1214" i="8"/>
  <c r="AO1214" i="8"/>
  <c r="AN1214" i="8"/>
  <c r="AM1214" i="8"/>
  <c r="AL1214" i="8"/>
  <c r="AK1214" i="8"/>
  <c r="AJ1214" i="8"/>
  <c r="AI1214" i="8"/>
  <c r="AH1214" i="8"/>
  <c r="AG1214" i="8"/>
  <c r="AF1214" i="8"/>
  <c r="AE1214" i="8"/>
  <c r="BE1213" i="8"/>
  <c r="BD1213" i="8"/>
  <c r="BC1213" i="8"/>
  <c r="BB1213" i="8"/>
  <c r="BA1213" i="8"/>
  <c r="AZ1213" i="8"/>
  <c r="AY1213" i="8"/>
  <c r="AT1213" i="8"/>
  <c r="AS1213" i="8"/>
  <c r="AR1213" i="8"/>
  <c r="AQ1213" i="8"/>
  <c r="AP1213" i="8"/>
  <c r="AO1213" i="8"/>
  <c r="AN1213" i="8"/>
  <c r="AM1213" i="8"/>
  <c r="AL1213" i="8"/>
  <c r="AK1213" i="8"/>
  <c r="AJ1213" i="8"/>
  <c r="AI1213" i="8"/>
  <c r="AH1213" i="8"/>
  <c r="AG1213" i="8"/>
  <c r="AF1213" i="8"/>
  <c r="AE1213" i="8"/>
  <c r="BE1212" i="8"/>
  <c r="BD1212" i="8"/>
  <c r="BC1212" i="8"/>
  <c r="BB1212" i="8"/>
  <c r="BA1212" i="8"/>
  <c r="AZ1212" i="8"/>
  <c r="AY1212" i="8"/>
  <c r="AV1212" i="8"/>
  <c r="AU1212" i="8"/>
  <c r="AT1212" i="8"/>
  <c r="AS1212" i="8"/>
  <c r="AR1212" i="8"/>
  <c r="AQ1212" i="8"/>
  <c r="AP1212" i="8"/>
  <c r="AO1212" i="8"/>
  <c r="AN1212" i="8"/>
  <c r="AM1212" i="8"/>
  <c r="AL1212" i="8"/>
  <c r="AK1212" i="8"/>
  <c r="AJ1212" i="8"/>
  <c r="AI1212" i="8"/>
  <c r="AH1212" i="8"/>
  <c r="AG1212" i="8"/>
  <c r="AF1212" i="8"/>
  <c r="AE1212" i="8"/>
  <c r="BE1211" i="8"/>
  <c r="BD1211" i="8"/>
  <c r="BC1211" i="8"/>
  <c r="BB1211" i="8"/>
  <c r="BA1211" i="8"/>
  <c r="AZ1211" i="8"/>
  <c r="AY1211" i="8"/>
  <c r="AV1211" i="8"/>
  <c r="AU1211" i="8"/>
  <c r="AT1211" i="8"/>
  <c r="AS1211" i="8"/>
  <c r="AR1211" i="8"/>
  <c r="AQ1211" i="8"/>
  <c r="AP1211" i="8"/>
  <c r="AO1211" i="8"/>
  <c r="AN1211" i="8"/>
  <c r="AM1211" i="8"/>
  <c r="AL1211" i="8"/>
  <c r="AK1211" i="8"/>
  <c r="AJ1211" i="8"/>
  <c r="AI1211" i="8"/>
  <c r="AH1211" i="8"/>
  <c r="AG1211" i="8"/>
  <c r="AF1211" i="8"/>
  <c r="AE1211" i="8"/>
  <c r="BE1210" i="8"/>
  <c r="BD1210" i="8"/>
  <c r="BC1210" i="8"/>
  <c r="BB1210" i="8"/>
  <c r="BA1210" i="8"/>
  <c r="AZ1210" i="8"/>
  <c r="AY1210" i="8"/>
  <c r="AX1210" i="8"/>
  <c r="AV1210" i="8"/>
  <c r="AU1210" i="8"/>
  <c r="AT1210" i="8"/>
  <c r="AS1210" i="8"/>
  <c r="AR1210" i="8"/>
  <c r="AQ1210" i="8"/>
  <c r="AP1210" i="8"/>
  <c r="AO1210" i="8"/>
  <c r="AN1210" i="8"/>
  <c r="AM1210" i="8"/>
  <c r="AL1210" i="8"/>
  <c r="AK1210" i="8"/>
  <c r="AJ1210" i="8"/>
  <c r="AI1210" i="8"/>
  <c r="AH1210" i="8"/>
  <c r="AG1210" i="8"/>
  <c r="AF1210" i="8"/>
  <c r="AE1210" i="8"/>
  <c r="BE1209" i="8"/>
  <c r="BD1209" i="8"/>
  <c r="BC1209" i="8"/>
  <c r="BB1209" i="8"/>
  <c r="BA1209" i="8"/>
  <c r="AZ1209" i="8"/>
  <c r="AY1209" i="8"/>
  <c r="AX1209" i="8"/>
  <c r="AV1209" i="8"/>
  <c r="AU1209" i="8"/>
  <c r="AT1209" i="8"/>
  <c r="AS1209" i="8"/>
  <c r="AR1209" i="8"/>
  <c r="AQ1209" i="8"/>
  <c r="AP1209" i="8"/>
  <c r="AO1209" i="8"/>
  <c r="AN1209" i="8"/>
  <c r="AM1209" i="8"/>
  <c r="AL1209" i="8"/>
  <c r="AK1209" i="8"/>
  <c r="AJ1209" i="8"/>
  <c r="AI1209" i="8"/>
  <c r="AH1209" i="8"/>
  <c r="AG1209" i="8"/>
  <c r="AF1209" i="8"/>
  <c r="AE1209" i="8"/>
  <c r="BE1208" i="8"/>
  <c r="BD1208" i="8"/>
  <c r="BC1208" i="8"/>
  <c r="BB1208" i="8"/>
  <c r="BA1208" i="8"/>
  <c r="AZ1208" i="8"/>
  <c r="AY1208" i="8"/>
  <c r="AV1208" i="8"/>
  <c r="AU1208" i="8"/>
  <c r="AT1208" i="8"/>
  <c r="AS1208" i="8"/>
  <c r="AR1208" i="8"/>
  <c r="AQ1208" i="8"/>
  <c r="AP1208" i="8"/>
  <c r="AO1208" i="8"/>
  <c r="AN1208" i="8"/>
  <c r="AM1208" i="8"/>
  <c r="AL1208" i="8"/>
  <c r="AK1208" i="8"/>
  <c r="AJ1208" i="8"/>
  <c r="AI1208" i="8"/>
  <c r="AH1208" i="8"/>
  <c r="AG1208" i="8"/>
  <c r="AF1208" i="8"/>
  <c r="AE1208" i="8"/>
  <c r="BE1207" i="8"/>
  <c r="BD1207" i="8"/>
  <c r="BC1207" i="8"/>
  <c r="BB1207" i="8"/>
  <c r="BA1207" i="8"/>
  <c r="AZ1207" i="8"/>
  <c r="AY1207" i="8"/>
  <c r="AV1207" i="8"/>
  <c r="AU1207" i="8"/>
  <c r="AT1207" i="8"/>
  <c r="AS1207" i="8"/>
  <c r="AR1207" i="8"/>
  <c r="AQ1207" i="8"/>
  <c r="AP1207" i="8"/>
  <c r="AO1207" i="8"/>
  <c r="AN1207" i="8"/>
  <c r="AM1207" i="8"/>
  <c r="AL1207" i="8"/>
  <c r="AK1207" i="8"/>
  <c r="AJ1207" i="8"/>
  <c r="AI1207" i="8"/>
  <c r="AH1207" i="8"/>
  <c r="AG1207" i="8"/>
  <c r="AF1207" i="8"/>
  <c r="AE1207" i="8"/>
  <c r="BE1206" i="8"/>
  <c r="BD1206" i="8"/>
  <c r="BC1206" i="8"/>
  <c r="BB1206" i="8"/>
  <c r="BA1206" i="8"/>
  <c r="AZ1206" i="8"/>
  <c r="AY1206" i="8"/>
  <c r="AW1206" i="8"/>
  <c r="AV1206" i="8"/>
  <c r="AU1206" i="8"/>
  <c r="AT1206" i="8"/>
  <c r="AS1206" i="8"/>
  <c r="AR1206" i="8"/>
  <c r="AQ1206" i="8"/>
  <c r="AP1206" i="8"/>
  <c r="AO1206" i="8"/>
  <c r="AN1206" i="8"/>
  <c r="AM1206" i="8"/>
  <c r="AL1206" i="8"/>
  <c r="AK1206" i="8"/>
  <c r="AJ1206" i="8"/>
  <c r="AI1206" i="8"/>
  <c r="AH1206" i="8"/>
  <c r="AG1206" i="8"/>
  <c r="AF1206" i="8"/>
  <c r="AE1206" i="8"/>
  <c r="BE1205" i="8"/>
  <c r="BD1205" i="8"/>
  <c r="BC1205" i="8"/>
  <c r="BB1205" i="8"/>
  <c r="BA1205" i="8"/>
  <c r="AZ1205" i="8"/>
  <c r="AY1205" i="8"/>
  <c r="AV1205" i="8"/>
  <c r="AU1205" i="8"/>
  <c r="AT1205" i="8"/>
  <c r="AS1205" i="8"/>
  <c r="AR1205" i="8"/>
  <c r="AQ1205" i="8"/>
  <c r="AP1205" i="8"/>
  <c r="AO1205" i="8"/>
  <c r="AN1205" i="8"/>
  <c r="AM1205" i="8"/>
  <c r="AL1205" i="8"/>
  <c r="AK1205" i="8"/>
  <c r="AJ1205" i="8"/>
  <c r="AI1205" i="8"/>
  <c r="AH1205" i="8"/>
  <c r="AG1205" i="8"/>
  <c r="AF1205" i="8"/>
  <c r="AE1205" i="8"/>
  <c r="BE1204" i="8"/>
  <c r="BD1204" i="8"/>
  <c r="BC1204" i="8"/>
  <c r="BB1204" i="8"/>
  <c r="BA1204" i="8"/>
  <c r="AZ1204" i="8"/>
  <c r="AY1204" i="8"/>
  <c r="AV1204" i="8"/>
  <c r="AU1204" i="8"/>
  <c r="AT1204" i="8"/>
  <c r="AS1204" i="8"/>
  <c r="AR1204" i="8"/>
  <c r="AQ1204" i="8"/>
  <c r="AP1204" i="8"/>
  <c r="AO1204" i="8"/>
  <c r="AN1204" i="8"/>
  <c r="AM1204" i="8"/>
  <c r="AL1204" i="8"/>
  <c r="AK1204" i="8"/>
  <c r="AJ1204" i="8"/>
  <c r="AI1204" i="8"/>
  <c r="AH1204" i="8"/>
  <c r="AG1204" i="8"/>
  <c r="AF1204" i="8"/>
  <c r="AE1204" i="8"/>
  <c r="BE1203" i="8"/>
  <c r="BD1203" i="8"/>
  <c r="BC1203" i="8"/>
  <c r="BB1203" i="8"/>
  <c r="BE1202" i="8"/>
  <c r="BD1202" i="8"/>
  <c r="BC1202" i="8"/>
  <c r="BB1202" i="8"/>
  <c r="BA1202" i="8"/>
  <c r="AZ1202" i="8"/>
  <c r="AY1202" i="8"/>
  <c r="AV1202" i="8"/>
  <c r="AU1202" i="8"/>
  <c r="AT1202" i="8"/>
  <c r="AS1202" i="8"/>
  <c r="AR1202" i="8"/>
  <c r="AQ1202" i="8"/>
  <c r="AP1202" i="8"/>
  <c r="AO1202" i="8"/>
  <c r="AN1202" i="8"/>
  <c r="AM1202" i="8"/>
  <c r="AL1202" i="8"/>
  <c r="AK1202" i="8"/>
  <c r="AJ1202" i="8"/>
  <c r="AI1202" i="8"/>
  <c r="AH1202" i="8"/>
  <c r="AG1202" i="8"/>
  <c r="AF1202" i="8"/>
  <c r="AE1202" i="8"/>
  <c r="BE1201" i="8"/>
  <c r="BD1201" i="8"/>
  <c r="BC1201" i="8"/>
  <c r="BB1201" i="8"/>
  <c r="BA1201" i="8"/>
  <c r="AZ1201" i="8"/>
  <c r="AY1201" i="8"/>
  <c r="AW1201" i="8"/>
  <c r="AV1201" i="8"/>
  <c r="AU1201" i="8"/>
  <c r="AT1201" i="8"/>
  <c r="AS1201" i="8"/>
  <c r="AR1201" i="8"/>
  <c r="AQ1201" i="8"/>
  <c r="AP1201" i="8"/>
  <c r="AO1201" i="8"/>
  <c r="AN1201" i="8"/>
  <c r="AM1201" i="8"/>
  <c r="AL1201" i="8"/>
  <c r="AK1201" i="8"/>
  <c r="AJ1201" i="8"/>
  <c r="AI1201" i="8"/>
  <c r="AH1201" i="8"/>
  <c r="AG1201" i="8"/>
  <c r="AF1201" i="8"/>
  <c r="AE1201" i="8"/>
  <c r="BE1200" i="8"/>
  <c r="BD1200" i="8"/>
  <c r="BC1200" i="8"/>
  <c r="BB1200" i="8"/>
  <c r="BA1200" i="8"/>
  <c r="AZ1200" i="8"/>
  <c r="AY1200" i="8"/>
  <c r="AX1200" i="8"/>
  <c r="AW1200" i="8"/>
  <c r="AV1200" i="8"/>
  <c r="AU1200" i="8"/>
  <c r="AP1200" i="8"/>
  <c r="AO1200" i="8"/>
  <c r="AN1200" i="8"/>
  <c r="AM1200" i="8"/>
  <c r="AL1200" i="8"/>
  <c r="AK1200" i="8"/>
  <c r="AJ1200" i="8"/>
  <c r="AI1200" i="8"/>
  <c r="AH1200" i="8"/>
  <c r="AG1200" i="8"/>
  <c r="AF1200" i="8"/>
  <c r="AE1200" i="8"/>
  <c r="BE1199" i="8"/>
  <c r="BD1199" i="8"/>
  <c r="BC1199" i="8"/>
  <c r="BB1199" i="8"/>
  <c r="BA1199" i="8"/>
  <c r="AZ1199" i="8"/>
  <c r="AY1199" i="8"/>
  <c r="AW1199" i="8"/>
  <c r="AV1199" i="8"/>
  <c r="AU1199" i="8"/>
  <c r="AT1199" i="8"/>
  <c r="AS1199" i="8"/>
  <c r="AR1199" i="8"/>
  <c r="AQ1199" i="8"/>
  <c r="AP1199" i="8"/>
  <c r="AO1199" i="8"/>
  <c r="AN1199" i="8"/>
  <c r="AM1199" i="8"/>
  <c r="AL1199" i="8"/>
  <c r="AK1199" i="8"/>
  <c r="AJ1199" i="8"/>
  <c r="AI1199" i="8"/>
  <c r="AH1199" i="8"/>
  <c r="AG1199" i="8"/>
  <c r="AF1199" i="8"/>
  <c r="AE1199" i="8"/>
  <c r="BE1198" i="8"/>
  <c r="BD1198" i="8"/>
  <c r="BC1198" i="8"/>
  <c r="BB1198" i="8"/>
  <c r="BA1198" i="8"/>
  <c r="AZ1198" i="8"/>
  <c r="AY1198" i="8"/>
  <c r="AX1198" i="8"/>
  <c r="AJ1198" i="8"/>
  <c r="AI1198" i="8"/>
  <c r="AH1198" i="8"/>
  <c r="AG1198" i="8"/>
  <c r="AF1198" i="8"/>
  <c r="AE1198" i="8"/>
  <c r="L1198" i="8"/>
  <c r="BE1197" i="8"/>
  <c r="BD1197" i="8"/>
  <c r="BC1197" i="8"/>
  <c r="BB1197" i="8"/>
  <c r="BA1197" i="8"/>
  <c r="AZ1197" i="8"/>
  <c r="AY1197" i="8"/>
  <c r="AN1197" i="8"/>
  <c r="AM1197" i="8"/>
  <c r="AL1197" i="8"/>
  <c r="AK1197" i="8"/>
  <c r="AJ1197" i="8"/>
  <c r="AI1197" i="8"/>
  <c r="AH1197" i="8"/>
  <c r="AG1197" i="8"/>
  <c r="AF1197" i="8"/>
  <c r="AE1197" i="8"/>
  <c r="BE1196" i="8"/>
  <c r="BD1196" i="8"/>
  <c r="BC1196" i="8"/>
  <c r="BB1196" i="8"/>
  <c r="BA1196" i="8"/>
  <c r="AZ1196" i="8"/>
  <c r="AY1196" i="8"/>
  <c r="AI1196" i="8"/>
  <c r="AH1196" i="8"/>
  <c r="AG1196" i="8"/>
  <c r="AF1196" i="8"/>
  <c r="AE1196" i="8"/>
  <c r="BE1195" i="8"/>
  <c r="BD1195" i="8"/>
  <c r="BC1195" i="8"/>
  <c r="BB1195" i="8"/>
  <c r="BA1195" i="8"/>
  <c r="AZ1195" i="8"/>
  <c r="AY1195" i="8"/>
  <c r="AH1195" i="8"/>
  <c r="AG1195" i="8"/>
  <c r="AF1195" i="8"/>
  <c r="AE1195" i="8"/>
  <c r="BE1194" i="8"/>
  <c r="BD1194" i="8"/>
  <c r="BC1194" i="8"/>
  <c r="BB1194" i="8"/>
  <c r="BA1194" i="8"/>
  <c r="AZ1194" i="8"/>
  <c r="AY1194" i="8"/>
  <c r="AH1194" i="8"/>
  <c r="AG1194" i="8"/>
  <c r="AF1194" i="8"/>
  <c r="AE1194" i="8"/>
  <c r="BE1193" i="8"/>
  <c r="BD1193" i="8"/>
  <c r="BC1193" i="8"/>
  <c r="BB1193" i="8"/>
  <c r="BA1193" i="8"/>
  <c r="AZ1193" i="8"/>
  <c r="AY1193" i="8"/>
  <c r="AX1193" i="8"/>
  <c r="AU1193" i="8"/>
  <c r="AT1193" i="8"/>
  <c r="AS1193" i="8"/>
  <c r="AR1193" i="8"/>
  <c r="AQ1193" i="8"/>
  <c r="AP1193" i="8"/>
  <c r="AO1193" i="8"/>
  <c r="AN1193" i="8"/>
  <c r="AM1193" i="8"/>
  <c r="AL1193" i="8"/>
  <c r="AK1193" i="8"/>
  <c r="AJ1193" i="8"/>
  <c r="AI1193" i="8"/>
  <c r="AH1193" i="8"/>
  <c r="AG1193" i="8"/>
  <c r="AF1193" i="8"/>
  <c r="AE1193" i="8"/>
  <c r="BE1192" i="8"/>
  <c r="BD1192" i="8"/>
  <c r="BC1192" i="8"/>
  <c r="BB1192" i="8"/>
  <c r="BA1192" i="8"/>
  <c r="AZ1192" i="8"/>
  <c r="AY1192" i="8"/>
  <c r="AW1192" i="8"/>
  <c r="AV1192" i="8"/>
  <c r="AU1192" i="8"/>
  <c r="AT1192" i="8"/>
  <c r="AS1192" i="8"/>
  <c r="AR1192" i="8"/>
  <c r="AQ1192" i="8"/>
  <c r="AP1192" i="8"/>
  <c r="AO1192" i="8"/>
  <c r="AN1192" i="8"/>
  <c r="AM1192" i="8"/>
  <c r="AL1192" i="8"/>
  <c r="AK1192" i="8"/>
  <c r="AJ1192" i="8"/>
  <c r="AI1192" i="8"/>
  <c r="AH1192" i="8"/>
  <c r="AG1192" i="8"/>
  <c r="AF1192" i="8"/>
  <c r="AE1192" i="8"/>
  <c r="BE1191" i="8"/>
  <c r="BD1191" i="8"/>
  <c r="BC1191" i="8"/>
  <c r="BB1191" i="8"/>
  <c r="BA1191" i="8"/>
  <c r="AZ1191" i="8"/>
  <c r="AY1191" i="8"/>
  <c r="AH1191" i="8"/>
  <c r="AG1191" i="8"/>
  <c r="AF1191" i="8"/>
  <c r="AE1191" i="8"/>
  <c r="BE1190" i="8"/>
  <c r="BD1190" i="8"/>
  <c r="BC1190" i="8"/>
  <c r="BB1190" i="8"/>
  <c r="BA1190" i="8"/>
  <c r="AZ1190" i="8"/>
  <c r="AY1190" i="8"/>
  <c r="AT1190" i="8"/>
  <c r="AS1190" i="8"/>
  <c r="AR1190" i="8"/>
  <c r="AQ1190" i="8"/>
  <c r="AP1190" i="8"/>
  <c r="AO1190" i="8"/>
  <c r="AN1190" i="8"/>
  <c r="AM1190" i="8"/>
  <c r="AL1190" i="8"/>
  <c r="AK1190" i="8"/>
  <c r="AJ1190" i="8"/>
  <c r="AI1190" i="8"/>
  <c r="AH1190" i="8"/>
  <c r="AG1190" i="8"/>
  <c r="AF1190" i="8"/>
  <c r="AE1190" i="8"/>
  <c r="U1190" i="8"/>
  <c r="BE1189" i="8"/>
  <c r="BD1189" i="8"/>
  <c r="BC1189" i="8"/>
  <c r="BB1189" i="8"/>
  <c r="BA1189" i="8"/>
  <c r="AZ1189" i="8"/>
  <c r="AY1189" i="8"/>
  <c r="AN1189" i="8"/>
  <c r="AM1189" i="8"/>
  <c r="AL1189" i="8"/>
  <c r="AK1189" i="8"/>
  <c r="AJ1189" i="8"/>
  <c r="AI1189" i="8"/>
  <c r="AH1189" i="8"/>
  <c r="AG1189" i="8"/>
  <c r="AF1189" i="8"/>
  <c r="AE1189" i="8"/>
  <c r="U1189" i="8"/>
  <c r="BE1188" i="8"/>
  <c r="BD1188" i="8"/>
  <c r="BC1188" i="8"/>
  <c r="BB1188" i="8"/>
  <c r="BA1188" i="8"/>
  <c r="AZ1188" i="8"/>
  <c r="AY1188" i="8"/>
  <c r="AX1188" i="8"/>
  <c r="AW1188" i="8"/>
  <c r="AV1188" i="8"/>
  <c r="AU1188" i="8"/>
  <c r="AT1188" i="8"/>
  <c r="AS1188" i="8"/>
  <c r="AP1188" i="8"/>
  <c r="AO1188" i="8"/>
  <c r="AN1188" i="8"/>
  <c r="AM1188" i="8"/>
  <c r="AL1188" i="8"/>
  <c r="AK1188" i="8"/>
  <c r="AJ1188" i="8"/>
  <c r="AI1188" i="8"/>
  <c r="AH1188" i="8"/>
  <c r="AG1188" i="8"/>
  <c r="AF1188" i="8"/>
  <c r="AE1188" i="8"/>
  <c r="BE1187" i="8"/>
  <c r="BD1187" i="8"/>
  <c r="BC1187" i="8"/>
  <c r="BB1187" i="8"/>
  <c r="BA1187" i="8"/>
  <c r="AZ1187" i="8"/>
  <c r="AY1187" i="8"/>
  <c r="AW1187" i="8"/>
  <c r="AV1187" i="8"/>
  <c r="AU1187" i="8"/>
  <c r="AT1187" i="8"/>
  <c r="AS1187" i="8"/>
  <c r="AR1187" i="8"/>
  <c r="AQ1187" i="8"/>
  <c r="AP1187" i="8"/>
  <c r="AO1187" i="8"/>
  <c r="AN1187" i="8"/>
  <c r="AM1187" i="8"/>
  <c r="AL1187" i="8"/>
  <c r="AK1187" i="8"/>
  <c r="AJ1187" i="8"/>
  <c r="AI1187" i="8"/>
  <c r="AH1187" i="8"/>
  <c r="AG1187" i="8"/>
  <c r="AF1187" i="8"/>
  <c r="AE1187" i="8"/>
  <c r="BE1186" i="8"/>
  <c r="BD1186" i="8"/>
  <c r="BC1186" i="8"/>
  <c r="BB1186" i="8"/>
  <c r="BA1186" i="8"/>
  <c r="AZ1186" i="8"/>
  <c r="AY1186" i="8"/>
  <c r="AH1186" i="8"/>
  <c r="AG1186" i="8"/>
  <c r="AF1186" i="8"/>
  <c r="AE1186" i="8"/>
  <c r="K1186" i="8"/>
  <c r="BE1185" i="8"/>
  <c r="BD1185" i="8"/>
  <c r="BC1185" i="8"/>
  <c r="BB1185" i="8"/>
  <c r="BA1185" i="8"/>
  <c r="AZ1185" i="8"/>
  <c r="AY1185" i="8"/>
  <c r="AW1185" i="8"/>
  <c r="AV1185" i="8"/>
  <c r="AU1185" i="8"/>
  <c r="AT1185" i="8"/>
  <c r="AS1185" i="8"/>
  <c r="AR1185" i="8"/>
  <c r="AQ1185" i="8"/>
  <c r="AP1185" i="8"/>
  <c r="AO1185" i="8"/>
  <c r="AN1185" i="8"/>
  <c r="AM1185" i="8"/>
  <c r="AL1185" i="8"/>
  <c r="AK1185" i="8"/>
  <c r="AJ1185" i="8"/>
  <c r="AI1185" i="8"/>
  <c r="AH1185" i="8"/>
  <c r="AG1185" i="8"/>
  <c r="AF1185" i="8"/>
  <c r="AE1185" i="8"/>
  <c r="BE1184" i="8"/>
  <c r="BD1184" i="8"/>
  <c r="BC1184" i="8"/>
  <c r="BB1184" i="8"/>
  <c r="BA1184" i="8"/>
  <c r="AZ1184" i="8"/>
  <c r="AY1184" i="8"/>
  <c r="AH1184" i="8"/>
  <c r="AG1184" i="8"/>
  <c r="AF1184" i="8"/>
  <c r="AE1184" i="8"/>
  <c r="J1184" i="8"/>
  <c r="K1184" i="8" s="1"/>
  <c r="BE1183" i="8"/>
  <c r="BD1183" i="8"/>
  <c r="BC1183" i="8"/>
  <c r="BB1183" i="8"/>
  <c r="BA1183" i="8"/>
  <c r="AZ1183" i="8"/>
  <c r="AY1183" i="8"/>
  <c r="AH1183" i="8"/>
  <c r="AG1183" i="8"/>
  <c r="AF1183" i="8"/>
  <c r="AE1183" i="8"/>
  <c r="BE1182" i="8"/>
  <c r="BD1182" i="8"/>
  <c r="BC1182" i="8"/>
  <c r="BB1182" i="8"/>
  <c r="BA1182" i="8"/>
  <c r="AZ1182" i="8"/>
  <c r="AY1182" i="8"/>
  <c r="AX1182" i="8"/>
  <c r="AO1182" i="8"/>
  <c r="AN1182" i="8"/>
  <c r="AM1182" i="8"/>
  <c r="AL1182" i="8"/>
  <c r="AK1182" i="8"/>
  <c r="AJ1182" i="8"/>
  <c r="AI1182" i="8"/>
  <c r="AH1182" i="8"/>
  <c r="AG1182" i="8"/>
  <c r="AF1182" i="8"/>
  <c r="AE1182" i="8"/>
  <c r="BE1181" i="8"/>
  <c r="BD1181" i="8"/>
  <c r="BC1181" i="8"/>
  <c r="BB1181" i="8"/>
  <c r="BA1181" i="8"/>
  <c r="AZ1181" i="8"/>
  <c r="AY1181" i="8"/>
  <c r="AX1181" i="8"/>
  <c r="AW1181" i="8"/>
  <c r="AV1181" i="8"/>
  <c r="AU1181" i="8"/>
  <c r="AT1181" i="8"/>
  <c r="AS1181" i="8"/>
  <c r="AQ1181" i="8"/>
  <c r="AP1181" i="8"/>
  <c r="AO1181" i="8"/>
  <c r="AN1181" i="8"/>
  <c r="AM1181" i="8"/>
  <c r="AL1181" i="8"/>
  <c r="AK1181" i="8"/>
  <c r="AJ1181" i="8"/>
  <c r="AI1181" i="8"/>
  <c r="AH1181" i="8"/>
  <c r="AG1181" i="8"/>
  <c r="AF1181" i="8"/>
  <c r="AE1181" i="8"/>
  <c r="BE1173" i="8"/>
  <c r="BD1173" i="8"/>
  <c r="BC1173" i="8"/>
  <c r="BB1173" i="8"/>
  <c r="BA1173" i="8"/>
  <c r="AZ1173" i="8"/>
  <c r="AY1173" i="8"/>
  <c r="AX1173" i="8"/>
  <c r="AT1173" i="8"/>
  <c r="AS1173" i="8"/>
  <c r="AR1173" i="8"/>
  <c r="AQ1173" i="8"/>
  <c r="AP1173" i="8"/>
  <c r="AO1173" i="8"/>
  <c r="AI1173" i="8"/>
  <c r="AH1173" i="8"/>
  <c r="AG1173" i="8"/>
  <c r="AF1173" i="8"/>
  <c r="AE1173" i="8"/>
  <c r="BE1172" i="8"/>
  <c r="BD1172" i="8"/>
  <c r="BC1172" i="8"/>
  <c r="BB1172" i="8"/>
  <c r="BA1172" i="8"/>
  <c r="AZ1172" i="8"/>
  <c r="AY1172" i="8"/>
  <c r="AX1172" i="8"/>
  <c r="AU1172" i="8"/>
  <c r="AT1172" i="8"/>
  <c r="AS1172" i="8"/>
  <c r="AR1172" i="8"/>
  <c r="AQ1172" i="8"/>
  <c r="AP1172" i="8"/>
  <c r="AO1172" i="8"/>
  <c r="AN1172" i="8"/>
  <c r="AM1172" i="8"/>
  <c r="AL1172" i="8"/>
  <c r="AK1172" i="8"/>
  <c r="AJ1172" i="8"/>
  <c r="AI1172" i="8"/>
  <c r="AH1172" i="8"/>
  <c r="AG1172" i="8"/>
  <c r="AF1172" i="8"/>
  <c r="AE1172" i="8"/>
  <c r="BE1171" i="8"/>
  <c r="BD1171" i="8"/>
  <c r="BC1171" i="8"/>
  <c r="BB1171" i="8"/>
  <c r="BA1171" i="8"/>
  <c r="AZ1171" i="8"/>
  <c r="AY1171" i="8"/>
  <c r="AX1171" i="8"/>
  <c r="AP1171" i="8"/>
  <c r="AO1171" i="8"/>
  <c r="AN1171" i="8"/>
  <c r="AM1171" i="8"/>
  <c r="AL1171" i="8"/>
  <c r="AK1171" i="8"/>
  <c r="AJ1171" i="8"/>
  <c r="AI1171" i="8"/>
  <c r="AH1171" i="8"/>
  <c r="AG1171" i="8"/>
  <c r="AF1171" i="8"/>
  <c r="AE1171" i="8"/>
  <c r="BE1170" i="8"/>
  <c r="BD1170" i="8"/>
  <c r="BC1170" i="8"/>
  <c r="BB1170" i="8"/>
  <c r="BA1170" i="8"/>
  <c r="AZ1170" i="8"/>
  <c r="AY1170" i="8"/>
  <c r="AX1170" i="8"/>
  <c r="AW1170" i="8"/>
  <c r="AV1170" i="8"/>
  <c r="AU1170" i="8"/>
  <c r="AT1170" i="8"/>
  <c r="AS1170" i="8"/>
  <c r="AR1170" i="8"/>
  <c r="AQ1170" i="8"/>
  <c r="AP1170" i="8"/>
  <c r="AO1170" i="8"/>
  <c r="AN1170" i="8"/>
  <c r="AM1170" i="8"/>
  <c r="AH1170" i="8"/>
  <c r="AG1170" i="8"/>
  <c r="AF1170" i="8"/>
  <c r="AE1170" i="8"/>
  <c r="BE1169" i="8"/>
  <c r="BD1169" i="8"/>
  <c r="BC1169" i="8"/>
  <c r="BB1169" i="8"/>
  <c r="BA1169" i="8"/>
  <c r="AZ1169" i="8"/>
  <c r="AY1169" i="8"/>
  <c r="AX1169" i="8"/>
  <c r="AW1169" i="8"/>
  <c r="AV1169" i="8"/>
  <c r="AU1169" i="8"/>
  <c r="AT1169" i="8"/>
  <c r="AS1169" i="8"/>
  <c r="AR1169" i="8"/>
  <c r="AQ1169" i="8"/>
  <c r="AP1169" i="8"/>
  <c r="AO1169" i="8"/>
  <c r="AN1169" i="8"/>
  <c r="AM1169" i="8"/>
  <c r="AL1169" i="8"/>
  <c r="AI1169" i="8"/>
  <c r="AH1169" i="8"/>
  <c r="AG1169" i="8"/>
  <c r="AF1169" i="8"/>
  <c r="AE1169" i="8"/>
  <c r="BE1168" i="8"/>
  <c r="BD1168" i="8"/>
  <c r="BC1168" i="8"/>
  <c r="BB1168" i="8"/>
  <c r="BA1168" i="8"/>
  <c r="AZ1168" i="8"/>
  <c r="AY1168" i="8"/>
  <c r="AX1168" i="8"/>
  <c r="AW1168" i="8"/>
  <c r="AV1168" i="8"/>
  <c r="AT1168" i="8"/>
  <c r="AS1168" i="8"/>
  <c r="AR1168" i="8"/>
  <c r="AQ1168" i="8"/>
  <c r="AP1168" i="8"/>
  <c r="AO1168" i="8"/>
  <c r="AN1168" i="8"/>
  <c r="AM1168" i="8"/>
  <c r="AL1168" i="8"/>
  <c r="AK1168" i="8"/>
  <c r="AJ1168" i="8"/>
  <c r="AI1168" i="8"/>
  <c r="AH1168" i="8"/>
  <c r="AG1168" i="8"/>
  <c r="AF1168" i="8"/>
  <c r="AE1168" i="8"/>
  <c r="BE1167" i="8"/>
  <c r="BD1167" i="8"/>
  <c r="BC1167" i="8"/>
  <c r="BB1167" i="8"/>
  <c r="BA1167" i="8"/>
  <c r="AZ1167" i="8"/>
  <c r="AY1167" i="8"/>
  <c r="AX1167" i="8"/>
  <c r="AW1167" i="8"/>
  <c r="AV1167" i="8"/>
  <c r="AU1167" i="8"/>
  <c r="AT1167" i="8"/>
  <c r="AS1167" i="8"/>
  <c r="AR1167" i="8"/>
  <c r="AQ1167" i="8"/>
  <c r="AP1167" i="8"/>
  <c r="AO1167" i="8"/>
  <c r="AN1167" i="8"/>
  <c r="AM1167" i="8"/>
  <c r="AL1167" i="8"/>
  <c r="AK1167" i="8"/>
  <c r="AH1167" i="8"/>
  <c r="AG1167" i="8"/>
  <c r="AF1167" i="8"/>
  <c r="AE1167" i="8"/>
  <c r="BE1166" i="8"/>
  <c r="BD1166" i="8"/>
  <c r="BC1166" i="8"/>
  <c r="BB1166" i="8"/>
  <c r="BA1166" i="8"/>
  <c r="AZ1166" i="8"/>
  <c r="AY1166" i="8"/>
  <c r="AX1166" i="8"/>
  <c r="AW1166" i="8"/>
  <c r="AV1166" i="8"/>
  <c r="AU1166" i="8"/>
  <c r="AT1166" i="8"/>
  <c r="AS1166" i="8"/>
  <c r="AR1166" i="8"/>
  <c r="AN1166" i="8"/>
  <c r="AM1166" i="8"/>
  <c r="AL1166" i="8"/>
  <c r="AK1166" i="8"/>
  <c r="AJ1166" i="8"/>
  <c r="AI1166" i="8"/>
  <c r="AH1166" i="8"/>
  <c r="AG1166" i="8"/>
  <c r="AF1166" i="8"/>
  <c r="AE1166" i="8"/>
  <c r="BE1165" i="8"/>
  <c r="BD1165" i="8"/>
  <c r="BC1165" i="8"/>
  <c r="BB1165" i="8"/>
  <c r="BA1165" i="8"/>
  <c r="AZ1165" i="8"/>
  <c r="AY1165" i="8"/>
  <c r="AX1165" i="8"/>
  <c r="AW1165" i="8"/>
  <c r="AT1165" i="8"/>
  <c r="AS1165" i="8"/>
  <c r="AR1165" i="8"/>
  <c r="AQ1165" i="8"/>
  <c r="AP1165" i="8"/>
  <c r="AO1165" i="8"/>
  <c r="AN1165" i="8"/>
  <c r="AM1165" i="8"/>
  <c r="AL1165" i="8"/>
  <c r="AK1165" i="8"/>
  <c r="AJ1165" i="8"/>
  <c r="AI1165" i="8"/>
  <c r="AH1165" i="8"/>
  <c r="AG1165" i="8"/>
  <c r="AF1165" i="8"/>
  <c r="AE1165" i="8"/>
  <c r="BE1164" i="8"/>
  <c r="BD1164" i="8"/>
  <c r="BC1164" i="8"/>
  <c r="BB1164" i="8"/>
  <c r="BA1164" i="8"/>
  <c r="AZ1164" i="8"/>
  <c r="AY1164" i="8"/>
  <c r="AX1164" i="8"/>
  <c r="AH1164" i="8"/>
  <c r="AG1164" i="8"/>
  <c r="AF1164" i="8"/>
  <c r="AE1164" i="8"/>
  <c r="J1164" i="8"/>
  <c r="BE1163" i="8"/>
  <c r="BD1163" i="8"/>
  <c r="BC1163" i="8"/>
  <c r="BB1163" i="8"/>
  <c r="BA1163" i="8"/>
  <c r="AZ1163" i="8"/>
  <c r="AY1163" i="8"/>
  <c r="AX1163" i="8"/>
  <c r="AW1163" i="8"/>
  <c r="AV1163" i="8"/>
  <c r="AU1163" i="8"/>
  <c r="AT1163" i="8"/>
  <c r="AS1163" i="8"/>
  <c r="AP1163" i="8"/>
  <c r="AO1163" i="8"/>
  <c r="AN1163" i="8"/>
  <c r="AM1163" i="8"/>
  <c r="AL1163" i="8"/>
  <c r="AK1163" i="8"/>
  <c r="AJ1163" i="8"/>
  <c r="AI1163" i="8"/>
  <c r="AH1163" i="8"/>
  <c r="AG1163" i="8"/>
  <c r="AF1163" i="8"/>
  <c r="AE1163" i="8"/>
  <c r="BE1162" i="8"/>
  <c r="BD1162" i="8"/>
  <c r="BC1162" i="8"/>
  <c r="BB1162" i="8"/>
  <c r="BA1162" i="8"/>
  <c r="AZ1162" i="8"/>
  <c r="AY1162" i="8"/>
  <c r="AX1162" i="8"/>
  <c r="AW1162" i="8"/>
  <c r="AV1162" i="8"/>
  <c r="AN1162" i="8"/>
  <c r="AM1162" i="8"/>
  <c r="AL1162" i="8"/>
  <c r="AK1162" i="8"/>
  <c r="AJ1162" i="8"/>
  <c r="AI1162" i="8"/>
  <c r="AH1162" i="8"/>
  <c r="AG1162" i="8"/>
  <c r="AF1162" i="8"/>
  <c r="AE1162" i="8"/>
  <c r="O1162" i="8"/>
  <c r="BE1161" i="8"/>
  <c r="BD1161" i="8"/>
  <c r="BC1161" i="8"/>
  <c r="BB1161" i="8"/>
  <c r="BA1161" i="8"/>
  <c r="AZ1161" i="8"/>
  <c r="AY1161" i="8"/>
  <c r="AX1161" i="8"/>
  <c r="AW1161" i="8"/>
  <c r="AV1161" i="8"/>
  <c r="AU1161" i="8"/>
  <c r="AN1161" i="8"/>
  <c r="AM1161" i="8"/>
  <c r="AH1161" i="8"/>
  <c r="AG1161" i="8"/>
  <c r="AF1161" i="8"/>
  <c r="AE1161" i="8"/>
  <c r="BE1160" i="8"/>
  <c r="BD1160" i="8"/>
  <c r="BC1160" i="8"/>
  <c r="BB1160" i="8"/>
  <c r="BA1160" i="8"/>
  <c r="AZ1160" i="8"/>
  <c r="AY1160" i="8"/>
  <c r="AX1160" i="8"/>
  <c r="AH1160" i="8"/>
  <c r="AG1160" i="8"/>
  <c r="AF1160" i="8"/>
  <c r="AE1160" i="8"/>
  <c r="J1160" i="8"/>
  <c r="K1160" i="8" s="1"/>
  <c r="BE1159" i="8"/>
  <c r="BD1159" i="8"/>
  <c r="BC1159" i="8"/>
  <c r="BB1159" i="8"/>
  <c r="BA1159" i="8"/>
  <c r="AZ1159" i="8"/>
  <c r="AY1159" i="8"/>
  <c r="AX1159" i="8"/>
  <c r="AW1159" i="8"/>
  <c r="AV1159" i="8"/>
  <c r="AU1159" i="8"/>
  <c r="AT1159" i="8"/>
  <c r="AS1159" i="8"/>
  <c r="AH1159" i="8"/>
  <c r="AG1159" i="8"/>
  <c r="AF1159" i="8"/>
  <c r="AE1159" i="8"/>
  <c r="BE1158" i="8"/>
  <c r="BD1158" i="8"/>
  <c r="BC1158" i="8"/>
  <c r="BB1158" i="8"/>
  <c r="BA1158" i="8"/>
  <c r="AZ1158" i="8"/>
  <c r="AY1158" i="8"/>
  <c r="AX1158" i="8"/>
  <c r="AH1158" i="8"/>
  <c r="AG1158" i="8"/>
  <c r="AF1158" i="8"/>
  <c r="AE1158" i="8"/>
  <c r="BE1157" i="8"/>
  <c r="BD1157" i="8"/>
  <c r="BC1157" i="8"/>
  <c r="BB1157" i="8"/>
  <c r="BA1157" i="8"/>
  <c r="AZ1157" i="8"/>
  <c r="AY1157" i="8"/>
  <c r="AX1157" i="8"/>
  <c r="AH1157" i="8"/>
  <c r="AG1157" i="8"/>
  <c r="AF1157" i="8"/>
  <c r="AE1157" i="8"/>
  <c r="BE1156" i="8"/>
  <c r="BD1156" i="8"/>
  <c r="BC1156" i="8"/>
  <c r="BB1156" i="8"/>
  <c r="BA1156" i="8"/>
  <c r="AZ1156" i="8"/>
  <c r="AY1156" i="8"/>
  <c r="AX1156" i="8"/>
  <c r="AR1156" i="8"/>
  <c r="AQ1156" i="8"/>
  <c r="AP1156" i="8"/>
  <c r="AO1156" i="8"/>
  <c r="AN1156" i="8"/>
  <c r="AM1156" i="8"/>
  <c r="AL1156" i="8"/>
  <c r="AK1156" i="8"/>
  <c r="AJ1156" i="8"/>
  <c r="AI1156" i="8"/>
  <c r="AH1156" i="8"/>
  <c r="AG1156" i="8"/>
  <c r="AF1156" i="8"/>
  <c r="AE1156" i="8"/>
  <c r="BE1155" i="8"/>
  <c r="BD1155" i="8"/>
  <c r="BC1155" i="8"/>
  <c r="BB1155" i="8"/>
  <c r="BA1155" i="8"/>
  <c r="AZ1155" i="8"/>
  <c r="AY1155" i="8"/>
  <c r="AX1155" i="8"/>
  <c r="AW1155" i="8"/>
  <c r="AV1155" i="8"/>
  <c r="AU1155" i="8"/>
  <c r="AT1155" i="8"/>
  <c r="AS1155" i="8"/>
  <c r="AN1155" i="8"/>
  <c r="AM1155" i="8"/>
  <c r="AL1155" i="8"/>
  <c r="AK1155" i="8"/>
  <c r="AJ1155" i="8"/>
  <c r="AI1155" i="8"/>
  <c r="AH1155" i="8"/>
  <c r="AG1155" i="8"/>
  <c r="AF1155" i="8"/>
  <c r="AE1155" i="8"/>
  <c r="BE1154" i="8"/>
  <c r="BD1154" i="8"/>
  <c r="BC1154" i="8"/>
  <c r="BB1154" i="8"/>
  <c r="BA1154" i="8"/>
  <c r="AZ1154" i="8"/>
  <c r="AY1154" i="8"/>
  <c r="AX1154" i="8"/>
  <c r="AJ1154" i="8"/>
  <c r="AI1154" i="8"/>
  <c r="AH1154" i="8"/>
  <c r="AG1154" i="8"/>
  <c r="AF1154" i="8"/>
  <c r="AE1154" i="8"/>
  <c r="BE1153" i="8"/>
  <c r="BD1153" i="8"/>
  <c r="BC1153" i="8"/>
  <c r="BB1153" i="8"/>
  <c r="BA1153" i="8"/>
  <c r="AZ1153" i="8"/>
  <c r="AY1153" i="8"/>
  <c r="AX1153" i="8"/>
  <c r="AN1153" i="8"/>
  <c r="AM1153" i="8"/>
  <c r="AL1153" i="8"/>
  <c r="AK1153" i="8"/>
  <c r="AH1153" i="8"/>
  <c r="AG1153" i="8"/>
  <c r="AF1153" i="8"/>
  <c r="AE1153" i="8"/>
  <c r="S1153" i="8"/>
  <c r="R1153" i="8"/>
  <c r="BE1152" i="8"/>
  <c r="BD1152" i="8"/>
  <c r="BC1152" i="8"/>
  <c r="BB1152" i="8"/>
  <c r="BA1152" i="8"/>
  <c r="AZ1152" i="8"/>
  <c r="AY1152" i="8"/>
  <c r="AX1152" i="8"/>
  <c r="AH1152" i="8"/>
  <c r="AG1152" i="8"/>
  <c r="AF1152" i="8"/>
  <c r="AE1152" i="8"/>
  <c r="BE1151" i="8"/>
  <c r="BD1151" i="8"/>
  <c r="BC1151" i="8"/>
  <c r="BB1151" i="8"/>
  <c r="BA1151" i="8"/>
  <c r="AZ1151" i="8"/>
  <c r="AY1151" i="8"/>
  <c r="AX1151" i="8"/>
  <c r="AL1151" i="8"/>
  <c r="AK1151" i="8"/>
  <c r="AJ1151" i="8"/>
  <c r="AI1151" i="8"/>
  <c r="AH1151" i="8"/>
  <c r="AG1151" i="8"/>
  <c r="AF1151" i="8"/>
  <c r="AE1151" i="8"/>
  <c r="R1151" i="8"/>
  <c r="S1151" i="8" s="1"/>
  <c r="BE1150" i="8"/>
  <c r="BD1150" i="8"/>
  <c r="BC1150" i="8"/>
  <c r="BB1150" i="8"/>
  <c r="BA1150" i="8"/>
  <c r="AZ1150" i="8"/>
  <c r="AY1150" i="8"/>
  <c r="AX1150" i="8"/>
  <c r="AW1150" i="8"/>
  <c r="AV1150" i="8"/>
  <c r="AU1150" i="8"/>
  <c r="AQ1150" i="8"/>
  <c r="AP1150" i="8"/>
  <c r="AO1150" i="8"/>
  <c r="AN1150" i="8"/>
  <c r="AM1150" i="8"/>
  <c r="AL1150" i="8"/>
  <c r="AK1150" i="8"/>
  <c r="AJ1150" i="8"/>
  <c r="AI1150" i="8"/>
  <c r="AH1150" i="8"/>
  <c r="AG1150" i="8"/>
  <c r="AF1150" i="8"/>
  <c r="AE1150" i="8"/>
  <c r="BE1149" i="8"/>
  <c r="BD1149" i="8"/>
  <c r="BC1149" i="8"/>
  <c r="BB1149" i="8"/>
  <c r="BA1149" i="8"/>
  <c r="AZ1149" i="8"/>
  <c r="AY1149" i="8"/>
  <c r="AX1149" i="8"/>
  <c r="AU1149" i="8"/>
  <c r="AT1149" i="8"/>
  <c r="AS1149" i="8"/>
  <c r="AR1149" i="8"/>
  <c r="AQ1149" i="8"/>
  <c r="AP1149" i="8"/>
  <c r="AO1149" i="8"/>
  <c r="AN1149" i="8"/>
  <c r="AM1149" i="8"/>
  <c r="AL1149" i="8"/>
  <c r="AK1149" i="8"/>
  <c r="AJ1149" i="8"/>
  <c r="AI1149" i="8"/>
  <c r="AH1149" i="8"/>
  <c r="AG1149" i="8"/>
  <c r="AF1149" i="8"/>
  <c r="AE1149" i="8"/>
  <c r="BE1148" i="8"/>
  <c r="BD1148" i="8"/>
  <c r="BC1148" i="8"/>
  <c r="BB1148" i="8"/>
  <c r="BA1148" i="8"/>
  <c r="AZ1148" i="8"/>
  <c r="AY1148" i="8"/>
  <c r="AX1148" i="8"/>
  <c r="AR1148" i="8"/>
  <c r="AQ1148" i="8"/>
  <c r="AP1148" i="8"/>
  <c r="AO1148" i="8"/>
  <c r="AN1148" i="8"/>
  <c r="AM1148" i="8"/>
  <c r="AL1148" i="8"/>
  <c r="AK1148" i="8"/>
  <c r="AJ1148" i="8"/>
  <c r="AI1148" i="8"/>
  <c r="AH1148" i="8"/>
  <c r="AG1148" i="8"/>
  <c r="AF1148" i="8"/>
  <c r="AE1148" i="8"/>
  <c r="BE1147" i="8"/>
  <c r="BD1147" i="8"/>
  <c r="BC1147" i="8"/>
  <c r="BB1147" i="8"/>
  <c r="BA1147" i="8"/>
  <c r="AZ1147" i="8"/>
  <c r="AY1147" i="8"/>
  <c r="AX1147" i="8"/>
  <c r="AW1147" i="8"/>
  <c r="AV1147" i="8"/>
  <c r="AT1147" i="8"/>
  <c r="AS1147" i="8"/>
  <c r="AR1147" i="8"/>
  <c r="AQ1147" i="8"/>
  <c r="AP1147" i="8"/>
  <c r="AO1147" i="8"/>
  <c r="AN1147" i="8"/>
  <c r="AM1147" i="8"/>
  <c r="AL1147" i="8"/>
  <c r="AK1147" i="8"/>
  <c r="AJ1147" i="8"/>
  <c r="AI1147" i="8"/>
  <c r="AH1147" i="8"/>
  <c r="AG1147" i="8"/>
  <c r="AF1147" i="8"/>
  <c r="AE1147" i="8"/>
  <c r="BE1146" i="8"/>
  <c r="BD1146" i="8"/>
  <c r="BC1146" i="8"/>
  <c r="BB1146" i="8"/>
  <c r="BA1146" i="8"/>
  <c r="AZ1146" i="8"/>
  <c r="AY1146" i="8"/>
  <c r="AX1146" i="8"/>
  <c r="AW1146" i="8"/>
  <c r="AV1146" i="8"/>
  <c r="AU1146" i="8"/>
  <c r="AT1146" i="8"/>
  <c r="AS1146" i="8"/>
  <c r="AR1146" i="8"/>
  <c r="AQ1146" i="8"/>
  <c r="AP1146" i="8"/>
  <c r="AL1146" i="8"/>
  <c r="AK1146" i="8"/>
  <c r="AJ1146" i="8"/>
  <c r="AI1146" i="8"/>
  <c r="AH1146" i="8"/>
  <c r="AG1146" i="8"/>
  <c r="AF1146" i="8"/>
  <c r="AE1146" i="8"/>
  <c r="BE1145" i="8"/>
  <c r="BD1145" i="8"/>
  <c r="BC1145" i="8"/>
  <c r="BB1145" i="8"/>
  <c r="BA1145" i="8"/>
  <c r="AZ1145" i="8"/>
  <c r="AY1145" i="8"/>
  <c r="AX1145" i="8"/>
  <c r="AW1145" i="8"/>
  <c r="AV1145" i="8"/>
  <c r="AU1145" i="8"/>
  <c r="AT1145" i="8"/>
  <c r="AS1145" i="8"/>
  <c r="AR1145" i="8"/>
  <c r="AQ1145" i="8"/>
  <c r="AP1145" i="8"/>
  <c r="AN1145" i="8"/>
  <c r="AM1145" i="8"/>
  <c r="AL1145" i="8"/>
  <c r="AK1145" i="8"/>
  <c r="AJ1145" i="8"/>
  <c r="AI1145" i="8"/>
  <c r="AH1145" i="8"/>
  <c r="AG1145" i="8"/>
  <c r="AF1145" i="8"/>
  <c r="AE1145" i="8"/>
  <c r="BE1144" i="8"/>
  <c r="BD1144" i="8"/>
  <c r="BC1144" i="8"/>
  <c r="BB1144" i="8"/>
  <c r="BA1144" i="8"/>
  <c r="AZ1144" i="8"/>
  <c r="AY1144" i="8"/>
  <c r="AX1144" i="8"/>
  <c r="AW1144" i="8"/>
  <c r="AV1144" i="8"/>
  <c r="AU1144" i="8"/>
  <c r="AS1144" i="8"/>
  <c r="AR1144" i="8"/>
  <c r="AQ1144" i="8"/>
  <c r="AP1144" i="8"/>
  <c r="AO1144" i="8"/>
  <c r="AN1144" i="8"/>
  <c r="AM1144" i="8"/>
  <c r="AL1144" i="8"/>
  <c r="AK1144" i="8"/>
  <c r="AJ1144" i="8"/>
  <c r="AI1144" i="8"/>
  <c r="AH1144" i="8"/>
  <c r="AG1144" i="8"/>
  <c r="AF1144" i="8"/>
  <c r="AE1144" i="8"/>
  <c r="BE1143" i="8"/>
  <c r="BD1143" i="8"/>
  <c r="BC1143" i="8"/>
  <c r="BB1143" i="8"/>
  <c r="BA1143" i="8"/>
  <c r="AZ1143" i="8"/>
  <c r="AY1143" i="8"/>
  <c r="AX1143" i="8"/>
  <c r="AW1143" i="8"/>
  <c r="AV1143" i="8"/>
  <c r="AU1143" i="8"/>
  <c r="AT1143" i="8"/>
  <c r="AS1143" i="8"/>
  <c r="AR1143" i="8"/>
  <c r="AQ1143" i="8"/>
  <c r="AP1143" i="8"/>
  <c r="AO1143" i="8"/>
  <c r="AN1143" i="8"/>
  <c r="AM1143" i="8"/>
  <c r="AK1143" i="8"/>
  <c r="AJ1143" i="8"/>
  <c r="AI1143" i="8"/>
  <c r="AH1143" i="8"/>
  <c r="AG1143" i="8"/>
  <c r="AF1143" i="8"/>
  <c r="AE1143" i="8"/>
  <c r="BE1142" i="8"/>
  <c r="BD1142" i="8"/>
  <c r="BC1142" i="8"/>
  <c r="BB1142" i="8"/>
  <c r="BA1142" i="8"/>
  <c r="AZ1142" i="8"/>
  <c r="AY1142" i="8"/>
  <c r="AX1142" i="8"/>
  <c r="AW1142" i="8"/>
  <c r="AV1142" i="8"/>
  <c r="AU1142" i="8"/>
  <c r="AT1142" i="8"/>
  <c r="AS1142" i="8"/>
  <c r="AN1142" i="8"/>
  <c r="AM1142" i="8"/>
  <c r="AL1142" i="8"/>
  <c r="AK1142" i="8"/>
  <c r="AJ1142" i="8"/>
  <c r="AI1142" i="8"/>
  <c r="AH1142" i="8"/>
  <c r="AG1142" i="8"/>
  <c r="AF1142" i="8"/>
  <c r="AE1142" i="8"/>
  <c r="O1142" i="8"/>
  <c r="BE1141" i="8"/>
  <c r="BD1141" i="8"/>
  <c r="BC1141" i="8"/>
  <c r="BB1141" i="8"/>
  <c r="BA1141" i="8"/>
  <c r="AZ1141" i="8"/>
  <c r="AY1141" i="8"/>
  <c r="AX1141" i="8"/>
  <c r="AW1141" i="8"/>
  <c r="AV1141" i="8"/>
  <c r="AT1141" i="8"/>
  <c r="AS1141" i="8"/>
  <c r="AR1141" i="8"/>
  <c r="AQ1141" i="8"/>
  <c r="AP1141" i="8"/>
  <c r="AO1141" i="8"/>
  <c r="AN1141" i="8"/>
  <c r="AM1141" i="8"/>
  <c r="AL1141" i="8"/>
  <c r="AK1141" i="8"/>
  <c r="AJ1141" i="8"/>
  <c r="AI1141" i="8"/>
  <c r="AH1141" i="8"/>
  <c r="AG1141" i="8"/>
  <c r="AF1141" i="8"/>
  <c r="AE1141" i="8"/>
  <c r="BE1140" i="8"/>
  <c r="BD1140" i="8"/>
  <c r="BC1140" i="8"/>
  <c r="BB1140" i="8"/>
  <c r="BA1140" i="8"/>
  <c r="AZ1140" i="8"/>
  <c r="AY1140" i="8"/>
  <c r="AX1140" i="8"/>
  <c r="AW1140" i="8"/>
  <c r="AV1140" i="8"/>
  <c r="AN1140" i="8"/>
  <c r="AM1140" i="8"/>
  <c r="AL1140" i="8"/>
  <c r="AK1140" i="8"/>
  <c r="AJ1140" i="8"/>
  <c r="AI1140" i="8"/>
  <c r="AH1140" i="8"/>
  <c r="AG1140" i="8"/>
  <c r="AF1140" i="8"/>
  <c r="AE1140" i="8"/>
  <c r="BE1139" i="8"/>
  <c r="BD1139" i="8"/>
  <c r="BC1139" i="8"/>
  <c r="BB1139" i="8"/>
  <c r="BA1139" i="8"/>
  <c r="AZ1139" i="8"/>
  <c r="AY1139" i="8"/>
  <c r="AX1139" i="8"/>
  <c r="AW1139" i="8"/>
  <c r="AV1139" i="8"/>
  <c r="AU1139" i="8"/>
  <c r="AT1139" i="8"/>
  <c r="AS1139" i="8"/>
  <c r="AR1139" i="8"/>
  <c r="AQ1139" i="8"/>
  <c r="AP1139" i="8"/>
  <c r="AO1139" i="8"/>
  <c r="AN1139" i="8"/>
  <c r="AM1139" i="8"/>
  <c r="AL1139" i="8"/>
  <c r="AK1139" i="8"/>
  <c r="AH1139" i="8"/>
  <c r="AG1139" i="8"/>
  <c r="AF1139" i="8"/>
  <c r="AE1139" i="8"/>
  <c r="BE1138" i="8"/>
  <c r="BD1138" i="8"/>
  <c r="BC1138" i="8"/>
  <c r="BB1138" i="8"/>
  <c r="BA1138" i="8"/>
  <c r="AZ1138" i="8"/>
  <c r="AY1138" i="8"/>
  <c r="AX1138" i="8"/>
  <c r="AW1138" i="8"/>
  <c r="AV1138" i="8"/>
  <c r="AU1138" i="8"/>
  <c r="AN1138" i="8"/>
  <c r="AM1138" i="8"/>
  <c r="AK1138" i="8"/>
  <c r="AH1138" i="8"/>
  <c r="AG1138" i="8"/>
  <c r="AF1138" i="8"/>
  <c r="AE1138" i="8"/>
  <c r="BE1137" i="8"/>
  <c r="BD1137" i="8"/>
  <c r="BC1137" i="8"/>
  <c r="BB1137" i="8"/>
  <c r="BA1137" i="8"/>
  <c r="AZ1137" i="8"/>
  <c r="AY1137" i="8"/>
  <c r="AX1137" i="8"/>
  <c r="AL1137" i="8"/>
  <c r="AK1137" i="8"/>
  <c r="AJ1137" i="8"/>
  <c r="AI1137" i="8"/>
  <c r="AH1137" i="8"/>
  <c r="AG1137" i="8"/>
  <c r="AF1137" i="8"/>
  <c r="AE1137" i="8"/>
  <c r="BE1136" i="8"/>
  <c r="BD1136" i="8"/>
  <c r="BC1136" i="8"/>
  <c r="BB1136" i="8"/>
  <c r="BA1136" i="8"/>
  <c r="AZ1136" i="8"/>
  <c r="AY1136" i="8"/>
  <c r="AX1136" i="8"/>
  <c r="AW1136" i="8"/>
  <c r="AV1136" i="8"/>
  <c r="AU1136" i="8"/>
  <c r="AS1136" i="8"/>
  <c r="AR1136" i="8"/>
  <c r="AQ1136" i="8"/>
  <c r="AP1136" i="8"/>
  <c r="AO1136" i="8"/>
  <c r="AN1136" i="8"/>
  <c r="AM1136" i="8"/>
  <c r="AL1136" i="8"/>
  <c r="AK1136" i="8"/>
  <c r="AJ1136" i="8"/>
  <c r="AI1136" i="8"/>
  <c r="AH1136" i="8"/>
  <c r="AG1136" i="8"/>
  <c r="AF1136" i="8"/>
  <c r="AE1136" i="8"/>
  <c r="BE1135" i="8"/>
  <c r="BD1135" i="8"/>
  <c r="BC1135" i="8"/>
  <c r="BB1135" i="8"/>
  <c r="BA1135" i="8"/>
  <c r="AZ1135" i="8"/>
  <c r="AY1135" i="8"/>
  <c r="AX1135" i="8"/>
  <c r="AR1135" i="8"/>
  <c r="AQ1135" i="8"/>
  <c r="AP1135" i="8"/>
  <c r="AO1135" i="8"/>
  <c r="AN1135" i="8"/>
  <c r="AM1135" i="8"/>
  <c r="AL1135" i="8"/>
  <c r="AK1135" i="8"/>
  <c r="AJ1135" i="8"/>
  <c r="AI1135" i="8"/>
  <c r="AH1135" i="8"/>
  <c r="AG1135" i="8"/>
  <c r="AF1135" i="8"/>
  <c r="AE1135" i="8"/>
  <c r="BE1134" i="8"/>
  <c r="BD1134" i="8"/>
  <c r="BC1134" i="8"/>
  <c r="BB1134" i="8"/>
  <c r="BA1134" i="8"/>
  <c r="AZ1134" i="8"/>
  <c r="AY1134" i="8"/>
  <c r="AX1134" i="8"/>
  <c r="AU1134" i="8"/>
  <c r="AT1134" i="8"/>
  <c r="AS1134" i="8"/>
  <c r="AR1134" i="8"/>
  <c r="AQ1134" i="8"/>
  <c r="AP1134" i="8"/>
  <c r="AO1134" i="8"/>
  <c r="AN1134" i="8"/>
  <c r="AM1134" i="8"/>
  <c r="AL1134" i="8"/>
  <c r="AK1134" i="8"/>
  <c r="AJ1134" i="8"/>
  <c r="AI1134" i="8"/>
  <c r="AH1134" i="8"/>
  <c r="AG1134" i="8"/>
  <c r="AF1134" i="8"/>
  <c r="AE1134" i="8"/>
  <c r="BE1133" i="8"/>
  <c r="BD1133" i="8"/>
  <c r="BC1133" i="8"/>
  <c r="BB1133" i="8"/>
  <c r="BA1133" i="8"/>
  <c r="AZ1133" i="8"/>
  <c r="AY1133" i="8"/>
  <c r="AX1133" i="8"/>
  <c r="AL1133" i="8"/>
  <c r="AK1133" i="8"/>
  <c r="AJ1133" i="8"/>
  <c r="AI1133" i="8"/>
  <c r="AH1133" i="8"/>
  <c r="AG1133" i="8"/>
  <c r="AF1133" i="8"/>
  <c r="AE1133" i="8"/>
  <c r="BE1132" i="8"/>
  <c r="BD1132" i="8"/>
  <c r="BC1132" i="8"/>
  <c r="BB1132" i="8"/>
  <c r="BA1132" i="8"/>
  <c r="AZ1132" i="8"/>
  <c r="AY1132" i="8"/>
  <c r="AX1132" i="8"/>
  <c r="AW1132" i="8"/>
  <c r="AV1132" i="8"/>
  <c r="AS1132" i="8"/>
  <c r="AR1132" i="8"/>
  <c r="AQ1132" i="8"/>
  <c r="AP1132" i="8"/>
  <c r="AO1132" i="8"/>
  <c r="AN1132" i="8"/>
  <c r="AM1132" i="8"/>
  <c r="AL1132" i="8"/>
  <c r="AK1132" i="8"/>
  <c r="AJ1132" i="8"/>
  <c r="AI1132" i="8"/>
  <c r="AH1132" i="8"/>
  <c r="AG1132" i="8"/>
  <c r="AF1132" i="8"/>
  <c r="AE1132" i="8"/>
  <c r="BE1131" i="8"/>
  <c r="BD1131" i="8"/>
  <c r="BC1131" i="8"/>
  <c r="BB1131" i="8"/>
  <c r="BA1131" i="8"/>
  <c r="AZ1131" i="8"/>
  <c r="AY1131" i="8"/>
  <c r="AX1131" i="8"/>
  <c r="AW1131" i="8"/>
  <c r="AV1131" i="8"/>
  <c r="AT1131" i="8"/>
  <c r="AS1131" i="8"/>
  <c r="AR1131" i="8"/>
  <c r="AQ1131" i="8"/>
  <c r="AP1131" i="8"/>
  <c r="AO1131" i="8"/>
  <c r="AN1131" i="8"/>
  <c r="AM1131" i="8"/>
  <c r="AL1131" i="8"/>
  <c r="AK1131" i="8"/>
  <c r="AH1131" i="8"/>
  <c r="AG1131" i="8"/>
  <c r="AF1131" i="8"/>
  <c r="AE1131" i="8"/>
  <c r="BE1130" i="8"/>
  <c r="BD1130" i="8"/>
  <c r="BC1130" i="8"/>
  <c r="BB1130" i="8"/>
  <c r="BA1130" i="8"/>
  <c r="AZ1130" i="8"/>
  <c r="AY1130" i="8"/>
  <c r="AX1130" i="8"/>
  <c r="AW1130" i="8"/>
  <c r="AV1130" i="8"/>
  <c r="AU1130" i="8"/>
  <c r="AT1130" i="8"/>
  <c r="AS1130" i="8"/>
  <c r="AP1130" i="8"/>
  <c r="AO1130" i="8"/>
  <c r="AN1130" i="8"/>
  <c r="AM1130" i="8"/>
  <c r="AL1130" i="8"/>
  <c r="AK1130" i="8"/>
  <c r="AJ1130" i="8"/>
  <c r="AI1130" i="8"/>
  <c r="AH1130" i="8"/>
  <c r="AG1130" i="8"/>
  <c r="AF1130" i="8"/>
  <c r="AE1130" i="8"/>
  <c r="BE1129" i="8"/>
  <c r="BD1129" i="8"/>
  <c r="BC1129" i="8"/>
  <c r="BB1129" i="8"/>
  <c r="BA1129" i="8"/>
  <c r="AZ1129" i="8"/>
  <c r="AY1129" i="8"/>
  <c r="AX1129" i="8"/>
  <c r="AW1129" i="8"/>
  <c r="AV1129" i="8"/>
  <c r="AU1129" i="8"/>
  <c r="AT1129" i="8"/>
  <c r="AS1129" i="8"/>
  <c r="AR1129" i="8"/>
  <c r="AQ1129" i="8"/>
  <c r="AP1129" i="8"/>
  <c r="AO1129" i="8"/>
  <c r="AN1129" i="8"/>
  <c r="AM1129" i="8"/>
  <c r="AH1129" i="8"/>
  <c r="AG1129" i="8"/>
  <c r="AF1129" i="8"/>
  <c r="AE1129" i="8"/>
  <c r="BE1128" i="8"/>
  <c r="BD1128" i="8"/>
  <c r="BC1128" i="8"/>
  <c r="BB1128" i="8"/>
  <c r="BA1128" i="8"/>
  <c r="AZ1128" i="8"/>
  <c r="AY1128" i="8"/>
  <c r="AX1128" i="8"/>
  <c r="AW1128" i="8"/>
  <c r="AV1128" i="8"/>
  <c r="AU1128" i="8"/>
  <c r="AT1128" i="8"/>
  <c r="AS1128" i="8"/>
  <c r="AO1128" i="8"/>
  <c r="AN1128" i="8"/>
  <c r="AM1128" i="8"/>
  <c r="AL1128" i="8"/>
  <c r="AK1128" i="8"/>
  <c r="AJ1128" i="8"/>
  <c r="AI1128" i="8"/>
  <c r="AH1128" i="8"/>
  <c r="AG1128" i="8"/>
  <c r="AF1128" i="8"/>
  <c r="AE1128" i="8"/>
  <c r="BE1127" i="8"/>
  <c r="BD1127" i="8"/>
  <c r="BC1127" i="8"/>
  <c r="BB1127" i="8"/>
  <c r="BA1127" i="8"/>
  <c r="AZ1127" i="8"/>
  <c r="AY1127" i="8"/>
  <c r="AX1127" i="8"/>
  <c r="AT1127" i="8"/>
  <c r="AS1127" i="8"/>
  <c r="AR1127" i="8"/>
  <c r="AQ1127" i="8"/>
  <c r="AP1127" i="8"/>
  <c r="AO1127" i="8"/>
  <c r="AN1127" i="8"/>
  <c r="AM1127" i="8"/>
  <c r="AL1127" i="8"/>
  <c r="AK1127" i="8"/>
  <c r="AJ1127" i="8"/>
  <c r="AI1127" i="8"/>
  <c r="AH1127" i="8"/>
  <c r="AG1127" i="8"/>
  <c r="AF1127" i="8"/>
  <c r="AE1127" i="8"/>
  <c r="BE1126" i="8"/>
  <c r="BD1126" i="8"/>
  <c r="BC1126" i="8"/>
  <c r="BB1126" i="8"/>
  <c r="BA1126" i="8"/>
  <c r="AZ1126" i="8"/>
  <c r="AY1126" i="8"/>
  <c r="AX1126" i="8"/>
  <c r="AT1126" i="8"/>
  <c r="AS1126" i="8"/>
  <c r="AR1126" i="8"/>
  <c r="AQ1126" i="8"/>
  <c r="AP1126" i="8"/>
  <c r="AO1126" i="8"/>
  <c r="AN1126" i="8"/>
  <c r="AM1126" i="8"/>
  <c r="AL1126" i="8"/>
  <c r="AK1126" i="8"/>
  <c r="AJ1126" i="8"/>
  <c r="AI1126" i="8"/>
  <c r="AH1126" i="8"/>
  <c r="AG1126" i="8"/>
  <c r="AF1126" i="8"/>
  <c r="AE1126" i="8"/>
  <c r="BE1125" i="8"/>
  <c r="BD1125" i="8"/>
  <c r="BC1125" i="8"/>
  <c r="BB1125" i="8"/>
  <c r="BA1125" i="8"/>
  <c r="AZ1125" i="8"/>
  <c r="AY1125" i="8"/>
  <c r="AX1125" i="8"/>
  <c r="AW1125" i="8"/>
  <c r="AV1125" i="8"/>
  <c r="AQ1125" i="8"/>
  <c r="AP1125" i="8"/>
  <c r="AO1125" i="8"/>
  <c r="AN1125" i="8"/>
  <c r="AM1125" i="8"/>
  <c r="AL1125" i="8"/>
  <c r="AK1125" i="8"/>
  <c r="AJ1125" i="8"/>
  <c r="AI1125" i="8"/>
  <c r="AH1125" i="8"/>
  <c r="AG1125" i="8"/>
  <c r="AF1125" i="8"/>
  <c r="AE1125" i="8"/>
  <c r="BE1124" i="8"/>
  <c r="BD1124" i="8"/>
  <c r="BC1124" i="8"/>
  <c r="BB1124" i="8"/>
  <c r="BA1124" i="8"/>
  <c r="AZ1124" i="8"/>
  <c r="AY1124" i="8"/>
  <c r="AX1124" i="8"/>
  <c r="AW1124" i="8"/>
  <c r="AV1124" i="8"/>
  <c r="AU1124" i="8"/>
  <c r="AT1124" i="8"/>
  <c r="AS1124" i="8"/>
  <c r="AR1124" i="8"/>
  <c r="AQ1124" i="8"/>
  <c r="AP1124" i="8"/>
  <c r="AO1124" i="8"/>
  <c r="AH1124" i="8"/>
  <c r="AG1124" i="8"/>
  <c r="AF1124" i="8"/>
  <c r="AE1124" i="8"/>
  <c r="BE1123" i="8"/>
  <c r="BD1123" i="8"/>
  <c r="BC1123" i="8"/>
  <c r="BB1123" i="8"/>
  <c r="BA1123" i="8"/>
  <c r="AZ1123" i="8"/>
  <c r="AY1123" i="8"/>
  <c r="AX1123" i="8"/>
  <c r="AG1123" i="8"/>
  <c r="AF1123" i="8"/>
  <c r="AE1123" i="8"/>
  <c r="BE1122" i="8"/>
  <c r="BD1122" i="8"/>
  <c r="BC1122" i="8"/>
  <c r="BB1122" i="8"/>
  <c r="BA1122" i="8"/>
  <c r="AZ1122" i="8"/>
  <c r="AY1122" i="8"/>
  <c r="AX1122" i="8"/>
  <c r="AW1122" i="8"/>
  <c r="AV1122" i="8"/>
  <c r="AU1122" i="8"/>
  <c r="AT1122" i="8"/>
  <c r="AS1122" i="8"/>
  <c r="AR1122" i="8"/>
  <c r="AN1122" i="8"/>
  <c r="AM1122" i="8"/>
  <c r="AL1122" i="8"/>
  <c r="AK1122" i="8"/>
  <c r="AJ1122" i="8"/>
  <c r="AI1122" i="8"/>
  <c r="AH1122" i="8"/>
  <c r="AG1122" i="8"/>
  <c r="AF1122" i="8"/>
  <c r="AE1122" i="8"/>
  <c r="BE1121" i="8"/>
  <c r="BD1121" i="8"/>
  <c r="BC1121" i="8"/>
  <c r="BB1121" i="8"/>
  <c r="BA1121" i="8"/>
  <c r="AZ1121" i="8"/>
  <c r="AY1121" i="8"/>
  <c r="AX1121" i="8"/>
  <c r="AW1121" i="8"/>
  <c r="AV1121" i="8"/>
  <c r="AU1121" i="8"/>
  <c r="AH1121" i="8"/>
  <c r="AG1121" i="8"/>
  <c r="AF1121" i="8"/>
  <c r="AE1121" i="8"/>
  <c r="BE1120" i="8"/>
  <c r="BD1120" i="8"/>
  <c r="BC1120" i="8"/>
  <c r="BB1120" i="8"/>
  <c r="BA1120" i="8"/>
  <c r="AZ1120" i="8"/>
  <c r="AY1120" i="8"/>
  <c r="AX1120" i="8"/>
  <c r="AV1120" i="8"/>
  <c r="AU1120" i="8"/>
  <c r="AT1120" i="8"/>
  <c r="AS1120" i="8"/>
  <c r="AR1120" i="8"/>
  <c r="AQ1120" i="8"/>
  <c r="AP1120" i="8"/>
  <c r="AO1120" i="8"/>
  <c r="AN1120" i="8"/>
  <c r="AM1120" i="8"/>
  <c r="AL1120" i="8"/>
  <c r="AK1120" i="8"/>
  <c r="AJ1120" i="8"/>
  <c r="AI1120" i="8"/>
  <c r="AH1120" i="8"/>
  <c r="AG1120" i="8"/>
  <c r="AF1120" i="8"/>
  <c r="AE1120" i="8"/>
  <c r="BE1119" i="8"/>
  <c r="BD1119" i="8"/>
  <c r="BC1119" i="8"/>
  <c r="BB1119" i="8"/>
  <c r="BA1119" i="8"/>
  <c r="AZ1119" i="8"/>
  <c r="AY1119" i="8"/>
  <c r="AX1119" i="8"/>
  <c r="AV1119" i="8"/>
  <c r="AU1119" i="8"/>
  <c r="AT1119" i="8"/>
  <c r="AS1119" i="8"/>
  <c r="AR1119" i="8"/>
  <c r="AQ1119" i="8"/>
  <c r="AP1119" i="8"/>
  <c r="AO1119" i="8"/>
  <c r="AN1119" i="8"/>
  <c r="AM1119" i="8"/>
  <c r="AL1119" i="8"/>
  <c r="AK1119" i="8"/>
  <c r="AJ1119" i="8"/>
  <c r="AI1119" i="8"/>
  <c r="AH1119" i="8"/>
  <c r="AG1119" i="8"/>
  <c r="AF1119" i="8"/>
  <c r="AE1119" i="8"/>
  <c r="BE1118" i="8"/>
  <c r="BD1118" i="8"/>
  <c r="BC1118" i="8"/>
  <c r="BB1118" i="8"/>
  <c r="BA1118" i="8"/>
  <c r="AZ1118" i="8"/>
  <c r="AY1118" i="8"/>
  <c r="AX1118" i="8"/>
  <c r="AT1118" i="8"/>
  <c r="AS1118" i="8"/>
  <c r="AR1118" i="8"/>
  <c r="AQ1118" i="8"/>
  <c r="AP1118" i="8"/>
  <c r="AO1118" i="8"/>
  <c r="AN1118" i="8"/>
  <c r="AM1118" i="8"/>
  <c r="AL1118" i="8"/>
  <c r="AK1118" i="8"/>
  <c r="AJ1118" i="8"/>
  <c r="AI1118" i="8"/>
  <c r="AH1118" i="8"/>
  <c r="AG1118" i="8"/>
  <c r="AF1118" i="8"/>
  <c r="AE1118" i="8"/>
  <c r="BE1117" i="8"/>
  <c r="BD1117" i="8"/>
  <c r="BC1117" i="8"/>
  <c r="BB1117" i="8"/>
  <c r="BA1117" i="8"/>
  <c r="AZ1117" i="8"/>
  <c r="AY1117" i="8"/>
  <c r="AX1117" i="8"/>
  <c r="AV1117" i="8"/>
  <c r="AU1117" i="8"/>
  <c r="AT1117" i="8"/>
  <c r="AS1117" i="8"/>
  <c r="AR1117" i="8"/>
  <c r="AQ1117" i="8"/>
  <c r="AP1117" i="8"/>
  <c r="AO1117" i="8"/>
  <c r="AN1117" i="8"/>
  <c r="AM1117" i="8"/>
  <c r="AL1117" i="8"/>
  <c r="AK1117" i="8"/>
  <c r="AJ1117" i="8"/>
  <c r="AI1117" i="8"/>
  <c r="AH1117" i="8"/>
  <c r="AG1117" i="8"/>
  <c r="AF1117" i="8"/>
  <c r="AE1117" i="8"/>
  <c r="BE1116" i="8"/>
  <c r="BD1116" i="8"/>
  <c r="BC1116" i="8"/>
  <c r="BB1116" i="8"/>
  <c r="BA1116" i="8"/>
  <c r="AZ1116" i="8"/>
  <c r="AY1116" i="8"/>
  <c r="AX1116" i="8"/>
  <c r="AT1116" i="8"/>
  <c r="AS1116" i="8"/>
  <c r="AR1116" i="8"/>
  <c r="AQ1116" i="8"/>
  <c r="AP1116" i="8"/>
  <c r="AO1116" i="8"/>
  <c r="AN1116" i="8"/>
  <c r="AM1116" i="8"/>
  <c r="AL1116" i="8"/>
  <c r="AK1116" i="8"/>
  <c r="AJ1116" i="8"/>
  <c r="AI1116" i="8"/>
  <c r="AH1116" i="8"/>
  <c r="AG1116" i="8"/>
  <c r="AF1116" i="8"/>
  <c r="AE1116" i="8"/>
  <c r="BE1115" i="8"/>
  <c r="BD1115" i="8"/>
  <c r="BC1115" i="8"/>
  <c r="BB1115" i="8"/>
  <c r="BA1115" i="8"/>
  <c r="AZ1115" i="8"/>
  <c r="AY1115" i="8"/>
  <c r="AX1115" i="8"/>
  <c r="AV1115" i="8"/>
  <c r="AU1115" i="8"/>
  <c r="AT1115" i="8"/>
  <c r="AS1115" i="8"/>
  <c r="AR1115" i="8"/>
  <c r="AQ1115" i="8"/>
  <c r="AP1115" i="8"/>
  <c r="AO1115" i="8"/>
  <c r="AN1115" i="8"/>
  <c r="AM1115" i="8"/>
  <c r="AL1115" i="8"/>
  <c r="AK1115" i="8"/>
  <c r="AJ1115" i="8"/>
  <c r="AI1115" i="8"/>
  <c r="AH1115" i="8"/>
  <c r="AG1115" i="8"/>
  <c r="AF1115" i="8"/>
  <c r="AE1115" i="8"/>
  <c r="BE1114" i="8"/>
  <c r="BD1114" i="8"/>
  <c r="BC1114" i="8"/>
  <c r="BB1114" i="8"/>
  <c r="BA1114" i="8"/>
  <c r="AZ1114" i="8"/>
  <c r="AY1114" i="8"/>
  <c r="AX1114" i="8"/>
  <c r="AV1114" i="8"/>
  <c r="AU1114" i="8"/>
  <c r="AT1114" i="8"/>
  <c r="AS1114" i="8"/>
  <c r="AR1114" i="8"/>
  <c r="AQ1114" i="8"/>
  <c r="AP1114" i="8"/>
  <c r="AO1114" i="8"/>
  <c r="AN1114" i="8"/>
  <c r="AM1114" i="8"/>
  <c r="AL1114" i="8"/>
  <c r="AK1114" i="8"/>
  <c r="AJ1114" i="8"/>
  <c r="AI1114" i="8"/>
  <c r="AH1114" i="8"/>
  <c r="AG1114" i="8"/>
  <c r="AF1114" i="8"/>
  <c r="AE1114" i="8"/>
  <c r="BE1113" i="8"/>
  <c r="BD1113" i="8"/>
  <c r="BC1113" i="8"/>
  <c r="BB1113" i="8"/>
  <c r="BA1113" i="8"/>
  <c r="AZ1113" i="8"/>
  <c r="AY1113" i="8"/>
  <c r="AX1113" i="8"/>
  <c r="AN1113" i="8"/>
  <c r="AM1113" i="8"/>
  <c r="AL1113" i="8"/>
  <c r="AK1113" i="8"/>
  <c r="AJ1113" i="8"/>
  <c r="AI1113" i="8"/>
  <c r="AH1113" i="8"/>
  <c r="AG1113" i="8"/>
  <c r="AF1113" i="8"/>
  <c r="AE1113" i="8"/>
  <c r="BE1112" i="8"/>
  <c r="BD1112" i="8"/>
  <c r="BC1112" i="8"/>
  <c r="BB1112" i="8"/>
  <c r="BA1112" i="8"/>
  <c r="AZ1112" i="8"/>
  <c r="AY1112" i="8"/>
  <c r="AX1112" i="8"/>
  <c r="AH1112" i="8"/>
  <c r="AG1112" i="8"/>
  <c r="AF1112" i="8"/>
  <c r="AE1112" i="8"/>
  <c r="L1112" i="8"/>
  <c r="BE1111" i="8"/>
  <c r="BD1111" i="8"/>
  <c r="BC1111" i="8"/>
  <c r="BB1111" i="8"/>
  <c r="BA1111" i="8"/>
  <c r="AZ1111" i="8"/>
  <c r="AY1111" i="8"/>
  <c r="AX1111" i="8"/>
  <c r="AV1111" i="8"/>
  <c r="AU1111" i="8"/>
  <c r="AT1111" i="8"/>
  <c r="AS1111" i="8"/>
  <c r="AR1111" i="8"/>
  <c r="AQ1111" i="8"/>
  <c r="AP1111" i="8"/>
  <c r="AN1111" i="8"/>
  <c r="AM1111" i="8"/>
  <c r="AL1111" i="8"/>
  <c r="AH1111" i="8"/>
  <c r="AG1111" i="8"/>
  <c r="AF1111" i="8"/>
  <c r="AE1111" i="8"/>
  <c r="BE1110" i="8"/>
  <c r="BD1110" i="8"/>
  <c r="BC1110" i="8"/>
  <c r="BB1110" i="8"/>
  <c r="BA1110" i="8"/>
  <c r="AZ1110" i="8"/>
  <c r="AY1110" i="8"/>
  <c r="AV1110" i="8"/>
  <c r="AU1110" i="8"/>
  <c r="AT1110" i="8"/>
  <c r="AS1110" i="8"/>
  <c r="AR1110" i="8"/>
  <c r="AQ1110" i="8"/>
  <c r="AP1110" i="8"/>
  <c r="AO1110" i="8"/>
  <c r="AN1110" i="8"/>
  <c r="AM1110" i="8"/>
  <c r="AL1110" i="8"/>
  <c r="AK1110" i="8"/>
  <c r="AJ1110" i="8"/>
  <c r="AI1110" i="8"/>
  <c r="AH1110" i="8"/>
  <c r="AG1110" i="8"/>
  <c r="AF1110" i="8"/>
  <c r="AE1110" i="8"/>
  <c r="BE1109" i="8"/>
  <c r="BD1109" i="8"/>
  <c r="BC1109" i="8"/>
  <c r="BB1109" i="8"/>
  <c r="BA1109" i="8"/>
  <c r="AZ1109" i="8"/>
  <c r="AY1109" i="8"/>
  <c r="AT1109" i="8"/>
  <c r="AS1109" i="8"/>
  <c r="AR1109" i="8"/>
  <c r="AQ1109" i="8"/>
  <c r="AP1109" i="8"/>
  <c r="AO1109" i="8"/>
  <c r="AN1109" i="8"/>
  <c r="AM1109" i="8"/>
  <c r="AL1109" i="8"/>
  <c r="AK1109" i="8"/>
  <c r="AJ1109" i="8"/>
  <c r="AI1109" i="8"/>
  <c r="AH1109" i="8"/>
  <c r="AG1109" i="8"/>
  <c r="AF1109" i="8"/>
  <c r="AE1109" i="8"/>
  <c r="BE1108" i="8"/>
  <c r="BD1108" i="8"/>
  <c r="BC1108" i="8"/>
  <c r="BB1108" i="8"/>
  <c r="BA1108" i="8"/>
  <c r="AZ1108" i="8"/>
  <c r="AY1108" i="8"/>
  <c r="AV1108" i="8"/>
  <c r="AU1108" i="8"/>
  <c r="AT1108" i="8"/>
  <c r="AS1108" i="8"/>
  <c r="AR1108" i="8"/>
  <c r="AQ1108" i="8"/>
  <c r="AP1108" i="8"/>
  <c r="AO1108" i="8"/>
  <c r="AN1108" i="8"/>
  <c r="AM1108" i="8"/>
  <c r="AL1108" i="8"/>
  <c r="AK1108" i="8"/>
  <c r="AJ1108" i="8"/>
  <c r="AI1108" i="8"/>
  <c r="AH1108" i="8"/>
  <c r="AG1108" i="8"/>
  <c r="AF1108" i="8"/>
  <c r="AE1108" i="8"/>
  <c r="BE1107" i="8"/>
  <c r="BD1107" i="8"/>
  <c r="BC1107" i="8"/>
  <c r="BB1107" i="8"/>
  <c r="BA1107" i="8"/>
  <c r="AZ1107" i="8"/>
  <c r="AY1107" i="8"/>
  <c r="AW1107" i="8"/>
  <c r="AV1107" i="8"/>
  <c r="AU1107" i="8"/>
  <c r="AT1107" i="8"/>
  <c r="AS1107" i="8"/>
  <c r="AO1107" i="8"/>
  <c r="AN1107" i="8"/>
  <c r="AM1107" i="8"/>
  <c r="AL1107" i="8"/>
  <c r="AK1107" i="8"/>
  <c r="AJ1107" i="8"/>
  <c r="AI1107" i="8"/>
  <c r="AH1107" i="8"/>
  <c r="AG1107" i="8"/>
  <c r="AF1107" i="8"/>
  <c r="AE1107" i="8"/>
  <c r="BE1106" i="8"/>
  <c r="BD1106" i="8"/>
  <c r="BC1106" i="8"/>
  <c r="BB1106" i="8"/>
  <c r="BA1106" i="8"/>
  <c r="AZ1106" i="8"/>
  <c r="AY1106" i="8"/>
  <c r="AW1106" i="8"/>
  <c r="AV1106" i="8"/>
  <c r="AU1106" i="8"/>
  <c r="AT1106" i="8"/>
  <c r="AS1106" i="8"/>
  <c r="AR1106" i="8"/>
  <c r="AQ1106" i="8"/>
  <c r="AP1106" i="8"/>
  <c r="AO1106" i="8"/>
  <c r="AN1106" i="8"/>
  <c r="AM1106" i="8"/>
  <c r="AL1106" i="8"/>
  <c r="AK1106" i="8"/>
  <c r="AJ1106" i="8"/>
  <c r="AI1106" i="8"/>
  <c r="AH1106" i="8"/>
  <c r="AG1106" i="8"/>
  <c r="AF1106" i="8"/>
  <c r="AE1106" i="8"/>
  <c r="BE1105" i="8"/>
  <c r="BD1105" i="8"/>
  <c r="BC1105" i="8"/>
  <c r="BB1105" i="8"/>
  <c r="BA1105" i="8"/>
  <c r="AZ1105" i="8"/>
  <c r="AY1105" i="8"/>
  <c r="AP1105" i="8"/>
  <c r="AO1105" i="8"/>
  <c r="AN1105" i="8"/>
  <c r="AM1105" i="8"/>
  <c r="AL1105" i="8"/>
  <c r="AK1105" i="8"/>
  <c r="AJ1105" i="8"/>
  <c r="AI1105" i="8"/>
  <c r="AH1105" i="8"/>
  <c r="AG1105" i="8"/>
  <c r="AF1105" i="8"/>
  <c r="AE1105" i="8"/>
  <c r="BE1104" i="8"/>
  <c r="BD1104" i="8"/>
  <c r="BC1104" i="8"/>
  <c r="BB1104" i="8"/>
  <c r="BA1104" i="8"/>
  <c r="AZ1104" i="8"/>
  <c r="AY1104" i="8"/>
  <c r="AV1104" i="8"/>
  <c r="AU1104" i="8"/>
  <c r="AT1104" i="8"/>
  <c r="AS1104" i="8"/>
  <c r="AR1104" i="8"/>
  <c r="AQ1104" i="8"/>
  <c r="AP1104" i="8"/>
  <c r="AO1104" i="8"/>
  <c r="AN1104" i="8"/>
  <c r="AM1104" i="8"/>
  <c r="AL1104" i="8"/>
  <c r="AK1104" i="8"/>
  <c r="AJ1104" i="8"/>
  <c r="AI1104" i="8"/>
  <c r="AH1104" i="8"/>
  <c r="AG1104" i="8"/>
  <c r="AF1104" i="8"/>
  <c r="AE1104" i="8"/>
  <c r="BE1103" i="8"/>
  <c r="BD1103" i="8"/>
  <c r="BC1103" i="8"/>
  <c r="BB1103" i="8"/>
  <c r="BA1103" i="8"/>
  <c r="AZ1103" i="8"/>
  <c r="AY1103" i="8"/>
  <c r="AU1103" i="8"/>
  <c r="AT1103" i="8"/>
  <c r="AS1103" i="8"/>
  <c r="AR1103" i="8"/>
  <c r="AQ1103" i="8"/>
  <c r="AP1103" i="8"/>
  <c r="AO1103" i="8"/>
  <c r="AN1103" i="8"/>
  <c r="AM1103" i="8"/>
  <c r="AL1103" i="8"/>
  <c r="AK1103" i="8"/>
  <c r="AJ1103" i="8"/>
  <c r="AI1103" i="8"/>
  <c r="AH1103" i="8"/>
  <c r="AG1103" i="8"/>
  <c r="AF1103" i="8"/>
  <c r="AE1103" i="8"/>
  <c r="BE1102" i="8"/>
  <c r="BD1102" i="8"/>
  <c r="BC1102" i="8"/>
  <c r="BB1102" i="8"/>
  <c r="BA1102" i="8"/>
  <c r="AZ1102" i="8"/>
  <c r="AY1102" i="8"/>
  <c r="AO1102" i="8"/>
  <c r="AN1102" i="8"/>
  <c r="AM1102" i="8"/>
  <c r="AL1102" i="8"/>
  <c r="AK1102" i="8"/>
  <c r="AJ1102" i="8"/>
  <c r="AI1102" i="8"/>
  <c r="AH1102" i="8"/>
  <c r="AG1102" i="8"/>
  <c r="AF1102" i="8"/>
  <c r="AE1102" i="8"/>
  <c r="BE1101" i="8"/>
  <c r="BD1101" i="8"/>
  <c r="BC1101" i="8"/>
  <c r="BB1101" i="8"/>
  <c r="BA1101" i="8"/>
  <c r="AZ1101" i="8"/>
  <c r="AY1101" i="8"/>
  <c r="AW1101" i="8"/>
  <c r="AV1101" i="8"/>
  <c r="AU1101" i="8"/>
  <c r="AO1101" i="8"/>
  <c r="AN1101" i="8"/>
  <c r="AM1101" i="8"/>
  <c r="AL1101" i="8"/>
  <c r="AK1101" i="8"/>
  <c r="AJ1101" i="8"/>
  <c r="AI1101" i="8"/>
  <c r="AH1101" i="8"/>
  <c r="AG1101" i="8"/>
  <c r="AF1101" i="8"/>
  <c r="AE1101" i="8"/>
  <c r="BE1100" i="8"/>
  <c r="BD1100" i="8"/>
  <c r="BC1100" i="8"/>
  <c r="BB1100" i="8"/>
  <c r="BA1100" i="8"/>
  <c r="AZ1100" i="8"/>
  <c r="AY1100" i="8"/>
  <c r="AQ1100" i="8"/>
  <c r="AP1100" i="8"/>
  <c r="AO1100" i="8"/>
  <c r="AN1100" i="8"/>
  <c r="AM1100" i="8"/>
  <c r="AL1100" i="8"/>
  <c r="AK1100" i="8"/>
  <c r="AJ1100" i="8"/>
  <c r="AI1100" i="8"/>
  <c r="AH1100" i="8"/>
  <c r="AG1100" i="8"/>
  <c r="AF1100" i="8"/>
  <c r="AE1100" i="8"/>
  <c r="U1100" i="8"/>
  <c r="BE1099" i="8"/>
  <c r="BD1099" i="8"/>
  <c r="BC1099" i="8"/>
  <c r="BB1099" i="8"/>
  <c r="BA1099" i="8"/>
  <c r="AZ1099" i="8"/>
  <c r="AY1099" i="8"/>
  <c r="AW1099" i="8"/>
  <c r="AV1099" i="8"/>
  <c r="AU1099" i="8"/>
  <c r="AT1099" i="8"/>
  <c r="AS1099" i="8"/>
  <c r="AR1099" i="8"/>
  <c r="AQ1099" i="8"/>
  <c r="AP1099" i="8"/>
  <c r="AO1099" i="8"/>
  <c r="AN1099" i="8"/>
  <c r="AM1099" i="8"/>
  <c r="AL1099" i="8"/>
  <c r="AK1099" i="8"/>
  <c r="AJ1099" i="8"/>
  <c r="AI1099" i="8"/>
  <c r="AH1099" i="8"/>
  <c r="AG1099" i="8"/>
  <c r="AF1099" i="8"/>
  <c r="AE1099" i="8"/>
  <c r="BE1098" i="8"/>
  <c r="BD1098" i="8"/>
  <c r="BC1098" i="8"/>
  <c r="BB1098" i="8"/>
  <c r="BA1098" i="8"/>
  <c r="AZ1098" i="8"/>
  <c r="AY1098" i="8"/>
  <c r="AX1098" i="8"/>
  <c r="AW1098" i="8"/>
  <c r="AV1098" i="8"/>
  <c r="AU1098" i="8"/>
  <c r="AT1098" i="8"/>
  <c r="AS1098" i="8"/>
  <c r="AR1098" i="8"/>
  <c r="AQ1098" i="8"/>
  <c r="AP1098" i="8"/>
  <c r="AO1098" i="8"/>
  <c r="AN1098" i="8"/>
  <c r="AM1098" i="8"/>
  <c r="AL1098" i="8"/>
  <c r="AK1098" i="8"/>
  <c r="AJ1098" i="8"/>
  <c r="AI1098" i="8"/>
  <c r="AH1098" i="8"/>
  <c r="AG1098" i="8"/>
  <c r="AF1098" i="8"/>
  <c r="AE1098" i="8"/>
  <c r="BE1097" i="8"/>
  <c r="BD1097" i="8"/>
  <c r="BC1097" i="8"/>
  <c r="BB1097" i="8"/>
  <c r="BA1097" i="8"/>
  <c r="AZ1097" i="8"/>
  <c r="AY1097" i="8"/>
  <c r="AN1097" i="8"/>
  <c r="AM1097" i="8"/>
  <c r="AL1097" i="8"/>
  <c r="AK1097" i="8"/>
  <c r="AJ1097" i="8"/>
  <c r="AI1097" i="8"/>
  <c r="AH1097" i="8"/>
  <c r="AG1097" i="8"/>
  <c r="AF1097" i="8"/>
  <c r="AE1097" i="8"/>
  <c r="BE1096" i="8"/>
  <c r="BD1096" i="8"/>
  <c r="BC1096" i="8"/>
  <c r="BB1096" i="8"/>
  <c r="BA1096" i="8"/>
  <c r="AZ1096" i="8"/>
  <c r="AY1096" i="8"/>
  <c r="AV1096" i="8"/>
  <c r="AU1096" i="8"/>
  <c r="AT1096" i="8"/>
  <c r="AS1096" i="8"/>
  <c r="AR1096" i="8"/>
  <c r="AQ1096" i="8"/>
  <c r="AP1096" i="8"/>
  <c r="AO1096" i="8"/>
  <c r="AN1096" i="8"/>
  <c r="AM1096" i="8"/>
  <c r="AL1096" i="8"/>
  <c r="AK1096" i="8"/>
  <c r="AJ1096" i="8"/>
  <c r="AI1096" i="8"/>
  <c r="AH1096" i="8"/>
  <c r="AG1096" i="8"/>
  <c r="AF1096" i="8"/>
  <c r="AE1096" i="8"/>
  <c r="BE1095" i="8"/>
  <c r="BD1095" i="8"/>
  <c r="BC1095" i="8"/>
  <c r="BB1095" i="8"/>
  <c r="BA1095" i="8"/>
  <c r="AZ1095" i="8"/>
  <c r="AY1095" i="8"/>
  <c r="AN1095" i="8"/>
  <c r="AM1095" i="8"/>
  <c r="AL1095" i="8"/>
  <c r="AK1095" i="8"/>
  <c r="AJ1095" i="8"/>
  <c r="AI1095" i="8"/>
  <c r="AH1095" i="8"/>
  <c r="AG1095" i="8"/>
  <c r="AF1095" i="8"/>
  <c r="AE1095" i="8"/>
  <c r="BE1094" i="8"/>
  <c r="BD1094" i="8"/>
  <c r="BC1094" i="8"/>
  <c r="BB1094" i="8"/>
  <c r="BA1094" i="8"/>
  <c r="AZ1094" i="8"/>
  <c r="AY1094" i="8"/>
  <c r="AR1094" i="8"/>
  <c r="AQ1094" i="8"/>
  <c r="AP1094" i="8"/>
  <c r="AO1094" i="8"/>
  <c r="AN1094" i="8"/>
  <c r="AM1094" i="8"/>
  <c r="AL1094" i="8"/>
  <c r="AK1094" i="8"/>
  <c r="AJ1094" i="8"/>
  <c r="AI1094" i="8"/>
  <c r="AH1094" i="8"/>
  <c r="AG1094" i="8"/>
  <c r="AF1094" i="8"/>
  <c r="AE1094" i="8"/>
  <c r="BE1093" i="8"/>
  <c r="BD1093" i="8"/>
  <c r="BC1093" i="8"/>
  <c r="BB1093" i="8"/>
  <c r="BA1093" i="8"/>
  <c r="AZ1093" i="8"/>
  <c r="AY1093" i="8"/>
  <c r="AH1093" i="8"/>
  <c r="AG1093" i="8"/>
  <c r="AF1093" i="8"/>
  <c r="AE1093" i="8"/>
  <c r="BE1092" i="8"/>
  <c r="BD1092" i="8"/>
  <c r="BC1092" i="8"/>
  <c r="BB1092" i="8"/>
  <c r="BA1092" i="8"/>
  <c r="AZ1092" i="8"/>
  <c r="AY1092" i="8"/>
  <c r="AN1092" i="8"/>
  <c r="AM1092" i="8"/>
  <c r="AL1092" i="8"/>
  <c r="AK1092" i="8"/>
  <c r="AJ1092" i="8"/>
  <c r="AI1092" i="8"/>
  <c r="AH1092" i="8"/>
  <c r="AG1092" i="8"/>
  <c r="AF1092" i="8"/>
  <c r="AE1092" i="8"/>
  <c r="BE1091" i="8"/>
  <c r="BD1091" i="8"/>
  <c r="BC1091" i="8"/>
  <c r="BB1091" i="8"/>
  <c r="BA1091" i="8"/>
  <c r="AZ1091" i="8"/>
  <c r="AY1091" i="8"/>
  <c r="AV1091" i="8"/>
  <c r="AU1091" i="8"/>
  <c r="AT1091" i="8"/>
  <c r="AS1091" i="8"/>
  <c r="AR1091" i="8"/>
  <c r="AQ1091" i="8"/>
  <c r="AP1091" i="8"/>
  <c r="AO1091" i="8"/>
  <c r="AN1091" i="8"/>
  <c r="AM1091" i="8"/>
  <c r="AL1091" i="8"/>
  <c r="AK1091" i="8"/>
  <c r="AJ1091" i="8"/>
  <c r="AI1091" i="8"/>
  <c r="AH1091" i="8"/>
  <c r="AG1091" i="8"/>
  <c r="AF1091" i="8"/>
  <c r="AE1091" i="8"/>
  <c r="BE1090" i="8"/>
  <c r="BD1090" i="8"/>
  <c r="BC1090" i="8"/>
  <c r="BB1090" i="8"/>
  <c r="BA1090" i="8"/>
  <c r="AZ1090" i="8"/>
  <c r="AY1090" i="8"/>
  <c r="AP1090" i="8"/>
  <c r="AO1090" i="8"/>
  <c r="AN1090" i="8"/>
  <c r="AM1090" i="8"/>
  <c r="AL1090" i="8"/>
  <c r="AK1090" i="8"/>
  <c r="AJ1090" i="8"/>
  <c r="AI1090" i="8"/>
  <c r="AH1090" i="8"/>
  <c r="AG1090" i="8"/>
  <c r="AF1090" i="8"/>
  <c r="AE1090" i="8"/>
  <c r="U1090" i="8"/>
  <c r="BE1089" i="8"/>
  <c r="BD1089" i="8"/>
  <c r="BC1089" i="8"/>
  <c r="BB1089" i="8"/>
  <c r="BA1089" i="8"/>
  <c r="AZ1089" i="8"/>
  <c r="AY1089" i="8"/>
  <c r="AH1089" i="8"/>
  <c r="AG1089" i="8"/>
  <c r="AF1089" i="8"/>
  <c r="AE1089" i="8"/>
  <c r="BE1088" i="8"/>
  <c r="BD1088" i="8"/>
  <c r="BC1088" i="8"/>
  <c r="BB1088" i="8"/>
  <c r="BA1088" i="8"/>
  <c r="AZ1088" i="8"/>
  <c r="AY1088" i="8"/>
  <c r="AH1088" i="8"/>
  <c r="AG1088" i="8"/>
  <c r="AF1088" i="8"/>
  <c r="AE1088" i="8"/>
  <c r="BE1087" i="8"/>
  <c r="BD1087" i="8"/>
  <c r="BC1087" i="8"/>
  <c r="BB1087" i="8"/>
  <c r="BA1087" i="8"/>
  <c r="AZ1087" i="8"/>
  <c r="AY1087" i="8"/>
  <c r="AV1087" i="8"/>
  <c r="AU1087" i="8"/>
  <c r="AT1087" i="8"/>
  <c r="AS1087" i="8"/>
  <c r="AR1087" i="8"/>
  <c r="AQ1087" i="8"/>
  <c r="AP1087" i="8"/>
  <c r="AO1087" i="8"/>
  <c r="AN1087" i="8"/>
  <c r="AM1087" i="8"/>
  <c r="AL1087" i="8"/>
  <c r="AK1087" i="8"/>
  <c r="AJ1087" i="8"/>
  <c r="AI1087" i="8"/>
  <c r="AH1087" i="8"/>
  <c r="AG1087" i="8"/>
  <c r="AF1087" i="8"/>
  <c r="AE1087" i="8"/>
  <c r="BE1086" i="8"/>
  <c r="BD1086" i="8"/>
  <c r="BC1086" i="8"/>
  <c r="BB1086" i="8"/>
  <c r="BA1086" i="8"/>
  <c r="AZ1086" i="8"/>
  <c r="AY1086" i="8"/>
  <c r="AN1086" i="8"/>
  <c r="AM1086" i="8"/>
  <c r="AL1086" i="8"/>
  <c r="AK1086" i="8"/>
  <c r="AJ1086" i="8"/>
  <c r="AI1086" i="8"/>
  <c r="AH1086" i="8"/>
  <c r="AG1086" i="8"/>
  <c r="AF1086" i="8"/>
  <c r="AE1086" i="8"/>
  <c r="BE1085" i="8"/>
  <c r="BD1085" i="8"/>
  <c r="BC1085" i="8"/>
  <c r="BB1085" i="8"/>
  <c r="BA1085" i="8"/>
  <c r="AZ1085" i="8"/>
  <c r="AY1085" i="8"/>
  <c r="AQ1085" i="8"/>
  <c r="AP1085" i="8"/>
  <c r="AO1085" i="8"/>
  <c r="AN1085" i="8"/>
  <c r="AM1085" i="8"/>
  <c r="AL1085" i="8"/>
  <c r="AK1085" i="8"/>
  <c r="AJ1085" i="8"/>
  <c r="AI1085" i="8"/>
  <c r="AH1085" i="8"/>
  <c r="AG1085" i="8"/>
  <c r="AF1085" i="8"/>
  <c r="AE1085" i="8"/>
  <c r="BE1084" i="8"/>
  <c r="BD1084" i="8"/>
  <c r="BC1084" i="8"/>
  <c r="BB1084" i="8"/>
  <c r="BA1084" i="8"/>
  <c r="AZ1084" i="8"/>
  <c r="AY1084" i="8"/>
  <c r="AH1084" i="8"/>
  <c r="AG1084" i="8"/>
  <c r="AF1084" i="8"/>
  <c r="AE1084" i="8"/>
  <c r="BE1083" i="8"/>
  <c r="BD1083" i="8"/>
  <c r="BC1083" i="8"/>
  <c r="BB1083" i="8"/>
  <c r="BA1083" i="8"/>
  <c r="AZ1083" i="8"/>
  <c r="AY1083" i="8"/>
  <c r="AW1083" i="8"/>
  <c r="AV1083" i="8"/>
  <c r="AU1083" i="8"/>
  <c r="AT1083" i="8"/>
  <c r="AS1083" i="8"/>
  <c r="AR1083" i="8"/>
  <c r="AQ1083" i="8"/>
  <c r="AP1083" i="8"/>
  <c r="AO1083" i="8"/>
  <c r="AN1083" i="8"/>
  <c r="AM1083" i="8"/>
  <c r="AL1083" i="8"/>
  <c r="AK1083" i="8"/>
  <c r="AJ1083" i="8"/>
  <c r="AI1083" i="8"/>
  <c r="AH1083" i="8"/>
  <c r="AG1083" i="8"/>
  <c r="AF1083" i="8"/>
  <c r="AE1083" i="8"/>
  <c r="BE1082" i="8"/>
  <c r="BD1082" i="8"/>
  <c r="BC1082" i="8"/>
  <c r="BB1082" i="8"/>
  <c r="BA1082" i="8"/>
  <c r="AZ1082" i="8"/>
  <c r="AY1082" i="8"/>
  <c r="AV1082" i="8"/>
  <c r="AU1082" i="8"/>
  <c r="AT1082" i="8"/>
  <c r="AS1082" i="8"/>
  <c r="AR1082" i="8"/>
  <c r="AQ1082" i="8"/>
  <c r="AP1082" i="8"/>
  <c r="AO1082" i="8"/>
  <c r="AN1082" i="8"/>
  <c r="AM1082" i="8"/>
  <c r="AL1082" i="8"/>
  <c r="AK1082" i="8"/>
  <c r="AJ1082" i="8"/>
  <c r="AI1082" i="8"/>
  <c r="AH1082" i="8"/>
  <c r="AG1082" i="8"/>
  <c r="AF1082" i="8"/>
  <c r="AE1082" i="8"/>
  <c r="BE1081" i="8"/>
  <c r="BD1081" i="8"/>
  <c r="BC1081" i="8"/>
  <c r="BB1081" i="8"/>
  <c r="BE1080" i="8"/>
  <c r="BD1080" i="8"/>
  <c r="BC1080" i="8"/>
  <c r="BB1080" i="8"/>
  <c r="BA1080" i="8"/>
  <c r="AZ1080" i="8"/>
  <c r="AY1080" i="8"/>
  <c r="AV1080" i="8"/>
  <c r="AU1080" i="8"/>
  <c r="AT1080" i="8"/>
  <c r="AS1080" i="8"/>
  <c r="AR1080" i="8"/>
  <c r="AQ1080" i="8"/>
  <c r="AP1080" i="8"/>
  <c r="AO1080" i="8"/>
  <c r="AN1080" i="8"/>
  <c r="AM1080" i="8"/>
  <c r="AL1080" i="8"/>
  <c r="AK1080" i="8"/>
  <c r="AJ1080" i="8"/>
  <c r="AI1080" i="8"/>
  <c r="AH1080" i="8"/>
  <c r="AG1080" i="8"/>
  <c r="AF1080" i="8"/>
  <c r="AE1080" i="8"/>
  <c r="BE1079" i="8"/>
  <c r="BD1079" i="8"/>
  <c r="BC1079" i="8"/>
  <c r="BB1079" i="8"/>
  <c r="BA1079" i="8"/>
  <c r="AZ1079" i="8"/>
  <c r="AY1079" i="8"/>
  <c r="AT1079" i="8"/>
  <c r="AS1079" i="8"/>
  <c r="AR1079" i="8"/>
  <c r="AQ1079" i="8"/>
  <c r="AP1079" i="8"/>
  <c r="AO1079" i="8"/>
  <c r="AN1079" i="8"/>
  <c r="AM1079" i="8"/>
  <c r="AL1079" i="8"/>
  <c r="AK1079" i="8"/>
  <c r="AJ1079" i="8"/>
  <c r="AI1079" i="8"/>
  <c r="AH1079" i="8"/>
  <c r="AG1079" i="8"/>
  <c r="AF1079" i="8"/>
  <c r="AE1079" i="8"/>
  <c r="U1079" i="8"/>
  <c r="BE1078" i="8"/>
  <c r="BD1078" i="8"/>
  <c r="BC1078" i="8"/>
  <c r="BB1078" i="8"/>
  <c r="BE1077" i="8"/>
  <c r="BD1077" i="8"/>
  <c r="BC1077" i="8"/>
  <c r="BB1077" i="8"/>
  <c r="BA1077" i="8"/>
  <c r="AZ1077" i="8"/>
  <c r="AY1077" i="8"/>
  <c r="AV1077" i="8"/>
  <c r="AU1077" i="8"/>
  <c r="AT1077" i="8"/>
  <c r="AS1077" i="8"/>
  <c r="AR1077" i="8"/>
  <c r="AQ1077" i="8"/>
  <c r="AP1077" i="8"/>
  <c r="AO1077" i="8"/>
  <c r="AN1077" i="8"/>
  <c r="AM1077" i="8"/>
  <c r="AL1077" i="8"/>
  <c r="AK1077" i="8"/>
  <c r="AJ1077" i="8"/>
  <c r="AI1077" i="8"/>
  <c r="AH1077" i="8"/>
  <c r="AG1077" i="8"/>
  <c r="AF1077" i="8"/>
  <c r="AE1077" i="8"/>
  <c r="BE1076" i="8"/>
  <c r="BD1076" i="8"/>
  <c r="BC1076" i="8"/>
  <c r="BB1076" i="8"/>
  <c r="BE1075" i="8"/>
  <c r="BD1075" i="8"/>
  <c r="BC1075" i="8"/>
  <c r="BB1075" i="8"/>
  <c r="BA1075" i="8"/>
  <c r="AZ1075" i="8"/>
  <c r="AY1075" i="8"/>
  <c r="AP1075" i="8"/>
  <c r="AO1075" i="8"/>
  <c r="AN1075" i="8"/>
  <c r="AM1075" i="8"/>
  <c r="AL1075" i="8"/>
  <c r="AK1075" i="8"/>
  <c r="AJ1075" i="8"/>
  <c r="AI1075" i="8"/>
  <c r="AH1075" i="8"/>
  <c r="AG1075" i="8"/>
  <c r="AF1075" i="8"/>
  <c r="AE1075" i="8"/>
  <c r="BE1074" i="8"/>
  <c r="BD1074" i="8"/>
  <c r="BC1074" i="8"/>
  <c r="BB1074" i="8"/>
  <c r="BE1073" i="8"/>
  <c r="BD1073" i="8"/>
  <c r="BC1073" i="8"/>
  <c r="BB1073" i="8"/>
  <c r="BA1073" i="8"/>
  <c r="AZ1073" i="8"/>
  <c r="AY1073" i="8"/>
  <c r="AV1073" i="8"/>
  <c r="AU1073" i="8"/>
  <c r="AT1073" i="8"/>
  <c r="AS1073" i="8"/>
  <c r="AR1073" i="8"/>
  <c r="AQ1073" i="8"/>
  <c r="AP1073" i="8"/>
  <c r="AO1073" i="8"/>
  <c r="AN1073" i="8"/>
  <c r="AM1073" i="8"/>
  <c r="AL1073" i="8"/>
  <c r="AK1073" i="8"/>
  <c r="AJ1073" i="8"/>
  <c r="AI1073" i="8"/>
  <c r="AH1073" i="8"/>
  <c r="AG1073" i="8"/>
  <c r="AF1073" i="8"/>
  <c r="AE1073" i="8"/>
  <c r="V1073" i="8"/>
  <c r="BE1072" i="8"/>
  <c r="BD1072" i="8"/>
  <c r="BC1072" i="8"/>
  <c r="BB1072" i="8"/>
  <c r="BA1072" i="8"/>
  <c r="AZ1072" i="8"/>
  <c r="AY1072" i="8"/>
  <c r="AP1072" i="8"/>
  <c r="AO1072" i="8"/>
  <c r="AN1072" i="8"/>
  <c r="AM1072" i="8"/>
  <c r="AL1072" i="8"/>
  <c r="AK1072" i="8"/>
  <c r="AJ1072" i="8"/>
  <c r="AI1072" i="8"/>
  <c r="AH1072" i="8"/>
  <c r="AG1072" i="8"/>
  <c r="AF1072" i="8"/>
  <c r="AE1072" i="8"/>
  <c r="BE1071" i="8"/>
  <c r="BD1071" i="8"/>
  <c r="BC1071" i="8"/>
  <c r="BB1071" i="8"/>
  <c r="BA1071" i="8"/>
  <c r="AZ1071" i="8"/>
  <c r="AY1071" i="8"/>
  <c r="AN1071" i="8"/>
  <c r="AM1071" i="8"/>
  <c r="AL1071" i="8"/>
  <c r="AK1071" i="8"/>
  <c r="AJ1071" i="8"/>
  <c r="AI1071" i="8"/>
  <c r="AH1071" i="8"/>
  <c r="AG1071" i="8"/>
  <c r="AF1071" i="8"/>
  <c r="AE1071" i="8"/>
  <c r="BE1070" i="8"/>
  <c r="BD1070" i="8"/>
  <c r="BC1070" i="8"/>
  <c r="BB1070" i="8"/>
  <c r="BA1070" i="8"/>
  <c r="AZ1070" i="8"/>
  <c r="AY1070" i="8"/>
  <c r="AV1070" i="8"/>
  <c r="AU1070" i="8"/>
  <c r="AT1070" i="8"/>
  <c r="AS1070" i="8"/>
  <c r="AR1070" i="8"/>
  <c r="AQ1070" i="8"/>
  <c r="AP1070" i="8"/>
  <c r="AO1070" i="8"/>
  <c r="AN1070" i="8"/>
  <c r="AM1070" i="8"/>
  <c r="AL1070" i="8"/>
  <c r="AK1070" i="8"/>
  <c r="AJ1070" i="8"/>
  <c r="AI1070" i="8"/>
  <c r="AH1070" i="8"/>
  <c r="AG1070" i="8"/>
  <c r="AF1070" i="8"/>
  <c r="AE1070" i="8"/>
  <c r="V1070" i="8"/>
  <c r="BE1069" i="8"/>
  <c r="BD1069" i="8"/>
  <c r="BC1069" i="8"/>
  <c r="BB1069" i="8"/>
  <c r="BA1069" i="8"/>
  <c r="AZ1069" i="8"/>
  <c r="AY1069" i="8"/>
  <c r="AU1069" i="8"/>
  <c r="AT1069" i="8"/>
  <c r="AS1069" i="8"/>
  <c r="AR1069" i="8"/>
  <c r="AQ1069" i="8"/>
  <c r="AP1069" i="8"/>
  <c r="AO1069" i="8"/>
  <c r="AN1069" i="8"/>
  <c r="AM1069" i="8"/>
  <c r="AL1069" i="8"/>
  <c r="AK1069" i="8"/>
  <c r="AJ1069" i="8"/>
  <c r="AI1069" i="8"/>
  <c r="AH1069" i="8"/>
  <c r="AG1069" i="8"/>
  <c r="AF1069" i="8"/>
  <c r="AE1069" i="8"/>
  <c r="BE1068" i="8"/>
  <c r="BD1068" i="8"/>
  <c r="BC1068" i="8"/>
  <c r="BB1068" i="8"/>
  <c r="BA1068" i="8"/>
  <c r="AZ1068" i="8"/>
  <c r="AY1068" i="8"/>
  <c r="AH1068" i="8"/>
  <c r="AG1068" i="8"/>
  <c r="AF1068" i="8"/>
  <c r="AE1068" i="8"/>
  <c r="BE1067" i="8"/>
  <c r="BD1067" i="8"/>
  <c r="BC1067" i="8"/>
  <c r="BB1067" i="8"/>
  <c r="BA1067" i="8"/>
  <c r="AZ1067" i="8"/>
  <c r="AY1067" i="8"/>
  <c r="AH1067" i="8"/>
  <c r="AG1067" i="8"/>
  <c r="AF1067" i="8"/>
  <c r="AE1067" i="8"/>
  <c r="L1067" i="8"/>
  <c r="M1067" i="8" s="1"/>
  <c r="BE1066" i="8"/>
  <c r="BD1066" i="8"/>
  <c r="BC1066" i="8"/>
  <c r="BB1066" i="8"/>
  <c r="BA1066" i="8"/>
  <c r="AZ1066" i="8"/>
  <c r="AY1066" i="8"/>
  <c r="AQ1066" i="8"/>
  <c r="AP1066" i="8"/>
  <c r="AO1066" i="8"/>
  <c r="AN1066" i="8"/>
  <c r="AM1066" i="8"/>
  <c r="AL1066" i="8"/>
  <c r="AK1066" i="8"/>
  <c r="AJ1066" i="8"/>
  <c r="AI1066" i="8"/>
  <c r="AH1066" i="8"/>
  <c r="AG1066" i="8"/>
  <c r="AF1066" i="8"/>
  <c r="AE1066" i="8"/>
  <c r="BE1065" i="8"/>
  <c r="BD1065" i="8"/>
  <c r="BC1065" i="8"/>
  <c r="BB1065" i="8"/>
  <c r="BA1065" i="8"/>
  <c r="AZ1065" i="8"/>
  <c r="AY1065" i="8"/>
  <c r="AV1065" i="8"/>
  <c r="AU1065" i="8"/>
  <c r="AT1065" i="8"/>
  <c r="AS1065" i="8"/>
  <c r="AR1065" i="8"/>
  <c r="AQ1065" i="8"/>
  <c r="AP1065" i="8"/>
  <c r="AO1065" i="8"/>
  <c r="AN1065" i="8"/>
  <c r="AM1065" i="8"/>
  <c r="AL1065" i="8"/>
  <c r="AK1065" i="8"/>
  <c r="AJ1065" i="8"/>
  <c r="AI1065" i="8"/>
  <c r="AH1065" i="8"/>
  <c r="AG1065" i="8"/>
  <c r="AF1065" i="8"/>
  <c r="AE1065" i="8"/>
  <c r="BE1064" i="8"/>
  <c r="BD1064" i="8"/>
  <c r="BC1064" i="8"/>
  <c r="BB1064" i="8"/>
  <c r="BA1064" i="8"/>
  <c r="AZ1064" i="8"/>
  <c r="AY1064" i="8"/>
  <c r="AL1064" i="8"/>
  <c r="AK1064" i="8"/>
  <c r="AJ1064" i="8"/>
  <c r="AI1064" i="8"/>
  <c r="AH1064" i="8"/>
  <c r="AG1064" i="8"/>
  <c r="AF1064" i="8"/>
  <c r="AE1064" i="8"/>
  <c r="O1064" i="8"/>
  <c r="BE1063" i="8"/>
  <c r="BD1063" i="8"/>
  <c r="BC1063" i="8"/>
  <c r="BB1063" i="8"/>
  <c r="BA1063" i="8"/>
  <c r="AZ1063" i="8"/>
  <c r="AY1063" i="8"/>
  <c r="AL1063" i="8"/>
  <c r="AK1063" i="8"/>
  <c r="AJ1063" i="8"/>
  <c r="AI1063" i="8"/>
  <c r="AH1063" i="8"/>
  <c r="AG1063" i="8"/>
  <c r="AF1063" i="8"/>
  <c r="AE1063" i="8"/>
  <c r="BE1062" i="8"/>
  <c r="BD1062" i="8"/>
  <c r="BC1062" i="8"/>
  <c r="BB1062" i="8"/>
  <c r="BE1061" i="8"/>
  <c r="BD1061" i="8"/>
  <c r="BC1061" i="8"/>
  <c r="BB1061" i="8"/>
  <c r="BA1061" i="8"/>
  <c r="AZ1061" i="8"/>
  <c r="AY1061" i="8"/>
  <c r="AW1061" i="8"/>
  <c r="AV1061" i="8"/>
  <c r="AU1061" i="8"/>
  <c r="AT1061" i="8"/>
  <c r="AS1061" i="8"/>
  <c r="AR1061" i="8"/>
  <c r="AQ1061" i="8"/>
  <c r="AP1061" i="8"/>
  <c r="AO1061" i="8"/>
  <c r="AN1061" i="8"/>
  <c r="AM1061" i="8"/>
  <c r="AL1061" i="8"/>
  <c r="AK1061" i="8"/>
  <c r="AJ1061" i="8"/>
  <c r="AI1061" i="8"/>
  <c r="AH1061" i="8"/>
  <c r="AG1061" i="8"/>
  <c r="AF1061" i="8"/>
  <c r="AE1061" i="8"/>
  <c r="BE1060" i="8"/>
  <c r="BD1060" i="8"/>
  <c r="BC1060" i="8"/>
  <c r="BB1060" i="8"/>
  <c r="BA1060" i="8"/>
  <c r="AZ1060" i="8"/>
  <c r="AY1060" i="8"/>
  <c r="AW1060" i="8"/>
  <c r="AV1060" i="8"/>
  <c r="AU1060" i="8"/>
  <c r="AT1060" i="8"/>
  <c r="AS1060" i="8"/>
  <c r="AR1060" i="8"/>
  <c r="AQ1060" i="8"/>
  <c r="AP1060" i="8"/>
  <c r="AO1060" i="8"/>
  <c r="AN1060" i="8"/>
  <c r="AM1060" i="8"/>
  <c r="AL1060" i="8"/>
  <c r="AK1060" i="8"/>
  <c r="AJ1060" i="8"/>
  <c r="AI1060" i="8"/>
  <c r="AH1060" i="8"/>
  <c r="AG1060" i="8"/>
  <c r="AF1060" i="8"/>
  <c r="AE1060" i="8"/>
  <c r="BE1059" i="8"/>
  <c r="BD1059" i="8"/>
  <c r="BC1059" i="8"/>
  <c r="BB1059" i="8"/>
  <c r="BA1059" i="8"/>
  <c r="AZ1059" i="8"/>
  <c r="AY1059" i="8"/>
  <c r="AN1059" i="8"/>
  <c r="AM1059" i="8"/>
  <c r="AL1059" i="8"/>
  <c r="AK1059" i="8"/>
  <c r="AJ1059" i="8"/>
  <c r="AI1059" i="8"/>
  <c r="AH1059" i="8"/>
  <c r="AG1059" i="8"/>
  <c r="AF1059" i="8"/>
  <c r="AE1059" i="8"/>
  <c r="BE1058" i="8"/>
  <c r="BD1058" i="8"/>
  <c r="BC1058" i="8"/>
  <c r="BB1058" i="8"/>
  <c r="BA1058" i="8"/>
  <c r="AZ1058" i="8"/>
  <c r="AY1058" i="8"/>
  <c r="AL1058" i="8"/>
  <c r="AK1058" i="8"/>
  <c r="AJ1058" i="8"/>
  <c r="AI1058" i="8"/>
  <c r="AH1058" i="8"/>
  <c r="AG1058" i="8"/>
  <c r="AF1058" i="8"/>
  <c r="AE1058" i="8"/>
  <c r="BE1057" i="8"/>
  <c r="BD1057" i="8"/>
  <c r="BC1057" i="8"/>
  <c r="BB1057" i="8"/>
  <c r="BA1057" i="8"/>
  <c r="AZ1057" i="8"/>
  <c r="AY1057" i="8"/>
  <c r="AW1057" i="8"/>
  <c r="AV1057" i="8"/>
  <c r="AU1057" i="8"/>
  <c r="AT1057" i="8"/>
  <c r="AS1057" i="8"/>
  <c r="AR1057" i="8"/>
  <c r="AQ1057" i="8"/>
  <c r="AP1057" i="8"/>
  <c r="AO1057" i="8"/>
  <c r="AN1057" i="8"/>
  <c r="AM1057" i="8"/>
  <c r="AL1057" i="8"/>
  <c r="AK1057" i="8"/>
  <c r="AJ1057" i="8"/>
  <c r="AI1057" i="8"/>
  <c r="AH1057" i="8"/>
  <c r="AG1057" i="8"/>
  <c r="AF1057" i="8"/>
  <c r="AE1057" i="8"/>
  <c r="BE1056" i="8"/>
  <c r="BD1056" i="8"/>
  <c r="BC1056" i="8"/>
  <c r="BB1056" i="8"/>
  <c r="BA1056" i="8"/>
  <c r="AZ1056" i="8"/>
  <c r="AY1056" i="8"/>
  <c r="AV1056" i="8"/>
  <c r="AU1056" i="8"/>
  <c r="AT1056" i="8"/>
  <c r="AS1056" i="8"/>
  <c r="AR1056" i="8"/>
  <c r="AQ1056" i="8"/>
  <c r="AP1056" i="8"/>
  <c r="AO1056" i="8"/>
  <c r="AN1056" i="8"/>
  <c r="AM1056" i="8"/>
  <c r="AL1056" i="8"/>
  <c r="AK1056" i="8"/>
  <c r="AJ1056" i="8"/>
  <c r="AI1056" i="8"/>
  <c r="AH1056" i="8"/>
  <c r="AG1056" i="8"/>
  <c r="AF1056" i="8"/>
  <c r="AE1056" i="8"/>
  <c r="BE1055" i="8"/>
  <c r="BD1055" i="8"/>
  <c r="BC1055" i="8"/>
  <c r="BB1055" i="8"/>
  <c r="BA1055" i="8"/>
  <c r="AZ1055" i="8"/>
  <c r="AY1055" i="8"/>
  <c r="AX1055" i="8"/>
  <c r="AV1055" i="8"/>
  <c r="AU1055" i="8"/>
  <c r="AT1055" i="8"/>
  <c r="AS1055" i="8"/>
  <c r="AR1055" i="8"/>
  <c r="AQ1055" i="8"/>
  <c r="AP1055" i="8"/>
  <c r="AO1055" i="8"/>
  <c r="AN1055" i="8"/>
  <c r="AM1055" i="8"/>
  <c r="AL1055" i="8"/>
  <c r="AK1055" i="8"/>
  <c r="AJ1055" i="8"/>
  <c r="AI1055" i="8"/>
  <c r="AH1055" i="8"/>
  <c r="AG1055" i="8"/>
  <c r="AF1055" i="8"/>
  <c r="AE1055" i="8"/>
  <c r="BE1054" i="8"/>
  <c r="BD1054" i="8"/>
  <c r="BC1054" i="8"/>
  <c r="BB1054" i="8"/>
  <c r="BE1053" i="8"/>
  <c r="BD1053" i="8"/>
  <c r="BC1053" i="8"/>
  <c r="BB1053" i="8"/>
  <c r="BA1053" i="8"/>
  <c r="AZ1053" i="8"/>
  <c r="AY1053" i="8"/>
  <c r="AO1053" i="8"/>
  <c r="AN1053" i="8"/>
  <c r="AM1053" i="8"/>
  <c r="AL1053" i="8"/>
  <c r="AK1053" i="8"/>
  <c r="AJ1053" i="8"/>
  <c r="AI1053" i="8"/>
  <c r="AH1053" i="8"/>
  <c r="AG1053" i="8"/>
  <c r="AF1053" i="8"/>
  <c r="AE1053" i="8"/>
  <c r="BE1052" i="8"/>
  <c r="BD1052" i="8"/>
  <c r="BC1052" i="8"/>
  <c r="BB1052" i="8"/>
  <c r="BE1051" i="8"/>
  <c r="BD1051" i="8"/>
  <c r="BC1051" i="8"/>
  <c r="BB1051" i="8"/>
  <c r="BA1051" i="8"/>
  <c r="AZ1051" i="8"/>
  <c r="AY1051" i="8"/>
  <c r="AH1051" i="8"/>
  <c r="AG1051" i="8"/>
  <c r="AF1051" i="8"/>
  <c r="AE1051" i="8"/>
  <c r="BE1050" i="8"/>
  <c r="BD1050" i="8"/>
  <c r="BC1050" i="8"/>
  <c r="BB1050" i="8"/>
  <c r="BA1050" i="8"/>
  <c r="AZ1050" i="8"/>
  <c r="AY1050" i="8"/>
  <c r="AT1050" i="8"/>
  <c r="AS1050" i="8"/>
  <c r="AR1050" i="8"/>
  <c r="AQ1050" i="8"/>
  <c r="AP1050" i="8"/>
  <c r="AO1050" i="8"/>
  <c r="AN1050" i="8"/>
  <c r="AM1050" i="8"/>
  <c r="AL1050" i="8"/>
  <c r="AK1050" i="8"/>
  <c r="AJ1050" i="8"/>
  <c r="AI1050" i="8"/>
  <c r="AH1050" i="8"/>
  <c r="AG1050" i="8"/>
  <c r="AF1050" i="8"/>
  <c r="AE1050" i="8"/>
  <c r="BE1049" i="8"/>
  <c r="BD1049" i="8"/>
  <c r="BC1049" i="8"/>
  <c r="BB1049" i="8"/>
  <c r="BA1049" i="8"/>
  <c r="AZ1049" i="8"/>
  <c r="AY1049" i="8"/>
  <c r="AO1049" i="8"/>
  <c r="AN1049" i="8"/>
  <c r="AM1049" i="8"/>
  <c r="AL1049" i="8"/>
  <c r="AK1049" i="8"/>
  <c r="AJ1049" i="8"/>
  <c r="AI1049" i="8"/>
  <c r="AH1049" i="8"/>
  <c r="AG1049" i="8"/>
  <c r="AF1049" i="8"/>
  <c r="AE1049" i="8"/>
  <c r="BE1048" i="8"/>
  <c r="BD1048" i="8"/>
  <c r="BC1048" i="8"/>
  <c r="BB1048" i="8"/>
  <c r="BA1048" i="8"/>
  <c r="AZ1048" i="8"/>
  <c r="AY1048" i="8"/>
  <c r="AU1048" i="8"/>
  <c r="AT1048" i="8"/>
  <c r="AS1048" i="8"/>
  <c r="AR1048" i="8"/>
  <c r="AQ1048" i="8"/>
  <c r="AP1048" i="8"/>
  <c r="AO1048" i="8"/>
  <c r="AN1048" i="8"/>
  <c r="AM1048" i="8"/>
  <c r="AL1048" i="8"/>
  <c r="AK1048" i="8"/>
  <c r="AJ1048" i="8"/>
  <c r="AI1048" i="8"/>
  <c r="AH1048" i="8"/>
  <c r="AG1048" i="8"/>
  <c r="AF1048" i="8"/>
  <c r="AE1048" i="8"/>
  <c r="BE1047" i="8"/>
  <c r="BD1047" i="8"/>
  <c r="BC1047" i="8"/>
  <c r="BB1047" i="8"/>
  <c r="BA1047" i="8"/>
  <c r="AZ1047" i="8"/>
  <c r="AY1047" i="8"/>
  <c r="AV1047" i="8"/>
  <c r="AU1047" i="8"/>
  <c r="AT1047" i="8"/>
  <c r="AS1047" i="8"/>
  <c r="AR1047" i="8"/>
  <c r="AQ1047" i="8"/>
  <c r="AP1047" i="8"/>
  <c r="AO1047" i="8"/>
  <c r="AN1047" i="8"/>
  <c r="AM1047" i="8"/>
  <c r="AL1047" i="8"/>
  <c r="AK1047" i="8"/>
  <c r="AJ1047" i="8"/>
  <c r="AI1047" i="8"/>
  <c r="AH1047" i="8"/>
  <c r="AG1047" i="8"/>
  <c r="AF1047" i="8"/>
  <c r="AE1047" i="8"/>
  <c r="BE1046" i="8"/>
  <c r="BD1046" i="8"/>
  <c r="BC1046" i="8"/>
  <c r="BB1046" i="8"/>
  <c r="BE1045" i="8"/>
  <c r="BD1045" i="8"/>
  <c r="BC1045" i="8"/>
  <c r="BB1045" i="8"/>
  <c r="BA1045" i="8"/>
  <c r="AZ1045" i="8"/>
  <c r="AY1045" i="8"/>
  <c r="AH1045" i="8"/>
  <c r="AG1045" i="8"/>
  <c r="AF1045" i="8"/>
  <c r="AE1045" i="8"/>
  <c r="S1045" i="8"/>
  <c r="R1045" i="8"/>
  <c r="BE1044" i="8"/>
  <c r="BD1044" i="8"/>
  <c r="BC1044" i="8"/>
  <c r="BB1044" i="8"/>
  <c r="BA1044" i="8"/>
  <c r="AZ1044" i="8"/>
  <c r="AY1044" i="8"/>
  <c r="AL1044" i="8"/>
  <c r="AK1044" i="8"/>
  <c r="AJ1044" i="8"/>
  <c r="AI1044" i="8"/>
  <c r="AH1044" i="8"/>
  <c r="AG1044" i="8"/>
  <c r="AF1044" i="8"/>
  <c r="AE1044" i="8"/>
  <c r="BE1043" i="8"/>
  <c r="BD1043" i="8"/>
  <c r="BC1043" i="8"/>
  <c r="BB1043" i="8"/>
  <c r="BA1043" i="8"/>
  <c r="AZ1043" i="8"/>
  <c r="AY1043" i="8"/>
  <c r="AO1043" i="8"/>
  <c r="AN1043" i="8"/>
  <c r="AM1043" i="8"/>
  <c r="AL1043" i="8"/>
  <c r="AK1043" i="8"/>
  <c r="AJ1043" i="8"/>
  <c r="AI1043" i="8"/>
  <c r="AH1043" i="8"/>
  <c r="AG1043" i="8"/>
  <c r="AF1043" i="8"/>
  <c r="AE1043" i="8"/>
  <c r="S1043" i="8"/>
  <c r="R1043" i="8"/>
  <c r="BE1042" i="8"/>
  <c r="BD1042" i="8"/>
  <c r="BC1042" i="8"/>
  <c r="BB1042" i="8"/>
  <c r="BA1042" i="8"/>
  <c r="AZ1042" i="8"/>
  <c r="AY1042" i="8"/>
  <c r="AL1042" i="8"/>
  <c r="AK1042" i="8"/>
  <c r="AJ1042" i="8"/>
  <c r="AI1042" i="8"/>
  <c r="AH1042" i="8"/>
  <c r="AG1042" i="8"/>
  <c r="AF1042" i="8"/>
  <c r="AE1042" i="8"/>
  <c r="O1042" i="8"/>
  <c r="BE1041" i="8"/>
  <c r="BD1041" i="8"/>
  <c r="BC1041" i="8"/>
  <c r="BB1041" i="8"/>
  <c r="BE1040" i="8"/>
  <c r="BD1040" i="8"/>
  <c r="BC1040" i="8"/>
  <c r="BB1040" i="8"/>
  <c r="BE1039" i="8"/>
  <c r="BD1039" i="8"/>
  <c r="BC1039" i="8"/>
  <c r="BB1039" i="8"/>
  <c r="BA1039" i="8"/>
  <c r="AZ1039" i="8"/>
  <c r="AY1039" i="8"/>
  <c r="AR1039" i="8"/>
  <c r="AQ1039" i="8"/>
  <c r="AP1039" i="8"/>
  <c r="AO1039" i="8"/>
  <c r="AN1039" i="8"/>
  <c r="AM1039" i="8"/>
  <c r="AL1039" i="8"/>
  <c r="AK1039" i="8"/>
  <c r="AJ1039" i="8"/>
  <c r="AI1039" i="8"/>
  <c r="AH1039" i="8"/>
  <c r="AG1039" i="8"/>
  <c r="AF1039" i="8"/>
  <c r="AE1039" i="8"/>
  <c r="BE1038" i="8"/>
  <c r="BD1038" i="8"/>
  <c r="BC1038" i="8"/>
  <c r="BB1038" i="8"/>
  <c r="BA1038" i="8"/>
  <c r="AZ1038" i="8"/>
  <c r="AY1038" i="8"/>
  <c r="AT1038" i="8"/>
  <c r="AS1038" i="8"/>
  <c r="AR1038" i="8"/>
  <c r="AQ1038" i="8"/>
  <c r="AP1038" i="8"/>
  <c r="AO1038" i="8"/>
  <c r="AN1038" i="8"/>
  <c r="AM1038" i="8"/>
  <c r="AL1038" i="8"/>
  <c r="AK1038" i="8"/>
  <c r="AJ1038" i="8"/>
  <c r="AI1038" i="8"/>
  <c r="AH1038" i="8"/>
  <c r="AG1038" i="8"/>
  <c r="AF1038" i="8"/>
  <c r="AE1038" i="8"/>
  <c r="BE1037" i="8"/>
  <c r="BD1037" i="8"/>
  <c r="BC1037" i="8"/>
  <c r="BB1037" i="8"/>
  <c r="BE1036" i="8"/>
  <c r="BD1036" i="8"/>
  <c r="BC1036" i="8"/>
  <c r="BB1036" i="8"/>
  <c r="BA1036" i="8"/>
  <c r="AZ1036" i="8"/>
  <c r="AY1036" i="8"/>
  <c r="AR1036" i="8"/>
  <c r="AQ1036" i="8"/>
  <c r="AP1036" i="8"/>
  <c r="AO1036" i="8"/>
  <c r="AN1036" i="8"/>
  <c r="AM1036" i="8"/>
  <c r="AL1036" i="8"/>
  <c r="AK1036" i="8"/>
  <c r="AJ1036" i="8"/>
  <c r="AI1036" i="8"/>
  <c r="AH1036" i="8"/>
  <c r="AG1036" i="8"/>
  <c r="AF1036" i="8"/>
  <c r="AE1036" i="8"/>
  <c r="BE1035" i="8"/>
  <c r="BD1035" i="8"/>
  <c r="BC1035" i="8"/>
  <c r="BB1035" i="8"/>
  <c r="BA1035" i="8"/>
  <c r="AZ1035" i="8"/>
  <c r="AY1035" i="8"/>
  <c r="AX1035" i="8"/>
  <c r="AN1035" i="8"/>
  <c r="AM1035" i="8"/>
  <c r="AL1035" i="8"/>
  <c r="AK1035" i="8"/>
  <c r="AJ1035" i="8"/>
  <c r="AI1035" i="8"/>
  <c r="AH1035" i="8"/>
  <c r="AG1035" i="8"/>
  <c r="AF1035" i="8"/>
  <c r="AE1035" i="8"/>
  <c r="O1035" i="8"/>
  <c r="BE1034" i="8"/>
  <c r="BD1034" i="8"/>
  <c r="BC1034" i="8"/>
  <c r="BB1034" i="8"/>
  <c r="BA1034" i="8"/>
  <c r="AZ1034" i="8"/>
  <c r="AY1034" i="8"/>
  <c r="AP1034" i="8"/>
  <c r="AO1034" i="8"/>
  <c r="AN1034" i="8"/>
  <c r="AM1034" i="8"/>
  <c r="AL1034" i="8"/>
  <c r="AK1034" i="8"/>
  <c r="AJ1034" i="8"/>
  <c r="AI1034" i="8"/>
  <c r="AH1034" i="8"/>
  <c r="AG1034" i="8"/>
  <c r="AF1034" i="8"/>
  <c r="AE1034" i="8"/>
  <c r="BE1033" i="8"/>
  <c r="BD1033" i="8"/>
  <c r="BC1033" i="8"/>
  <c r="BB1033" i="8"/>
  <c r="BA1033" i="8"/>
  <c r="AZ1033" i="8"/>
  <c r="AY1033" i="8"/>
  <c r="AX1033" i="8"/>
  <c r="AV1033" i="8"/>
  <c r="AU1033" i="8"/>
  <c r="AT1033" i="8"/>
  <c r="AS1033" i="8"/>
  <c r="AR1033" i="8"/>
  <c r="AQ1033" i="8"/>
  <c r="AP1033" i="8"/>
  <c r="AO1033" i="8"/>
  <c r="AN1033" i="8"/>
  <c r="AM1033" i="8"/>
  <c r="AL1033" i="8"/>
  <c r="AK1033" i="8"/>
  <c r="AJ1033" i="8"/>
  <c r="AI1033" i="8"/>
  <c r="AH1033" i="8"/>
  <c r="AG1033" i="8"/>
  <c r="AF1033" i="8"/>
  <c r="AE1033" i="8"/>
  <c r="BE1032" i="8"/>
  <c r="BD1032" i="8"/>
  <c r="BC1032" i="8"/>
  <c r="BB1032" i="8"/>
  <c r="BA1032" i="8"/>
  <c r="AZ1032" i="8"/>
  <c r="AY1032" i="8"/>
  <c r="AH1032" i="8"/>
  <c r="AG1032" i="8"/>
  <c r="AF1032" i="8"/>
  <c r="AE1032" i="8"/>
  <c r="BE1031" i="8"/>
  <c r="BD1031" i="8"/>
  <c r="BC1031" i="8"/>
  <c r="BB1031" i="8"/>
  <c r="BA1031" i="8"/>
  <c r="AZ1031" i="8"/>
  <c r="AY1031" i="8"/>
  <c r="AH1031" i="8"/>
  <c r="AG1031" i="8"/>
  <c r="AF1031" i="8"/>
  <c r="AE1031" i="8"/>
  <c r="R1031" i="8"/>
  <c r="S1031" i="8" s="1"/>
  <c r="BE1030" i="8"/>
  <c r="BD1030" i="8"/>
  <c r="BC1030" i="8"/>
  <c r="BB1030" i="8"/>
  <c r="BA1030" i="8"/>
  <c r="AZ1030" i="8"/>
  <c r="AY1030" i="8"/>
  <c r="AN1030" i="8"/>
  <c r="AM1030" i="8"/>
  <c r="AL1030" i="8"/>
  <c r="AJ1030" i="8"/>
  <c r="AI1030" i="8"/>
  <c r="AH1030" i="8"/>
  <c r="AG1030" i="8"/>
  <c r="AF1030" i="8"/>
  <c r="AE1030" i="8"/>
  <c r="BE1029" i="8"/>
  <c r="BD1029" i="8"/>
  <c r="BC1029" i="8"/>
  <c r="BB1029" i="8"/>
  <c r="BA1029" i="8"/>
  <c r="AZ1029" i="8"/>
  <c r="AY1029" i="8"/>
  <c r="AR1029" i="8"/>
  <c r="AQ1029" i="8"/>
  <c r="AP1029" i="8"/>
  <c r="AO1029" i="8"/>
  <c r="AN1029" i="8"/>
  <c r="AM1029" i="8"/>
  <c r="AL1029" i="8"/>
  <c r="AK1029" i="8"/>
  <c r="AJ1029" i="8"/>
  <c r="AI1029" i="8"/>
  <c r="AH1029" i="8"/>
  <c r="AG1029" i="8"/>
  <c r="AF1029" i="8"/>
  <c r="AE1029" i="8"/>
  <c r="BE1028" i="8"/>
  <c r="BD1028" i="8"/>
  <c r="BC1028" i="8"/>
  <c r="BB1028" i="8"/>
  <c r="BA1028" i="8"/>
  <c r="AZ1028" i="8"/>
  <c r="AY1028" i="8"/>
  <c r="AT1028" i="8"/>
  <c r="AS1028" i="8"/>
  <c r="AR1028" i="8"/>
  <c r="AQ1028" i="8"/>
  <c r="AP1028" i="8"/>
  <c r="AO1028" i="8"/>
  <c r="AN1028" i="8"/>
  <c r="AM1028" i="8"/>
  <c r="AL1028" i="8"/>
  <c r="AK1028" i="8"/>
  <c r="AJ1028" i="8"/>
  <c r="AI1028" i="8"/>
  <c r="AH1028" i="8"/>
  <c r="AG1028" i="8"/>
  <c r="AF1028" i="8"/>
  <c r="AE1028" i="8"/>
  <c r="BE1027" i="8"/>
  <c r="BD1027" i="8"/>
  <c r="BC1027" i="8"/>
  <c r="BB1027" i="8"/>
  <c r="BA1027" i="8"/>
  <c r="AZ1027" i="8"/>
  <c r="AY1027" i="8"/>
  <c r="AO1027" i="8"/>
  <c r="AN1027" i="8"/>
  <c r="AM1027" i="8"/>
  <c r="AL1027" i="8"/>
  <c r="AK1027" i="8"/>
  <c r="AJ1027" i="8"/>
  <c r="AI1027" i="8"/>
  <c r="AH1027" i="8"/>
  <c r="AG1027" i="8"/>
  <c r="AF1027" i="8"/>
  <c r="AE1027" i="8"/>
  <c r="BE1026" i="8"/>
  <c r="BD1026" i="8"/>
  <c r="BC1026" i="8"/>
  <c r="BB1026" i="8"/>
  <c r="BE1025" i="8"/>
  <c r="BD1025" i="8"/>
  <c r="BC1025" i="8"/>
  <c r="BB1025" i="8"/>
  <c r="BA1025" i="8"/>
  <c r="AZ1025" i="8"/>
  <c r="AY1025" i="8"/>
  <c r="AP1025" i="8"/>
  <c r="AO1025" i="8"/>
  <c r="AN1025" i="8"/>
  <c r="AM1025" i="8"/>
  <c r="AL1025" i="8"/>
  <c r="AK1025" i="8"/>
  <c r="AJ1025" i="8"/>
  <c r="AI1025" i="8"/>
  <c r="AH1025" i="8"/>
  <c r="AG1025" i="8"/>
  <c r="AF1025" i="8"/>
  <c r="AE1025" i="8"/>
  <c r="S1025" i="8"/>
  <c r="R1025" i="8"/>
  <c r="BE1024" i="8"/>
  <c r="BD1024" i="8"/>
  <c r="BC1024" i="8"/>
  <c r="BB1024" i="8"/>
  <c r="BA1024" i="8"/>
  <c r="AZ1024" i="8"/>
  <c r="AY1024" i="8"/>
  <c r="AS1024" i="8"/>
  <c r="AR1024" i="8"/>
  <c r="AQ1024" i="8"/>
  <c r="AP1024" i="8"/>
  <c r="AO1024" i="8"/>
  <c r="AN1024" i="8"/>
  <c r="AM1024" i="8"/>
  <c r="AL1024" i="8"/>
  <c r="AK1024" i="8"/>
  <c r="AJ1024" i="8"/>
  <c r="AI1024" i="8"/>
  <c r="AH1024" i="8"/>
  <c r="AG1024" i="8"/>
  <c r="AF1024" i="8"/>
  <c r="AE1024" i="8"/>
  <c r="U1024" i="8"/>
  <c r="BE1023" i="8"/>
  <c r="BD1023" i="8"/>
  <c r="BC1023" i="8"/>
  <c r="BB1023" i="8"/>
  <c r="BA1023" i="8"/>
  <c r="AZ1023" i="8"/>
  <c r="AY1023" i="8"/>
  <c r="AV1023" i="8"/>
  <c r="AU1023" i="8"/>
  <c r="AT1023" i="8"/>
  <c r="AS1023" i="8"/>
  <c r="AR1023" i="8"/>
  <c r="AQ1023" i="8"/>
  <c r="AP1023" i="8"/>
  <c r="AO1023" i="8"/>
  <c r="AN1023" i="8"/>
  <c r="AM1023" i="8"/>
  <c r="AL1023" i="8"/>
  <c r="AK1023" i="8"/>
  <c r="AJ1023" i="8"/>
  <c r="AI1023" i="8"/>
  <c r="AH1023" i="8"/>
  <c r="AG1023" i="8"/>
  <c r="AF1023" i="8"/>
  <c r="AE1023" i="8"/>
  <c r="BE1022" i="8"/>
  <c r="BD1022" i="8"/>
  <c r="BC1022" i="8"/>
  <c r="BB1022" i="8"/>
  <c r="BA1022" i="8"/>
  <c r="AZ1022" i="8"/>
  <c r="AY1022" i="8"/>
  <c r="AO1022" i="8"/>
  <c r="AN1022" i="8"/>
  <c r="AM1022" i="8"/>
  <c r="AL1022" i="8"/>
  <c r="AK1022" i="8"/>
  <c r="AJ1022" i="8"/>
  <c r="AI1022" i="8"/>
  <c r="AH1022" i="8"/>
  <c r="AG1022" i="8"/>
  <c r="AF1022" i="8"/>
  <c r="AE1022" i="8"/>
  <c r="BE1021" i="8"/>
  <c r="BD1021" i="8"/>
  <c r="BC1021" i="8"/>
  <c r="BB1021" i="8"/>
  <c r="BA1021" i="8"/>
  <c r="AZ1021" i="8"/>
  <c r="AY1021" i="8"/>
  <c r="AT1021" i="8"/>
  <c r="AS1021" i="8"/>
  <c r="AR1021" i="8"/>
  <c r="AQ1021" i="8"/>
  <c r="AP1021" i="8"/>
  <c r="AO1021" i="8"/>
  <c r="AN1021" i="8"/>
  <c r="AM1021" i="8"/>
  <c r="AL1021" i="8"/>
  <c r="AK1021" i="8"/>
  <c r="AJ1021" i="8"/>
  <c r="AI1021" i="8"/>
  <c r="AH1021" i="8"/>
  <c r="AG1021" i="8"/>
  <c r="AF1021" i="8"/>
  <c r="AE1021" i="8"/>
  <c r="BE1020" i="8"/>
  <c r="BD1020" i="8"/>
  <c r="BC1020" i="8"/>
  <c r="BB1020" i="8"/>
  <c r="BA1020" i="8"/>
  <c r="AZ1020" i="8"/>
  <c r="AY1020" i="8"/>
  <c r="AW1020" i="8"/>
  <c r="AV1020" i="8"/>
  <c r="AU1020" i="8"/>
  <c r="AT1020" i="8"/>
  <c r="AS1020" i="8"/>
  <c r="AR1020" i="8"/>
  <c r="AQ1020" i="8"/>
  <c r="AP1020" i="8"/>
  <c r="AO1020" i="8"/>
  <c r="AN1020" i="8"/>
  <c r="AM1020" i="8"/>
  <c r="AL1020" i="8"/>
  <c r="AK1020" i="8"/>
  <c r="AJ1020" i="8"/>
  <c r="AI1020" i="8"/>
  <c r="AH1020" i="8"/>
  <c r="AG1020" i="8"/>
  <c r="AF1020" i="8"/>
  <c r="AE1020" i="8"/>
  <c r="BE1019" i="8"/>
  <c r="BD1019" i="8"/>
  <c r="BC1019" i="8"/>
  <c r="BB1019" i="8"/>
  <c r="BA1019" i="8"/>
  <c r="AZ1019" i="8"/>
  <c r="AY1019" i="8"/>
  <c r="AN1019" i="8"/>
  <c r="AM1019" i="8"/>
  <c r="AL1019" i="8"/>
  <c r="AK1019" i="8"/>
  <c r="AJ1019" i="8"/>
  <c r="AI1019" i="8"/>
  <c r="AH1019" i="8"/>
  <c r="AG1019" i="8"/>
  <c r="AF1019" i="8"/>
  <c r="AE1019" i="8"/>
  <c r="BE1018" i="8"/>
  <c r="BD1018" i="8"/>
  <c r="BC1018" i="8"/>
  <c r="BB1018" i="8"/>
  <c r="BA1018" i="8"/>
  <c r="AZ1018" i="8"/>
  <c r="AY1018" i="8"/>
  <c r="AH1018" i="8"/>
  <c r="AG1018" i="8"/>
  <c r="AF1018" i="8"/>
  <c r="AE1018" i="8"/>
  <c r="BE1017" i="8"/>
  <c r="BD1017" i="8"/>
  <c r="BC1017" i="8"/>
  <c r="BB1017" i="8"/>
  <c r="BA1017" i="8"/>
  <c r="AZ1017" i="8"/>
  <c r="AY1017" i="8"/>
  <c r="AH1017" i="8"/>
  <c r="AG1017" i="8"/>
  <c r="AF1017" i="8"/>
  <c r="AE1017" i="8"/>
  <c r="BE1016" i="8"/>
  <c r="BD1016" i="8"/>
  <c r="BC1016" i="8"/>
  <c r="BB1016" i="8"/>
  <c r="BA1016" i="8"/>
  <c r="AZ1016" i="8"/>
  <c r="AY1016" i="8"/>
  <c r="AQ1016" i="8"/>
  <c r="AP1016" i="8"/>
  <c r="AO1016" i="8"/>
  <c r="AN1016" i="8"/>
  <c r="AM1016" i="8"/>
  <c r="AL1016" i="8"/>
  <c r="AK1016" i="8"/>
  <c r="AJ1016" i="8"/>
  <c r="AI1016" i="8"/>
  <c r="AH1016" i="8"/>
  <c r="AG1016" i="8"/>
  <c r="AF1016" i="8"/>
  <c r="AE1016" i="8"/>
  <c r="BE1015" i="8"/>
  <c r="BD1015" i="8"/>
  <c r="BC1015" i="8"/>
  <c r="BB1015" i="8"/>
  <c r="BA1015" i="8"/>
  <c r="AZ1015" i="8"/>
  <c r="AY1015" i="8"/>
  <c r="AL1015" i="8"/>
  <c r="AK1015" i="8"/>
  <c r="AJ1015" i="8"/>
  <c r="AI1015" i="8"/>
  <c r="AH1015" i="8"/>
  <c r="AG1015" i="8"/>
  <c r="AF1015" i="8"/>
  <c r="AE1015" i="8"/>
  <c r="N1015" i="8"/>
  <c r="BE1014" i="8"/>
  <c r="BD1014" i="8"/>
  <c r="BC1014" i="8"/>
  <c r="BB1014" i="8"/>
  <c r="BA1014" i="8"/>
  <c r="AZ1014" i="8"/>
  <c r="AY1014" i="8"/>
  <c r="AI1014" i="8"/>
  <c r="AH1014" i="8"/>
  <c r="AG1014" i="8"/>
  <c r="AF1014" i="8"/>
  <c r="AE1014" i="8"/>
  <c r="M1014" i="8"/>
  <c r="BE1013" i="8"/>
  <c r="BD1013" i="8"/>
  <c r="BC1013" i="8"/>
  <c r="BB1013" i="8"/>
  <c r="BA1013" i="8"/>
  <c r="AZ1013" i="8"/>
  <c r="AY1013" i="8"/>
  <c r="AH1013" i="8"/>
  <c r="AG1013" i="8"/>
  <c r="AF1013" i="8"/>
  <c r="AE1013" i="8"/>
  <c r="BE1012" i="8"/>
  <c r="BD1012" i="8"/>
  <c r="BC1012" i="8"/>
  <c r="BB1012" i="8"/>
  <c r="BA1012" i="8"/>
  <c r="AZ1012" i="8"/>
  <c r="AY1012" i="8"/>
  <c r="AT1012" i="8"/>
  <c r="AS1012" i="8"/>
  <c r="AR1012" i="8"/>
  <c r="AQ1012" i="8"/>
  <c r="AP1012" i="8"/>
  <c r="AO1012" i="8"/>
  <c r="AN1012" i="8"/>
  <c r="AM1012" i="8"/>
  <c r="AL1012" i="8"/>
  <c r="AK1012" i="8"/>
  <c r="AJ1012" i="8"/>
  <c r="AI1012" i="8"/>
  <c r="AH1012" i="8"/>
  <c r="AG1012" i="8"/>
  <c r="AF1012" i="8"/>
  <c r="AE1012" i="8"/>
  <c r="BE1011" i="8"/>
  <c r="BD1011" i="8"/>
  <c r="BC1011" i="8"/>
  <c r="BB1011" i="8"/>
  <c r="BA1011" i="8"/>
  <c r="AZ1011" i="8"/>
  <c r="AY1011" i="8"/>
  <c r="AI1011" i="8"/>
  <c r="AH1011" i="8"/>
  <c r="AG1011" i="8"/>
  <c r="AF1011" i="8"/>
  <c r="AE1011" i="8"/>
  <c r="K1011" i="8"/>
  <c r="J1011" i="8"/>
  <c r="BE1010" i="8"/>
  <c r="BD1010" i="8"/>
  <c r="BC1010" i="8"/>
  <c r="BB1010" i="8"/>
  <c r="BA1010" i="8"/>
  <c r="AZ1010" i="8"/>
  <c r="AY1010" i="8"/>
  <c r="AP1010" i="8"/>
  <c r="AO1010" i="8"/>
  <c r="AN1010" i="8"/>
  <c r="AM1010" i="8"/>
  <c r="AL1010" i="8"/>
  <c r="AK1010" i="8"/>
  <c r="AJ1010" i="8"/>
  <c r="AI1010" i="8"/>
  <c r="AH1010" i="8"/>
  <c r="AG1010" i="8"/>
  <c r="AF1010" i="8"/>
  <c r="AE1010" i="8"/>
  <c r="BE1009" i="8"/>
  <c r="BD1009" i="8"/>
  <c r="BC1009" i="8"/>
  <c r="BB1009" i="8"/>
  <c r="BA1009" i="8"/>
  <c r="AZ1009" i="8"/>
  <c r="AY1009" i="8"/>
  <c r="AX1009" i="8"/>
  <c r="AR1009" i="8"/>
  <c r="AQ1009" i="8"/>
  <c r="AP1009" i="8"/>
  <c r="AO1009" i="8"/>
  <c r="AN1009" i="8"/>
  <c r="AM1009" i="8"/>
  <c r="AL1009" i="8"/>
  <c r="AK1009" i="8"/>
  <c r="AJ1009" i="8"/>
  <c r="AI1009" i="8"/>
  <c r="AH1009" i="8"/>
  <c r="AG1009" i="8"/>
  <c r="AF1009" i="8"/>
  <c r="AE1009" i="8"/>
  <c r="BE1008" i="8"/>
  <c r="BD1008" i="8"/>
  <c r="BC1008" i="8"/>
  <c r="BB1008" i="8"/>
  <c r="BA1008" i="8"/>
  <c r="AZ1008" i="8"/>
  <c r="AY1008" i="8"/>
  <c r="AO1008" i="8"/>
  <c r="AN1008" i="8"/>
  <c r="AM1008" i="8"/>
  <c r="AL1008" i="8"/>
  <c r="AK1008" i="8"/>
  <c r="AJ1008" i="8"/>
  <c r="AI1008" i="8"/>
  <c r="AH1008" i="8"/>
  <c r="AG1008" i="8"/>
  <c r="AF1008" i="8"/>
  <c r="AE1008" i="8"/>
  <c r="BE1007" i="8"/>
  <c r="BD1007" i="8"/>
  <c r="BC1007" i="8"/>
  <c r="BB1007" i="8"/>
  <c r="BA1007" i="8"/>
  <c r="AZ1007" i="8"/>
  <c r="AY1007" i="8"/>
  <c r="AH1007" i="8"/>
  <c r="AG1007" i="8"/>
  <c r="AF1007" i="8"/>
  <c r="AE1007" i="8"/>
  <c r="U1007" i="8"/>
  <c r="BE1006" i="8"/>
  <c r="BD1006" i="8"/>
  <c r="BC1006" i="8"/>
  <c r="BB1006" i="8"/>
  <c r="BA1006" i="8"/>
  <c r="AZ1006" i="8"/>
  <c r="AY1006" i="8"/>
  <c r="AI1006" i="8"/>
  <c r="AH1006" i="8"/>
  <c r="AG1006" i="8"/>
  <c r="AF1006" i="8"/>
  <c r="AE1006" i="8"/>
  <c r="BE1005" i="8"/>
  <c r="BD1005" i="8"/>
  <c r="BC1005" i="8"/>
  <c r="BB1005" i="8"/>
  <c r="BA1005" i="8"/>
  <c r="AZ1005" i="8"/>
  <c r="AY1005" i="8"/>
  <c r="AQ1005" i="8"/>
  <c r="AP1005" i="8"/>
  <c r="AO1005" i="8"/>
  <c r="AN1005" i="8"/>
  <c r="AM1005" i="8"/>
  <c r="AL1005" i="8"/>
  <c r="AK1005" i="8"/>
  <c r="AJ1005" i="8"/>
  <c r="AI1005" i="8"/>
  <c r="AH1005" i="8"/>
  <c r="AG1005" i="8"/>
  <c r="AF1005" i="8"/>
  <c r="AE1005" i="8"/>
  <c r="BE1004" i="8"/>
  <c r="BD1004" i="8"/>
  <c r="BC1004" i="8"/>
  <c r="BB1004" i="8"/>
  <c r="BA1004" i="8"/>
  <c r="AZ1004" i="8"/>
  <c r="AY1004" i="8"/>
  <c r="AQ1004" i="8"/>
  <c r="AP1004" i="8"/>
  <c r="AO1004" i="8"/>
  <c r="AN1004" i="8"/>
  <c r="AM1004" i="8"/>
  <c r="AL1004" i="8"/>
  <c r="AK1004" i="8"/>
  <c r="AJ1004" i="8"/>
  <c r="AI1004" i="8"/>
  <c r="AH1004" i="8"/>
  <c r="AG1004" i="8"/>
  <c r="AF1004" i="8"/>
  <c r="AE1004" i="8"/>
  <c r="BE1003" i="8"/>
  <c r="BD1003" i="8"/>
  <c r="BC1003" i="8"/>
  <c r="BB1003" i="8"/>
  <c r="BA1003" i="8"/>
  <c r="AZ1003" i="8"/>
  <c r="AY1003" i="8"/>
  <c r="AQ1003" i="8"/>
  <c r="AP1003" i="8"/>
  <c r="AO1003" i="8"/>
  <c r="AN1003" i="8"/>
  <c r="AM1003" i="8"/>
  <c r="AL1003" i="8"/>
  <c r="AK1003" i="8"/>
  <c r="AJ1003" i="8"/>
  <c r="AI1003" i="8"/>
  <c r="AH1003" i="8"/>
  <c r="AG1003" i="8"/>
  <c r="AF1003" i="8"/>
  <c r="AE1003" i="8"/>
  <c r="BE1002" i="8"/>
  <c r="BD1002" i="8"/>
  <c r="BC1002" i="8"/>
  <c r="BB1002" i="8"/>
  <c r="BA1002" i="8"/>
  <c r="AZ1002" i="8"/>
  <c r="AY1002" i="8"/>
  <c r="AN1002" i="8"/>
  <c r="AM1002" i="8"/>
  <c r="AL1002" i="8"/>
  <c r="AK1002" i="8"/>
  <c r="AJ1002" i="8"/>
  <c r="AI1002" i="8"/>
  <c r="AH1002" i="8"/>
  <c r="AG1002" i="8"/>
  <c r="AF1002" i="8"/>
  <c r="AE1002" i="8"/>
  <c r="BE1001" i="8"/>
  <c r="BD1001" i="8"/>
  <c r="BC1001" i="8"/>
  <c r="BB1001" i="8"/>
  <c r="BA1001" i="8"/>
  <c r="AZ1001" i="8"/>
  <c r="AY1001" i="8"/>
  <c r="AH1001" i="8"/>
  <c r="AG1001" i="8"/>
  <c r="AF1001" i="8"/>
  <c r="AE1001" i="8"/>
  <c r="M1001" i="8"/>
  <c r="L1001" i="8"/>
  <c r="BE1000" i="8"/>
  <c r="BD1000" i="8"/>
  <c r="BC1000" i="8"/>
  <c r="BB1000" i="8"/>
  <c r="BA1000" i="8"/>
  <c r="AZ1000" i="8"/>
  <c r="AY1000" i="8"/>
  <c r="AN1000" i="8"/>
  <c r="AM1000" i="8"/>
  <c r="AL1000" i="8"/>
  <c r="AK1000" i="8"/>
  <c r="AJ1000" i="8"/>
  <c r="AI1000" i="8"/>
  <c r="AH1000" i="8"/>
  <c r="AG1000" i="8"/>
  <c r="AF1000" i="8"/>
  <c r="AE1000" i="8"/>
  <c r="BE999" i="8"/>
  <c r="BD999" i="8"/>
  <c r="BC999" i="8"/>
  <c r="BB999" i="8"/>
  <c r="BA999" i="8"/>
  <c r="AZ999" i="8"/>
  <c r="AY999" i="8"/>
  <c r="AH999" i="8"/>
  <c r="AG999" i="8"/>
  <c r="AF999" i="8"/>
  <c r="AE999" i="8"/>
  <c r="BE998" i="8"/>
  <c r="BD998" i="8"/>
  <c r="BC998" i="8"/>
  <c r="BB998" i="8"/>
  <c r="BA998" i="8"/>
  <c r="AZ998" i="8"/>
  <c r="AY998" i="8"/>
  <c r="AH998" i="8"/>
  <c r="AG998" i="8"/>
  <c r="AF998" i="8"/>
  <c r="AE998" i="8"/>
  <c r="BE997" i="8"/>
  <c r="BD997" i="8"/>
  <c r="BC997" i="8"/>
  <c r="BB997" i="8"/>
  <c r="BA997" i="8"/>
  <c r="AZ997" i="8"/>
  <c r="AY997" i="8"/>
  <c r="AH997" i="8"/>
  <c r="AG997" i="8"/>
  <c r="AF997" i="8"/>
  <c r="AE997" i="8"/>
  <c r="BE996" i="8"/>
  <c r="BD996" i="8"/>
  <c r="BC996" i="8"/>
  <c r="BB996" i="8"/>
  <c r="BA996" i="8"/>
  <c r="AZ996" i="8"/>
  <c r="AY996" i="8"/>
  <c r="AN996" i="8"/>
  <c r="AM996" i="8"/>
  <c r="AL996" i="8"/>
  <c r="AK996" i="8"/>
  <c r="AJ996" i="8"/>
  <c r="AI996" i="8"/>
  <c r="AH996" i="8"/>
  <c r="AG996" i="8"/>
  <c r="AF996" i="8"/>
  <c r="AE996" i="8"/>
  <c r="BE995" i="8"/>
  <c r="BD995" i="8"/>
  <c r="BC995" i="8"/>
  <c r="BB995" i="8"/>
  <c r="BA995" i="8"/>
  <c r="AZ995" i="8"/>
  <c r="AY995" i="8"/>
  <c r="AH995" i="8"/>
  <c r="AG995" i="8"/>
  <c r="AF995" i="8"/>
  <c r="AE995" i="8"/>
  <c r="BE994" i="8"/>
  <c r="BD994" i="8"/>
  <c r="BC994" i="8"/>
  <c r="BB994" i="8"/>
  <c r="BA994" i="8"/>
  <c r="AZ994" i="8"/>
  <c r="AY994" i="8"/>
  <c r="AQ994" i="8"/>
  <c r="AP994" i="8"/>
  <c r="AO994" i="8"/>
  <c r="AN994" i="8"/>
  <c r="AM994" i="8"/>
  <c r="AL994" i="8"/>
  <c r="AK994" i="8"/>
  <c r="AJ994" i="8"/>
  <c r="AI994" i="8"/>
  <c r="AH994" i="8"/>
  <c r="AG994" i="8"/>
  <c r="AF994" i="8"/>
  <c r="AE994" i="8"/>
  <c r="BE993" i="8"/>
  <c r="BD993" i="8"/>
  <c r="BC993" i="8"/>
  <c r="BB993" i="8"/>
  <c r="BA993" i="8"/>
  <c r="AZ993" i="8"/>
  <c r="AY993" i="8"/>
  <c r="AT993" i="8"/>
  <c r="AS993" i="8"/>
  <c r="AR993" i="8"/>
  <c r="AQ993" i="8"/>
  <c r="AP993" i="8"/>
  <c r="AO993" i="8"/>
  <c r="AN993" i="8"/>
  <c r="AM993" i="8"/>
  <c r="AL993" i="8"/>
  <c r="AK993" i="8"/>
  <c r="AH993" i="8"/>
  <c r="AG993" i="8"/>
  <c r="AF993" i="8"/>
  <c r="AE993" i="8"/>
  <c r="U993" i="8"/>
  <c r="BE992" i="8"/>
  <c r="BD992" i="8"/>
  <c r="BC992" i="8"/>
  <c r="BB992" i="8"/>
  <c r="BA992" i="8"/>
  <c r="AZ992" i="8"/>
  <c r="AY992" i="8"/>
  <c r="AP992" i="8"/>
  <c r="AO992" i="8"/>
  <c r="AN992" i="8"/>
  <c r="AM992" i="8"/>
  <c r="AL992" i="8"/>
  <c r="AK992" i="8"/>
  <c r="AJ992" i="8"/>
  <c r="AI992" i="8"/>
  <c r="AH992" i="8"/>
  <c r="AG992" i="8"/>
  <c r="AF992" i="8"/>
  <c r="AE992" i="8"/>
  <c r="BE991" i="8"/>
  <c r="BD991" i="8"/>
  <c r="BC991" i="8"/>
  <c r="BB991" i="8"/>
  <c r="BA991" i="8"/>
  <c r="AZ991" i="8"/>
  <c r="AY991" i="8"/>
  <c r="AH991" i="8"/>
  <c r="AG991" i="8"/>
  <c r="AF991" i="8"/>
  <c r="AE991" i="8"/>
  <c r="BE990" i="8"/>
  <c r="BD990" i="8"/>
  <c r="BC990" i="8"/>
  <c r="BB990" i="8"/>
  <c r="BA990" i="8"/>
  <c r="AZ990" i="8"/>
  <c r="AY990" i="8"/>
  <c r="AT990" i="8"/>
  <c r="AS990" i="8"/>
  <c r="AP990" i="8"/>
  <c r="AO990" i="8"/>
  <c r="AN990" i="8"/>
  <c r="AM990" i="8"/>
  <c r="AL990" i="8"/>
  <c r="AK990" i="8"/>
  <c r="AJ990" i="8"/>
  <c r="AI990" i="8"/>
  <c r="AH990" i="8"/>
  <c r="AG990" i="8"/>
  <c r="AF990" i="8"/>
  <c r="AE990" i="8"/>
  <c r="BE989" i="8"/>
  <c r="BD989" i="8"/>
  <c r="BC989" i="8"/>
  <c r="BB989" i="8"/>
  <c r="BA989" i="8"/>
  <c r="AZ989" i="8"/>
  <c r="AY989" i="8"/>
  <c r="AX989" i="8"/>
  <c r="AU989" i="8"/>
  <c r="AT989" i="8"/>
  <c r="AS989" i="8"/>
  <c r="AR989" i="8"/>
  <c r="AQ989" i="8"/>
  <c r="AP989" i="8"/>
  <c r="AO989" i="8"/>
  <c r="AN989" i="8"/>
  <c r="AM989" i="8"/>
  <c r="AL989" i="8"/>
  <c r="AK989" i="8"/>
  <c r="AJ989" i="8"/>
  <c r="AI989" i="8"/>
  <c r="AH989" i="8"/>
  <c r="AG989" i="8"/>
  <c r="AF989" i="8"/>
  <c r="AE989" i="8"/>
  <c r="BE988" i="8"/>
  <c r="BD988" i="8"/>
  <c r="BC988" i="8"/>
  <c r="BB988" i="8"/>
  <c r="BA988" i="8"/>
  <c r="AZ988" i="8"/>
  <c r="AY988" i="8"/>
  <c r="AR988" i="8"/>
  <c r="AQ988" i="8"/>
  <c r="AP988" i="8"/>
  <c r="AO988" i="8"/>
  <c r="AN988" i="8"/>
  <c r="AM988" i="8"/>
  <c r="AL988" i="8"/>
  <c r="AK988" i="8"/>
  <c r="AJ988" i="8"/>
  <c r="AI988" i="8"/>
  <c r="AH988" i="8"/>
  <c r="AG988" i="8"/>
  <c r="AF988" i="8"/>
  <c r="AE988" i="8"/>
  <c r="U988" i="8"/>
  <c r="BE987" i="8"/>
  <c r="BD987" i="8"/>
  <c r="BC987" i="8"/>
  <c r="BB987" i="8"/>
  <c r="BA987" i="8"/>
  <c r="AZ987" i="8"/>
  <c r="AY987" i="8"/>
  <c r="AX987" i="8"/>
  <c r="AW987" i="8"/>
  <c r="AV987" i="8"/>
  <c r="AU987" i="8"/>
  <c r="AT987" i="8"/>
  <c r="AS987" i="8"/>
  <c r="AR987" i="8"/>
  <c r="AH987" i="8"/>
  <c r="AG987" i="8"/>
  <c r="AF987" i="8"/>
  <c r="AE987" i="8"/>
  <c r="BE986" i="8"/>
  <c r="BD986" i="8"/>
  <c r="BC986" i="8"/>
  <c r="BB986" i="8"/>
  <c r="BA986" i="8"/>
  <c r="AZ986" i="8"/>
  <c r="AY986" i="8"/>
  <c r="AH986" i="8"/>
  <c r="AG986" i="8"/>
  <c r="AF986" i="8"/>
  <c r="AE986" i="8"/>
  <c r="S986" i="8"/>
  <c r="R986" i="8"/>
  <c r="BE985" i="8"/>
  <c r="BD985" i="8"/>
  <c r="BC985" i="8"/>
  <c r="BB985" i="8"/>
  <c r="BA985" i="8"/>
  <c r="AZ985" i="8"/>
  <c r="AY985" i="8"/>
  <c r="AH985" i="8"/>
  <c r="AG985" i="8"/>
  <c r="AF985" i="8"/>
  <c r="AE985" i="8"/>
  <c r="U985" i="8"/>
  <c r="BE984" i="8"/>
  <c r="BD984" i="8"/>
  <c r="BC984" i="8"/>
  <c r="BB984" i="8"/>
  <c r="BA984" i="8"/>
  <c r="AZ984" i="8"/>
  <c r="AY984" i="8"/>
  <c r="AQ984" i="8"/>
  <c r="AP984" i="8"/>
  <c r="AO984" i="8"/>
  <c r="AN984" i="8"/>
  <c r="AM984" i="8"/>
  <c r="AL984" i="8"/>
  <c r="AK984" i="8"/>
  <c r="AJ984" i="8"/>
  <c r="AI984" i="8"/>
  <c r="AH984" i="8"/>
  <c r="AG984" i="8"/>
  <c r="AF984" i="8"/>
  <c r="AE984" i="8"/>
  <c r="BE983" i="8"/>
  <c r="BD983" i="8"/>
  <c r="BC983" i="8"/>
  <c r="BB983" i="8"/>
  <c r="BA983" i="8"/>
  <c r="AZ983" i="8"/>
  <c r="AY983" i="8"/>
  <c r="AH983" i="8"/>
  <c r="AG983" i="8"/>
  <c r="AF983" i="8"/>
  <c r="AE983" i="8"/>
  <c r="U983" i="8"/>
  <c r="BE982" i="8"/>
  <c r="BD982" i="8"/>
  <c r="BC982" i="8"/>
  <c r="BB982" i="8"/>
  <c r="BA982" i="8"/>
  <c r="AZ982" i="8"/>
  <c r="AY982" i="8"/>
  <c r="AN982" i="8"/>
  <c r="AM982" i="8"/>
  <c r="AL982" i="8"/>
  <c r="AK982" i="8"/>
  <c r="AH982" i="8"/>
  <c r="AG982" i="8"/>
  <c r="AF982" i="8"/>
  <c r="AE982" i="8"/>
  <c r="BE981" i="8"/>
  <c r="BD981" i="8"/>
  <c r="BC981" i="8"/>
  <c r="BB981" i="8"/>
  <c r="BA981" i="8"/>
  <c r="AZ981" i="8"/>
  <c r="AY981" i="8"/>
  <c r="AH981" i="8"/>
  <c r="AG981" i="8"/>
  <c r="AF981" i="8"/>
  <c r="AE981" i="8"/>
  <c r="BE980" i="8"/>
  <c r="BD980" i="8"/>
  <c r="BC980" i="8"/>
  <c r="BB980" i="8"/>
  <c r="BA980" i="8"/>
  <c r="AZ980" i="8"/>
  <c r="AY980" i="8"/>
  <c r="AH980" i="8"/>
  <c r="AG980" i="8"/>
  <c r="AF980" i="8"/>
  <c r="AE980" i="8"/>
  <c r="BE979" i="8"/>
  <c r="BD979" i="8"/>
  <c r="BC979" i="8"/>
  <c r="BB979" i="8"/>
  <c r="BA979" i="8"/>
  <c r="AZ979" i="8"/>
  <c r="AY979" i="8"/>
  <c r="AX979" i="8"/>
  <c r="AO979" i="8"/>
  <c r="AN979" i="8"/>
  <c r="AM979" i="8"/>
  <c r="AL979" i="8"/>
  <c r="AK979" i="8"/>
  <c r="AJ979" i="8"/>
  <c r="AI979" i="8"/>
  <c r="AH979" i="8"/>
  <c r="AG979" i="8"/>
  <c r="AF979" i="8"/>
  <c r="AE979" i="8"/>
  <c r="BE978" i="8"/>
  <c r="BD978" i="8"/>
  <c r="BC978" i="8"/>
  <c r="BB978" i="8"/>
  <c r="BA978" i="8"/>
  <c r="AZ978" i="8"/>
  <c r="AY978" i="8"/>
  <c r="AH978" i="8"/>
  <c r="AG978" i="8"/>
  <c r="AF978" i="8"/>
  <c r="AE978" i="8"/>
  <c r="BE977" i="8"/>
  <c r="BD977" i="8"/>
  <c r="BC977" i="8"/>
  <c r="BB977" i="8"/>
  <c r="BA977" i="8"/>
  <c r="AZ977" i="8"/>
  <c r="AY977" i="8"/>
  <c r="AH977" i="8"/>
  <c r="AG977" i="8"/>
  <c r="AF977" i="8"/>
  <c r="AE977" i="8"/>
  <c r="J977" i="8"/>
  <c r="K977" i="8" s="1"/>
  <c r="BE976" i="8"/>
  <c r="BD976" i="8"/>
  <c r="BC976" i="8"/>
  <c r="BB976" i="8"/>
  <c r="BA976" i="8"/>
  <c r="AZ976" i="8"/>
  <c r="AY976" i="8"/>
  <c r="AH976" i="8"/>
  <c r="AG976" i="8"/>
  <c r="AF976" i="8"/>
  <c r="AE976" i="8"/>
  <c r="BE975" i="8"/>
  <c r="BD975" i="8"/>
  <c r="BC975" i="8"/>
  <c r="BB975" i="8"/>
  <c r="BA975" i="8"/>
  <c r="AZ975" i="8"/>
  <c r="AY975" i="8"/>
  <c r="AQ975" i="8"/>
  <c r="AP975" i="8"/>
  <c r="AO975" i="8"/>
  <c r="AN975" i="8"/>
  <c r="AM975" i="8"/>
  <c r="AL975" i="8"/>
  <c r="AK975" i="8"/>
  <c r="AJ975" i="8"/>
  <c r="AI975" i="8"/>
  <c r="AH975" i="8"/>
  <c r="AG975" i="8"/>
  <c r="AF975" i="8"/>
  <c r="AE975" i="8"/>
  <c r="BE974" i="8"/>
  <c r="BD974" i="8"/>
  <c r="BC974" i="8"/>
  <c r="BB974" i="8"/>
  <c r="BA974" i="8"/>
  <c r="AZ974" i="8"/>
  <c r="AY974" i="8"/>
  <c r="AH974" i="8"/>
  <c r="AG974" i="8"/>
  <c r="AF974" i="8"/>
  <c r="AE974" i="8"/>
  <c r="J974" i="8"/>
  <c r="BE973" i="8"/>
  <c r="BD973" i="8"/>
  <c r="BC973" i="8"/>
  <c r="BB973" i="8"/>
  <c r="BE972" i="8"/>
  <c r="BD972" i="8"/>
  <c r="BC972" i="8"/>
  <c r="BB972" i="8"/>
  <c r="BA972" i="8"/>
  <c r="AZ972" i="8"/>
  <c r="AY972" i="8"/>
  <c r="AH972" i="8"/>
  <c r="AG972" i="8"/>
  <c r="AF972" i="8"/>
  <c r="AE972" i="8"/>
  <c r="BE971" i="8"/>
  <c r="BD971" i="8"/>
  <c r="BC971" i="8"/>
  <c r="BB971" i="8"/>
  <c r="BA971" i="8"/>
  <c r="AZ971" i="8"/>
  <c r="AY971" i="8"/>
  <c r="AH971" i="8"/>
  <c r="AG971" i="8"/>
  <c r="AF971" i="8"/>
  <c r="AE971" i="8"/>
  <c r="BE970" i="8"/>
  <c r="BD970" i="8"/>
  <c r="BC970" i="8"/>
  <c r="BB970" i="8"/>
  <c r="BA970" i="8"/>
  <c r="AZ970" i="8"/>
  <c r="AY970" i="8"/>
  <c r="AH970" i="8"/>
  <c r="AG970" i="8"/>
  <c r="AF970" i="8"/>
  <c r="AE970" i="8"/>
  <c r="BE969" i="8"/>
  <c r="BD969" i="8"/>
  <c r="BC969" i="8"/>
  <c r="BB969" i="8"/>
  <c r="BA969" i="8"/>
  <c r="AZ969" i="8"/>
  <c r="AY969" i="8"/>
  <c r="AH969" i="8"/>
  <c r="AG969" i="8"/>
  <c r="AF969" i="8"/>
  <c r="AE969" i="8"/>
  <c r="BE968" i="8"/>
  <c r="BD968" i="8"/>
  <c r="BC968" i="8"/>
  <c r="BB968" i="8"/>
  <c r="BA968" i="8"/>
  <c r="AZ968" i="8"/>
  <c r="AY968" i="8"/>
  <c r="AI968" i="8"/>
  <c r="AH968" i="8"/>
  <c r="AG968" i="8"/>
  <c r="AF968" i="8"/>
  <c r="AE968" i="8"/>
  <c r="BE967" i="8"/>
  <c r="BD967" i="8"/>
  <c r="BC967" i="8"/>
  <c r="BB967" i="8"/>
  <c r="BA967" i="8"/>
  <c r="AZ967" i="8"/>
  <c r="AY967" i="8"/>
  <c r="AV967" i="8"/>
  <c r="AU967" i="8"/>
  <c r="AT967" i="8"/>
  <c r="AS967" i="8"/>
  <c r="AR967" i="8"/>
  <c r="AQ967" i="8"/>
  <c r="AP967" i="8"/>
  <c r="AO967" i="8"/>
  <c r="AN967" i="8"/>
  <c r="AM967" i="8"/>
  <c r="AL967" i="8"/>
  <c r="AK967" i="8"/>
  <c r="AJ967" i="8"/>
  <c r="AI967" i="8"/>
  <c r="AH967" i="8"/>
  <c r="AG967" i="8"/>
  <c r="AF967" i="8"/>
  <c r="AE967" i="8"/>
  <c r="BE966" i="8"/>
  <c r="BD966" i="8"/>
  <c r="BC966" i="8"/>
  <c r="BB966" i="8"/>
  <c r="BA966" i="8"/>
  <c r="AZ966" i="8"/>
  <c r="AY966" i="8"/>
  <c r="AH966" i="8"/>
  <c r="AG966" i="8"/>
  <c r="AF966" i="8"/>
  <c r="AE966" i="8"/>
  <c r="BE965" i="8"/>
  <c r="BD965" i="8"/>
  <c r="BC965" i="8"/>
  <c r="BB965" i="8"/>
  <c r="BA965" i="8"/>
  <c r="AZ965" i="8"/>
  <c r="AY965" i="8"/>
  <c r="AH965" i="8"/>
  <c r="AG965" i="8"/>
  <c r="AF965" i="8"/>
  <c r="AE965" i="8"/>
  <c r="BE964" i="8"/>
  <c r="BD964" i="8"/>
  <c r="BC964" i="8"/>
  <c r="BB964" i="8"/>
  <c r="BA964" i="8"/>
  <c r="AZ964" i="8"/>
  <c r="AY964" i="8"/>
  <c r="AP964" i="8"/>
  <c r="AO964" i="8"/>
  <c r="AN964" i="8"/>
  <c r="AM964" i="8"/>
  <c r="AL964" i="8"/>
  <c r="AK964" i="8"/>
  <c r="AJ964" i="8"/>
  <c r="AI964" i="8"/>
  <c r="AH964" i="8"/>
  <c r="AG964" i="8"/>
  <c r="AF964" i="8"/>
  <c r="AE964" i="8"/>
  <c r="BE963" i="8"/>
  <c r="BD963" i="8"/>
  <c r="BC963" i="8"/>
  <c r="BB963" i="8"/>
  <c r="BA963" i="8"/>
  <c r="AZ963" i="8"/>
  <c r="AY963" i="8"/>
  <c r="AH963" i="8"/>
  <c r="AG963" i="8"/>
  <c r="AF963" i="8"/>
  <c r="AE963" i="8"/>
  <c r="BE962" i="8"/>
  <c r="BD962" i="8"/>
  <c r="BC962" i="8"/>
  <c r="BB962" i="8"/>
  <c r="BA962" i="8"/>
  <c r="AZ962" i="8"/>
  <c r="AY962" i="8"/>
  <c r="AL962" i="8"/>
  <c r="AK962" i="8"/>
  <c r="AH962" i="8"/>
  <c r="AG962" i="8"/>
  <c r="AF962" i="8"/>
  <c r="AE962" i="8"/>
  <c r="O962" i="8"/>
  <c r="BE961" i="8"/>
  <c r="BD961" i="8"/>
  <c r="BC961" i="8"/>
  <c r="BB961" i="8"/>
  <c r="BA961" i="8"/>
  <c r="AZ961" i="8"/>
  <c r="AY961" i="8"/>
  <c r="AJ961" i="8"/>
  <c r="AI961" i="8"/>
  <c r="AH961" i="8"/>
  <c r="AG961" i="8"/>
  <c r="AF961" i="8"/>
  <c r="AE961" i="8"/>
  <c r="L961" i="8"/>
  <c r="M961" i="8" s="1"/>
  <c r="BE960" i="8"/>
  <c r="BD960" i="8"/>
  <c r="BC960" i="8"/>
  <c r="BB960" i="8"/>
  <c r="BA960" i="8"/>
  <c r="AZ960" i="8"/>
  <c r="AY960" i="8"/>
  <c r="AT960" i="8"/>
  <c r="AS960" i="8"/>
  <c r="AR960" i="8"/>
  <c r="AQ960" i="8"/>
  <c r="AP960" i="8"/>
  <c r="AN960" i="8"/>
  <c r="AM960" i="8"/>
  <c r="AL960" i="8"/>
  <c r="AK960" i="8"/>
  <c r="AJ960" i="8"/>
  <c r="AI960" i="8"/>
  <c r="AH960" i="8"/>
  <c r="AG960" i="8"/>
  <c r="AF960" i="8"/>
  <c r="AE960" i="8"/>
  <c r="BE959" i="8"/>
  <c r="BD959" i="8"/>
  <c r="BC959" i="8"/>
  <c r="BB959" i="8"/>
  <c r="BA959" i="8"/>
  <c r="AZ959" i="8"/>
  <c r="AY959" i="8"/>
  <c r="AH959" i="8"/>
  <c r="AG959" i="8"/>
  <c r="AF959" i="8"/>
  <c r="AE959" i="8"/>
  <c r="BE958" i="8"/>
  <c r="BD958" i="8"/>
  <c r="BC958" i="8"/>
  <c r="BB958" i="8"/>
  <c r="BA958" i="8"/>
  <c r="AZ958" i="8"/>
  <c r="AY958" i="8"/>
  <c r="AP958" i="8"/>
  <c r="AH958" i="8"/>
  <c r="AG958" i="8"/>
  <c r="AF958" i="8"/>
  <c r="AE958" i="8"/>
  <c r="BE957" i="8"/>
  <c r="BD957" i="8"/>
  <c r="BC957" i="8"/>
  <c r="BB957" i="8"/>
  <c r="BA957" i="8"/>
  <c r="AZ957" i="8"/>
  <c r="AY957" i="8"/>
  <c r="AO957" i="8"/>
  <c r="AN957" i="8"/>
  <c r="AM957" i="8"/>
  <c r="AL957" i="8"/>
  <c r="AK957" i="8"/>
  <c r="AJ957" i="8"/>
  <c r="AI957" i="8"/>
  <c r="AH957" i="8"/>
  <c r="AG957" i="8"/>
  <c r="AF957" i="8"/>
  <c r="AE957" i="8"/>
  <c r="BE956" i="8"/>
  <c r="BD956" i="8"/>
  <c r="BC956" i="8"/>
  <c r="BB956" i="8"/>
  <c r="BA956" i="8"/>
  <c r="AZ956" i="8"/>
  <c r="AY956" i="8"/>
  <c r="AH956" i="8"/>
  <c r="AG956" i="8"/>
  <c r="AF956" i="8"/>
  <c r="AE956" i="8"/>
  <c r="BE955" i="8"/>
  <c r="BD955" i="8"/>
  <c r="BC955" i="8"/>
  <c r="BB955" i="8"/>
  <c r="BA955" i="8"/>
  <c r="AZ955" i="8"/>
  <c r="AY955" i="8"/>
  <c r="AH955" i="8"/>
  <c r="AG955" i="8"/>
  <c r="AF955" i="8"/>
  <c r="AE955" i="8"/>
  <c r="BE954" i="8"/>
  <c r="BD954" i="8"/>
  <c r="BC954" i="8"/>
  <c r="BB954" i="8"/>
  <c r="BA954" i="8"/>
  <c r="AZ954" i="8"/>
  <c r="AY954" i="8"/>
  <c r="AH954" i="8"/>
  <c r="AG954" i="8"/>
  <c r="AF954" i="8"/>
  <c r="AE954" i="8"/>
  <c r="M954" i="8"/>
  <c r="L954" i="8"/>
  <c r="BE953" i="8"/>
  <c r="BD953" i="8"/>
  <c r="BC953" i="8"/>
  <c r="BB953" i="8"/>
  <c r="BA953" i="8"/>
  <c r="AZ953" i="8"/>
  <c r="AY953" i="8"/>
  <c r="AH953" i="8"/>
  <c r="AG953" i="8"/>
  <c r="AF953" i="8"/>
  <c r="AE953" i="8"/>
  <c r="BE952" i="8"/>
  <c r="BD952" i="8"/>
  <c r="BC952" i="8"/>
  <c r="BB952" i="8"/>
  <c r="BA952" i="8"/>
  <c r="AZ952" i="8"/>
  <c r="AY952" i="8"/>
  <c r="AK952" i="8"/>
  <c r="AJ952" i="8"/>
  <c r="AI952" i="8"/>
  <c r="AH952" i="8"/>
  <c r="AG952" i="8"/>
  <c r="AF952" i="8"/>
  <c r="AE952" i="8"/>
  <c r="BE951" i="8"/>
  <c r="BD951" i="8"/>
  <c r="BC951" i="8"/>
  <c r="BB951" i="8"/>
  <c r="BA951" i="8"/>
  <c r="AZ951" i="8"/>
  <c r="AY951" i="8"/>
  <c r="AH951" i="8"/>
  <c r="AG951" i="8"/>
  <c r="AF951" i="8"/>
  <c r="AE951" i="8"/>
  <c r="BE950" i="8"/>
  <c r="BD950" i="8"/>
  <c r="BC950" i="8"/>
  <c r="BB950" i="8"/>
  <c r="BA950" i="8"/>
  <c r="AZ950" i="8"/>
  <c r="AY950" i="8"/>
  <c r="AH950" i="8"/>
  <c r="AG950" i="8"/>
  <c r="AF950" i="8"/>
  <c r="AE950" i="8"/>
  <c r="BE949" i="8"/>
  <c r="BD949" i="8"/>
  <c r="BC949" i="8"/>
  <c r="BB949" i="8"/>
  <c r="BE948" i="8"/>
  <c r="BD948" i="8"/>
  <c r="BC948" i="8"/>
  <c r="BB948" i="8"/>
  <c r="BA948" i="8"/>
  <c r="AZ948" i="8"/>
  <c r="AY948" i="8"/>
  <c r="AH948" i="8"/>
  <c r="AG948" i="8"/>
  <c r="AF948" i="8"/>
  <c r="AE948" i="8"/>
  <c r="U948" i="8"/>
  <c r="BE947" i="8"/>
  <c r="BD947" i="8"/>
  <c r="BC947" i="8"/>
  <c r="BB947" i="8"/>
  <c r="BA947" i="8"/>
  <c r="AZ947" i="8"/>
  <c r="AY947" i="8"/>
  <c r="AH947" i="8"/>
  <c r="AG947" i="8"/>
  <c r="AF947" i="8"/>
  <c r="AE947" i="8"/>
  <c r="BE946" i="8"/>
  <c r="BD946" i="8"/>
  <c r="BC946" i="8"/>
  <c r="BB946" i="8"/>
  <c r="BA946" i="8"/>
  <c r="AZ946" i="8"/>
  <c r="AY946" i="8"/>
  <c r="AH946" i="8"/>
  <c r="AG946" i="8"/>
  <c r="AF946" i="8"/>
  <c r="AE946" i="8"/>
  <c r="BE945" i="8"/>
  <c r="BD945" i="8"/>
  <c r="BC945" i="8"/>
  <c r="BB945" i="8"/>
  <c r="BA945" i="8"/>
  <c r="AZ945" i="8"/>
  <c r="AY945" i="8"/>
  <c r="AH945" i="8"/>
  <c r="AG945" i="8"/>
  <c r="AF945" i="8"/>
  <c r="AE945" i="8"/>
  <c r="BE944" i="8"/>
  <c r="BD944" i="8"/>
  <c r="BC944" i="8"/>
  <c r="BB944" i="8"/>
  <c r="BA944" i="8"/>
  <c r="AZ944" i="8"/>
  <c r="AY944" i="8"/>
  <c r="AH944" i="8"/>
  <c r="AG944" i="8"/>
  <c r="AF944" i="8"/>
  <c r="AE944" i="8"/>
  <c r="BE943" i="8"/>
  <c r="BD943" i="8"/>
  <c r="BC943" i="8"/>
  <c r="BB943" i="8"/>
  <c r="BA943" i="8"/>
  <c r="AZ943" i="8"/>
  <c r="AY943" i="8"/>
  <c r="AH943" i="8"/>
  <c r="AG943" i="8"/>
  <c r="AF943" i="8"/>
  <c r="AE943" i="8"/>
  <c r="BE942" i="8"/>
  <c r="BD942" i="8"/>
  <c r="BC942" i="8"/>
  <c r="BB942" i="8"/>
  <c r="BA942" i="8"/>
  <c r="AZ942" i="8"/>
  <c r="AY942" i="8"/>
  <c r="AI942" i="8"/>
  <c r="AH942" i="8"/>
  <c r="AG942" i="8"/>
  <c r="AF942" i="8"/>
  <c r="AE942" i="8"/>
  <c r="BE941" i="8"/>
  <c r="BD941" i="8"/>
  <c r="BC941" i="8"/>
  <c r="BB941" i="8"/>
  <c r="BA941" i="8"/>
  <c r="AZ941" i="8"/>
  <c r="AY941" i="8"/>
  <c r="AL941" i="8"/>
  <c r="AK941" i="8"/>
  <c r="AJ941" i="8"/>
  <c r="AI941" i="8"/>
  <c r="AH941" i="8"/>
  <c r="AG941" i="8"/>
  <c r="AF941" i="8"/>
  <c r="AE941" i="8"/>
  <c r="S941" i="8"/>
  <c r="R941" i="8"/>
  <c r="BE940" i="8"/>
  <c r="BD940" i="8"/>
  <c r="BC940" i="8"/>
  <c r="BB940" i="8"/>
  <c r="BA940" i="8"/>
  <c r="AZ940" i="8"/>
  <c r="AY940" i="8"/>
  <c r="AJ940" i="8"/>
  <c r="AI940" i="8"/>
  <c r="AH940" i="8"/>
  <c r="AG940" i="8"/>
  <c r="AF940" i="8"/>
  <c r="AE940" i="8"/>
  <c r="BE939" i="8"/>
  <c r="BD939" i="8"/>
  <c r="BC939" i="8"/>
  <c r="BB939" i="8"/>
  <c r="BA939" i="8"/>
  <c r="AZ939" i="8"/>
  <c r="AY939" i="8"/>
  <c r="AO939" i="8"/>
  <c r="AH939" i="8"/>
  <c r="AG939" i="8"/>
  <c r="AF939" i="8"/>
  <c r="AE939" i="8"/>
  <c r="BE938" i="8"/>
  <c r="BD938" i="8"/>
  <c r="BC938" i="8"/>
  <c r="BB938" i="8"/>
  <c r="BA938" i="8"/>
  <c r="AZ938" i="8"/>
  <c r="AY938" i="8"/>
  <c r="AH938" i="8"/>
  <c r="AG938" i="8"/>
  <c r="AF938" i="8"/>
  <c r="AE938" i="8"/>
  <c r="BE937" i="8"/>
  <c r="BD937" i="8"/>
  <c r="BC937" i="8"/>
  <c r="BB937" i="8"/>
  <c r="BA937" i="8"/>
  <c r="AZ937" i="8"/>
  <c r="AY937" i="8"/>
  <c r="AH937" i="8"/>
  <c r="AG937" i="8"/>
  <c r="AF937" i="8"/>
  <c r="AE937" i="8"/>
  <c r="BE936" i="8"/>
  <c r="BD936" i="8"/>
  <c r="BC936" i="8"/>
  <c r="BB936" i="8"/>
  <c r="BA936" i="8"/>
  <c r="AZ936" i="8"/>
  <c r="AY936" i="8"/>
  <c r="AN936" i="8"/>
  <c r="AM936" i="8"/>
  <c r="AL936" i="8"/>
  <c r="AK936" i="8"/>
  <c r="AJ936" i="8"/>
  <c r="AI936" i="8"/>
  <c r="AH936" i="8"/>
  <c r="AG936" i="8"/>
  <c r="AF936" i="8"/>
  <c r="AE936" i="8"/>
  <c r="BE935" i="8"/>
  <c r="BD935" i="8"/>
  <c r="BC935" i="8"/>
  <c r="BB935" i="8"/>
  <c r="BA935" i="8"/>
  <c r="AZ935" i="8"/>
  <c r="AY935" i="8"/>
  <c r="AL935" i="8"/>
  <c r="AK935" i="8"/>
  <c r="AJ935" i="8"/>
  <c r="AI935" i="8"/>
  <c r="AH935" i="8"/>
  <c r="AG935" i="8"/>
  <c r="AF935" i="8"/>
  <c r="AE935" i="8"/>
  <c r="BE934" i="8"/>
  <c r="BD934" i="8"/>
  <c r="BC934" i="8"/>
  <c r="BB934" i="8"/>
  <c r="BA934" i="8"/>
  <c r="AZ934" i="8"/>
  <c r="AY934" i="8"/>
  <c r="AH934" i="8"/>
  <c r="AG934" i="8"/>
  <c r="AF934" i="8"/>
  <c r="AE934" i="8"/>
  <c r="BE933" i="8"/>
  <c r="BD933" i="8"/>
  <c r="BC933" i="8"/>
  <c r="BB933" i="8"/>
  <c r="BA933" i="8"/>
  <c r="AZ933" i="8"/>
  <c r="AY933" i="8"/>
  <c r="AH933" i="8"/>
  <c r="AG933" i="8"/>
  <c r="AF933" i="8"/>
  <c r="AE933" i="8"/>
  <c r="BE932" i="8"/>
  <c r="BD932" i="8"/>
  <c r="BC932" i="8"/>
  <c r="BB932" i="8"/>
  <c r="BA932" i="8"/>
  <c r="AZ932" i="8"/>
  <c r="AY932" i="8"/>
  <c r="AH932" i="8"/>
  <c r="AG932" i="8"/>
  <c r="AF932" i="8"/>
  <c r="AE932" i="8"/>
  <c r="BE931" i="8"/>
  <c r="BD931" i="8"/>
  <c r="BC931" i="8"/>
  <c r="BB931" i="8"/>
  <c r="BA931" i="8"/>
  <c r="AZ931" i="8"/>
  <c r="AY931" i="8"/>
  <c r="AH931" i="8"/>
  <c r="AG931" i="8"/>
  <c r="AF931" i="8"/>
  <c r="AE931" i="8"/>
  <c r="U931" i="8"/>
  <c r="J931" i="8"/>
  <c r="BE930" i="8"/>
  <c r="BD930" i="8"/>
  <c r="BC930" i="8"/>
  <c r="BB930" i="8"/>
  <c r="BA930" i="8"/>
  <c r="AZ930" i="8"/>
  <c r="AY930" i="8"/>
  <c r="AH930" i="8"/>
  <c r="AG930" i="8"/>
  <c r="AF930" i="8"/>
  <c r="AE930" i="8"/>
  <c r="BE929" i="8"/>
  <c r="BD929" i="8"/>
  <c r="BC929" i="8"/>
  <c r="BB929" i="8"/>
  <c r="BA929" i="8"/>
  <c r="AZ929" i="8"/>
  <c r="AY929" i="8"/>
  <c r="AH929" i="8"/>
  <c r="AG929" i="8"/>
  <c r="AF929" i="8"/>
  <c r="AE929" i="8"/>
  <c r="BE928" i="8"/>
  <c r="BD928" i="8"/>
  <c r="BC928" i="8"/>
  <c r="BB928" i="8"/>
  <c r="BA928" i="8"/>
  <c r="AZ928" i="8"/>
  <c r="AY928" i="8"/>
  <c r="AH928" i="8"/>
  <c r="AG928" i="8"/>
  <c r="AF928" i="8"/>
  <c r="AE928" i="8"/>
  <c r="BE927" i="8"/>
  <c r="BD927" i="8"/>
  <c r="BC927" i="8"/>
  <c r="BB927" i="8"/>
  <c r="BA927" i="8"/>
  <c r="AZ927" i="8"/>
  <c r="AY927" i="8"/>
  <c r="AH927" i="8"/>
  <c r="AG927" i="8"/>
  <c r="AF927" i="8"/>
  <c r="AE927" i="8"/>
  <c r="BE926" i="8"/>
  <c r="BD926" i="8"/>
  <c r="BC926" i="8"/>
  <c r="BB926" i="8"/>
  <c r="BA926" i="8"/>
  <c r="AZ926" i="8"/>
  <c r="AY926" i="8"/>
  <c r="AH926" i="8"/>
  <c r="AG926" i="8"/>
  <c r="AF926" i="8"/>
  <c r="AE926" i="8"/>
  <c r="BE925" i="8"/>
  <c r="BD925" i="8"/>
  <c r="BC925" i="8"/>
  <c r="BB925" i="8"/>
  <c r="BA925" i="8"/>
  <c r="AZ925" i="8"/>
  <c r="AY925" i="8"/>
  <c r="AH925" i="8"/>
  <c r="AG925" i="8"/>
  <c r="AF925" i="8"/>
  <c r="AE925" i="8"/>
  <c r="BE924" i="8"/>
  <c r="BD924" i="8"/>
  <c r="BC924" i="8"/>
  <c r="BB924" i="8"/>
  <c r="BA924" i="8"/>
  <c r="AZ924" i="8"/>
  <c r="AY924" i="8"/>
  <c r="AO924" i="8"/>
  <c r="AH924" i="8"/>
  <c r="AG924" i="8"/>
  <c r="AF924" i="8"/>
  <c r="AE924" i="8"/>
  <c r="BE923" i="8"/>
  <c r="BD923" i="8"/>
  <c r="BC923" i="8"/>
  <c r="BB923" i="8"/>
  <c r="BA923" i="8"/>
  <c r="AZ923" i="8"/>
  <c r="AY923" i="8"/>
  <c r="AH923" i="8"/>
  <c r="AG923" i="8"/>
  <c r="AF923" i="8"/>
  <c r="AE923" i="8"/>
  <c r="BE922" i="8"/>
  <c r="BD922" i="8"/>
  <c r="BC922" i="8"/>
  <c r="BB922" i="8"/>
  <c r="BA922" i="8"/>
  <c r="AZ922" i="8"/>
  <c r="AY922" i="8"/>
  <c r="AH922" i="8"/>
  <c r="AG922" i="8"/>
  <c r="AF922" i="8"/>
  <c r="AE922" i="8"/>
  <c r="BE921" i="8"/>
  <c r="BD921" i="8"/>
  <c r="BC921" i="8"/>
  <c r="BB921" i="8"/>
  <c r="BA921" i="8"/>
  <c r="AZ921" i="8"/>
  <c r="AY921" i="8"/>
  <c r="AI921" i="8"/>
  <c r="AH921" i="8"/>
  <c r="AG921" i="8"/>
  <c r="AF921" i="8"/>
  <c r="AE921" i="8"/>
  <c r="BE920" i="8"/>
  <c r="BD920" i="8"/>
  <c r="BC920" i="8"/>
  <c r="BB920" i="8"/>
  <c r="BA920" i="8"/>
  <c r="AZ920" i="8"/>
  <c r="AY920" i="8"/>
  <c r="AH920" i="8"/>
  <c r="AG920" i="8"/>
  <c r="AF920" i="8"/>
  <c r="AE920" i="8"/>
  <c r="BE919" i="8"/>
  <c r="BD919" i="8"/>
  <c r="BC919" i="8"/>
  <c r="BB919" i="8"/>
  <c r="BA919" i="8"/>
  <c r="AZ919" i="8"/>
  <c r="AY919" i="8"/>
  <c r="AP919" i="8"/>
  <c r="AO919" i="8"/>
  <c r="AN919" i="8"/>
  <c r="AM919" i="8"/>
  <c r="AL919" i="8"/>
  <c r="AK919" i="8"/>
  <c r="AJ919" i="8"/>
  <c r="AI919" i="8"/>
  <c r="AH919" i="8"/>
  <c r="AG919" i="8"/>
  <c r="AF919" i="8"/>
  <c r="AE919" i="8"/>
  <c r="BE918" i="8"/>
  <c r="BD918" i="8"/>
  <c r="BC918" i="8"/>
  <c r="BB918" i="8"/>
  <c r="BA918" i="8"/>
  <c r="AZ918" i="8"/>
  <c r="AY918" i="8"/>
  <c r="AH918" i="8"/>
  <c r="AG918" i="8"/>
  <c r="AF918" i="8"/>
  <c r="AE918" i="8"/>
  <c r="J918" i="8"/>
  <c r="BE917" i="8"/>
  <c r="BD917" i="8"/>
  <c r="BC917" i="8"/>
  <c r="BB917" i="8"/>
  <c r="BA917" i="8"/>
  <c r="AZ917" i="8"/>
  <c r="AY917" i="8"/>
  <c r="AQ917" i="8"/>
  <c r="AP917" i="8"/>
  <c r="AO917" i="8"/>
  <c r="AN917" i="8"/>
  <c r="AM917" i="8"/>
  <c r="AL917" i="8"/>
  <c r="AK917" i="8"/>
  <c r="AJ917" i="8"/>
  <c r="AI917" i="8"/>
  <c r="AH917" i="8"/>
  <c r="AG917" i="8"/>
  <c r="AF917" i="8"/>
  <c r="AE917" i="8"/>
  <c r="BE916" i="8"/>
  <c r="BD916" i="8"/>
  <c r="BC916" i="8"/>
  <c r="BB916" i="8"/>
  <c r="BA916" i="8"/>
  <c r="AZ916" i="8"/>
  <c r="AY916" i="8"/>
  <c r="AH916" i="8"/>
  <c r="AG916" i="8"/>
  <c r="AF916" i="8"/>
  <c r="AE916" i="8"/>
  <c r="BE915" i="8"/>
  <c r="BD915" i="8"/>
  <c r="BC915" i="8"/>
  <c r="BB915" i="8"/>
  <c r="BA915" i="8"/>
  <c r="AZ915" i="8"/>
  <c r="AY915" i="8"/>
  <c r="AH915" i="8"/>
  <c r="AG915" i="8"/>
  <c r="AF915" i="8"/>
  <c r="AE915" i="8"/>
  <c r="U915" i="8"/>
  <c r="BE914" i="8"/>
  <c r="BD914" i="8"/>
  <c r="BC914" i="8"/>
  <c r="BB914" i="8"/>
  <c r="BA914" i="8"/>
  <c r="AZ914" i="8"/>
  <c r="AY914" i="8"/>
  <c r="AH914" i="8"/>
  <c r="AG914" i="8"/>
  <c r="AF914" i="8"/>
  <c r="AE914" i="8"/>
  <c r="BE913" i="8"/>
  <c r="BD913" i="8"/>
  <c r="BC913" i="8"/>
  <c r="BB913" i="8"/>
  <c r="BA913" i="8"/>
  <c r="AZ913" i="8"/>
  <c r="AY913" i="8"/>
  <c r="AQ913" i="8"/>
  <c r="AP913" i="8"/>
  <c r="AO913" i="8"/>
  <c r="AN913" i="8"/>
  <c r="AM913" i="8"/>
  <c r="AL913" i="8"/>
  <c r="AK913" i="8"/>
  <c r="AJ913" i="8"/>
  <c r="AI913" i="8"/>
  <c r="AH913" i="8"/>
  <c r="AG913" i="8"/>
  <c r="AF913" i="8"/>
  <c r="AE913" i="8"/>
  <c r="BE912" i="8"/>
  <c r="BD912" i="8"/>
  <c r="BC912" i="8"/>
  <c r="BB912" i="8"/>
  <c r="BA912" i="8"/>
  <c r="AZ912" i="8"/>
  <c r="AY912" i="8"/>
  <c r="AO912" i="8"/>
  <c r="AH912" i="8"/>
  <c r="AG912" i="8"/>
  <c r="AF912" i="8"/>
  <c r="AE912" i="8"/>
  <c r="BE911" i="8"/>
  <c r="BD911" i="8"/>
  <c r="BC911" i="8"/>
  <c r="BB911" i="8"/>
  <c r="BA911" i="8"/>
  <c r="AZ911" i="8"/>
  <c r="AY911" i="8"/>
  <c r="AH911" i="8"/>
  <c r="AG911" i="8"/>
  <c r="AF911" i="8"/>
  <c r="AE911" i="8"/>
  <c r="BE910" i="8"/>
  <c r="BD910" i="8"/>
  <c r="BC910" i="8"/>
  <c r="BB910" i="8"/>
  <c r="BA910" i="8"/>
  <c r="AZ910" i="8"/>
  <c r="AY910" i="8"/>
  <c r="AH910" i="8"/>
  <c r="AG910" i="8"/>
  <c r="AF910" i="8"/>
  <c r="AE910" i="8"/>
  <c r="BE909" i="8"/>
  <c r="BD909" i="8"/>
  <c r="BC909" i="8"/>
  <c r="BB909" i="8"/>
  <c r="BE908" i="8"/>
  <c r="BD908" i="8"/>
  <c r="BC908" i="8"/>
  <c r="BB908" i="8"/>
  <c r="BA908" i="8"/>
  <c r="AZ908" i="8"/>
  <c r="AY908" i="8"/>
  <c r="AH908" i="8"/>
  <c r="AG908" i="8"/>
  <c r="AF908" i="8"/>
  <c r="AE908" i="8"/>
  <c r="BE907" i="8"/>
  <c r="BD907" i="8"/>
  <c r="BC907" i="8"/>
  <c r="BB907" i="8"/>
  <c r="BA907" i="8"/>
  <c r="AZ907" i="8"/>
  <c r="AY907" i="8"/>
  <c r="AH907" i="8"/>
  <c r="AG907" i="8"/>
  <c r="AF907" i="8"/>
  <c r="AE907" i="8"/>
  <c r="BE906" i="8"/>
  <c r="BD906" i="8"/>
  <c r="BC906" i="8"/>
  <c r="BB906" i="8"/>
  <c r="BA906" i="8"/>
  <c r="AZ906" i="8"/>
  <c r="AY906" i="8"/>
  <c r="AH906" i="8"/>
  <c r="AG906" i="8"/>
  <c r="AF906" i="8"/>
  <c r="AE906" i="8"/>
  <c r="BE905" i="8"/>
  <c r="BD905" i="8"/>
  <c r="BC905" i="8"/>
  <c r="BB905" i="8"/>
  <c r="BA905" i="8"/>
  <c r="AZ905" i="8"/>
  <c r="AY905" i="8"/>
  <c r="AL905" i="8"/>
  <c r="AK905" i="8"/>
  <c r="AJ905" i="8"/>
  <c r="AI905" i="8"/>
  <c r="AH905" i="8"/>
  <c r="AG905" i="8"/>
  <c r="AF905" i="8"/>
  <c r="AE905" i="8"/>
  <c r="BE904" i="8"/>
  <c r="BD904" i="8"/>
  <c r="BC904" i="8"/>
  <c r="BB904" i="8"/>
  <c r="BA904" i="8"/>
  <c r="AZ904" i="8"/>
  <c r="AY904" i="8"/>
  <c r="AJ904" i="8"/>
  <c r="AI904" i="8"/>
  <c r="AH904" i="8"/>
  <c r="AG904" i="8"/>
  <c r="AF904" i="8"/>
  <c r="AE904" i="8"/>
  <c r="M904" i="8"/>
  <c r="L904" i="8"/>
  <c r="BE903" i="8"/>
  <c r="BD903" i="8"/>
  <c r="BC903" i="8"/>
  <c r="BB903" i="8"/>
  <c r="BA903" i="8"/>
  <c r="AZ903" i="8"/>
  <c r="AY903" i="8"/>
  <c r="AH903" i="8"/>
  <c r="AG903" i="8"/>
  <c r="AF903" i="8"/>
  <c r="AE903" i="8"/>
  <c r="BE902" i="8"/>
  <c r="BD902" i="8"/>
  <c r="BC902" i="8"/>
  <c r="BB902" i="8"/>
  <c r="BA902" i="8"/>
  <c r="AZ902" i="8"/>
  <c r="AY902" i="8"/>
  <c r="AI902" i="8"/>
  <c r="AH902" i="8"/>
  <c r="AG902" i="8"/>
  <c r="AF902" i="8"/>
  <c r="AE902" i="8"/>
  <c r="BE901" i="8"/>
  <c r="BD901" i="8"/>
  <c r="BC901" i="8"/>
  <c r="BB901" i="8"/>
  <c r="BA901" i="8"/>
  <c r="AZ901" i="8"/>
  <c r="AY901" i="8"/>
  <c r="AH901" i="8"/>
  <c r="AG901" i="8"/>
  <c r="AF901" i="8"/>
  <c r="AE901" i="8"/>
  <c r="L901" i="8"/>
  <c r="BE900" i="8"/>
  <c r="BD900" i="8"/>
  <c r="BC900" i="8"/>
  <c r="BB900" i="8"/>
  <c r="BA900" i="8"/>
  <c r="AZ900" i="8"/>
  <c r="AY900" i="8"/>
  <c r="AH900" i="8"/>
  <c r="AG900" i="8"/>
  <c r="AF900" i="8"/>
  <c r="AE900" i="8"/>
  <c r="BE899" i="8"/>
  <c r="BD899" i="8"/>
  <c r="BC899" i="8"/>
  <c r="BB899" i="8"/>
  <c r="BA899" i="8"/>
  <c r="AZ899" i="8"/>
  <c r="AY899" i="8"/>
  <c r="AH899" i="8"/>
  <c r="AG899" i="8"/>
  <c r="AF899" i="8"/>
  <c r="AE899" i="8"/>
  <c r="BE898" i="8"/>
  <c r="BD898" i="8"/>
  <c r="BC898" i="8"/>
  <c r="BB898" i="8"/>
  <c r="BA898" i="8"/>
  <c r="AZ898" i="8"/>
  <c r="AY898" i="8"/>
  <c r="AH898" i="8"/>
  <c r="AG898" i="8"/>
  <c r="AF898" i="8"/>
  <c r="AE898" i="8"/>
  <c r="BE897" i="8"/>
  <c r="BD897" i="8"/>
  <c r="BC897" i="8"/>
  <c r="BB897" i="8"/>
  <c r="BA897" i="8"/>
  <c r="AZ897" i="8"/>
  <c r="AY897" i="8"/>
  <c r="AH897" i="8"/>
  <c r="AG897" i="8"/>
  <c r="AF897" i="8"/>
  <c r="AE897" i="8"/>
  <c r="R897" i="8"/>
  <c r="S897" i="8" s="1"/>
  <c r="BE896" i="8"/>
  <c r="BD896" i="8"/>
  <c r="BC896" i="8"/>
  <c r="BB896" i="8"/>
  <c r="BA896" i="8"/>
  <c r="AZ896" i="8"/>
  <c r="AY896" i="8"/>
  <c r="AO896" i="8"/>
  <c r="AH896" i="8"/>
  <c r="AG896" i="8"/>
  <c r="AF896" i="8"/>
  <c r="AE896" i="8"/>
  <c r="BE895" i="8"/>
  <c r="BD895" i="8"/>
  <c r="BC895" i="8"/>
  <c r="BB895" i="8"/>
  <c r="BA895" i="8"/>
  <c r="AZ895" i="8"/>
  <c r="AY895" i="8"/>
  <c r="AH895" i="8"/>
  <c r="AG895" i="8"/>
  <c r="AF895" i="8"/>
  <c r="AE895" i="8"/>
  <c r="BE894" i="8"/>
  <c r="BD894" i="8"/>
  <c r="BC894" i="8"/>
  <c r="BB894" i="8"/>
  <c r="BA894" i="8"/>
  <c r="AZ894" i="8"/>
  <c r="AY894" i="8"/>
  <c r="AH894" i="8"/>
  <c r="AG894" i="8"/>
  <c r="AF894" i="8"/>
  <c r="AE894" i="8"/>
  <c r="BE893" i="8"/>
  <c r="BD893" i="8"/>
  <c r="BC893" i="8"/>
  <c r="BB893" i="8"/>
  <c r="BA893" i="8"/>
  <c r="AZ893" i="8"/>
  <c r="AY893" i="8"/>
  <c r="AH893" i="8"/>
  <c r="AG893" i="8"/>
  <c r="AF893" i="8"/>
  <c r="AE893" i="8"/>
  <c r="BE892" i="8"/>
  <c r="BD892" i="8"/>
  <c r="BC892" i="8"/>
  <c r="BB892" i="8"/>
  <c r="BA892" i="8"/>
  <c r="AZ892" i="8"/>
  <c r="AY892" i="8"/>
  <c r="AH892" i="8"/>
  <c r="AG892" i="8"/>
  <c r="AF892" i="8"/>
  <c r="AE892" i="8"/>
  <c r="K892" i="8"/>
  <c r="BE891" i="8"/>
  <c r="BD891" i="8"/>
  <c r="BC891" i="8"/>
  <c r="BB891" i="8"/>
  <c r="BA891" i="8"/>
  <c r="AZ891" i="8"/>
  <c r="AY891" i="8"/>
  <c r="AH891" i="8"/>
  <c r="AG891" i="8"/>
  <c r="AF891" i="8"/>
  <c r="AE891" i="8"/>
  <c r="BE890" i="8"/>
  <c r="BD890" i="8"/>
  <c r="BC890" i="8"/>
  <c r="BB890" i="8"/>
  <c r="BA890" i="8"/>
  <c r="AZ890" i="8"/>
  <c r="AY890" i="8"/>
  <c r="AH890" i="8"/>
  <c r="AG890" i="8"/>
  <c r="AF890" i="8"/>
  <c r="AE890" i="8"/>
  <c r="BE889" i="8"/>
  <c r="BD889" i="8"/>
  <c r="BC889" i="8"/>
  <c r="BB889" i="8"/>
  <c r="BA889" i="8"/>
  <c r="AZ889" i="8"/>
  <c r="AY889" i="8"/>
  <c r="AH889" i="8"/>
  <c r="AG889" i="8"/>
  <c r="AF889" i="8"/>
  <c r="AE889" i="8"/>
  <c r="BE888" i="8"/>
  <c r="BD888" i="8"/>
  <c r="BC888" i="8"/>
  <c r="BB888" i="8"/>
  <c r="BA888" i="8"/>
  <c r="AZ888" i="8"/>
  <c r="AY888" i="8"/>
  <c r="AH888" i="8"/>
  <c r="AG888" i="8"/>
  <c r="AF888" i="8"/>
  <c r="AE888" i="8"/>
  <c r="BE887" i="8"/>
  <c r="BD887" i="8"/>
  <c r="BC887" i="8"/>
  <c r="BB887" i="8"/>
  <c r="BA887" i="8"/>
  <c r="AZ887" i="8"/>
  <c r="AY887" i="8"/>
  <c r="AH887" i="8"/>
  <c r="AG887" i="8"/>
  <c r="AF887" i="8"/>
  <c r="AE887" i="8"/>
  <c r="BE886" i="8"/>
  <c r="BD886" i="8"/>
  <c r="BC886" i="8"/>
  <c r="BB886" i="8"/>
  <c r="BA886" i="8"/>
  <c r="AZ886" i="8"/>
  <c r="AY886" i="8"/>
  <c r="AH886" i="8"/>
  <c r="AG886" i="8"/>
  <c r="AF886" i="8"/>
  <c r="AE886" i="8"/>
  <c r="BE885" i="8"/>
  <c r="BD885" i="8"/>
  <c r="BC885" i="8"/>
  <c r="BB885" i="8"/>
  <c r="BA885" i="8"/>
  <c r="AZ885" i="8"/>
  <c r="AY885" i="8"/>
  <c r="AH885" i="8"/>
  <c r="AG885" i="8"/>
  <c r="AF885" i="8"/>
  <c r="AE885" i="8"/>
  <c r="BE884" i="8"/>
  <c r="BD884" i="8"/>
  <c r="BC884" i="8"/>
  <c r="BB884" i="8"/>
  <c r="BA884" i="8"/>
  <c r="AZ884" i="8"/>
  <c r="AY884" i="8"/>
  <c r="AH884" i="8"/>
  <c r="AG884" i="8"/>
  <c r="AF884" i="8"/>
  <c r="AE884" i="8"/>
  <c r="BE883" i="8"/>
  <c r="BD883" i="8"/>
  <c r="BC883" i="8"/>
  <c r="BB883" i="8"/>
  <c r="BA883" i="8"/>
  <c r="AZ883" i="8"/>
  <c r="AY883" i="8"/>
  <c r="AQ883" i="8"/>
  <c r="AP883" i="8"/>
  <c r="AO883" i="8"/>
  <c r="AN883" i="8"/>
  <c r="AM883" i="8"/>
  <c r="AL883" i="8"/>
  <c r="AK883" i="8"/>
  <c r="AJ883" i="8"/>
  <c r="AI883" i="8"/>
  <c r="AH883" i="8"/>
  <c r="AG883" i="8"/>
  <c r="AF883" i="8"/>
  <c r="AE883" i="8"/>
  <c r="BE882" i="8"/>
  <c r="BD882" i="8"/>
  <c r="BC882" i="8"/>
  <c r="BB882" i="8"/>
  <c r="BA882" i="8"/>
  <c r="AZ882" i="8"/>
  <c r="AY882" i="8"/>
  <c r="AX882" i="8"/>
  <c r="AH882" i="8"/>
  <c r="AG882" i="8"/>
  <c r="AF882" i="8"/>
  <c r="AE882" i="8"/>
  <c r="BE881" i="8"/>
  <c r="BD881" i="8"/>
  <c r="BC881" i="8"/>
  <c r="BB881" i="8"/>
  <c r="BA881" i="8"/>
  <c r="AZ881" i="8"/>
  <c r="AY881" i="8"/>
  <c r="AX881" i="8"/>
  <c r="AH881" i="8"/>
  <c r="AG881" i="8"/>
  <c r="AF881" i="8"/>
  <c r="AE881" i="8"/>
  <c r="BE880" i="8"/>
  <c r="BD880" i="8"/>
  <c r="BC880" i="8"/>
  <c r="BB880" i="8"/>
  <c r="BA880" i="8"/>
  <c r="AZ880" i="8"/>
  <c r="AY880" i="8"/>
  <c r="AH880" i="8"/>
  <c r="AG880" i="8"/>
  <c r="AF880" i="8"/>
  <c r="AE880" i="8"/>
  <c r="BE879" i="8"/>
  <c r="BD879" i="8"/>
  <c r="BC879" i="8"/>
  <c r="BB879" i="8"/>
  <c r="BA879" i="8"/>
  <c r="AZ879" i="8"/>
  <c r="AY879" i="8"/>
  <c r="AH879" i="8"/>
  <c r="AG879" i="8"/>
  <c r="AF879" i="8"/>
  <c r="AE879" i="8"/>
  <c r="BE878" i="8"/>
  <c r="BD878" i="8"/>
  <c r="BC878" i="8"/>
  <c r="BB878" i="8"/>
  <c r="BA878" i="8"/>
  <c r="AZ878" i="8"/>
  <c r="AY878" i="8"/>
  <c r="AH878" i="8"/>
  <c r="AG878" i="8"/>
  <c r="AF878" i="8"/>
  <c r="AE878" i="8"/>
  <c r="BE877" i="8"/>
  <c r="BD877" i="8"/>
  <c r="BC877" i="8"/>
  <c r="BB877" i="8"/>
  <c r="BA877" i="8"/>
  <c r="AZ877" i="8"/>
  <c r="AY877" i="8"/>
  <c r="AH877" i="8"/>
  <c r="AG877" i="8"/>
  <c r="AF877" i="8"/>
  <c r="AE877" i="8"/>
  <c r="BE876" i="8"/>
  <c r="BD876" i="8"/>
  <c r="BC876" i="8"/>
  <c r="BB876" i="8"/>
  <c r="BA876" i="8"/>
  <c r="AZ876" i="8"/>
  <c r="AY876" i="8"/>
  <c r="AH876" i="8"/>
  <c r="AG876" i="8"/>
  <c r="AF876" i="8"/>
  <c r="AE876" i="8"/>
  <c r="BE875" i="8"/>
  <c r="BD875" i="8"/>
  <c r="BC875" i="8"/>
  <c r="BB875" i="8"/>
  <c r="BA875" i="8"/>
  <c r="AZ875" i="8"/>
  <c r="AY875" i="8"/>
  <c r="AH875" i="8"/>
  <c r="AG875" i="8"/>
  <c r="AF875" i="8"/>
  <c r="AE875" i="8"/>
  <c r="BE874" i="8"/>
  <c r="BD874" i="8"/>
  <c r="BC874" i="8"/>
  <c r="BB874" i="8"/>
  <c r="BA874" i="8"/>
  <c r="AZ874" i="8"/>
  <c r="AY874" i="8"/>
  <c r="AH874" i="8"/>
  <c r="AG874" i="8"/>
  <c r="AF874" i="8"/>
  <c r="AE874" i="8"/>
  <c r="BE873" i="8"/>
  <c r="BD873" i="8"/>
  <c r="BC873" i="8"/>
  <c r="BB873" i="8"/>
  <c r="BA873" i="8"/>
  <c r="AZ873" i="8"/>
  <c r="AY873" i="8"/>
  <c r="AH873" i="8"/>
  <c r="AG873" i="8"/>
  <c r="AF873" i="8"/>
  <c r="AE873" i="8"/>
  <c r="BE872" i="8"/>
  <c r="BD872" i="8"/>
  <c r="BC872" i="8"/>
  <c r="BB872" i="8"/>
  <c r="BA872" i="8"/>
  <c r="AZ872" i="8"/>
  <c r="AY872" i="8"/>
  <c r="AO872" i="8"/>
  <c r="AH872" i="8"/>
  <c r="AG872" i="8"/>
  <c r="AF872" i="8"/>
  <c r="AE872" i="8"/>
  <c r="BE871" i="8"/>
  <c r="BD871" i="8"/>
  <c r="BC871" i="8"/>
  <c r="BB871" i="8"/>
  <c r="BA871" i="8"/>
  <c r="AZ871" i="8"/>
  <c r="AY871" i="8"/>
  <c r="AH871" i="8"/>
  <c r="AG871" i="8"/>
  <c r="AF871" i="8"/>
  <c r="AE871" i="8"/>
  <c r="K871" i="8"/>
  <c r="J871" i="8"/>
  <c r="BE870" i="8"/>
  <c r="BD870" i="8"/>
  <c r="BC870" i="8"/>
  <c r="BB870" i="8"/>
  <c r="BA870" i="8"/>
  <c r="AZ870" i="8"/>
  <c r="AY870" i="8"/>
  <c r="AH870" i="8"/>
  <c r="AG870" i="8"/>
  <c r="AF870" i="8"/>
  <c r="AE870" i="8"/>
  <c r="BE869" i="8"/>
  <c r="BD869" i="8"/>
  <c r="BC869" i="8"/>
  <c r="BB869" i="8"/>
  <c r="BA869" i="8"/>
  <c r="AZ869" i="8"/>
  <c r="AY869" i="8"/>
  <c r="AH869" i="8"/>
  <c r="AG869" i="8"/>
  <c r="AF869" i="8"/>
  <c r="AE869" i="8"/>
  <c r="BE868" i="8"/>
  <c r="BD868" i="8"/>
  <c r="BC868" i="8"/>
  <c r="BB868" i="8"/>
  <c r="BA868" i="8"/>
  <c r="AZ868" i="8"/>
  <c r="AY868" i="8"/>
  <c r="AH868" i="8"/>
  <c r="AG868" i="8"/>
  <c r="AF868" i="8"/>
  <c r="AE868" i="8"/>
  <c r="BE867" i="8"/>
  <c r="BD867" i="8"/>
  <c r="BC867" i="8"/>
  <c r="BB867" i="8"/>
  <c r="BA867" i="8"/>
  <c r="AZ867" i="8"/>
  <c r="AY867" i="8"/>
  <c r="AH867" i="8"/>
  <c r="AG867" i="8"/>
  <c r="AF867" i="8"/>
  <c r="AE867" i="8"/>
  <c r="BE866" i="8"/>
  <c r="BD866" i="8"/>
  <c r="BC866" i="8"/>
  <c r="BB866" i="8"/>
  <c r="BA866" i="8"/>
  <c r="AZ866" i="8"/>
  <c r="AY866" i="8"/>
  <c r="AX866" i="8"/>
  <c r="AH866" i="8"/>
  <c r="AG866" i="8"/>
  <c r="AF866" i="8"/>
  <c r="AE866" i="8"/>
  <c r="BE865" i="8"/>
  <c r="BD865" i="8"/>
  <c r="BC865" i="8"/>
  <c r="BB865" i="8"/>
  <c r="BA865" i="8"/>
  <c r="AZ865" i="8"/>
  <c r="AY865" i="8"/>
  <c r="AX865" i="8"/>
  <c r="AH865" i="8"/>
  <c r="AG865" i="8"/>
  <c r="AF865" i="8"/>
  <c r="AE865" i="8"/>
  <c r="BE864" i="8"/>
  <c r="BD864" i="8"/>
  <c r="BC864" i="8"/>
  <c r="BB864" i="8"/>
  <c r="BA864" i="8"/>
  <c r="AZ864" i="8"/>
  <c r="AY864" i="8"/>
  <c r="AH864" i="8"/>
  <c r="AG864" i="8"/>
  <c r="AF864" i="8"/>
  <c r="AE864" i="8"/>
  <c r="BE863" i="8"/>
  <c r="BD863" i="8"/>
  <c r="BC863" i="8"/>
  <c r="BB863" i="8"/>
  <c r="BA863" i="8"/>
  <c r="AZ863" i="8"/>
  <c r="AY863" i="8"/>
  <c r="AO863" i="8"/>
  <c r="AH863" i="8"/>
  <c r="AG863" i="8"/>
  <c r="AF863" i="8"/>
  <c r="AE863" i="8"/>
  <c r="BE862" i="8"/>
  <c r="BD862" i="8"/>
  <c r="BC862" i="8"/>
  <c r="BB862" i="8"/>
  <c r="BA862" i="8"/>
  <c r="AZ862" i="8"/>
  <c r="AY862" i="8"/>
  <c r="AX862" i="8"/>
  <c r="AH862" i="8"/>
  <c r="AG862" i="8"/>
  <c r="AF862" i="8"/>
  <c r="AE862" i="8"/>
  <c r="BE861" i="8"/>
  <c r="BD861" i="8"/>
  <c r="BC861" i="8"/>
  <c r="BB861" i="8"/>
  <c r="BA861" i="8"/>
  <c r="AZ861" i="8"/>
  <c r="AY861" i="8"/>
  <c r="AH861" i="8"/>
  <c r="AG861" i="8"/>
  <c r="AF861" i="8"/>
  <c r="AE861" i="8"/>
  <c r="BE860" i="8"/>
  <c r="BD860" i="8"/>
  <c r="BC860" i="8"/>
  <c r="BB860" i="8"/>
  <c r="BA860" i="8"/>
  <c r="AZ860" i="8"/>
  <c r="AY860" i="8"/>
  <c r="AG860" i="8"/>
  <c r="AF860" i="8"/>
  <c r="AE860" i="8"/>
  <c r="BE859" i="8"/>
  <c r="BD859" i="8"/>
  <c r="BC859" i="8"/>
  <c r="BB859" i="8"/>
  <c r="BA859" i="8"/>
  <c r="AZ859" i="8"/>
  <c r="AY859" i="8"/>
  <c r="AX859" i="8"/>
  <c r="AW859" i="8"/>
  <c r="AV859" i="8"/>
  <c r="AU859" i="8"/>
  <c r="AT859" i="8"/>
  <c r="AS859" i="8"/>
  <c r="AR859" i="8"/>
  <c r="AQ859" i="8"/>
  <c r="AP859" i="8"/>
  <c r="AH859" i="8"/>
  <c r="AG859" i="8"/>
  <c r="AF859" i="8"/>
  <c r="AE859" i="8"/>
  <c r="BE858" i="8"/>
  <c r="BD858" i="8"/>
  <c r="BC858" i="8"/>
  <c r="BB858" i="8"/>
  <c r="BA858" i="8"/>
  <c r="AZ858" i="8"/>
  <c r="AY858" i="8"/>
  <c r="AX858" i="8"/>
  <c r="AW858" i="8"/>
  <c r="AV858" i="8"/>
  <c r="AU858" i="8"/>
  <c r="AT858" i="8"/>
  <c r="AS858" i="8"/>
  <c r="AN858" i="8"/>
  <c r="AM858" i="8"/>
  <c r="AL858" i="8"/>
  <c r="AK858" i="8"/>
  <c r="AJ858" i="8"/>
  <c r="AI858" i="8"/>
  <c r="AH858" i="8"/>
  <c r="AG858" i="8"/>
  <c r="AF858" i="8"/>
  <c r="AE858" i="8"/>
  <c r="BE853" i="8"/>
  <c r="BD853" i="8"/>
  <c r="BC853" i="8"/>
  <c r="BB853" i="8"/>
  <c r="BA853" i="8"/>
  <c r="AZ853" i="8"/>
  <c r="AY853" i="8"/>
  <c r="AX853" i="8"/>
  <c r="AW853" i="8"/>
  <c r="AV853" i="8"/>
  <c r="AU853" i="8"/>
  <c r="AT853" i="8"/>
  <c r="AS853" i="8"/>
  <c r="AR853" i="8"/>
  <c r="AQ853" i="8"/>
  <c r="AP853" i="8"/>
  <c r="AL853" i="8"/>
  <c r="AK853" i="8"/>
  <c r="AJ853" i="8"/>
  <c r="AI853" i="8"/>
  <c r="AH853" i="8"/>
  <c r="AG853" i="8"/>
  <c r="AF853" i="8"/>
  <c r="AE853" i="8"/>
  <c r="M853" i="8"/>
  <c r="BE852" i="8"/>
  <c r="BD852" i="8"/>
  <c r="BC852" i="8"/>
  <c r="BB852" i="8"/>
  <c r="BA852" i="8"/>
  <c r="AZ852" i="8"/>
  <c r="AY852" i="8"/>
  <c r="AX852" i="8"/>
  <c r="AP852" i="8"/>
  <c r="AO852" i="8"/>
  <c r="AN852" i="8"/>
  <c r="AM852" i="8"/>
  <c r="AL852" i="8"/>
  <c r="AK852" i="8"/>
  <c r="AJ852" i="8"/>
  <c r="AI852" i="8"/>
  <c r="AH852" i="8"/>
  <c r="AG852" i="8"/>
  <c r="AF852" i="8"/>
  <c r="AE852" i="8"/>
  <c r="BE851" i="8"/>
  <c r="BD851" i="8"/>
  <c r="BC851" i="8"/>
  <c r="BB851" i="8"/>
  <c r="BA851" i="8"/>
  <c r="AZ851" i="8"/>
  <c r="AY851" i="8"/>
  <c r="AX851" i="8"/>
  <c r="AW851" i="8"/>
  <c r="AV851" i="8"/>
  <c r="AQ851" i="8"/>
  <c r="AP851" i="8"/>
  <c r="AO851" i="8"/>
  <c r="AN851" i="8"/>
  <c r="AM851" i="8"/>
  <c r="AL851" i="8"/>
  <c r="AK851" i="8"/>
  <c r="AJ851" i="8"/>
  <c r="AI851" i="8"/>
  <c r="AH851" i="8"/>
  <c r="AG851" i="8"/>
  <c r="AF851" i="8"/>
  <c r="AE851" i="8"/>
  <c r="BE850" i="8"/>
  <c r="BD850" i="8"/>
  <c r="BC850" i="8"/>
  <c r="BB850" i="8"/>
  <c r="BA850" i="8"/>
  <c r="AZ850" i="8"/>
  <c r="AY850" i="8"/>
  <c r="AX850" i="8"/>
  <c r="AW850" i="8"/>
  <c r="AV850" i="8"/>
  <c r="AU850" i="8"/>
  <c r="AT850" i="8"/>
  <c r="AS850" i="8"/>
  <c r="AR850" i="8"/>
  <c r="AQ850" i="8"/>
  <c r="AP850" i="8"/>
  <c r="AN850" i="8"/>
  <c r="AM850" i="8"/>
  <c r="AL850" i="8"/>
  <c r="AK850" i="8"/>
  <c r="AJ850" i="8"/>
  <c r="AI850" i="8"/>
  <c r="AH850" i="8"/>
  <c r="AG850" i="8"/>
  <c r="AF850" i="8"/>
  <c r="AE850" i="8"/>
  <c r="BE849" i="8"/>
  <c r="BD849" i="8"/>
  <c r="BC849" i="8"/>
  <c r="BB849" i="8"/>
  <c r="BA849" i="8"/>
  <c r="AZ849" i="8"/>
  <c r="AY849" i="8"/>
  <c r="AX849" i="8"/>
  <c r="AW849" i="8"/>
  <c r="AV849" i="8"/>
  <c r="AU849" i="8"/>
  <c r="AT849" i="8"/>
  <c r="AS849" i="8"/>
  <c r="AO849" i="8"/>
  <c r="AN849" i="8"/>
  <c r="AM849" i="8"/>
  <c r="AL849" i="8"/>
  <c r="AK849" i="8"/>
  <c r="AJ849" i="8"/>
  <c r="AI849" i="8"/>
  <c r="AH849" i="8"/>
  <c r="AG849" i="8"/>
  <c r="AF849" i="8"/>
  <c r="AE849" i="8"/>
  <c r="BE848" i="8"/>
  <c r="BD848" i="8"/>
  <c r="BC848" i="8"/>
  <c r="BB848" i="8"/>
  <c r="BA848" i="8"/>
  <c r="AZ848" i="8"/>
  <c r="AY848" i="8"/>
  <c r="AX848" i="8"/>
  <c r="AW848" i="8"/>
  <c r="AV848" i="8"/>
  <c r="AU848" i="8"/>
  <c r="AQ848" i="8"/>
  <c r="AP848" i="8"/>
  <c r="AO848" i="8"/>
  <c r="AN848" i="8"/>
  <c r="AM848" i="8"/>
  <c r="AL848" i="8"/>
  <c r="AK848" i="8"/>
  <c r="AJ848" i="8"/>
  <c r="AI848" i="8"/>
  <c r="AH848" i="8"/>
  <c r="AG848" i="8"/>
  <c r="AF848" i="8"/>
  <c r="AE848" i="8"/>
  <c r="BE847" i="8"/>
  <c r="BD847" i="8"/>
  <c r="BC847" i="8"/>
  <c r="BB847" i="8"/>
  <c r="BA847" i="8"/>
  <c r="AZ847" i="8"/>
  <c r="AY847" i="8"/>
  <c r="AX847" i="8"/>
  <c r="AU847" i="8"/>
  <c r="AT847" i="8"/>
  <c r="AS847" i="8"/>
  <c r="AR847" i="8"/>
  <c r="AQ847" i="8"/>
  <c r="AP847" i="8"/>
  <c r="AO847" i="8"/>
  <c r="AN847" i="8"/>
  <c r="AM847" i="8"/>
  <c r="AL847" i="8"/>
  <c r="AK847" i="8"/>
  <c r="AJ847" i="8"/>
  <c r="AI847" i="8"/>
  <c r="AH847" i="8"/>
  <c r="AG847" i="8"/>
  <c r="AF847" i="8"/>
  <c r="AE847" i="8"/>
  <c r="BE846" i="8"/>
  <c r="BD846" i="8"/>
  <c r="BC846" i="8"/>
  <c r="BB846" i="8"/>
  <c r="BA846" i="8"/>
  <c r="AZ846" i="8"/>
  <c r="AY846" i="8"/>
  <c r="AX846" i="8"/>
  <c r="AW846" i="8"/>
  <c r="AV846" i="8"/>
  <c r="AU846" i="8"/>
  <c r="AT846" i="8"/>
  <c r="AS846" i="8"/>
  <c r="AH846" i="8"/>
  <c r="AG846" i="8"/>
  <c r="AF846" i="8"/>
  <c r="AE846" i="8"/>
  <c r="BE845" i="8"/>
  <c r="BD845" i="8"/>
  <c r="BC845" i="8"/>
  <c r="BB845" i="8"/>
  <c r="BA845" i="8"/>
  <c r="AZ845" i="8"/>
  <c r="AY845" i="8"/>
  <c r="AX845" i="8"/>
  <c r="AN845" i="8"/>
  <c r="AM845" i="8"/>
  <c r="AL845" i="8"/>
  <c r="AK845" i="8"/>
  <c r="AJ845" i="8"/>
  <c r="AI845" i="8"/>
  <c r="AH845" i="8"/>
  <c r="AG845" i="8"/>
  <c r="AF845" i="8"/>
  <c r="AE845" i="8"/>
  <c r="BE844" i="8"/>
  <c r="BD844" i="8"/>
  <c r="BC844" i="8"/>
  <c r="BB844" i="8"/>
  <c r="BA844" i="8"/>
  <c r="AZ844" i="8"/>
  <c r="AY844" i="8"/>
  <c r="AX844" i="8"/>
  <c r="AW844" i="8"/>
  <c r="AV844" i="8"/>
  <c r="AU844" i="8"/>
  <c r="AT844" i="8"/>
  <c r="AS844" i="8"/>
  <c r="AL844" i="8"/>
  <c r="AK844" i="8"/>
  <c r="AJ844" i="8"/>
  <c r="AI844" i="8"/>
  <c r="AH844" i="8"/>
  <c r="AG844" i="8"/>
  <c r="AF844" i="8"/>
  <c r="AE844" i="8"/>
  <c r="BE843" i="8"/>
  <c r="BD843" i="8"/>
  <c r="BC843" i="8"/>
  <c r="BB843" i="8"/>
  <c r="BA843" i="8"/>
  <c r="AZ843" i="8"/>
  <c r="AY843" i="8"/>
  <c r="AX843" i="8"/>
  <c r="AQ843" i="8"/>
  <c r="AP843" i="8"/>
  <c r="AO843" i="8"/>
  <c r="AN843" i="8"/>
  <c r="AM843" i="8"/>
  <c r="AL843" i="8"/>
  <c r="AK843" i="8"/>
  <c r="AJ843" i="8"/>
  <c r="AI843" i="8"/>
  <c r="AH843" i="8"/>
  <c r="AG843" i="8"/>
  <c r="AF843" i="8"/>
  <c r="AE843" i="8"/>
  <c r="BE842" i="8"/>
  <c r="BD842" i="8"/>
  <c r="BC842" i="8"/>
  <c r="BB842" i="8"/>
  <c r="BA842" i="8"/>
  <c r="AZ842" i="8"/>
  <c r="AY842" i="8"/>
  <c r="AX842" i="8"/>
  <c r="AU842" i="8"/>
  <c r="AT842" i="8"/>
  <c r="AS842" i="8"/>
  <c r="AR842" i="8"/>
  <c r="AQ842" i="8"/>
  <c r="AP842" i="8"/>
  <c r="AO842" i="8"/>
  <c r="AN842" i="8"/>
  <c r="AM842" i="8"/>
  <c r="AL842" i="8"/>
  <c r="AK842" i="8"/>
  <c r="AJ842" i="8"/>
  <c r="AI842" i="8"/>
  <c r="AH842" i="8"/>
  <c r="AG842" i="8"/>
  <c r="AF842" i="8"/>
  <c r="AE842" i="8"/>
  <c r="BE841" i="8"/>
  <c r="BD841" i="8"/>
  <c r="BC841" i="8"/>
  <c r="BB841" i="8"/>
  <c r="BA841" i="8"/>
  <c r="AZ841" i="8"/>
  <c r="AY841" i="8"/>
  <c r="AX841" i="8"/>
  <c r="AW841" i="8"/>
  <c r="AV841" i="8"/>
  <c r="AU841" i="8"/>
  <c r="AT841" i="8"/>
  <c r="AS841" i="8"/>
  <c r="AQ841" i="8"/>
  <c r="AP841" i="8"/>
  <c r="AO841" i="8"/>
  <c r="AN841" i="8"/>
  <c r="AM841" i="8"/>
  <c r="AL841" i="8"/>
  <c r="AK841" i="8"/>
  <c r="AJ841" i="8"/>
  <c r="AI841" i="8"/>
  <c r="AH841" i="8"/>
  <c r="AG841" i="8"/>
  <c r="AF841" i="8"/>
  <c r="AE841" i="8"/>
  <c r="BE840" i="8"/>
  <c r="BD840" i="8"/>
  <c r="BC840" i="8"/>
  <c r="BB840" i="8"/>
  <c r="BA840" i="8"/>
  <c r="AZ840" i="8"/>
  <c r="AY840" i="8"/>
  <c r="AX840" i="8"/>
  <c r="AW840" i="8"/>
  <c r="AV840" i="8"/>
  <c r="AU840" i="8"/>
  <c r="AT840" i="8"/>
  <c r="AS840" i="8"/>
  <c r="AR840" i="8"/>
  <c r="AQ840" i="8"/>
  <c r="AP840" i="8"/>
  <c r="AO840" i="8"/>
  <c r="AN840" i="8"/>
  <c r="AM840" i="8"/>
  <c r="AL840" i="8"/>
  <c r="AK840" i="8"/>
  <c r="AJ840" i="8"/>
  <c r="AI840" i="8"/>
  <c r="AH840" i="8"/>
  <c r="AG840" i="8"/>
  <c r="AF840" i="8"/>
  <c r="AE840" i="8"/>
  <c r="BE839" i="8"/>
  <c r="BD839" i="8"/>
  <c r="BC839" i="8"/>
  <c r="BB839" i="8"/>
  <c r="BA839" i="8"/>
  <c r="AZ839" i="8"/>
  <c r="AY839" i="8"/>
  <c r="AX839" i="8"/>
  <c r="AW839" i="8"/>
  <c r="AV839" i="8"/>
  <c r="AU839" i="8"/>
  <c r="AT839" i="8"/>
  <c r="AS839" i="8"/>
  <c r="AR839" i="8"/>
  <c r="AQ839" i="8"/>
  <c r="AP839" i="8"/>
  <c r="AN839" i="8"/>
  <c r="AM839" i="8"/>
  <c r="AL839" i="8"/>
  <c r="AK839" i="8"/>
  <c r="AJ839" i="8"/>
  <c r="AI839" i="8"/>
  <c r="AH839" i="8"/>
  <c r="AG839" i="8"/>
  <c r="AF839" i="8"/>
  <c r="AE839" i="8"/>
  <c r="BE838" i="8"/>
  <c r="BD838" i="8"/>
  <c r="BC838" i="8"/>
  <c r="BB838" i="8"/>
  <c r="BA838" i="8"/>
  <c r="AZ838" i="8"/>
  <c r="AY838" i="8"/>
  <c r="AX838" i="8"/>
  <c r="AH838" i="8"/>
  <c r="AG838" i="8"/>
  <c r="AF838" i="8"/>
  <c r="AE838" i="8"/>
  <c r="BE837" i="8"/>
  <c r="BD837" i="8"/>
  <c r="BC837" i="8"/>
  <c r="BB837" i="8"/>
  <c r="BA837" i="8"/>
  <c r="AZ837" i="8"/>
  <c r="AY837" i="8"/>
  <c r="AX837" i="8"/>
  <c r="AW837" i="8"/>
  <c r="AV837" i="8"/>
  <c r="AS837" i="8"/>
  <c r="AL837" i="8"/>
  <c r="AH837" i="8"/>
  <c r="AG837" i="8"/>
  <c r="AF837" i="8"/>
  <c r="AE837" i="8"/>
  <c r="BE836" i="8"/>
  <c r="BD836" i="8"/>
  <c r="BC836" i="8"/>
  <c r="BB836" i="8"/>
  <c r="BA836" i="8"/>
  <c r="AZ836" i="8"/>
  <c r="AY836" i="8"/>
  <c r="AX836" i="8"/>
  <c r="AP836" i="8"/>
  <c r="AO836" i="8"/>
  <c r="AN836" i="8"/>
  <c r="AM836" i="8"/>
  <c r="AL836" i="8"/>
  <c r="AK836" i="8"/>
  <c r="AJ836" i="8"/>
  <c r="AI836" i="8"/>
  <c r="AH836" i="8"/>
  <c r="AG836" i="8"/>
  <c r="AF836" i="8"/>
  <c r="AE836" i="8"/>
  <c r="BE835" i="8"/>
  <c r="BD835" i="8"/>
  <c r="BC835" i="8"/>
  <c r="BB835" i="8"/>
  <c r="BA835" i="8"/>
  <c r="AZ835" i="8"/>
  <c r="AY835" i="8"/>
  <c r="AX835" i="8"/>
  <c r="AW835" i="8"/>
  <c r="AV835" i="8"/>
  <c r="AR835" i="8"/>
  <c r="AQ835" i="8"/>
  <c r="AP835" i="8"/>
  <c r="AO835" i="8"/>
  <c r="AN835" i="8"/>
  <c r="AM835" i="8"/>
  <c r="AL835" i="8"/>
  <c r="AK835" i="8"/>
  <c r="AJ835" i="8"/>
  <c r="AI835" i="8"/>
  <c r="AH835" i="8"/>
  <c r="AG835" i="8"/>
  <c r="AF835" i="8"/>
  <c r="AE835" i="8"/>
  <c r="BE834" i="8"/>
  <c r="BD834" i="8"/>
  <c r="BC834" i="8"/>
  <c r="BB834" i="8"/>
  <c r="BA834" i="8"/>
  <c r="AZ834" i="8"/>
  <c r="AY834" i="8"/>
  <c r="AX834" i="8"/>
  <c r="AP834" i="8"/>
  <c r="AO834" i="8"/>
  <c r="AN834" i="8"/>
  <c r="AM834" i="8"/>
  <c r="AL834" i="8"/>
  <c r="AK834" i="8"/>
  <c r="AJ834" i="8"/>
  <c r="AI834" i="8"/>
  <c r="AH834" i="8"/>
  <c r="AG834" i="8"/>
  <c r="AF834" i="8"/>
  <c r="AE834" i="8"/>
  <c r="BE833" i="8"/>
  <c r="BD833" i="8"/>
  <c r="BC833" i="8"/>
  <c r="BB833" i="8"/>
  <c r="BA833" i="8"/>
  <c r="AZ833" i="8"/>
  <c r="AY833" i="8"/>
  <c r="AX833" i="8"/>
  <c r="AW833" i="8"/>
  <c r="AV833" i="8"/>
  <c r="AT833" i="8"/>
  <c r="AS833" i="8"/>
  <c r="AR833" i="8"/>
  <c r="AQ833" i="8"/>
  <c r="AP833" i="8"/>
  <c r="AO833" i="8"/>
  <c r="AH833" i="8"/>
  <c r="AG833" i="8"/>
  <c r="AF833" i="8"/>
  <c r="AE833" i="8"/>
  <c r="BE832" i="8"/>
  <c r="BD832" i="8"/>
  <c r="BC832" i="8"/>
  <c r="BB832" i="8"/>
  <c r="BA832" i="8"/>
  <c r="AZ832" i="8"/>
  <c r="AY832" i="8"/>
  <c r="AX832" i="8"/>
  <c r="AW832" i="8"/>
  <c r="AV832" i="8"/>
  <c r="AU832" i="8"/>
  <c r="AT832" i="8"/>
  <c r="AQ832" i="8"/>
  <c r="AP832" i="8"/>
  <c r="AO832" i="8"/>
  <c r="AN832" i="8"/>
  <c r="AM832" i="8"/>
  <c r="AL832" i="8"/>
  <c r="AK832" i="8"/>
  <c r="AJ832" i="8"/>
  <c r="AI832" i="8"/>
  <c r="AH832" i="8"/>
  <c r="AG832" i="8"/>
  <c r="AF832" i="8"/>
  <c r="AE832" i="8"/>
  <c r="BE831" i="8"/>
  <c r="BD831" i="8"/>
  <c r="BC831" i="8"/>
  <c r="BB831" i="8"/>
  <c r="BA831" i="8"/>
  <c r="AZ831" i="8"/>
  <c r="AY831" i="8"/>
  <c r="AX831" i="8"/>
  <c r="AQ831" i="8"/>
  <c r="AP831" i="8"/>
  <c r="AO831" i="8"/>
  <c r="AN831" i="8"/>
  <c r="AM831" i="8"/>
  <c r="AL831" i="8"/>
  <c r="AK831" i="8"/>
  <c r="AJ831" i="8"/>
  <c r="AI831" i="8"/>
  <c r="AH831" i="8"/>
  <c r="AG831" i="8"/>
  <c r="AF831" i="8"/>
  <c r="AE831" i="8"/>
  <c r="T831" i="8"/>
  <c r="BE830" i="8"/>
  <c r="BD830" i="8"/>
  <c r="BC830" i="8"/>
  <c r="BB830" i="8"/>
  <c r="BA830" i="8"/>
  <c r="AZ830" i="8"/>
  <c r="AY830" i="8"/>
  <c r="AX830" i="8"/>
  <c r="AW830" i="8"/>
  <c r="AV830" i="8"/>
  <c r="AU830" i="8"/>
  <c r="AT830" i="8"/>
  <c r="AS830" i="8"/>
  <c r="AO830" i="8"/>
  <c r="AH830" i="8"/>
  <c r="AG830" i="8"/>
  <c r="AF830" i="8"/>
  <c r="AE830" i="8"/>
  <c r="BE829" i="8"/>
  <c r="BD829" i="8"/>
  <c r="BC829" i="8"/>
  <c r="BB829" i="8"/>
  <c r="BA829" i="8"/>
  <c r="AZ829" i="8"/>
  <c r="AY829" i="8"/>
  <c r="AX829" i="8"/>
  <c r="AW829" i="8"/>
  <c r="AT829" i="8"/>
  <c r="AS829" i="8"/>
  <c r="AR829" i="8"/>
  <c r="AQ829" i="8"/>
  <c r="AP829" i="8"/>
  <c r="AO829" i="8"/>
  <c r="AN829" i="8"/>
  <c r="AM829" i="8"/>
  <c r="AL829" i="8"/>
  <c r="AK829" i="8"/>
  <c r="AJ829" i="8"/>
  <c r="AI829" i="8"/>
  <c r="AH829" i="8"/>
  <c r="AG829" i="8"/>
  <c r="AF829" i="8"/>
  <c r="AE829" i="8"/>
  <c r="BE828" i="8"/>
  <c r="BD828" i="8"/>
  <c r="BC828" i="8"/>
  <c r="BB828" i="8"/>
  <c r="BA828" i="8"/>
  <c r="AZ828" i="8"/>
  <c r="AY828" i="8"/>
  <c r="AX828" i="8"/>
  <c r="AW828" i="8"/>
  <c r="AV828" i="8"/>
  <c r="AU828" i="8"/>
  <c r="AT828" i="8"/>
  <c r="AS828" i="8"/>
  <c r="AQ828" i="8"/>
  <c r="AP828" i="8"/>
  <c r="AO828" i="8"/>
  <c r="AN828" i="8"/>
  <c r="AM828" i="8"/>
  <c r="AL828" i="8"/>
  <c r="AK828" i="8"/>
  <c r="AJ828" i="8"/>
  <c r="AI828" i="8"/>
  <c r="AH828" i="8"/>
  <c r="AG828" i="8"/>
  <c r="AF828" i="8"/>
  <c r="AE828" i="8"/>
  <c r="BE827" i="8"/>
  <c r="BD827" i="8"/>
  <c r="BC827" i="8"/>
  <c r="BB827" i="8"/>
  <c r="BA827" i="8"/>
  <c r="AZ827" i="8"/>
  <c r="AY827" i="8"/>
  <c r="AX827" i="8"/>
  <c r="AR827" i="8"/>
  <c r="AQ827" i="8"/>
  <c r="AP827" i="8"/>
  <c r="AO827" i="8"/>
  <c r="AN827" i="8"/>
  <c r="AM827" i="8"/>
  <c r="AL827" i="8"/>
  <c r="AK827" i="8"/>
  <c r="AJ827" i="8"/>
  <c r="AI827" i="8"/>
  <c r="AH827" i="8"/>
  <c r="AG827" i="8"/>
  <c r="AF827" i="8"/>
  <c r="AE827" i="8"/>
  <c r="BE826" i="8"/>
  <c r="BD826" i="8"/>
  <c r="BC826" i="8"/>
  <c r="BB826" i="8"/>
  <c r="BA826" i="8"/>
  <c r="AZ826" i="8"/>
  <c r="AY826" i="8"/>
  <c r="AX826" i="8"/>
  <c r="AW826" i="8"/>
  <c r="AT826" i="8"/>
  <c r="AS826" i="8"/>
  <c r="AR826" i="8"/>
  <c r="AQ826" i="8"/>
  <c r="AP826" i="8"/>
  <c r="AO826" i="8"/>
  <c r="AN826" i="8"/>
  <c r="AM826" i="8"/>
  <c r="AL826" i="8"/>
  <c r="AK826" i="8"/>
  <c r="AJ826" i="8"/>
  <c r="AI826" i="8"/>
  <c r="AH826" i="8"/>
  <c r="AG826" i="8"/>
  <c r="AF826" i="8"/>
  <c r="AE826" i="8"/>
  <c r="BE825" i="8"/>
  <c r="BD825" i="8"/>
  <c r="BC825" i="8"/>
  <c r="BB825" i="8"/>
  <c r="BA825" i="8"/>
  <c r="AZ825" i="8"/>
  <c r="AY825" i="8"/>
  <c r="AX825" i="8"/>
  <c r="AW825" i="8"/>
  <c r="AV825" i="8"/>
  <c r="AU825" i="8"/>
  <c r="AT825" i="8"/>
  <c r="AS825" i="8"/>
  <c r="AR825" i="8"/>
  <c r="AH825" i="8"/>
  <c r="AG825" i="8"/>
  <c r="AF825" i="8"/>
  <c r="AE825" i="8"/>
  <c r="BE824" i="8"/>
  <c r="BD824" i="8"/>
  <c r="BC824" i="8"/>
  <c r="BB824" i="8"/>
  <c r="BA824" i="8"/>
  <c r="AZ824" i="8"/>
  <c r="AY824" i="8"/>
  <c r="AX824" i="8"/>
  <c r="AP824" i="8"/>
  <c r="AO824" i="8"/>
  <c r="AN824" i="8"/>
  <c r="AM824" i="8"/>
  <c r="AL824" i="8"/>
  <c r="AK824" i="8"/>
  <c r="AJ824" i="8"/>
  <c r="AI824" i="8"/>
  <c r="AH824" i="8"/>
  <c r="AG824" i="8"/>
  <c r="AF824" i="8"/>
  <c r="AE824" i="8"/>
  <c r="BE823" i="8"/>
  <c r="BD823" i="8"/>
  <c r="BC823" i="8"/>
  <c r="BB823" i="8"/>
  <c r="BA823" i="8"/>
  <c r="AZ823" i="8"/>
  <c r="AY823" i="8"/>
  <c r="AX823" i="8"/>
  <c r="AW823" i="8"/>
  <c r="AV823" i="8"/>
  <c r="AS823" i="8"/>
  <c r="AN823" i="8"/>
  <c r="AM823" i="8"/>
  <c r="AL823" i="8"/>
  <c r="AK823" i="8"/>
  <c r="AJ823" i="8"/>
  <c r="AI823" i="8"/>
  <c r="AH823" i="8"/>
  <c r="AG823" i="8"/>
  <c r="AF823" i="8"/>
  <c r="AE823" i="8"/>
  <c r="BE822" i="8"/>
  <c r="BD822" i="8"/>
  <c r="BC822" i="8"/>
  <c r="BB822" i="8"/>
  <c r="BA822" i="8"/>
  <c r="AZ822" i="8"/>
  <c r="AY822" i="8"/>
  <c r="AX822" i="8"/>
  <c r="AQ822" i="8"/>
  <c r="AP822" i="8"/>
  <c r="AO822" i="8"/>
  <c r="AN822" i="8"/>
  <c r="AM822" i="8"/>
  <c r="AL822" i="8"/>
  <c r="AK822" i="8"/>
  <c r="AJ822" i="8"/>
  <c r="AI822" i="8"/>
  <c r="AH822" i="8"/>
  <c r="AG822" i="8"/>
  <c r="AF822" i="8"/>
  <c r="AE822" i="8"/>
  <c r="BE821" i="8"/>
  <c r="BD821" i="8"/>
  <c r="BC821" i="8"/>
  <c r="BB821" i="8"/>
  <c r="BA821" i="8"/>
  <c r="AZ821" i="8"/>
  <c r="AY821" i="8"/>
  <c r="AX821" i="8"/>
  <c r="AW821" i="8"/>
  <c r="AV821" i="8"/>
  <c r="AU821" i="8"/>
  <c r="AT821" i="8"/>
  <c r="AN821" i="8"/>
  <c r="AM821" i="8"/>
  <c r="AL821" i="8"/>
  <c r="AK821" i="8"/>
  <c r="AJ821" i="8"/>
  <c r="AI821" i="8"/>
  <c r="AH821" i="8"/>
  <c r="AG821" i="8"/>
  <c r="AF821" i="8"/>
  <c r="AE821" i="8"/>
  <c r="O821" i="8"/>
  <c r="BE820" i="8"/>
  <c r="BD820" i="8"/>
  <c r="BC820" i="8"/>
  <c r="BB820" i="8"/>
  <c r="BA820" i="8"/>
  <c r="AZ820" i="8"/>
  <c r="AY820" i="8"/>
  <c r="AX820" i="8"/>
  <c r="AW820" i="8"/>
  <c r="AV820" i="8"/>
  <c r="AS820" i="8"/>
  <c r="AR820" i="8"/>
  <c r="AQ820" i="8"/>
  <c r="AP820" i="8"/>
  <c r="AO820" i="8"/>
  <c r="AN820" i="8"/>
  <c r="AM820" i="8"/>
  <c r="AL820" i="8"/>
  <c r="AK820" i="8"/>
  <c r="AJ820" i="8"/>
  <c r="AI820" i="8"/>
  <c r="AH820" i="8"/>
  <c r="AG820" i="8"/>
  <c r="AF820" i="8"/>
  <c r="AE820" i="8"/>
  <c r="BE819" i="8"/>
  <c r="BD819" i="8"/>
  <c r="BC819" i="8"/>
  <c r="BB819" i="8"/>
  <c r="BA819" i="8"/>
  <c r="AZ819" i="8"/>
  <c r="AY819" i="8"/>
  <c r="AX819" i="8"/>
  <c r="AU819" i="8"/>
  <c r="AT819" i="8"/>
  <c r="AS819" i="8"/>
  <c r="AR819" i="8"/>
  <c r="AQ819" i="8"/>
  <c r="AP819" i="8"/>
  <c r="AO819" i="8"/>
  <c r="AN819" i="8"/>
  <c r="AM819" i="8"/>
  <c r="AL819" i="8"/>
  <c r="AK819" i="8"/>
  <c r="AJ819" i="8"/>
  <c r="AI819" i="8"/>
  <c r="AH819" i="8"/>
  <c r="AG819" i="8"/>
  <c r="AF819" i="8"/>
  <c r="AE819" i="8"/>
  <c r="BE818" i="8"/>
  <c r="BD818" i="8"/>
  <c r="BC818" i="8"/>
  <c r="BB818" i="8"/>
  <c r="BA818" i="8"/>
  <c r="AZ818" i="8"/>
  <c r="AY818" i="8"/>
  <c r="AX818" i="8"/>
  <c r="AW818" i="8"/>
  <c r="AV818" i="8"/>
  <c r="AU818" i="8"/>
  <c r="AT818" i="8"/>
  <c r="AS818" i="8"/>
  <c r="AP818" i="8"/>
  <c r="AO818" i="8"/>
  <c r="AN818" i="8"/>
  <c r="AM818" i="8"/>
  <c r="AL818" i="8"/>
  <c r="AK818" i="8"/>
  <c r="AJ818" i="8"/>
  <c r="AI818" i="8"/>
  <c r="AH818" i="8"/>
  <c r="AG818" i="8"/>
  <c r="AF818" i="8"/>
  <c r="AE818" i="8"/>
  <c r="BE817" i="8"/>
  <c r="BD817" i="8"/>
  <c r="BC817" i="8"/>
  <c r="BB817" i="8"/>
  <c r="BA817" i="8"/>
  <c r="AZ817" i="8"/>
  <c r="AY817" i="8"/>
  <c r="AX817" i="8"/>
  <c r="AW817" i="8"/>
  <c r="AV817" i="8"/>
  <c r="AU817" i="8"/>
  <c r="AT817" i="8"/>
  <c r="AS817" i="8"/>
  <c r="AR817" i="8"/>
  <c r="AQ817" i="8"/>
  <c r="AP817" i="8"/>
  <c r="AO817" i="8"/>
  <c r="AN817" i="8"/>
  <c r="AM817" i="8"/>
  <c r="AL817" i="8"/>
  <c r="AK817" i="8"/>
  <c r="AJ817" i="8"/>
  <c r="AI817" i="8"/>
  <c r="AH817" i="8"/>
  <c r="AG817" i="8"/>
  <c r="AF817" i="8"/>
  <c r="AE817" i="8"/>
  <c r="BE816" i="8"/>
  <c r="BD816" i="8"/>
  <c r="BC816" i="8"/>
  <c r="BB816" i="8"/>
  <c r="BA816" i="8"/>
  <c r="AZ816" i="8"/>
  <c r="AY816" i="8"/>
  <c r="AX816" i="8"/>
  <c r="AO816" i="8"/>
  <c r="AN816" i="8"/>
  <c r="AM816" i="8"/>
  <c r="AL816" i="8"/>
  <c r="AK816" i="8"/>
  <c r="AJ816" i="8"/>
  <c r="AI816" i="8"/>
  <c r="AH816" i="8"/>
  <c r="AG816" i="8"/>
  <c r="AF816" i="8"/>
  <c r="AE816" i="8"/>
  <c r="BE815" i="8"/>
  <c r="BD815" i="8"/>
  <c r="BC815" i="8"/>
  <c r="BB815" i="8"/>
  <c r="BA815" i="8"/>
  <c r="AZ815" i="8"/>
  <c r="AY815" i="8"/>
  <c r="AX815" i="8"/>
  <c r="AW815" i="8"/>
  <c r="AV815" i="8"/>
  <c r="AU815" i="8"/>
  <c r="AT815" i="8"/>
  <c r="AS815" i="8"/>
  <c r="AN815" i="8"/>
  <c r="AM815" i="8"/>
  <c r="AL815" i="8"/>
  <c r="AK815" i="8"/>
  <c r="AJ815" i="8"/>
  <c r="AI815" i="8"/>
  <c r="AH815" i="8"/>
  <c r="AG815" i="8"/>
  <c r="AF815" i="8"/>
  <c r="AE815" i="8"/>
  <c r="BE814" i="8"/>
  <c r="BD814" i="8"/>
  <c r="BC814" i="8"/>
  <c r="BB814" i="8"/>
  <c r="BA814" i="8"/>
  <c r="AZ814" i="8"/>
  <c r="AY814" i="8"/>
  <c r="AX814" i="8"/>
  <c r="AW814" i="8"/>
  <c r="AV814" i="8"/>
  <c r="AU814" i="8"/>
  <c r="AT814" i="8"/>
  <c r="AS814" i="8"/>
  <c r="AR814" i="8"/>
  <c r="AN814" i="8"/>
  <c r="AM814" i="8"/>
  <c r="AL814" i="8"/>
  <c r="AK814" i="8"/>
  <c r="AJ814" i="8"/>
  <c r="AI814" i="8"/>
  <c r="AH814" i="8"/>
  <c r="AG814" i="8"/>
  <c r="AF814" i="8"/>
  <c r="AE814" i="8"/>
  <c r="BE813" i="8"/>
  <c r="BD813" i="8"/>
  <c r="BC813" i="8"/>
  <c r="BB813" i="8"/>
  <c r="BA813" i="8"/>
  <c r="AZ813" i="8"/>
  <c r="AY813" i="8"/>
  <c r="AX813" i="8"/>
  <c r="AU813" i="8"/>
  <c r="AT813" i="8"/>
  <c r="AS813" i="8"/>
  <c r="AR813" i="8"/>
  <c r="AQ813" i="8"/>
  <c r="AP813" i="8"/>
  <c r="AO813" i="8"/>
  <c r="AN813" i="8"/>
  <c r="AM813" i="8"/>
  <c r="AL813" i="8"/>
  <c r="AK813" i="8"/>
  <c r="AJ813" i="8"/>
  <c r="AI813" i="8"/>
  <c r="AH813" i="8"/>
  <c r="AG813" i="8"/>
  <c r="AF813" i="8"/>
  <c r="AE813" i="8"/>
  <c r="BE812" i="8"/>
  <c r="BD812" i="8"/>
  <c r="BC812" i="8"/>
  <c r="BB812" i="8"/>
  <c r="BA812" i="8"/>
  <c r="AZ812" i="8"/>
  <c r="AY812" i="8"/>
  <c r="AX812" i="8"/>
  <c r="AW812" i="8"/>
  <c r="AV812" i="8"/>
  <c r="AQ812" i="8"/>
  <c r="AP812" i="8"/>
  <c r="AO812" i="8"/>
  <c r="AN812" i="8"/>
  <c r="AM812" i="8"/>
  <c r="AL812" i="8"/>
  <c r="AK812" i="8"/>
  <c r="AJ812" i="8"/>
  <c r="AI812" i="8"/>
  <c r="AH812" i="8"/>
  <c r="AG812" i="8"/>
  <c r="AF812" i="8"/>
  <c r="AE812" i="8"/>
  <c r="BE811" i="8"/>
  <c r="BD811" i="8"/>
  <c r="BC811" i="8"/>
  <c r="BB811" i="8"/>
  <c r="BA811" i="8"/>
  <c r="AZ811" i="8"/>
  <c r="AY811" i="8"/>
  <c r="AX811" i="8"/>
  <c r="AN811" i="8"/>
  <c r="AM811" i="8"/>
  <c r="AL811" i="8"/>
  <c r="AK811" i="8"/>
  <c r="AJ811" i="8"/>
  <c r="AI811" i="8"/>
  <c r="AH811" i="8"/>
  <c r="AG811" i="8"/>
  <c r="AF811" i="8"/>
  <c r="AE811" i="8"/>
  <c r="O811" i="8"/>
  <c r="BE810" i="8"/>
  <c r="BD810" i="8"/>
  <c r="BC810" i="8"/>
  <c r="BB810" i="8"/>
  <c r="BA810" i="8"/>
  <c r="AZ810" i="8"/>
  <c r="AY810" i="8"/>
  <c r="AX810" i="8"/>
  <c r="AV810" i="8"/>
  <c r="AU810" i="8"/>
  <c r="AT810" i="8"/>
  <c r="AS810" i="8"/>
  <c r="AR810" i="8"/>
  <c r="AQ810" i="8"/>
  <c r="AP810" i="8"/>
  <c r="AO810" i="8"/>
  <c r="AN810" i="8"/>
  <c r="AM810" i="8"/>
  <c r="AL810" i="8"/>
  <c r="AK810" i="8"/>
  <c r="AJ810" i="8"/>
  <c r="AI810" i="8"/>
  <c r="AH810" i="8"/>
  <c r="AG810" i="8"/>
  <c r="AF810" i="8"/>
  <c r="AE810" i="8"/>
  <c r="BE809" i="8"/>
  <c r="BD809" i="8"/>
  <c r="BC809" i="8"/>
  <c r="BB809" i="8"/>
  <c r="BA809" i="8"/>
  <c r="AZ809" i="8"/>
  <c r="AY809" i="8"/>
  <c r="AX809" i="8"/>
  <c r="AV809" i="8"/>
  <c r="AU809" i="8"/>
  <c r="AT809" i="8"/>
  <c r="AS809" i="8"/>
  <c r="AR809" i="8"/>
  <c r="AQ809" i="8"/>
  <c r="AP809" i="8"/>
  <c r="AO809" i="8"/>
  <c r="AN809" i="8"/>
  <c r="AM809" i="8"/>
  <c r="AL809" i="8"/>
  <c r="AK809" i="8"/>
  <c r="AJ809" i="8"/>
  <c r="AI809" i="8"/>
  <c r="AH809" i="8"/>
  <c r="AG809" i="8"/>
  <c r="AF809" i="8"/>
  <c r="AE809" i="8"/>
  <c r="BE808" i="8"/>
  <c r="BD808" i="8"/>
  <c r="BC808" i="8"/>
  <c r="BB808" i="8"/>
  <c r="BA808" i="8"/>
  <c r="AZ808" i="8"/>
  <c r="AY808" i="8"/>
  <c r="AX808" i="8"/>
  <c r="AV808" i="8"/>
  <c r="AU808" i="8"/>
  <c r="AT808" i="8"/>
  <c r="AS808" i="8"/>
  <c r="AR808" i="8"/>
  <c r="AQ808" i="8"/>
  <c r="AP808" i="8"/>
  <c r="AO808" i="8"/>
  <c r="AN808" i="8"/>
  <c r="AM808" i="8"/>
  <c r="AL808" i="8"/>
  <c r="AK808" i="8"/>
  <c r="AJ808" i="8"/>
  <c r="AI808" i="8"/>
  <c r="AH808" i="8"/>
  <c r="AG808" i="8"/>
  <c r="AF808" i="8"/>
  <c r="AE808" i="8"/>
  <c r="BE807" i="8"/>
  <c r="BD807" i="8"/>
  <c r="BC807" i="8"/>
  <c r="BB807" i="8"/>
  <c r="BA807" i="8"/>
  <c r="AZ807" i="8"/>
  <c r="AY807" i="8"/>
  <c r="AX807" i="8"/>
  <c r="AV807" i="8"/>
  <c r="AU807" i="8"/>
  <c r="AT807" i="8"/>
  <c r="AS807" i="8"/>
  <c r="AR807" i="8"/>
  <c r="AQ807" i="8"/>
  <c r="AP807" i="8"/>
  <c r="AO807" i="8"/>
  <c r="AN807" i="8"/>
  <c r="AM807" i="8"/>
  <c r="AL807" i="8"/>
  <c r="AK807" i="8"/>
  <c r="AJ807" i="8"/>
  <c r="AI807" i="8"/>
  <c r="AH807" i="8"/>
  <c r="AG807" i="8"/>
  <c r="AF807" i="8"/>
  <c r="AE807" i="8"/>
  <c r="BE806" i="8"/>
  <c r="BD806" i="8"/>
  <c r="BC806" i="8"/>
  <c r="BB806" i="8"/>
  <c r="BA806" i="8"/>
  <c r="AZ806" i="8"/>
  <c r="AY806" i="8"/>
  <c r="AX806" i="8"/>
  <c r="AN806" i="8"/>
  <c r="AM806" i="8"/>
  <c r="AL806" i="8"/>
  <c r="AK806" i="8"/>
  <c r="AJ806" i="8"/>
  <c r="AI806" i="8"/>
  <c r="AH806" i="8"/>
  <c r="AG806" i="8"/>
  <c r="AF806" i="8"/>
  <c r="AE806" i="8"/>
  <c r="BE805" i="8"/>
  <c r="BD805" i="8"/>
  <c r="BC805" i="8"/>
  <c r="BB805" i="8"/>
  <c r="BA805" i="8"/>
  <c r="AZ805" i="8"/>
  <c r="AY805" i="8"/>
  <c r="AX805" i="8"/>
  <c r="AV805" i="8"/>
  <c r="AU805" i="8"/>
  <c r="AT805" i="8"/>
  <c r="AS805" i="8"/>
  <c r="AR805" i="8"/>
  <c r="AQ805" i="8"/>
  <c r="AP805" i="8"/>
  <c r="AO805" i="8"/>
  <c r="AN805" i="8"/>
  <c r="AM805" i="8"/>
  <c r="AL805" i="8"/>
  <c r="AK805" i="8"/>
  <c r="AJ805" i="8"/>
  <c r="AI805" i="8"/>
  <c r="AH805" i="8"/>
  <c r="AG805" i="8"/>
  <c r="AF805" i="8"/>
  <c r="AE805" i="8"/>
  <c r="BE804" i="8"/>
  <c r="BD804" i="8"/>
  <c r="BC804" i="8"/>
  <c r="BB804" i="8"/>
  <c r="BA804" i="8"/>
  <c r="AZ804" i="8"/>
  <c r="AY804" i="8"/>
  <c r="AX804" i="8"/>
  <c r="AV804" i="8"/>
  <c r="AU804" i="8"/>
  <c r="AT804" i="8"/>
  <c r="AS804" i="8"/>
  <c r="AR804" i="8"/>
  <c r="AQ804" i="8"/>
  <c r="AP804" i="8"/>
  <c r="AO804" i="8"/>
  <c r="AN804" i="8"/>
  <c r="AM804" i="8"/>
  <c r="AL804" i="8"/>
  <c r="AK804" i="8"/>
  <c r="AJ804" i="8"/>
  <c r="AI804" i="8"/>
  <c r="AH804" i="8"/>
  <c r="AG804" i="8"/>
  <c r="AF804" i="8"/>
  <c r="AE804" i="8"/>
  <c r="BE803" i="8"/>
  <c r="BD803" i="8"/>
  <c r="BC803" i="8"/>
  <c r="BB803" i="8"/>
  <c r="BA803" i="8"/>
  <c r="AZ803" i="8"/>
  <c r="AY803" i="8"/>
  <c r="AX803" i="8"/>
  <c r="AN803" i="8"/>
  <c r="AM803" i="8"/>
  <c r="AL803" i="8"/>
  <c r="AK803" i="8"/>
  <c r="AJ803" i="8"/>
  <c r="AI803" i="8"/>
  <c r="AH803" i="8"/>
  <c r="AG803" i="8"/>
  <c r="AF803" i="8"/>
  <c r="AE803" i="8"/>
  <c r="BE802" i="8"/>
  <c r="BD802" i="8"/>
  <c r="BC802" i="8"/>
  <c r="BB802" i="8"/>
  <c r="BA802" i="8"/>
  <c r="AZ802" i="8"/>
  <c r="AY802" i="8"/>
  <c r="AX802" i="8"/>
  <c r="AV802" i="8"/>
  <c r="AU802" i="8"/>
  <c r="AT802" i="8"/>
  <c r="AS802" i="8"/>
  <c r="AR802" i="8"/>
  <c r="AQ802" i="8"/>
  <c r="AP802" i="8"/>
  <c r="AO802" i="8"/>
  <c r="AN802" i="8"/>
  <c r="AM802" i="8"/>
  <c r="AL802" i="8"/>
  <c r="AK802" i="8"/>
  <c r="AJ802" i="8"/>
  <c r="AI802" i="8"/>
  <c r="AH802" i="8"/>
  <c r="AG802" i="8"/>
  <c r="AF802" i="8"/>
  <c r="AE802" i="8"/>
  <c r="BE801" i="8"/>
  <c r="BD801" i="8"/>
  <c r="BC801" i="8"/>
  <c r="BB801" i="8"/>
  <c r="BA801" i="8"/>
  <c r="AZ801" i="8"/>
  <c r="AY801" i="8"/>
  <c r="AX801" i="8"/>
  <c r="AT801" i="8"/>
  <c r="AS801" i="8"/>
  <c r="AR801" i="8"/>
  <c r="AQ801" i="8"/>
  <c r="AP801" i="8"/>
  <c r="AO801" i="8"/>
  <c r="AN801" i="8"/>
  <c r="AM801" i="8"/>
  <c r="AL801" i="8"/>
  <c r="AK801" i="8"/>
  <c r="AJ801" i="8"/>
  <c r="AI801" i="8"/>
  <c r="AH801" i="8"/>
  <c r="AG801" i="8"/>
  <c r="AF801" i="8"/>
  <c r="AE801" i="8"/>
  <c r="BE800" i="8"/>
  <c r="BD800" i="8"/>
  <c r="BC800" i="8"/>
  <c r="BB800" i="8"/>
  <c r="BA800" i="8"/>
  <c r="AZ800" i="8"/>
  <c r="AY800" i="8"/>
  <c r="AX800" i="8"/>
  <c r="AR800" i="8"/>
  <c r="AQ800" i="8"/>
  <c r="AP800" i="8"/>
  <c r="AO800" i="8"/>
  <c r="AN800" i="8"/>
  <c r="AM800" i="8"/>
  <c r="AL800" i="8"/>
  <c r="AK800" i="8"/>
  <c r="AJ800" i="8"/>
  <c r="AI800" i="8"/>
  <c r="AH800" i="8"/>
  <c r="AG800" i="8"/>
  <c r="AF800" i="8"/>
  <c r="AE800" i="8"/>
  <c r="BE799" i="8"/>
  <c r="BD799" i="8"/>
  <c r="BC799" i="8"/>
  <c r="BB799" i="8"/>
  <c r="BA799" i="8"/>
  <c r="AZ799" i="8"/>
  <c r="AY799" i="8"/>
  <c r="AX799" i="8"/>
  <c r="AO799" i="8"/>
  <c r="AH799" i="8"/>
  <c r="AG799" i="8"/>
  <c r="AF799" i="8"/>
  <c r="AE799" i="8"/>
  <c r="BE798" i="8"/>
  <c r="BD798" i="8"/>
  <c r="BC798" i="8"/>
  <c r="BB798" i="8"/>
  <c r="BA798" i="8"/>
  <c r="AZ798" i="8"/>
  <c r="AY798" i="8"/>
  <c r="AX798" i="8"/>
  <c r="AV798" i="8"/>
  <c r="AU798" i="8"/>
  <c r="AT798" i="8"/>
  <c r="AS798" i="8"/>
  <c r="AK798" i="8"/>
  <c r="AJ798" i="8"/>
  <c r="AI798" i="8"/>
  <c r="AH798" i="8"/>
  <c r="AG798" i="8"/>
  <c r="AF798" i="8"/>
  <c r="AE798" i="8"/>
  <c r="BE797" i="8"/>
  <c r="BD797" i="8"/>
  <c r="BC797" i="8"/>
  <c r="BB797" i="8"/>
  <c r="BA797" i="8"/>
  <c r="AZ797" i="8"/>
  <c r="AY797" i="8"/>
  <c r="AV797" i="8"/>
  <c r="AU797" i="8"/>
  <c r="AT797" i="8"/>
  <c r="AS797" i="8"/>
  <c r="AR797" i="8"/>
  <c r="AQ797" i="8"/>
  <c r="AP797" i="8"/>
  <c r="AO797" i="8"/>
  <c r="AN797" i="8"/>
  <c r="AM797" i="8"/>
  <c r="AL797" i="8"/>
  <c r="AK797" i="8"/>
  <c r="AJ797" i="8"/>
  <c r="AI797" i="8"/>
  <c r="AH797" i="8"/>
  <c r="AG797" i="8"/>
  <c r="AF797" i="8"/>
  <c r="AE797" i="8"/>
  <c r="BE796" i="8"/>
  <c r="BD796" i="8"/>
  <c r="BC796" i="8"/>
  <c r="BB796" i="8"/>
  <c r="BA796" i="8"/>
  <c r="AZ796" i="8"/>
  <c r="AY796" i="8"/>
  <c r="AN796" i="8"/>
  <c r="AM796" i="8"/>
  <c r="AL796" i="8"/>
  <c r="AK796" i="8"/>
  <c r="AJ796" i="8"/>
  <c r="AI796" i="8"/>
  <c r="AH796" i="8"/>
  <c r="AG796" i="8"/>
  <c r="AF796" i="8"/>
  <c r="AE796" i="8"/>
  <c r="O796" i="8"/>
  <c r="BE795" i="8"/>
  <c r="BD795" i="8"/>
  <c r="BC795" i="8"/>
  <c r="BB795" i="8"/>
  <c r="BA795" i="8"/>
  <c r="AZ795" i="8"/>
  <c r="AY795" i="8"/>
  <c r="AT795" i="8"/>
  <c r="AS795" i="8"/>
  <c r="AR795" i="8"/>
  <c r="AQ795" i="8"/>
  <c r="AP795" i="8"/>
  <c r="AO795" i="8"/>
  <c r="AN795" i="8"/>
  <c r="AM795" i="8"/>
  <c r="AL795" i="8"/>
  <c r="AK795" i="8"/>
  <c r="AJ795" i="8"/>
  <c r="AI795" i="8"/>
  <c r="AH795" i="8"/>
  <c r="AG795" i="8"/>
  <c r="AF795" i="8"/>
  <c r="AE795" i="8"/>
  <c r="BE794" i="8"/>
  <c r="BD794" i="8"/>
  <c r="BC794" i="8"/>
  <c r="BB794" i="8"/>
  <c r="BA794" i="8"/>
  <c r="AZ794" i="8"/>
  <c r="AY794" i="8"/>
  <c r="AN794" i="8"/>
  <c r="AM794" i="8"/>
  <c r="AL794" i="8"/>
  <c r="AK794" i="8"/>
  <c r="AJ794" i="8"/>
  <c r="AI794" i="8"/>
  <c r="AH794" i="8"/>
  <c r="AG794" i="8"/>
  <c r="AF794" i="8"/>
  <c r="AE794" i="8"/>
  <c r="BE793" i="8"/>
  <c r="BD793" i="8"/>
  <c r="BC793" i="8"/>
  <c r="BB793" i="8"/>
  <c r="BA793" i="8"/>
  <c r="AZ793" i="8"/>
  <c r="AY793" i="8"/>
  <c r="AW793" i="8"/>
  <c r="AV793" i="8"/>
  <c r="AU793" i="8"/>
  <c r="AT793" i="8"/>
  <c r="AS793" i="8"/>
  <c r="AR793" i="8"/>
  <c r="AQ793" i="8"/>
  <c r="AP793" i="8"/>
  <c r="AO793" i="8"/>
  <c r="AN793" i="8"/>
  <c r="AM793" i="8"/>
  <c r="AL793" i="8"/>
  <c r="AK793" i="8"/>
  <c r="AJ793" i="8"/>
  <c r="AI793" i="8"/>
  <c r="AH793" i="8"/>
  <c r="AG793" i="8"/>
  <c r="AF793" i="8"/>
  <c r="AE793" i="8"/>
  <c r="BE792" i="8"/>
  <c r="BD792" i="8"/>
  <c r="BC792" i="8"/>
  <c r="BB792" i="8"/>
  <c r="BA792" i="8"/>
  <c r="AZ792" i="8"/>
  <c r="AY792" i="8"/>
  <c r="AT792" i="8"/>
  <c r="AS792" i="8"/>
  <c r="AR792" i="8"/>
  <c r="AQ792" i="8"/>
  <c r="AP792" i="8"/>
  <c r="AO792" i="8"/>
  <c r="AN792" i="8"/>
  <c r="AM792" i="8"/>
  <c r="AL792" i="8"/>
  <c r="AK792" i="8"/>
  <c r="AJ792" i="8"/>
  <c r="AI792" i="8"/>
  <c r="AH792" i="8"/>
  <c r="AG792" i="8"/>
  <c r="AF792" i="8"/>
  <c r="AE792" i="8"/>
  <c r="BE791" i="8"/>
  <c r="BD791" i="8"/>
  <c r="BC791" i="8"/>
  <c r="BB791" i="8"/>
  <c r="BA791" i="8"/>
  <c r="AZ791" i="8"/>
  <c r="AY791" i="8"/>
  <c r="AW791" i="8"/>
  <c r="AV791" i="8"/>
  <c r="AU791" i="8"/>
  <c r="AT791" i="8"/>
  <c r="AS791" i="8"/>
  <c r="AR791" i="8"/>
  <c r="AQ791" i="8"/>
  <c r="AP791" i="8"/>
  <c r="AO791" i="8"/>
  <c r="AN791" i="8"/>
  <c r="AM791" i="8"/>
  <c r="AL791" i="8"/>
  <c r="AK791" i="8"/>
  <c r="AJ791" i="8"/>
  <c r="AI791" i="8"/>
  <c r="AH791" i="8"/>
  <c r="AG791" i="8"/>
  <c r="AF791" i="8"/>
  <c r="AE791" i="8"/>
  <c r="BE790" i="8"/>
  <c r="BD790" i="8"/>
  <c r="BC790" i="8"/>
  <c r="BB790" i="8"/>
  <c r="BA790" i="8"/>
  <c r="AZ790" i="8"/>
  <c r="AY790" i="8"/>
  <c r="AR790" i="8"/>
  <c r="AQ790" i="8"/>
  <c r="AP790" i="8"/>
  <c r="AO790" i="8"/>
  <c r="AN790" i="8"/>
  <c r="AM790" i="8"/>
  <c r="AL790" i="8"/>
  <c r="AK790" i="8"/>
  <c r="AJ790" i="8"/>
  <c r="AI790" i="8"/>
  <c r="AH790" i="8"/>
  <c r="AG790" i="8"/>
  <c r="AF790" i="8"/>
  <c r="AE790" i="8"/>
  <c r="BE789" i="8"/>
  <c r="BD789" i="8"/>
  <c r="BC789" i="8"/>
  <c r="BB789" i="8"/>
  <c r="BA789" i="8"/>
  <c r="AZ789" i="8"/>
  <c r="AY789" i="8"/>
  <c r="AT789" i="8"/>
  <c r="AS789" i="8"/>
  <c r="AR789" i="8"/>
  <c r="AQ789" i="8"/>
  <c r="AP789" i="8"/>
  <c r="AO789" i="8"/>
  <c r="AN789" i="8"/>
  <c r="AM789" i="8"/>
  <c r="AL789" i="8"/>
  <c r="AK789" i="8"/>
  <c r="AJ789" i="8"/>
  <c r="AI789" i="8"/>
  <c r="AH789" i="8"/>
  <c r="AG789" i="8"/>
  <c r="AF789" i="8"/>
  <c r="AE789" i="8"/>
  <c r="BE788" i="8"/>
  <c r="BD788" i="8"/>
  <c r="BC788" i="8"/>
  <c r="BB788" i="8"/>
  <c r="BA788" i="8"/>
  <c r="AZ788" i="8"/>
  <c r="AY788" i="8"/>
  <c r="AW788" i="8"/>
  <c r="AV788" i="8"/>
  <c r="AU788" i="8"/>
  <c r="AT788" i="8"/>
  <c r="AS788" i="8"/>
  <c r="AR788" i="8"/>
  <c r="AQ788" i="8"/>
  <c r="AP788" i="8"/>
  <c r="AO788" i="8"/>
  <c r="AN788" i="8"/>
  <c r="AM788" i="8"/>
  <c r="AL788" i="8"/>
  <c r="AK788" i="8"/>
  <c r="AJ788" i="8"/>
  <c r="AI788" i="8"/>
  <c r="AH788" i="8"/>
  <c r="AG788" i="8"/>
  <c r="AF788" i="8"/>
  <c r="AE788" i="8"/>
  <c r="BE787" i="8"/>
  <c r="BD787" i="8"/>
  <c r="BC787" i="8"/>
  <c r="BB787" i="8"/>
  <c r="BA787" i="8"/>
  <c r="AZ787" i="8"/>
  <c r="AY787" i="8"/>
  <c r="AV787" i="8"/>
  <c r="AU787" i="8"/>
  <c r="AT787" i="8"/>
  <c r="AS787" i="8"/>
  <c r="AR787" i="8"/>
  <c r="AQ787" i="8"/>
  <c r="AP787" i="8"/>
  <c r="AO787" i="8"/>
  <c r="AN787" i="8"/>
  <c r="AM787" i="8"/>
  <c r="AL787" i="8"/>
  <c r="AK787" i="8"/>
  <c r="AJ787" i="8"/>
  <c r="AI787" i="8"/>
  <c r="AH787" i="8"/>
  <c r="AG787" i="8"/>
  <c r="AF787" i="8"/>
  <c r="AE787" i="8"/>
  <c r="BE786" i="8"/>
  <c r="BD786" i="8"/>
  <c r="BC786" i="8"/>
  <c r="BB786" i="8"/>
  <c r="BA786" i="8"/>
  <c r="AZ786" i="8"/>
  <c r="AY786" i="8"/>
  <c r="AP786" i="8"/>
  <c r="AO786" i="8"/>
  <c r="AN786" i="8"/>
  <c r="AM786" i="8"/>
  <c r="AL786" i="8"/>
  <c r="AK786" i="8"/>
  <c r="AJ786" i="8"/>
  <c r="AI786" i="8"/>
  <c r="AH786" i="8"/>
  <c r="AG786" i="8"/>
  <c r="AF786" i="8"/>
  <c r="AE786" i="8"/>
  <c r="BE785" i="8"/>
  <c r="BD785" i="8"/>
  <c r="BC785" i="8"/>
  <c r="BB785" i="8"/>
  <c r="BA785" i="8"/>
  <c r="AZ785" i="8"/>
  <c r="AY785" i="8"/>
  <c r="AX785" i="8"/>
  <c r="AQ785" i="8"/>
  <c r="AP785" i="8"/>
  <c r="AO785" i="8"/>
  <c r="AN785" i="8"/>
  <c r="AM785" i="8"/>
  <c r="AL785" i="8"/>
  <c r="AK785" i="8"/>
  <c r="AJ785" i="8"/>
  <c r="AI785" i="8"/>
  <c r="AH785" i="8"/>
  <c r="AG785" i="8"/>
  <c r="AF785" i="8"/>
  <c r="AE785" i="8"/>
  <c r="BE784" i="8"/>
  <c r="BD784" i="8"/>
  <c r="BC784" i="8"/>
  <c r="BB784" i="8"/>
  <c r="BA784" i="8"/>
  <c r="AZ784" i="8"/>
  <c r="AY784" i="8"/>
  <c r="AV784" i="8"/>
  <c r="AU784" i="8"/>
  <c r="AT784" i="8"/>
  <c r="AS784" i="8"/>
  <c r="AR784" i="8"/>
  <c r="AQ784" i="8"/>
  <c r="AP784" i="8"/>
  <c r="AO784" i="8"/>
  <c r="AN784" i="8"/>
  <c r="AM784" i="8"/>
  <c r="AL784" i="8"/>
  <c r="AK784" i="8"/>
  <c r="AJ784" i="8"/>
  <c r="AI784" i="8"/>
  <c r="AH784" i="8"/>
  <c r="AG784" i="8"/>
  <c r="AF784" i="8"/>
  <c r="AE784" i="8"/>
  <c r="BE783" i="8"/>
  <c r="BD783" i="8"/>
  <c r="BC783" i="8"/>
  <c r="BB783" i="8"/>
  <c r="BA783" i="8"/>
  <c r="AZ783" i="8"/>
  <c r="AY783" i="8"/>
  <c r="AX783" i="8"/>
  <c r="AT783" i="8"/>
  <c r="AS783" i="8"/>
  <c r="AR783" i="8"/>
  <c r="AQ783" i="8"/>
  <c r="AP783" i="8"/>
  <c r="AO783" i="8"/>
  <c r="AN783" i="8"/>
  <c r="AM783" i="8"/>
  <c r="AL783" i="8"/>
  <c r="AK783" i="8"/>
  <c r="AJ783" i="8"/>
  <c r="AI783" i="8"/>
  <c r="AH783" i="8"/>
  <c r="AG783" i="8"/>
  <c r="AF783" i="8"/>
  <c r="AE783" i="8"/>
  <c r="BE782" i="8"/>
  <c r="BD782" i="8"/>
  <c r="BC782" i="8"/>
  <c r="BB782" i="8"/>
  <c r="BA782" i="8"/>
  <c r="AZ782" i="8"/>
  <c r="AY782" i="8"/>
  <c r="AU782" i="8"/>
  <c r="AT782" i="8"/>
  <c r="AS782" i="8"/>
  <c r="AR782" i="8"/>
  <c r="AQ782" i="8"/>
  <c r="AP782" i="8"/>
  <c r="AO782" i="8"/>
  <c r="AN782" i="8"/>
  <c r="AM782" i="8"/>
  <c r="AL782" i="8"/>
  <c r="AK782" i="8"/>
  <c r="AJ782" i="8"/>
  <c r="AI782" i="8"/>
  <c r="AH782" i="8"/>
  <c r="AG782" i="8"/>
  <c r="AF782" i="8"/>
  <c r="AE782" i="8"/>
  <c r="BE781" i="8"/>
  <c r="BD781" i="8"/>
  <c r="BC781" i="8"/>
  <c r="BB781" i="8"/>
  <c r="BA781" i="8"/>
  <c r="AZ781" i="8"/>
  <c r="AY781" i="8"/>
  <c r="AR781" i="8"/>
  <c r="AQ781" i="8"/>
  <c r="AP781" i="8"/>
  <c r="AO781" i="8"/>
  <c r="AN781" i="8"/>
  <c r="AM781" i="8"/>
  <c r="AL781" i="8"/>
  <c r="AK781" i="8"/>
  <c r="AJ781" i="8"/>
  <c r="AI781" i="8"/>
  <c r="AH781" i="8"/>
  <c r="AG781" i="8"/>
  <c r="AF781" i="8"/>
  <c r="AE781" i="8"/>
  <c r="BE780" i="8"/>
  <c r="BD780" i="8"/>
  <c r="BC780" i="8"/>
  <c r="BB780" i="8"/>
  <c r="BA780" i="8"/>
  <c r="AZ780" i="8"/>
  <c r="AY780" i="8"/>
  <c r="AH780" i="8"/>
  <c r="AG780" i="8"/>
  <c r="AF780" i="8"/>
  <c r="AE780" i="8"/>
  <c r="K780" i="8"/>
  <c r="J780" i="8"/>
  <c r="BE779" i="8"/>
  <c r="BD779" i="8"/>
  <c r="BC779" i="8"/>
  <c r="BB779" i="8"/>
  <c r="BA779" i="8"/>
  <c r="AZ779" i="8"/>
  <c r="AY779" i="8"/>
  <c r="AO779" i="8"/>
  <c r="AH779" i="8"/>
  <c r="AG779" i="8"/>
  <c r="AF779" i="8"/>
  <c r="AE779" i="8"/>
  <c r="BE778" i="8"/>
  <c r="BD778" i="8"/>
  <c r="BC778" i="8"/>
  <c r="BB778" i="8"/>
  <c r="BA778" i="8"/>
  <c r="AZ778" i="8"/>
  <c r="AY778" i="8"/>
  <c r="AX778" i="8"/>
  <c r="AQ778" i="8"/>
  <c r="AP778" i="8"/>
  <c r="AO778" i="8"/>
  <c r="AN778" i="8"/>
  <c r="AM778" i="8"/>
  <c r="AL778" i="8"/>
  <c r="AK778" i="8"/>
  <c r="AJ778" i="8"/>
  <c r="AI778" i="8"/>
  <c r="AH778" i="8"/>
  <c r="AG778" i="8"/>
  <c r="AF778" i="8"/>
  <c r="AE778" i="8"/>
  <c r="U778" i="8"/>
  <c r="T778" i="8"/>
  <c r="BE777" i="8"/>
  <c r="BD777" i="8"/>
  <c r="BC777" i="8"/>
  <c r="BB777" i="8"/>
  <c r="BA777" i="8"/>
  <c r="AZ777" i="8"/>
  <c r="AY777" i="8"/>
  <c r="AO777" i="8"/>
  <c r="AL777" i="8"/>
  <c r="AK777" i="8"/>
  <c r="AJ777" i="8"/>
  <c r="AI777" i="8"/>
  <c r="AH777" i="8"/>
  <c r="AG777" i="8"/>
  <c r="AF777" i="8"/>
  <c r="AE777" i="8"/>
  <c r="BE776" i="8"/>
  <c r="BD776" i="8"/>
  <c r="BC776" i="8"/>
  <c r="BB776" i="8"/>
  <c r="BA776" i="8"/>
  <c r="AZ776" i="8"/>
  <c r="AY776" i="8"/>
  <c r="AH776" i="8"/>
  <c r="AG776" i="8"/>
  <c r="AF776" i="8"/>
  <c r="AE776" i="8"/>
  <c r="O776" i="8"/>
  <c r="BE775" i="8"/>
  <c r="BD775" i="8"/>
  <c r="BC775" i="8"/>
  <c r="BB775" i="8"/>
  <c r="BA775" i="8"/>
  <c r="AZ775" i="8"/>
  <c r="AY775" i="8"/>
  <c r="AW775" i="8"/>
  <c r="AV775" i="8"/>
  <c r="AU775" i="8"/>
  <c r="AT775" i="8"/>
  <c r="AS775" i="8"/>
  <c r="AR775" i="8"/>
  <c r="AQ775" i="8"/>
  <c r="AP775" i="8"/>
  <c r="AO775" i="8"/>
  <c r="AN775" i="8"/>
  <c r="AM775" i="8"/>
  <c r="AL775" i="8"/>
  <c r="AK775" i="8"/>
  <c r="AJ775" i="8"/>
  <c r="AI775" i="8"/>
  <c r="AH775" i="8"/>
  <c r="AG775" i="8"/>
  <c r="AF775" i="8"/>
  <c r="AE775" i="8"/>
  <c r="BE774" i="8"/>
  <c r="BD774" i="8"/>
  <c r="BC774" i="8"/>
  <c r="BB774" i="8"/>
  <c r="BA774" i="8"/>
  <c r="AZ774" i="8"/>
  <c r="AY774" i="8"/>
  <c r="AX774" i="8"/>
  <c r="AO774" i="8"/>
  <c r="AH774" i="8"/>
  <c r="AG774" i="8"/>
  <c r="AF774" i="8"/>
  <c r="AE774" i="8"/>
  <c r="U774" i="8"/>
  <c r="BE773" i="8"/>
  <c r="BD773" i="8"/>
  <c r="BC773" i="8"/>
  <c r="BB773" i="8"/>
  <c r="BA773" i="8"/>
  <c r="AZ773" i="8"/>
  <c r="AY773" i="8"/>
  <c r="AX773" i="8"/>
  <c r="AH773" i="8"/>
  <c r="AG773" i="8"/>
  <c r="AF773" i="8"/>
  <c r="AE773" i="8"/>
  <c r="BE772" i="8"/>
  <c r="BD772" i="8"/>
  <c r="BC772" i="8"/>
  <c r="BB772" i="8"/>
  <c r="BA772" i="8"/>
  <c r="AZ772" i="8"/>
  <c r="AY772" i="8"/>
  <c r="AH772" i="8"/>
  <c r="AG772" i="8"/>
  <c r="AF772" i="8"/>
  <c r="AE772" i="8"/>
  <c r="BE771" i="8"/>
  <c r="BD771" i="8"/>
  <c r="BC771" i="8"/>
  <c r="BB771" i="8"/>
  <c r="BA771" i="8"/>
  <c r="AZ771" i="8"/>
  <c r="AY771" i="8"/>
  <c r="AX771" i="8"/>
  <c r="AU771" i="8"/>
  <c r="AT771" i="8"/>
  <c r="AS771" i="8"/>
  <c r="AR771" i="8"/>
  <c r="AQ771" i="8"/>
  <c r="AP771" i="8"/>
  <c r="AO771" i="8"/>
  <c r="AN771" i="8"/>
  <c r="AM771" i="8"/>
  <c r="AL771" i="8"/>
  <c r="AK771" i="8"/>
  <c r="AJ771" i="8"/>
  <c r="AI771" i="8"/>
  <c r="AH771" i="8"/>
  <c r="AG771" i="8"/>
  <c r="AF771" i="8"/>
  <c r="AE771" i="8"/>
  <c r="BE770" i="8"/>
  <c r="BD770" i="8"/>
  <c r="BC770" i="8"/>
  <c r="BB770" i="8"/>
  <c r="BE769" i="8"/>
  <c r="BD769" i="8"/>
  <c r="BC769" i="8"/>
  <c r="BB769" i="8"/>
  <c r="BA769" i="8"/>
  <c r="AZ769" i="8"/>
  <c r="AY769" i="8"/>
  <c r="AX769" i="8"/>
  <c r="AW769" i="8"/>
  <c r="AV769" i="8"/>
  <c r="AU769" i="8"/>
  <c r="AT769" i="8"/>
  <c r="AS769" i="8"/>
  <c r="AR769" i="8"/>
  <c r="AQ769" i="8"/>
  <c r="AP769" i="8"/>
  <c r="AO769" i="8"/>
  <c r="AN769" i="8"/>
  <c r="AM769" i="8"/>
  <c r="AL769" i="8"/>
  <c r="AK769" i="8"/>
  <c r="AJ769" i="8"/>
  <c r="AI769" i="8"/>
  <c r="AH769" i="8"/>
  <c r="AG769" i="8"/>
  <c r="AF769" i="8"/>
  <c r="AE769" i="8"/>
  <c r="BE768" i="8"/>
  <c r="BD768" i="8"/>
  <c r="BC768" i="8"/>
  <c r="BB768" i="8"/>
  <c r="BA768" i="8"/>
  <c r="AZ768" i="8"/>
  <c r="AY768" i="8"/>
  <c r="AX768" i="8"/>
  <c r="AW768" i="8"/>
  <c r="AV768" i="8"/>
  <c r="AS768" i="8"/>
  <c r="AL768" i="8"/>
  <c r="AK768" i="8"/>
  <c r="AJ768" i="8"/>
  <c r="AI768" i="8"/>
  <c r="AH768" i="8"/>
  <c r="AG768" i="8"/>
  <c r="AF768" i="8"/>
  <c r="AE768" i="8"/>
  <c r="BE767" i="8"/>
  <c r="BD767" i="8"/>
  <c r="BC767" i="8"/>
  <c r="BB767" i="8"/>
  <c r="BE766" i="8"/>
  <c r="BD766" i="8"/>
  <c r="BC766" i="8"/>
  <c r="BB766" i="8"/>
  <c r="BA766" i="8"/>
  <c r="AZ766" i="8"/>
  <c r="AY766" i="8"/>
  <c r="AO766" i="8"/>
  <c r="AN766" i="8"/>
  <c r="AM766" i="8"/>
  <c r="AL766" i="8"/>
  <c r="AK766" i="8"/>
  <c r="AJ766" i="8"/>
  <c r="AI766" i="8"/>
  <c r="AH766" i="8"/>
  <c r="AG766" i="8"/>
  <c r="AF766" i="8"/>
  <c r="AE766" i="8"/>
  <c r="BE765" i="8"/>
  <c r="BD765" i="8"/>
  <c r="BC765" i="8"/>
  <c r="BB765" i="8"/>
  <c r="BA765" i="8"/>
  <c r="AZ765" i="8"/>
  <c r="AY765" i="8"/>
  <c r="AX765" i="8"/>
  <c r="AP765" i="8"/>
  <c r="AO765" i="8"/>
  <c r="AN765" i="8"/>
  <c r="AM765" i="8"/>
  <c r="AL765" i="8"/>
  <c r="AK765" i="8"/>
  <c r="AJ765" i="8"/>
  <c r="AI765" i="8"/>
  <c r="AH765" i="8"/>
  <c r="AG765" i="8"/>
  <c r="AF765" i="8"/>
  <c r="AE765" i="8"/>
  <c r="S765" i="8"/>
  <c r="R765" i="8"/>
  <c r="BE764" i="8"/>
  <c r="BD764" i="8"/>
  <c r="BC764" i="8"/>
  <c r="BB764" i="8"/>
  <c r="BA764" i="8"/>
  <c r="AZ764" i="8"/>
  <c r="AY764" i="8"/>
  <c r="AW764" i="8"/>
  <c r="AV764" i="8"/>
  <c r="AU764" i="8"/>
  <c r="AT764" i="8"/>
  <c r="AS764" i="8"/>
  <c r="AR764" i="8"/>
  <c r="AQ764" i="8"/>
  <c r="AP764" i="8"/>
  <c r="AO764" i="8"/>
  <c r="AN764" i="8"/>
  <c r="AM764" i="8"/>
  <c r="AL764" i="8"/>
  <c r="AK764" i="8"/>
  <c r="AJ764" i="8"/>
  <c r="AI764" i="8"/>
  <c r="AH764" i="8"/>
  <c r="AG764" i="8"/>
  <c r="AF764" i="8"/>
  <c r="AE764" i="8"/>
  <c r="BE763" i="8"/>
  <c r="BD763" i="8"/>
  <c r="BC763" i="8"/>
  <c r="BB763" i="8"/>
  <c r="BA763" i="8"/>
  <c r="AZ763" i="8"/>
  <c r="AY763" i="8"/>
  <c r="AP763" i="8"/>
  <c r="AO763" i="8"/>
  <c r="AN763" i="8"/>
  <c r="AM763" i="8"/>
  <c r="AL763" i="8"/>
  <c r="AK763" i="8"/>
  <c r="AJ763" i="8"/>
  <c r="AI763" i="8"/>
  <c r="AH763" i="8"/>
  <c r="AG763" i="8"/>
  <c r="AF763" i="8"/>
  <c r="AE763" i="8"/>
  <c r="S763" i="8"/>
  <c r="R763" i="8"/>
  <c r="BE762" i="8"/>
  <c r="BD762" i="8"/>
  <c r="BC762" i="8"/>
  <c r="BB762" i="8"/>
  <c r="BA762" i="8"/>
  <c r="AZ762" i="8"/>
  <c r="AY762" i="8"/>
  <c r="AV762" i="8"/>
  <c r="AU762" i="8"/>
  <c r="AT762" i="8"/>
  <c r="AS762" i="8"/>
  <c r="AR762" i="8"/>
  <c r="AQ762" i="8"/>
  <c r="AP762" i="8"/>
  <c r="AO762" i="8"/>
  <c r="AN762" i="8"/>
  <c r="AM762" i="8"/>
  <c r="AL762" i="8"/>
  <c r="AK762" i="8"/>
  <c r="AJ762" i="8"/>
  <c r="AI762" i="8"/>
  <c r="AH762" i="8"/>
  <c r="AG762" i="8"/>
  <c r="AF762" i="8"/>
  <c r="AE762" i="8"/>
  <c r="BE761" i="8"/>
  <c r="BD761" i="8"/>
  <c r="BC761" i="8"/>
  <c r="BB761" i="8"/>
  <c r="BE760" i="8"/>
  <c r="BD760" i="8"/>
  <c r="BC760" i="8"/>
  <c r="BB760" i="8"/>
  <c r="BA760" i="8"/>
  <c r="AZ760" i="8"/>
  <c r="AY760" i="8"/>
  <c r="AX760" i="8"/>
  <c r="AV760" i="8"/>
  <c r="AU760" i="8"/>
  <c r="AT760" i="8"/>
  <c r="AS760" i="8"/>
  <c r="AR760" i="8"/>
  <c r="AQ760" i="8"/>
  <c r="AP760" i="8"/>
  <c r="AO760" i="8"/>
  <c r="AN760" i="8"/>
  <c r="AM760" i="8"/>
  <c r="AL760" i="8"/>
  <c r="AK760" i="8"/>
  <c r="AJ760" i="8"/>
  <c r="AI760" i="8"/>
  <c r="AH760" i="8"/>
  <c r="AG760" i="8"/>
  <c r="AF760" i="8"/>
  <c r="AE760" i="8"/>
  <c r="BE759" i="8"/>
  <c r="BD759" i="8"/>
  <c r="BC759" i="8"/>
  <c r="BB759" i="8"/>
  <c r="BA759" i="8"/>
  <c r="AZ759" i="8"/>
  <c r="AY759" i="8"/>
  <c r="AN759" i="8"/>
  <c r="AM759" i="8"/>
  <c r="AL759" i="8"/>
  <c r="AK759" i="8"/>
  <c r="AJ759" i="8"/>
  <c r="AI759" i="8"/>
  <c r="AH759" i="8"/>
  <c r="AG759" i="8"/>
  <c r="AF759" i="8"/>
  <c r="AE759" i="8"/>
  <c r="U759" i="8"/>
  <c r="BE758" i="8"/>
  <c r="BD758" i="8"/>
  <c r="BC758" i="8"/>
  <c r="BB758" i="8"/>
  <c r="BE757" i="8"/>
  <c r="BD757" i="8"/>
  <c r="BC757" i="8"/>
  <c r="BB757" i="8"/>
  <c r="BA757" i="8"/>
  <c r="AZ757" i="8"/>
  <c r="AY757" i="8"/>
  <c r="AQ757" i="8"/>
  <c r="AP757" i="8"/>
  <c r="AN757" i="8"/>
  <c r="AM757" i="8"/>
  <c r="AL757" i="8"/>
  <c r="AK757" i="8"/>
  <c r="AJ757" i="8"/>
  <c r="AI757" i="8"/>
  <c r="AH757" i="8"/>
  <c r="AG757" i="8"/>
  <c r="AF757" i="8"/>
  <c r="AE757" i="8"/>
  <c r="R757" i="8"/>
  <c r="BE756" i="8"/>
  <c r="BD756" i="8"/>
  <c r="BC756" i="8"/>
  <c r="BB756" i="8"/>
  <c r="BA756" i="8"/>
  <c r="AZ756" i="8"/>
  <c r="AY756" i="8"/>
  <c r="AX756" i="8"/>
  <c r="AP756" i="8"/>
  <c r="AO756" i="8"/>
  <c r="AN756" i="8"/>
  <c r="AM756" i="8"/>
  <c r="AL756" i="8"/>
  <c r="AK756" i="8"/>
  <c r="AJ756" i="8"/>
  <c r="AI756" i="8"/>
  <c r="AH756" i="8"/>
  <c r="AG756" i="8"/>
  <c r="AF756" i="8"/>
  <c r="AE756" i="8"/>
  <c r="BE755" i="8"/>
  <c r="BD755" i="8"/>
  <c r="BC755" i="8"/>
  <c r="BB755" i="8"/>
  <c r="BA755" i="8"/>
  <c r="AZ755" i="8"/>
  <c r="AY755" i="8"/>
  <c r="AW755" i="8"/>
  <c r="AV755" i="8"/>
  <c r="AU755" i="8"/>
  <c r="AT755" i="8"/>
  <c r="AS755" i="8"/>
  <c r="AR755" i="8"/>
  <c r="AQ755" i="8"/>
  <c r="AP755" i="8"/>
  <c r="AO755" i="8"/>
  <c r="AN755" i="8"/>
  <c r="AM755" i="8"/>
  <c r="AL755" i="8"/>
  <c r="AK755" i="8"/>
  <c r="AJ755" i="8"/>
  <c r="AI755" i="8"/>
  <c r="AH755" i="8"/>
  <c r="AG755" i="8"/>
  <c r="AF755" i="8"/>
  <c r="AE755" i="8"/>
  <c r="BE754" i="8"/>
  <c r="BD754" i="8"/>
  <c r="BC754" i="8"/>
  <c r="BB754" i="8"/>
  <c r="BA754" i="8"/>
  <c r="AZ754" i="8"/>
  <c r="AY754" i="8"/>
  <c r="AX754" i="8"/>
  <c r="AR754" i="8"/>
  <c r="AQ754" i="8"/>
  <c r="AP754" i="8"/>
  <c r="AO754" i="8"/>
  <c r="AN754" i="8"/>
  <c r="AM754" i="8"/>
  <c r="AL754" i="8"/>
  <c r="AK754" i="8"/>
  <c r="AJ754" i="8"/>
  <c r="AI754" i="8"/>
  <c r="AH754" i="8"/>
  <c r="AG754" i="8"/>
  <c r="AF754" i="8"/>
  <c r="AE754" i="8"/>
  <c r="BE753" i="8"/>
  <c r="BD753" i="8"/>
  <c r="BC753" i="8"/>
  <c r="BB753" i="8"/>
  <c r="BA753" i="8"/>
  <c r="AZ753" i="8"/>
  <c r="AY753" i="8"/>
  <c r="AV753" i="8"/>
  <c r="AU753" i="8"/>
  <c r="AT753" i="8"/>
  <c r="AS753" i="8"/>
  <c r="AR753" i="8"/>
  <c r="AQ753" i="8"/>
  <c r="AP753" i="8"/>
  <c r="AO753" i="8"/>
  <c r="AN753" i="8"/>
  <c r="AM753" i="8"/>
  <c r="AL753" i="8"/>
  <c r="AK753" i="8"/>
  <c r="AJ753" i="8"/>
  <c r="AI753" i="8"/>
  <c r="AH753" i="8"/>
  <c r="AG753" i="8"/>
  <c r="AF753" i="8"/>
  <c r="AE753" i="8"/>
  <c r="BE752" i="8"/>
  <c r="BD752" i="8"/>
  <c r="BC752" i="8"/>
  <c r="BB752" i="8"/>
  <c r="BA752" i="8"/>
  <c r="AZ752" i="8"/>
  <c r="AY752" i="8"/>
  <c r="AQ752" i="8"/>
  <c r="AP752" i="8"/>
  <c r="AO752" i="8"/>
  <c r="AN752" i="8"/>
  <c r="AM752" i="8"/>
  <c r="AL752" i="8"/>
  <c r="AK752" i="8"/>
  <c r="AJ752" i="8"/>
  <c r="AI752" i="8"/>
  <c r="AH752" i="8"/>
  <c r="AG752" i="8"/>
  <c r="AF752" i="8"/>
  <c r="AE752" i="8"/>
  <c r="BE751" i="8"/>
  <c r="BD751" i="8"/>
  <c r="BC751" i="8"/>
  <c r="BB751" i="8"/>
  <c r="BA751" i="8"/>
  <c r="AZ751" i="8"/>
  <c r="AY751" i="8"/>
  <c r="AO751" i="8"/>
  <c r="AN751" i="8"/>
  <c r="AM751" i="8"/>
  <c r="AL751" i="8"/>
  <c r="AK751" i="8"/>
  <c r="AJ751" i="8"/>
  <c r="AI751" i="8"/>
  <c r="AH751" i="8"/>
  <c r="AG751" i="8"/>
  <c r="AF751" i="8"/>
  <c r="AE751" i="8"/>
  <c r="BE750" i="8"/>
  <c r="BD750" i="8"/>
  <c r="BC750" i="8"/>
  <c r="BB750" i="8"/>
  <c r="BE749" i="8"/>
  <c r="BD749" i="8"/>
  <c r="BC749" i="8"/>
  <c r="BB749" i="8"/>
  <c r="BA749" i="8"/>
  <c r="AZ749" i="8"/>
  <c r="AY749" i="8"/>
  <c r="AX749" i="8"/>
  <c r="AO749" i="8"/>
  <c r="AH749" i="8"/>
  <c r="AG749" i="8"/>
  <c r="AF749" i="8"/>
  <c r="AE749" i="8"/>
  <c r="BE748" i="8"/>
  <c r="BD748" i="8"/>
  <c r="BC748" i="8"/>
  <c r="BB748" i="8"/>
  <c r="BA748" i="8"/>
  <c r="AZ748" i="8"/>
  <c r="AY748" i="8"/>
  <c r="AQ748" i="8"/>
  <c r="AP748" i="8"/>
  <c r="AO748" i="8"/>
  <c r="AN748" i="8"/>
  <c r="AM748" i="8"/>
  <c r="AL748" i="8"/>
  <c r="AK748" i="8"/>
  <c r="AJ748" i="8"/>
  <c r="AI748" i="8"/>
  <c r="AH748" i="8"/>
  <c r="AG748" i="8"/>
  <c r="AF748" i="8"/>
  <c r="AE748" i="8"/>
  <c r="V748" i="8"/>
  <c r="S748" i="8"/>
  <c r="R748" i="8"/>
  <c r="BE747" i="8"/>
  <c r="BD747" i="8"/>
  <c r="BC747" i="8"/>
  <c r="BB747" i="8"/>
  <c r="BA747" i="8"/>
  <c r="AZ747" i="8"/>
  <c r="AY747" i="8"/>
  <c r="AX747" i="8"/>
  <c r="AW747" i="8"/>
  <c r="AV747" i="8"/>
  <c r="AU747" i="8"/>
  <c r="AT747" i="8"/>
  <c r="AS747" i="8"/>
  <c r="AQ747" i="8"/>
  <c r="AP747" i="8"/>
  <c r="AO747" i="8"/>
  <c r="AN747" i="8"/>
  <c r="AM747" i="8"/>
  <c r="AL747" i="8"/>
  <c r="AK747" i="8"/>
  <c r="AJ747" i="8"/>
  <c r="AI747" i="8"/>
  <c r="AH747" i="8"/>
  <c r="AG747" i="8"/>
  <c r="AF747" i="8"/>
  <c r="AE747" i="8"/>
  <c r="BE746" i="8"/>
  <c r="BD746" i="8"/>
  <c r="BC746" i="8"/>
  <c r="BB746" i="8"/>
  <c r="BA746" i="8"/>
  <c r="AZ746" i="8"/>
  <c r="AY746" i="8"/>
  <c r="AX746" i="8"/>
  <c r="AW746" i="8"/>
  <c r="AV746" i="8"/>
  <c r="AU746" i="8"/>
  <c r="AT746" i="8"/>
  <c r="AS746" i="8"/>
  <c r="AR746" i="8"/>
  <c r="AN746" i="8"/>
  <c r="AM746" i="8"/>
  <c r="AL746" i="8"/>
  <c r="AK746" i="8"/>
  <c r="AJ746" i="8"/>
  <c r="AI746" i="8"/>
  <c r="AH746" i="8"/>
  <c r="AG746" i="8"/>
  <c r="AF746" i="8"/>
  <c r="AE746" i="8"/>
  <c r="BE745" i="8"/>
  <c r="BD745" i="8"/>
  <c r="BC745" i="8"/>
  <c r="BB745" i="8"/>
  <c r="BA745" i="8"/>
  <c r="AZ745" i="8"/>
  <c r="AY745" i="8"/>
  <c r="AR745" i="8"/>
  <c r="AQ745" i="8"/>
  <c r="AP745" i="8"/>
  <c r="AO745" i="8"/>
  <c r="AN745" i="8"/>
  <c r="AM745" i="8"/>
  <c r="AL745" i="8"/>
  <c r="AK745" i="8"/>
  <c r="AH745" i="8"/>
  <c r="AG745" i="8"/>
  <c r="AF745" i="8"/>
  <c r="AE745" i="8"/>
  <c r="BE744" i="8"/>
  <c r="BD744" i="8"/>
  <c r="BC744" i="8"/>
  <c r="BB744" i="8"/>
  <c r="BE743" i="8"/>
  <c r="BD743" i="8"/>
  <c r="BC743" i="8"/>
  <c r="BB743" i="8"/>
  <c r="BA743" i="8"/>
  <c r="AZ743" i="8"/>
  <c r="AY743" i="8"/>
  <c r="AR743" i="8"/>
  <c r="AQ743" i="8"/>
  <c r="AP743" i="8"/>
  <c r="AO743" i="8"/>
  <c r="AN743" i="8"/>
  <c r="AM743" i="8"/>
  <c r="AL743" i="8"/>
  <c r="AH743" i="8"/>
  <c r="AG743" i="8"/>
  <c r="AF743" i="8"/>
  <c r="AE743" i="8"/>
  <c r="BE742" i="8"/>
  <c r="BD742" i="8"/>
  <c r="BC742" i="8"/>
  <c r="BB742" i="8"/>
  <c r="BA742" i="8"/>
  <c r="AZ742" i="8"/>
  <c r="AY742" i="8"/>
  <c r="AX742" i="8"/>
  <c r="AM742" i="8"/>
  <c r="AL742" i="8"/>
  <c r="AK742" i="8"/>
  <c r="AJ742" i="8"/>
  <c r="AI742" i="8"/>
  <c r="AH742" i="8"/>
  <c r="AG742" i="8"/>
  <c r="AF742" i="8"/>
  <c r="AE742" i="8"/>
  <c r="BE741" i="8"/>
  <c r="BD741" i="8"/>
  <c r="BC741" i="8"/>
  <c r="BB741" i="8"/>
  <c r="BA741" i="8"/>
  <c r="AZ741" i="8"/>
  <c r="AY741" i="8"/>
  <c r="AV741" i="8"/>
  <c r="AU741" i="8"/>
  <c r="AT741" i="8"/>
  <c r="AS741" i="8"/>
  <c r="AR741" i="8"/>
  <c r="AQ741" i="8"/>
  <c r="AP741" i="8"/>
  <c r="AO741" i="8"/>
  <c r="AN741" i="8"/>
  <c r="AM741" i="8"/>
  <c r="AL741" i="8"/>
  <c r="AK741" i="8"/>
  <c r="AJ741" i="8"/>
  <c r="AI741" i="8"/>
  <c r="AH741" i="8"/>
  <c r="AG741" i="8"/>
  <c r="AF741" i="8"/>
  <c r="AE741" i="8"/>
  <c r="BE740" i="8"/>
  <c r="BD740" i="8"/>
  <c r="BC740" i="8"/>
  <c r="BB740" i="8"/>
  <c r="BA740" i="8"/>
  <c r="AZ740" i="8"/>
  <c r="AY740" i="8"/>
  <c r="AV740" i="8"/>
  <c r="AU740" i="8"/>
  <c r="AT740" i="8"/>
  <c r="AS740" i="8"/>
  <c r="AR740" i="8"/>
  <c r="AQ740" i="8"/>
  <c r="AP740" i="8"/>
  <c r="AO740" i="8"/>
  <c r="AN740" i="8"/>
  <c r="AM740" i="8"/>
  <c r="AL740" i="8"/>
  <c r="AK740" i="8"/>
  <c r="AJ740" i="8"/>
  <c r="AI740" i="8"/>
  <c r="AH740" i="8"/>
  <c r="AG740" i="8"/>
  <c r="AF740" i="8"/>
  <c r="AE740" i="8"/>
  <c r="BE739" i="8"/>
  <c r="BD739" i="8"/>
  <c r="BC739" i="8"/>
  <c r="BB739" i="8"/>
  <c r="BA739" i="8"/>
  <c r="AZ739" i="8"/>
  <c r="AY739" i="8"/>
  <c r="AP739" i="8"/>
  <c r="AO739" i="8"/>
  <c r="AN739" i="8"/>
  <c r="AM739" i="8"/>
  <c r="AL739" i="8"/>
  <c r="AK739" i="8"/>
  <c r="AJ739" i="8"/>
  <c r="AI739" i="8"/>
  <c r="AH739" i="8"/>
  <c r="AG739" i="8"/>
  <c r="AF739" i="8"/>
  <c r="AE739" i="8"/>
  <c r="BE738" i="8"/>
  <c r="BD738" i="8"/>
  <c r="BC738" i="8"/>
  <c r="BB738" i="8"/>
  <c r="BA738" i="8"/>
  <c r="AZ738" i="8"/>
  <c r="AY738" i="8"/>
  <c r="AN738" i="8"/>
  <c r="AM738" i="8"/>
  <c r="AL738" i="8"/>
  <c r="AK738" i="8"/>
  <c r="AJ738" i="8"/>
  <c r="AI738" i="8"/>
  <c r="AH738" i="8"/>
  <c r="AG738" i="8"/>
  <c r="AF738" i="8"/>
  <c r="AE738" i="8"/>
  <c r="U738" i="8"/>
  <c r="BE737" i="8"/>
  <c r="BD737" i="8"/>
  <c r="BC737" i="8"/>
  <c r="BB737" i="8"/>
  <c r="BA737" i="8"/>
  <c r="AZ737" i="8"/>
  <c r="AY737" i="8"/>
  <c r="AO737" i="8"/>
  <c r="AN737" i="8"/>
  <c r="AM737" i="8"/>
  <c r="AL737" i="8"/>
  <c r="AK737" i="8"/>
  <c r="AJ737" i="8"/>
  <c r="AI737" i="8"/>
  <c r="AH737" i="8"/>
  <c r="AG737" i="8"/>
  <c r="AF737" i="8"/>
  <c r="AE737" i="8"/>
  <c r="BE736" i="8"/>
  <c r="BD736" i="8"/>
  <c r="BC736" i="8"/>
  <c r="BB736" i="8"/>
  <c r="BA736" i="8"/>
  <c r="AZ736" i="8"/>
  <c r="AY736" i="8"/>
  <c r="AV736" i="8"/>
  <c r="AU736" i="8"/>
  <c r="AT736" i="8"/>
  <c r="AS736" i="8"/>
  <c r="AR736" i="8"/>
  <c r="AO736" i="8"/>
  <c r="AN736" i="8"/>
  <c r="AM736" i="8"/>
  <c r="AL736" i="8"/>
  <c r="AK736" i="8"/>
  <c r="AJ736" i="8"/>
  <c r="AI736" i="8"/>
  <c r="AH736" i="8"/>
  <c r="AG736" i="8"/>
  <c r="AF736" i="8"/>
  <c r="AE736" i="8"/>
  <c r="BE735" i="8"/>
  <c r="BD735" i="8"/>
  <c r="BC735" i="8"/>
  <c r="BB735" i="8"/>
  <c r="BA735" i="8"/>
  <c r="AZ735" i="8"/>
  <c r="AY735" i="8"/>
  <c r="AU735" i="8"/>
  <c r="AT735" i="8"/>
  <c r="AS735" i="8"/>
  <c r="AR735" i="8"/>
  <c r="AQ735" i="8"/>
  <c r="AP735" i="8"/>
  <c r="AO735" i="8"/>
  <c r="AN735" i="8"/>
  <c r="AM735" i="8"/>
  <c r="AL735" i="8"/>
  <c r="AK735" i="8"/>
  <c r="AJ735" i="8"/>
  <c r="AI735" i="8"/>
  <c r="AH735" i="8"/>
  <c r="AG735" i="8"/>
  <c r="AF735" i="8"/>
  <c r="AE735" i="8"/>
  <c r="BE734" i="8"/>
  <c r="BD734" i="8"/>
  <c r="BC734" i="8"/>
  <c r="BB734" i="8"/>
  <c r="BA734" i="8"/>
  <c r="AZ734" i="8"/>
  <c r="AY734" i="8"/>
  <c r="AX734" i="8"/>
  <c r="AP734" i="8"/>
  <c r="AO734" i="8"/>
  <c r="AN734" i="8"/>
  <c r="AM734" i="8"/>
  <c r="AL734" i="8"/>
  <c r="AK734" i="8"/>
  <c r="AJ734" i="8"/>
  <c r="AI734" i="8"/>
  <c r="AH734" i="8"/>
  <c r="AG734" i="8"/>
  <c r="AF734" i="8"/>
  <c r="AE734" i="8"/>
  <c r="BE733" i="8"/>
  <c r="BD733" i="8"/>
  <c r="BC733" i="8"/>
  <c r="BB733" i="8"/>
  <c r="BA733" i="8"/>
  <c r="AZ733" i="8"/>
  <c r="AY733" i="8"/>
  <c r="AP733" i="8"/>
  <c r="AO733" i="8"/>
  <c r="AN733" i="8"/>
  <c r="AM733" i="8"/>
  <c r="AL733" i="8"/>
  <c r="AK733" i="8"/>
  <c r="AJ733" i="8"/>
  <c r="AI733" i="8"/>
  <c r="AH733" i="8"/>
  <c r="AG733" i="8"/>
  <c r="AF733" i="8"/>
  <c r="AE733" i="8"/>
  <c r="BE732" i="8"/>
  <c r="BD732" i="8"/>
  <c r="BC732" i="8"/>
  <c r="BB732" i="8"/>
  <c r="BE731" i="8"/>
  <c r="BD731" i="8"/>
  <c r="BC731" i="8"/>
  <c r="BB731" i="8"/>
  <c r="BA731" i="8"/>
  <c r="AZ731" i="8"/>
  <c r="AY731" i="8"/>
  <c r="AQ731" i="8"/>
  <c r="AP731" i="8"/>
  <c r="AO731" i="8"/>
  <c r="AN731" i="8"/>
  <c r="AM731" i="8"/>
  <c r="AL731" i="8"/>
  <c r="AK731" i="8"/>
  <c r="AJ731" i="8"/>
  <c r="AI731" i="8"/>
  <c r="AH731" i="8"/>
  <c r="AG731" i="8"/>
  <c r="AF731" i="8"/>
  <c r="AE731" i="8"/>
  <c r="BE730" i="8"/>
  <c r="BD730" i="8"/>
  <c r="BC730" i="8"/>
  <c r="BB730" i="8"/>
  <c r="BA730" i="8"/>
  <c r="AZ730" i="8"/>
  <c r="AY730" i="8"/>
  <c r="AN730" i="8"/>
  <c r="AM730" i="8"/>
  <c r="AL730" i="8"/>
  <c r="AK730" i="8"/>
  <c r="AJ730" i="8"/>
  <c r="AI730" i="8"/>
  <c r="AH730" i="8"/>
  <c r="AG730" i="8"/>
  <c r="AF730" i="8"/>
  <c r="AE730" i="8"/>
  <c r="BE729" i="8"/>
  <c r="BD729" i="8"/>
  <c r="BC729" i="8"/>
  <c r="BB729" i="8"/>
  <c r="BA729" i="8"/>
  <c r="AZ729" i="8"/>
  <c r="AY729" i="8"/>
  <c r="AT729" i="8"/>
  <c r="AS729" i="8"/>
  <c r="AR729" i="8"/>
  <c r="AQ729" i="8"/>
  <c r="AP729" i="8"/>
  <c r="AO729" i="8"/>
  <c r="AN729" i="8"/>
  <c r="AM729" i="8"/>
  <c r="AL729" i="8"/>
  <c r="AK729" i="8"/>
  <c r="AJ729" i="8"/>
  <c r="AI729" i="8"/>
  <c r="AH729" i="8"/>
  <c r="AG729" i="8"/>
  <c r="AF729" i="8"/>
  <c r="AE729" i="8"/>
  <c r="BE728" i="8"/>
  <c r="BD728" i="8"/>
  <c r="BC728" i="8"/>
  <c r="BB728" i="8"/>
  <c r="BA728" i="8"/>
  <c r="AZ728" i="8"/>
  <c r="AY728" i="8"/>
  <c r="AL728" i="8"/>
  <c r="AK728" i="8"/>
  <c r="AJ728" i="8"/>
  <c r="AI728" i="8"/>
  <c r="AH728" i="8"/>
  <c r="AG728" i="8"/>
  <c r="AF728" i="8"/>
  <c r="AE728" i="8"/>
  <c r="BE727" i="8"/>
  <c r="BD727" i="8"/>
  <c r="BC727" i="8"/>
  <c r="BB727" i="8"/>
  <c r="BA727" i="8"/>
  <c r="AZ727" i="8"/>
  <c r="AY727" i="8"/>
  <c r="AT727" i="8"/>
  <c r="AS727" i="8"/>
  <c r="AR727" i="8"/>
  <c r="AQ727" i="8"/>
  <c r="AP727" i="8"/>
  <c r="AO727" i="8"/>
  <c r="AN727" i="8"/>
  <c r="AM727" i="8"/>
  <c r="AL727" i="8"/>
  <c r="AK727" i="8"/>
  <c r="AH727" i="8"/>
  <c r="AG727" i="8"/>
  <c r="AF727" i="8"/>
  <c r="AE727" i="8"/>
  <c r="BE726" i="8"/>
  <c r="BD726" i="8"/>
  <c r="BC726" i="8"/>
  <c r="BB726" i="8"/>
  <c r="BA726" i="8"/>
  <c r="AZ726" i="8"/>
  <c r="AY726" i="8"/>
  <c r="AV726" i="8"/>
  <c r="AU726" i="8"/>
  <c r="AT726" i="8"/>
  <c r="AS726" i="8"/>
  <c r="AR726" i="8"/>
  <c r="AQ726" i="8"/>
  <c r="AP726" i="8"/>
  <c r="AO726" i="8"/>
  <c r="AN726" i="8"/>
  <c r="AM726" i="8"/>
  <c r="AL726" i="8"/>
  <c r="AK726" i="8"/>
  <c r="AJ726" i="8"/>
  <c r="AI726" i="8"/>
  <c r="AH726" i="8"/>
  <c r="AG726" i="8"/>
  <c r="AF726" i="8"/>
  <c r="AE726" i="8"/>
  <c r="BE725" i="8"/>
  <c r="BD725" i="8"/>
  <c r="BC725" i="8"/>
  <c r="BB725" i="8"/>
  <c r="BA725" i="8"/>
  <c r="AZ725" i="8"/>
  <c r="AY725" i="8"/>
  <c r="AH725" i="8"/>
  <c r="AG725" i="8"/>
  <c r="AF725" i="8"/>
  <c r="AE725" i="8"/>
  <c r="BE724" i="8"/>
  <c r="BD724" i="8"/>
  <c r="BC724" i="8"/>
  <c r="BB724" i="8"/>
  <c r="BA724" i="8"/>
  <c r="AZ724" i="8"/>
  <c r="AY724" i="8"/>
  <c r="AO724" i="8"/>
  <c r="AN724" i="8"/>
  <c r="AM724" i="8"/>
  <c r="AL724" i="8"/>
  <c r="AK724" i="8"/>
  <c r="AJ724" i="8"/>
  <c r="AI724" i="8"/>
  <c r="AH724" i="8"/>
  <c r="AG724" i="8"/>
  <c r="AF724" i="8"/>
  <c r="AE724" i="8"/>
  <c r="BE723" i="8"/>
  <c r="BD723" i="8"/>
  <c r="BC723" i="8"/>
  <c r="BB723" i="8"/>
  <c r="BA723" i="8"/>
  <c r="AZ723" i="8"/>
  <c r="AY723" i="8"/>
  <c r="AU723" i="8"/>
  <c r="AT723" i="8"/>
  <c r="AS723" i="8"/>
  <c r="AR723" i="8"/>
  <c r="AQ723" i="8"/>
  <c r="AP723" i="8"/>
  <c r="AO723" i="8"/>
  <c r="AN723" i="8"/>
  <c r="AM723" i="8"/>
  <c r="AL723" i="8"/>
  <c r="AK723" i="8"/>
  <c r="AJ723" i="8"/>
  <c r="AI723" i="8"/>
  <c r="AH723" i="8"/>
  <c r="AG723" i="8"/>
  <c r="AF723" i="8"/>
  <c r="AE723" i="8"/>
  <c r="BE722" i="8"/>
  <c r="BD722" i="8"/>
  <c r="BC722" i="8"/>
  <c r="BB722" i="8"/>
  <c r="BA722" i="8"/>
  <c r="AZ722" i="8"/>
  <c r="AY722" i="8"/>
  <c r="AH722" i="8"/>
  <c r="AG722" i="8"/>
  <c r="AF722" i="8"/>
  <c r="AE722" i="8"/>
  <c r="BE721" i="8"/>
  <c r="BD721" i="8"/>
  <c r="BC721" i="8"/>
  <c r="BB721" i="8"/>
  <c r="BA721" i="8"/>
  <c r="AZ721" i="8"/>
  <c r="AY721" i="8"/>
  <c r="AX721" i="8"/>
  <c r="AQ721" i="8"/>
  <c r="AP721" i="8"/>
  <c r="AO721" i="8"/>
  <c r="AN721" i="8"/>
  <c r="AM721" i="8"/>
  <c r="AL721" i="8"/>
  <c r="AK721" i="8"/>
  <c r="AJ721" i="8"/>
  <c r="AI721" i="8"/>
  <c r="AH721" i="8"/>
  <c r="AG721" i="8"/>
  <c r="AF721" i="8"/>
  <c r="AE721" i="8"/>
  <c r="T721" i="8"/>
  <c r="BE720" i="8"/>
  <c r="BD720" i="8"/>
  <c r="BC720" i="8"/>
  <c r="BB720" i="8"/>
  <c r="BA720" i="8"/>
  <c r="AZ720" i="8"/>
  <c r="AY720" i="8"/>
  <c r="AX720" i="8"/>
  <c r="AR720" i="8"/>
  <c r="AQ720" i="8"/>
  <c r="AP720" i="8"/>
  <c r="AO720" i="8"/>
  <c r="AN720" i="8"/>
  <c r="AM720" i="8"/>
  <c r="AL720" i="8"/>
  <c r="AK720" i="8"/>
  <c r="AJ720" i="8"/>
  <c r="AI720" i="8"/>
  <c r="AH720" i="8"/>
  <c r="AG720" i="8"/>
  <c r="AF720" i="8"/>
  <c r="AE720" i="8"/>
  <c r="BE719" i="8"/>
  <c r="BD719" i="8"/>
  <c r="BC719" i="8"/>
  <c r="BB719" i="8"/>
  <c r="BA719" i="8"/>
  <c r="AZ719" i="8"/>
  <c r="AY719" i="8"/>
  <c r="AX719" i="8"/>
  <c r="AH719" i="8"/>
  <c r="AG719" i="8"/>
  <c r="AF719" i="8"/>
  <c r="AE719" i="8"/>
  <c r="K719" i="8"/>
  <c r="BE718" i="8"/>
  <c r="BD718" i="8"/>
  <c r="BC718" i="8"/>
  <c r="BB718" i="8"/>
  <c r="BA718" i="8"/>
  <c r="AZ718" i="8"/>
  <c r="AY718" i="8"/>
  <c r="AV718" i="8"/>
  <c r="AU718" i="8"/>
  <c r="AT718" i="8"/>
  <c r="AS718" i="8"/>
  <c r="AR718" i="8"/>
  <c r="AQ718" i="8"/>
  <c r="AP718" i="8"/>
  <c r="AO718" i="8"/>
  <c r="AN718" i="8"/>
  <c r="AM718" i="8"/>
  <c r="AL718" i="8"/>
  <c r="AK718" i="8"/>
  <c r="AJ718" i="8"/>
  <c r="AI718" i="8"/>
  <c r="AH718" i="8"/>
  <c r="AG718" i="8"/>
  <c r="AF718" i="8"/>
  <c r="AE718" i="8"/>
  <c r="BE717" i="8"/>
  <c r="BD717" i="8"/>
  <c r="BC717" i="8"/>
  <c r="BB717" i="8"/>
  <c r="BA717" i="8"/>
  <c r="AZ717" i="8"/>
  <c r="AY717" i="8"/>
  <c r="AV717" i="8"/>
  <c r="AH717" i="8"/>
  <c r="AG717" i="8"/>
  <c r="AF717" i="8"/>
  <c r="AE717" i="8"/>
  <c r="BE716" i="8"/>
  <c r="BD716" i="8"/>
  <c r="BC716" i="8"/>
  <c r="BB716" i="8"/>
  <c r="BA716" i="8"/>
  <c r="AZ716" i="8"/>
  <c r="AY716" i="8"/>
  <c r="AJ716" i="8"/>
  <c r="AI716" i="8"/>
  <c r="AH716" i="8"/>
  <c r="AG716" i="8"/>
  <c r="AF716" i="8"/>
  <c r="AE716" i="8"/>
  <c r="BE715" i="8"/>
  <c r="BD715" i="8"/>
  <c r="BC715" i="8"/>
  <c r="BB715" i="8"/>
  <c r="BE714" i="8"/>
  <c r="BD714" i="8"/>
  <c r="BC714" i="8"/>
  <c r="BB714" i="8"/>
  <c r="BA714" i="8"/>
  <c r="AZ714" i="8"/>
  <c r="AY714" i="8"/>
  <c r="AJ714" i="8"/>
  <c r="AI714" i="8"/>
  <c r="AH714" i="8"/>
  <c r="AG714" i="8"/>
  <c r="AF714" i="8"/>
  <c r="AE714" i="8"/>
  <c r="BE713" i="8"/>
  <c r="BD713" i="8"/>
  <c r="BC713" i="8"/>
  <c r="BB713" i="8"/>
  <c r="BA713" i="8"/>
  <c r="AZ713" i="8"/>
  <c r="AY713" i="8"/>
  <c r="AN713" i="8"/>
  <c r="AM713" i="8"/>
  <c r="AL713" i="8"/>
  <c r="AK713" i="8"/>
  <c r="AJ713" i="8"/>
  <c r="AI713" i="8"/>
  <c r="AH713" i="8"/>
  <c r="AG713" i="8"/>
  <c r="AF713" i="8"/>
  <c r="AE713" i="8"/>
  <c r="BE712" i="8"/>
  <c r="BD712" i="8"/>
  <c r="BC712" i="8"/>
  <c r="BB712" i="8"/>
  <c r="BA712" i="8"/>
  <c r="AZ712" i="8"/>
  <c r="AY712" i="8"/>
  <c r="AX712" i="8"/>
  <c r="AW712" i="8"/>
  <c r="AV712" i="8"/>
  <c r="AI712" i="8"/>
  <c r="AH712" i="8"/>
  <c r="AG712" i="8"/>
  <c r="AF712" i="8"/>
  <c r="AE712" i="8"/>
  <c r="BE711" i="8"/>
  <c r="BD711" i="8"/>
  <c r="BC711" i="8"/>
  <c r="BB711" i="8"/>
  <c r="BA711" i="8"/>
  <c r="AZ711" i="8"/>
  <c r="AY711" i="8"/>
  <c r="AV711" i="8"/>
  <c r="AU711" i="8"/>
  <c r="AT711" i="8"/>
  <c r="AS711" i="8"/>
  <c r="AQ711" i="8"/>
  <c r="AP711" i="8"/>
  <c r="AO711" i="8"/>
  <c r="AN711" i="8"/>
  <c r="AM711" i="8"/>
  <c r="AL711" i="8"/>
  <c r="AK711" i="8"/>
  <c r="AJ711" i="8"/>
  <c r="AI711" i="8"/>
  <c r="AH711" i="8"/>
  <c r="AG711" i="8"/>
  <c r="AF711" i="8"/>
  <c r="AE711" i="8"/>
  <c r="BE710" i="8"/>
  <c r="BD710" i="8"/>
  <c r="BC710" i="8"/>
  <c r="BB710" i="8"/>
  <c r="BA710" i="8"/>
  <c r="AZ710" i="8"/>
  <c r="AY710" i="8"/>
  <c r="AJ710" i="8"/>
  <c r="AI710" i="8"/>
  <c r="AH710" i="8"/>
  <c r="AG710" i="8"/>
  <c r="AF710" i="8"/>
  <c r="AE710" i="8"/>
  <c r="W710" i="8"/>
  <c r="BE709" i="8"/>
  <c r="BD709" i="8"/>
  <c r="BC709" i="8"/>
  <c r="BB709" i="8"/>
  <c r="BA709" i="8"/>
  <c r="AZ709" i="8"/>
  <c r="AY709" i="8"/>
  <c r="AN709" i="8"/>
  <c r="AM709" i="8"/>
  <c r="AL709" i="8"/>
  <c r="AK709" i="8"/>
  <c r="AJ709" i="8"/>
  <c r="AI709" i="8"/>
  <c r="AH709" i="8"/>
  <c r="AG709" i="8"/>
  <c r="AF709" i="8"/>
  <c r="AE709" i="8"/>
  <c r="BE708" i="8"/>
  <c r="BD708" i="8"/>
  <c r="BC708" i="8"/>
  <c r="BB708" i="8"/>
  <c r="BA708" i="8"/>
  <c r="AZ708" i="8"/>
  <c r="AY708" i="8"/>
  <c r="AV708" i="8"/>
  <c r="AU708" i="8"/>
  <c r="AT708" i="8"/>
  <c r="AS708" i="8"/>
  <c r="AR708" i="8"/>
  <c r="AQ708" i="8"/>
  <c r="AP708" i="8"/>
  <c r="AO708" i="8"/>
  <c r="AN708" i="8"/>
  <c r="AM708" i="8"/>
  <c r="AL708" i="8"/>
  <c r="AK708" i="8"/>
  <c r="AJ708" i="8"/>
  <c r="AI708" i="8"/>
  <c r="AH708" i="8"/>
  <c r="AG708" i="8"/>
  <c r="AF708" i="8"/>
  <c r="AE708" i="8"/>
  <c r="BE707" i="8"/>
  <c r="BD707" i="8"/>
  <c r="BC707" i="8"/>
  <c r="BB707" i="8"/>
  <c r="BA707" i="8"/>
  <c r="AZ707" i="8"/>
  <c r="AY707" i="8"/>
  <c r="AP707" i="8"/>
  <c r="AO707" i="8"/>
  <c r="AN707" i="8"/>
  <c r="AM707" i="8"/>
  <c r="AL707" i="8"/>
  <c r="AK707" i="8"/>
  <c r="AJ707" i="8"/>
  <c r="AI707" i="8"/>
  <c r="AH707" i="8"/>
  <c r="AG707" i="8"/>
  <c r="AF707" i="8"/>
  <c r="AE707" i="8"/>
  <c r="BE706" i="8"/>
  <c r="BD706" i="8"/>
  <c r="BC706" i="8"/>
  <c r="BB706" i="8"/>
  <c r="BA706" i="8"/>
  <c r="AZ706" i="8"/>
  <c r="AY706" i="8"/>
  <c r="AJ706" i="8"/>
  <c r="AI706" i="8"/>
  <c r="AH706" i="8"/>
  <c r="AG706" i="8"/>
  <c r="AF706" i="8"/>
  <c r="AE706" i="8"/>
  <c r="M706" i="8"/>
  <c r="L706" i="8"/>
  <c r="BE705" i="8"/>
  <c r="BD705" i="8"/>
  <c r="BC705" i="8"/>
  <c r="BB705" i="8"/>
  <c r="BA705" i="8"/>
  <c r="AZ705" i="8"/>
  <c r="AY705" i="8"/>
  <c r="AT705" i="8"/>
  <c r="AS705" i="8"/>
  <c r="AR705" i="8"/>
  <c r="AQ705" i="8"/>
  <c r="AP705" i="8"/>
  <c r="AO705" i="8"/>
  <c r="AN705" i="8"/>
  <c r="AM705" i="8"/>
  <c r="AH705" i="8"/>
  <c r="AG705" i="8"/>
  <c r="AF705" i="8"/>
  <c r="AE705" i="8"/>
  <c r="BE704" i="8"/>
  <c r="BD704" i="8"/>
  <c r="BC704" i="8"/>
  <c r="BB704" i="8"/>
  <c r="BA704" i="8"/>
  <c r="AZ704" i="8"/>
  <c r="AY704" i="8"/>
  <c r="AO704" i="8"/>
  <c r="AN704" i="8"/>
  <c r="AM704" i="8"/>
  <c r="AL704" i="8"/>
  <c r="AK704" i="8"/>
  <c r="AJ704" i="8"/>
  <c r="AI704" i="8"/>
  <c r="AH704" i="8"/>
  <c r="AG704" i="8"/>
  <c r="AF704" i="8"/>
  <c r="AE704" i="8"/>
  <c r="BE703" i="8"/>
  <c r="BD703" i="8"/>
  <c r="BC703" i="8"/>
  <c r="BB703" i="8"/>
  <c r="BE702" i="8"/>
  <c r="BD702" i="8"/>
  <c r="BC702" i="8"/>
  <c r="BB702" i="8"/>
  <c r="BA702" i="8"/>
  <c r="AZ702" i="8"/>
  <c r="AY702" i="8"/>
  <c r="AP702" i="8"/>
  <c r="AO702" i="8"/>
  <c r="AN702" i="8"/>
  <c r="AM702" i="8"/>
  <c r="AL702" i="8"/>
  <c r="AK702" i="8"/>
  <c r="AJ702" i="8"/>
  <c r="AI702" i="8"/>
  <c r="AH702" i="8"/>
  <c r="AG702" i="8"/>
  <c r="AF702" i="8"/>
  <c r="AE702" i="8"/>
  <c r="BE701" i="8"/>
  <c r="BD701" i="8"/>
  <c r="BC701" i="8"/>
  <c r="BB701" i="8"/>
  <c r="BA701" i="8"/>
  <c r="AZ701" i="8"/>
  <c r="AY701" i="8"/>
  <c r="AX701" i="8"/>
  <c r="AH701" i="8"/>
  <c r="AG701" i="8"/>
  <c r="AF701" i="8"/>
  <c r="AE701" i="8"/>
  <c r="BE700" i="8"/>
  <c r="BD700" i="8"/>
  <c r="BC700" i="8"/>
  <c r="BB700" i="8"/>
  <c r="BA700" i="8"/>
  <c r="AZ700" i="8"/>
  <c r="AY700" i="8"/>
  <c r="AH700" i="8"/>
  <c r="AG700" i="8"/>
  <c r="AF700" i="8"/>
  <c r="AE700" i="8"/>
  <c r="BE699" i="8"/>
  <c r="BD699" i="8"/>
  <c r="BC699" i="8"/>
  <c r="BB699" i="8"/>
  <c r="BA699" i="8"/>
  <c r="AZ699" i="8"/>
  <c r="AY699" i="8"/>
  <c r="AN699" i="8"/>
  <c r="AM699" i="8"/>
  <c r="AL699" i="8"/>
  <c r="AK699" i="8"/>
  <c r="AJ699" i="8"/>
  <c r="AI699" i="8"/>
  <c r="AH699" i="8"/>
  <c r="AG699" i="8"/>
  <c r="AF699" i="8"/>
  <c r="AE699" i="8"/>
  <c r="BE698" i="8"/>
  <c r="BD698" i="8"/>
  <c r="BC698" i="8"/>
  <c r="BB698" i="8"/>
  <c r="BA698" i="8"/>
  <c r="AZ698" i="8"/>
  <c r="AY698" i="8"/>
  <c r="AH698" i="8"/>
  <c r="AG698" i="8"/>
  <c r="AF698" i="8"/>
  <c r="AE698" i="8"/>
  <c r="BE697" i="8"/>
  <c r="BD697" i="8"/>
  <c r="BC697" i="8"/>
  <c r="BB697" i="8"/>
  <c r="BA697" i="8"/>
  <c r="AZ697" i="8"/>
  <c r="AY697" i="8"/>
  <c r="AV697" i="8"/>
  <c r="AU697" i="8"/>
  <c r="AT697" i="8"/>
  <c r="AS697" i="8"/>
  <c r="AR697" i="8"/>
  <c r="AQ697" i="8"/>
  <c r="AP697" i="8"/>
  <c r="AO697" i="8"/>
  <c r="AN697" i="8"/>
  <c r="AM697" i="8"/>
  <c r="AL697" i="8"/>
  <c r="AK697" i="8"/>
  <c r="AJ697" i="8"/>
  <c r="AI697" i="8"/>
  <c r="AH697" i="8"/>
  <c r="AG697" i="8"/>
  <c r="AF697" i="8"/>
  <c r="AE697" i="8"/>
  <c r="BE696" i="8"/>
  <c r="BD696" i="8"/>
  <c r="BC696" i="8"/>
  <c r="BB696" i="8"/>
  <c r="BA696" i="8"/>
  <c r="AZ696" i="8"/>
  <c r="AY696" i="8"/>
  <c r="AX696" i="8"/>
  <c r="AO696" i="8"/>
  <c r="AK696" i="8"/>
  <c r="AH696" i="8"/>
  <c r="AG696" i="8"/>
  <c r="AF696" i="8"/>
  <c r="AE696" i="8"/>
  <c r="BE695" i="8"/>
  <c r="BD695" i="8"/>
  <c r="BC695" i="8"/>
  <c r="BB695" i="8"/>
  <c r="BA695" i="8"/>
  <c r="AZ695" i="8"/>
  <c r="AY695" i="8"/>
  <c r="AX695" i="8"/>
  <c r="AH695" i="8"/>
  <c r="AG695" i="8"/>
  <c r="AF695" i="8"/>
  <c r="AE695" i="8"/>
  <c r="BE694" i="8"/>
  <c r="BD694" i="8"/>
  <c r="BC694" i="8"/>
  <c r="BB694" i="8"/>
  <c r="BA694" i="8"/>
  <c r="AZ694" i="8"/>
  <c r="AY694" i="8"/>
  <c r="AL694" i="8"/>
  <c r="AK694" i="8"/>
  <c r="AJ694" i="8"/>
  <c r="AI694" i="8"/>
  <c r="AH694" i="8"/>
  <c r="AG694" i="8"/>
  <c r="AF694" i="8"/>
  <c r="AE694" i="8"/>
  <c r="U694" i="8"/>
  <c r="O694" i="8"/>
  <c r="BE693" i="8"/>
  <c r="BD693" i="8"/>
  <c r="BC693" i="8"/>
  <c r="BB693" i="8"/>
  <c r="BA693" i="8"/>
  <c r="AZ693" i="8"/>
  <c r="AY693" i="8"/>
  <c r="AX693" i="8"/>
  <c r="AH693" i="8"/>
  <c r="AG693" i="8"/>
  <c r="AF693" i="8"/>
  <c r="AE693" i="8"/>
  <c r="BE692" i="8"/>
  <c r="BD692" i="8"/>
  <c r="BC692" i="8"/>
  <c r="BB692" i="8"/>
  <c r="BA692" i="8"/>
  <c r="AZ692" i="8"/>
  <c r="AY692" i="8"/>
  <c r="AH692" i="8"/>
  <c r="AG692" i="8"/>
  <c r="AF692" i="8"/>
  <c r="AE692" i="8"/>
  <c r="BE691" i="8"/>
  <c r="BD691" i="8"/>
  <c r="BC691" i="8"/>
  <c r="BB691" i="8"/>
  <c r="BA691" i="8"/>
  <c r="AZ691" i="8"/>
  <c r="AY691" i="8"/>
  <c r="AO691" i="8"/>
  <c r="AN691" i="8"/>
  <c r="AM691" i="8"/>
  <c r="AL691" i="8"/>
  <c r="AK691" i="8"/>
  <c r="AJ691" i="8"/>
  <c r="AI691" i="8"/>
  <c r="AH691" i="8"/>
  <c r="AG691" i="8"/>
  <c r="AF691" i="8"/>
  <c r="AE691" i="8"/>
  <c r="BE690" i="8"/>
  <c r="BD690" i="8"/>
  <c r="BC690" i="8"/>
  <c r="BB690" i="8"/>
  <c r="BA690" i="8"/>
  <c r="AZ690" i="8"/>
  <c r="AY690" i="8"/>
  <c r="AH690" i="8"/>
  <c r="AG690" i="8"/>
  <c r="AF690" i="8"/>
  <c r="AE690" i="8"/>
  <c r="BE689" i="8"/>
  <c r="BD689" i="8"/>
  <c r="BC689" i="8"/>
  <c r="BB689" i="8"/>
  <c r="BA689" i="8"/>
  <c r="AZ689" i="8"/>
  <c r="AY689" i="8"/>
  <c r="AJ689" i="8"/>
  <c r="AI689" i="8"/>
  <c r="AH689" i="8"/>
  <c r="AG689" i="8"/>
  <c r="AF689" i="8"/>
  <c r="AE689" i="8"/>
  <c r="BE688" i="8"/>
  <c r="BD688" i="8"/>
  <c r="BC688" i="8"/>
  <c r="BB688" i="8"/>
  <c r="BA688" i="8"/>
  <c r="AZ688" i="8"/>
  <c r="AY688" i="8"/>
  <c r="AV688" i="8"/>
  <c r="AU688" i="8"/>
  <c r="AT688" i="8"/>
  <c r="AS688" i="8"/>
  <c r="AR688" i="8"/>
  <c r="AQ688" i="8"/>
  <c r="AP688" i="8"/>
  <c r="AO688" i="8"/>
  <c r="AN688" i="8"/>
  <c r="AM688" i="8"/>
  <c r="AL688" i="8"/>
  <c r="AK688" i="8"/>
  <c r="AJ688" i="8"/>
  <c r="AI688" i="8"/>
  <c r="AH688" i="8"/>
  <c r="AG688" i="8"/>
  <c r="AF688" i="8"/>
  <c r="AE688" i="8"/>
  <c r="BE687" i="8"/>
  <c r="BD687" i="8"/>
  <c r="BC687" i="8"/>
  <c r="BB687" i="8"/>
  <c r="BA687" i="8"/>
  <c r="AZ687" i="8"/>
  <c r="AY687" i="8"/>
  <c r="AX687" i="8"/>
  <c r="AH687" i="8"/>
  <c r="AG687" i="8"/>
  <c r="AF687" i="8"/>
  <c r="AE687" i="8"/>
  <c r="K687" i="8"/>
  <c r="J687" i="8"/>
  <c r="BE686" i="8"/>
  <c r="BD686" i="8"/>
  <c r="BC686" i="8"/>
  <c r="BB686" i="8"/>
  <c r="BA686" i="8"/>
  <c r="AZ686" i="8"/>
  <c r="AY686" i="8"/>
  <c r="AH686" i="8"/>
  <c r="AG686" i="8"/>
  <c r="AF686" i="8"/>
  <c r="AE686" i="8"/>
  <c r="BE685" i="8"/>
  <c r="BD685" i="8"/>
  <c r="BC685" i="8"/>
  <c r="BB685" i="8"/>
  <c r="BA685" i="8"/>
  <c r="AZ685" i="8"/>
  <c r="AY685" i="8"/>
  <c r="AX685" i="8"/>
  <c r="AW685" i="8"/>
  <c r="AP685" i="8"/>
  <c r="AO685" i="8"/>
  <c r="AN685" i="8"/>
  <c r="AM685" i="8"/>
  <c r="AL685" i="8"/>
  <c r="AK685" i="8"/>
  <c r="AJ685" i="8"/>
  <c r="AI685" i="8"/>
  <c r="AH685" i="8"/>
  <c r="AG685" i="8"/>
  <c r="AF685" i="8"/>
  <c r="AE685" i="8"/>
  <c r="BE684" i="8"/>
  <c r="BD684" i="8"/>
  <c r="BC684" i="8"/>
  <c r="BB684" i="8"/>
  <c r="BA684" i="8"/>
  <c r="AZ684" i="8"/>
  <c r="AY684" i="8"/>
  <c r="AX684" i="8"/>
  <c r="AH684" i="8"/>
  <c r="AG684" i="8"/>
  <c r="AF684" i="8"/>
  <c r="AE684" i="8"/>
  <c r="J684" i="8"/>
  <c r="K684" i="8" s="1"/>
  <c r="BE683" i="8"/>
  <c r="BD683" i="8"/>
  <c r="BC683" i="8"/>
  <c r="BB683" i="8"/>
  <c r="BE682" i="8"/>
  <c r="BD682" i="8"/>
  <c r="BC682" i="8"/>
  <c r="BB682" i="8"/>
  <c r="BA682" i="8"/>
  <c r="AZ682" i="8"/>
  <c r="AY682" i="8"/>
  <c r="AL682" i="8"/>
  <c r="AK682" i="8"/>
  <c r="AJ682" i="8"/>
  <c r="AI682" i="8"/>
  <c r="AH682" i="8"/>
  <c r="AG682" i="8"/>
  <c r="AF682" i="8"/>
  <c r="AE682" i="8"/>
  <c r="BE681" i="8"/>
  <c r="BD681" i="8"/>
  <c r="BC681" i="8"/>
  <c r="BB681" i="8"/>
  <c r="BA681" i="8"/>
  <c r="AZ681" i="8"/>
  <c r="AY681" i="8"/>
  <c r="AL681" i="8"/>
  <c r="AH681" i="8"/>
  <c r="AG681" i="8"/>
  <c r="AF681" i="8"/>
  <c r="AE681" i="8"/>
  <c r="BE680" i="8"/>
  <c r="BD680" i="8"/>
  <c r="BC680" i="8"/>
  <c r="BB680" i="8"/>
  <c r="BA680" i="8"/>
  <c r="AZ680" i="8"/>
  <c r="AY680" i="8"/>
  <c r="AO680" i="8"/>
  <c r="AH680" i="8"/>
  <c r="AG680" i="8"/>
  <c r="AF680" i="8"/>
  <c r="AE680" i="8"/>
  <c r="BE679" i="8"/>
  <c r="BD679" i="8"/>
  <c r="BC679" i="8"/>
  <c r="BB679" i="8"/>
  <c r="BA679" i="8"/>
  <c r="AZ679" i="8"/>
  <c r="AY679" i="8"/>
  <c r="AX679" i="8"/>
  <c r="AU679" i="8"/>
  <c r="AT679" i="8"/>
  <c r="AS679" i="8"/>
  <c r="AR679" i="8"/>
  <c r="AQ679" i="8"/>
  <c r="AP679" i="8"/>
  <c r="AO679" i="8"/>
  <c r="AN679" i="8"/>
  <c r="AM679" i="8"/>
  <c r="AL679" i="8"/>
  <c r="AK679" i="8"/>
  <c r="AJ679" i="8"/>
  <c r="AI679" i="8"/>
  <c r="AH679" i="8"/>
  <c r="AG679" i="8"/>
  <c r="AF679" i="8"/>
  <c r="AE679" i="8"/>
  <c r="BE678" i="8"/>
  <c r="BD678" i="8"/>
  <c r="BC678" i="8"/>
  <c r="BB678" i="8"/>
  <c r="BA678" i="8"/>
  <c r="AZ678" i="8"/>
  <c r="AY678" i="8"/>
  <c r="AO678" i="8"/>
  <c r="AN678" i="8"/>
  <c r="AM678" i="8"/>
  <c r="AL678" i="8"/>
  <c r="AK678" i="8"/>
  <c r="AJ678" i="8"/>
  <c r="AI678" i="8"/>
  <c r="AH678" i="8"/>
  <c r="AG678" i="8"/>
  <c r="AF678" i="8"/>
  <c r="AE678" i="8"/>
  <c r="BE677" i="8"/>
  <c r="BD677" i="8"/>
  <c r="BC677" i="8"/>
  <c r="BB677" i="8"/>
  <c r="BA677" i="8"/>
  <c r="AZ677" i="8"/>
  <c r="AY677" i="8"/>
  <c r="AN677" i="8"/>
  <c r="AM677" i="8"/>
  <c r="AL677" i="8"/>
  <c r="AK677" i="8"/>
  <c r="AJ677" i="8"/>
  <c r="AI677" i="8"/>
  <c r="AH677" i="8"/>
  <c r="AG677" i="8"/>
  <c r="AF677" i="8"/>
  <c r="AE677" i="8"/>
  <c r="U677" i="8"/>
  <c r="T677" i="8"/>
  <c r="BE676" i="8"/>
  <c r="BD676" i="8"/>
  <c r="BC676" i="8"/>
  <c r="BB676" i="8"/>
  <c r="BA676" i="8"/>
  <c r="AZ676" i="8"/>
  <c r="AY676" i="8"/>
  <c r="AH676" i="8"/>
  <c r="AG676" i="8"/>
  <c r="AF676" i="8"/>
  <c r="AE676" i="8"/>
  <c r="M676" i="8"/>
  <c r="L676" i="8"/>
  <c r="BE675" i="8"/>
  <c r="BD675" i="8"/>
  <c r="BC675" i="8"/>
  <c r="BB675" i="8"/>
  <c r="BA675" i="8"/>
  <c r="AZ675" i="8"/>
  <c r="AY675" i="8"/>
  <c r="AO675" i="8"/>
  <c r="AJ675" i="8"/>
  <c r="AI675" i="8"/>
  <c r="AH675" i="8"/>
  <c r="AG675" i="8"/>
  <c r="AF675" i="8"/>
  <c r="AE675" i="8"/>
  <c r="BE674" i="8"/>
  <c r="BD674" i="8"/>
  <c r="BC674" i="8"/>
  <c r="BB674" i="8"/>
  <c r="BA674" i="8"/>
  <c r="AZ674" i="8"/>
  <c r="AY674" i="8"/>
  <c r="AO674" i="8"/>
  <c r="AI674" i="8"/>
  <c r="AH674" i="8"/>
  <c r="AG674" i="8"/>
  <c r="AF674" i="8"/>
  <c r="AE674" i="8"/>
  <c r="M674" i="8"/>
  <c r="L674" i="8"/>
  <c r="BE673" i="8"/>
  <c r="BD673" i="8"/>
  <c r="BC673" i="8"/>
  <c r="BB673" i="8"/>
  <c r="BA673" i="8"/>
  <c r="AZ673" i="8"/>
  <c r="AY673" i="8"/>
  <c r="AV673" i="8"/>
  <c r="AU673" i="8"/>
  <c r="AT673" i="8"/>
  <c r="AS673" i="8"/>
  <c r="AR673" i="8"/>
  <c r="AQ673" i="8"/>
  <c r="AP673" i="8"/>
  <c r="AO673" i="8"/>
  <c r="AN673" i="8"/>
  <c r="AM673" i="8"/>
  <c r="AL673" i="8"/>
  <c r="AK673" i="8"/>
  <c r="AJ673" i="8"/>
  <c r="AI673" i="8"/>
  <c r="AH673" i="8"/>
  <c r="AG673" i="8"/>
  <c r="AF673" i="8"/>
  <c r="AE673" i="8"/>
  <c r="BE672" i="8"/>
  <c r="BD672" i="8"/>
  <c r="BC672" i="8"/>
  <c r="BB672" i="8"/>
  <c r="BA672" i="8"/>
  <c r="AZ672" i="8"/>
  <c r="AY672" i="8"/>
  <c r="AH672" i="8"/>
  <c r="AG672" i="8"/>
  <c r="AF672" i="8"/>
  <c r="AE672" i="8"/>
  <c r="BE671" i="8"/>
  <c r="BD671" i="8"/>
  <c r="BC671" i="8"/>
  <c r="BB671" i="8"/>
  <c r="BA671" i="8"/>
  <c r="AZ671" i="8"/>
  <c r="AY671" i="8"/>
  <c r="AH671" i="8"/>
  <c r="AG671" i="8"/>
  <c r="AF671" i="8"/>
  <c r="AE671" i="8"/>
  <c r="BE670" i="8"/>
  <c r="BD670" i="8"/>
  <c r="BC670" i="8"/>
  <c r="BB670" i="8"/>
  <c r="BA670" i="8"/>
  <c r="AZ670" i="8"/>
  <c r="AY670" i="8"/>
  <c r="AL670" i="8"/>
  <c r="AK670" i="8"/>
  <c r="AJ670" i="8"/>
  <c r="AI670" i="8"/>
  <c r="AH670" i="8"/>
  <c r="AG670" i="8"/>
  <c r="AF670" i="8"/>
  <c r="AE670" i="8"/>
  <c r="BE669" i="8"/>
  <c r="BD669" i="8"/>
  <c r="BC669" i="8"/>
  <c r="BB669" i="8"/>
  <c r="BA669" i="8"/>
  <c r="AZ669" i="8"/>
  <c r="AY669" i="8"/>
  <c r="AH669" i="8"/>
  <c r="AG669" i="8"/>
  <c r="AF669" i="8"/>
  <c r="AE669" i="8"/>
  <c r="BE668" i="8"/>
  <c r="BD668" i="8"/>
  <c r="BC668" i="8"/>
  <c r="BB668" i="8"/>
  <c r="BA668" i="8"/>
  <c r="AZ668" i="8"/>
  <c r="AY668" i="8"/>
  <c r="AL668" i="8"/>
  <c r="AK668" i="8"/>
  <c r="AJ668" i="8"/>
  <c r="AI668" i="8"/>
  <c r="AH668" i="8"/>
  <c r="AG668" i="8"/>
  <c r="AF668" i="8"/>
  <c r="AE668" i="8"/>
  <c r="BE667" i="8"/>
  <c r="BD667" i="8"/>
  <c r="BC667" i="8"/>
  <c r="BB667" i="8"/>
  <c r="BA667" i="8"/>
  <c r="AZ667" i="8"/>
  <c r="AY667" i="8"/>
  <c r="AH667" i="8"/>
  <c r="AG667" i="8"/>
  <c r="AF667" i="8"/>
  <c r="AE667" i="8"/>
  <c r="BE666" i="8"/>
  <c r="BD666" i="8"/>
  <c r="BC666" i="8"/>
  <c r="BB666" i="8"/>
  <c r="BA666" i="8"/>
  <c r="AZ666" i="8"/>
  <c r="AY666" i="8"/>
  <c r="AK666" i="8"/>
  <c r="AH666" i="8"/>
  <c r="AG666" i="8"/>
  <c r="AF666" i="8"/>
  <c r="AE666" i="8"/>
  <c r="BE665" i="8"/>
  <c r="BD665" i="8"/>
  <c r="BC665" i="8"/>
  <c r="BB665" i="8"/>
  <c r="BA665" i="8"/>
  <c r="AZ665" i="8"/>
  <c r="AY665" i="8"/>
  <c r="AH665" i="8"/>
  <c r="AG665" i="8"/>
  <c r="AF665" i="8"/>
  <c r="AE665" i="8"/>
  <c r="BE664" i="8"/>
  <c r="BD664" i="8"/>
  <c r="BC664" i="8"/>
  <c r="BB664" i="8"/>
  <c r="BA664" i="8"/>
  <c r="AZ664" i="8"/>
  <c r="AY664" i="8"/>
  <c r="AX664" i="8"/>
  <c r="AO664" i="8"/>
  <c r="AN664" i="8"/>
  <c r="AM664" i="8"/>
  <c r="AL664" i="8"/>
  <c r="AK664" i="8"/>
  <c r="AJ664" i="8"/>
  <c r="AI664" i="8"/>
  <c r="AH664" i="8"/>
  <c r="AG664" i="8"/>
  <c r="AF664" i="8"/>
  <c r="AE664" i="8"/>
  <c r="BE663" i="8"/>
  <c r="BD663" i="8"/>
  <c r="BC663" i="8"/>
  <c r="BB663" i="8"/>
  <c r="BA663" i="8"/>
  <c r="AZ663" i="8"/>
  <c r="AY663" i="8"/>
  <c r="AO663" i="8"/>
  <c r="AN663" i="8"/>
  <c r="AM663" i="8"/>
  <c r="AL663" i="8"/>
  <c r="AK663" i="8"/>
  <c r="AJ663" i="8"/>
  <c r="AI663" i="8"/>
  <c r="AH663" i="8"/>
  <c r="AG663" i="8"/>
  <c r="AF663" i="8"/>
  <c r="AE663" i="8"/>
  <c r="BE662" i="8"/>
  <c r="BD662" i="8"/>
  <c r="BC662" i="8"/>
  <c r="BB662" i="8"/>
  <c r="BA662" i="8"/>
  <c r="AZ662" i="8"/>
  <c r="AY662" i="8"/>
  <c r="AX662" i="8"/>
  <c r="AO662" i="8"/>
  <c r="AH662" i="8"/>
  <c r="AG662" i="8"/>
  <c r="AF662" i="8"/>
  <c r="AE662" i="8"/>
  <c r="BE661" i="8"/>
  <c r="BD661" i="8"/>
  <c r="BC661" i="8"/>
  <c r="BB661" i="8"/>
  <c r="BA661" i="8"/>
  <c r="AZ661" i="8"/>
  <c r="AY661" i="8"/>
  <c r="AO661" i="8"/>
  <c r="AN661" i="8"/>
  <c r="AM661" i="8"/>
  <c r="AL661" i="8"/>
  <c r="AK661" i="8"/>
  <c r="AJ661" i="8"/>
  <c r="AI661" i="8"/>
  <c r="AH661" i="8"/>
  <c r="AG661" i="8"/>
  <c r="AF661" i="8"/>
  <c r="AE661" i="8"/>
  <c r="BE660" i="8"/>
  <c r="BD660" i="8"/>
  <c r="BC660" i="8"/>
  <c r="BB660" i="8"/>
  <c r="BA660" i="8"/>
  <c r="AZ660" i="8"/>
  <c r="AY660" i="8"/>
  <c r="AX660" i="8"/>
  <c r="AH660" i="8"/>
  <c r="AG660" i="8"/>
  <c r="AF660" i="8"/>
  <c r="AE660" i="8"/>
  <c r="BE659" i="8"/>
  <c r="BD659" i="8"/>
  <c r="BC659" i="8"/>
  <c r="BB659" i="8"/>
  <c r="BA659" i="8"/>
  <c r="AZ659" i="8"/>
  <c r="AY659" i="8"/>
  <c r="AO659" i="8"/>
  <c r="AH659" i="8"/>
  <c r="AG659" i="8"/>
  <c r="AF659" i="8"/>
  <c r="AE659" i="8"/>
  <c r="BE658" i="8"/>
  <c r="BD658" i="8"/>
  <c r="BC658" i="8"/>
  <c r="BB658" i="8"/>
  <c r="BA658" i="8"/>
  <c r="AZ658" i="8"/>
  <c r="AY658" i="8"/>
  <c r="AN658" i="8"/>
  <c r="AM658" i="8"/>
  <c r="AL658" i="8"/>
  <c r="AK658" i="8"/>
  <c r="AJ658" i="8"/>
  <c r="AI658" i="8"/>
  <c r="AH658" i="8"/>
  <c r="AG658" i="8"/>
  <c r="AF658" i="8"/>
  <c r="AE658" i="8"/>
  <c r="BE657" i="8"/>
  <c r="BD657" i="8"/>
  <c r="BC657" i="8"/>
  <c r="BB657" i="8"/>
  <c r="BA657" i="8"/>
  <c r="AZ657" i="8"/>
  <c r="AY657" i="8"/>
  <c r="AH657" i="8"/>
  <c r="AG657" i="8"/>
  <c r="AF657" i="8"/>
  <c r="AE657" i="8"/>
  <c r="BE656" i="8"/>
  <c r="BD656" i="8"/>
  <c r="BC656" i="8"/>
  <c r="BB656" i="8"/>
  <c r="BA656" i="8"/>
  <c r="AZ656" i="8"/>
  <c r="AY656" i="8"/>
  <c r="AX656" i="8"/>
  <c r="AO656" i="8"/>
  <c r="AH656" i="8"/>
  <c r="AG656" i="8"/>
  <c r="AF656" i="8"/>
  <c r="AE656" i="8"/>
  <c r="BE655" i="8"/>
  <c r="BD655" i="8"/>
  <c r="BC655" i="8"/>
  <c r="BB655" i="8"/>
  <c r="BA655" i="8"/>
  <c r="AZ655" i="8"/>
  <c r="AY655" i="8"/>
  <c r="AX655" i="8"/>
  <c r="AH655" i="8"/>
  <c r="AG655" i="8"/>
  <c r="AF655" i="8"/>
  <c r="AE655" i="8"/>
  <c r="M655" i="8"/>
  <c r="L655" i="8"/>
  <c r="BE654" i="8"/>
  <c r="BD654" i="8"/>
  <c r="BC654" i="8"/>
  <c r="BB654" i="8"/>
  <c r="BA654" i="8"/>
  <c r="AZ654" i="8"/>
  <c r="AY654" i="8"/>
  <c r="AX654" i="8"/>
  <c r="AN654" i="8"/>
  <c r="AM654" i="8"/>
  <c r="AL654" i="8"/>
  <c r="AK654" i="8"/>
  <c r="AJ654" i="8"/>
  <c r="AI654" i="8"/>
  <c r="AH654" i="8"/>
  <c r="AG654" i="8"/>
  <c r="AF654" i="8"/>
  <c r="AE654" i="8"/>
  <c r="BE653" i="8"/>
  <c r="BD653" i="8"/>
  <c r="BC653" i="8"/>
  <c r="BB653" i="8"/>
  <c r="BA653" i="8"/>
  <c r="AZ653" i="8"/>
  <c r="AY653" i="8"/>
  <c r="AH653" i="8"/>
  <c r="AG653" i="8"/>
  <c r="AF653" i="8"/>
  <c r="AE653" i="8"/>
  <c r="BE652" i="8"/>
  <c r="BD652" i="8"/>
  <c r="BC652" i="8"/>
  <c r="BB652" i="8"/>
  <c r="BA652" i="8"/>
  <c r="AZ652" i="8"/>
  <c r="AY652" i="8"/>
  <c r="AO652" i="8"/>
  <c r="AI652" i="8"/>
  <c r="AH652" i="8"/>
  <c r="AG652" i="8"/>
  <c r="AF652" i="8"/>
  <c r="AE652" i="8"/>
  <c r="BE651" i="8"/>
  <c r="BD651" i="8"/>
  <c r="BC651" i="8"/>
  <c r="BB651" i="8"/>
  <c r="BA651" i="8"/>
  <c r="AZ651" i="8"/>
  <c r="AY651" i="8"/>
  <c r="AO651" i="8"/>
  <c r="AH651" i="8"/>
  <c r="AG651" i="8"/>
  <c r="AF651" i="8"/>
  <c r="AE651" i="8"/>
  <c r="U651" i="8"/>
  <c r="BE650" i="8"/>
  <c r="BD650" i="8"/>
  <c r="BC650" i="8"/>
  <c r="BB650" i="8"/>
  <c r="BA650" i="8"/>
  <c r="AZ650" i="8"/>
  <c r="AY650" i="8"/>
  <c r="AO650" i="8"/>
  <c r="AH650" i="8"/>
  <c r="AG650" i="8"/>
  <c r="AF650" i="8"/>
  <c r="AE650" i="8"/>
  <c r="BE649" i="8"/>
  <c r="BD649" i="8"/>
  <c r="BC649" i="8"/>
  <c r="BB649" i="8"/>
  <c r="BA649" i="8"/>
  <c r="AZ649" i="8"/>
  <c r="AY649" i="8"/>
  <c r="AV649" i="8"/>
  <c r="AU649" i="8"/>
  <c r="AT649" i="8"/>
  <c r="AS649" i="8"/>
  <c r="AR649" i="8"/>
  <c r="AQ649" i="8"/>
  <c r="AP649" i="8"/>
  <c r="AO649" i="8"/>
  <c r="AN649" i="8"/>
  <c r="AM649" i="8"/>
  <c r="AL649" i="8"/>
  <c r="AK649" i="8"/>
  <c r="AJ649" i="8"/>
  <c r="AI649" i="8"/>
  <c r="AH649" i="8"/>
  <c r="AG649" i="8"/>
  <c r="AF649" i="8"/>
  <c r="AE649" i="8"/>
  <c r="BE648" i="8"/>
  <c r="BD648" i="8"/>
  <c r="BC648" i="8"/>
  <c r="BB648" i="8"/>
  <c r="BA648" i="8"/>
  <c r="AZ648" i="8"/>
  <c r="AY648" i="8"/>
  <c r="AV648" i="8"/>
  <c r="AU648" i="8"/>
  <c r="AT648" i="8"/>
  <c r="AS648" i="8"/>
  <c r="AR648" i="8"/>
  <c r="AQ648" i="8"/>
  <c r="AP648" i="8"/>
  <c r="AO648" i="8"/>
  <c r="AN648" i="8"/>
  <c r="AM648" i="8"/>
  <c r="AL648" i="8"/>
  <c r="AK648" i="8"/>
  <c r="AJ648" i="8"/>
  <c r="AI648" i="8"/>
  <c r="AH648" i="8"/>
  <c r="AG648" i="8"/>
  <c r="AF648" i="8"/>
  <c r="AE648" i="8"/>
  <c r="BE647" i="8"/>
  <c r="BD647" i="8"/>
  <c r="BC647" i="8"/>
  <c r="BB647" i="8"/>
  <c r="BA647" i="8"/>
  <c r="AZ647" i="8"/>
  <c r="AY647" i="8"/>
  <c r="AV647" i="8"/>
  <c r="AU647" i="8"/>
  <c r="AT647" i="8"/>
  <c r="AS647" i="8"/>
  <c r="AR647" i="8"/>
  <c r="AQ647" i="8"/>
  <c r="AP647" i="8"/>
  <c r="AO647" i="8"/>
  <c r="AN647" i="8"/>
  <c r="AM647" i="8"/>
  <c r="AL647" i="8"/>
  <c r="AK647" i="8"/>
  <c r="AJ647" i="8"/>
  <c r="AI647" i="8"/>
  <c r="AH647" i="8"/>
  <c r="AG647" i="8"/>
  <c r="AF647" i="8"/>
  <c r="AE647" i="8"/>
  <c r="BE646" i="8"/>
  <c r="BD646" i="8"/>
  <c r="BC646" i="8"/>
  <c r="BB646" i="8"/>
  <c r="BA646" i="8"/>
  <c r="AZ646" i="8"/>
  <c r="AY646" i="8"/>
  <c r="AH646" i="8"/>
  <c r="AG646" i="8"/>
  <c r="AF646" i="8"/>
  <c r="AE646" i="8"/>
  <c r="BE645" i="8"/>
  <c r="BD645" i="8"/>
  <c r="BC645" i="8"/>
  <c r="BB645" i="8"/>
  <c r="BA645" i="8"/>
  <c r="AZ645" i="8"/>
  <c r="AY645" i="8"/>
  <c r="AO645" i="8"/>
  <c r="AI645" i="8"/>
  <c r="AH645" i="8"/>
  <c r="AG645" i="8"/>
  <c r="AF645" i="8"/>
  <c r="AE645" i="8"/>
  <c r="BE644" i="8"/>
  <c r="BD644" i="8"/>
  <c r="BC644" i="8"/>
  <c r="BB644" i="8"/>
  <c r="BA644" i="8"/>
  <c r="AZ644" i="8"/>
  <c r="AY644" i="8"/>
  <c r="AP644" i="8"/>
  <c r="AO644" i="8"/>
  <c r="AN644" i="8"/>
  <c r="AM644" i="8"/>
  <c r="AL644" i="8"/>
  <c r="AK644" i="8"/>
  <c r="AJ644" i="8"/>
  <c r="AI644" i="8"/>
  <c r="AH644" i="8"/>
  <c r="AG644" i="8"/>
  <c r="AF644" i="8"/>
  <c r="AE644" i="8"/>
  <c r="BE643" i="8"/>
  <c r="BD643" i="8"/>
  <c r="BC643" i="8"/>
  <c r="BB643" i="8"/>
  <c r="BA643" i="8"/>
  <c r="AZ643" i="8"/>
  <c r="AY643" i="8"/>
  <c r="AH643" i="8"/>
  <c r="AG643" i="8"/>
  <c r="AF643" i="8"/>
  <c r="AE643" i="8"/>
  <c r="BE642" i="8"/>
  <c r="BD642" i="8"/>
  <c r="BC642" i="8"/>
  <c r="BB642" i="8"/>
  <c r="BA642" i="8"/>
  <c r="AZ642" i="8"/>
  <c r="AY642" i="8"/>
  <c r="AX642" i="8"/>
  <c r="AO642" i="8"/>
  <c r="AH642" i="8"/>
  <c r="AG642" i="8"/>
  <c r="AF642" i="8"/>
  <c r="AE642" i="8"/>
  <c r="BE641" i="8"/>
  <c r="BD641" i="8"/>
  <c r="BC641" i="8"/>
  <c r="BB641" i="8"/>
  <c r="BA641" i="8"/>
  <c r="AZ641" i="8"/>
  <c r="AY641" i="8"/>
  <c r="AJ641" i="8"/>
  <c r="AI641" i="8"/>
  <c r="AH641" i="8"/>
  <c r="AG641" i="8"/>
  <c r="AF641" i="8"/>
  <c r="AE641" i="8"/>
  <c r="BE640" i="8"/>
  <c r="BD640" i="8"/>
  <c r="BC640" i="8"/>
  <c r="BB640" i="8"/>
  <c r="BA640" i="8"/>
  <c r="AZ640" i="8"/>
  <c r="AY640" i="8"/>
  <c r="AV640" i="8"/>
  <c r="AU640" i="8"/>
  <c r="AT640" i="8"/>
  <c r="AS640" i="8"/>
  <c r="AR640" i="8"/>
  <c r="AQ640" i="8"/>
  <c r="AP640" i="8"/>
  <c r="AO640" i="8"/>
  <c r="AN640" i="8"/>
  <c r="AM640" i="8"/>
  <c r="AL640" i="8"/>
  <c r="AK640" i="8"/>
  <c r="AJ640" i="8"/>
  <c r="AI640" i="8"/>
  <c r="AH640" i="8"/>
  <c r="AG640" i="8"/>
  <c r="AF640" i="8"/>
  <c r="AE640" i="8"/>
  <c r="BE639" i="8"/>
  <c r="BD639" i="8"/>
  <c r="BC639" i="8"/>
  <c r="BB639" i="8"/>
  <c r="BA639" i="8"/>
  <c r="AZ639" i="8"/>
  <c r="AY639" i="8"/>
  <c r="AX639" i="8"/>
  <c r="AV639" i="8"/>
  <c r="AU639" i="8"/>
  <c r="AT639" i="8"/>
  <c r="AS639" i="8"/>
  <c r="AR639" i="8"/>
  <c r="AQ639" i="8"/>
  <c r="AP639" i="8"/>
  <c r="AO639" i="8"/>
  <c r="AN639" i="8"/>
  <c r="AM639" i="8"/>
  <c r="AL639" i="8"/>
  <c r="AK639" i="8"/>
  <c r="AJ639" i="8"/>
  <c r="AI639" i="8"/>
  <c r="AH639" i="8"/>
  <c r="AG639" i="8"/>
  <c r="AF639" i="8"/>
  <c r="AE639" i="8"/>
  <c r="BE638" i="8"/>
  <c r="BD638" i="8"/>
  <c r="BC638" i="8"/>
  <c r="BB638" i="8"/>
  <c r="BA638" i="8"/>
  <c r="AZ638" i="8"/>
  <c r="AY638" i="8"/>
  <c r="AO638" i="8"/>
  <c r="AK638" i="8"/>
  <c r="AI638" i="8"/>
  <c r="AH638" i="8"/>
  <c r="AG638" i="8"/>
  <c r="AF638" i="8"/>
  <c r="AE638" i="8"/>
  <c r="BE637" i="8"/>
  <c r="BD637" i="8"/>
  <c r="BC637" i="8"/>
  <c r="BB637" i="8"/>
  <c r="BA637" i="8"/>
  <c r="AZ637" i="8"/>
  <c r="AY637" i="8"/>
  <c r="AO637" i="8"/>
  <c r="AK637" i="8"/>
  <c r="AJ637" i="8"/>
  <c r="AI637" i="8"/>
  <c r="AH637" i="8"/>
  <c r="AG637" i="8"/>
  <c r="AF637" i="8"/>
  <c r="AE637" i="8"/>
  <c r="BE636" i="8"/>
  <c r="BD636" i="8"/>
  <c r="BC636" i="8"/>
  <c r="BB636" i="8"/>
  <c r="BA636" i="8"/>
  <c r="AZ636" i="8"/>
  <c r="AY636" i="8"/>
  <c r="AX636" i="8"/>
  <c r="AH636" i="8"/>
  <c r="AG636" i="8"/>
  <c r="AF636" i="8"/>
  <c r="AE636" i="8"/>
  <c r="BE635" i="8"/>
  <c r="BD635" i="8"/>
  <c r="BC635" i="8"/>
  <c r="BB635" i="8"/>
  <c r="BA635" i="8"/>
  <c r="AZ635" i="8"/>
  <c r="AY635" i="8"/>
  <c r="AX635" i="8"/>
  <c r="AH635" i="8"/>
  <c r="AG635" i="8"/>
  <c r="AF635" i="8"/>
  <c r="AE635" i="8"/>
  <c r="BE634" i="8"/>
  <c r="BD634" i="8"/>
  <c r="BC634" i="8"/>
  <c r="BB634" i="8"/>
  <c r="BA634" i="8"/>
  <c r="AZ634" i="8"/>
  <c r="AY634" i="8"/>
  <c r="AX634" i="8"/>
  <c r="AO634" i="8"/>
  <c r="AJ634" i="8"/>
  <c r="AI634" i="8"/>
  <c r="AH634" i="8"/>
  <c r="AG634" i="8"/>
  <c r="AF634" i="8"/>
  <c r="AE634" i="8"/>
  <c r="BE633" i="8"/>
  <c r="BD633" i="8"/>
  <c r="BC633" i="8"/>
  <c r="BB633" i="8"/>
  <c r="BA633" i="8"/>
  <c r="AZ633" i="8"/>
  <c r="AY633" i="8"/>
  <c r="AH633" i="8"/>
  <c r="AG633" i="8"/>
  <c r="AF633" i="8"/>
  <c r="AE633" i="8"/>
  <c r="BE632" i="8"/>
  <c r="BD632" i="8"/>
  <c r="BC632" i="8"/>
  <c r="BB632" i="8"/>
  <c r="BA632" i="8"/>
  <c r="AZ632" i="8"/>
  <c r="AY632" i="8"/>
  <c r="AO632" i="8"/>
  <c r="AI632" i="8"/>
  <c r="AH632" i="8"/>
  <c r="AG632" i="8"/>
  <c r="AF632" i="8"/>
  <c r="AE632" i="8"/>
  <c r="BE631" i="8"/>
  <c r="BD631" i="8"/>
  <c r="BC631" i="8"/>
  <c r="BB631" i="8"/>
  <c r="BA631" i="8"/>
  <c r="AZ631" i="8"/>
  <c r="AY631" i="8"/>
  <c r="AX631" i="8"/>
  <c r="AW631" i="8"/>
  <c r="AP631" i="8"/>
  <c r="AO631" i="8"/>
  <c r="AN631" i="8"/>
  <c r="AM631" i="8"/>
  <c r="AL631" i="8"/>
  <c r="AK631" i="8"/>
  <c r="AJ631" i="8"/>
  <c r="AI631" i="8"/>
  <c r="AH631" i="8"/>
  <c r="AG631" i="8"/>
  <c r="AF631" i="8"/>
  <c r="AE631" i="8"/>
  <c r="BE630" i="8"/>
  <c r="BD630" i="8"/>
  <c r="BC630" i="8"/>
  <c r="BB630" i="8"/>
  <c r="BA630" i="8"/>
  <c r="AZ630" i="8"/>
  <c r="AY630" i="8"/>
  <c r="AO630" i="8"/>
  <c r="AN630" i="8"/>
  <c r="AM630" i="8"/>
  <c r="AL630" i="8"/>
  <c r="AK630" i="8"/>
  <c r="AH630" i="8"/>
  <c r="AG630" i="8"/>
  <c r="AF630" i="8"/>
  <c r="AE630" i="8"/>
  <c r="BE629" i="8"/>
  <c r="BD629" i="8"/>
  <c r="BC629" i="8"/>
  <c r="BB629" i="8"/>
  <c r="BA629" i="8"/>
  <c r="AZ629" i="8"/>
  <c r="AY629" i="8"/>
  <c r="AX629" i="8"/>
  <c r="AH629" i="8"/>
  <c r="AG629" i="8"/>
  <c r="AF629" i="8"/>
  <c r="AE629" i="8"/>
  <c r="T629" i="8"/>
  <c r="L629" i="8"/>
  <c r="M629" i="8" s="1"/>
  <c r="BE628" i="8"/>
  <c r="BD628" i="8"/>
  <c r="BC628" i="8"/>
  <c r="BB628" i="8"/>
  <c r="BA628" i="8"/>
  <c r="AZ628" i="8"/>
  <c r="AY628" i="8"/>
  <c r="AH628" i="8"/>
  <c r="AG628" i="8"/>
  <c r="AF628" i="8"/>
  <c r="AE628" i="8"/>
  <c r="BE627" i="8"/>
  <c r="BD627" i="8"/>
  <c r="BC627" i="8"/>
  <c r="BB627" i="8"/>
  <c r="BA627" i="8"/>
  <c r="AZ627" i="8"/>
  <c r="AY627" i="8"/>
  <c r="AX627" i="8"/>
  <c r="AO627" i="8"/>
  <c r="AH627" i="8"/>
  <c r="AG627" i="8"/>
  <c r="AF627" i="8"/>
  <c r="AE627" i="8"/>
  <c r="N627" i="8"/>
  <c r="BE626" i="8"/>
  <c r="BD626" i="8"/>
  <c r="BC626" i="8"/>
  <c r="BB626" i="8"/>
  <c r="BA626" i="8"/>
  <c r="AZ626" i="8"/>
  <c r="AY626" i="8"/>
  <c r="AO626" i="8"/>
  <c r="AH626" i="8"/>
  <c r="AG626" i="8"/>
  <c r="AF626" i="8"/>
  <c r="AE626" i="8"/>
  <c r="BE625" i="8"/>
  <c r="BD625" i="8"/>
  <c r="BC625" i="8"/>
  <c r="BB625" i="8"/>
  <c r="BA625" i="8"/>
  <c r="AZ625" i="8"/>
  <c r="AY625" i="8"/>
  <c r="AO625" i="8"/>
  <c r="AH625" i="8"/>
  <c r="AG625" i="8"/>
  <c r="AF625" i="8"/>
  <c r="AE625" i="8"/>
  <c r="BE624" i="8"/>
  <c r="BD624" i="8"/>
  <c r="BC624" i="8"/>
  <c r="BB624" i="8"/>
  <c r="BA624" i="8"/>
  <c r="AZ624" i="8"/>
  <c r="AY624" i="8"/>
  <c r="AX624" i="8"/>
  <c r="AH624" i="8"/>
  <c r="AG624" i="8"/>
  <c r="AF624" i="8"/>
  <c r="AE624" i="8"/>
  <c r="BE623" i="8"/>
  <c r="BD623" i="8"/>
  <c r="BC623" i="8"/>
  <c r="BB623" i="8"/>
  <c r="BA623" i="8"/>
  <c r="AZ623" i="8"/>
  <c r="AY623" i="8"/>
  <c r="AH623" i="8"/>
  <c r="AG623" i="8"/>
  <c r="AF623" i="8"/>
  <c r="AE623" i="8"/>
  <c r="BE622" i="8"/>
  <c r="BD622" i="8"/>
  <c r="BC622" i="8"/>
  <c r="BB622" i="8"/>
  <c r="BA622" i="8"/>
  <c r="AZ622" i="8"/>
  <c r="AY622" i="8"/>
  <c r="AV622" i="8"/>
  <c r="AU622" i="8"/>
  <c r="AT622" i="8"/>
  <c r="AS622" i="8"/>
  <c r="AR622" i="8"/>
  <c r="AQ622" i="8"/>
  <c r="AP622" i="8"/>
  <c r="AO622" i="8"/>
  <c r="AN622" i="8"/>
  <c r="AM622" i="8"/>
  <c r="AL622" i="8"/>
  <c r="AK622" i="8"/>
  <c r="AJ622" i="8"/>
  <c r="AI622" i="8"/>
  <c r="AH622" i="8"/>
  <c r="AG622" i="8"/>
  <c r="AF622" i="8"/>
  <c r="AE622" i="8"/>
  <c r="BE621" i="8"/>
  <c r="BD621" i="8"/>
  <c r="BC621" i="8"/>
  <c r="BB621" i="8"/>
  <c r="BA621" i="8"/>
  <c r="AZ621" i="8"/>
  <c r="AY621" i="8"/>
  <c r="AH621" i="8"/>
  <c r="AG621" i="8"/>
  <c r="AF621" i="8"/>
  <c r="AE621" i="8"/>
  <c r="BE620" i="8"/>
  <c r="BD620" i="8"/>
  <c r="BC620" i="8"/>
  <c r="BB620" i="8"/>
  <c r="BA620" i="8"/>
  <c r="AZ620" i="8"/>
  <c r="AY620" i="8"/>
  <c r="AO620" i="8"/>
  <c r="AH620" i="8"/>
  <c r="AG620" i="8"/>
  <c r="AF620" i="8"/>
  <c r="AE620" i="8"/>
  <c r="BE619" i="8"/>
  <c r="BD619" i="8"/>
  <c r="BC619" i="8"/>
  <c r="BB619" i="8"/>
  <c r="BA619" i="8"/>
  <c r="AZ619" i="8"/>
  <c r="AY619" i="8"/>
  <c r="AX619" i="8"/>
  <c r="AW619" i="8"/>
  <c r="AV619" i="8"/>
  <c r="AO619" i="8"/>
  <c r="AH619" i="8"/>
  <c r="AG619" i="8"/>
  <c r="AF619" i="8"/>
  <c r="AE619" i="8"/>
  <c r="BE618" i="8"/>
  <c r="BD618" i="8"/>
  <c r="BC618" i="8"/>
  <c r="BB618" i="8"/>
  <c r="BA618" i="8"/>
  <c r="AZ618" i="8"/>
  <c r="AY618" i="8"/>
  <c r="AH618" i="8"/>
  <c r="AG618" i="8"/>
  <c r="AF618" i="8"/>
  <c r="AE618" i="8"/>
  <c r="BE617" i="8"/>
  <c r="BD617" i="8"/>
  <c r="BC617" i="8"/>
  <c r="BB617" i="8"/>
  <c r="BA617" i="8"/>
  <c r="AZ617" i="8"/>
  <c r="AY617" i="8"/>
  <c r="AO617" i="8"/>
  <c r="AH617" i="8"/>
  <c r="AG617" i="8"/>
  <c r="AF617" i="8"/>
  <c r="AE617" i="8"/>
  <c r="BE616" i="8"/>
  <c r="BD616" i="8"/>
  <c r="BC616" i="8"/>
  <c r="BB616" i="8"/>
  <c r="BA616" i="8"/>
  <c r="AZ616" i="8"/>
  <c r="AY616" i="8"/>
  <c r="AX616" i="8"/>
  <c r="AH616" i="8"/>
  <c r="AG616" i="8"/>
  <c r="AF616" i="8"/>
  <c r="AE616" i="8"/>
  <c r="BE615" i="8"/>
  <c r="BD615" i="8"/>
  <c r="BC615" i="8"/>
  <c r="BB615" i="8"/>
  <c r="BA615" i="8"/>
  <c r="AZ615" i="8"/>
  <c r="AY615" i="8"/>
  <c r="AX615" i="8"/>
  <c r="AH615" i="8"/>
  <c r="AG615" i="8"/>
  <c r="AF615" i="8"/>
  <c r="AE615" i="8"/>
  <c r="BE614" i="8"/>
  <c r="BD614" i="8"/>
  <c r="BC614" i="8"/>
  <c r="BB614" i="8"/>
  <c r="BA614" i="8"/>
  <c r="AZ614" i="8"/>
  <c r="AY614" i="8"/>
  <c r="AX614" i="8"/>
  <c r="AO614" i="8"/>
  <c r="AH614" i="8"/>
  <c r="AG614" i="8"/>
  <c r="AF614" i="8"/>
  <c r="AE614" i="8"/>
  <c r="K614" i="8"/>
  <c r="BE613" i="8"/>
  <c r="BD613" i="8"/>
  <c r="BC613" i="8"/>
  <c r="BB613" i="8"/>
  <c r="BA613" i="8"/>
  <c r="AZ613" i="8"/>
  <c r="AY613" i="8"/>
  <c r="AW613" i="8"/>
  <c r="AO613" i="8"/>
  <c r="AH613" i="8"/>
  <c r="AG613" i="8"/>
  <c r="AF613" i="8"/>
  <c r="AE613" i="8"/>
  <c r="BE612" i="8"/>
  <c r="BD612" i="8"/>
  <c r="BC612" i="8"/>
  <c r="BB612" i="8"/>
  <c r="BA612" i="8"/>
  <c r="AZ612" i="8"/>
  <c r="AY612" i="8"/>
  <c r="AX612" i="8"/>
  <c r="AH612" i="8"/>
  <c r="AG612" i="8"/>
  <c r="AF612" i="8"/>
  <c r="AE612" i="8"/>
  <c r="BE611" i="8"/>
  <c r="BD611" i="8"/>
  <c r="BC611" i="8"/>
  <c r="BB611" i="8"/>
  <c r="BA611" i="8"/>
  <c r="AZ611" i="8"/>
  <c r="AY611" i="8"/>
  <c r="AX611" i="8"/>
  <c r="AH611" i="8"/>
  <c r="AG611" i="8"/>
  <c r="AF611" i="8"/>
  <c r="AE611" i="8"/>
  <c r="BE610" i="8"/>
  <c r="BD610" i="8"/>
  <c r="BC610" i="8"/>
  <c r="BB610" i="8"/>
  <c r="BA610" i="8"/>
  <c r="AZ610" i="8"/>
  <c r="AY610" i="8"/>
  <c r="AX610" i="8"/>
  <c r="AH610" i="8"/>
  <c r="AG610" i="8"/>
  <c r="AF610" i="8"/>
  <c r="AE610" i="8"/>
  <c r="BE609" i="8"/>
  <c r="BD609" i="8"/>
  <c r="BC609" i="8"/>
  <c r="BB609" i="8"/>
  <c r="BA609" i="8"/>
  <c r="AZ609" i="8"/>
  <c r="AY609" i="8"/>
  <c r="AX609" i="8"/>
  <c r="AO609" i="8"/>
  <c r="AH609" i="8"/>
  <c r="AG609" i="8"/>
  <c r="AF609" i="8"/>
  <c r="AE609" i="8"/>
  <c r="BE608" i="8"/>
  <c r="BD608" i="8"/>
  <c r="BC608" i="8"/>
  <c r="BB608" i="8"/>
  <c r="BA608" i="8"/>
  <c r="AZ608" i="8"/>
  <c r="AY608" i="8"/>
  <c r="AH608" i="8"/>
  <c r="AG608" i="8"/>
  <c r="AF608" i="8"/>
  <c r="AE608" i="8"/>
  <c r="BE607" i="8"/>
  <c r="BD607" i="8"/>
  <c r="BC607" i="8"/>
  <c r="BB607" i="8"/>
  <c r="BA607" i="8"/>
  <c r="AZ607" i="8"/>
  <c r="AY607" i="8"/>
  <c r="AH607" i="8"/>
  <c r="AG607" i="8"/>
  <c r="AF607" i="8"/>
  <c r="AE607" i="8"/>
  <c r="BE606" i="8"/>
  <c r="BD606" i="8"/>
  <c r="BC606" i="8"/>
  <c r="BB606" i="8"/>
  <c r="BE605" i="8"/>
  <c r="BD605" i="8"/>
  <c r="BC605" i="8"/>
  <c r="BB605" i="8"/>
  <c r="BE604" i="8"/>
  <c r="BD604" i="8"/>
  <c r="BC604" i="8"/>
  <c r="BB604" i="8"/>
  <c r="BA604" i="8"/>
  <c r="AZ604" i="8"/>
  <c r="AY604" i="8"/>
  <c r="AO604" i="8"/>
  <c r="AH604" i="8"/>
  <c r="AG604" i="8"/>
  <c r="AF604" i="8"/>
  <c r="AE604" i="8"/>
  <c r="U604" i="8"/>
  <c r="BE603" i="8"/>
  <c r="BD603" i="8"/>
  <c r="BC603" i="8"/>
  <c r="BB603" i="8"/>
  <c r="BA603" i="8"/>
  <c r="AZ603" i="8"/>
  <c r="AY603" i="8"/>
  <c r="AX603" i="8"/>
  <c r="AH603" i="8"/>
  <c r="AG603" i="8"/>
  <c r="AF603" i="8"/>
  <c r="AE603" i="8"/>
  <c r="BE602" i="8"/>
  <c r="BD602" i="8"/>
  <c r="BC602" i="8"/>
  <c r="BB602" i="8"/>
  <c r="BA602" i="8"/>
  <c r="AZ602" i="8"/>
  <c r="AY602" i="8"/>
  <c r="AO602" i="8"/>
  <c r="AH602" i="8"/>
  <c r="AG602" i="8"/>
  <c r="AF602" i="8"/>
  <c r="AE602" i="8"/>
  <c r="BE601" i="8"/>
  <c r="BD601" i="8"/>
  <c r="BC601" i="8"/>
  <c r="BB601" i="8"/>
  <c r="BA601" i="8"/>
  <c r="AZ601" i="8"/>
  <c r="AY601" i="8"/>
  <c r="AH601" i="8"/>
  <c r="AG601" i="8"/>
  <c r="AF601" i="8"/>
  <c r="AE601" i="8"/>
  <c r="BE600" i="8"/>
  <c r="BD600" i="8"/>
  <c r="BC600" i="8"/>
  <c r="BB600" i="8"/>
  <c r="BA600" i="8"/>
  <c r="AZ600" i="8"/>
  <c r="AY600" i="8"/>
  <c r="AW600" i="8"/>
  <c r="AO600" i="8"/>
  <c r="AH600" i="8"/>
  <c r="AG600" i="8"/>
  <c r="AF600" i="8"/>
  <c r="AE600" i="8"/>
  <c r="BE599" i="8"/>
  <c r="BD599" i="8"/>
  <c r="BC599" i="8"/>
  <c r="BB599" i="8"/>
  <c r="BA599" i="8"/>
  <c r="AZ599" i="8"/>
  <c r="AY599" i="8"/>
  <c r="AX599" i="8"/>
  <c r="AH599" i="8"/>
  <c r="AG599" i="8"/>
  <c r="AF599" i="8"/>
  <c r="AE599" i="8"/>
  <c r="BE598" i="8"/>
  <c r="BD598" i="8"/>
  <c r="BC598" i="8"/>
  <c r="BB598" i="8"/>
  <c r="BA598" i="8"/>
  <c r="AZ598" i="8"/>
  <c r="AY598" i="8"/>
  <c r="AO598" i="8"/>
  <c r="AH598" i="8"/>
  <c r="AG598" i="8"/>
  <c r="AF598" i="8"/>
  <c r="AE598" i="8"/>
  <c r="BE597" i="8"/>
  <c r="BD597" i="8"/>
  <c r="BC597" i="8"/>
  <c r="BB597" i="8"/>
  <c r="BA597" i="8"/>
  <c r="AZ597" i="8"/>
  <c r="AY597" i="8"/>
  <c r="AX597" i="8"/>
  <c r="AQ597" i="8"/>
  <c r="AP597" i="8"/>
  <c r="AO597" i="8"/>
  <c r="AN597" i="8"/>
  <c r="AM597" i="8"/>
  <c r="AL597" i="8"/>
  <c r="AK597" i="8"/>
  <c r="AJ597" i="8"/>
  <c r="AI597" i="8"/>
  <c r="AH597" i="8"/>
  <c r="AG597" i="8"/>
  <c r="AF597" i="8"/>
  <c r="AE597" i="8"/>
  <c r="BE596" i="8"/>
  <c r="BD596" i="8"/>
  <c r="BC596" i="8"/>
  <c r="BB596" i="8"/>
  <c r="BA596" i="8"/>
  <c r="AZ596" i="8"/>
  <c r="AY596" i="8"/>
  <c r="AX596" i="8"/>
  <c r="AH596" i="8"/>
  <c r="AG596" i="8"/>
  <c r="AF596" i="8"/>
  <c r="AE596" i="8"/>
  <c r="BE595" i="8"/>
  <c r="BD595" i="8"/>
  <c r="BC595" i="8"/>
  <c r="BB595" i="8"/>
  <c r="BA595" i="8"/>
  <c r="AZ595" i="8"/>
  <c r="AY595" i="8"/>
  <c r="AX595" i="8"/>
  <c r="AH595" i="8"/>
  <c r="AG595" i="8"/>
  <c r="AF595" i="8"/>
  <c r="AE595" i="8"/>
  <c r="BE594" i="8"/>
  <c r="BD594" i="8"/>
  <c r="BC594" i="8"/>
  <c r="BB594" i="8"/>
  <c r="BA594" i="8"/>
  <c r="AZ594" i="8"/>
  <c r="AY594" i="8"/>
  <c r="AX594" i="8"/>
  <c r="AO594" i="8"/>
  <c r="AH594" i="8"/>
  <c r="AG594" i="8"/>
  <c r="AF594" i="8"/>
  <c r="AE594" i="8"/>
  <c r="BE593" i="8"/>
  <c r="BD593" i="8"/>
  <c r="BC593" i="8"/>
  <c r="BB593" i="8"/>
  <c r="BA593" i="8"/>
  <c r="AZ593" i="8"/>
  <c r="AY593" i="8"/>
  <c r="AH593" i="8"/>
  <c r="AG593" i="8"/>
  <c r="AF593" i="8"/>
  <c r="AE593" i="8"/>
  <c r="BE592" i="8"/>
  <c r="BD592" i="8"/>
  <c r="BC592" i="8"/>
  <c r="BB592" i="8"/>
  <c r="BA592" i="8"/>
  <c r="AZ592" i="8"/>
  <c r="AY592" i="8"/>
  <c r="AO592" i="8"/>
  <c r="AH592" i="8"/>
  <c r="AG592" i="8"/>
  <c r="AF592" i="8"/>
  <c r="AE592" i="8"/>
  <c r="BE591" i="8"/>
  <c r="BD591" i="8"/>
  <c r="BC591" i="8"/>
  <c r="BB591" i="8"/>
  <c r="BA591" i="8"/>
  <c r="AZ591" i="8"/>
  <c r="AY591" i="8"/>
  <c r="AX591" i="8"/>
  <c r="AO591" i="8"/>
  <c r="AH591" i="8"/>
  <c r="AG591" i="8"/>
  <c r="AF591" i="8"/>
  <c r="AE591" i="8"/>
  <c r="BE590" i="8"/>
  <c r="BD590" i="8"/>
  <c r="BC590" i="8"/>
  <c r="BB590" i="8"/>
  <c r="BA590" i="8"/>
  <c r="AZ590" i="8"/>
  <c r="AY590" i="8"/>
  <c r="AH590" i="8"/>
  <c r="AG590" i="8"/>
  <c r="AF590" i="8"/>
  <c r="AE590" i="8"/>
  <c r="U590" i="8"/>
  <c r="BE589" i="8"/>
  <c r="BD589" i="8"/>
  <c r="BC589" i="8"/>
  <c r="BB589" i="8"/>
  <c r="BA589" i="8"/>
  <c r="AZ589" i="8"/>
  <c r="AY589" i="8"/>
  <c r="AX589" i="8"/>
  <c r="AO589" i="8"/>
  <c r="AH589" i="8"/>
  <c r="AG589" i="8"/>
  <c r="AF589" i="8"/>
  <c r="AE589" i="8"/>
  <c r="BE588" i="8"/>
  <c r="BD588" i="8"/>
  <c r="BC588" i="8"/>
  <c r="BB588" i="8"/>
  <c r="BA588" i="8"/>
  <c r="AZ588" i="8"/>
  <c r="AY588" i="8"/>
  <c r="AP588" i="8"/>
  <c r="AO588" i="8"/>
  <c r="AN588" i="8"/>
  <c r="AM588" i="8"/>
  <c r="AL588" i="8"/>
  <c r="AK588" i="8"/>
  <c r="AJ588" i="8"/>
  <c r="AI588" i="8"/>
  <c r="AH588" i="8"/>
  <c r="AG588" i="8"/>
  <c r="AF588" i="8"/>
  <c r="AE588" i="8"/>
  <c r="BE587" i="8"/>
  <c r="BD587" i="8"/>
  <c r="BC587" i="8"/>
  <c r="BB587" i="8"/>
  <c r="BA587" i="8"/>
  <c r="AZ587" i="8"/>
  <c r="AY587" i="8"/>
  <c r="AH587" i="8"/>
  <c r="AG587" i="8"/>
  <c r="AF587" i="8"/>
  <c r="AE587" i="8"/>
  <c r="S587" i="8"/>
  <c r="R587" i="8"/>
  <c r="BE586" i="8"/>
  <c r="BD586" i="8"/>
  <c r="BC586" i="8"/>
  <c r="BB586" i="8"/>
  <c r="BA586" i="8"/>
  <c r="AZ586" i="8"/>
  <c r="AY586" i="8"/>
  <c r="AH586" i="8"/>
  <c r="AG586" i="8"/>
  <c r="AF586" i="8"/>
  <c r="AE586" i="8"/>
  <c r="BE585" i="8"/>
  <c r="BD585" i="8"/>
  <c r="BC585" i="8"/>
  <c r="BB585" i="8"/>
  <c r="BA585" i="8"/>
  <c r="AZ585" i="8"/>
  <c r="AY585" i="8"/>
  <c r="AX585" i="8"/>
  <c r="AH585" i="8"/>
  <c r="AG585" i="8"/>
  <c r="AF585" i="8"/>
  <c r="AE585" i="8"/>
  <c r="BE584" i="8"/>
  <c r="BD584" i="8"/>
  <c r="BC584" i="8"/>
  <c r="BB584" i="8"/>
  <c r="BA584" i="8"/>
  <c r="AZ584" i="8"/>
  <c r="AY584" i="8"/>
  <c r="AO584" i="8"/>
  <c r="AH584" i="8"/>
  <c r="AG584" i="8"/>
  <c r="AF584" i="8"/>
  <c r="AE584" i="8"/>
  <c r="BE583" i="8"/>
  <c r="BD583" i="8"/>
  <c r="BC583" i="8"/>
  <c r="BB583" i="8"/>
  <c r="BA583" i="8"/>
  <c r="AZ583" i="8"/>
  <c r="AY583" i="8"/>
  <c r="AH583" i="8"/>
  <c r="AG583" i="8"/>
  <c r="AF583" i="8"/>
  <c r="AE583" i="8"/>
  <c r="BE582" i="8"/>
  <c r="BD582" i="8"/>
  <c r="BC582" i="8"/>
  <c r="BB582" i="8"/>
  <c r="BA582" i="8"/>
  <c r="AZ582" i="8"/>
  <c r="AY582" i="8"/>
  <c r="AX582" i="8"/>
  <c r="AW582" i="8"/>
  <c r="AH582" i="8"/>
  <c r="AG582" i="8"/>
  <c r="AF582" i="8"/>
  <c r="AE582" i="8"/>
  <c r="BE581" i="8"/>
  <c r="BD581" i="8"/>
  <c r="BC581" i="8"/>
  <c r="BB581" i="8"/>
  <c r="BA581" i="8"/>
  <c r="AZ581" i="8"/>
  <c r="AY581" i="8"/>
  <c r="AH581" i="8"/>
  <c r="AG581" i="8"/>
  <c r="AF581" i="8"/>
  <c r="AE581" i="8"/>
  <c r="R581" i="8"/>
  <c r="S581" i="8" s="1"/>
  <c r="BE580" i="8"/>
  <c r="BD580" i="8"/>
  <c r="BC580" i="8"/>
  <c r="BB580" i="8"/>
  <c r="BA580" i="8"/>
  <c r="AZ580" i="8"/>
  <c r="AY580" i="8"/>
  <c r="AX580" i="8"/>
  <c r="AH580" i="8"/>
  <c r="AG580" i="8"/>
  <c r="AF580" i="8"/>
  <c r="AE580" i="8"/>
  <c r="BE579" i="8"/>
  <c r="BD579" i="8"/>
  <c r="BC579" i="8"/>
  <c r="BB579" i="8"/>
  <c r="BA579" i="8"/>
  <c r="AZ579" i="8"/>
  <c r="AY579" i="8"/>
  <c r="AH579" i="8"/>
  <c r="AG579" i="8"/>
  <c r="AF579" i="8"/>
  <c r="AE579" i="8"/>
  <c r="K579" i="8"/>
  <c r="BE578" i="8"/>
  <c r="BD578" i="8"/>
  <c r="BC578" i="8"/>
  <c r="BB578" i="8"/>
  <c r="BA578" i="8"/>
  <c r="AZ578" i="8"/>
  <c r="AY578" i="8"/>
  <c r="AO578" i="8"/>
  <c r="AH578" i="8"/>
  <c r="AG578" i="8"/>
  <c r="AF578" i="8"/>
  <c r="AE578" i="8"/>
  <c r="BE577" i="8"/>
  <c r="BD577" i="8"/>
  <c r="BC577" i="8"/>
  <c r="BB577" i="8"/>
  <c r="BA577" i="8"/>
  <c r="AZ577" i="8"/>
  <c r="AY577" i="8"/>
  <c r="AX577" i="8"/>
  <c r="AO577" i="8"/>
  <c r="AH577" i="8"/>
  <c r="AG577" i="8"/>
  <c r="AF577" i="8"/>
  <c r="AE577" i="8"/>
  <c r="BE576" i="8"/>
  <c r="BD576" i="8"/>
  <c r="BC576" i="8"/>
  <c r="BB576" i="8"/>
  <c r="BA576" i="8"/>
  <c r="AZ576" i="8"/>
  <c r="AY576" i="8"/>
  <c r="AO576" i="8"/>
  <c r="AH576" i="8"/>
  <c r="AG576" i="8"/>
  <c r="AF576" i="8"/>
  <c r="AE576" i="8"/>
  <c r="BE575" i="8"/>
  <c r="BD575" i="8"/>
  <c r="BC575" i="8"/>
  <c r="BB575" i="8"/>
  <c r="BA575" i="8"/>
  <c r="AZ575" i="8"/>
  <c r="AY575" i="8"/>
  <c r="AX575" i="8"/>
  <c r="AO575" i="8"/>
  <c r="AH575" i="8"/>
  <c r="AG575" i="8"/>
  <c r="AF575" i="8"/>
  <c r="AE575" i="8"/>
  <c r="BE574" i="8"/>
  <c r="BD574" i="8"/>
  <c r="BC574" i="8"/>
  <c r="BB574" i="8"/>
  <c r="BA574" i="8"/>
  <c r="AZ574" i="8"/>
  <c r="AY574" i="8"/>
  <c r="AX574" i="8"/>
  <c r="AH574" i="8"/>
  <c r="AG574" i="8"/>
  <c r="AF574" i="8"/>
  <c r="AE574" i="8"/>
  <c r="BE573" i="8"/>
  <c r="BD573" i="8"/>
  <c r="BC573" i="8"/>
  <c r="BB573" i="8"/>
  <c r="BA573" i="8"/>
  <c r="AZ573" i="8"/>
  <c r="AY573" i="8"/>
  <c r="AO573" i="8"/>
  <c r="AH573" i="8"/>
  <c r="AG573" i="8"/>
  <c r="AF573" i="8"/>
  <c r="AE573" i="8"/>
  <c r="BE572" i="8"/>
  <c r="BD572" i="8"/>
  <c r="BC572" i="8"/>
  <c r="BB572" i="8"/>
  <c r="BA572" i="8"/>
  <c r="AZ572" i="8"/>
  <c r="AY572" i="8"/>
  <c r="AX572" i="8"/>
  <c r="AO572" i="8"/>
  <c r="AH572" i="8"/>
  <c r="AG572" i="8"/>
  <c r="AF572" i="8"/>
  <c r="AE572" i="8"/>
  <c r="BE571" i="8"/>
  <c r="BD571" i="8"/>
  <c r="BC571" i="8"/>
  <c r="BB571" i="8"/>
  <c r="BA571" i="8"/>
  <c r="AZ571" i="8"/>
  <c r="AY571" i="8"/>
  <c r="AH571" i="8"/>
  <c r="AG571" i="8"/>
  <c r="AF571" i="8"/>
  <c r="AE571" i="8"/>
  <c r="J571" i="8"/>
  <c r="K571" i="8" s="1"/>
  <c r="I571" i="8"/>
  <c r="H571" i="8"/>
  <c r="BE570" i="8"/>
  <c r="BD570" i="8"/>
  <c r="BC570" i="8"/>
  <c r="BB570" i="8"/>
  <c r="BA570" i="8"/>
  <c r="AZ570" i="8"/>
  <c r="AY570" i="8"/>
  <c r="AX570" i="8"/>
  <c r="AH570" i="8"/>
  <c r="AG570" i="8"/>
  <c r="AF570" i="8"/>
  <c r="AE570" i="8"/>
  <c r="U570" i="8"/>
  <c r="AV570" i="8" s="1"/>
  <c r="T570" i="8"/>
  <c r="S570" i="8"/>
  <c r="R570" i="8"/>
  <c r="Q570" i="8"/>
  <c r="P570" i="8"/>
  <c r="O570" i="8"/>
  <c r="N570" i="8"/>
  <c r="M570" i="8"/>
  <c r="L570" i="8"/>
  <c r="K570" i="8"/>
  <c r="K14" i="8" s="1"/>
  <c r="J570" i="8"/>
  <c r="BE569" i="8"/>
  <c r="BD569" i="8"/>
  <c r="BC569" i="8"/>
  <c r="BB569" i="8"/>
  <c r="BA569" i="8"/>
  <c r="AZ569" i="8"/>
  <c r="AY569" i="8"/>
  <c r="AX569" i="8"/>
  <c r="AO569" i="8"/>
  <c r="AH569" i="8"/>
  <c r="AG569" i="8"/>
  <c r="AF569" i="8"/>
  <c r="AE569" i="8"/>
  <c r="BE568" i="8"/>
  <c r="BD568" i="8"/>
  <c r="BC568" i="8"/>
  <c r="BB568" i="8"/>
  <c r="BA568" i="8"/>
  <c r="AZ568" i="8"/>
  <c r="AY568" i="8"/>
  <c r="AO568" i="8"/>
  <c r="AH568" i="8"/>
  <c r="AG568" i="8"/>
  <c r="AF568" i="8"/>
  <c r="AE568" i="8"/>
  <c r="K568" i="8"/>
  <c r="BE567" i="8"/>
  <c r="BD567" i="8"/>
  <c r="BC567" i="8"/>
  <c r="BB567" i="8"/>
  <c r="BA567" i="8"/>
  <c r="AZ567" i="8"/>
  <c r="AY567" i="8"/>
  <c r="AX567" i="8"/>
  <c r="AO567" i="8"/>
  <c r="AH567" i="8"/>
  <c r="AG567" i="8"/>
  <c r="AF567" i="8"/>
  <c r="AE567" i="8"/>
  <c r="O567" i="8"/>
  <c r="BE566" i="8"/>
  <c r="BD566" i="8"/>
  <c r="BC566" i="8"/>
  <c r="BB566" i="8"/>
  <c r="BA566" i="8"/>
  <c r="AZ566" i="8"/>
  <c r="AY566" i="8"/>
  <c r="AO566" i="8"/>
  <c r="AG566" i="8"/>
  <c r="AF566" i="8"/>
  <c r="AE566" i="8"/>
  <c r="BE565" i="8"/>
  <c r="BD565" i="8"/>
  <c r="BC565" i="8"/>
  <c r="BB565" i="8"/>
  <c r="BA565" i="8"/>
  <c r="AZ565" i="8"/>
  <c r="AY565" i="8"/>
  <c r="AX565" i="8"/>
  <c r="AO565" i="8"/>
  <c r="AH565" i="8"/>
  <c r="AG565" i="8"/>
  <c r="AF565" i="8"/>
  <c r="AE565" i="8"/>
  <c r="BE564" i="8"/>
  <c r="BD564" i="8"/>
  <c r="BC564" i="8"/>
  <c r="BB564" i="8"/>
  <c r="BA564" i="8"/>
  <c r="AZ564" i="8"/>
  <c r="AY564" i="8"/>
  <c r="AH564" i="8"/>
  <c r="AG564" i="8"/>
  <c r="AF564" i="8"/>
  <c r="AE564" i="8"/>
  <c r="BE560" i="8"/>
  <c r="BD560" i="8"/>
  <c r="BC560" i="8"/>
  <c r="BB560" i="8"/>
  <c r="BA560" i="8"/>
  <c r="AZ560" i="8"/>
  <c r="AY560" i="8"/>
  <c r="AX560" i="8"/>
  <c r="AU560" i="8"/>
  <c r="AT560" i="8"/>
  <c r="AS560" i="8"/>
  <c r="AR560" i="8"/>
  <c r="AQ560" i="8"/>
  <c r="AP560" i="8"/>
  <c r="AO560" i="8"/>
  <c r="AN560" i="8"/>
  <c r="AM560" i="8"/>
  <c r="AL560" i="8"/>
  <c r="AK560" i="8"/>
  <c r="AJ560" i="8"/>
  <c r="AI560" i="8"/>
  <c r="AH560" i="8"/>
  <c r="AG560" i="8"/>
  <c r="AF560" i="8"/>
  <c r="AE560" i="8"/>
  <c r="BE559" i="8"/>
  <c r="BD559" i="8"/>
  <c r="BC559" i="8"/>
  <c r="BB559" i="8"/>
  <c r="BA559" i="8"/>
  <c r="AZ559" i="8"/>
  <c r="AY559" i="8"/>
  <c r="AX559" i="8"/>
  <c r="AW559" i="8"/>
  <c r="AV559" i="8"/>
  <c r="AU559" i="8"/>
  <c r="AT559" i="8"/>
  <c r="AS559" i="8"/>
  <c r="AR559" i="8"/>
  <c r="AO559" i="8"/>
  <c r="AN559" i="8"/>
  <c r="AM559" i="8"/>
  <c r="AL559" i="8"/>
  <c r="AK559" i="8"/>
  <c r="AJ559" i="8"/>
  <c r="AI559" i="8"/>
  <c r="AH559" i="8"/>
  <c r="AG559" i="8"/>
  <c r="AF559" i="8"/>
  <c r="AE559" i="8"/>
  <c r="BE558" i="8"/>
  <c r="BD558" i="8"/>
  <c r="BC558" i="8"/>
  <c r="BB558" i="8"/>
  <c r="BA558" i="8"/>
  <c r="AZ558" i="8"/>
  <c r="AY558" i="8"/>
  <c r="AX558" i="8"/>
  <c r="AH558" i="8"/>
  <c r="AG558" i="8"/>
  <c r="AF558" i="8"/>
  <c r="AE558" i="8"/>
  <c r="BE557" i="8"/>
  <c r="BD557" i="8"/>
  <c r="BC557" i="8"/>
  <c r="BB557" i="8"/>
  <c r="BA557" i="8"/>
  <c r="AZ557" i="8"/>
  <c r="AY557" i="8"/>
  <c r="AX557" i="8"/>
  <c r="AW557" i="8"/>
  <c r="AV557" i="8"/>
  <c r="AU557" i="8"/>
  <c r="AT557" i="8"/>
  <c r="AS557" i="8"/>
  <c r="AR557" i="8"/>
  <c r="AO557" i="8"/>
  <c r="AN557" i="8"/>
  <c r="AM557" i="8"/>
  <c r="AL557" i="8"/>
  <c r="AK557" i="8"/>
  <c r="AJ557" i="8"/>
  <c r="AI557" i="8"/>
  <c r="AH557" i="8"/>
  <c r="AG557" i="8"/>
  <c r="AF557" i="8"/>
  <c r="AE557" i="8"/>
  <c r="BE556" i="8"/>
  <c r="BD556" i="8"/>
  <c r="BC556" i="8"/>
  <c r="BB556" i="8"/>
  <c r="BA556" i="8"/>
  <c r="AZ556" i="8"/>
  <c r="AY556" i="8"/>
  <c r="AX556" i="8"/>
  <c r="AW556" i="8"/>
  <c r="AT556" i="8"/>
  <c r="AS556" i="8"/>
  <c r="AR556" i="8"/>
  <c r="AQ556" i="8"/>
  <c r="AP556" i="8"/>
  <c r="AO556" i="8"/>
  <c r="AN556" i="8"/>
  <c r="AM556" i="8"/>
  <c r="AL556" i="8"/>
  <c r="AK556" i="8"/>
  <c r="AJ556" i="8"/>
  <c r="AI556" i="8"/>
  <c r="AH556" i="8"/>
  <c r="AG556" i="8"/>
  <c r="AF556" i="8"/>
  <c r="AE556" i="8"/>
  <c r="BE555" i="8"/>
  <c r="BD555" i="8"/>
  <c r="BC555" i="8"/>
  <c r="BB555" i="8"/>
  <c r="BA555" i="8"/>
  <c r="AZ555" i="8"/>
  <c r="AY555" i="8"/>
  <c r="AX555" i="8"/>
  <c r="AT555" i="8"/>
  <c r="AS555" i="8"/>
  <c r="AR555" i="8"/>
  <c r="AQ555" i="8"/>
  <c r="AP555" i="8"/>
  <c r="AO555" i="8"/>
  <c r="AN555" i="8"/>
  <c r="AM555" i="8"/>
  <c r="AL555" i="8"/>
  <c r="AK555" i="8"/>
  <c r="AJ555" i="8"/>
  <c r="AI555" i="8"/>
  <c r="AH555" i="8"/>
  <c r="AG555" i="8"/>
  <c r="AF555" i="8"/>
  <c r="AE555" i="8"/>
  <c r="BE554" i="8"/>
  <c r="BD554" i="8"/>
  <c r="BC554" i="8"/>
  <c r="BB554" i="8"/>
  <c r="BA554" i="8"/>
  <c r="AZ554" i="8"/>
  <c r="AY554" i="8"/>
  <c r="AX554" i="8"/>
  <c r="AW554" i="8"/>
  <c r="AV554" i="8"/>
  <c r="AU554" i="8"/>
  <c r="AT554" i="8"/>
  <c r="AS554" i="8"/>
  <c r="AR554" i="8"/>
  <c r="AQ554" i="8"/>
  <c r="AP554" i="8"/>
  <c r="AO554" i="8"/>
  <c r="AN554" i="8"/>
  <c r="AM554" i="8"/>
  <c r="AL554" i="8"/>
  <c r="AH554" i="8"/>
  <c r="AG554" i="8"/>
  <c r="AF554" i="8"/>
  <c r="AE554" i="8"/>
  <c r="BE553" i="8"/>
  <c r="BD553" i="8"/>
  <c r="BC553" i="8"/>
  <c r="BB553" i="8"/>
  <c r="BA553" i="8"/>
  <c r="AZ553" i="8"/>
  <c r="AY553" i="8"/>
  <c r="AX553" i="8"/>
  <c r="AW553" i="8"/>
  <c r="AU553" i="8"/>
  <c r="AT553" i="8"/>
  <c r="AS553" i="8"/>
  <c r="AR553" i="8"/>
  <c r="AQ553" i="8"/>
  <c r="AP553" i="8"/>
  <c r="AO553" i="8"/>
  <c r="AN553" i="8"/>
  <c r="AM553" i="8"/>
  <c r="AL553" i="8"/>
  <c r="AK553" i="8"/>
  <c r="AJ553" i="8"/>
  <c r="AI553" i="8"/>
  <c r="AH553" i="8"/>
  <c r="AG553" i="8"/>
  <c r="AF553" i="8"/>
  <c r="AE553" i="8"/>
  <c r="BE552" i="8"/>
  <c r="BD552" i="8"/>
  <c r="BC552" i="8"/>
  <c r="BB552" i="8"/>
  <c r="BA552" i="8"/>
  <c r="AZ552" i="8"/>
  <c r="AY552" i="8"/>
  <c r="AX552" i="8"/>
  <c r="AW552" i="8"/>
  <c r="AV552" i="8"/>
  <c r="AP552" i="8"/>
  <c r="AO552" i="8"/>
  <c r="AN552" i="8"/>
  <c r="AM552" i="8"/>
  <c r="AL552" i="8"/>
  <c r="AK552" i="8"/>
  <c r="AJ552" i="8"/>
  <c r="AI552" i="8"/>
  <c r="AH552" i="8"/>
  <c r="AG552" i="8"/>
  <c r="AF552" i="8"/>
  <c r="AE552" i="8"/>
  <c r="R552" i="8"/>
  <c r="BE551" i="8"/>
  <c r="BD551" i="8"/>
  <c r="BC551" i="8"/>
  <c r="BB551" i="8"/>
  <c r="BA551" i="8"/>
  <c r="AZ551" i="8"/>
  <c r="AY551" i="8"/>
  <c r="AX551" i="8"/>
  <c r="AW551" i="8"/>
  <c r="AV551" i="8"/>
  <c r="AU551" i="8"/>
  <c r="AT551" i="8"/>
  <c r="AS551" i="8"/>
  <c r="AH551" i="8"/>
  <c r="AG551" i="8"/>
  <c r="AF551" i="8"/>
  <c r="AE551" i="8"/>
  <c r="BE550" i="8"/>
  <c r="BD550" i="8"/>
  <c r="BC550" i="8"/>
  <c r="BB550" i="8"/>
  <c r="BA550" i="8"/>
  <c r="AZ550" i="8"/>
  <c r="AY550" i="8"/>
  <c r="AX550" i="8"/>
  <c r="AU550" i="8"/>
  <c r="AT550" i="8"/>
  <c r="AS550" i="8"/>
  <c r="AR550" i="8"/>
  <c r="AQ550" i="8"/>
  <c r="AP550" i="8"/>
  <c r="AO550" i="8"/>
  <c r="AN550" i="8"/>
  <c r="AM550" i="8"/>
  <c r="AL550" i="8"/>
  <c r="AK550" i="8"/>
  <c r="AJ550" i="8"/>
  <c r="AI550" i="8"/>
  <c r="AH550" i="8"/>
  <c r="AG550" i="8"/>
  <c r="AF550" i="8"/>
  <c r="AE550" i="8"/>
  <c r="BE549" i="8"/>
  <c r="BD549" i="8"/>
  <c r="BC549" i="8"/>
  <c r="BB549" i="8"/>
  <c r="BA549" i="8"/>
  <c r="AZ549" i="8"/>
  <c r="AY549" i="8"/>
  <c r="AX549" i="8"/>
  <c r="AO549" i="8"/>
  <c r="AH549" i="8"/>
  <c r="AG549" i="8"/>
  <c r="AF549" i="8"/>
  <c r="AE549" i="8"/>
  <c r="O549" i="8"/>
  <c r="BE548" i="8"/>
  <c r="BD548" i="8"/>
  <c r="BC548" i="8"/>
  <c r="BB548" i="8"/>
  <c r="BA548" i="8"/>
  <c r="AZ548" i="8"/>
  <c r="AY548" i="8"/>
  <c r="AX548" i="8"/>
  <c r="AP548" i="8"/>
  <c r="AO548" i="8"/>
  <c r="AN548" i="8"/>
  <c r="AM548" i="8"/>
  <c r="AL548" i="8"/>
  <c r="AK548" i="8"/>
  <c r="AJ548" i="8"/>
  <c r="AI548" i="8"/>
  <c r="AH548" i="8"/>
  <c r="AG548" i="8"/>
  <c r="AF548" i="8"/>
  <c r="AE548" i="8"/>
  <c r="S548" i="8"/>
  <c r="R548" i="8"/>
  <c r="BE547" i="8"/>
  <c r="BD547" i="8"/>
  <c r="BC547" i="8"/>
  <c r="BB547" i="8"/>
  <c r="BA547" i="8"/>
  <c r="AZ547" i="8"/>
  <c r="AY547" i="8"/>
  <c r="AX547" i="8"/>
  <c r="AU547" i="8"/>
  <c r="AT547" i="8"/>
  <c r="AS547" i="8"/>
  <c r="AR547" i="8"/>
  <c r="AQ547" i="8"/>
  <c r="AP547" i="8"/>
  <c r="AO547" i="8"/>
  <c r="AN547" i="8"/>
  <c r="AM547" i="8"/>
  <c r="AL547" i="8"/>
  <c r="AK547" i="8"/>
  <c r="AJ547" i="8"/>
  <c r="AI547" i="8"/>
  <c r="AH547" i="8"/>
  <c r="AG547" i="8"/>
  <c r="AF547" i="8"/>
  <c r="AE547" i="8"/>
  <c r="BE546" i="8"/>
  <c r="BD546" i="8"/>
  <c r="BC546" i="8"/>
  <c r="BB546" i="8"/>
  <c r="BA546" i="8"/>
  <c r="AZ546" i="8"/>
  <c r="AY546" i="8"/>
  <c r="AX546" i="8"/>
  <c r="AW546" i="8"/>
  <c r="AV546" i="8"/>
  <c r="AU546" i="8"/>
  <c r="AP546" i="8"/>
  <c r="AO546" i="8"/>
  <c r="AN546" i="8"/>
  <c r="AM546" i="8"/>
  <c r="AL546" i="8"/>
  <c r="AK546" i="8"/>
  <c r="AJ546" i="8"/>
  <c r="AI546" i="8"/>
  <c r="AH546" i="8"/>
  <c r="AG546" i="8"/>
  <c r="AF546" i="8"/>
  <c r="AE546" i="8"/>
  <c r="BE545" i="8"/>
  <c r="BD545" i="8"/>
  <c r="BC545" i="8"/>
  <c r="BB545" i="8"/>
  <c r="BA545" i="8"/>
  <c r="AZ545" i="8"/>
  <c r="AY545" i="8"/>
  <c r="AX545" i="8"/>
  <c r="AW545" i="8"/>
  <c r="AV545" i="8"/>
  <c r="AU545" i="8"/>
  <c r="AT545" i="8"/>
  <c r="AS545" i="8"/>
  <c r="AR545" i="8"/>
  <c r="AO545" i="8"/>
  <c r="AN545" i="8"/>
  <c r="AM545" i="8"/>
  <c r="AL545" i="8"/>
  <c r="AK545" i="8"/>
  <c r="AJ545" i="8"/>
  <c r="AI545" i="8"/>
  <c r="AH545" i="8"/>
  <c r="AG545" i="8"/>
  <c r="AF545" i="8"/>
  <c r="AE545" i="8"/>
  <c r="BE544" i="8"/>
  <c r="BD544" i="8"/>
  <c r="BC544" i="8"/>
  <c r="BB544" i="8"/>
  <c r="BA544" i="8"/>
  <c r="AZ544" i="8"/>
  <c r="AY544" i="8"/>
  <c r="AX544" i="8"/>
  <c r="AU544" i="8"/>
  <c r="AT544" i="8"/>
  <c r="AS544" i="8"/>
  <c r="AR544" i="8"/>
  <c r="AQ544" i="8"/>
  <c r="AP544" i="8"/>
  <c r="AO544" i="8"/>
  <c r="AN544" i="8"/>
  <c r="AM544" i="8"/>
  <c r="AL544" i="8"/>
  <c r="AK544" i="8"/>
  <c r="AJ544" i="8"/>
  <c r="AI544" i="8"/>
  <c r="AH544" i="8"/>
  <c r="AG544" i="8"/>
  <c r="AF544" i="8"/>
  <c r="AE544" i="8"/>
  <c r="BE543" i="8"/>
  <c r="BD543" i="8"/>
  <c r="BC543" i="8"/>
  <c r="BB543" i="8"/>
  <c r="BA543" i="8"/>
  <c r="AZ543" i="8"/>
  <c r="AY543" i="8"/>
  <c r="AX543" i="8"/>
  <c r="AW543" i="8"/>
  <c r="AV543" i="8"/>
  <c r="AU543" i="8"/>
  <c r="AT543" i="8"/>
  <c r="AS543" i="8"/>
  <c r="AR543" i="8"/>
  <c r="AJ543" i="8"/>
  <c r="AI543" i="8"/>
  <c r="AH543" i="8"/>
  <c r="AG543" i="8"/>
  <c r="AF543" i="8"/>
  <c r="AE543" i="8"/>
  <c r="BE542" i="8"/>
  <c r="BD542" i="8"/>
  <c r="BC542" i="8"/>
  <c r="BB542" i="8"/>
  <c r="BA542" i="8"/>
  <c r="AZ542" i="8"/>
  <c r="AY542" i="8"/>
  <c r="AX542" i="8"/>
  <c r="AU542" i="8"/>
  <c r="AP542" i="8"/>
  <c r="AO542" i="8"/>
  <c r="AN542" i="8"/>
  <c r="AM542" i="8"/>
  <c r="AL542" i="8"/>
  <c r="AK542" i="8"/>
  <c r="AJ542" i="8"/>
  <c r="AI542" i="8"/>
  <c r="AH542" i="8"/>
  <c r="AG542" i="8"/>
  <c r="AF542" i="8"/>
  <c r="AE542" i="8"/>
  <c r="BE541" i="8"/>
  <c r="BD541" i="8"/>
  <c r="BC541" i="8"/>
  <c r="BB541" i="8"/>
  <c r="BA541" i="8"/>
  <c r="AZ541" i="8"/>
  <c r="AY541" i="8"/>
  <c r="AX541" i="8"/>
  <c r="AP541" i="8"/>
  <c r="AO541" i="8"/>
  <c r="AN541" i="8"/>
  <c r="AM541" i="8"/>
  <c r="AL541" i="8"/>
  <c r="AK541" i="8"/>
  <c r="AJ541" i="8"/>
  <c r="AI541" i="8"/>
  <c r="AH541" i="8"/>
  <c r="AG541" i="8"/>
  <c r="AF541" i="8"/>
  <c r="AE541" i="8"/>
  <c r="BE540" i="8"/>
  <c r="BD540" i="8"/>
  <c r="BC540" i="8"/>
  <c r="BB540" i="8"/>
  <c r="BA540" i="8"/>
  <c r="AZ540" i="8"/>
  <c r="AY540" i="8"/>
  <c r="AX540" i="8"/>
  <c r="AW540" i="8"/>
  <c r="AV540" i="8"/>
  <c r="AR540" i="8"/>
  <c r="AQ540" i="8"/>
  <c r="AP540" i="8"/>
  <c r="AO540" i="8"/>
  <c r="AN540" i="8"/>
  <c r="AM540" i="8"/>
  <c r="AL540" i="8"/>
  <c r="AK540" i="8"/>
  <c r="AJ540" i="8"/>
  <c r="AI540" i="8"/>
  <c r="AH540" i="8"/>
  <c r="AG540" i="8"/>
  <c r="AF540" i="8"/>
  <c r="AE540" i="8"/>
  <c r="BE539" i="8"/>
  <c r="BD539" i="8"/>
  <c r="BC539" i="8"/>
  <c r="BB539" i="8"/>
  <c r="BA539" i="8"/>
  <c r="AZ539" i="8"/>
  <c r="AY539" i="8"/>
  <c r="AX539" i="8"/>
  <c r="AW539" i="8"/>
  <c r="AV539" i="8"/>
  <c r="AU539" i="8"/>
  <c r="AT539" i="8"/>
  <c r="AS539" i="8"/>
  <c r="AR539" i="8"/>
  <c r="AQ539" i="8"/>
  <c r="AP539" i="8"/>
  <c r="AO539" i="8"/>
  <c r="AN539" i="8"/>
  <c r="AM539" i="8"/>
  <c r="AH539" i="8"/>
  <c r="AG539" i="8"/>
  <c r="AF539" i="8"/>
  <c r="AE539" i="8"/>
  <c r="BE538" i="8"/>
  <c r="BD538" i="8"/>
  <c r="BC538" i="8"/>
  <c r="BB538" i="8"/>
  <c r="BA538" i="8"/>
  <c r="AZ538" i="8"/>
  <c r="AY538" i="8"/>
  <c r="AX538" i="8"/>
  <c r="AP538" i="8"/>
  <c r="AO538" i="8"/>
  <c r="AN538" i="8"/>
  <c r="AM538" i="8"/>
  <c r="AL538" i="8"/>
  <c r="AK538" i="8"/>
  <c r="AJ538" i="8"/>
  <c r="AI538" i="8"/>
  <c r="AH538" i="8"/>
  <c r="AG538" i="8"/>
  <c r="AF538" i="8"/>
  <c r="AE538" i="8"/>
  <c r="BE537" i="8"/>
  <c r="BD537" i="8"/>
  <c r="BC537" i="8"/>
  <c r="BB537" i="8"/>
  <c r="BA537" i="8"/>
  <c r="AZ537" i="8"/>
  <c r="AY537" i="8"/>
  <c r="AX537" i="8"/>
  <c r="AT537" i="8"/>
  <c r="AS537" i="8"/>
  <c r="AR537" i="8"/>
  <c r="AQ537" i="8"/>
  <c r="AP537" i="8"/>
  <c r="AO537" i="8"/>
  <c r="AN537" i="8"/>
  <c r="AM537" i="8"/>
  <c r="AL537" i="8"/>
  <c r="AK537" i="8"/>
  <c r="AJ537" i="8"/>
  <c r="AI537" i="8"/>
  <c r="AH537" i="8"/>
  <c r="AG537" i="8"/>
  <c r="AF537" i="8"/>
  <c r="AE537" i="8"/>
  <c r="BE536" i="8"/>
  <c r="BD536" i="8"/>
  <c r="BC536" i="8"/>
  <c r="BB536" i="8"/>
  <c r="BA536" i="8"/>
  <c r="AZ536" i="8"/>
  <c r="AY536" i="8"/>
  <c r="AX536" i="8"/>
  <c r="AW536" i="8"/>
  <c r="AV536" i="8"/>
  <c r="AU536" i="8"/>
  <c r="AR536" i="8"/>
  <c r="AQ536" i="8"/>
  <c r="AP536" i="8"/>
  <c r="AO536" i="8"/>
  <c r="AN536" i="8"/>
  <c r="AM536" i="8"/>
  <c r="AL536" i="8"/>
  <c r="AK536" i="8"/>
  <c r="AJ536" i="8"/>
  <c r="AI536" i="8"/>
  <c r="AH536" i="8"/>
  <c r="AG536" i="8"/>
  <c r="AF536" i="8"/>
  <c r="AE536" i="8"/>
  <c r="BE535" i="8"/>
  <c r="BD535" i="8"/>
  <c r="BC535" i="8"/>
  <c r="BB535" i="8"/>
  <c r="BA535" i="8"/>
  <c r="AZ535" i="8"/>
  <c r="AY535" i="8"/>
  <c r="AX535" i="8"/>
  <c r="AW535" i="8"/>
  <c r="AV535" i="8"/>
  <c r="AP535" i="8"/>
  <c r="AO535" i="8"/>
  <c r="AN535" i="8"/>
  <c r="AM535" i="8"/>
  <c r="AL535" i="8"/>
  <c r="AK535" i="8"/>
  <c r="AJ535" i="8"/>
  <c r="AI535" i="8"/>
  <c r="AH535" i="8"/>
  <c r="AG535" i="8"/>
  <c r="AF535" i="8"/>
  <c r="AE535" i="8"/>
  <c r="BE534" i="8"/>
  <c r="BD534" i="8"/>
  <c r="BC534" i="8"/>
  <c r="BB534" i="8"/>
  <c r="BA534" i="8"/>
  <c r="AZ534" i="8"/>
  <c r="AY534" i="8"/>
  <c r="AX534" i="8"/>
  <c r="AW534" i="8"/>
  <c r="AV534" i="8"/>
  <c r="AQ534" i="8"/>
  <c r="AP534" i="8"/>
  <c r="AO534" i="8"/>
  <c r="AN534" i="8"/>
  <c r="AM534" i="8"/>
  <c r="AL534" i="8"/>
  <c r="AK534" i="8"/>
  <c r="AI534" i="8"/>
  <c r="AH534" i="8"/>
  <c r="AG534" i="8"/>
  <c r="AF534" i="8"/>
  <c r="AE534" i="8"/>
  <c r="BE533" i="8"/>
  <c r="BD533" i="8"/>
  <c r="BC533" i="8"/>
  <c r="BB533" i="8"/>
  <c r="BA533" i="8"/>
  <c r="AZ533" i="8"/>
  <c r="AY533" i="8"/>
  <c r="AX533" i="8"/>
  <c r="AW533" i="8"/>
  <c r="AU533" i="8"/>
  <c r="AT533" i="8"/>
  <c r="AS533" i="8"/>
  <c r="AR533" i="8"/>
  <c r="AQ533" i="8"/>
  <c r="AP533" i="8"/>
  <c r="AO533" i="8"/>
  <c r="AN533" i="8"/>
  <c r="AM533" i="8"/>
  <c r="AL533" i="8"/>
  <c r="AK533" i="8"/>
  <c r="AJ533" i="8"/>
  <c r="AI533" i="8"/>
  <c r="AH533" i="8"/>
  <c r="AG533" i="8"/>
  <c r="AF533" i="8"/>
  <c r="AE533" i="8"/>
  <c r="BE532" i="8"/>
  <c r="BD532" i="8"/>
  <c r="BC532" i="8"/>
  <c r="BB532" i="8"/>
  <c r="BA532" i="8"/>
  <c r="AZ532" i="8"/>
  <c r="AY532" i="8"/>
  <c r="AX532" i="8"/>
  <c r="AV532" i="8"/>
  <c r="AU532" i="8"/>
  <c r="AT532" i="8"/>
  <c r="AS532" i="8"/>
  <c r="AR532" i="8"/>
  <c r="AQ532" i="8"/>
  <c r="AP532" i="8"/>
  <c r="AO532" i="8"/>
  <c r="AN532" i="8"/>
  <c r="AM532" i="8"/>
  <c r="AL532" i="8"/>
  <c r="AK532" i="8"/>
  <c r="AJ532" i="8"/>
  <c r="AI532" i="8"/>
  <c r="AH532" i="8"/>
  <c r="AG532" i="8"/>
  <c r="AF532" i="8"/>
  <c r="AE532" i="8"/>
  <c r="BE531" i="8"/>
  <c r="BD531" i="8"/>
  <c r="BC531" i="8"/>
  <c r="BB531" i="8"/>
  <c r="BA531" i="8"/>
  <c r="AZ531" i="8"/>
  <c r="AY531" i="8"/>
  <c r="AX531" i="8"/>
  <c r="AV531" i="8"/>
  <c r="AU531" i="8"/>
  <c r="AT531" i="8"/>
  <c r="AS531" i="8"/>
  <c r="AR531" i="8"/>
  <c r="AQ531" i="8"/>
  <c r="AP531" i="8"/>
  <c r="AO531" i="8"/>
  <c r="AN531" i="8"/>
  <c r="AM531" i="8"/>
  <c r="AL531" i="8"/>
  <c r="AK531" i="8"/>
  <c r="AJ531" i="8"/>
  <c r="AI531" i="8"/>
  <c r="AH531" i="8"/>
  <c r="AG531" i="8"/>
  <c r="AF531" i="8"/>
  <c r="AE531" i="8"/>
  <c r="BE530" i="8"/>
  <c r="BD530" i="8"/>
  <c r="BC530" i="8"/>
  <c r="BB530" i="8"/>
  <c r="BA530" i="8"/>
  <c r="AZ530" i="8"/>
  <c r="AY530" i="8"/>
  <c r="AX530" i="8"/>
  <c r="AV530" i="8"/>
  <c r="AU530" i="8"/>
  <c r="AT530" i="8"/>
  <c r="AS530" i="8"/>
  <c r="AR530" i="8"/>
  <c r="AQ530" i="8"/>
  <c r="AP530" i="8"/>
  <c r="AO530" i="8"/>
  <c r="AN530" i="8"/>
  <c r="AM530" i="8"/>
  <c r="AL530" i="8"/>
  <c r="AK530" i="8"/>
  <c r="AJ530" i="8"/>
  <c r="AI530" i="8"/>
  <c r="AH530" i="8"/>
  <c r="AG530" i="8"/>
  <c r="AF530" i="8"/>
  <c r="AE530" i="8"/>
  <c r="BE529" i="8"/>
  <c r="BD529" i="8"/>
  <c r="BC529" i="8"/>
  <c r="BB529" i="8"/>
  <c r="BA529" i="8"/>
  <c r="AZ529" i="8"/>
  <c r="AY529" i="8"/>
  <c r="AX529" i="8"/>
  <c r="AV529" i="8"/>
  <c r="AU529" i="8"/>
  <c r="AT529" i="8"/>
  <c r="AS529" i="8"/>
  <c r="AR529" i="8"/>
  <c r="AQ529" i="8"/>
  <c r="AP529" i="8"/>
  <c r="AO529" i="8"/>
  <c r="AN529" i="8"/>
  <c r="AM529" i="8"/>
  <c r="AL529" i="8"/>
  <c r="AK529" i="8"/>
  <c r="AJ529" i="8"/>
  <c r="AI529" i="8"/>
  <c r="AH529" i="8"/>
  <c r="AG529" i="8"/>
  <c r="AF529" i="8"/>
  <c r="AE529" i="8"/>
  <c r="BE528" i="8"/>
  <c r="BD528" i="8"/>
  <c r="BC528" i="8"/>
  <c r="BB528" i="8"/>
  <c r="BA528" i="8"/>
  <c r="AZ528" i="8"/>
  <c r="AY528" i="8"/>
  <c r="AX528" i="8"/>
  <c r="AV528" i="8"/>
  <c r="AU528" i="8"/>
  <c r="AT528" i="8"/>
  <c r="AS528" i="8"/>
  <c r="AR528" i="8"/>
  <c r="AQ528" i="8"/>
  <c r="AP528" i="8"/>
  <c r="AO528" i="8"/>
  <c r="AN528" i="8"/>
  <c r="AM528" i="8"/>
  <c r="AL528" i="8"/>
  <c r="AK528" i="8"/>
  <c r="AJ528" i="8"/>
  <c r="AI528" i="8"/>
  <c r="AH528" i="8"/>
  <c r="AG528" i="8"/>
  <c r="AF528" i="8"/>
  <c r="AE528" i="8"/>
  <c r="BE527" i="8"/>
  <c r="BD527" i="8"/>
  <c r="BC527" i="8"/>
  <c r="BB527" i="8"/>
  <c r="BA527" i="8"/>
  <c r="AZ527" i="8"/>
  <c r="AY527" i="8"/>
  <c r="AX527" i="8"/>
  <c r="AV527" i="8"/>
  <c r="AU527" i="8"/>
  <c r="AT527" i="8"/>
  <c r="AS527" i="8"/>
  <c r="AR527" i="8"/>
  <c r="AQ527" i="8"/>
  <c r="AP527" i="8"/>
  <c r="AO527" i="8"/>
  <c r="AN527" i="8"/>
  <c r="AM527" i="8"/>
  <c r="AL527" i="8"/>
  <c r="AK527" i="8"/>
  <c r="AJ527" i="8"/>
  <c r="AI527" i="8"/>
  <c r="AH527" i="8"/>
  <c r="AG527" i="8"/>
  <c r="AF527" i="8"/>
  <c r="AE527" i="8"/>
  <c r="BE526" i="8"/>
  <c r="BD526" i="8"/>
  <c r="BC526" i="8"/>
  <c r="BB526" i="8"/>
  <c r="BA526" i="8"/>
  <c r="AZ526" i="8"/>
  <c r="AY526" i="8"/>
  <c r="AX526" i="8"/>
  <c r="AQ526" i="8"/>
  <c r="AP526" i="8"/>
  <c r="AO526" i="8"/>
  <c r="AN526" i="8"/>
  <c r="AM526" i="8"/>
  <c r="AL526" i="8"/>
  <c r="AK526" i="8"/>
  <c r="AJ526" i="8"/>
  <c r="AI526" i="8"/>
  <c r="AH526" i="8"/>
  <c r="AG526" i="8"/>
  <c r="AF526" i="8"/>
  <c r="AE526" i="8"/>
  <c r="BE525" i="8"/>
  <c r="BD525" i="8"/>
  <c r="BC525" i="8"/>
  <c r="BB525" i="8"/>
  <c r="BA525" i="8"/>
  <c r="AZ525" i="8"/>
  <c r="AY525" i="8"/>
  <c r="AX525" i="8"/>
  <c r="AW525" i="8"/>
  <c r="AV525" i="8"/>
  <c r="AU525" i="8"/>
  <c r="AT525" i="8"/>
  <c r="AS525" i="8"/>
  <c r="AR525" i="8"/>
  <c r="AQ525" i="8"/>
  <c r="AP525" i="8"/>
  <c r="AO525" i="8"/>
  <c r="AN525" i="8"/>
  <c r="AM525" i="8"/>
  <c r="AL525" i="8"/>
  <c r="AK525" i="8"/>
  <c r="AJ525" i="8"/>
  <c r="AI525" i="8"/>
  <c r="AH525" i="8"/>
  <c r="AG525" i="8"/>
  <c r="AF525" i="8"/>
  <c r="AE525" i="8"/>
  <c r="BE524" i="8"/>
  <c r="BD524" i="8"/>
  <c r="BC524" i="8"/>
  <c r="BB524" i="8"/>
  <c r="BA524" i="8"/>
  <c r="AZ524" i="8"/>
  <c r="AY524" i="8"/>
  <c r="AR524" i="8"/>
  <c r="AQ524" i="8"/>
  <c r="AP524" i="8"/>
  <c r="AO524" i="8"/>
  <c r="AN524" i="8"/>
  <c r="AM524" i="8"/>
  <c r="AL524" i="8"/>
  <c r="AK524" i="8"/>
  <c r="AJ524" i="8"/>
  <c r="AI524" i="8"/>
  <c r="AH524" i="8"/>
  <c r="AG524" i="8"/>
  <c r="AF524" i="8"/>
  <c r="AE524" i="8"/>
  <c r="BE523" i="8"/>
  <c r="BD523" i="8"/>
  <c r="BC523" i="8"/>
  <c r="BB523" i="8"/>
  <c r="BA523" i="8"/>
  <c r="AZ523" i="8"/>
  <c r="AY523" i="8"/>
  <c r="AW523" i="8"/>
  <c r="AV523" i="8"/>
  <c r="AU523" i="8"/>
  <c r="AT523" i="8"/>
  <c r="AS523" i="8"/>
  <c r="AR523" i="8"/>
  <c r="AQ523" i="8"/>
  <c r="AP523" i="8"/>
  <c r="AO523" i="8"/>
  <c r="AN523" i="8"/>
  <c r="AM523" i="8"/>
  <c r="AL523" i="8"/>
  <c r="AK523" i="8"/>
  <c r="AJ523" i="8"/>
  <c r="AI523" i="8"/>
  <c r="AH523" i="8"/>
  <c r="AG523" i="8"/>
  <c r="AF523" i="8"/>
  <c r="AE523" i="8"/>
  <c r="BE522" i="8"/>
  <c r="BD522" i="8"/>
  <c r="BC522" i="8"/>
  <c r="BB522" i="8"/>
  <c r="BA522" i="8"/>
  <c r="AZ522" i="8"/>
  <c r="AY522" i="8"/>
  <c r="AX522" i="8"/>
  <c r="AR522" i="8"/>
  <c r="AQ522" i="8"/>
  <c r="AP522" i="8"/>
  <c r="AO522" i="8"/>
  <c r="AN522" i="8"/>
  <c r="AM522" i="8"/>
  <c r="AL522" i="8"/>
  <c r="AK522" i="8"/>
  <c r="AJ522" i="8"/>
  <c r="AI522" i="8"/>
  <c r="AH522" i="8"/>
  <c r="AG522" i="8"/>
  <c r="AF522" i="8"/>
  <c r="AE522" i="8"/>
  <c r="BE521" i="8"/>
  <c r="BD521" i="8"/>
  <c r="BC521" i="8"/>
  <c r="BB521" i="8"/>
  <c r="BA521" i="8"/>
  <c r="AZ521" i="8"/>
  <c r="AY521" i="8"/>
  <c r="AX521" i="8"/>
  <c r="AV521" i="8"/>
  <c r="AU521" i="8"/>
  <c r="AT521" i="8"/>
  <c r="AS521" i="8"/>
  <c r="AR521" i="8"/>
  <c r="AQ521" i="8"/>
  <c r="AP521" i="8"/>
  <c r="AO521" i="8"/>
  <c r="AN521" i="8"/>
  <c r="AM521" i="8"/>
  <c r="AL521" i="8"/>
  <c r="AK521" i="8"/>
  <c r="AJ521" i="8"/>
  <c r="AI521" i="8"/>
  <c r="AH521" i="8"/>
  <c r="AG521" i="8"/>
  <c r="AF521" i="8"/>
  <c r="AE521" i="8"/>
  <c r="BE520" i="8"/>
  <c r="BD520" i="8"/>
  <c r="BC520" i="8"/>
  <c r="BB520" i="8"/>
  <c r="BA520" i="8"/>
  <c r="AZ520" i="8"/>
  <c r="AY520" i="8"/>
  <c r="AX520" i="8"/>
  <c r="AV520" i="8"/>
  <c r="AU520" i="8"/>
  <c r="AT520" i="8"/>
  <c r="AS520" i="8"/>
  <c r="AR520" i="8"/>
  <c r="AQ520" i="8"/>
  <c r="AP520" i="8"/>
  <c r="AO520" i="8"/>
  <c r="AN520" i="8"/>
  <c r="AM520" i="8"/>
  <c r="AL520" i="8"/>
  <c r="AK520" i="8"/>
  <c r="AJ520" i="8"/>
  <c r="AI520" i="8"/>
  <c r="AH520" i="8"/>
  <c r="AG520" i="8"/>
  <c r="AF520" i="8"/>
  <c r="AE520" i="8"/>
  <c r="BE519" i="8"/>
  <c r="BD519" i="8"/>
  <c r="BC519" i="8"/>
  <c r="BB519" i="8"/>
  <c r="BA519" i="8"/>
  <c r="AZ519" i="8"/>
  <c r="AY519" i="8"/>
  <c r="AX519" i="8"/>
  <c r="AT519" i="8"/>
  <c r="AS519" i="8"/>
  <c r="AR519" i="8"/>
  <c r="AQ519" i="8"/>
  <c r="AP519" i="8"/>
  <c r="AO519" i="8"/>
  <c r="AN519" i="8"/>
  <c r="AM519" i="8"/>
  <c r="AL519" i="8"/>
  <c r="AH519" i="8"/>
  <c r="AG519" i="8"/>
  <c r="AF519" i="8"/>
  <c r="AE519" i="8"/>
  <c r="BE518" i="8"/>
  <c r="BD518" i="8"/>
  <c r="BC518" i="8"/>
  <c r="BB518" i="8"/>
  <c r="BA518" i="8"/>
  <c r="AZ518" i="8"/>
  <c r="AY518" i="8"/>
  <c r="AX518" i="8"/>
  <c r="AP518" i="8"/>
  <c r="AO518" i="8"/>
  <c r="AN518" i="8"/>
  <c r="AM518" i="8"/>
  <c r="AL518" i="8"/>
  <c r="AK518" i="8"/>
  <c r="AJ518" i="8"/>
  <c r="AI518" i="8"/>
  <c r="AH518" i="8"/>
  <c r="AG518" i="8"/>
  <c r="AF518" i="8"/>
  <c r="AE518" i="8"/>
  <c r="BE517" i="8"/>
  <c r="BD517" i="8"/>
  <c r="BC517" i="8"/>
  <c r="BB517" i="8"/>
  <c r="BA517" i="8"/>
  <c r="AZ517" i="8"/>
  <c r="AY517" i="8"/>
  <c r="AX517" i="8"/>
  <c r="AS517" i="8"/>
  <c r="AR517" i="8"/>
  <c r="AQ517" i="8"/>
  <c r="AP517" i="8"/>
  <c r="AO517" i="8"/>
  <c r="AN517" i="8"/>
  <c r="AM517" i="8"/>
  <c r="AL517" i="8"/>
  <c r="AJ517" i="8"/>
  <c r="AI517" i="8"/>
  <c r="AH517" i="8"/>
  <c r="AG517" i="8"/>
  <c r="AF517" i="8"/>
  <c r="AE517" i="8"/>
  <c r="BE516" i="8"/>
  <c r="BD516" i="8"/>
  <c r="BC516" i="8"/>
  <c r="BB516" i="8"/>
  <c r="BA516" i="8"/>
  <c r="AZ516" i="8"/>
  <c r="AY516" i="8"/>
  <c r="AV516" i="8"/>
  <c r="AU516" i="8"/>
  <c r="AT516" i="8"/>
  <c r="AS516" i="8"/>
  <c r="AR516" i="8"/>
  <c r="AQ516" i="8"/>
  <c r="AP516" i="8"/>
  <c r="AO516" i="8"/>
  <c r="AN516" i="8"/>
  <c r="AM516" i="8"/>
  <c r="AL516" i="8"/>
  <c r="AK516" i="8"/>
  <c r="AJ516" i="8"/>
  <c r="AI516" i="8"/>
  <c r="AH516" i="8"/>
  <c r="AG516" i="8"/>
  <c r="AF516" i="8"/>
  <c r="AE516" i="8"/>
  <c r="BE515" i="8"/>
  <c r="BD515" i="8"/>
  <c r="BC515" i="8"/>
  <c r="BB515" i="8"/>
  <c r="BA515" i="8"/>
  <c r="AZ515" i="8"/>
  <c r="AY515" i="8"/>
  <c r="AW515" i="8"/>
  <c r="AV515" i="8"/>
  <c r="AU515" i="8"/>
  <c r="AT515" i="8"/>
  <c r="AS515" i="8"/>
  <c r="AR515" i="8"/>
  <c r="AQ515" i="8"/>
  <c r="AP515" i="8"/>
  <c r="AO515" i="8"/>
  <c r="AN515" i="8"/>
  <c r="AM515" i="8"/>
  <c r="AL515" i="8"/>
  <c r="AK515" i="8"/>
  <c r="AJ515" i="8"/>
  <c r="AI515" i="8"/>
  <c r="AH515" i="8"/>
  <c r="AG515" i="8"/>
  <c r="AF515" i="8"/>
  <c r="AE515" i="8"/>
  <c r="BE514" i="8"/>
  <c r="BD514" i="8"/>
  <c r="BC514" i="8"/>
  <c r="BB514" i="8"/>
  <c r="BA514" i="8"/>
  <c r="AZ514" i="8"/>
  <c r="AY514" i="8"/>
  <c r="AX514" i="8"/>
  <c r="AT514" i="8"/>
  <c r="AS514" i="8"/>
  <c r="AR514" i="8"/>
  <c r="AQ514" i="8"/>
  <c r="AP514" i="8"/>
  <c r="AO514" i="8"/>
  <c r="AN514" i="8"/>
  <c r="AM514" i="8"/>
  <c r="AL514" i="8"/>
  <c r="AK514" i="8"/>
  <c r="AJ514" i="8"/>
  <c r="AI514" i="8"/>
  <c r="AH514" i="8"/>
  <c r="AG514" i="8"/>
  <c r="AF514" i="8"/>
  <c r="AE514" i="8"/>
  <c r="BE513" i="8"/>
  <c r="BD513" i="8"/>
  <c r="BC513" i="8"/>
  <c r="BB513" i="8"/>
  <c r="BE512" i="8"/>
  <c r="BD512" i="8"/>
  <c r="BC512" i="8"/>
  <c r="BB512" i="8"/>
  <c r="BE511" i="8"/>
  <c r="BD511" i="8"/>
  <c r="BC511" i="8"/>
  <c r="BB511" i="8"/>
  <c r="BA511" i="8"/>
  <c r="AZ511" i="8"/>
  <c r="AY511" i="8"/>
  <c r="AX511" i="8"/>
  <c r="AT511" i="8"/>
  <c r="AS511" i="8"/>
  <c r="AR511" i="8"/>
  <c r="AQ511" i="8"/>
  <c r="AP511" i="8"/>
  <c r="AO511" i="8"/>
  <c r="AN511" i="8"/>
  <c r="AM511" i="8"/>
  <c r="AL511" i="8"/>
  <c r="AK511" i="8"/>
  <c r="AJ511" i="8"/>
  <c r="AI511" i="8"/>
  <c r="AH511" i="8"/>
  <c r="AG511" i="8"/>
  <c r="AF511" i="8"/>
  <c r="AE511" i="8"/>
  <c r="BE510" i="8"/>
  <c r="BD510" i="8"/>
  <c r="BC510" i="8"/>
  <c r="BB510" i="8"/>
  <c r="BA510" i="8"/>
  <c r="AZ510" i="8"/>
  <c r="AY510" i="8"/>
  <c r="AX510" i="8"/>
  <c r="AT510" i="8"/>
  <c r="AS510" i="8"/>
  <c r="AR510" i="8"/>
  <c r="AQ510" i="8"/>
  <c r="AP510" i="8"/>
  <c r="AO510" i="8"/>
  <c r="AN510" i="8"/>
  <c r="AM510" i="8"/>
  <c r="AL510" i="8"/>
  <c r="AK510" i="8"/>
  <c r="AJ510" i="8"/>
  <c r="AI510" i="8"/>
  <c r="AH510" i="8"/>
  <c r="AG510" i="8"/>
  <c r="AF510" i="8"/>
  <c r="AE510" i="8"/>
  <c r="BE509" i="8"/>
  <c r="BD509" i="8"/>
  <c r="BC509" i="8"/>
  <c r="BB509" i="8"/>
  <c r="BA509" i="8"/>
  <c r="AZ509" i="8"/>
  <c r="AY509" i="8"/>
  <c r="AX509" i="8"/>
  <c r="AT509" i="8"/>
  <c r="AS509" i="8"/>
  <c r="AR509" i="8"/>
  <c r="AQ509" i="8"/>
  <c r="AP509" i="8"/>
  <c r="AO509" i="8"/>
  <c r="AN509" i="8"/>
  <c r="AM509" i="8"/>
  <c r="AL509" i="8"/>
  <c r="AK509" i="8"/>
  <c r="AJ509" i="8"/>
  <c r="AI509" i="8"/>
  <c r="AH509" i="8"/>
  <c r="AG509" i="8"/>
  <c r="AF509" i="8"/>
  <c r="AE509" i="8"/>
  <c r="BE508" i="8"/>
  <c r="BD508" i="8"/>
  <c r="BC508" i="8"/>
  <c r="BB508" i="8"/>
  <c r="BA508" i="8"/>
  <c r="AZ508" i="8"/>
  <c r="AY508" i="8"/>
  <c r="AX508" i="8"/>
  <c r="AP508" i="8"/>
  <c r="AO508" i="8"/>
  <c r="AN508" i="8"/>
  <c r="AM508" i="8"/>
  <c r="AL508" i="8"/>
  <c r="AK508" i="8"/>
  <c r="AJ508" i="8"/>
  <c r="AI508" i="8"/>
  <c r="AH508" i="8"/>
  <c r="AG508" i="8"/>
  <c r="AF508" i="8"/>
  <c r="AE508" i="8"/>
  <c r="BE507" i="8"/>
  <c r="BD507" i="8"/>
  <c r="BC507" i="8"/>
  <c r="BB507" i="8"/>
  <c r="BA507" i="8"/>
  <c r="AZ507" i="8"/>
  <c r="AY507" i="8"/>
  <c r="AX507" i="8"/>
  <c r="AW507" i="8"/>
  <c r="AV507" i="8"/>
  <c r="AU507" i="8"/>
  <c r="AT507" i="8"/>
  <c r="AS507" i="8"/>
  <c r="AR507" i="8"/>
  <c r="AQ507" i="8"/>
  <c r="AP507" i="8"/>
  <c r="AO507" i="8"/>
  <c r="AN507" i="8"/>
  <c r="AM507" i="8"/>
  <c r="AL507" i="8"/>
  <c r="AK507" i="8"/>
  <c r="AJ507" i="8"/>
  <c r="AI507" i="8"/>
  <c r="AH507" i="8"/>
  <c r="AG507" i="8"/>
  <c r="AF507" i="8"/>
  <c r="AE507" i="8"/>
  <c r="BE506" i="8"/>
  <c r="BD506" i="8"/>
  <c r="BC506" i="8"/>
  <c r="BB506" i="8"/>
  <c r="BA506" i="8"/>
  <c r="AZ506" i="8"/>
  <c r="AY506" i="8"/>
  <c r="AT506" i="8"/>
  <c r="AS506" i="8"/>
  <c r="AR506" i="8"/>
  <c r="AQ506" i="8"/>
  <c r="AP506" i="8"/>
  <c r="AO506" i="8"/>
  <c r="AN506" i="8"/>
  <c r="AM506" i="8"/>
  <c r="AL506" i="8"/>
  <c r="AK506" i="8"/>
  <c r="AJ506" i="8"/>
  <c r="AI506" i="8"/>
  <c r="AH506" i="8"/>
  <c r="AG506" i="8"/>
  <c r="AF506" i="8"/>
  <c r="AE506" i="8"/>
  <c r="BE505" i="8"/>
  <c r="BD505" i="8"/>
  <c r="BC505" i="8"/>
  <c r="BB505" i="8"/>
  <c r="BA505" i="8"/>
  <c r="AZ505" i="8"/>
  <c r="AY505" i="8"/>
  <c r="AW505" i="8"/>
  <c r="AV505" i="8"/>
  <c r="AU505" i="8"/>
  <c r="AQ505" i="8"/>
  <c r="AP505" i="8"/>
  <c r="AO505" i="8"/>
  <c r="AN505" i="8"/>
  <c r="AM505" i="8"/>
  <c r="AL505" i="8"/>
  <c r="AK505" i="8"/>
  <c r="AJ505" i="8"/>
  <c r="AI505" i="8"/>
  <c r="AH505" i="8"/>
  <c r="AG505" i="8"/>
  <c r="AF505" i="8"/>
  <c r="AE505" i="8"/>
  <c r="BE504" i="8"/>
  <c r="BD504" i="8"/>
  <c r="BC504" i="8"/>
  <c r="BB504" i="8"/>
  <c r="BA504" i="8"/>
  <c r="AZ504" i="8"/>
  <c r="AY504" i="8"/>
  <c r="AX504" i="8"/>
  <c r="AV504" i="8"/>
  <c r="AU504" i="8"/>
  <c r="AT504" i="8"/>
  <c r="AS504" i="8"/>
  <c r="AR504" i="8"/>
  <c r="AQ504" i="8"/>
  <c r="AP504" i="8"/>
  <c r="AO504" i="8"/>
  <c r="AN504" i="8"/>
  <c r="AM504" i="8"/>
  <c r="AL504" i="8"/>
  <c r="AK504" i="8"/>
  <c r="AJ504" i="8"/>
  <c r="AI504" i="8"/>
  <c r="AH504" i="8"/>
  <c r="AG504" i="8"/>
  <c r="AF504" i="8"/>
  <c r="AE504" i="8"/>
  <c r="BE503" i="8"/>
  <c r="BD503" i="8"/>
  <c r="BC503" i="8"/>
  <c r="BB503" i="8"/>
  <c r="BA503" i="8"/>
  <c r="AZ503" i="8"/>
  <c r="AY503" i="8"/>
  <c r="AX503" i="8"/>
  <c r="AW503" i="8"/>
  <c r="AV503" i="8"/>
  <c r="AU503" i="8"/>
  <c r="AT503" i="8"/>
  <c r="AS503" i="8"/>
  <c r="AR503" i="8"/>
  <c r="AQ503" i="8"/>
  <c r="AP503" i="8"/>
  <c r="AO503" i="8"/>
  <c r="AN503" i="8"/>
  <c r="AM503" i="8"/>
  <c r="AL503" i="8"/>
  <c r="AK503" i="8"/>
  <c r="AJ503" i="8"/>
  <c r="AI503" i="8"/>
  <c r="AH503" i="8"/>
  <c r="AG503" i="8"/>
  <c r="AF503" i="8"/>
  <c r="AE503" i="8"/>
  <c r="BE502" i="8"/>
  <c r="BD502" i="8"/>
  <c r="BC502" i="8"/>
  <c r="BB502" i="8"/>
  <c r="BE501" i="8"/>
  <c r="BD501" i="8"/>
  <c r="BC501" i="8"/>
  <c r="BB501" i="8"/>
  <c r="BA501" i="8"/>
  <c r="AZ501" i="8"/>
  <c r="AY501" i="8"/>
  <c r="AT501" i="8"/>
  <c r="AS501" i="8"/>
  <c r="AR501" i="8"/>
  <c r="AQ501" i="8"/>
  <c r="AP501" i="8"/>
  <c r="AO501" i="8"/>
  <c r="AN501" i="8"/>
  <c r="AM501" i="8"/>
  <c r="AL501" i="8"/>
  <c r="AK501" i="8"/>
  <c r="AJ501" i="8"/>
  <c r="AI501" i="8"/>
  <c r="AH501" i="8"/>
  <c r="AG501" i="8"/>
  <c r="AF501" i="8"/>
  <c r="AE501" i="8"/>
  <c r="BE500" i="8"/>
  <c r="BD500" i="8"/>
  <c r="BC500" i="8"/>
  <c r="BB500" i="8"/>
  <c r="BA500" i="8"/>
  <c r="AZ500" i="8"/>
  <c r="AY500" i="8"/>
  <c r="AT500" i="8"/>
  <c r="AS500" i="8"/>
  <c r="AR500" i="8"/>
  <c r="AQ500" i="8"/>
  <c r="AP500" i="8"/>
  <c r="AO500" i="8"/>
  <c r="AN500" i="8"/>
  <c r="AM500" i="8"/>
  <c r="AL500" i="8"/>
  <c r="AK500" i="8"/>
  <c r="AJ500" i="8"/>
  <c r="AI500" i="8"/>
  <c r="AH500" i="8"/>
  <c r="AG500" i="8"/>
  <c r="AF500" i="8"/>
  <c r="AE500" i="8"/>
  <c r="BE499" i="8"/>
  <c r="BD499" i="8"/>
  <c r="BC499" i="8"/>
  <c r="BB499" i="8"/>
  <c r="BE498" i="8"/>
  <c r="BD498" i="8"/>
  <c r="BC498" i="8"/>
  <c r="BB498" i="8"/>
  <c r="BA498" i="8"/>
  <c r="AZ498" i="8"/>
  <c r="AY498" i="8"/>
  <c r="AX498" i="8"/>
  <c r="AV498" i="8"/>
  <c r="AU498" i="8"/>
  <c r="AT498" i="8"/>
  <c r="AS498" i="8"/>
  <c r="AR498" i="8"/>
  <c r="AQ498" i="8"/>
  <c r="AP498" i="8"/>
  <c r="AO498" i="8"/>
  <c r="AN498" i="8"/>
  <c r="AM498" i="8"/>
  <c r="AL498" i="8"/>
  <c r="AK498" i="8"/>
  <c r="AJ498" i="8"/>
  <c r="AI498" i="8"/>
  <c r="AH498" i="8"/>
  <c r="AG498" i="8"/>
  <c r="AF498" i="8"/>
  <c r="AE498" i="8"/>
  <c r="BE497" i="8"/>
  <c r="BD497" i="8"/>
  <c r="BC497" i="8"/>
  <c r="BB497" i="8"/>
  <c r="BE496" i="8"/>
  <c r="BD496" i="8"/>
  <c r="BC496" i="8"/>
  <c r="BB496" i="8"/>
  <c r="BA496" i="8"/>
  <c r="AZ496" i="8"/>
  <c r="AY496" i="8"/>
  <c r="AX496" i="8"/>
  <c r="AO496" i="8"/>
  <c r="AN496" i="8"/>
  <c r="AM496" i="8"/>
  <c r="AL496" i="8"/>
  <c r="AK496" i="8"/>
  <c r="AJ496" i="8"/>
  <c r="AI496" i="8"/>
  <c r="AH496" i="8"/>
  <c r="AG496" i="8"/>
  <c r="AF496" i="8"/>
  <c r="AE496" i="8"/>
  <c r="BE495" i="8"/>
  <c r="BD495" i="8"/>
  <c r="BC495" i="8"/>
  <c r="BB495" i="8"/>
  <c r="BA495" i="8"/>
  <c r="AZ495" i="8"/>
  <c r="AY495" i="8"/>
  <c r="AX495" i="8"/>
  <c r="AQ495" i="8"/>
  <c r="AP495" i="8"/>
  <c r="AO495" i="8"/>
  <c r="AN495" i="8"/>
  <c r="AM495" i="8"/>
  <c r="AL495" i="8"/>
  <c r="AK495" i="8"/>
  <c r="AJ495" i="8"/>
  <c r="AI495" i="8"/>
  <c r="AH495" i="8"/>
  <c r="AG495" i="8"/>
  <c r="AF495" i="8"/>
  <c r="AE495" i="8"/>
  <c r="BE494" i="8"/>
  <c r="BD494" i="8"/>
  <c r="BC494" i="8"/>
  <c r="BB494" i="8"/>
  <c r="BA494" i="8"/>
  <c r="AZ494" i="8"/>
  <c r="AY494" i="8"/>
  <c r="AX494" i="8"/>
  <c r="AT494" i="8"/>
  <c r="AS494" i="8"/>
  <c r="AR494" i="8"/>
  <c r="AQ494" i="8"/>
  <c r="AP494" i="8"/>
  <c r="AO494" i="8"/>
  <c r="AN494" i="8"/>
  <c r="AM494" i="8"/>
  <c r="AL494" i="8"/>
  <c r="AK494" i="8"/>
  <c r="AJ494" i="8"/>
  <c r="AI494" i="8"/>
  <c r="AH494" i="8"/>
  <c r="AG494" i="8"/>
  <c r="AF494" i="8"/>
  <c r="AE494" i="8"/>
  <c r="BE493" i="8"/>
  <c r="BD493" i="8"/>
  <c r="BC493" i="8"/>
  <c r="BB493" i="8"/>
  <c r="BA493" i="8"/>
  <c r="AZ493" i="8"/>
  <c r="AY493" i="8"/>
  <c r="AX493" i="8"/>
  <c r="AT493" i="8"/>
  <c r="AS493" i="8"/>
  <c r="AR493" i="8"/>
  <c r="AQ493" i="8"/>
  <c r="AP493" i="8"/>
  <c r="AO493" i="8"/>
  <c r="AN493" i="8"/>
  <c r="AM493" i="8"/>
  <c r="AL493" i="8"/>
  <c r="AK493" i="8"/>
  <c r="AJ493" i="8"/>
  <c r="AI493" i="8"/>
  <c r="AH493" i="8"/>
  <c r="AG493" i="8"/>
  <c r="AF493" i="8"/>
  <c r="AE493" i="8"/>
  <c r="BE492" i="8"/>
  <c r="BD492" i="8"/>
  <c r="BC492" i="8"/>
  <c r="BB492" i="8"/>
  <c r="BA492" i="8"/>
  <c r="AZ492" i="8"/>
  <c r="AY492" i="8"/>
  <c r="AX492" i="8"/>
  <c r="AT492" i="8"/>
  <c r="AS492" i="8"/>
  <c r="AR492" i="8"/>
  <c r="AQ492" i="8"/>
  <c r="AP492" i="8"/>
  <c r="AO492" i="8"/>
  <c r="AN492" i="8"/>
  <c r="AM492" i="8"/>
  <c r="AL492" i="8"/>
  <c r="AK492" i="8"/>
  <c r="AJ492" i="8"/>
  <c r="AI492" i="8"/>
  <c r="AH492" i="8"/>
  <c r="AG492" i="8"/>
  <c r="AF492" i="8"/>
  <c r="AE492" i="8"/>
  <c r="BE491" i="8"/>
  <c r="BD491" i="8"/>
  <c r="BC491" i="8"/>
  <c r="BB491" i="8"/>
  <c r="BA491" i="8"/>
  <c r="AZ491" i="8"/>
  <c r="AY491" i="8"/>
  <c r="AU491" i="8"/>
  <c r="AT491" i="8"/>
  <c r="AS491" i="8"/>
  <c r="AR491" i="8"/>
  <c r="AQ491" i="8"/>
  <c r="AP491" i="8"/>
  <c r="AO491" i="8"/>
  <c r="AN491" i="8"/>
  <c r="AM491" i="8"/>
  <c r="AL491" i="8"/>
  <c r="AK491" i="8"/>
  <c r="AJ491" i="8"/>
  <c r="AI491" i="8"/>
  <c r="AH491" i="8"/>
  <c r="AG491" i="8"/>
  <c r="AF491" i="8"/>
  <c r="AE491" i="8"/>
  <c r="BE490" i="8"/>
  <c r="BD490" i="8"/>
  <c r="BC490" i="8"/>
  <c r="BB490" i="8"/>
  <c r="BE489" i="8"/>
  <c r="BD489" i="8"/>
  <c r="BC489" i="8"/>
  <c r="BB489" i="8"/>
  <c r="BA489" i="8"/>
  <c r="AZ489" i="8"/>
  <c r="AY489" i="8"/>
  <c r="AX489" i="8"/>
  <c r="AS489" i="8"/>
  <c r="AR489" i="8"/>
  <c r="AQ489" i="8"/>
  <c r="AP489" i="8"/>
  <c r="AO489" i="8"/>
  <c r="AN489" i="8"/>
  <c r="AM489" i="8"/>
  <c r="AL489" i="8"/>
  <c r="AK489" i="8"/>
  <c r="AJ489" i="8"/>
  <c r="AI489" i="8"/>
  <c r="AH489" i="8"/>
  <c r="AG489" i="8"/>
  <c r="AF489" i="8"/>
  <c r="AE489" i="8"/>
  <c r="BE488" i="8"/>
  <c r="BD488" i="8"/>
  <c r="BC488" i="8"/>
  <c r="BB488" i="8"/>
  <c r="BA488" i="8"/>
  <c r="AZ488" i="8"/>
  <c r="AY488" i="8"/>
  <c r="AX488" i="8"/>
  <c r="AO488" i="8"/>
  <c r="AN488" i="8"/>
  <c r="AM488" i="8"/>
  <c r="AL488" i="8"/>
  <c r="AK488" i="8"/>
  <c r="AJ488" i="8"/>
  <c r="AI488" i="8"/>
  <c r="AH488" i="8"/>
  <c r="AG488" i="8"/>
  <c r="AF488" i="8"/>
  <c r="AE488" i="8"/>
  <c r="BE487" i="8"/>
  <c r="BD487" i="8"/>
  <c r="BC487" i="8"/>
  <c r="BB487" i="8"/>
  <c r="BA487" i="8"/>
  <c r="AZ487" i="8"/>
  <c r="AY487" i="8"/>
  <c r="AX487" i="8"/>
  <c r="AT487" i="8"/>
  <c r="AS487" i="8"/>
  <c r="AR487" i="8"/>
  <c r="AQ487" i="8"/>
  <c r="AP487" i="8"/>
  <c r="AO487" i="8"/>
  <c r="AN487" i="8"/>
  <c r="AM487" i="8"/>
  <c r="AL487" i="8"/>
  <c r="AK487" i="8"/>
  <c r="AJ487" i="8"/>
  <c r="AI487" i="8"/>
  <c r="AH487" i="8"/>
  <c r="AG487" i="8"/>
  <c r="AF487" i="8"/>
  <c r="AE487" i="8"/>
  <c r="BE486" i="8"/>
  <c r="BD486" i="8"/>
  <c r="BC486" i="8"/>
  <c r="BB486" i="8"/>
  <c r="BA486" i="8"/>
  <c r="AZ486" i="8"/>
  <c r="AY486" i="8"/>
  <c r="AT486" i="8"/>
  <c r="AS486" i="8"/>
  <c r="AR486" i="8"/>
  <c r="AQ486" i="8"/>
  <c r="AP486" i="8"/>
  <c r="AO486" i="8"/>
  <c r="AN486" i="8"/>
  <c r="AM486" i="8"/>
  <c r="AL486" i="8"/>
  <c r="AK486" i="8"/>
  <c r="AJ486" i="8"/>
  <c r="AI486" i="8"/>
  <c r="AH486" i="8"/>
  <c r="AG486" i="8"/>
  <c r="AF486" i="8"/>
  <c r="AE486" i="8"/>
  <c r="BE485" i="8"/>
  <c r="BD485" i="8"/>
  <c r="BC485" i="8"/>
  <c r="BB485" i="8"/>
  <c r="BE484" i="8"/>
  <c r="BD484" i="8"/>
  <c r="BC484" i="8"/>
  <c r="BB484" i="8"/>
  <c r="BA484" i="8"/>
  <c r="AZ484" i="8"/>
  <c r="AY484" i="8"/>
  <c r="AX484" i="8"/>
  <c r="AW484" i="8"/>
  <c r="AV484" i="8"/>
  <c r="AU484" i="8"/>
  <c r="AT484" i="8"/>
  <c r="AS484" i="8"/>
  <c r="AR484" i="8"/>
  <c r="AQ484" i="8"/>
  <c r="AP484" i="8"/>
  <c r="AO484" i="8"/>
  <c r="AN484" i="8"/>
  <c r="AM484" i="8"/>
  <c r="AL484" i="8"/>
  <c r="AK484" i="8"/>
  <c r="AJ484" i="8"/>
  <c r="AI484" i="8"/>
  <c r="AH484" i="8"/>
  <c r="AG484" i="8"/>
  <c r="AF484" i="8"/>
  <c r="AE484" i="8"/>
  <c r="BE483" i="8"/>
  <c r="BD483" i="8"/>
  <c r="BC483" i="8"/>
  <c r="BB483" i="8"/>
  <c r="BA483" i="8"/>
  <c r="AZ483" i="8"/>
  <c r="AY483" i="8"/>
  <c r="AX483" i="8"/>
  <c r="AO483" i="8"/>
  <c r="AN483" i="8"/>
  <c r="AM483" i="8"/>
  <c r="AL483" i="8"/>
  <c r="AK483" i="8"/>
  <c r="AJ483" i="8"/>
  <c r="AI483" i="8"/>
  <c r="AH483" i="8"/>
  <c r="AG483" i="8"/>
  <c r="AF483" i="8"/>
  <c r="AE483" i="8"/>
  <c r="BE482" i="8"/>
  <c r="BD482" i="8"/>
  <c r="BC482" i="8"/>
  <c r="BB482" i="8"/>
  <c r="BA482" i="8"/>
  <c r="AZ482" i="8"/>
  <c r="AY482" i="8"/>
  <c r="AX482" i="8"/>
  <c r="AT482" i="8"/>
  <c r="AS482" i="8"/>
  <c r="AR482" i="8"/>
  <c r="AQ482" i="8"/>
  <c r="AP482" i="8"/>
  <c r="AO482" i="8"/>
  <c r="AN482" i="8"/>
  <c r="AM482" i="8"/>
  <c r="AL482" i="8"/>
  <c r="AK482" i="8"/>
  <c r="AJ482" i="8"/>
  <c r="AI482" i="8"/>
  <c r="AH482" i="8"/>
  <c r="AG482" i="8"/>
  <c r="AF482" i="8"/>
  <c r="AE482" i="8"/>
  <c r="BE481" i="8"/>
  <c r="BD481" i="8"/>
  <c r="BC481" i="8"/>
  <c r="BB481" i="8"/>
  <c r="BA481" i="8"/>
  <c r="AZ481" i="8"/>
  <c r="AY481" i="8"/>
  <c r="AU481" i="8"/>
  <c r="AT481" i="8"/>
  <c r="AS481" i="8"/>
  <c r="AQ481" i="8"/>
  <c r="AP481" i="8"/>
  <c r="AO481" i="8"/>
  <c r="AI481" i="8"/>
  <c r="AH481" i="8"/>
  <c r="AG481" i="8"/>
  <c r="AF481" i="8"/>
  <c r="AE481" i="8"/>
  <c r="BE480" i="8"/>
  <c r="BD480" i="8"/>
  <c r="BC480" i="8"/>
  <c r="BB480" i="8"/>
  <c r="BA480" i="8"/>
  <c r="AZ480" i="8"/>
  <c r="AY480" i="8"/>
  <c r="AR480" i="8"/>
  <c r="AQ480" i="8"/>
  <c r="AP480" i="8"/>
  <c r="AO480" i="8"/>
  <c r="AN480" i="8"/>
  <c r="AM480" i="8"/>
  <c r="AL480" i="8"/>
  <c r="AK480" i="8"/>
  <c r="AJ480" i="8"/>
  <c r="AI480" i="8"/>
  <c r="AH480" i="8"/>
  <c r="AG480" i="8"/>
  <c r="AF480" i="8"/>
  <c r="AE480" i="8"/>
  <c r="BE479" i="8"/>
  <c r="BD479" i="8"/>
  <c r="BC479" i="8"/>
  <c r="BB479" i="8"/>
  <c r="BA479" i="8"/>
  <c r="AZ479" i="8"/>
  <c r="AY479" i="8"/>
  <c r="AX479" i="8"/>
  <c r="AV479" i="8"/>
  <c r="AU479" i="8"/>
  <c r="AT479" i="8"/>
  <c r="AS479" i="8"/>
  <c r="AR479" i="8"/>
  <c r="AQ479" i="8"/>
  <c r="AP479" i="8"/>
  <c r="AO479" i="8"/>
  <c r="AN479" i="8"/>
  <c r="AM479" i="8"/>
  <c r="AL479" i="8"/>
  <c r="AK479" i="8"/>
  <c r="AJ479" i="8"/>
  <c r="AI479" i="8"/>
  <c r="AH479" i="8"/>
  <c r="AG479" i="8"/>
  <c r="AF479" i="8"/>
  <c r="AE479" i="8"/>
  <c r="BE478" i="8"/>
  <c r="BD478" i="8"/>
  <c r="BC478" i="8"/>
  <c r="BB478" i="8"/>
  <c r="BA478" i="8"/>
  <c r="AZ478" i="8"/>
  <c r="AY478" i="8"/>
  <c r="AX478" i="8"/>
  <c r="AO478" i="8"/>
  <c r="AN478" i="8"/>
  <c r="AM478" i="8"/>
  <c r="AL478" i="8"/>
  <c r="AK478" i="8"/>
  <c r="AJ478" i="8"/>
  <c r="AI478" i="8"/>
  <c r="AH478" i="8"/>
  <c r="AG478" i="8"/>
  <c r="AF478" i="8"/>
  <c r="AE478" i="8"/>
  <c r="S478" i="8"/>
  <c r="R478" i="8"/>
  <c r="BE477" i="8"/>
  <c r="BD477" i="8"/>
  <c r="BC477" i="8"/>
  <c r="BB477" i="8"/>
  <c r="BA477" i="8"/>
  <c r="AZ477" i="8"/>
  <c r="AY477" i="8"/>
  <c r="AX477" i="8"/>
  <c r="AV477" i="8"/>
  <c r="AU477" i="8"/>
  <c r="AT477" i="8"/>
  <c r="AS477" i="8"/>
  <c r="AR477" i="8"/>
  <c r="AQ477" i="8"/>
  <c r="AP477" i="8"/>
  <c r="AO477" i="8"/>
  <c r="AN477" i="8"/>
  <c r="AM477" i="8"/>
  <c r="AL477" i="8"/>
  <c r="AK477" i="8"/>
  <c r="AJ477" i="8"/>
  <c r="AI477" i="8"/>
  <c r="AH477" i="8"/>
  <c r="AG477" i="8"/>
  <c r="AF477" i="8"/>
  <c r="AE477" i="8"/>
  <c r="BE476" i="8"/>
  <c r="BD476" i="8"/>
  <c r="BC476" i="8"/>
  <c r="BB476" i="8"/>
  <c r="BA476" i="8"/>
  <c r="AZ476" i="8"/>
  <c r="AY476" i="8"/>
  <c r="AX476" i="8"/>
  <c r="AO476" i="8"/>
  <c r="AH476" i="8"/>
  <c r="AG476" i="8"/>
  <c r="AF476" i="8"/>
  <c r="AE476" i="8"/>
  <c r="BE475" i="8"/>
  <c r="BD475" i="8"/>
  <c r="BC475" i="8"/>
  <c r="BB475" i="8"/>
  <c r="BA475" i="8"/>
  <c r="AZ475" i="8"/>
  <c r="AY475" i="8"/>
  <c r="AX475" i="8"/>
  <c r="AW475" i="8"/>
  <c r="AV475" i="8"/>
  <c r="AU475" i="8"/>
  <c r="AT475" i="8"/>
  <c r="AS475" i="8"/>
  <c r="AR475" i="8"/>
  <c r="AO475" i="8"/>
  <c r="AH475" i="8"/>
  <c r="AG475" i="8"/>
  <c r="AF475" i="8"/>
  <c r="AE475" i="8"/>
  <c r="J475" i="8"/>
  <c r="K475" i="8" s="1"/>
  <c r="BE474" i="8"/>
  <c r="BD474" i="8"/>
  <c r="BC474" i="8"/>
  <c r="BB474" i="8"/>
  <c r="BA474" i="8"/>
  <c r="AZ474" i="8"/>
  <c r="AY474" i="8"/>
  <c r="AX474" i="8"/>
  <c r="AV474" i="8"/>
  <c r="AU474" i="8"/>
  <c r="AT474" i="8"/>
  <c r="AS474" i="8"/>
  <c r="AP474" i="8"/>
  <c r="AO474" i="8"/>
  <c r="AN474" i="8"/>
  <c r="AM474" i="8"/>
  <c r="AL474" i="8"/>
  <c r="AK474" i="8"/>
  <c r="AJ474" i="8"/>
  <c r="AI474" i="8"/>
  <c r="AH474" i="8"/>
  <c r="AG474" i="8"/>
  <c r="AF474" i="8"/>
  <c r="AE474" i="8"/>
  <c r="BE473" i="8"/>
  <c r="BD473" i="8"/>
  <c r="BC473" i="8"/>
  <c r="BB473" i="8"/>
  <c r="BA473" i="8"/>
  <c r="AZ473" i="8"/>
  <c r="AY473" i="8"/>
  <c r="AX473" i="8"/>
  <c r="AW473" i="8"/>
  <c r="AQ473" i="8"/>
  <c r="AP473" i="8"/>
  <c r="AO473" i="8"/>
  <c r="AN473" i="8"/>
  <c r="AM473" i="8"/>
  <c r="AL473" i="8"/>
  <c r="AK473" i="8"/>
  <c r="AJ473" i="8"/>
  <c r="AI473" i="8"/>
  <c r="AH473" i="8"/>
  <c r="AG473" i="8"/>
  <c r="AF473" i="8"/>
  <c r="AE473" i="8"/>
  <c r="BE472" i="8"/>
  <c r="BD472" i="8"/>
  <c r="BC472" i="8"/>
  <c r="BB472" i="8"/>
  <c r="BA472" i="8"/>
  <c r="AZ472" i="8"/>
  <c r="AY472" i="8"/>
  <c r="AX472" i="8"/>
  <c r="AW472" i="8"/>
  <c r="AT472" i="8"/>
  <c r="AS472" i="8"/>
  <c r="AR472" i="8"/>
  <c r="AQ472" i="8"/>
  <c r="AP472" i="8"/>
  <c r="AO472" i="8"/>
  <c r="AN472" i="8"/>
  <c r="AM472" i="8"/>
  <c r="AL472" i="8"/>
  <c r="AK472" i="8"/>
  <c r="AJ472" i="8"/>
  <c r="AI472" i="8"/>
  <c r="AH472" i="8"/>
  <c r="AG472" i="8"/>
  <c r="AF472" i="8"/>
  <c r="AE472" i="8"/>
  <c r="BE471" i="8"/>
  <c r="BD471" i="8"/>
  <c r="BC471" i="8"/>
  <c r="BB471" i="8"/>
  <c r="BA471" i="8"/>
  <c r="AZ471" i="8"/>
  <c r="AY471" i="8"/>
  <c r="AX471" i="8"/>
  <c r="AP471" i="8"/>
  <c r="AO471" i="8"/>
  <c r="AN471" i="8"/>
  <c r="AM471" i="8"/>
  <c r="AL471" i="8"/>
  <c r="AK471" i="8"/>
  <c r="AJ471" i="8"/>
  <c r="AI471" i="8"/>
  <c r="AH471" i="8"/>
  <c r="AG471" i="8"/>
  <c r="AF471" i="8"/>
  <c r="AE471" i="8"/>
  <c r="BE470" i="8"/>
  <c r="BD470" i="8"/>
  <c r="BC470" i="8"/>
  <c r="BB470" i="8"/>
  <c r="BA470" i="8"/>
  <c r="AZ470" i="8"/>
  <c r="AY470" i="8"/>
  <c r="AX470" i="8"/>
  <c r="AW470" i="8"/>
  <c r="AQ470" i="8"/>
  <c r="AP470" i="8"/>
  <c r="AO470" i="8"/>
  <c r="AN470" i="8"/>
  <c r="AM470" i="8"/>
  <c r="AL470" i="8"/>
  <c r="AK470" i="8"/>
  <c r="AJ470" i="8"/>
  <c r="AI470" i="8"/>
  <c r="AH470" i="8"/>
  <c r="AG470" i="8"/>
  <c r="AF470" i="8"/>
  <c r="AE470" i="8"/>
  <c r="BE469" i="8"/>
  <c r="BD469" i="8"/>
  <c r="BC469" i="8"/>
  <c r="BB469" i="8"/>
  <c r="BA469" i="8"/>
  <c r="AZ469" i="8"/>
  <c r="AY469" i="8"/>
  <c r="AO469" i="8"/>
  <c r="AH469" i="8"/>
  <c r="AG469" i="8"/>
  <c r="AF469" i="8"/>
  <c r="AE469" i="8"/>
  <c r="BE468" i="8"/>
  <c r="BD468" i="8"/>
  <c r="BC468" i="8"/>
  <c r="BB468" i="8"/>
  <c r="BA468" i="8"/>
  <c r="AZ468" i="8"/>
  <c r="AY468" i="8"/>
  <c r="AO468" i="8"/>
  <c r="AH468" i="8"/>
  <c r="AG468" i="8"/>
  <c r="AF468" i="8"/>
  <c r="AE468" i="8"/>
  <c r="BE467" i="8"/>
  <c r="BD467" i="8"/>
  <c r="BC467" i="8"/>
  <c r="BB467" i="8"/>
  <c r="BA467" i="8"/>
  <c r="AZ467" i="8"/>
  <c r="AY467" i="8"/>
  <c r="AX467" i="8"/>
  <c r="AU467" i="8"/>
  <c r="AT467" i="8"/>
  <c r="AS467" i="8"/>
  <c r="AR467" i="8"/>
  <c r="AQ467" i="8"/>
  <c r="AP467" i="8"/>
  <c r="AO467" i="8"/>
  <c r="AN467" i="8"/>
  <c r="AM467" i="8"/>
  <c r="AL467" i="8"/>
  <c r="AK467" i="8"/>
  <c r="AJ467" i="8"/>
  <c r="AI467" i="8"/>
  <c r="AH467" i="8"/>
  <c r="AG467" i="8"/>
  <c r="AF467" i="8"/>
  <c r="AE467" i="8"/>
  <c r="BE466" i="8"/>
  <c r="BD466" i="8"/>
  <c r="BC466" i="8"/>
  <c r="BB466" i="8"/>
  <c r="BA466" i="8"/>
  <c r="AZ466" i="8"/>
  <c r="AY466" i="8"/>
  <c r="AX466" i="8"/>
  <c r="AO466" i="8"/>
  <c r="AN466" i="8"/>
  <c r="AM466" i="8"/>
  <c r="AL466" i="8"/>
  <c r="AK466" i="8"/>
  <c r="AJ466" i="8"/>
  <c r="AI466" i="8"/>
  <c r="AH466" i="8"/>
  <c r="AG466" i="8"/>
  <c r="AF466" i="8"/>
  <c r="AE466" i="8"/>
  <c r="BE465" i="8"/>
  <c r="BD465" i="8"/>
  <c r="BC465" i="8"/>
  <c r="BB465" i="8"/>
  <c r="BA465" i="8"/>
  <c r="AZ465" i="8"/>
  <c r="AY465" i="8"/>
  <c r="AX465" i="8"/>
  <c r="AO465" i="8"/>
  <c r="AK465" i="8"/>
  <c r="AJ465" i="8"/>
  <c r="AI465" i="8"/>
  <c r="AH465" i="8"/>
  <c r="AG465" i="8"/>
  <c r="AF465" i="8"/>
  <c r="AE465" i="8"/>
  <c r="BE464" i="8"/>
  <c r="BD464" i="8"/>
  <c r="BC464" i="8"/>
  <c r="BB464" i="8"/>
  <c r="BA464" i="8"/>
  <c r="AZ464" i="8"/>
  <c r="AY464" i="8"/>
  <c r="AX464" i="8"/>
  <c r="AO464" i="8"/>
  <c r="AN464" i="8"/>
  <c r="AM464" i="8"/>
  <c r="AL464" i="8"/>
  <c r="AK464" i="8"/>
  <c r="AJ464" i="8"/>
  <c r="AI464" i="8"/>
  <c r="AH464" i="8"/>
  <c r="AG464" i="8"/>
  <c r="AF464" i="8"/>
  <c r="AE464" i="8"/>
  <c r="W464" i="8"/>
  <c r="BE463" i="8"/>
  <c r="BD463" i="8"/>
  <c r="BC463" i="8"/>
  <c r="BB463" i="8"/>
  <c r="BA463" i="8"/>
  <c r="AZ463" i="8"/>
  <c r="AY463" i="8"/>
  <c r="AX463" i="8"/>
  <c r="AO463" i="8"/>
  <c r="AN463" i="8"/>
  <c r="AM463" i="8"/>
  <c r="AL463" i="8"/>
  <c r="AK463" i="8"/>
  <c r="AJ463" i="8"/>
  <c r="AI463" i="8"/>
  <c r="AH463" i="8"/>
  <c r="AG463" i="8"/>
  <c r="AF463" i="8"/>
  <c r="AE463" i="8"/>
  <c r="BE462" i="8"/>
  <c r="BD462" i="8"/>
  <c r="BC462" i="8"/>
  <c r="BB462" i="8"/>
  <c r="BA462" i="8"/>
  <c r="AZ462" i="8"/>
  <c r="AY462" i="8"/>
  <c r="AX462" i="8"/>
  <c r="AT462" i="8"/>
  <c r="AS462" i="8"/>
  <c r="AR462" i="8"/>
  <c r="AQ462" i="8"/>
  <c r="AP462" i="8"/>
  <c r="AO462" i="8"/>
  <c r="AN462" i="8"/>
  <c r="AM462" i="8"/>
  <c r="AL462" i="8"/>
  <c r="AK462" i="8"/>
  <c r="AJ462" i="8"/>
  <c r="AI462" i="8"/>
  <c r="AH462" i="8"/>
  <c r="AG462" i="8"/>
  <c r="AF462" i="8"/>
  <c r="AE462" i="8"/>
  <c r="BE461" i="8"/>
  <c r="BD461" i="8"/>
  <c r="BC461" i="8"/>
  <c r="BB461" i="8"/>
  <c r="BA461" i="8"/>
  <c r="AZ461" i="8"/>
  <c r="AY461" i="8"/>
  <c r="AX461" i="8"/>
  <c r="AS461" i="8"/>
  <c r="AR461" i="8"/>
  <c r="AQ461" i="8"/>
  <c r="AP461" i="8"/>
  <c r="AO461" i="8"/>
  <c r="AN461" i="8"/>
  <c r="AM461" i="8"/>
  <c r="AL461" i="8"/>
  <c r="AK461" i="8"/>
  <c r="AJ461" i="8"/>
  <c r="AI461" i="8"/>
  <c r="AH461" i="8"/>
  <c r="AG461" i="8"/>
  <c r="AF461" i="8"/>
  <c r="AE461" i="8"/>
  <c r="BE460" i="8"/>
  <c r="BD460" i="8"/>
  <c r="BC460" i="8"/>
  <c r="BB460" i="8"/>
  <c r="BA460" i="8"/>
  <c r="AZ460" i="8"/>
  <c r="AY460" i="8"/>
  <c r="AX460" i="8"/>
  <c r="AV460" i="8"/>
  <c r="AO460" i="8"/>
  <c r="AJ460" i="8"/>
  <c r="AI460" i="8"/>
  <c r="AH460" i="8"/>
  <c r="AG460" i="8"/>
  <c r="AF460" i="8"/>
  <c r="AE460" i="8"/>
  <c r="BE459" i="8"/>
  <c r="BD459" i="8"/>
  <c r="BC459" i="8"/>
  <c r="BB459" i="8"/>
  <c r="BA459" i="8"/>
  <c r="AZ459" i="8"/>
  <c r="AY459" i="8"/>
  <c r="AX459" i="8"/>
  <c r="AO459" i="8"/>
  <c r="AN459" i="8"/>
  <c r="AM459" i="8"/>
  <c r="AL459" i="8"/>
  <c r="AK459" i="8"/>
  <c r="AJ459" i="8"/>
  <c r="AI459" i="8"/>
  <c r="AH459" i="8"/>
  <c r="AG459" i="8"/>
  <c r="AF459" i="8"/>
  <c r="AE459" i="8"/>
  <c r="BE458" i="8"/>
  <c r="BD458" i="8"/>
  <c r="BC458" i="8"/>
  <c r="BB458" i="8"/>
  <c r="BA458" i="8"/>
  <c r="AZ458" i="8"/>
  <c r="AY458" i="8"/>
  <c r="AX458" i="8"/>
  <c r="AO458" i="8"/>
  <c r="AH458" i="8"/>
  <c r="AG458" i="8"/>
  <c r="AF458" i="8"/>
  <c r="AE458" i="8"/>
  <c r="BE457" i="8"/>
  <c r="BD457" i="8"/>
  <c r="BC457" i="8"/>
  <c r="BB457" i="8"/>
  <c r="BA457" i="8"/>
  <c r="AZ457" i="8"/>
  <c r="AY457" i="8"/>
  <c r="AX457" i="8"/>
  <c r="AV457" i="8"/>
  <c r="AU457" i="8"/>
  <c r="AT457" i="8"/>
  <c r="AS457" i="8"/>
  <c r="AR457" i="8"/>
  <c r="AQ457" i="8"/>
  <c r="AP457" i="8"/>
  <c r="AO457" i="8"/>
  <c r="AN457" i="8"/>
  <c r="AM457" i="8"/>
  <c r="AL457" i="8"/>
  <c r="AK457" i="8"/>
  <c r="AJ457" i="8"/>
  <c r="AI457" i="8"/>
  <c r="AH457" i="8"/>
  <c r="AG457" i="8"/>
  <c r="AF457" i="8"/>
  <c r="AE457" i="8"/>
  <c r="BE456" i="8"/>
  <c r="BD456" i="8"/>
  <c r="BC456" i="8"/>
  <c r="BB456" i="8"/>
  <c r="BA456" i="8"/>
  <c r="AZ456" i="8"/>
  <c r="AY456" i="8"/>
  <c r="AV456" i="8"/>
  <c r="AU456" i="8"/>
  <c r="AT456" i="8"/>
  <c r="AS456" i="8"/>
  <c r="AR456" i="8"/>
  <c r="AQ456" i="8"/>
  <c r="AP456" i="8"/>
  <c r="AO456" i="8"/>
  <c r="AN456" i="8"/>
  <c r="AM456" i="8"/>
  <c r="AL456" i="8"/>
  <c r="AK456" i="8"/>
  <c r="AJ456" i="8"/>
  <c r="AI456" i="8"/>
  <c r="AH456" i="8"/>
  <c r="AG456" i="8"/>
  <c r="AF456" i="8"/>
  <c r="AE456" i="8"/>
  <c r="BE455" i="8"/>
  <c r="BD455" i="8"/>
  <c r="BC455" i="8"/>
  <c r="BB455" i="8"/>
  <c r="BA455" i="8"/>
  <c r="AZ455" i="8"/>
  <c r="AY455" i="8"/>
  <c r="AX455" i="8"/>
  <c r="AO455" i="8"/>
  <c r="AN455" i="8"/>
  <c r="AM455" i="8"/>
  <c r="AL455" i="8"/>
  <c r="AK455" i="8"/>
  <c r="AJ455" i="8"/>
  <c r="AI455" i="8"/>
  <c r="AH455" i="8"/>
  <c r="AG455" i="8"/>
  <c r="AF455" i="8"/>
  <c r="AE455" i="8"/>
  <c r="BE454" i="8"/>
  <c r="BD454" i="8"/>
  <c r="BC454" i="8"/>
  <c r="BB454" i="8"/>
  <c r="BA454" i="8"/>
  <c r="AZ454" i="8"/>
  <c r="AY454" i="8"/>
  <c r="AX454" i="8"/>
  <c r="AO454" i="8"/>
  <c r="AL454" i="8"/>
  <c r="AK454" i="8"/>
  <c r="AJ454" i="8"/>
  <c r="AI454" i="8"/>
  <c r="AH454" i="8"/>
  <c r="AG454" i="8"/>
  <c r="AF454" i="8"/>
  <c r="AE454" i="8"/>
  <c r="BE453" i="8"/>
  <c r="BD453" i="8"/>
  <c r="BC453" i="8"/>
  <c r="BB453" i="8"/>
  <c r="BA453" i="8"/>
  <c r="AZ453" i="8"/>
  <c r="AY453" i="8"/>
  <c r="AX453" i="8"/>
  <c r="AO453" i="8"/>
  <c r="AH453" i="8"/>
  <c r="AG453" i="8"/>
  <c r="AF453" i="8"/>
  <c r="AE453" i="8"/>
  <c r="BE452" i="8"/>
  <c r="BD452" i="8"/>
  <c r="BC452" i="8"/>
  <c r="BB452" i="8"/>
  <c r="BA452" i="8"/>
  <c r="AZ452" i="8"/>
  <c r="AY452" i="8"/>
  <c r="AX452" i="8"/>
  <c r="AV452" i="8"/>
  <c r="AO452" i="8"/>
  <c r="AH452" i="8"/>
  <c r="AG452" i="8"/>
  <c r="AF452" i="8"/>
  <c r="AE452" i="8"/>
  <c r="BE451" i="8"/>
  <c r="BD451" i="8"/>
  <c r="BC451" i="8"/>
  <c r="BB451" i="8"/>
  <c r="BA451" i="8"/>
  <c r="AZ451" i="8"/>
  <c r="AY451" i="8"/>
  <c r="AX451" i="8"/>
  <c r="AV451" i="8"/>
  <c r="AU451" i="8"/>
  <c r="AT451" i="8"/>
  <c r="AS451" i="8"/>
  <c r="AR451" i="8"/>
  <c r="AQ451" i="8"/>
  <c r="AP451" i="8"/>
  <c r="AO451" i="8"/>
  <c r="AN451" i="8"/>
  <c r="AM451" i="8"/>
  <c r="AL451" i="8"/>
  <c r="AK451" i="8"/>
  <c r="AJ451" i="8"/>
  <c r="AI451" i="8"/>
  <c r="AH451" i="8"/>
  <c r="AG451" i="8"/>
  <c r="AF451" i="8"/>
  <c r="AE451" i="8"/>
  <c r="BE450" i="8"/>
  <c r="BD450" i="8"/>
  <c r="BC450" i="8"/>
  <c r="BB450" i="8"/>
  <c r="BA450" i="8"/>
  <c r="AZ450" i="8"/>
  <c r="AY450" i="8"/>
  <c r="AX450" i="8"/>
  <c r="AU450" i="8"/>
  <c r="AT450" i="8"/>
  <c r="AS450" i="8"/>
  <c r="AR450" i="8"/>
  <c r="AQ450" i="8"/>
  <c r="AP450" i="8"/>
  <c r="AO450" i="8"/>
  <c r="AN450" i="8"/>
  <c r="AM450" i="8"/>
  <c r="AL450" i="8"/>
  <c r="AK450" i="8"/>
  <c r="AJ450" i="8"/>
  <c r="AI450" i="8"/>
  <c r="AH450" i="8"/>
  <c r="AG450" i="8"/>
  <c r="AF450" i="8"/>
  <c r="AE450" i="8"/>
  <c r="BE449" i="8"/>
  <c r="BD449" i="8"/>
  <c r="BC449" i="8"/>
  <c r="BB449" i="8"/>
  <c r="BA449" i="8"/>
  <c r="AZ449" i="8"/>
  <c r="AY449" i="8"/>
  <c r="AX449" i="8"/>
  <c r="AO449" i="8"/>
  <c r="AK449" i="8"/>
  <c r="AH449" i="8"/>
  <c r="AG449" i="8"/>
  <c r="AF449" i="8"/>
  <c r="AE449" i="8"/>
  <c r="BE448" i="8"/>
  <c r="BD448" i="8"/>
  <c r="BC448" i="8"/>
  <c r="BB448" i="8"/>
  <c r="BA448" i="8"/>
  <c r="AZ448" i="8"/>
  <c r="AY448" i="8"/>
  <c r="AX448" i="8"/>
  <c r="AU448" i="8"/>
  <c r="AT448" i="8"/>
  <c r="AS448" i="8"/>
  <c r="AR448" i="8"/>
  <c r="AQ448" i="8"/>
  <c r="AP448" i="8"/>
  <c r="AO448" i="8"/>
  <c r="AN448" i="8"/>
  <c r="AM448" i="8"/>
  <c r="AL448" i="8"/>
  <c r="AK448" i="8"/>
  <c r="AI448" i="8"/>
  <c r="AH448" i="8"/>
  <c r="AG448" i="8"/>
  <c r="AF448" i="8"/>
  <c r="AE448" i="8"/>
  <c r="BE447" i="8"/>
  <c r="BD447" i="8"/>
  <c r="BC447" i="8"/>
  <c r="BB447" i="8"/>
  <c r="BA447" i="8"/>
  <c r="AZ447" i="8"/>
  <c r="AY447" i="8"/>
  <c r="AX447" i="8"/>
  <c r="AO447" i="8"/>
  <c r="AH447" i="8"/>
  <c r="AG447" i="8"/>
  <c r="AF447" i="8"/>
  <c r="AE447" i="8"/>
  <c r="BE446" i="8"/>
  <c r="BD446" i="8"/>
  <c r="BC446" i="8"/>
  <c r="BB446" i="8"/>
  <c r="BA446" i="8"/>
  <c r="AZ446" i="8"/>
  <c r="AY446" i="8"/>
  <c r="AX446" i="8"/>
  <c r="AO446" i="8"/>
  <c r="AH446" i="8"/>
  <c r="AG446" i="8"/>
  <c r="AF446" i="8"/>
  <c r="AE446" i="8"/>
  <c r="BE445" i="8"/>
  <c r="BD445" i="8"/>
  <c r="BC445" i="8"/>
  <c r="BB445" i="8"/>
  <c r="BA445" i="8"/>
  <c r="AZ445" i="8"/>
  <c r="AY445" i="8"/>
  <c r="AX445" i="8"/>
  <c r="AO445" i="8"/>
  <c r="AN445" i="8"/>
  <c r="AM445" i="8"/>
  <c r="AL445" i="8"/>
  <c r="AK445" i="8"/>
  <c r="AJ445" i="8"/>
  <c r="AI445" i="8"/>
  <c r="AH445" i="8"/>
  <c r="AG445" i="8"/>
  <c r="AF445" i="8"/>
  <c r="AE445" i="8"/>
  <c r="BE444" i="8"/>
  <c r="BD444" i="8"/>
  <c r="BC444" i="8"/>
  <c r="BB444" i="8"/>
  <c r="BE443" i="8"/>
  <c r="BD443" i="8"/>
  <c r="BC443" i="8"/>
  <c r="BB443" i="8"/>
  <c r="BA443" i="8"/>
  <c r="AZ443" i="8"/>
  <c r="AY443" i="8"/>
  <c r="AX443" i="8"/>
  <c r="AO443" i="8"/>
  <c r="AL443" i="8"/>
  <c r="AK443" i="8"/>
  <c r="AJ443" i="8"/>
  <c r="AI443" i="8"/>
  <c r="AH443" i="8"/>
  <c r="AG443" i="8"/>
  <c r="AF443" i="8"/>
  <c r="AE443" i="8"/>
  <c r="BE442" i="8"/>
  <c r="BD442" i="8"/>
  <c r="BC442" i="8"/>
  <c r="BB442" i="8"/>
  <c r="BE441" i="8"/>
  <c r="BD441" i="8"/>
  <c r="BC441" i="8"/>
  <c r="BB441" i="8"/>
  <c r="BA441" i="8"/>
  <c r="AZ441" i="8"/>
  <c r="AY441" i="8"/>
  <c r="AX441" i="8"/>
  <c r="AO441" i="8"/>
  <c r="AH441" i="8"/>
  <c r="AG441" i="8"/>
  <c r="AF441" i="8"/>
  <c r="AE441" i="8"/>
  <c r="BE440" i="8"/>
  <c r="BD440" i="8"/>
  <c r="BC440" i="8"/>
  <c r="BB440" i="8"/>
  <c r="BA440" i="8"/>
  <c r="AZ440" i="8"/>
  <c r="AY440" i="8"/>
  <c r="AX440" i="8"/>
  <c r="AO440" i="8"/>
  <c r="AN440" i="8"/>
  <c r="AM440" i="8"/>
  <c r="AL440" i="8"/>
  <c r="AK440" i="8"/>
  <c r="AJ440" i="8"/>
  <c r="AI440" i="8"/>
  <c r="AH440" i="8"/>
  <c r="AG440" i="8"/>
  <c r="AF440" i="8"/>
  <c r="AE440" i="8"/>
  <c r="BE439" i="8"/>
  <c r="BD439" i="8"/>
  <c r="BC439" i="8"/>
  <c r="BB439" i="8"/>
  <c r="BA439" i="8"/>
  <c r="AZ439" i="8"/>
  <c r="AY439" i="8"/>
  <c r="AX439" i="8"/>
  <c r="AO439" i="8"/>
  <c r="AL439" i="8"/>
  <c r="AK439" i="8"/>
  <c r="AJ439" i="8"/>
  <c r="AI439" i="8"/>
  <c r="AH439" i="8"/>
  <c r="AG439" i="8"/>
  <c r="AF439" i="8"/>
  <c r="AE439" i="8"/>
  <c r="BE438" i="8"/>
  <c r="BD438" i="8"/>
  <c r="BC438" i="8"/>
  <c r="BB438" i="8"/>
  <c r="BA438" i="8"/>
  <c r="AZ438" i="8"/>
  <c r="AY438" i="8"/>
  <c r="AX438" i="8"/>
  <c r="AO438" i="8"/>
  <c r="AK438" i="8"/>
  <c r="AH438" i="8"/>
  <c r="AG438" i="8"/>
  <c r="AF438" i="8"/>
  <c r="AE438" i="8"/>
  <c r="R438" i="8"/>
  <c r="BE437" i="8"/>
  <c r="BD437" i="8"/>
  <c r="BC437" i="8"/>
  <c r="BB437" i="8"/>
  <c r="BA437" i="8"/>
  <c r="AZ437" i="8"/>
  <c r="AY437" i="8"/>
  <c r="AX437" i="8"/>
  <c r="AO437" i="8"/>
  <c r="AH437" i="8"/>
  <c r="AG437" i="8"/>
  <c r="AF437" i="8"/>
  <c r="AE437" i="8"/>
  <c r="BE436" i="8"/>
  <c r="BD436" i="8"/>
  <c r="BC436" i="8"/>
  <c r="BB436" i="8"/>
  <c r="BA436" i="8"/>
  <c r="AZ436" i="8"/>
  <c r="AY436" i="8"/>
  <c r="AX436" i="8"/>
  <c r="AO436" i="8"/>
  <c r="AH436" i="8"/>
  <c r="AG436" i="8"/>
  <c r="AF436" i="8"/>
  <c r="AE436" i="8"/>
  <c r="BE435" i="8"/>
  <c r="BD435" i="8"/>
  <c r="BC435" i="8"/>
  <c r="BB435" i="8"/>
  <c r="BA435" i="8"/>
  <c r="AZ435" i="8"/>
  <c r="AY435" i="8"/>
  <c r="AX435" i="8"/>
  <c r="AW435" i="8"/>
  <c r="AO435" i="8"/>
  <c r="AN435" i="8"/>
  <c r="AM435" i="8"/>
  <c r="AL435" i="8"/>
  <c r="AJ435" i="8"/>
  <c r="AI435" i="8"/>
  <c r="AH435" i="8"/>
  <c r="AG435" i="8"/>
  <c r="AF435" i="8"/>
  <c r="AE435" i="8"/>
  <c r="BE434" i="8"/>
  <c r="BD434" i="8"/>
  <c r="BC434" i="8"/>
  <c r="BB434" i="8"/>
  <c r="BA434" i="8"/>
  <c r="AZ434" i="8"/>
  <c r="AY434" i="8"/>
  <c r="AX434" i="8"/>
  <c r="AV434" i="8"/>
  <c r="AU434" i="8"/>
  <c r="AT434" i="8"/>
  <c r="AS434" i="8"/>
  <c r="AO434" i="8"/>
  <c r="AL434" i="8"/>
  <c r="AK434" i="8"/>
  <c r="AJ434" i="8"/>
  <c r="AI434" i="8"/>
  <c r="AH434" i="8"/>
  <c r="AG434" i="8"/>
  <c r="AF434" i="8"/>
  <c r="AE434" i="8"/>
  <c r="BE433" i="8"/>
  <c r="BD433" i="8"/>
  <c r="BC433" i="8"/>
  <c r="BB433" i="8"/>
  <c r="BA433" i="8"/>
  <c r="AZ433" i="8"/>
  <c r="AY433" i="8"/>
  <c r="AX433" i="8"/>
  <c r="AO433" i="8"/>
  <c r="AH433" i="8"/>
  <c r="AG433" i="8"/>
  <c r="AF433" i="8"/>
  <c r="AE433" i="8"/>
  <c r="J433" i="8"/>
  <c r="BE432" i="8"/>
  <c r="BD432" i="8"/>
  <c r="BC432" i="8"/>
  <c r="BB432" i="8"/>
  <c r="BA432" i="8"/>
  <c r="AZ432" i="8"/>
  <c r="AY432" i="8"/>
  <c r="AX432" i="8"/>
  <c r="AO432" i="8"/>
  <c r="AH432" i="8"/>
  <c r="AG432" i="8"/>
  <c r="AF432" i="8"/>
  <c r="AE432" i="8"/>
  <c r="BE431" i="8"/>
  <c r="BD431" i="8"/>
  <c r="BC431" i="8"/>
  <c r="BB431" i="8"/>
  <c r="BA431" i="8"/>
  <c r="AZ431" i="8"/>
  <c r="AY431" i="8"/>
  <c r="AX431" i="8"/>
  <c r="AO431" i="8"/>
  <c r="AH431" i="8"/>
  <c r="AG431" i="8"/>
  <c r="AF431" i="8"/>
  <c r="AE431" i="8"/>
  <c r="L431" i="8"/>
  <c r="BE430" i="8"/>
  <c r="BD430" i="8"/>
  <c r="BC430" i="8"/>
  <c r="BB430" i="8"/>
  <c r="BA430" i="8"/>
  <c r="AZ430" i="8"/>
  <c r="AY430" i="8"/>
  <c r="AX430" i="8"/>
  <c r="AV430" i="8"/>
  <c r="AU430" i="8"/>
  <c r="AT430" i="8"/>
  <c r="AS430" i="8"/>
  <c r="AR430" i="8"/>
  <c r="AQ430" i="8"/>
  <c r="AP430" i="8"/>
  <c r="AO430" i="8"/>
  <c r="AN430" i="8"/>
  <c r="AM430" i="8"/>
  <c r="AL430" i="8"/>
  <c r="AK430" i="8"/>
  <c r="AJ430" i="8"/>
  <c r="AI430" i="8"/>
  <c r="AH430" i="8"/>
  <c r="AG430" i="8"/>
  <c r="AF430" i="8"/>
  <c r="AE430" i="8"/>
  <c r="BE429" i="8"/>
  <c r="BD429" i="8"/>
  <c r="BC429" i="8"/>
  <c r="BB429" i="8"/>
  <c r="BA429" i="8"/>
  <c r="AZ429" i="8"/>
  <c r="AY429" i="8"/>
  <c r="AX429" i="8"/>
  <c r="AO429" i="8"/>
  <c r="AH429" i="8"/>
  <c r="AG429" i="8"/>
  <c r="AF429" i="8"/>
  <c r="AE429" i="8"/>
  <c r="BE428" i="8"/>
  <c r="BD428" i="8"/>
  <c r="BC428" i="8"/>
  <c r="BB428" i="8"/>
  <c r="BA428" i="8"/>
  <c r="AZ428" i="8"/>
  <c r="AY428" i="8"/>
  <c r="AX428" i="8"/>
  <c r="AO428" i="8"/>
  <c r="AH428" i="8"/>
  <c r="AG428" i="8"/>
  <c r="AF428" i="8"/>
  <c r="AE428" i="8"/>
  <c r="U428" i="8"/>
  <c r="T428" i="8"/>
  <c r="BE427" i="8"/>
  <c r="BD427" i="8"/>
  <c r="BC427" i="8"/>
  <c r="BB427" i="8"/>
  <c r="BA427" i="8"/>
  <c r="AZ427" i="8"/>
  <c r="AY427" i="8"/>
  <c r="AX427" i="8"/>
  <c r="AO427" i="8"/>
  <c r="AH427" i="8"/>
  <c r="AG427" i="8"/>
  <c r="AF427" i="8"/>
  <c r="AE427" i="8"/>
  <c r="J427" i="8"/>
  <c r="BE426" i="8"/>
  <c r="BD426" i="8"/>
  <c r="BC426" i="8"/>
  <c r="BB426" i="8"/>
  <c r="BA426" i="8"/>
  <c r="AZ426" i="8"/>
  <c r="AY426" i="8"/>
  <c r="AX426" i="8"/>
  <c r="AO426" i="8"/>
  <c r="AH426" i="8"/>
  <c r="AG426" i="8"/>
  <c r="AF426" i="8"/>
  <c r="AE426" i="8"/>
  <c r="BE425" i="8"/>
  <c r="BD425" i="8"/>
  <c r="BC425" i="8"/>
  <c r="BB425" i="8"/>
  <c r="BA425" i="8"/>
  <c r="AZ425" i="8"/>
  <c r="AY425" i="8"/>
  <c r="AX425" i="8"/>
  <c r="AO425" i="8"/>
  <c r="AH425" i="8"/>
  <c r="AG425" i="8"/>
  <c r="AF425" i="8"/>
  <c r="AE425" i="8"/>
  <c r="BE424" i="8"/>
  <c r="BD424" i="8"/>
  <c r="BC424" i="8"/>
  <c r="BB424" i="8"/>
  <c r="BA424" i="8"/>
  <c r="AZ424" i="8"/>
  <c r="AY424" i="8"/>
  <c r="AX424" i="8"/>
  <c r="AO424" i="8"/>
  <c r="AH424" i="8"/>
  <c r="AG424" i="8"/>
  <c r="AF424" i="8"/>
  <c r="AE424" i="8"/>
  <c r="BE423" i="8"/>
  <c r="BD423" i="8"/>
  <c r="BC423" i="8"/>
  <c r="BB423" i="8"/>
  <c r="BA423" i="8"/>
  <c r="AZ423" i="8"/>
  <c r="AY423" i="8"/>
  <c r="AX423" i="8"/>
  <c r="AO423" i="8"/>
  <c r="AH423" i="8"/>
  <c r="AG423" i="8"/>
  <c r="AF423" i="8"/>
  <c r="AE423" i="8"/>
  <c r="BE422" i="8"/>
  <c r="BD422" i="8"/>
  <c r="BC422" i="8"/>
  <c r="BB422" i="8"/>
  <c r="BA422" i="8"/>
  <c r="AZ422" i="8"/>
  <c r="AY422" i="8"/>
  <c r="AX422" i="8"/>
  <c r="AO422" i="8"/>
  <c r="AJ422" i="8"/>
  <c r="AI422" i="8"/>
  <c r="AH422" i="8"/>
  <c r="AG422" i="8"/>
  <c r="AF422" i="8"/>
  <c r="AE422" i="8"/>
  <c r="O422" i="8"/>
  <c r="BE421" i="8"/>
  <c r="BD421" i="8"/>
  <c r="BC421" i="8"/>
  <c r="BB421" i="8"/>
  <c r="BA421" i="8"/>
  <c r="AZ421" i="8"/>
  <c r="AY421" i="8"/>
  <c r="AX421" i="8"/>
  <c r="AO421" i="8"/>
  <c r="AH421" i="8"/>
  <c r="AG421" i="8"/>
  <c r="AF421" i="8"/>
  <c r="AE421" i="8"/>
  <c r="BE420" i="8"/>
  <c r="BD420" i="8"/>
  <c r="BC420" i="8"/>
  <c r="BB420" i="8"/>
  <c r="BA420" i="8"/>
  <c r="AZ420" i="8"/>
  <c r="AY420" i="8"/>
  <c r="AX420" i="8"/>
  <c r="AU420" i="8"/>
  <c r="AT420" i="8"/>
  <c r="AS420" i="8"/>
  <c r="AO420" i="8"/>
  <c r="AN420" i="8"/>
  <c r="AM420" i="8"/>
  <c r="AL420" i="8"/>
  <c r="AK420" i="8"/>
  <c r="AJ420" i="8"/>
  <c r="AI420" i="8"/>
  <c r="AH420" i="8"/>
  <c r="AG420" i="8"/>
  <c r="AF420" i="8"/>
  <c r="AE420" i="8"/>
  <c r="BE419" i="8"/>
  <c r="BD419" i="8"/>
  <c r="BC419" i="8"/>
  <c r="BB419" i="8"/>
  <c r="BA419" i="8"/>
  <c r="AZ419" i="8"/>
  <c r="AY419" i="8"/>
  <c r="AX419" i="8"/>
  <c r="AO419" i="8"/>
  <c r="AH419" i="8"/>
  <c r="AG419" i="8"/>
  <c r="AF419" i="8"/>
  <c r="AE419" i="8"/>
  <c r="BE418" i="8"/>
  <c r="BD418" i="8"/>
  <c r="BC418" i="8"/>
  <c r="BB418" i="8"/>
  <c r="BA418" i="8"/>
  <c r="AZ418" i="8"/>
  <c r="AY418" i="8"/>
  <c r="AX418" i="8"/>
  <c r="AO418" i="8"/>
  <c r="AH418" i="8"/>
  <c r="AG418" i="8"/>
  <c r="AF418" i="8"/>
  <c r="AE418" i="8"/>
  <c r="BE417" i="8"/>
  <c r="BD417" i="8"/>
  <c r="BC417" i="8"/>
  <c r="BB417" i="8"/>
  <c r="BA417" i="8"/>
  <c r="AZ417" i="8"/>
  <c r="AY417" i="8"/>
  <c r="AX417" i="8"/>
  <c r="AO417" i="8"/>
  <c r="AL417" i="8"/>
  <c r="AK417" i="8"/>
  <c r="AJ417" i="8"/>
  <c r="AI417" i="8"/>
  <c r="AH417" i="8"/>
  <c r="AG417" i="8"/>
  <c r="AF417" i="8"/>
  <c r="AE417" i="8"/>
  <c r="U417" i="8"/>
  <c r="BE416" i="8"/>
  <c r="BD416" i="8"/>
  <c r="BC416" i="8"/>
  <c r="BB416" i="8"/>
  <c r="BA416" i="8"/>
  <c r="AZ416" i="8"/>
  <c r="AY416" i="8"/>
  <c r="AX416" i="8"/>
  <c r="AO416" i="8"/>
  <c r="AN416" i="8"/>
  <c r="AM416" i="8"/>
  <c r="AL416" i="8"/>
  <c r="AK416" i="8"/>
  <c r="AJ416" i="8"/>
  <c r="AI416" i="8"/>
  <c r="AH416" i="8"/>
  <c r="AG416" i="8"/>
  <c r="AF416" i="8"/>
  <c r="AE416" i="8"/>
  <c r="BE415" i="8"/>
  <c r="BD415" i="8"/>
  <c r="BC415" i="8"/>
  <c r="BB415" i="8"/>
  <c r="BA415" i="8"/>
  <c r="AZ415" i="8"/>
  <c r="AY415" i="8"/>
  <c r="AX415" i="8"/>
  <c r="AO415" i="8"/>
  <c r="AH415" i="8"/>
  <c r="AG415" i="8"/>
  <c r="AF415" i="8"/>
  <c r="AE415" i="8"/>
  <c r="BE414" i="8"/>
  <c r="BD414" i="8"/>
  <c r="BC414" i="8"/>
  <c r="BB414" i="8"/>
  <c r="BA414" i="8"/>
  <c r="AZ414" i="8"/>
  <c r="AY414" i="8"/>
  <c r="AX414" i="8"/>
  <c r="AP414" i="8"/>
  <c r="AO414" i="8"/>
  <c r="AH414" i="8"/>
  <c r="AG414" i="8"/>
  <c r="AF414" i="8"/>
  <c r="AE414" i="8"/>
  <c r="K414" i="8"/>
  <c r="BE413" i="8"/>
  <c r="BD413" i="8"/>
  <c r="BC413" i="8"/>
  <c r="BB413" i="8"/>
  <c r="BA413" i="8"/>
  <c r="AZ413" i="8"/>
  <c r="AY413" i="8"/>
  <c r="AX413" i="8"/>
  <c r="AO413" i="8"/>
  <c r="AK413" i="8"/>
  <c r="AH413" i="8"/>
  <c r="AG413" i="8"/>
  <c r="AF413" i="8"/>
  <c r="AE413" i="8"/>
  <c r="BE412" i="8"/>
  <c r="BD412" i="8"/>
  <c r="BC412" i="8"/>
  <c r="BB412" i="8"/>
  <c r="BA412" i="8"/>
  <c r="AZ412" i="8"/>
  <c r="AY412" i="8"/>
  <c r="AX412" i="8"/>
  <c r="AO412" i="8"/>
  <c r="AH412" i="8"/>
  <c r="AG412" i="8"/>
  <c r="AF412" i="8"/>
  <c r="AE412" i="8"/>
  <c r="BE411" i="8"/>
  <c r="BD411" i="8"/>
  <c r="BC411" i="8"/>
  <c r="BB411" i="8"/>
  <c r="BA411" i="8"/>
  <c r="AZ411" i="8"/>
  <c r="AY411" i="8"/>
  <c r="AX411" i="8"/>
  <c r="AO411" i="8"/>
  <c r="AH411" i="8"/>
  <c r="AG411" i="8"/>
  <c r="AF411" i="8"/>
  <c r="AE411" i="8"/>
  <c r="BE410" i="8"/>
  <c r="BD410" i="8"/>
  <c r="BC410" i="8"/>
  <c r="BB410" i="8"/>
  <c r="BA410" i="8"/>
  <c r="AZ410" i="8"/>
  <c r="AY410" i="8"/>
  <c r="AX410" i="8"/>
  <c r="AO410" i="8"/>
  <c r="AI410" i="8"/>
  <c r="AH410" i="8"/>
  <c r="AG410" i="8"/>
  <c r="AF410" i="8"/>
  <c r="AE410" i="8"/>
  <c r="BE409" i="8"/>
  <c r="BD409" i="8"/>
  <c r="BC409" i="8"/>
  <c r="BB409" i="8"/>
  <c r="BA409" i="8"/>
  <c r="AZ409" i="8"/>
  <c r="AY409" i="8"/>
  <c r="AX409" i="8"/>
  <c r="AO409" i="8"/>
  <c r="AN409" i="8"/>
  <c r="AM409" i="8"/>
  <c r="AL409" i="8"/>
  <c r="AK409" i="8"/>
  <c r="AJ409" i="8"/>
  <c r="AI409" i="8"/>
  <c r="AH409" i="8"/>
  <c r="AG409" i="8"/>
  <c r="AF409" i="8"/>
  <c r="AE409" i="8"/>
  <c r="BE408" i="8"/>
  <c r="BD408" i="8"/>
  <c r="BC408" i="8"/>
  <c r="BB408" i="8"/>
  <c r="BA408" i="8"/>
  <c r="AZ408" i="8"/>
  <c r="AY408" i="8"/>
  <c r="AX408" i="8"/>
  <c r="AO408" i="8"/>
  <c r="AH408" i="8"/>
  <c r="AG408" i="8"/>
  <c r="AF408" i="8"/>
  <c r="AE408" i="8"/>
  <c r="BE407" i="8"/>
  <c r="BD407" i="8"/>
  <c r="BC407" i="8"/>
  <c r="BB407" i="8"/>
  <c r="BA407" i="8"/>
  <c r="AZ407" i="8"/>
  <c r="AY407" i="8"/>
  <c r="AX407" i="8"/>
  <c r="AO407" i="8"/>
  <c r="AH407" i="8"/>
  <c r="AG407" i="8"/>
  <c r="AF407" i="8"/>
  <c r="AE407" i="8"/>
  <c r="M407" i="8"/>
  <c r="L407" i="8"/>
  <c r="BE406" i="8"/>
  <c r="BD406" i="8"/>
  <c r="BC406" i="8"/>
  <c r="BB406" i="8"/>
  <c r="BA406" i="8"/>
  <c r="AZ406" i="8"/>
  <c r="AY406" i="8"/>
  <c r="AX406" i="8"/>
  <c r="AO406" i="8"/>
  <c r="AH406" i="8"/>
  <c r="AG406" i="8"/>
  <c r="AF406" i="8"/>
  <c r="AE406" i="8"/>
  <c r="BE405" i="8"/>
  <c r="BD405" i="8"/>
  <c r="BC405" i="8"/>
  <c r="BB405" i="8"/>
  <c r="BA405" i="8"/>
  <c r="AZ405" i="8"/>
  <c r="AY405" i="8"/>
  <c r="AX405" i="8"/>
  <c r="AO405" i="8"/>
  <c r="AH405" i="8"/>
  <c r="AG405" i="8"/>
  <c r="AF405" i="8"/>
  <c r="AE405" i="8"/>
  <c r="M405" i="8"/>
  <c r="L405" i="8"/>
  <c r="BE404" i="8"/>
  <c r="BD404" i="8"/>
  <c r="BC404" i="8"/>
  <c r="BB404" i="8"/>
  <c r="BA404" i="8"/>
  <c r="AZ404" i="8"/>
  <c r="AY404" i="8"/>
  <c r="AX404" i="8"/>
  <c r="AO404" i="8"/>
  <c r="AH404" i="8"/>
  <c r="AG404" i="8"/>
  <c r="AF404" i="8"/>
  <c r="AE404" i="8"/>
  <c r="BE403" i="8"/>
  <c r="BD403" i="8"/>
  <c r="BC403" i="8"/>
  <c r="BB403" i="8"/>
  <c r="BA403" i="8"/>
  <c r="AZ403" i="8"/>
  <c r="AY403" i="8"/>
  <c r="AX403" i="8"/>
  <c r="AO403" i="8"/>
  <c r="AH403" i="8"/>
  <c r="AG403" i="8"/>
  <c r="AF403" i="8"/>
  <c r="AE403" i="8"/>
  <c r="BE402" i="8"/>
  <c r="BD402" i="8"/>
  <c r="BC402" i="8"/>
  <c r="BB402" i="8"/>
  <c r="BA402" i="8"/>
  <c r="AZ402" i="8"/>
  <c r="AY402" i="8"/>
  <c r="AX402" i="8"/>
  <c r="AO402" i="8"/>
  <c r="AH402" i="8"/>
  <c r="AG402" i="8"/>
  <c r="AF402" i="8"/>
  <c r="AE402" i="8"/>
  <c r="BE401" i="8"/>
  <c r="BD401" i="8"/>
  <c r="BC401" i="8"/>
  <c r="BB401" i="8"/>
  <c r="BA401" i="8"/>
  <c r="AZ401" i="8"/>
  <c r="AY401" i="8"/>
  <c r="AX401" i="8"/>
  <c r="AO401" i="8"/>
  <c r="AH401" i="8"/>
  <c r="AG401" i="8"/>
  <c r="AF401" i="8"/>
  <c r="AE401" i="8"/>
  <c r="BE400" i="8"/>
  <c r="BD400" i="8"/>
  <c r="BC400" i="8"/>
  <c r="BB400" i="8"/>
  <c r="BA400" i="8"/>
  <c r="AZ400" i="8"/>
  <c r="AY400" i="8"/>
  <c r="AX400" i="8"/>
  <c r="AO400" i="8"/>
  <c r="AH400" i="8"/>
  <c r="AG400" i="8"/>
  <c r="AF400" i="8"/>
  <c r="AE400" i="8"/>
  <c r="BE399" i="8"/>
  <c r="BD399" i="8"/>
  <c r="BC399" i="8"/>
  <c r="BB399" i="8"/>
  <c r="BA399" i="8"/>
  <c r="AZ399" i="8"/>
  <c r="AY399" i="8"/>
  <c r="AX399" i="8"/>
  <c r="AW399" i="8"/>
  <c r="AV399" i="8"/>
  <c r="AO399" i="8"/>
  <c r="AH399" i="8"/>
  <c r="AG399" i="8"/>
  <c r="AF399" i="8"/>
  <c r="AE399" i="8"/>
  <c r="BE398" i="8"/>
  <c r="BD398" i="8"/>
  <c r="BC398" i="8"/>
  <c r="BB398" i="8"/>
  <c r="BA398" i="8"/>
  <c r="AZ398" i="8"/>
  <c r="AY398" i="8"/>
  <c r="AX398" i="8"/>
  <c r="AO398" i="8"/>
  <c r="AH398" i="8"/>
  <c r="AG398" i="8"/>
  <c r="AF398" i="8"/>
  <c r="AE398" i="8"/>
  <c r="J398" i="8"/>
  <c r="I398" i="8"/>
  <c r="H398" i="8"/>
  <c r="BE397" i="8"/>
  <c r="BD397" i="8"/>
  <c r="BC397" i="8"/>
  <c r="BB397" i="8"/>
  <c r="BA397" i="8"/>
  <c r="AZ397" i="8"/>
  <c r="AY397" i="8"/>
  <c r="AX397" i="8"/>
  <c r="AO397" i="8"/>
  <c r="AH397" i="8"/>
  <c r="AG397" i="8"/>
  <c r="AF397" i="8"/>
  <c r="AE397" i="8"/>
  <c r="BE396" i="8"/>
  <c r="BD396" i="8"/>
  <c r="BC396" i="8"/>
  <c r="BB396" i="8"/>
  <c r="BA396" i="8"/>
  <c r="AZ396" i="8"/>
  <c r="AY396" i="8"/>
  <c r="AX396" i="8"/>
  <c r="AO396" i="8"/>
  <c r="AH396" i="8"/>
  <c r="AG396" i="8"/>
  <c r="AF396" i="8"/>
  <c r="AE396" i="8"/>
  <c r="M396" i="8"/>
  <c r="L396" i="8"/>
  <c r="BE395" i="8"/>
  <c r="BD395" i="8"/>
  <c r="BC395" i="8"/>
  <c r="BB395" i="8"/>
  <c r="BA395" i="8"/>
  <c r="AZ395" i="8"/>
  <c r="AY395" i="8"/>
  <c r="AX395" i="8"/>
  <c r="AO395" i="8"/>
  <c r="AH395" i="8"/>
  <c r="AG395" i="8"/>
  <c r="AF395" i="8"/>
  <c r="AE395" i="8"/>
  <c r="BE394" i="8"/>
  <c r="BD394" i="8"/>
  <c r="BC394" i="8"/>
  <c r="BB394" i="8"/>
  <c r="BA394" i="8"/>
  <c r="AZ394" i="8"/>
  <c r="AY394" i="8"/>
  <c r="AX394" i="8"/>
  <c r="AO394" i="8"/>
  <c r="AH394" i="8"/>
  <c r="AG394" i="8"/>
  <c r="AF394" i="8"/>
  <c r="AE394" i="8"/>
  <c r="BE393" i="8"/>
  <c r="BD393" i="8"/>
  <c r="BC393" i="8"/>
  <c r="BB393" i="8"/>
  <c r="BA393" i="8"/>
  <c r="AZ393" i="8"/>
  <c r="AY393" i="8"/>
  <c r="AX393" i="8"/>
  <c r="AO393" i="8"/>
  <c r="AI393" i="8"/>
  <c r="AH393" i="8"/>
  <c r="AG393" i="8"/>
  <c r="AF393" i="8"/>
  <c r="AE393" i="8"/>
  <c r="J393" i="8"/>
  <c r="K393" i="8" s="1"/>
  <c r="BE392" i="8"/>
  <c r="BD392" i="8"/>
  <c r="BC392" i="8"/>
  <c r="BB392" i="8"/>
  <c r="BA392" i="8"/>
  <c r="AZ392" i="8"/>
  <c r="AY392" i="8"/>
  <c r="AX392" i="8"/>
  <c r="AO392" i="8"/>
  <c r="AH392" i="8"/>
  <c r="AG392" i="8"/>
  <c r="AF392" i="8"/>
  <c r="AE392" i="8"/>
  <c r="BE391" i="8"/>
  <c r="BD391" i="8"/>
  <c r="BC391" i="8"/>
  <c r="BB391" i="8"/>
  <c r="BA391" i="8"/>
  <c r="AZ391" i="8"/>
  <c r="AY391" i="8"/>
  <c r="AX391" i="8"/>
  <c r="AT391" i="8"/>
  <c r="AS391" i="8"/>
  <c r="AR391" i="8"/>
  <c r="AQ391" i="8"/>
  <c r="AP391" i="8"/>
  <c r="AO391" i="8"/>
  <c r="AN391" i="8"/>
  <c r="AM391" i="8"/>
  <c r="AL391" i="8"/>
  <c r="AK391" i="8"/>
  <c r="AJ391" i="8"/>
  <c r="AI391" i="8"/>
  <c r="AH391" i="8"/>
  <c r="AG391" i="8"/>
  <c r="AF391" i="8"/>
  <c r="AE391" i="8"/>
  <c r="BE390" i="8"/>
  <c r="BD390" i="8"/>
  <c r="BC390" i="8"/>
  <c r="BB390" i="8"/>
  <c r="BA390" i="8"/>
  <c r="AZ390" i="8"/>
  <c r="AY390" i="8"/>
  <c r="AX390" i="8"/>
  <c r="AO390" i="8"/>
  <c r="AH390" i="8"/>
  <c r="AG390" i="8"/>
  <c r="AF390" i="8"/>
  <c r="AE390" i="8"/>
  <c r="BE389" i="8"/>
  <c r="BD389" i="8"/>
  <c r="BC389" i="8"/>
  <c r="BB389" i="8"/>
  <c r="BA389" i="8"/>
  <c r="AZ389" i="8"/>
  <c r="AY389" i="8"/>
  <c r="AX389" i="8"/>
  <c r="AO389" i="8"/>
  <c r="AH389" i="8"/>
  <c r="AG389" i="8"/>
  <c r="AF389" i="8"/>
  <c r="AE389" i="8"/>
  <c r="BE388" i="8"/>
  <c r="BD388" i="8"/>
  <c r="BC388" i="8"/>
  <c r="BB388" i="8"/>
  <c r="BA388" i="8"/>
  <c r="AZ388" i="8"/>
  <c r="AY388" i="8"/>
  <c r="AX388" i="8"/>
  <c r="AO388" i="8"/>
  <c r="AK388" i="8"/>
  <c r="AH388" i="8"/>
  <c r="AG388" i="8"/>
  <c r="AF388" i="8"/>
  <c r="AE388" i="8"/>
  <c r="BE387" i="8"/>
  <c r="BD387" i="8"/>
  <c r="BC387" i="8"/>
  <c r="BB387" i="8"/>
  <c r="BA387" i="8"/>
  <c r="AZ387" i="8"/>
  <c r="AY387" i="8"/>
  <c r="AX387" i="8"/>
  <c r="AO387" i="8"/>
  <c r="AH387" i="8"/>
  <c r="AG387" i="8"/>
  <c r="AF387" i="8"/>
  <c r="AE387" i="8"/>
  <c r="BE386" i="8"/>
  <c r="BD386" i="8"/>
  <c r="BC386" i="8"/>
  <c r="BB386" i="8"/>
  <c r="BA386" i="8"/>
  <c r="AZ386" i="8"/>
  <c r="AY386" i="8"/>
  <c r="AX386" i="8"/>
  <c r="AO386" i="8"/>
  <c r="AH386" i="8"/>
  <c r="AG386" i="8"/>
  <c r="AF386" i="8"/>
  <c r="AE386" i="8"/>
  <c r="BE385" i="8"/>
  <c r="BD385" i="8"/>
  <c r="BC385" i="8"/>
  <c r="BB385" i="8"/>
  <c r="BA385" i="8"/>
  <c r="AZ385" i="8"/>
  <c r="AY385" i="8"/>
  <c r="AX385" i="8"/>
  <c r="AO385" i="8"/>
  <c r="AG385" i="8"/>
  <c r="AF385" i="8"/>
  <c r="AE385" i="8"/>
  <c r="BE384" i="8"/>
  <c r="BD384" i="8"/>
  <c r="BC384" i="8"/>
  <c r="BB384" i="8"/>
  <c r="BA384" i="8"/>
  <c r="AZ384" i="8"/>
  <c r="AY384" i="8"/>
  <c r="AX384" i="8"/>
  <c r="AW384" i="8"/>
  <c r="AV384" i="8"/>
  <c r="AU384" i="8"/>
  <c r="AT384" i="8"/>
  <c r="AS384" i="8"/>
  <c r="AR384" i="8"/>
  <c r="AO384" i="8"/>
  <c r="AJ384" i="8"/>
  <c r="AI384" i="8"/>
  <c r="AH384" i="8"/>
  <c r="AG384" i="8"/>
  <c r="AF384" i="8"/>
  <c r="AE384" i="8"/>
  <c r="BE377" i="8"/>
  <c r="BD377" i="8"/>
  <c r="BC377" i="8"/>
  <c r="BB377" i="8"/>
  <c r="BA377" i="8"/>
  <c r="AZ377" i="8"/>
  <c r="AY377" i="8"/>
  <c r="AX377" i="8"/>
  <c r="AW377" i="8"/>
  <c r="AV377" i="8"/>
  <c r="AU377" i="8"/>
  <c r="AT377" i="8"/>
  <c r="AS377" i="8"/>
  <c r="AQ377" i="8"/>
  <c r="AP377" i="8"/>
  <c r="AO377" i="8"/>
  <c r="AN377" i="8"/>
  <c r="AM377" i="8"/>
  <c r="AL377" i="8"/>
  <c r="AK377" i="8"/>
  <c r="AJ377" i="8"/>
  <c r="AI377" i="8"/>
  <c r="AH377" i="8"/>
  <c r="AG377" i="8"/>
  <c r="AF377" i="8"/>
  <c r="AE377" i="8"/>
  <c r="BE374" i="8"/>
  <c r="BD374" i="8"/>
  <c r="BC374" i="8"/>
  <c r="BB374" i="8"/>
  <c r="BA374" i="8"/>
  <c r="AZ374" i="8"/>
  <c r="AY374" i="8"/>
  <c r="AX374" i="8"/>
  <c r="AW374" i="8"/>
  <c r="AV374" i="8"/>
  <c r="AO374" i="8"/>
  <c r="AN374" i="8"/>
  <c r="AM374" i="8"/>
  <c r="AL374" i="8"/>
  <c r="AK374" i="8"/>
  <c r="AJ374" i="8"/>
  <c r="AI374" i="8"/>
  <c r="AH374" i="8"/>
  <c r="AG374" i="8"/>
  <c r="AF374" i="8"/>
  <c r="AE374" i="8"/>
  <c r="O374" i="8"/>
  <c r="BE373" i="8"/>
  <c r="BD373" i="8"/>
  <c r="BC373" i="8"/>
  <c r="BB373" i="8"/>
  <c r="BA373" i="8"/>
  <c r="AZ373" i="8"/>
  <c r="AY373" i="8"/>
  <c r="AX373" i="8"/>
  <c r="AW373" i="8"/>
  <c r="AV373" i="8"/>
  <c r="AU373" i="8"/>
  <c r="AT373" i="8"/>
  <c r="AS373" i="8"/>
  <c r="AP373" i="8"/>
  <c r="AO373" i="8"/>
  <c r="AN373" i="8"/>
  <c r="AM373" i="8"/>
  <c r="AL373" i="8"/>
  <c r="AK373" i="8"/>
  <c r="AJ373" i="8"/>
  <c r="AI373" i="8"/>
  <c r="AH373" i="8"/>
  <c r="AG373" i="8"/>
  <c r="AF373" i="8"/>
  <c r="AE373" i="8"/>
  <c r="BE372" i="8"/>
  <c r="BD372" i="8"/>
  <c r="BC372" i="8"/>
  <c r="BB372" i="8"/>
  <c r="BA372" i="8"/>
  <c r="AZ372" i="8"/>
  <c r="AY372" i="8"/>
  <c r="AX372" i="8"/>
  <c r="AW372" i="8"/>
  <c r="AU372" i="8"/>
  <c r="AT372" i="8"/>
  <c r="AS372" i="8"/>
  <c r="AR372" i="8"/>
  <c r="AQ372" i="8"/>
  <c r="AP372" i="8"/>
  <c r="AO372" i="8"/>
  <c r="AN372" i="8"/>
  <c r="AM372" i="8"/>
  <c r="AL372" i="8"/>
  <c r="AK372" i="8"/>
  <c r="AJ372" i="8"/>
  <c r="AI372" i="8"/>
  <c r="AH372" i="8"/>
  <c r="AG372" i="8"/>
  <c r="AF372" i="8"/>
  <c r="AE372" i="8"/>
  <c r="BE371" i="8"/>
  <c r="BD371" i="8"/>
  <c r="BC371" i="8"/>
  <c r="BB371" i="8"/>
  <c r="BA371" i="8"/>
  <c r="AZ371" i="8"/>
  <c r="AY371" i="8"/>
  <c r="AX371" i="8"/>
  <c r="AW371" i="8"/>
  <c r="AV371" i="8"/>
  <c r="AU371" i="8"/>
  <c r="AR371" i="8"/>
  <c r="AQ371" i="8"/>
  <c r="AP371" i="8"/>
  <c r="AO371" i="8"/>
  <c r="AN371" i="8"/>
  <c r="AM371" i="8"/>
  <c r="AL371" i="8"/>
  <c r="AK371" i="8"/>
  <c r="AJ371" i="8"/>
  <c r="AI371" i="8"/>
  <c r="AH371" i="8"/>
  <c r="AG371" i="8"/>
  <c r="AF371" i="8"/>
  <c r="AE371" i="8"/>
  <c r="BE370" i="8"/>
  <c r="BD370" i="8"/>
  <c r="BC370" i="8"/>
  <c r="BB370" i="8"/>
  <c r="BA370" i="8"/>
  <c r="AZ370" i="8"/>
  <c r="AY370" i="8"/>
  <c r="AX370" i="8"/>
  <c r="AW370" i="8"/>
  <c r="AS370" i="8"/>
  <c r="AR370" i="8"/>
  <c r="AQ370" i="8"/>
  <c r="AP370" i="8"/>
  <c r="AO370" i="8"/>
  <c r="AN370" i="8"/>
  <c r="AM370" i="8"/>
  <c r="AL370" i="8"/>
  <c r="AK370" i="8"/>
  <c r="AJ370" i="8"/>
  <c r="AI370" i="8"/>
  <c r="AH370" i="8"/>
  <c r="AG370" i="8"/>
  <c r="AF370" i="8"/>
  <c r="AE370" i="8"/>
  <c r="BE369" i="8"/>
  <c r="BD369" i="8"/>
  <c r="BC369" i="8"/>
  <c r="BB369" i="8"/>
  <c r="BA369" i="8"/>
  <c r="AZ369" i="8"/>
  <c r="AY369" i="8"/>
  <c r="AX369" i="8"/>
  <c r="AW369" i="8"/>
  <c r="AV369" i="8"/>
  <c r="AO369" i="8"/>
  <c r="AN369" i="8"/>
  <c r="AM369" i="8"/>
  <c r="AL369" i="8"/>
  <c r="AK369" i="8"/>
  <c r="AJ369" i="8"/>
  <c r="AI369" i="8"/>
  <c r="AH369" i="8"/>
  <c r="AG369" i="8"/>
  <c r="AF369" i="8"/>
  <c r="AE369" i="8"/>
  <c r="BE368" i="8"/>
  <c r="BD368" i="8"/>
  <c r="BC368" i="8"/>
  <c r="BB368" i="8"/>
  <c r="BA368" i="8"/>
  <c r="AZ368" i="8"/>
  <c r="AY368" i="8"/>
  <c r="AX368" i="8"/>
  <c r="AW368" i="8"/>
  <c r="AV368" i="8"/>
  <c r="AU368" i="8"/>
  <c r="AO368" i="8"/>
  <c r="AH368" i="8"/>
  <c r="AG368" i="8"/>
  <c r="AF368" i="8"/>
  <c r="AE368" i="8"/>
  <c r="Q368" i="8"/>
  <c r="M368" i="8"/>
  <c r="L368" i="8"/>
  <c r="BE367" i="8"/>
  <c r="BD367" i="8"/>
  <c r="BC367" i="8"/>
  <c r="BB367" i="8"/>
  <c r="BA367" i="8"/>
  <c r="AZ367" i="8"/>
  <c r="AY367" i="8"/>
  <c r="AX367" i="8"/>
  <c r="AW367" i="8"/>
  <c r="AV367" i="8"/>
  <c r="AU367" i="8"/>
  <c r="AT367" i="8"/>
  <c r="AS367" i="8"/>
  <c r="AO367" i="8"/>
  <c r="AN367" i="8"/>
  <c r="AM367" i="8"/>
  <c r="AL367" i="8"/>
  <c r="AK367" i="8"/>
  <c r="AJ367" i="8"/>
  <c r="AI367" i="8"/>
  <c r="AH367" i="8"/>
  <c r="AG367" i="8"/>
  <c r="AF367" i="8"/>
  <c r="AE367" i="8"/>
  <c r="BE366" i="8"/>
  <c r="BD366" i="8"/>
  <c r="BC366" i="8"/>
  <c r="BB366" i="8"/>
  <c r="BA366" i="8"/>
  <c r="AZ366" i="8"/>
  <c r="AY366" i="8"/>
  <c r="AX366" i="8"/>
  <c r="AT366" i="8"/>
  <c r="AS366" i="8"/>
  <c r="AR366" i="8"/>
  <c r="AQ366" i="8"/>
  <c r="AP366" i="8"/>
  <c r="AO366" i="8"/>
  <c r="AN366" i="8"/>
  <c r="AM366" i="8"/>
  <c r="AL366" i="8"/>
  <c r="AK366" i="8"/>
  <c r="AJ366" i="8"/>
  <c r="AI366" i="8"/>
  <c r="AH366" i="8"/>
  <c r="AG366" i="8"/>
  <c r="AF366" i="8"/>
  <c r="AE366" i="8"/>
  <c r="BE365" i="8"/>
  <c r="BD365" i="8"/>
  <c r="BC365" i="8"/>
  <c r="BB365" i="8"/>
  <c r="BA365" i="8"/>
  <c r="AZ365" i="8"/>
  <c r="AY365" i="8"/>
  <c r="AX365" i="8"/>
  <c r="AW365" i="8"/>
  <c r="AV365" i="8"/>
  <c r="AU365" i="8"/>
  <c r="AT365" i="8"/>
  <c r="AS365" i="8"/>
  <c r="AR365" i="8"/>
  <c r="AO365" i="8"/>
  <c r="AN365" i="8"/>
  <c r="AM365" i="8"/>
  <c r="AL365" i="8"/>
  <c r="AK365" i="8"/>
  <c r="AJ365" i="8"/>
  <c r="AI365" i="8"/>
  <c r="AH365" i="8"/>
  <c r="AG365" i="8"/>
  <c r="AF365" i="8"/>
  <c r="AE365" i="8"/>
  <c r="BE364" i="8"/>
  <c r="BD364" i="8"/>
  <c r="BC364" i="8"/>
  <c r="BB364" i="8"/>
  <c r="BA364" i="8"/>
  <c r="AZ364" i="8"/>
  <c r="AY364" i="8"/>
  <c r="AX364" i="8"/>
  <c r="AO364" i="8"/>
  <c r="AH364" i="8"/>
  <c r="AG364" i="8"/>
  <c r="AF364" i="8"/>
  <c r="AE364" i="8"/>
  <c r="BE363" i="8"/>
  <c r="BD363" i="8"/>
  <c r="BC363" i="8"/>
  <c r="BB363" i="8"/>
  <c r="BA363" i="8"/>
  <c r="AZ363" i="8"/>
  <c r="AY363" i="8"/>
  <c r="AX363" i="8"/>
  <c r="AW363" i="8"/>
  <c r="AV363" i="8"/>
  <c r="AU363" i="8"/>
  <c r="AT363" i="8"/>
  <c r="AS363" i="8"/>
  <c r="AR363" i="8"/>
  <c r="AQ363" i="8"/>
  <c r="AP363" i="8"/>
  <c r="AO363" i="8"/>
  <c r="AN363" i="8"/>
  <c r="AM363" i="8"/>
  <c r="AL363" i="8"/>
  <c r="AK363" i="8"/>
  <c r="AJ363" i="8"/>
  <c r="AI363" i="8"/>
  <c r="AH363" i="8"/>
  <c r="AG363" i="8"/>
  <c r="AF363" i="8"/>
  <c r="AE363" i="8"/>
  <c r="BE362" i="8"/>
  <c r="BD362" i="8"/>
  <c r="BC362" i="8"/>
  <c r="BB362" i="8"/>
  <c r="BA362" i="8"/>
  <c r="AZ362" i="8"/>
  <c r="AY362" i="8"/>
  <c r="AX362" i="8"/>
  <c r="AW362" i="8"/>
  <c r="AV362" i="8"/>
  <c r="AU362" i="8"/>
  <c r="AT362" i="8"/>
  <c r="AS362" i="8"/>
  <c r="AO362" i="8"/>
  <c r="AN362" i="8"/>
  <c r="AM362" i="8"/>
  <c r="AL362" i="8"/>
  <c r="AK362" i="8"/>
  <c r="AJ362" i="8"/>
  <c r="AI362" i="8"/>
  <c r="AH362" i="8"/>
  <c r="AG362" i="8"/>
  <c r="AF362" i="8"/>
  <c r="AE362" i="8"/>
  <c r="BE361" i="8"/>
  <c r="BD361" i="8"/>
  <c r="BC361" i="8"/>
  <c r="BB361" i="8"/>
  <c r="BA361" i="8"/>
  <c r="AZ361" i="8"/>
  <c r="AY361" i="8"/>
  <c r="AX361" i="8"/>
  <c r="AR361" i="8"/>
  <c r="AP361" i="8"/>
  <c r="AO361" i="8"/>
  <c r="AN361" i="8"/>
  <c r="AM361" i="8"/>
  <c r="AL361" i="8"/>
  <c r="AK361" i="8"/>
  <c r="AJ361" i="8"/>
  <c r="AI361" i="8"/>
  <c r="AH361" i="8"/>
  <c r="AG361" i="8"/>
  <c r="AF361" i="8"/>
  <c r="AE361" i="8"/>
  <c r="BE360" i="8"/>
  <c r="BD360" i="8"/>
  <c r="BC360" i="8"/>
  <c r="BB360" i="8"/>
  <c r="BA360" i="8"/>
  <c r="AZ360" i="8"/>
  <c r="AY360" i="8"/>
  <c r="AX360" i="8"/>
  <c r="AO360" i="8"/>
  <c r="AN360" i="8"/>
  <c r="AM360" i="8"/>
  <c r="AL360" i="8"/>
  <c r="AK360" i="8"/>
  <c r="AJ360" i="8"/>
  <c r="AI360" i="8"/>
  <c r="AH360" i="8"/>
  <c r="AG360" i="8"/>
  <c r="AF360" i="8"/>
  <c r="AE360" i="8"/>
  <c r="BE359" i="8"/>
  <c r="BD359" i="8"/>
  <c r="BC359" i="8"/>
  <c r="BB359" i="8"/>
  <c r="BA359" i="8"/>
  <c r="AZ359" i="8"/>
  <c r="AY359" i="8"/>
  <c r="AX359" i="8"/>
  <c r="AV359" i="8"/>
  <c r="AO359" i="8"/>
  <c r="AN359" i="8"/>
  <c r="AM359" i="8"/>
  <c r="AL359" i="8"/>
  <c r="AK359" i="8"/>
  <c r="AJ359" i="8"/>
  <c r="AI359" i="8"/>
  <c r="AH359" i="8"/>
  <c r="AG359" i="8"/>
  <c r="AF359" i="8"/>
  <c r="AE359" i="8"/>
  <c r="BE358" i="8"/>
  <c r="BD358" i="8"/>
  <c r="BC358" i="8"/>
  <c r="BB358" i="8"/>
  <c r="BA358" i="8"/>
  <c r="AZ358" i="8"/>
  <c r="AY358" i="8"/>
  <c r="AX358" i="8"/>
  <c r="AT358" i="8"/>
  <c r="AS358" i="8"/>
  <c r="AR358" i="8"/>
  <c r="AQ358" i="8"/>
  <c r="AP358" i="8"/>
  <c r="AO358" i="8"/>
  <c r="AN358" i="8"/>
  <c r="AM358" i="8"/>
  <c r="AL358" i="8"/>
  <c r="AK358" i="8"/>
  <c r="AJ358" i="8"/>
  <c r="AI358" i="8"/>
  <c r="AH358" i="8"/>
  <c r="AG358" i="8"/>
  <c r="AF358" i="8"/>
  <c r="AE358" i="8"/>
  <c r="BE357" i="8"/>
  <c r="BD357" i="8"/>
  <c r="BC357" i="8"/>
  <c r="BB357" i="8"/>
  <c r="BA357" i="8"/>
  <c r="AZ357" i="8"/>
  <c r="AY357" i="8"/>
  <c r="AX357" i="8"/>
  <c r="AW357" i="8"/>
  <c r="AV357" i="8"/>
  <c r="AU357" i="8"/>
  <c r="AT357" i="8"/>
  <c r="AS357" i="8"/>
  <c r="AR357" i="8"/>
  <c r="AQ357" i="8"/>
  <c r="AP357" i="8"/>
  <c r="AO357" i="8"/>
  <c r="AN357" i="8"/>
  <c r="AM357" i="8"/>
  <c r="AL357" i="8"/>
  <c r="AK357" i="8"/>
  <c r="AJ357" i="8"/>
  <c r="AI357" i="8"/>
  <c r="AH357" i="8"/>
  <c r="AG357" i="8"/>
  <c r="AF357" i="8"/>
  <c r="AE357" i="8"/>
  <c r="BE356" i="8"/>
  <c r="BD356" i="8"/>
  <c r="BC356" i="8"/>
  <c r="BB356" i="8"/>
  <c r="BA356" i="8"/>
  <c r="AZ356" i="8"/>
  <c r="AY356" i="8"/>
  <c r="AX356" i="8"/>
  <c r="AW356" i="8"/>
  <c r="AV356" i="8"/>
  <c r="AU356" i="8"/>
  <c r="AQ356" i="8"/>
  <c r="AP356" i="8"/>
  <c r="AO356" i="8"/>
  <c r="AN356" i="8"/>
  <c r="AM356" i="8"/>
  <c r="AL356" i="8"/>
  <c r="AK356" i="8"/>
  <c r="AJ356" i="8"/>
  <c r="AI356" i="8"/>
  <c r="AH356" i="8"/>
  <c r="AG356" i="8"/>
  <c r="AF356" i="8"/>
  <c r="AE356" i="8"/>
  <c r="BE355" i="8"/>
  <c r="BD355" i="8"/>
  <c r="BC355" i="8"/>
  <c r="BB355" i="8"/>
  <c r="BA355" i="8"/>
  <c r="AZ355" i="8"/>
  <c r="AY355" i="8"/>
  <c r="AX355" i="8"/>
  <c r="AT355" i="8"/>
  <c r="AS355" i="8"/>
  <c r="AR355" i="8"/>
  <c r="AQ355" i="8"/>
  <c r="AP355" i="8"/>
  <c r="AO355" i="8"/>
  <c r="AN355" i="8"/>
  <c r="AM355" i="8"/>
  <c r="AL355" i="8"/>
  <c r="AK355" i="8"/>
  <c r="AJ355" i="8"/>
  <c r="AI355" i="8"/>
  <c r="AH355" i="8"/>
  <c r="AG355" i="8"/>
  <c r="AF355" i="8"/>
  <c r="AE355" i="8"/>
  <c r="BE354" i="8"/>
  <c r="BD354" i="8"/>
  <c r="BC354" i="8"/>
  <c r="BB354" i="8"/>
  <c r="BA354" i="8"/>
  <c r="AZ354" i="8"/>
  <c r="AY354" i="8"/>
  <c r="AX354" i="8"/>
  <c r="AT354" i="8"/>
  <c r="AS354" i="8"/>
  <c r="AR354" i="8"/>
  <c r="AQ354" i="8"/>
  <c r="AP354" i="8"/>
  <c r="AO354" i="8"/>
  <c r="AN354" i="8"/>
  <c r="AM354" i="8"/>
  <c r="AL354" i="8"/>
  <c r="AK354" i="8"/>
  <c r="AJ354" i="8"/>
  <c r="AI354" i="8"/>
  <c r="AH354" i="8"/>
  <c r="AG354" i="8"/>
  <c r="AF354" i="8"/>
  <c r="AE354" i="8"/>
  <c r="BE353" i="8"/>
  <c r="BD353" i="8"/>
  <c r="BC353" i="8"/>
  <c r="BB353" i="8"/>
  <c r="BA353" i="8"/>
  <c r="AZ353" i="8"/>
  <c r="AY353" i="8"/>
  <c r="AX353" i="8"/>
  <c r="AW353" i="8"/>
  <c r="AV353" i="8"/>
  <c r="AR353" i="8"/>
  <c r="AQ353" i="8"/>
  <c r="AP353" i="8"/>
  <c r="AO353" i="8"/>
  <c r="AN353" i="8"/>
  <c r="AM353" i="8"/>
  <c r="AL353" i="8"/>
  <c r="AK353" i="8"/>
  <c r="AJ353" i="8"/>
  <c r="AI353" i="8"/>
  <c r="AH353" i="8"/>
  <c r="AG353" i="8"/>
  <c r="AF353" i="8"/>
  <c r="AE353" i="8"/>
  <c r="BE352" i="8"/>
  <c r="BD352" i="8"/>
  <c r="BC352" i="8"/>
  <c r="BB352" i="8"/>
  <c r="BA352" i="8"/>
  <c r="AZ352" i="8"/>
  <c r="AY352" i="8"/>
  <c r="AX352" i="8"/>
  <c r="AQ352" i="8"/>
  <c r="AP352" i="8"/>
  <c r="AO352" i="8"/>
  <c r="AN352" i="8"/>
  <c r="AM352" i="8"/>
  <c r="AL352" i="8"/>
  <c r="AK352" i="8"/>
  <c r="AJ352" i="8"/>
  <c r="AI352" i="8"/>
  <c r="AH352" i="8"/>
  <c r="AG352" i="8"/>
  <c r="AF352" i="8"/>
  <c r="AE352" i="8"/>
  <c r="BE351" i="8"/>
  <c r="BD351" i="8"/>
  <c r="BC351" i="8"/>
  <c r="BB351" i="8"/>
  <c r="BA351" i="8"/>
  <c r="AZ351" i="8"/>
  <c r="AY351" i="8"/>
  <c r="AX351" i="8"/>
  <c r="AW351" i="8"/>
  <c r="AV351" i="8"/>
  <c r="AU351" i="8"/>
  <c r="AT351" i="8"/>
  <c r="AS351" i="8"/>
  <c r="AP351" i="8"/>
  <c r="AO351" i="8"/>
  <c r="AN351" i="8"/>
  <c r="AM351" i="8"/>
  <c r="AL351" i="8"/>
  <c r="AK351" i="8"/>
  <c r="AJ351" i="8"/>
  <c r="AI351" i="8"/>
  <c r="AH351" i="8"/>
  <c r="AG351" i="8"/>
  <c r="AF351" i="8"/>
  <c r="AE351" i="8"/>
  <c r="BE350" i="8"/>
  <c r="BD350" i="8"/>
  <c r="BC350" i="8"/>
  <c r="BB350" i="8"/>
  <c r="BA350" i="8"/>
  <c r="AZ350" i="8"/>
  <c r="AY350" i="8"/>
  <c r="AX350" i="8"/>
  <c r="AW350" i="8"/>
  <c r="AQ350" i="8"/>
  <c r="AP350" i="8"/>
  <c r="AO350" i="8"/>
  <c r="AN350" i="8"/>
  <c r="AM350" i="8"/>
  <c r="AL350" i="8"/>
  <c r="AK350" i="8"/>
  <c r="AJ350" i="8"/>
  <c r="AI350" i="8"/>
  <c r="AH350" i="8"/>
  <c r="AG350" i="8"/>
  <c r="AF350" i="8"/>
  <c r="AE350" i="8"/>
  <c r="BE349" i="8"/>
  <c r="BD349" i="8"/>
  <c r="BC349" i="8"/>
  <c r="BB349" i="8"/>
  <c r="BA349" i="8"/>
  <c r="AZ349" i="8"/>
  <c r="AY349" i="8"/>
  <c r="AX349" i="8"/>
  <c r="AW349" i="8"/>
  <c r="AU349" i="8"/>
  <c r="AT349" i="8"/>
  <c r="AS349" i="8"/>
  <c r="AR349" i="8"/>
  <c r="AQ349" i="8"/>
  <c r="AP349" i="8"/>
  <c r="AO349" i="8"/>
  <c r="AN349" i="8"/>
  <c r="AM349" i="8"/>
  <c r="AL349" i="8"/>
  <c r="AK349" i="8"/>
  <c r="AJ349" i="8"/>
  <c r="AI349" i="8"/>
  <c r="AH349" i="8"/>
  <c r="AG349" i="8"/>
  <c r="AF349" i="8"/>
  <c r="AE349" i="8"/>
  <c r="BE348" i="8"/>
  <c r="BD348" i="8"/>
  <c r="BC348" i="8"/>
  <c r="BB348" i="8"/>
  <c r="BA348" i="8"/>
  <c r="AZ348" i="8"/>
  <c r="AY348" i="8"/>
  <c r="AX348" i="8"/>
  <c r="AW348" i="8"/>
  <c r="AV348" i="8"/>
  <c r="AU348" i="8"/>
  <c r="AT348" i="8"/>
  <c r="AS348" i="8"/>
  <c r="AP348" i="8"/>
  <c r="AO348" i="8"/>
  <c r="AN348" i="8"/>
  <c r="AM348" i="8"/>
  <c r="AL348" i="8"/>
  <c r="AK348" i="8"/>
  <c r="AJ348" i="8"/>
  <c r="AI348" i="8"/>
  <c r="AH348" i="8"/>
  <c r="AG348" i="8"/>
  <c r="AF348" i="8"/>
  <c r="AE348" i="8"/>
  <c r="BE347" i="8"/>
  <c r="BD347" i="8"/>
  <c r="BC347" i="8"/>
  <c r="BB347" i="8"/>
  <c r="BA347" i="8"/>
  <c r="AZ347" i="8"/>
  <c r="AY347" i="8"/>
  <c r="AX347" i="8"/>
  <c r="AU347" i="8"/>
  <c r="AT347" i="8"/>
  <c r="AS347" i="8"/>
  <c r="AR347" i="8"/>
  <c r="AQ347" i="8"/>
  <c r="AP347" i="8"/>
  <c r="AO347" i="8"/>
  <c r="AN347" i="8"/>
  <c r="AM347" i="8"/>
  <c r="AL347" i="8"/>
  <c r="AK347" i="8"/>
  <c r="AJ347" i="8"/>
  <c r="AI347" i="8"/>
  <c r="AH347" i="8"/>
  <c r="AG347" i="8"/>
  <c r="AF347" i="8"/>
  <c r="AE347" i="8"/>
  <c r="BE346" i="8"/>
  <c r="BD346" i="8"/>
  <c r="BC346" i="8"/>
  <c r="BB346" i="8"/>
  <c r="BA346" i="8"/>
  <c r="AZ346" i="8"/>
  <c r="AY346" i="8"/>
  <c r="AX346" i="8"/>
  <c r="AW346" i="8"/>
  <c r="AV346" i="8"/>
  <c r="AU346" i="8"/>
  <c r="AR346" i="8"/>
  <c r="AQ346" i="8"/>
  <c r="AP346" i="8"/>
  <c r="AO346" i="8"/>
  <c r="AN346" i="8"/>
  <c r="AM346" i="8"/>
  <c r="AL346" i="8"/>
  <c r="AK346" i="8"/>
  <c r="AJ346" i="8"/>
  <c r="AI346" i="8"/>
  <c r="AH346" i="8"/>
  <c r="AG346" i="8"/>
  <c r="AF346" i="8"/>
  <c r="AE346" i="8"/>
  <c r="BE345" i="8"/>
  <c r="BD345" i="8"/>
  <c r="BC345" i="8"/>
  <c r="BB345" i="8"/>
  <c r="BA345" i="8"/>
  <c r="AZ345" i="8"/>
  <c r="AY345" i="8"/>
  <c r="AX345" i="8"/>
  <c r="AW345" i="8"/>
  <c r="AV345" i="8"/>
  <c r="AQ345" i="8"/>
  <c r="AP345" i="8"/>
  <c r="AO345" i="8"/>
  <c r="AN345" i="8"/>
  <c r="AM345" i="8"/>
  <c r="AL345" i="8"/>
  <c r="AK345" i="8"/>
  <c r="AJ345" i="8"/>
  <c r="AI345" i="8"/>
  <c r="AH345" i="8"/>
  <c r="AG345" i="8"/>
  <c r="AF345" i="8"/>
  <c r="AE345" i="8"/>
  <c r="BE344" i="8"/>
  <c r="BD344" i="8"/>
  <c r="BC344" i="8"/>
  <c r="BB344" i="8"/>
  <c r="BA344" i="8"/>
  <c r="AZ344" i="8"/>
  <c r="AY344" i="8"/>
  <c r="AX344" i="8"/>
  <c r="AW344" i="8"/>
  <c r="AV344" i="8"/>
  <c r="AP344" i="8"/>
  <c r="AO344" i="8"/>
  <c r="AN344" i="8"/>
  <c r="AM344" i="8"/>
  <c r="AL344" i="8"/>
  <c r="AK344" i="8"/>
  <c r="AJ344" i="8"/>
  <c r="AI344" i="8"/>
  <c r="AH344" i="8"/>
  <c r="AG344" i="8"/>
  <c r="AF344" i="8"/>
  <c r="AE344" i="8"/>
  <c r="BE343" i="8"/>
  <c r="BD343" i="8"/>
  <c r="BC343" i="8"/>
  <c r="BB343" i="8"/>
  <c r="BA343" i="8"/>
  <c r="AZ343" i="8"/>
  <c r="AY343" i="8"/>
  <c r="AX343" i="8"/>
  <c r="AO343" i="8"/>
  <c r="AN343" i="8"/>
  <c r="AM343" i="8"/>
  <c r="AL343" i="8"/>
  <c r="AK343" i="8"/>
  <c r="AJ343" i="8"/>
  <c r="AI343" i="8"/>
  <c r="AH343" i="8"/>
  <c r="AG343" i="8"/>
  <c r="AF343" i="8"/>
  <c r="AE343" i="8"/>
  <c r="U343" i="8"/>
  <c r="AV343" i="8" s="1"/>
  <c r="O343" i="8"/>
  <c r="BE342" i="8"/>
  <c r="BD342" i="8"/>
  <c r="BC342" i="8"/>
  <c r="BB342" i="8"/>
  <c r="BA342" i="8"/>
  <c r="AZ342" i="8"/>
  <c r="AY342" i="8"/>
  <c r="AX342" i="8"/>
  <c r="AW342" i="8"/>
  <c r="AV342" i="8"/>
  <c r="AU342" i="8"/>
  <c r="AT342" i="8"/>
  <c r="AS342" i="8"/>
  <c r="AQ342" i="8"/>
  <c r="AP342" i="8"/>
  <c r="AO342" i="8"/>
  <c r="AN342" i="8"/>
  <c r="AM342" i="8"/>
  <c r="AL342" i="8"/>
  <c r="AK342" i="8"/>
  <c r="AJ342" i="8"/>
  <c r="AI342" i="8"/>
  <c r="AH342" i="8"/>
  <c r="AG342" i="8"/>
  <c r="AF342" i="8"/>
  <c r="AE342" i="8"/>
  <c r="BE341" i="8"/>
  <c r="BD341" i="8"/>
  <c r="BC341" i="8"/>
  <c r="BB341" i="8"/>
  <c r="BA341" i="8"/>
  <c r="AZ341" i="8"/>
  <c r="AY341" i="8"/>
  <c r="AX341" i="8"/>
  <c r="AW341" i="8"/>
  <c r="AV341" i="8"/>
  <c r="AU341" i="8"/>
  <c r="AT341" i="8"/>
  <c r="AS341" i="8"/>
  <c r="AR341" i="8"/>
  <c r="AQ341" i="8"/>
  <c r="AP341" i="8"/>
  <c r="AO341" i="8"/>
  <c r="AH341" i="8"/>
  <c r="AG341" i="8"/>
  <c r="AF341" i="8"/>
  <c r="AE341" i="8"/>
  <c r="BE340" i="8"/>
  <c r="BD340" i="8"/>
  <c r="BC340" i="8"/>
  <c r="BB340" i="8"/>
  <c r="BA340" i="8"/>
  <c r="AZ340" i="8"/>
  <c r="AY340" i="8"/>
  <c r="AX340" i="8"/>
  <c r="AR340" i="8"/>
  <c r="AQ340" i="8"/>
  <c r="AP340" i="8"/>
  <c r="AO340" i="8"/>
  <c r="AN340" i="8"/>
  <c r="AM340" i="8"/>
  <c r="AL340" i="8"/>
  <c r="AK340" i="8"/>
  <c r="AJ340" i="8"/>
  <c r="AI340" i="8"/>
  <c r="AH340" i="8"/>
  <c r="AG340" i="8"/>
  <c r="AF340" i="8"/>
  <c r="AE340" i="8"/>
  <c r="BE339" i="8"/>
  <c r="BD339" i="8"/>
  <c r="BC339" i="8"/>
  <c r="BB339" i="8"/>
  <c r="BA339" i="8"/>
  <c r="AZ339" i="8"/>
  <c r="AY339" i="8"/>
  <c r="AX339" i="8"/>
  <c r="AW339" i="8"/>
  <c r="AO339" i="8"/>
  <c r="AN339" i="8"/>
  <c r="AM339" i="8"/>
  <c r="AL339" i="8"/>
  <c r="AK339" i="8"/>
  <c r="AJ339" i="8"/>
  <c r="AI339" i="8"/>
  <c r="AH339" i="8"/>
  <c r="AG339" i="8"/>
  <c r="AF339" i="8"/>
  <c r="AE339" i="8"/>
  <c r="BE338" i="8"/>
  <c r="BD338" i="8"/>
  <c r="BC338" i="8"/>
  <c r="BB338" i="8"/>
  <c r="BA338" i="8"/>
  <c r="AZ338" i="8"/>
  <c r="AY338" i="8"/>
  <c r="AX338" i="8"/>
  <c r="AP338" i="8"/>
  <c r="AO338" i="8"/>
  <c r="AN338" i="8"/>
  <c r="AM338" i="8"/>
  <c r="AL338" i="8"/>
  <c r="AK338" i="8"/>
  <c r="AJ338" i="8"/>
  <c r="AI338" i="8"/>
  <c r="AH338" i="8"/>
  <c r="AG338" i="8"/>
  <c r="AF338" i="8"/>
  <c r="AE338" i="8"/>
  <c r="BE337" i="8"/>
  <c r="BD337" i="8"/>
  <c r="BC337" i="8"/>
  <c r="BB337" i="8"/>
  <c r="BA337" i="8"/>
  <c r="AZ337" i="8"/>
  <c r="AY337" i="8"/>
  <c r="AX337" i="8"/>
  <c r="AW337" i="8"/>
  <c r="AV337" i="8"/>
  <c r="AO337" i="8"/>
  <c r="AH337" i="8"/>
  <c r="AG337" i="8"/>
  <c r="AF337" i="8"/>
  <c r="AE337" i="8"/>
  <c r="O337" i="8"/>
  <c r="AP337" i="8" s="1"/>
  <c r="K337" i="8"/>
  <c r="BE336" i="8"/>
  <c r="BD336" i="8"/>
  <c r="BC336" i="8"/>
  <c r="BB336" i="8"/>
  <c r="BA336" i="8"/>
  <c r="AZ336" i="8"/>
  <c r="AY336" i="8"/>
  <c r="AX336" i="8"/>
  <c r="AR336" i="8"/>
  <c r="AQ336" i="8"/>
  <c r="AP336" i="8"/>
  <c r="AO336" i="8"/>
  <c r="AN336" i="8"/>
  <c r="AM336" i="8"/>
  <c r="AL336" i="8"/>
  <c r="AK336" i="8"/>
  <c r="AJ336" i="8"/>
  <c r="AI336" i="8"/>
  <c r="AH336" i="8"/>
  <c r="AG336" i="8"/>
  <c r="AF336" i="8"/>
  <c r="AE336" i="8"/>
  <c r="BE335" i="8"/>
  <c r="BD335" i="8"/>
  <c r="BC335" i="8"/>
  <c r="BB335" i="8"/>
  <c r="BA335" i="8"/>
  <c r="AZ335" i="8"/>
  <c r="AY335" i="8"/>
  <c r="AX335" i="8"/>
  <c r="AW335" i="8"/>
  <c r="AV335" i="8"/>
  <c r="AU335" i="8"/>
  <c r="AS335" i="8"/>
  <c r="AR335" i="8"/>
  <c r="AQ335" i="8"/>
  <c r="AP335" i="8"/>
  <c r="AO335" i="8"/>
  <c r="AN335" i="8"/>
  <c r="AM335" i="8"/>
  <c r="AL335" i="8"/>
  <c r="AK335" i="8"/>
  <c r="AJ335" i="8"/>
  <c r="AI335" i="8"/>
  <c r="AH335" i="8"/>
  <c r="AG335" i="8"/>
  <c r="AF335" i="8"/>
  <c r="AE335" i="8"/>
  <c r="BE334" i="8"/>
  <c r="BD334" i="8"/>
  <c r="BC334" i="8"/>
  <c r="BB334" i="8"/>
  <c r="BA334" i="8"/>
  <c r="AZ334" i="8"/>
  <c r="AY334" i="8"/>
  <c r="AX334" i="8"/>
  <c r="AW334" i="8"/>
  <c r="AV334" i="8"/>
  <c r="AU334" i="8"/>
  <c r="AT334" i="8"/>
  <c r="AS334" i="8"/>
  <c r="AR334" i="8"/>
  <c r="AQ334" i="8"/>
  <c r="AP334" i="8"/>
  <c r="AO334" i="8"/>
  <c r="AL334" i="8"/>
  <c r="AH334" i="8"/>
  <c r="AG334" i="8"/>
  <c r="AF334" i="8"/>
  <c r="AE334" i="8"/>
  <c r="BE333" i="8"/>
  <c r="BD333" i="8"/>
  <c r="BC333" i="8"/>
  <c r="BB333" i="8"/>
  <c r="BA333" i="8"/>
  <c r="AZ333" i="8"/>
  <c r="AY333" i="8"/>
  <c r="AX333" i="8"/>
  <c r="AO333" i="8"/>
  <c r="AL333" i="8"/>
  <c r="AK333" i="8"/>
  <c r="AH333" i="8"/>
  <c r="AG333" i="8"/>
  <c r="AF333" i="8"/>
  <c r="AE333" i="8"/>
  <c r="S333" i="8"/>
  <c r="R333" i="8"/>
  <c r="BE332" i="8"/>
  <c r="BD332" i="8"/>
  <c r="BC332" i="8"/>
  <c r="BB332" i="8"/>
  <c r="BA332" i="8"/>
  <c r="AZ332" i="8"/>
  <c r="AY332" i="8"/>
  <c r="AX332" i="8"/>
  <c r="AU332" i="8"/>
  <c r="AT332" i="8"/>
  <c r="AS332" i="8"/>
  <c r="AR332" i="8"/>
  <c r="AQ332" i="8"/>
  <c r="AP332" i="8"/>
  <c r="AO332" i="8"/>
  <c r="AN332" i="8"/>
  <c r="AM332" i="8"/>
  <c r="AL332" i="8"/>
  <c r="AK332" i="8"/>
  <c r="AJ332" i="8"/>
  <c r="AI332" i="8"/>
  <c r="AH332" i="8"/>
  <c r="AG332" i="8"/>
  <c r="AF332" i="8"/>
  <c r="AE332" i="8"/>
  <c r="BE331" i="8"/>
  <c r="BD331" i="8"/>
  <c r="BC331" i="8"/>
  <c r="BB331" i="8"/>
  <c r="BA331" i="8"/>
  <c r="AZ331" i="8"/>
  <c r="AY331" i="8"/>
  <c r="AX331" i="8"/>
  <c r="AW331" i="8"/>
  <c r="AV331" i="8"/>
  <c r="AO331" i="8"/>
  <c r="AN331" i="8"/>
  <c r="AM331" i="8"/>
  <c r="AL331" i="8"/>
  <c r="AK331" i="8"/>
  <c r="AJ331" i="8"/>
  <c r="AI331" i="8"/>
  <c r="AH331" i="8"/>
  <c r="AG331" i="8"/>
  <c r="AF331" i="8"/>
  <c r="AE331" i="8"/>
  <c r="BE330" i="8"/>
  <c r="BD330" i="8"/>
  <c r="BC330" i="8"/>
  <c r="BB330" i="8"/>
  <c r="BA330" i="8"/>
  <c r="AZ330" i="8"/>
  <c r="AY330" i="8"/>
  <c r="AX330" i="8"/>
  <c r="AW330" i="8"/>
  <c r="AV330" i="8"/>
  <c r="AU330" i="8"/>
  <c r="AT330" i="8"/>
  <c r="AS330" i="8"/>
  <c r="AO330" i="8"/>
  <c r="AN330" i="8"/>
  <c r="AM330" i="8"/>
  <c r="AL330" i="8"/>
  <c r="AK330" i="8"/>
  <c r="AJ330" i="8"/>
  <c r="AI330" i="8"/>
  <c r="AH330" i="8"/>
  <c r="AG330" i="8"/>
  <c r="AF330" i="8"/>
  <c r="AE330" i="8"/>
  <c r="BE329" i="8"/>
  <c r="BD329" i="8"/>
  <c r="BC329" i="8"/>
  <c r="BB329" i="8"/>
  <c r="BA329" i="8"/>
  <c r="AZ329" i="8"/>
  <c r="AY329" i="8"/>
  <c r="AX329" i="8"/>
  <c r="AW329" i="8"/>
  <c r="AT329" i="8"/>
  <c r="AS329" i="8"/>
  <c r="AR329" i="8"/>
  <c r="AQ329" i="8"/>
  <c r="AP329" i="8"/>
  <c r="AO329" i="8"/>
  <c r="AN329" i="8"/>
  <c r="AM329" i="8"/>
  <c r="AL329" i="8"/>
  <c r="AK329" i="8"/>
  <c r="AJ329" i="8"/>
  <c r="AI329" i="8"/>
  <c r="AH329" i="8"/>
  <c r="AG329" i="8"/>
  <c r="AF329" i="8"/>
  <c r="AE329" i="8"/>
  <c r="BE328" i="8"/>
  <c r="BD328" i="8"/>
  <c r="BC328" i="8"/>
  <c r="BB328" i="8"/>
  <c r="BA328" i="8"/>
  <c r="AZ328" i="8"/>
  <c r="AY328" i="8"/>
  <c r="AX328" i="8"/>
  <c r="AW328" i="8"/>
  <c r="AV328" i="8"/>
  <c r="AU328" i="8"/>
  <c r="AO328" i="8"/>
  <c r="AN328" i="8"/>
  <c r="AM328" i="8"/>
  <c r="AL328" i="8"/>
  <c r="AJ328" i="8"/>
  <c r="AI328" i="8"/>
  <c r="AH328" i="8"/>
  <c r="AG328" i="8"/>
  <c r="AF328" i="8"/>
  <c r="AE328" i="8"/>
  <c r="BE327" i="8"/>
  <c r="BD327" i="8"/>
  <c r="BC327" i="8"/>
  <c r="BB327" i="8"/>
  <c r="BA327" i="8"/>
  <c r="AZ327" i="8"/>
  <c r="AY327" i="8"/>
  <c r="AX327" i="8"/>
  <c r="AW327" i="8"/>
  <c r="AV327" i="8"/>
  <c r="AU327" i="8"/>
  <c r="AT327" i="8"/>
  <c r="AS327" i="8"/>
  <c r="AR327" i="8"/>
  <c r="AQ327" i="8"/>
  <c r="AP327" i="8"/>
  <c r="AO327" i="8"/>
  <c r="AL327" i="8"/>
  <c r="AK327" i="8"/>
  <c r="AJ327" i="8"/>
  <c r="AI327" i="8"/>
  <c r="AH327" i="8"/>
  <c r="AG327" i="8"/>
  <c r="AF327" i="8"/>
  <c r="AE327" i="8"/>
  <c r="BE326" i="8"/>
  <c r="BD326" i="8"/>
  <c r="BC326" i="8"/>
  <c r="BB326" i="8"/>
  <c r="BA326" i="8"/>
  <c r="AZ326" i="8"/>
  <c r="AY326" i="8"/>
  <c r="AX326" i="8"/>
  <c r="AW326" i="8"/>
  <c r="AV326" i="8"/>
  <c r="AU326" i="8"/>
  <c r="AT326" i="8"/>
  <c r="AS326" i="8"/>
  <c r="AP326" i="8"/>
  <c r="AO326" i="8"/>
  <c r="AN326" i="8"/>
  <c r="AM326" i="8"/>
  <c r="AL326" i="8"/>
  <c r="AK326" i="8"/>
  <c r="AJ326" i="8"/>
  <c r="AI326" i="8"/>
  <c r="AH326" i="8"/>
  <c r="AG326" i="8"/>
  <c r="AF326" i="8"/>
  <c r="AE326" i="8"/>
  <c r="BE325" i="8"/>
  <c r="BD325" i="8"/>
  <c r="BC325" i="8"/>
  <c r="BB325" i="8"/>
  <c r="BA325" i="8"/>
  <c r="AZ325" i="8"/>
  <c r="AY325" i="8"/>
  <c r="AX325" i="8"/>
  <c r="AW325" i="8"/>
  <c r="AV325" i="8"/>
  <c r="AU325" i="8"/>
  <c r="AT325" i="8"/>
  <c r="AS325" i="8"/>
  <c r="AR325" i="8"/>
  <c r="AO325" i="8"/>
  <c r="AN325" i="8"/>
  <c r="AM325" i="8"/>
  <c r="AL325" i="8"/>
  <c r="AK325" i="8"/>
  <c r="AJ325" i="8"/>
  <c r="AI325" i="8"/>
  <c r="AH325" i="8"/>
  <c r="AG325" i="8"/>
  <c r="AF325" i="8"/>
  <c r="AE325" i="8"/>
  <c r="BE324" i="8"/>
  <c r="BD324" i="8"/>
  <c r="BC324" i="8"/>
  <c r="BB324" i="8"/>
  <c r="BA324" i="8"/>
  <c r="AZ324" i="8"/>
  <c r="AY324" i="8"/>
  <c r="AX324" i="8"/>
  <c r="AW324" i="8"/>
  <c r="AV324" i="8"/>
  <c r="AU324" i="8"/>
  <c r="AR324" i="8"/>
  <c r="AQ324" i="8"/>
  <c r="AP324" i="8"/>
  <c r="AO324" i="8"/>
  <c r="AN324" i="8"/>
  <c r="AM324" i="8"/>
  <c r="AL324" i="8"/>
  <c r="AK324" i="8"/>
  <c r="AJ324" i="8"/>
  <c r="AI324" i="8"/>
  <c r="AH324" i="8"/>
  <c r="AG324" i="8"/>
  <c r="AF324" i="8"/>
  <c r="AE324" i="8"/>
  <c r="BE323" i="8"/>
  <c r="BD323" i="8"/>
  <c r="BC323" i="8"/>
  <c r="BB323" i="8"/>
  <c r="BA323" i="8"/>
  <c r="AZ323" i="8"/>
  <c r="AY323" i="8"/>
  <c r="AX323" i="8"/>
  <c r="AW323" i="8"/>
  <c r="AV323" i="8"/>
  <c r="AU323" i="8"/>
  <c r="AT323" i="8"/>
  <c r="AP323" i="8"/>
  <c r="AO323" i="8"/>
  <c r="AN323" i="8"/>
  <c r="AM323" i="8"/>
  <c r="AL323" i="8"/>
  <c r="AK323" i="8"/>
  <c r="AJ323" i="8"/>
  <c r="AI323" i="8"/>
  <c r="AH323" i="8"/>
  <c r="AG323" i="8"/>
  <c r="AF323" i="8"/>
  <c r="AE323" i="8"/>
  <c r="BE322" i="8"/>
  <c r="BD322" i="8"/>
  <c r="BC322" i="8"/>
  <c r="BB322" i="8"/>
  <c r="BA322" i="8"/>
  <c r="AZ322" i="8"/>
  <c r="AY322" i="8"/>
  <c r="AX322" i="8"/>
  <c r="AW322" i="8"/>
  <c r="AV322" i="8"/>
  <c r="AU322" i="8"/>
  <c r="AT322" i="8"/>
  <c r="AS322" i="8"/>
  <c r="AR322" i="8"/>
  <c r="AQ322" i="8"/>
  <c r="AP322" i="8"/>
  <c r="AO322" i="8"/>
  <c r="AN322" i="8"/>
  <c r="AM322" i="8"/>
  <c r="AL322" i="8"/>
  <c r="AK322" i="8"/>
  <c r="AH322" i="8"/>
  <c r="AG322" i="8"/>
  <c r="AF322" i="8"/>
  <c r="AE322" i="8"/>
  <c r="BE321" i="8"/>
  <c r="BD321" i="8"/>
  <c r="BC321" i="8"/>
  <c r="BB321" i="8"/>
  <c r="BA321" i="8"/>
  <c r="AZ321" i="8"/>
  <c r="AY321" i="8"/>
  <c r="AX321" i="8"/>
  <c r="AW321" i="8"/>
  <c r="AV321" i="8"/>
  <c r="AP321" i="8"/>
  <c r="AO321" i="8"/>
  <c r="AN321" i="8"/>
  <c r="AM321" i="8"/>
  <c r="AL321" i="8"/>
  <c r="AK321" i="8"/>
  <c r="AJ321" i="8"/>
  <c r="AI321" i="8"/>
  <c r="AH321" i="8"/>
  <c r="AG321" i="8"/>
  <c r="AF321" i="8"/>
  <c r="AE321" i="8"/>
  <c r="BE320" i="8"/>
  <c r="BD320" i="8"/>
  <c r="BC320" i="8"/>
  <c r="BB320" i="8"/>
  <c r="BA320" i="8"/>
  <c r="AZ320" i="8"/>
  <c r="AY320" i="8"/>
  <c r="AX320" i="8"/>
  <c r="AU320" i="8"/>
  <c r="AT320" i="8"/>
  <c r="AS320" i="8"/>
  <c r="AQ320" i="8"/>
  <c r="AP320" i="8"/>
  <c r="AO320" i="8"/>
  <c r="AN320" i="8"/>
  <c r="AM320" i="8"/>
  <c r="AL320" i="8"/>
  <c r="AK320" i="8"/>
  <c r="AJ320" i="8"/>
  <c r="AI320" i="8"/>
  <c r="AH320" i="8"/>
  <c r="AG320" i="8"/>
  <c r="AF320" i="8"/>
  <c r="AE320" i="8"/>
  <c r="BE319" i="8"/>
  <c r="BD319" i="8"/>
  <c r="BC319" i="8"/>
  <c r="BB319" i="8"/>
  <c r="BA319" i="8"/>
  <c r="AZ319" i="8"/>
  <c r="AY319" i="8"/>
  <c r="AX319" i="8"/>
  <c r="AW319" i="8"/>
  <c r="AV319" i="8"/>
  <c r="AU319" i="8"/>
  <c r="AT319" i="8"/>
  <c r="AS319" i="8"/>
  <c r="AO319" i="8"/>
  <c r="AN319" i="8"/>
  <c r="AM319" i="8"/>
  <c r="AL319" i="8"/>
  <c r="AK319" i="8"/>
  <c r="AJ319" i="8"/>
  <c r="AI319" i="8"/>
  <c r="AH319" i="8"/>
  <c r="AG319" i="8"/>
  <c r="AF319" i="8"/>
  <c r="AE319" i="8"/>
  <c r="BE318" i="8"/>
  <c r="BD318" i="8"/>
  <c r="BC318" i="8"/>
  <c r="BB318" i="8"/>
  <c r="BA318" i="8"/>
  <c r="AZ318" i="8"/>
  <c r="AY318" i="8"/>
  <c r="AX318" i="8"/>
  <c r="AW318" i="8"/>
  <c r="AP318" i="8"/>
  <c r="AO318" i="8"/>
  <c r="AN318" i="8"/>
  <c r="AM318" i="8"/>
  <c r="AL318" i="8"/>
  <c r="AK318" i="8"/>
  <c r="AJ318" i="8"/>
  <c r="AI318" i="8"/>
  <c r="AH318" i="8"/>
  <c r="AG318" i="8"/>
  <c r="AF318" i="8"/>
  <c r="AE318" i="8"/>
  <c r="BE317" i="8"/>
  <c r="BD317" i="8"/>
  <c r="BC317" i="8"/>
  <c r="BB317" i="8"/>
  <c r="BA317" i="8"/>
  <c r="AZ317" i="8"/>
  <c r="AY317" i="8"/>
  <c r="AX317" i="8"/>
  <c r="AW317" i="8"/>
  <c r="AV317" i="8"/>
  <c r="AU317" i="8"/>
  <c r="AT317" i="8"/>
  <c r="AS317" i="8"/>
  <c r="AR317" i="8"/>
  <c r="AO317" i="8"/>
  <c r="AN317" i="8"/>
  <c r="AM317" i="8"/>
  <c r="AL317" i="8"/>
  <c r="AK317" i="8"/>
  <c r="AJ317" i="8"/>
  <c r="AI317" i="8"/>
  <c r="AH317" i="8"/>
  <c r="AG317" i="8"/>
  <c r="AF317" i="8"/>
  <c r="AE317" i="8"/>
  <c r="BE316" i="8"/>
  <c r="BD316" i="8"/>
  <c r="BC316" i="8"/>
  <c r="BB316" i="8"/>
  <c r="BA316" i="8"/>
  <c r="AZ316" i="8"/>
  <c r="AY316" i="8"/>
  <c r="AX316" i="8"/>
  <c r="AW316" i="8"/>
  <c r="AV316" i="8"/>
  <c r="AU316" i="8"/>
  <c r="AT316" i="8"/>
  <c r="AS316" i="8"/>
  <c r="AQ316" i="8"/>
  <c r="AP316" i="8"/>
  <c r="AO316" i="8"/>
  <c r="AN316" i="8"/>
  <c r="AM316" i="8"/>
  <c r="AL316" i="8"/>
  <c r="AK316" i="8"/>
  <c r="AJ316" i="8"/>
  <c r="AI316" i="8"/>
  <c r="AH316" i="8"/>
  <c r="AG316" i="8"/>
  <c r="AF316" i="8"/>
  <c r="AE316" i="8"/>
  <c r="BE315" i="8"/>
  <c r="BD315" i="8"/>
  <c r="BC315" i="8"/>
  <c r="BB315" i="8"/>
  <c r="BA315" i="8"/>
  <c r="AZ315" i="8"/>
  <c r="AY315" i="8"/>
  <c r="AX315" i="8"/>
  <c r="AV315" i="8"/>
  <c r="AU315" i="8"/>
  <c r="AT315" i="8"/>
  <c r="AS315" i="8"/>
  <c r="AR315" i="8"/>
  <c r="AQ315" i="8"/>
  <c r="AP315" i="8"/>
  <c r="AO315" i="8"/>
  <c r="AN315" i="8"/>
  <c r="AM315" i="8"/>
  <c r="AL315" i="8"/>
  <c r="AK315" i="8"/>
  <c r="AJ315" i="8"/>
  <c r="AI315" i="8"/>
  <c r="AH315" i="8"/>
  <c r="AG315" i="8"/>
  <c r="AF315" i="8"/>
  <c r="AE315" i="8"/>
  <c r="BE314" i="8"/>
  <c r="BD314" i="8"/>
  <c r="BC314" i="8"/>
  <c r="BB314" i="8"/>
  <c r="BA314" i="8"/>
  <c r="AZ314" i="8"/>
  <c r="AY314" i="8"/>
  <c r="AX314" i="8"/>
  <c r="AT314" i="8"/>
  <c r="AS314" i="8"/>
  <c r="AR314" i="8"/>
  <c r="AQ314" i="8"/>
  <c r="AP314" i="8"/>
  <c r="AO314" i="8"/>
  <c r="AN314" i="8"/>
  <c r="AM314" i="8"/>
  <c r="AL314" i="8"/>
  <c r="AK314" i="8"/>
  <c r="AJ314" i="8"/>
  <c r="AI314" i="8"/>
  <c r="AH314" i="8"/>
  <c r="AG314" i="8"/>
  <c r="AF314" i="8"/>
  <c r="AE314" i="8"/>
  <c r="BE313" i="8"/>
  <c r="BD313" i="8"/>
  <c r="BC313" i="8"/>
  <c r="BB313" i="8"/>
  <c r="BA313" i="8"/>
  <c r="AZ313" i="8"/>
  <c r="AY313" i="8"/>
  <c r="AX313" i="8"/>
  <c r="AV313" i="8"/>
  <c r="AU313" i="8"/>
  <c r="AT313" i="8"/>
  <c r="AS313" i="8"/>
  <c r="AR313" i="8"/>
  <c r="AQ313" i="8"/>
  <c r="AP313" i="8"/>
  <c r="AO313" i="8"/>
  <c r="AN313" i="8"/>
  <c r="AM313" i="8"/>
  <c r="AL313" i="8"/>
  <c r="AK313" i="8"/>
  <c r="AJ313" i="8"/>
  <c r="AI313" i="8"/>
  <c r="AH313" i="8"/>
  <c r="AG313" i="8"/>
  <c r="AF313" i="8"/>
  <c r="AE313" i="8"/>
  <c r="BE312" i="8"/>
  <c r="BD312" i="8"/>
  <c r="BC312" i="8"/>
  <c r="BB312" i="8"/>
  <c r="BA312" i="8"/>
  <c r="AZ312" i="8"/>
  <c r="AY312" i="8"/>
  <c r="AX312" i="8"/>
  <c r="AV312" i="8"/>
  <c r="AU312" i="8"/>
  <c r="AT312" i="8"/>
  <c r="AS312" i="8"/>
  <c r="AR312" i="8"/>
  <c r="AQ312" i="8"/>
  <c r="AP312" i="8"/>
  <c r="AO312" i="8"/>
  <c r="AN312" i="8"/>
  <c r="AM312" i="8"/>
  <c r="AL312" i="8"/>
  <c r="AK312" i="8"/>
  <c r="AJ312" i="8"/>
  <c r="AI312" i="8"/>
  <c r="AH312" i="8"/>
  <c r="AG312" i="8"/>
  <c r="AF312" i="8"/>
  <c r="AE312" i="8"/>
  <c r="V312" i="8"/>
  <c r="BE311" i="8"/>
  <c r="BD311" i="8"/>
  <c r="BC311" i="8"/>
  <c r="BB311" i="8"/>
  <c r="BA311" i="8"/>
  <c r="AZ311" i="8"/>
  <c r="AY311" i="8"/>
  <c r="AX311" i="8"/>
  <c r="AV311" i="8"/>
  <c r="AU311" i="8"/>
  <c r="AT311" i="8"/>
  <c r="AS311" i="8"/>
  <c r="AR311" i="8"/>
  <c r="AQ311" i="8"/>
  <c r="AP311" i="8"/>
  <c r="AO311" i="8"/>
  <c r="AN311" i="8"/>
  <c r="AM311" i="8"/>
  <c r="AL311" i="8"/>
  <c r="AK311" i="8"/>
  <c r="AJ311" i="8"/>
  <c r="AI311" i="8"/>
  <c r="AH311" i="8"/>
  <c r="AG311" i="8"/>
  <c r="AF311" i="8"/>
  <c r="AE311" i="8"/>
  <c r="BE310" i="8"/>
  <c r="BD310" i="8"/>
  <c r="BC310" i="8"/>
  <c r="BB310" i="8"/>
  <c r="BA310" i="8"/>
  <c r="AZ310" i="8"/>
  <c r="AY310" i="8"/>
  <c r="AX310" i="8"/>
  <c r="AV310" i="8"/>
  <c r="AU310" i="8"/>
  <c r="AT310" i="8"/>
  <c r="AS310" i="8"/>
  <c r="AR310" i="8"/>
  <c r="AQ310" i="8"/>
  <c r="AP310" i="8"/>
  <c r="AO310" i="8"/>
  <c r="AN310" i="8"/>
  <c r="AM310" i="8"/>
  <c r="AL310" i="8"/>
  <c r="AK310" i="8"/>
  <c r="AJ310" i="8"/>
  <c r="AI310" i="8"/>
  <c r="AH310" i="8"/>
  <c r="AG310" i="8"/>
  <c r="AF310" i="8"/>
  <c r="AE310" i="8"/>
  <c r="BE309" i="8"/>
  <c r="BD309" i="8"/>
  <c r="BC309" i="8"/>
  <c r="BB309" i="8"/>
  <c r="BA309" i="8"/>
  <c r="AZ309" i="8"/>
  <c r="AY309" i="8"/>
  <c r="AX309" i="8"/>
  <c r="AW309" i="8"/>
  <c r="AV309" i="8"/>
  <c r="AU309" i="8"/>
  <c r="AT309" i="8"/>
  <c r="AS309" i="8"/>
  <c r="AP309" i="8"/>
  <c r="AO309" i="8"/>
  <c r="AN309" i="8"/>
  <c r="AM309" i="8"/>
  <c r="AL309" i="8"/>
  <c r="AK309" i="8"/>
  <c r="AJ309" i="8"/>
  <c r="AI309" i="8"/>
  <c r="AH309" i="8"/>
  <c r="AG309" i="8"/>
  <c r="AF309" i="8"/>
  <c r="AE309" i="8"/>
  <c r="BE308" i="8"/>
  <c r="BD308" i="8"/>
  <c r="BC308" i="8"/>
  <c r="BB308" i="8"/>
  <c r="BA308" i="8"/>
  <c r="AZ308" i="8"/>
  <c r="AY308" i="8"/>
  <c r="AX308" i="8"/>
  <c r="AO308" i="8"/>
  <c r="AN308" i="8"/>
  <c r="AM308" i="8"/>
  <c r="AL308" i="8"/>
  <c r="AK308" i="8"/>
  <c r="AJ308" i="8"/>
  <c r="AI308" i="8"/>
  <c r="AH308" i="8"/>
  <c r="AG308" i="8"/>
  <c r="AF308" i="8"/>
  <c r="AE308" i="8"/>
  <c r="BE307" i="8"/>
  <c r="BD307" i="8"/>
  <c r="BC307" i="8"/>
  <c r="BB307" i="8"/>
  <c r="BA307" i="8"/>
  <c r="AZ307" i="8"/>
  <c r="AY307" i="8"/>
  <c r="AX307" i="8"/>
  <c r="AP307" i="8"/>
  <c r="AO307" i="8"/>
  <c r="AN307" i="8"/>
  <c r="AM307" i="8"/>
  <c r="AL307" i="8"/>
  <c r="AK307" i="8"/>
  <c r="AJ307" i="8"/>
  <c r="AI307" i="8"/>
  <c r="AH307" i="8"/>
  <c r="AG307" i="8"/>
  <c r="AF307" i="8"/>
  <c r="AE307" i="8"/>
  <c r="BE306" i="8"/>
  <c r="BD306" i="8"/>
  <c r="BC306" i="8"/>
  <c r="BB306" i="8"/>
  <c r="BA306" i="8"/>
  <c r="AZ306" i="8"/>
  <c r="AY306" i="8"/>
  <c r="AX306" i="8"/>
  <c r="AT306" i="8"/>
  <c r="AS306" i="8"/>
  <c r="AR306" i="8"/>
  <c r="AQ306" i="8"/>
  <c r="AP306" i="8"/>
  <c r="AO306" i="8"/>
  <c r="AN306" i="8"/>
  <c r="AM306" i="8"/>
  <c r="AL306" i="8"/>
  <c r="AK306" i="8"/>
  <c r="AJ306" i="8"/>
  <c r="AI306" i="8"/>
  <c r="AH306" i="8"/>
  <c r="AG306" i="8"/>
  <c r="AF306" i="8"/>
  <c r="AE306" i="8"/>
  <c r="BE305" i="8"/>
  <c r="BD305" i="8"/>
  <c r="BC305" i="8"/>
  <c r="BB305" i="8"/>
  <c r="BA305" i="8"/>
  <c r="AZ305" i="8"/>
  <c r="AY305" i="8"/>
  <c r="AX305" i="8"/>
  <c r="AV305" i="8"/>
  <c r="AU305" i="8"/>
  <c r="AT305" i="8"/>
  <c r="AS305" i="8"/>
  <c r="AR305" i="8"/>
  <c r="AQ305" i="8"/>
  <c r="AP305" i="8"/>
  <c r="AO305" i="8"/>
  <c r="AN305" i="8"/>
  <c r="AM305" i="8"/>
  <c r="AL305" i="8"/>
  <c r="AK305" i="8"/>
  <c r="AJ305" i="8"/>
  <c r="AI305" i="8"/>
  <c r="AH305" i="8"/>
  <c r="AG305" i="8"/>
  <c r="AF305" i="8"/>
  <c r="AE305" i="8"/>
  <c r="BE304" i="8"/>
  <c r="BD304" i="8"/>
  <c r="BC304" i="8"/>
  <c r="BB304" i="8"/>
  <c r="BA304" i="8"/>
  <c r="AZ304" i="8"/>
  <c r="AY304" i="8"/>
  <c r="AX304" i="8"/>
  <c r="AO304" i="8"/>
  <c r="AI304" i="8"/>
  <c r="AH304" i="8"/>
  <c r="AG304" i="8"/>
  <c r="AF304" i="8"/>
  <c r="AE304" i="8"/>
  <c r="BE303" i="8"/>
  <c r="BD303" i="8"/>
  <c r="BC303" i="8"/>
  <c r="BB303" i="8"/>
  <c r="BA303" i="8"/>
  <c r="AZ303" i="8"/>
  <c r="AY303" i="8"/>
  <c r="AX303" i="8"/>
  <c r="AO303" i="8"/>
  <c r="AJ303" i="8"/>
  <c r="AI303" i="8"/>
  <c r="AH303" i="8"/>
  <c r="AG303" i="8"/>
  <c r="AF303" i="8"/>
  <c r="AE303" i="8"/>
  <c r="BE302" i="8"/>
  <c r="BD302" i="8"/>
  <c r="BC302" i="8"/>
  <c r="BB302" i="8"/>
  <c r="BA302" i="8"/>
  <c r="AZ302" i="8"/>
  <c r="AY302" i="8"/>
  <c r="AX302" i="8"/>
  <c r="AQ302" i="8"/>
  <c r="AP302" i="8"/>
  <c r="AO302" i="8"/>
  <c r="AN302" i="8"/>
  <c r="AM302" i="8"/>
  <c r="AL302" i="8"/>
  <c r="AK302" i="8"/>
  <c r="AJ302" i="8"/>
  <c r="AI302" i="8"/>
  <c r="AH302" i="8"/>
  <c r="AG302" i="8"/>
  <c r="AF302" i="8"/>
  <c r="AE302" i="8"/>
  <c r="BE301" i="8"/>
  <c r="BD301" i="8"/>
  <c r="BC301" i="8"/>
  <c r="BB301" i="8"/>
  <c r="BA301" i="8"/>
  <c r="AZ301" i="8"/>
  <c r="AY301" i="8"/>
  <c r="AX301" i="8"/>
  <c r="AO301" i="8"/>
  <c r="AH301" i="8"/>
  <c r="AG301" i="8"/>
  <c r="AF301" i="8"/>
  <c r="AE301" i="8"/>
  <c r="BE300" i="8"/>
  <c r="BD300" i="8"/>
  <c r="BC300" i="8"/>
  <c r="BB300" i="8"/>
  <c r="BA300" i="8"/>
  <c r="AZ300" i="8"/>
  <c r="AY300" i="8"/>
  <c r="AX300" i="8"/>
  <c r="AO300" i="8"/>
  <c r="AI300" i="8"/>
  <c r="AH300" i="8"/>
  <c r="AG300" i="8"/>
  <c r="AF300" i="8"/>
  <c r="AE300" i="8"/>
  <c r="J300" i="8"/>
  <c r="K300" i="8" s="1"/>
  <c r="BE299" i="8"/>
  <c r="BD299" i="8"/>
  <c r="BC299" i="8"/>
  <c r="BB299" i="8"/>
  <c r="BA299" i="8"/>
  <c r="AZ299" i="8"/>
  <c r="AY299" i="8"/>
  <c r="AX299" i="8"/>
  <c r="AO299" i="8"/>
  <c r="AK299" i="8"/>
  <c r="AG299" i="8"/>
  <c r="AF299" i="8"/>
  <c r="AE299" i="8"/>
  <c r="BE298" i="8"/>
  <c r="BD298" i="8"/>
  <c r="BC298" i="8"/>
  <c r="BB298" i="8"/>
  <c r="BA298" i="8"/>
  <c r="AZ298" i="8"/>
  <c r="AY298" i="8"/>
  <c r="AX298" i="8"/>
  <c r="AW298" i="8"/>
  <c r="AV298" i="8"/>
  <c r="AU298" i="8"/>
  <c r="AT298" i="8"/>
  <c r="AS298" i="8"/>
  <c r="AR298" i="8"/>
  <c r="AQ298" i="8"/>
  <c r="AP298" i="8"/>
  <c r="AO298" i="8"/>
  <c r="AN298" i="8"/>
  <c r="AM298" i="8"/>
  <c r="AL298" i="8"/>
  <c r="AK298" i="8"/>
  <c r="AJ298" i="8"/>
  <c r="AI298" i="8"/>
  <c r="AH298" i="8"/>
  <c r="AG298" i="8"/>
  <c r="AF298" i="8"/>
  <c r="AE298" i="8"/>
  <c r="BE297" i="8"/>
  <c r="BD297" i="8"/>
  <c r="BC297" i="8"/>
  <c r="BB297" i="8"/>
  <c r="BA297" i="8"/>
  <c r="AZ297" i="8"/>
  <c r="AY297" i="8"/>
  <c r="AX297" i="8"/>
  <c r="AW297" i="8"/>
  <c r="AV297" i="8"/>
  <c r="AU297" i="8"/>
  <c r="AT297" i="8"/>
  <c r="AS297" i="8"/>
  <c r="AR297" i="8"/>
  <c r="AQ297" i="8"/>
  <c r="AP297" i="8"/>
  <c r="AO297" i="8"/>
  <c r="AN297" i="8"/>
  <c r="AM297" i="8"/>
  <c r="AL297" i="8"/>
  <c r="AK297" i="8"/>
  <c r="AJ297" i="8"/>
  <c r="AI297" i="8"/>
  <c r="AH297" i="8"/>
  <c r="AG297" i="8"/>
  <c r="AF297" i="8"/>
  <c r="AE297" i="8"/>
  <c r="BE296" i="8"/>
  <c r="BD296" i="8"/>
  <c r="BC296" i="8"/>
  <c r="BB296" i="8"/>
  <c r="BA296" i="8"/>
  <c r="AZ296" i="8"/>
  <c r="AY296" i="8"/>
  <c r="AX296" i="8"/>
  <c r="AV296" i="8"/>
  <c r="AU296" i="8"/>
  <c r="AT296" i="8"/>
  <c r="AS296" i="8"/>
  <c r="AR296" i="8"/>
  <c r="AQ296" i="8"/>
  <c r="AP296" i="8"/>
  <c r="AO296" i="8"/>
  <c r="AN296" i="8"/>
  <c r="AM296" i="8"/>
  <c r="AL296" i="8"/>
  <c r="AK296" i="8"/>
  <c r="AJ296" i="8"/>
  <c r="AI296" i="8"/>
  <c r="AH296" i="8"/>
  <c r="AG296" i="8"/>
  <c r="AF296" i="8"/>
  <c r="AE296" i="8"/>
  <c r="BE295" i="8"/>
  <c r="BD295" i="8"/>
  <c r="BC295" i="8"/>
  <c r="BB295" i="8"/>
  <c r="BA295" i="8"/>
  <c r="AZ295" i="8"/>
  <c r="AY295" i="8"/>
  <c r="AX295" i="8"/>
  <c r="AV295" i="8"/>
  <c r="AU295" i="8"/>
  <c r="AT295" i="8"/>
  <c r="AS295" i="8"/>
  <c r="AR295" i="8"/>
  <c r="AQ295" i="8"/>
  <c r="AP295" i="8"/>
  <c r="AO295" i="8"/>
  <c r="AN295" i="8"/>
  <c r="AM295" i="8"/>
  <c r="AL295" i="8"/>
  <c r="AK295" i="8"/>
  <c r="AJ295" i="8"/>
  <c r="AI295" i="8"/>
  <c r="AH295" i="8"/>
  <c r="AG295" i="8"/>
  <c r="AF295" i="8"/>
  <c r="AE295" i="8"/>
  <c r="BE294" i="8"/>
  <c r="BD294" i="8"/>
  <c r="BC294" i="8"/>
  <c r="BB294" i="8"/>
  <c r="BA294" i="8"/>
  <c r="AZ294" i="8"/>
  <c r="AY294" i="8"/>
  <c r="AX294" i="8"/>
  <c r="AV294" i="8"/>
  <c r="AU294" i="8"/>
  <c r="AT294" i="8"/>
  <c r="AS294" i="8"/>
  <c r="AR294" i="8"/>
  <c r="AQ294" i="8"/>
  <c r="AP294" i="8"/>
  <c r="AO294" i="8"/>
  <c r="AN294" i="8"/>
  <c r="AM294" i="8"/>
  <c r="AL294" i="8"/>
  <c r="AK294" i="8"/>
  <c r="AJ294" i="8"/>
  <c r="AI294" i="8"/>
  <c r="AH294" i="8"/>
  <c r="AG294" i="8"/>
  <c r="AF294" i="8"/>
  <c r="AE294" i="8"/>
  <c r="BE293" i="8"/>
  <c r="BD293" i="8"/>
  <c r="BC293" i="8"/>
  <c r="BB293" i="8"/>
  <c r="BA293" i="8"/>
  <c r="AZ293" i="8"/>
  <c r="AY293" i="8"/>
  <c r="AX293" i="8"/>
  <c r="AV293" i="8"/>
  <c r="AU293" i="8"/>
  <c r="AT293" i="8"/>
  <c r="AS293" i="8"/>
  <c r="AR293" i="8"/>
  <c r="AQ293" i="8"/>
  <c r="AP293" i="8"/>
  <c r="AO293" i="8"/>
  <c r="AN293" i="8"/>
  <c r="AM293" i="8"/>
  <c r="AL293" i="8"/>
  <c r="AK293" i="8"/>
  <c r="AJ293" i="8"/>
  <c r="AI293" i="8"/>
  <c r="AH293" i="8"/>
  <c r="AG293" i="8"/>
  <c r="AF293" i="8"/>
  <c r="AE293" i="8"/>
  <c r="BE292" i="8"/>
  <c r="BD292" i="8"/>
  <c r="BC292" i="8"/>
  <c r="BB292" i="8"/>
  <c r="BA292" i="8"/>
  <c r="AZ292" i="8"/>
  <c r="AY292" i="8"/>
  <c r="AX292" i="8"/>
  <c r="AV292" i="8"/>
  <c r="AU292" i="8"/>
  <c r="AT292" i="8"/>
  <c r="AS292" i="8"/>
  <c r="AR292" i="8"/>
  <c r="AQ292" i="8"/>
  <c r="AP292" i="8"/>
  <c r="AO292" i="8"/>
  <c r="AN292" i="8"/>
  <c r="AM292" i="8"/>
  <c r="AL292" i="8"/>
  <c r="AK292" i="8"/>
  <c r="AJ292" i="8"/>
  <c r="AI292" i="8"/>
  <c r="AH292" i="8"/>
  <c r="AG292" i="8"/>
  <c r="AF292" i="8"/>
  <c r="AE292" i="8"/>
  <c r="V292" i="8"/>
  <c r="AW292" i="8" s="1"/>
  <c r="BE291" i="8"/>
  <c r="BD291" i="8"/>
  <c r="BC291" i="8"/>
  <c r="BB291" i="8"/>
  <c r="BA291" i="8"/>
  <c r="AZ291" i="8"/>
  <c r="AY291" i="8"/>
  <c r="AX291" i="8"/>
  <c r="AW291" i="8"/>
  <c r="AV291" i="8"/>
  <c r="AU291" i="8"/>
  <c r="AT291" i="8"/>
  <c r="AS291" i="8"/>
  <c r="AR291" i="8"/>
  <c r="AQ291" i="8"/>
  <c r="AP291" i="8"/>
  <c r="AO291" i="8"/>
  <c r="AN291" i="8"/>
  <c r="AM291" i="8"/>
  <c r="AL291" i="8"/>
  <c r="AK291" i="8"/>
  <c r="AJ291" i="8"/>
  <c r="AI291" i="8"/>
  <c r="AH291" i="8"/>
  <c r="AG291" i="8"/>
  <c r="AF291" i="8"/>
  <c r="AE291" i="8"/>
  <c r="BE290" i="8"/>
  <c r="BD290" i="8"/>
  <c r="BC290" i="8"/>
  <c r="BB290" i="8"/>
  <c r="BA290" i="8"/>
  <c r="AZ290" i="8"/>
  <c r="AY290" i="8"/>
  <c r="AX290" i="8"/>
  <c r="AV290" i="8"/>
  <c r="AU290" i="8"/>
  <c r="AT290" i="8"/>
  <c r="AS290" i="8"/>
  <c r="AR290" i="8"/>
  <c r="AQ290" i="8"/>
  <c r="AP290" i="8"/>
  <c r="AO290" i="8"/>
  <c r="AN290" i="8"/>
  <c r="AM290" i="8"/>
  <c r="AL290" i="8"/>
  <c r="AK290" i="8"/>
  <c r="AJ290" i="8"/>
  <c r="AI290" i="8"/>
  <c r="AH290" i="8"/>
  <c r="AG290" i="8"/>
  <c r="AF290" i="8"/>
  <c r="AE290" i="8"/>
  <c r="BE289" i="8"/>
  <c r="BD289" i="8"/>
  <c r="BC289" i="8"/>
  <c r="BB289" i="8"/>
  <c r="BA289" i="8"/>
  <c r="AZ289" i="8"/>
  <c r="AY289" i="8"/>
  <c r="AX289" i="8"/>
  <c r="AV289" i="8"/>
  <c r="AU289" i="8"/>
  <c r="AT289" i="8"/>
  <c r="AS289" i="8"/>
  <c r="AR289" i="8"/>
  <c r="AQ289" i="8"/>
  <c r="AP289" i="8"/>
  <c r="AO289" i="8"/>
  <c r="AN289" i="8"/>
  <c r="AM289" i="8"/>
  <c r="AL289" i="8"/>
  <c r="AK289" i="8"/>
  <c r="AJ289" i="8"/>
  <c r="AI289" i="8"/>
  <c r="AH289" i="8"/>
  <c r="AG289" i="8"/>
  <c r="AF289" i="8"/>
  <c r="AE289" i="8"/>
  <c r="V289" i="8"/>
  <c r="BE288" i="8"/>
  <c r="BD288" i="8"/>
  <c r="BC288" i="8"/>
  <c r="BB288" i="8"/>
  <c r="BA288" i="8"/>
  <c r="AZ288" i="8"/>
  <c r="AY288" i="8"/>
  <c r="AX288" i="8"/>
  <c r="AV288" i="8"/>
  <c r="AU288" i="8"/>
  <c r="AT288" i="8"/>
  <c r="AS288" i="8"/>
  <c r="AR288" i="8"/>
  <c r="AQ288" i="8"/>
  <c r="AP288" i="8"/>
  <c r="AO288" i="8"/>
  <c r="AN288" i="8"/>
  <c r="AM288" i="8"/>
  <c r="AL288" i="8"/>
  <c r="AK288" i="8"/>
  <c r="AJ288" i="8"/>
  <c r="AI288" i="8"/>
  <c r="AH288" i="8"/>
  <c r="AG288" i="8"/>
  <c r="AF288" i="8"/>
  <c r="AE288" i="8"/>
  <c r="BE287" i="8"/>
  <c r="BD287" i="8"/>
  <c r="BC287" i="8"/>
  <c r="BB287" i="8"/>
  <c r="BA287" i="8"/>
  <c r="AZ287" i="8"/>
  <c r="AY287" i="8"/>
  <c r="AX287" i="8"/>
  <c r="AO287" i="8"/>
  <c r="AH287" i="8"/>
  <c r="AG287" i="8"/>
  <c r="AF287" i="8"/>
  <c r="AE287" i="8"/>
  <c r="BE286" i="8"/>
  <c r="BD286" i="8"/>
  <c r="BC286" i="8"/>
  <c r="BB286" i="8"/>
  <c r="BA286" i="8"/>
  <c r="AZ286" i="8"/>
  <c r="AY286" i="8"/>
  <c r="AX286" i="8"/>
  <c r="AW286" i="8"/>
  <c r="AV286" i="8"/>
  <c r="AU286" i="8"/>
  <c r="AT286" i="8"/>
  <c r="AS286" i="8"/>
  <c r="AR286" i="8"/>
  <c r="AQ286" i="8"/>
  <c r="AP286" i="8"/>
  <c r="AO286" i="8"/>
  <c r="AN286" i="8"/>
  <c r="AM286" i="8"/>
  <c r="AL286" i="8"/>
  <c r="AK286" i="8"/>
  <c r="AJ286" i="8"/>
  <c r="AI286" i="8"/>
  <c r="AH286" i="8"/>
  <c r="AG286" i="8"/>
  <c r="AF286" i="8"/>
  <c r="AE286" i="8"/>
  <c r="BE285" i="8"/>
  <c r="BD285" i="8"/>
  <c r="BC285" i="8"/>
  <c r="BB285" i="8"/>
  <c r="BA285" i="8"/>
  <c r="AZ285" i="8"/>
  <c r="AY285" i="8"/>
  <c r="AX285" i="8"/>
  <c r="AW285" i="8"/>
  <c r="AV285" i="8"/>
  <c r="AT285" i="8"/>
  <c r="AS285" i="8"/>
  <c r="AR285" i="8"/>
  <c r="AQ285" i="8"/>
  <c r="AP285" i="8"/>
  <c r="AO285" i="8"/>
  <c r="AN285" i="8"/>
  <c r="AM285" i="8"/>
  <c r="AL285" i="8"/>
  <c r="AK285" i="8"/>
  <c r="AJ285" i="8"/>
  <c r="AI285" i="8"/>
  <c r="AH285" i="8"/>
  <c r="AG285" i="8"/>
  <c r="AF285" i="8"/>
  <c r="AE285" i="8"/>
  <c r="BE284" i="8"/>
  <c r="BD284" i="8"/>
  <c r="BC284" i="8"/>
  <c r="BB284" i="8"/>
  <c r="BA284" i="8"/>
  <c r="AZ284" i="8"/>
  <c r="AY284" i="8"/>
  <c r="AX284" i="8"/>
  <c r="AV284" i="8"/>
  <c r="AU284" i="8"/>
  <c r="AT284" i="8"/>
  <c r="AS284" i="8"/>
  <c r="AR284" i="8"/>
  <c r="AQ284" i="8"/>
  <c r="AP284" i="8"/>
  <c r="AO284" i="8"/>
  <c r="AN284" i="8"/>
  <c r="AM284" i="8"/>
  <c r="AL284" i="8"/>
  <c r="AK284" i="8"/>
  <c r="AJ284" i="8"/>
  <c r="AI284" i="8"/>
  <c r="AH284" i="8"/>
  <c r="AG284" i="8"/>
  <c r="AF284" i="8"/>
  <c r="AE284" i="8"/>
  <c r="BE283" i="8"/>
  <c r="BD283" i="8"/>
  <c r="BC283" i="8"/>
  <c r="BB283" i="8"/>
  <c r="BA283" i="8"/>
  <c r="AZ283" i="8"/>
  <c r="AY283" i="8"/>
  <c r="AX283" i="8"/>
  <c r="AO283" i="8"/>
  <c r="AN283" i="8"/>
  <c r="AM283" i="8"/>
  <c r="AL283" i="8"/>
  <c r="AK283" i="8"/>
  <c r="AJ283" i="8"/>
  <c r="AI283" i="8"/>
  <c r="AH283" i="8"/>
  <c r="AG283" i="8"/>
  <c r="AF283" i="8"/>
  <c r="AE283" i="8"/>
  <c r="S283" i="8"/>
  <c r="BE282" i="8"/>
  <c r="BD282" i="8"/>
  <c r="BC282" i="8"/>
  <c r="BB282" i="8"/>
  <c r="BA282" i="8"/>
  <c r="AZ282" i="8"/>
  <c r="AY282" i="8"/>
  <c r="AX282" i="8"/>
  <c r="AT282" i="8"/>
  <c r="AS282" i="8"/>
  <c r="AP282" i="8"/>
  <c r="AO282" i="8"/>
  <c r="AN282" i="8"/>
  <c r="AM282" i="8"/>
  <c r="AL282" i="8"/>
  <c r="AK282" i="8"/>
  <c r="AJ282" i="8"/>
  <c r="AI282" i="8"/>
  <c r="AH282" i="8"/>
  <c r="AG282" i="8"/>
  <c r="AF282" i="8"/>
  <c r="AE282" i="8"/>
  <c r="BE281" i="8"/>
  <c r="BD281" i="8"/>
  <c r="BC281" i="8"/>
  <c r="BB281" i="8"/>
  <c r="BA281" i="8"/>
  <c r="AZ281" i="8"/>
  <c r="AY281" i="8"/>
  <c r="AX281" i="8"/>
  <c r="AQ281" i="8"/>
  <c r="AP281" i="8"/>
  <c r="AO281" i="8"/>
  <c r="AN281" i="8"/>
  <c r="AM281" i="8"/>
  <c r="AL281" i="8"/>
  <c r="AK281" i="8"/>
  <c r="AJ281" i="8"/>
  <c r="AI281" i="8"/>
  <c r="AH281" i="8"/>
  <c r="AG281" i="8"/>
  <c r="AF281" i="8"/>
  <c r="AE281" i="8"/>
  <c r="BE280" i="8"/>
  <c r="BD280" i="8"/>
  <c r="BC280" i="8"/>
  <c r="BB280" i="8"/>
  <c r="BA280" i="8"/>
  <c r="AZ280" i="8"/>
  <c r="AY280" i="8"/>
  <c r="AX280" i="8"/>
  <c r="AO280" i="8"/>
  <c r="AJ280" i="8"/>
  <c r="AI280" i="8"/>
  <c r="AH280" i="8"/>
  <c r="AG280" i="8"/>
  <c r="AF280" i="8"/>
  <c r="AE280" i="8"/>
  <c r="Q280" i="8"/>
  <c r="BE279" i="8"/>
  <c r="BD279" i="8"/>
  <c r="BC279" i="8"/>
  <c r="BB279" i="8"/>
  <c r="BA279" i="8"/>
  <c r="AZ279" i="8"/>
  <c r="AY279" i="8"/>
  <c r="AX279" i="8"/>
  <c r="AO279" i="8"/>
  <c r="AN279" i="8"/>
  <c r="AM279" i="8"/>
  <c r="AL279" i="8"/>
  <c r="AK279" i="8"/>
  <c r="AJ279" i="8"/>
  <c r="AI279" i="8"/>
  <c r="AH279" i="8"/>
  <c r="AG279" i="8"/>
  <c r="AF279" i="8"/>
  <c r="AE279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BE277" i="8"/>
  <c r="BD277" i="8"/>
  <c r="BC277" i="8"/>
  <c r="BB277" i="8"/>
  <c r="BA277" i="8"/>
  <c r="AZ277" i="8"/>
  <c r="AY277" i="8"/>
  <c r="AX277" i="8"/>
  <c r="AO277" i="8"/>
  <c r="AN277" i="8"/>
  <c r="AM277" i="8"/>
  <c r="AL277" i="8"/>
  <c r="AK277" i="8"/>
  <c r="AJ277" i="8"/>
  <c r="AI277" i="8"/>
  <c r="AH277" i="8"/>
  <c r="AG277" i="8"/>
  <c r="AF277" i="8"/>
  <c r="AE277" i="8"/>
  <c r="BE276" i="8"/>
  <c r="BD276" i="8"/>
  <c r="BC276" i="8"/>
  <c r="BB276" i="8"/>
  <c r="BA276" i="8"/>
  <c r="AZ276" i="8"/>
  <c r="AY276" i="8"/>
  <c r="AX276" i="8"/>
  <c r="AO276" i="8"/>
  <c r="AH276" i="8"/>
  <c r="AG276" i="8"/>
  <c r="AF276" i="8"/>
  <c r="AE276" i="8"/>
  <c r="BE275" i="8"/>
  <c r="BD275" i="8"/>
  <c r="BC275" i="8"/>
  <c r="BB275" i="8"/>
  <c r="BA275" i="8"/>
  <c r="AZ275" i="8"/>
  <c r="AY275" i="8"/>
  <c r="AX275" i="8"/>
  <c r="AW275" i="8"/>
  <c r="AV275" i="8"/>
  <c r="AO275" i="8"/>
  <c r="AN275" i="8"/>
  <c r="AM275" i="8"/>
  <c r="AL275" i="8"/>
  <c r="AK275" i="8"/>
  <c r="AJ275" i="8"/>
  <c r="AI275" i="8"/>
  <c r="AH275" i="8"/>
  <c r="AG275" i="8"/>
  <c r="AF275" i="8"/>
  <c r="AE275" i="8"/>
  <c r="S275" i="8"/>
  <c r="BE274" i="8"/>
  <c r="BD274" i="8"/>
  <c r="BC274" i="8"/>
  <c r="BB274" i="8"/>
  <c r="BA274" i="8"/>
  <c r="AZ274" i="8"/>
  <c r="AY274" i="8"/>
  <c r="AX274" i="8"/>
  <c r="AW274" i="8"/>
  <c r="AO274" i="8"/>
  <c r="AN274" i="8"/>
  <c r="AM274" i="8"/>
  <c r="AL274" i="8"/>
  <c r="AK274" i="8"/>
  <c r="AJ274" i="8"/>
  <c r="AI274" i="8"/>
  <c r="AH274" i="8"/>
  <c r="AG274" i="8"/>
  <c r="AF274" i="8"/>
  <c r="AE274" i="8"/>
  <c r="BE273" i="8"/>
  <c r="BD273" i="8"/>
  <c r="BC273" i="8"/>
  <c r="BB273" i="8"/>
  <c r="BA273" i="8"/>
  <c r="AZ273" i="8"/>
  <c r="AY273" i="8"/>
  <c r="AX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U273" i="8"/>
  <c r="V273" i="8" s="1"/>
  <c r="AW585" i="8" s="1"/>
  <c r="BE272" i="8"/>
  <c r="BD272" i="8"/>
  <c r="BC272" i="8"/>
  <c r="BB272" i="8"/>
  <c r="BA272" i="8"/>
  <c r="AZ272" i="8"/>
  <c r="AY272" i="8"/>
  <c r="AX272" i="8"/>
  <c r="AW272" i="8"/>
  <c r="AO272" i="8"/>
  <c r="AH272" i="8"/>
  <c r="AG272" i="8"/>
  <c r="AF272" i="8"/>
  <c r="AE272" i="8"/>
  <c r="BE271" i="8"/>
  <c r="BD271" i="8"/>
  <c r="BC271" i="8"/>
  <c r="BB271" i="8"/>
  <c r="BA271" i="8"/>
  <c r="AZ271" i="8"/>
  <c r="AY271" i="8"/>
  <c r="AX271" i="8"/>
  <c r="AW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BE270" i="8"/>
  <c r="BD270" i="8"/>
  <c r="BC270" i="8"/>
  <c r="BB270" i="8"/>
  <c r="BA270" i="8"/>
  <c r="AZ270" i="8"/>
  <c r="AY270" i="8"/>
  <c r="AX270" i="8"/>
  <c r="AO270" i="8"/>
  <c r="AH270" i="8"/>
  <c r="AG270" i="8"/>
  <c r="AF270" i="8"/>
  <c r="AE270" i="8"/>
  <c r="BE269" i="8"/>
  <c r="BD269" i="8"/>
  <c r="BC269" i="8"/>
  <c r="BB269" i="8"/>
  <c r="BA269" i="8"/>
  <c r="AZ269" i="8"/>
  <c r="AY269" i="8"/>
  <c r="AX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U269" i="8"/>
  <c r="AV269" i="8" s="1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BE267" i="8"/>
  <c r="BD267" i="8"/>
  <c r="BC267" i="8"/>
  <c r="BB267" i="8"/>
  <c r="BA267" i="8"/>
  <c r="AZ267" i="8"/>
  <c r="AY267" i="8"/>
  <c r="AX267" i="8"/>
  <c r="AO267" i="8"/>
  <c r="AH267" i="8"/>
  <c r="AG267" i="8"/>
  <c r="AF267" i="8"/>
  <c r="AE267" i="8"/>
  <c r="BE266" i="8"/>
  <c r="BD266" i="8"/>
  <c r="BC266" i="8"/>
  <c r="BB266" i="8"/>
  <c r="BE265" i="8"/>
  <c r="BD265" i="8"/>
  <c r="BC265" i="8"/>
  <c r="BB265" i="8"/>
  <c r="BA265" i="8"/>
  <c r="AZ265" i="8"/>
  <c r="AY265" i="8"/>
  <c r="AX265" i="8"/>
  <c r="AP265" i="8"/>
  <c r="AO265" i="8"/>
  <c r="AN265" i="8"/>
  <c r="AM265" i="8"/>
  <c r="AL265" i="8"/>
  <c r="AK265" i="8"/>
  <c r="AJ265" i="8"/>
  <c r="AI265" i="8"/>
  <c r="AH265" i="8"/>
  <c r="AG265" i="8"/>
  <c r="AF265" i="8"/>
  <c r="AE265" i="8"/>
  <c r="BE264" i="8"/>
  <c r="BD264" i="8"/>
  <c r="BC264" i="8"/>
  <c r="BB264" i="8"/>
  <c r="BA264" i="8"/>
  <c r="AZ264" i="8"/>
  <c r="AY264" i="8"/>
  <c r="AX264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AE264" i="8"/>
  <c r="BE263" i="8"/>
  <c r="BD263" i="8"/>
  <c r="BC263" i="8"/>
  <c r="BB263" i="8"/>
  <c r="BA263" i="8"/>
  <c r="AZ263" i="8"/>
  <c r="AY263" i="8"/>
  <c r="AX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BE262" i="8"/>
  <c r="BD262" i="8"/>
  <c r="BC262" i="8"/>
  <c r="BB262" i="8"/>
  <c r="BE261" i="8"/>
  <c r="BD261" i="8"/>
  <c r="BC261" i="8"/>
  <c r="BB261" i="8"/>
  <c r="BA261" i="8"/>
  <c r="AZ261" i="8"/>
  <c r="AY261" i="8"/>
  <c r="AX261" i="8"/>
  <c r="AO261" i="8"/>
  <c r="AN261" i="8"/>
  <c r="AM261" i="8"/>
  <c r="AL261" i="8"/>
  <c r="AK261" i="8"/>
  <c r="AJ261" i="8"/>
  <c r="AI261" i="8"/>
  <c r="AH261" i="8"/>
  <c r="AG261" i="8"/>
  <c r="AF261" i="8"/>
  <c r="AE261" i="8"/>
  <c r="BE260" i="8"/>
  <c r="BD260" i="8"/>
  <c r="BC260" i="8"/>
  <c r="BB260" i="8"/>
  <c r="BE259" i="8"/>
  <c r="BD259" i="8"/>
  <c r="BC259" i="8"/>
  <c r="BB259" i="8"/>
  <c r="BA259" i="8"/>
  <c r="AZ259" i="8"/>
  <c r="AY259" i="8"/>
  <c r="AX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E259" i="8"/>
  <c r="BE258" i="8"/>
  <c r="BD258" i="8"/>
  <c r="BC258" i="8"/>
  <c r="BB258" i="8"/>
  <c r="BE257" i="8"/>
  <c r="BD257" i="8"/>
  <c r="BC257" i="8"/>
  <c r="BB257" i="8"/>
  <c r="BA257" i="8"/>
  <c r="AZ257" i="8"/>
  <c r="AY257" i="8"/>
  <c r="AX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BE256" i="8"/>
  <c r="BD256" i="8"/>
  <c r="BC256" i="8"/>
  <c r="BB256" i="8"/>
  <c r="BE255" i="8"/>
  <c r="BD255" i="8"/>
  <c r="BC255" i="8"/>
  <c r="BB255" i="8"/>
  <c r="BE254" i="8"/>
  <c r="BD254" i="8"/>
  <c r="BC254" i="8"/>
  <c r="BB254" i="8"/>
  <c r="BA254" i="8"/>
  <c r="AZ254" i="8"/>
  <c r="AY254" i="8"/>
  <c r="AX254" i="8"/>
  <c r="AW254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S254" i="8"/>
  <c r="R254" i="8"/>
  <c r="BE253" i="8"/>
  <c r="BD253" i="8"/>
  <c r="BC253" i="8"/>
  <c r="BB253" i="8"/>
  <c r="BA253" i="8"/>
  <c r="AZ253" i="8"/>
  <c r="AY253" i="8"/>
  <c r="AX253" i="8"/>
  <c r="AO253" i="8"/>
  <c r="AI253" i="8"/>
  <c r="AH253" i="8"/>
  <c r="AG253" i="8"/>
  <c r="AF253" i="8"/>
  <c r="AE253" i="8"/>
  <c r="O253" i="8"/>
  <c r="BE252" i="8"/>
  <c r="BD252" i="8"/>
  <c r="BC252" i="8"/>
  <c r="BB252" i="8"/>
  <c r="BA252" i="8"/>
  <c r="AZ252" i="8"/>
  <c r="AY252" i="8"/>
  <c r="AX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BE251" i="8"/>
  <c r="BD251" i="8"/>
  <c r="BC251" i="8"/>
  <c r="BB251" i="8"/>
  <c r="BE250" i="8"/>
  <c r="BD250" i="8"/>
  <c r="BC250" i="8"/>
  <c r="BB250" i="8"/>
  <c r="BA250" i="8"/>
  <c r="AZ250" i="8"/>
  <c r="AY250" i="8"/>
  <c r="AX250" i="8"/>
  <c r="AV250" i="8"/>
  <c r="AU250" i="8"/>
  <c r="AT250" i="8"/>
  <c r="AS250" i="8"/>
  <c r="AR250" i="8"/>
  <c r="AQ250" i="8"/>
  <c r="AP250" i="8"/>
  <c r="AO250" i="8"/>
  <c r="AN250" i="8"/>
  <c r="AM250" i="8"/>
  <c r="AL250" i="8"/>
  <c r="AK250" i="8"/>
  <c r="AJ250" i="8"/>
  <c r="AI250" i="8"/>
  <c r="AH250" i="8"/>
  <c r="AG250" i="8"/>
  <c r="AF250" i="8"/>
  <c r="AE250" i="8"/>
  <c r="BE249" i="8"/>
  <c r="BD249" i="8"/>
  <c r="BC249" i="8"/>
  <c r="BB249" i="8"/>
  <c r="BE248" i="8"/>
  <c r="BD248" i="8"/>
  <c r="BC248" i="8"/>
  <c r="BB248" i="8"/>
  <c r="BA248" i="8"/>
  <c r="AZ248" i="8"/>
  <c r="AY248" i="8"/>
  <c r="AX248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BE247" i="8"/>
  <c r="BD247" i="8"/>
  <c r="BC247" i="8"/>
  <c r="BB247" i="8"/>
  <c r="BA247" i="8"/>
  <c r="AZ247" i="8"/>
  <c r="AY247" i="8"/>
  <c r="AX247" i="8"/>
  <c r="AT247" i="8"/>
  <c r="AS247" i="8"/>
  <c r="AR247" i="8"/>
  <c r="AQ247" i="8"/>
  <c r="AP247" i="8"/>
  <c r="AO247" i="8"/>
  <c r="AN247" i="8"/>
  <c r="AM247" i="8"/>
  <c r="AL247" i="8"/>
  <c r="AK247" i="8"/>
  <c r="AJ247" i="8"/>
  <c r="AI247" i="8"/>
  <c r="AH247" i="8"/>
  <c r="AG247" i="8"/>
  <c r="AF247" i="8"/>
  <c r="AE247" i="8"/>
  <c r="BE246" i="8"/>
  <c r="BD246" i="8"/>
  <c r="BC246" i="8"/>
  <c r="BB246" i="8"/>
  <c r="BA246" i="8"/>
  <c r="AZ246" i="8"/>
  <c r="AY246" i="8"/>
  <c r="AX246" i="8"/>
  <c r="AR246" i="8"/>
  <c r="AQ246" i="8"/>
  <c r="AP246" i="8"/>
  <c r="AO246" i="8"/>
  <c r="AN246" i="8"/>
  <c r="AM246" i="8"/>
  <c r="AL246" i="8"/>
  <c r="AK246" i="8"/>
  <c r="AJ246" i="8"/>
  <c r="AI246" i="8"/>
  <c r="AH246" i="8"/>
  <c r="AG246" i="8"/>
  <c r="AF246" i="8"/>
  <c r="AE246" i="8"/>
  <c r="BE245" i="8"/>
  <c r="BD245" i="8"/>
  <c r="BC245" i="8"/>
  <c r="BB245" i="8"/>
  <c r="BE244" i="8"/>
  <c r="BD244" i="8"/>
  <c r="BC244" i="8"/>
  <c r="BB244" i="8"/>
  <c r="BA244" i="8"/>
  <c r="AZ244" i="8"/>
  <c r="AY244" i="8"/>
  <c r="AX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BE243" i="8"/>
  <c r="BD243" i="8"/>
  <c r="BC243" i="8"/>
  <c r="BB243" i="8"/>
  <c r="BA243" i="8"/>
  <c r="AZ243" i="8"/>
  <c r="AY243" i="8"/>
  <c r="AX243" i="8"/>
  <c r="AV243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I243" i="8"/>
  <c r="AH243" i="8"/>
  <c r="AG243" i="8"/>
  <c r="AF243" i="8"/>
  <c r="AE243" i="8"/>
  <c r="BE242" i="8"/>
  <c r="BD242" i="8"/>
  <c r="BC242" i="8"/>
  <c r="BB242" i="8"/>
  <c r="BA242" i="8"/>
  <c r="AZ242" i="8"/>
  <c r="AY242" i="8"/>
  <c r="AX242" i="8"/>
  <c r="AO242" i="8"/>
  <c r="AN242" i="8"/>
  <c r="AM242" i="8"/>
  <c r="AL242" i="8"/>
  <c r="AK242" i="8"/>
  <c r="AJ242" i="8"/>
  <c r="AI242" i="8"/>
  <c r="AH242" i="8"/>
  <c r="AG242" i="8"/>
  <c r="AF242" i="8"/>
  <c r="AE242" i="8"/>
  <c r="Q242" i="8"/>
  <c r="BE241" i="8"/>
  <c r="BD241" i="8"/>
  <c r="BC241" i="8"/>
  <c r="BB241" i="8"/>
  <c r="BA241" i="8"/>
  <c r="AZ241" i="8"/>
  <c r="AY241" i="8"/>
  <c r="AX241" i="8"/>
  <c r="AT241" i="8"/>
  <c r="AS241" i="8"/>
  <c r="AR241" i="8"/>
  <c r="AQ241" i="8"/>
  <c r="AP241" i="8"/>
  <c r="AO241" i="8"/>
  <c r="AN241" i="8"/>
  <c r="AM241" i="8"/>
  <c r="AL241" i="8"/>
  <c r="AK241" i="8"/>
  <c r="AJ241" i="8"/>
  <c r="AI241" i="8"/>
  <c r="AH241" i="8"/>
  <c r="AG241" i="8"/>
  <c r="AF241" i="8"/>
  <c r="AE241" i="8"/>
  <c r="BE240" i="8"/>
  <c r="BD240" i="8"/>
  <c r="BC240" i="8"/>
  <c r="BB240" i="8"/>
  <c r="BA240" i="8"/>
  <c r="AZ240" i="8"/>
  <c r="AY240" i="8"/>
  <c r="AX240" i="8"/>
  <c r="AO240" i="8"/>
  <c r="AN240" i="8"/>
  <c r="AM240" i="8"/>
  <c r="AL240" i="8"/>
  <c r="AK240" i="8"/>
  <c r="AJ240" i="8"/>
  <c r="AI240" i="8"/>
  <c r="AH240" i="8"/>
  <c r="AG240" i="8"/>
  <c r="AF240" i="8"/>
  <c r="AE240" i="8"/>
  <c r="BE239" i="8"/>
  <c r="BD239" i="8"/>
  <c r="BC239" i="8"/>
  <c r="BB239" i="8"/>
  <c r="BE238" i="8"/>
  <c r="BD238" i="8"/>
  <c r="BC238" i="8"/>
  <c r="BB238" i="8"/>
  <c r="BA238" i="8"/>
  <c r="AZ238" i="8"/>
  <c r="AY238" i="8"/>
  <c r="AX238" i="8"/>
  <c r="AT238" i="8"/>
  <c r="AS238" i="8"/>
  <c r="AR238" i="8"/>
  <c r="AO238" i="8"/>
  <c r="AN238" i="8"/>
  <c r="AM238" i="8"/>
  <c r="AL238" i="8"/>
  <c r="AK238" i="8"/>
  <c r="AJ238" i="8"/>
  <c r="AI238" i="8"/>
  <c r="AH238" i="8"/>
  <c r="AG238" i="8"/>
  <c r="AF238" i="8"/>
  <c r="AE238" i="8"/>
  <c r="BE237" i="8"/>
  <c r="BD237" i="8"/>
  <c r="BC237" i="8"/>
  <c r="BB237" i="8"/>
  <c r="BA237" i="8"/>
  <c r="AZ237" i="8"/>
  <c r="AY237" i="8"/>
  <c r="AX237" i="8"/>
  <c r="AO237" i="8"/>
  <c r="AN237" i="8"/>
  <c r="AM237" i="8"/>
  <c r="AL237" i="8"/>
  <c r="AK237" i="8"/>
  <c r="AJ237" i="8"/>
  <c r="AI237" i="8"/>
  <c r="AH237" i="8"/>
  <c r="AG237" i="8"/>
  <c r="AF237" i="8"/>
  <c r="AE237" i="8"/>
  <c r="O237" i="8"/>
  <c r="BE236" i="8"/>
  <c r="BD236" i="8"/>
  <c r="BC236" i="8"/>
  <c r="BB236" i="8"/>
  <c r="BE235" i="8"/>
  <c r="BD235" i="8"/>
  <c r="BC235" i="8"/>
  <c r="BB235" i="8"/>
  <c r="BA235" i="8"/>
  <c r="AZ235" i="8"/>
  <c r="AY235" i="8"/>
  <c r="AX235" i="8"/>
  <c r="AO235" i="8"/>
  <c r="AI235" i="8"/>
  <c r="AH235" i="8"/>
  <c r="AG235" i="8"/>
  <c r="AF235" i="8"/>
  <c r="AE235" i="8"/>
  <c r="BE234" i="8"/>
  <c r="BD234" i="8"/>
  <c r="BC234" i="8"/>
  <c r="BB234" i="8"/>
  <c r="BA234" i="8"/>
  <c r="AZ234" i="8"/>
  <c r="AY234" i="8"/>
  <c r="AX234" i="8"/>
  <c r="AP234" i="8"/>
  <c r="AO234" i="8"/>
  <c r="AN234" i="8"/>
  <c r="AM234" i="8"/>
  <c r="AL234" i="8"/>
  <c r="AK234" i="8"/>
  <c r="AH234" i="8"/>
  <c r="AG234" i="8"/>
  <c r="AF234" i="8"/>
  <c r="AE234" i="8"/>
  <c r="Q234" i="8"/>
  <c r="BE233" i="8"/>
  <c r="BD233" i="8"/>
  <c r="BC233" i="8"/>
  <c r="BB233" i="8"/>
  <c r="BA233" i="8"/>
  <c r="AZ233" i="8"/>
  <c r="AY233" i="8"/>
  <c r="AX233" i="8"/>
  <c r="AW233" i="8"/>
  <c r="AV233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BE232" i="8"/>
  <c r="BD232" i="8"/>
  <c r="BC232" i="8"/>
  <c r="BB232" i="8"/>
  <c r="BA232" i="8"/>
  <c r="AZ232" i="8"/>
  <c r="AY232" i="8"/>
  <c r="AX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BE231" i="8"/>
  <c r="BD231" i="8"/>
  <c r="BC231" i="8"/>
  <c r="BB231" i="8"/>
  <c r="BE230" i="8"/>
  <c r="BD230" i="8"/>
  <c r="BC230" i="8"/>
  <c r="BB230" i="8"/>
  <c r="BE229" i="8"/>
  <c r="BD229" i="8"/>
  <c r="BC229" i="8"/>
  <c r="BB229" i="8"/>
  <c r="BE228" i="8"/>
  <c r="BD228" i="8"/>
  <c r="BC228" i="8"/>
  <c r="BB228" i="8"/>
  <c r="BA228" i="8"/>
  <c r="AZ228" i="8"/>
  <c r="AY228" i="8"/>
  <c r="AX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BE227" i="8"/>
  <c r="BD227" i="8"/>
  <c r="BC227" i="8"/>
  <c r="BB227" i="8"/>
  <c r="BA227" i="8"/>
  <c r="AZ227" i="8"/>
  <c r="AY227" i="8"/>
  <c r="AX227" i="8"/>
  <c r="AU227" i="8"/>
  <c r="AO227" i="8"/>
  <c r="AH227" i="8"/>
  <c r="AG227" i="8"/>
  <c r="AF227" i="8"/>
  <c r="AE227" i="8"/>
  <c r="BE226" i="8"/>
  <c r="BD226" i="8"/>
  <c r="BC226" i="8"/>
  <c r="BB226" i="8"/>
  <c r="BA226" i="8"/>
  <c r="AZ226" i="8"/>
  <c r="AY226" i="8"/>
  <c r="AX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AE226" i="8"/>
  <c r="BE225" i="8"/>
  <c r="BD225" i="8"/>
  <c r="BC225" i="8"/>
  <c r="BB225" i="8"/>
  <c r="BA225" i="8"/>
  <c r="AZ225" i="8"/>
  <c r="AY225" i="8"/>
  <c r="AX225" i="8"/>
  <c r="AO225" i="8"/>
  <c r="AH225" i="8"/>
  <c r="AG225" i="8"/>
  <c r="AF225" i="8"/>
  <c r="AE225" i="8"/>
  <c r="BE224" i="8"/>
  <c r="BD224" i="8"/>
  <c r="BC224" i="8"/>
  <c r="BB224" i="8"/>
  <c r="BA224" i="8"/>
  <c r="AZ224" i="8"/>
  <c r="AY224" i="8"/>
  <c r="AX224" i="8"/>
  <c r="AP224" i="8"/>
  <c r="AO224" i="8"/>
  <c r="AN224" i="8"/>
  <c r="AM224" i="8"/>
  <c r="AL224" i="8"/>
  <c r="AK224" i="8"/>
  <c r="AJ224" i="8"/>
  <c r="AI224" i="8"/>
  <c r="AH224" i="8"/>
  <c r="AG224" i="8"/>
  <c r="AF224" i="8"/>
  <c r="AE224" i="8"/>
  <c r="U224" i="8"/>
  <c r="BE223" i="8"/>
  <c r="BD223" i="8"/>
  <c r="BC223" i="8"/>
  <c r="BB223" i="8"/>
  <c r="BA223" i="8"/>
  <c r="AZ223" i="8"/>
  <c r="AY223" i="8"/>
  <c r="AX223" i="8"/>
  <c r="AO223" i="8"/>
  <c r="AH223" i="8"/>
  <c r="AG223" i="8"/>
  <c r="AF223" i="8"/>
  <c r="AE223" i="8"/>
  <c r="BE222" i="8"/>
  <c r="BD222" i="8"/>
  <c r="BC222" i="8"/>
  <c r="BB222" i="8"/>
  <c r="BA222" i="8"/>
  <c r="AZ222" i="8"/>
  <c r="AY222" i="8"/>
  <c r="AX222" i="8"/>
  <c r="AQ222" i="8"/>
  <c r="AP222" i="8"/>
  <c r="AO222" i="8"/>
  <c r="AK222" i="8"/>
  <c r="AH222" i="8"/>
  <c r="AG222" i="8"/>
  <c r="AF222" i="8"/>
  <c r="AE222" i="8"/>
  <c r="S222" i="8"/>
  <c r="R222" i="8"/>
  <c r="M222" i="8"/>
  <c r="L222" i="8"/>
  <c r="BE221" i="8"/>
  <c r="BD221" i="8"/>
  <c r="BC221" i="8"/>
  <c r="BB221" i="8"/>
  <c r="BA221" i="8"/>
  <c r="AZ221" i="8"/>
  <c r="AY221" i="8"/>
  <c r="AX221" i="8"/>
  <c r="AW221" i="8"/>
  <c r="AV221" i="8"/>
  <c r="AU221" i="8"/>
  <c r="AQ221" i="8"/>
  <c r="AP221" i="8"/>
  <c r="AO221" i="8"/>
  <c r="AH221" i="8"/>
  <c r="AG221" i="8"/>
  <c r="AF221" i="8"/>
  <c r="AE221" i="8"/>
  <c r="BE220" i="8"/>
  <c r="BD220" i="8"/>
  <c r="BC220" i="8"/>
  <c r="BB220" i="8"/>
  <c r="BA220" i="8"/>
  <c r="AZ220" i="8"/>
  <c r="AY220" i="8"/>
  <c r="AX220" i="8"/>
  <c r="AO220" i="8"/>
  <c r="AJ220" i="8"/>
  <c r="AI220" i="8"/>
  <c r="AH220" i="8"/>
  <c r="AG220" i="8"/>
  <c r="AF220" i="8"/>
  <c r="AE220" i="8"/>
  <c r="K220" i="8"/>
  <c r="BE219" i="8"/>
  <c r="BD219" i="8"/>
  <c r="BC219" i="8"/>
  <c r="BB219" i="8"/>
  <c r="BA219" i="8"/>
  <c r="AZ219" i="8"/>
  <c r="AY219" i="8"/>
  <c r="AX219" i="8"/>
  <c r="AP219" i="8"/>
  <c r="AO219" i="8"/>
  <c r="AN219" i="8"/>
  <c r="AM219" i="8"/>
  <c r="AL219" i="8"/>
  <c r="AK219" i="8"/>
  <c r="AJ219" i="8"/>
  <c r="AI219" i="8"/>
  <c r="AH219" i="8"/>
  <c r="AG219" i="8"/>
  <c r="AF219" i="8"/>
  <c r="AE219" i="8"/>
  <c r="BE218" i="8"/>
  <c r="BD218" i="8"/>
  <c r="BC218" i="8"/>
  <c r="BB218" i="8"/>
  <c r="BA218" i="8"/>
  <c r="AZ218" i="8"/>
  <c r="AY218" i="8"/>
  <c r="AX218" i="8"/>
  <c r="AO218" i="8"/>
  <c r="AL218" i="8"/>
  <c r="AK218" i="8"/>
  <c r="AJ218" i="8"/>
  <c r="AI218" i="8"/>
  <c r="AH218" i="8"/>
  <c r="AG218" i="8"/>
  <c r="AF218" i="8"/>
  <c r="AE218" i="8"/>
  <c r="BE217" i="8"/>
  <c r="BD217" i="8"/>
  <c r="BC217" i="8"/>
  <c r="BB217" i="8"/>
  <c r="BA217" i="8"/>
  <c r="AZ217" i="8"/>
  <c r="AY217" i="8"/>
  <c r="AX217" i="8"/>
  <c r="AW217" i="8"/>
  <c r="AV217" i="8"/>
  <c r="AU217" i="8"/>
  <c r="AO217" i="8"/>
  <c r="AN217" i="8"/>
  <c r="AM217" i="8"/>
  <c r="AL217" i="8"/>
  <c r="AK217" i="8"/>
  <c r="AJ217" i="8"/>
  <c r="AI217" i="8"/>
  <c r="AH217" i="8"/>
  <c r="AG217" i="8"/>
  <c r="AF217" i="8"/>
  <c r="AE217" i="8"/>
  <c r="BE216" i="8"/>
  <c r="BD216" i="8"/>
  <c r="BC216" i="8"/>
  <c r="BB216" i="8"/>
  <c r="BA216" i="8"/>
  <c r="AZ216" i="8"/>
  <c r="AY216" i="8"/>
  <c r="AX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E216" i="8"/>
  <c r="BE215" i="8"/>
  <c r="BD215" i="8"/>
  <c r="BC215" i="8"/>
  <c r="BB215" i="8"/>
  <c r="BA215" i="8"/>
  <c r="AZ215" i="8"/>
  <c r="AY215" i="8"/>
  <c r="AX215" i="8"/>
  <c r="AU215" i="8"/>
  <c r="AT215" i="8"/>
  <c r="AS215" i="8"/>
  <c r="AR215" i="8"/>
  <c r="AQ215" i="8"/>
  <c r="AP215" i="8"/>
  <c r="AO215" i="8"/>
  <c r="AN215" i="8"/>
  <c r="AM215" i="8"/>
  <c r="AL215" i="8"/>
  <c r="AK215" i="8"/>
  <c r="AJ215" i="8"/>
  <c r="AI215" i="8"/>
  <c r="AH215" i="8"/>
  <c r="AG215" i="8"/>
  <c r="AF215" i="8"/>
  <c r="AE215" i="8"/>
  <c r="BE214" i="8"/>
  <c r="BD214" i="8"/>
  <c r="BC214" i="8"/>
  <c r="BB214" i="8"/>
  <c r="BA214" i="8"/>
  <c r="AZ214" i="8"/>
  <c r="AY214" i="8"/>
  <c r="AX214" i="8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BE213" i="8"/>
  <c r="BD213" i="8"/>
  <c r="BC213" i="8"/>
  <c r="BB213" i="8"/>
  <c r="BE212" i="8"/>
  <c r="BD212" i="8"/>
  <c r="BC212" i="8"/>
  <c r="BB212" i="8"/>
  <c r="BA212" i="8"/>
  <c r="AZ212" i="8"/>
  <c r="AY212" i="8"/>
  <c r="AX212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U212" i="8"/>
  <c r="AV212" i="8" s="1"/>
  <c r="BE211" i="8"/>
  <c r="BD211" i="8"/>
  <c r="BC211" i="8"/>
  <c r="BB211" i="8"/>
  <c r="BA211" i="8"/>
  <c r="AZ211" i="8"/>
  <c r="AY211" i="8"/>
  <c r="AX211" i="8"/>
  <c r="AW211" i="8"/>
  <c r="AV211" i="8"/>
  <c r="AU211" i="8"/>
  <c r="AT211" i="8"/>
  <c r="AS211" i="8"/>
  <c r="AR211" i="8"/>
  <c r="AQ211" i="8"/>
  <c r="AP211" i="8"/>
  <c r="AO211" i="8"/>
  <c r="AN211" i="8"/>
  <c r="AM211" i="8"/>
  <c r="AL211" i="8"/>
  <c r="AK211" i="8"/>
  <c r="AJ211" i="8"/>
  <c r="AI211" i="8"/>
  <c r="AH211" i="8"/>
  <c r="AG211" i="8"/>
  <c r="AF211" i="8"/>
  <c r="AE211" i="8"/>
  <c r="BE210" i="8"/>
  <c r="BD210" i="8"/>
  <c r="BC210" i="8"/>
  <c r="BB210" i="8"/>
  <c r="BA210" i="8"/>
  <c r="AZ210" i="8"/>
  <c r="AY210" i="8"/>
  <c r="AX210" i="8"/>
  <c r="AT210" i="8"/>
  <c r="AS210" i="8"/>
  <c r="AR210" i="8"/>
  <c r="AQ210" i="8"/>
  <c r="AP210" i="8"/>
  <c r="AO210" i="8"/>
  <c r="AN210" i="8"/>
  <c r="AM210" i="8"/>
  <c r="AL210" i="8"/>
  <c r="AK210" i="8"/>
  <c r="AJ210" i="8"/>
  <c r="AI210" i="8"/>
  <c r="AH210" i="8"/>
  <c r="AG210" i="8"/>
  <c r="AF210" i="8"/>
  <c r="AE210" i="8"/>
  <c r="BE209" i="8"/>
  <c r="BD209" i="8"/>
  <c r="BC209" i="8"/>
  <c r="BB209" i="8"/>
  <c r="BE208" i="8"/>
  <c r="BD208" i="8"/>
  <c r="BC208" i="8"/>
  <c r="BB208" i="8"/>
  <c r="BA208" i="8"/>
  <c r="AZ208" i="8"/>
  <c r="AY208" i="8"/>
  <c r="AX208" i="8"/>
  <c r="AO208" i="8"/>
  <c r="AH208" i="8"/>
  <c r="AG208" i="8"/>
  <c r="AF208" i="8"/>
  <c r="AE208" i="8"/>
  <c r="BE207" i="8"/>
  <c r="BD207" i="8"/>
  <c r="BC207" i="8"/>
  <c r="BB207" i="8"/>
  <c r="BA207" i="8"/>
  <c r="AZ207" i="8"/>
  <c r="AY207" i="8"/>
  <c r="AX207" i="8"/>
  <c r="AO207" i="8"/>
  <c r="AN207" i="8"/>
  <c r="AM207" i="8"/>
  <c r="AL207" i="8"/>
  <c r="AK207" i="8"/>
  <c r="AJ207" i="8"/>
  <c r="AI207" i="8"/>
  <c r="AH207" i="8"/>
  <c r="AG207" i="8"/>
  <c r="AF207" i="8"/>
  <c r="AE207" i="8"/>
  <c r="BE206" i="8"/>
  <c r="BD206" i="8"/>
  <c r="BC206" i="8"/>
  <c r="BB206" i="8"/>
  <c r="BA206" i="8"/>
  <c r="AZ206" i="8"/>
  <c r="AY206" i="8"/>
  <c r="AX206" i="8"/>
  <c r="AP206" i="8"/>
  <c r="AO206" i="8"/>
  <c r="AN206" i="8"/>
  <c r="AM206" i="8"/>
  <c r="AL206" i="8"/>
  <c r="AK206" i="8"/>
  <c r="AJ206" i="8"/>
  <c r="AI206" i="8"/>
  <c r="AH206" i="8"/>
  <c r="AG206" i="8"/>
  <c r="AF206" i="8"/>
  <c r="AE206" i="8"/>
  <c r="S206" i="8"/>
  <c r="R206" i="8"/>
  <c r="BE205" i="8"/>
  <c r="BD205" i="8"/>
  <c r="BC205" i="8"/>
  <c r="BB205" i="8"/>
  <c r="BA205" i="8"/>
  <c r="AZ205" i="8"/>
  <c r="AY205" i="8"/>
  <c r="AX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BE204" i="8"/>
  <c r="BD204" i="8"/>
  <c r="BC204" i="8"/>
  <c r="BB204" i="8"/>
  <c r="BA204" i="8"/>
  <c r="AZ204" i="8"/>
  <c r="AY204" i="8"/>
  <c r="AX204" i="8"/>
  <c r="AO204" i="8"/>
  <c r="AN204" i="8"/>
  <c r="AM204" i="8"/>
  <c r="AL204" i="8"/>
  <c r="AK204" i="8"/>
  <c r="AJ204" i="8"/>
  <c r="AI204" i="8"/>
  <c r="AH204" i="8"/>
  <c r="AG204" i="8"/>
  <c r="AF204" i="8"/>
  <c r="AE204" i="8"/>
  <c r="BE203" i="8"/>
  <c r="BD203" i="8"/>
  <c r="BC203" i="8"/>
  <c r="BB203" i="8"/>
  <c r="BA203" i="8"/>
  <c r="AZ203" i="8"/>
  <c r="AY203" i="8"/>
  <c r="AX203" i="8"/>
  <c r="AV203" i="8"/>
  <c r="AU203" i="8"/>
  <c r="AT203" i="8"/>
  <c r="AS203" i="8"/>
  <c r="AR203" i="8"/>
  <c r="AQ203" i="8"/>
  <c r="AP203" i="8"/>
  <c r="AO203" i="8"/>
  <c r="AN203" i="8"/>
  <c r="AM203" i="8"/>
  <c r="AL203" i="8"/>
  <c r="AK203" i="8"/>
  <c r="AJ203" i="8"/>
  <c r="AI203" i="8"/>
  <c r="AH203" i="8"/>
  <c r="AG203" i="8"/>
  <c r="AF203" i="8"/>
  <c r="AE203" i="8"/>
  <c r="BE202" i="8"/>
  <c r="BD202" i="8"/>
  <c r="BC202" i="8"/>
  <c r="BB202" i="8"/>
  <c r="BE201" i="8"/>
  <c r="BD201" i="8"/>
  <c r="BC201" i="8"/>
  <c r="BB201" i="8"/>
  <c r="BA201" i="8"/>
  <c r="AZ201" i="8"/>
  <c r="AY201" i="8"/>
  <c r="AX201" i="8"/>
  <c r="AO201" i="8"/>
  <c r="AH201" i="8"/>
  <c r="AG201" i="8"/>
  <c r="AF201" i="8"/>
  <c r="AE201" i="8"/>
  <c r="BE200" i="8"/>
  <c r="BD200" i="8"/>
  <c r="BC200" i="8"/>
  <c r="BB200" i="8"/>
  <c r="BA200" i="8"/>
  <c r="AZ200" i="8"/>
  <c r="AY200" i="8"/>
  <c r="AX200" i="8"/>
  <c r="AQ200" i="8"/>
  <c r="AO200" i="8"/>
  <c r="AH200" i="8"/>
  <c r="AG200" i="8"/>
  <c r="AF200" i="8"/>
  <c r="AE200" i="8"/>
  <c r="BE199" i="8"/>
  <c r="BD199" i="8"/>
  <c r="BC199" i="8"/>
  <c r="BB199" i="8"/>
  <c r="BA199" i="8"/>
  <c r="AZ199" i="8"/>
  <c r="AY199" i="8"/>
  <c r="AX199" i="8"/>
  <c r="AO199" i="8"/>
  <c r="AJ199" i="8"/>
  <c r="AI199" i="8"/>
  <c r="AH199" i="8"/>
  <c r="AG199" i="8"/>
  <c r="AF199" i="8"/>
  <c r="AE199" i="8"/>
  <c r="BE198" i="8"/>
  <c r="BD198" i="8"/>
  <c r="BC198" i="8"/>
  <c r="BB198" i="8"/>
  <c r="BA198" i="8"/>
  <c r="AZ198" i="8"/>
  <c r="AY198" i="8"/>
  <c r="AX198" i="8"/>
  <c r="AW198" i="8"/>
  <c r="AO198" i="8"/>
  <c r="AI198" i="8"/>
  <c r="AH198" i="8"/>
  <c r="AG198" i="8"/>
  <c r="AF198" i="8"/>
  <c r="AE198" i="8"/>
  <c r="L198" i="8"/>
  <c r="K198" i="8"/>
  <c r="J198" i="8"/>
  <c r="BE197" i="8"/>
  <c r="BD197" i="8"/>
  <c r="BC197" i="8"/>
  <c r="BB197" i="8"/>
  <c r="BA197" i="8"/>
  <c r="AZ197" i="8"/>
  <c r="AY197" i="8"/>
  <c r="AX197" i="8"/>
  <c r="AU197" i="8"/>
  <c r="AO197" i="8"/>
  <c r="AN197" i="8"/>
  <c r="AM197" i="8"/>
  <c r="AL197" i="8"/>
  <c r="AK197" i="8"/>
  <c r="AJ197" i="8"/>
  <c r="AI197" i="8"/>
  <c r="AH197" i="8"/>
  <c r="AG197" i="8"/>
  <c r="AF197" i="8"/>
  <c r="AE197" i="8"/>
  <c r="BE196" i="8"/>
  <c r="BD196" i="8"/>
  <c r="BC196" i="8"/>
  <c r="BB196" i="8"/>
  <c r="BA196" i="8"/>
  <c r="AZ196" i="8"/>
  <c r="AY196" i="8"/>
  <c r="AX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BE195" i="8"/>
  <c r="BD195" i="8"/>
  <c r="BC195" i="8"/>
  <c r="BB195" i="8"/>
  <c r="BA195" i="8"/>
  <c r="AZ195" i="8"/>
  <c r="AY195" i="8"/>
  <c r="AX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BE194" i="8"/>
  <c r="BD194" i="8"/>
  <c r="BC194" i="8"/>
  <c r="BB194" i="8"/>
  <c r="BA194" i="8"/>
  <c r="AZ194" i="8"/>
  <c r="AY194" i="8"/>
  <c r="AX194" i="8"/>
  <c r="AV194" i="8"/>
  <c r="AO194" i="8"/>
  <c r="AN194" i="8"/>
  <c r="AM194" i="8"/>
  <c r="AL194" i="8"/>
  <c r="AK194" i="8"/>
  <c r="AJ194" i="8"/>
  <c r="AI194" i="8"/>
  <c r="AH194" i="8"/>
  <c r="AG194" i="8"/>
  <c r="AF194" i="8"/>
  <c r="AE194" i="8"/>
  <c r="BE193" i="8"/>
  <c r="BD193" i="8"/>
  <c r="BC193" i="8"/>
  <c r="BB193" i="8"/>
  <c r="BA193" i="8"/>
  <c r="AZ193" i="8"/>
  <c r="AY193" i="8"/>
  <c r="AX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R193" i="8"/>
  <c r="S193" i="8" s="1"/>
  <c r="BE192" i="8"/>
  <c r="BD192" i="8"/>
  <c r="BC192" i="8"/>
  <c r="BB192" i="8"/>
  <c r="BA192" i="8"/>
  <c r="AZ192" i="8"/>
  <c r="AY192" i="8"/>
  <c r="AX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AE192" i="8"/>
  <c r="BE191" i="8"/>
  <c r="BD191" i="8"/>
  <c r="BC191" i="8"/>
  <c r="BB191" i="8"/>
  <c r="BA191" i="8"/>
  <c r="AZ191" i="8"/>
  <c r="AY191" i="8"/>
  <c r="AX191" i="8"/>
  <c r="AO191" i="8"/>
  <c r="AI191" i="8"/>
  <c r="AH191" i="8"/>
  <c r="AG191" i="8"/>
  <c r="AF191" i="8"/>
  <c r="AE191" i="8"/>
  <c r="BE190" i="8"/>
  <c r="BD190" i="8"/>
  <c r="BC190" i="8"/>
  <c r="BB190" i="8"/>
  <c r="BA190" i="8"/>
  <c r="AZ190" i="8"/>
  <c r="AY190" i="8"/>
  <c r="AX190" i="8"/>
  <c r="AO190" i="8"/>
  <c r="AH190" i="8"/>
  <c r="AG190" i="8"/>
  <c r="AF190" i="8"/>
  <c r="AE190" i="8"/>
  <c r="BE189" i="8"/>
  <c r="BD189" i="8"/>
  <c r="BC189" i="8"/>
  <c r="BB189" i="8"/>
  <c r="BA189" i="8"/>
  <c r="AZ189" i="8"/>
  <c r="AY189" i="8"/>
  <c r="AX189" i="8"/>
  <c r="AV189" i="8"/>
  <c r="AT189" i="8"/>
  <c r="AS189" i="8"/>
  <c r="AR189" i="8"/>
  <c r="AQ189" i="8"/>
  <c r="AP189" i="8"/>
  <c r="AO189" i="8"/>
  <c r="AN189" i="8"/>
  <c r="AM189" i="8"/>
  <c r="AL189" i="8"/>
  <c r="AK189" i="8"/>
  <c r="AJ189" i="8"/>
  <c r="AI189" i="8"/>
  <c r="AH189" i="8"/>
  <c r="AG189" i="8"/>
  <c r="AF189" i="8"/>
  <c r="AE189" i="8"/>
  <c r="BE188" i="8"/>
  <c r="BD188" i="8"/>
  <c r="BC188" i="8"/>
  <c r="BB188" i="8"/>
  <c r="BA188" i="8"/>
  <c r="AZ188" i="8"/>
  <c r="AY188" i="8"/>
  <c r="AX188" i="8"/>
  <c r="AW188" i="8"/>
  <c r="AV188" i="8"/>
  <c r="AU188" i="8"/>
  <c r="AT188" i="8"/>
  <c r="AS188" i="8"/>
  <c r="AP188" i="8"/>
  <c r="AO188" i="8"/>
  <c r="AN188" i="8"/>
  <c r="AM188" i="8"/>
  <c r="AL188" i="8"/>
  <c r="AK188" i="8"/>
  <c r="AJ188" i="8"/>
  <c r="AI188" i="8"/>
  <c r="AH188" i="8"/>
  <c r="AG188" i="8"/>
  <c r="AF188" i="8"/>
  <c r="AE188" i="8"/>
  <c r="BE187" i="8"/>
  <c r="BD187" i="8"/>
  <c r="BC187" i="8"/>
  <c r="BB187" i="8"/>
  <c r="BA187" i="8"/>
  <c r="AZ187" i="8"/>
  <c r="AY187" i="8"/>
  <c r="AX187" i="8"/>
  <c r="AO187" i="8"/>
  <c r="AN187" i="8"/>
  <c r="AM187" i="8"/>
  <c r="AL187" i="8"/>
  <c r="AK187" i="8"/>
  <c r="AJ187" i="8"/>
  <c r="AI187" i="8"/>
  <c r="AH187" i="8"/>
  <c r="AG187" i="8"/>
  <c r="AF187" i="8"/>
  <c r="AE187" i="8"/>
  <c r="BE186" i="8"/>
  <c r="BD186" i="8"/>
  <c r="BC186" i="8"/>
  <c r="BB186" i="8"/>
  <c r="BA186" i="8"/>
  <c r="AZ186" i="8"/>
  <c r="AY186" i="8"/>
  <c r="AX186" i="8"/>
  <c r="AP186" i="8"/>
  <c r="AO186" i="8"/>
  <c r="AN186" i="8"/>
  <c r="AM186" i="8"/>
  <c r="AL186" i="8"/>
  <c r="AK186" i="8"/>
  <c r="AJ186" i="8"/>
  <c r="AI186" i="8"/>
  <c r="AH186" i="8"/>
  <c r="AG186" i="8"/>
  <c r="AF186" i="8"/>
  <c r="AE186" i="8"/>
  <c r="BE185" i="8"/>
  <c r="BD185" i="8"/>
  <c r="BC185" i="8"/>
  <c r="BB185" i="8"/>
  <c r="BA185" i="8"/>
  <c r="AZ185" i="8"/>
  <c r="AY185" i="8"/>
  <c r="AX185" i="8"/>
  <c r="AV185" i="8"/>
  <c r="AU185" i="8"/>
  <c r="AT185" i="8"/>
  <c r="AS185" i="8"/>
  <c r="AR185" i="8"/>
  <c r="AQ185" i="8"/>
  <c r="AP185" i="8"/>
  <c r="AO185" i="8"/>
  <c r="AN185" i="8"/>
  <c r="AM185" i="8"/>
  <c r="AL185" i="8"/>
  <c r="AK185" i="8"/>
  <c r="AJ185" i="8"/>
  <c r="AI185" i="8"/>
  <c r="AH185" i="8"/>
  <c r="AG185" i="8"/>
  <c r="AF185" i="8"/>
  <c r="AE185" i="8"/>
  <c r="BE184" i="8"/>
  <c r="BD184" i="8"/>
  <c r="BC184" i="8"/>
  <c r="BB184" i="8"/>
  <c r="BA184" i="8"/>
  <c r="AZ184" i="8"/>
  <c r="AY184" i="8"/>
  <c r="AX184" i="8"/>
  <c r="AQ184" i="8"/>
  <c r="AP184" i="8"/>
  <c r="AO184" i="8"/>
  <c r="AN184" i="8"/>
  <c r="AM184" i="8"/>
  <c r="AL184" i="8"/>
  <c r="AK184" i="8"/>
  <c r="AJ184" i="8"/>
  <c r="AI184" i="8"/>
  <c r="AH184" i="8"/>
  <c r="AG184" i="8"/>
  <c r="AF184" i="8"/>
  <c r="AE184" i="8"/>
  <c r="BE183" i="8"/>
  <c r="BD183" i="8"/>
  <c r="BC183" i="8"/>
  <c r="BB183" i="8"/>
  <c r="BA183" i="8"/>
  <c r="AZ183" i="8"/>
  <c r="AY183" i="8"/>
  <c r="AX183" i="8"/>
  <c r="AO183" i="8"/>
  <c r="AJ183" i="8"/>
  <c r="AI183" i="8"/>
  <c r="AH183" i="8"/>
  <c r="AG183" i="8"/>
  <c r="AF183" i="8"/>
  <c r="AE183" i="8"/>
  <c r="BE182" i="8"/>
  <c r="BD182" i="8"/>
  <c r="BC182" i="8"/>
  <c r="BB182" i="8"/>
  <c r="BA182" i="8"/>
  <c r="AZ182" i="8"/>
  <c r="AY182" i="8"/>
  <c r="AX182" i="8"/>
  <c r="AT182" i="8"/>
  <c r="AS182" i="8"/>
  <c r="AR182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BE181" i="8"/>
  <c r="BD181" i="8"/>
  <c r="BC181" i="8"/>
  <c r="BB181" i="8"/>
  <c r="BA181" i="8"/>
  <c r="AZ181" i="8"/>
  <c r="AY181" i="8"/>
  <c r="AX181" i="8"/>
  <c r="AO181" i="8"/>
  <c r="AJ181" i="8"/>
  <c r="AI181" i="8"/>
  <c r="AH181" i="8"/>
  <c r="AG181" i="8"/>
  <c r="AF181" i="8"/>
  <c r="AE181" i="8"/>
  <c r="L181" i="8"/>
  <c r="M181" i="8" s="1"/>
  <c r="BE180" i="8"/>
  <c r="BD180" i="8"/>
  <c r="BC180" i="8"/>
  <c r="BB180" i="8"/>
  <c r="BA180" i="8"/>
  <c r="AZ180" i="8"/>
  <c r="AY180" i="8"/>
  <c r="AX180" i="8"/>
  <c r="AP180" i="8"/>
  <c r="AO180" i="8"/>
  <c r="AN180" i="8"/>
  <c r="AM180" i="8"/>
  <c r="AL180" i="8"/>
  <c r="AK180" i="8"/>
  <c r="AJ180" i="8"/>
  <c r="AI180" i="8"/>
  <c r="AH180" i="8"/>
  <c r="AG180" i="8"/>
  <c r="AF180" i="8"/>
  <c r="AE180" i="8"/>
  <c r="U180" i="8"/>
  <c r="BE179" i="8"/>
  <c r="BD179" i="8"/>
  <c r="BC179" i="8"/>
  <c r="BB179" i="8"/>
  <c r="BA179" i="8"/>
  <c r="AZ179" i="8"/>
  <c r="AY179" i="8"/>
  <c r="AX179" i="8"/>
  <c r="AO179" i="8"/>
  <c r="AL179" i="8"/>
  <c r="AK179" i="8"/>
  <c r="AJ179" i="8"/>
  <c r="AI179" i="8"/>
  <c r="AH179" i="8"/>
  <c r="AG179" i="8"/>
  <c r="AF179" i="8"/>
  <c r="AE179" i="8"/>
  <c r="O179" i="8"/>
  <c r="BE178" i="8"/>
  <c r="BD178" i="8"/>
  <c r="BC178" i="8"/>
  <c r="BB178" i="8"/>
  <c r="BA178" i="8"/>
  <c r="AZ178" i="8"/>
  <c r="AY178" i="8"/>
  <c r="AX178" i="8"/>
  <c r="AO178" i="8"/>
  <c r="AL178" i="8"/>
  <c r="AK178" i="8"/>
  <c r="AJ178" i="8"/>
  <c r="AI178" i="8"/>
  <c r="AH178" i="8"/>
  <c r="AG178" i="8"/>
  <c r="AF178" i="8"/>
  <c r="AE178" i="8"/>
  <c r="BE177" i="8"/>
  <c r="BD177" i="8"/>
  <c r="BC177" i="8"/>
  <c r="BB177" i="8"/>
  <c r="BA177" i="8"/>
  <c r="AZ177" i="8"/>
  <c r="AY177" i="8"/>
  <c r="AX177" i="8"/>
  <c r="AO177" i="8"/>
  <c r="AN177" i="8"/>
  <c r="AM177" i="8"/>
  <c r="AL177" i="8"/>
  <c r="AK177" i="8"/>
  <c r="AJ177" i="8"/>
  <c r="AI177" i="8"/>
  <c r="AH177" i="8"/>
  <c r="AG177" i="8"/>
  <c r="AF177" i="8"/>
  <c r="AE177" i="8"/>
  <c r="BE176" i="8"/>
  <c r="BD176" i="8"/>
  <c r="BC176" i="8"/>
  <c r="BB176" i="8"/>
  <c r="BA176" i="8"/>
  <c r="AZ176" i="8"/>
  <c r="AY176" i="8"/>
  <c r="AX176" i="8"/>
  <c r="AW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BE175" i="8"/>
  <c r="BD175" i="8"/>
  <c r="BC175" i="8"/>
  <c r="BB175" i="8"/>
  <c r="BA175" i="8"/>
  <c r="AZ175" i="8"/>
  <c r="AY175" i="8"/>
  <c r="AX175" i="8"/>
  <c r="AO175" i="8"/>
  <c r="AL175" i="8"/>
  <c r="AK175" i="8"/>
  <c r="AJ175" i="8"/>
  <c r="AI175" i="8"/>
  <c r="AH175" i="8"/>
  <c r="AG175" i="8"/>
  <c r="AF175" i="8"/>
  <c r="AE175" i="8"/>
  <c r="BE174" i="8"/>
  <c r="BD174" i="8"/>
  <c r="BC174" i="8"/>
  <c r="BB174" i="8"/>
  <c r="BA174" i="8"/>
  <c r="AZ174" i="8"/>
  <c r="AY174" i="8"/>
  <c r="AX174" i="8"/>
  <c r="AW174" i="8"/>
  <c r="AV174" i="8"/>
  <c r="AU174" i="8"/>
  <c r="AT174" i="8"/>
  <c r="AS174" i="8"/>
  <c r="AO174" i="8"/>
  <c r="AN174" i="8"/>
  <c r="AM174" i="8"/>
  <c r="AL174" i="8"/>
  <c r="AK174" i="8"/>
  <c r="AJ174" i="8"/>
  <c r="AI174" i="8"/>
  <c r="AH174" i="8"/>
  <c r="AG174" i="8"/>
  <c r="AF174" i="8"/>
  <c r="AE174" i="8"/>
  <c r="BE173" i="8"/>
  <c r="BD173" i="8"/>
  <c r="BC173" i="8"/>
  <c r="BB173" i="8"/>
  <c r="BA173" i="8"/>
  <c r="AZ173" i="8"/>
  <c r="AY173" i="8"/>
  <c r="AX173" i="8"/>
  <c r="AO173" i="8"/>
  <c r="AL173" i="8"/>
  <c r="AK173" i="8"/>
  <c r="AJ173" i="8"/>
  <c r="AI173" i="8"/>
  <c r="AH173" i="8"/>
  <c r="AG173" i="8"/>
  <c r="AF173" i="8"/>
  <c r="AE173" i="8"/>
  <c r="BE172" i="8"/>
  <c r="BD172" i="8"/>
  <c r="BC172" i="8"/>
  <c r="BB172" i="8"/>
  <c r="BA172" i="8"/>
  <c r="AZ172" i="8"/>
  <c r="AY172" i="8"/>
  <c r="AX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AE172" i="8"/>
  <c r="BE171" i="8"/>
  <c r="BD171" i="8"/>
  <c r="BC171" i="8"/>
  <c r="BB171" i="8"/>
  <c r="BE170" i="8"/>
  <c r="BD170" i="8"/>
  <c r="BC170" i="8"/>
  <c r="BB170" i="8"/>
  <c r="BA170" i="8"/>
  <c r="AZ170" i="8"/>
  <c r="AY170" i="8"/>
  <c r="AX170" i="8"/>
  <c r="AW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AE170" i="8"/>
  <c r="BE169" i="8"/>
  <c r="BD169" i="8"/>
  <c r="BC169" i="8"/>
  <c r="BB169" i="8"/>
  <c r="BA169" i="8"/>
  <c r="AZ169" i="8"/>
  <c r="AY169" i="8"/>
  <c r="AX169" i="8"/>
  <c r="AO169" i="8"/>
  <c r="AK169" i="8"/>
  <c r="AH169" i="8"/>
  <c r="AG169" i="8"/>
  <c r="AF169" i="8"/>
  <c r="AE169" i="8"/>
  <c r="J169" i="8"/>
  <c r="BE168" i="8"/>
  <c r="BD168" i="8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BE167" i="8"/>
  <c r="BD167" i="8"/>
  <c r="BC167" i="8"/>
  <c r="BB167" i="8"/>
  <c r="BA167" i="8"/>
  <c r="AZ167" i="8"/>
  <c r="AY167" i="8"/>
  <c r="AX167" i="8"/>
  <c r="AO167" i="8"/>
  <c r="AL167" i="8"/>
  <c r="AK167" i="8"/>
  <c r="AJ167" i="8"/>
  <c r="AI167" i="8"/>
  <c r="AH167" i="8"/>
  <c r="AG167" i="8"/>
  <c r="AF167" i="8"/>
  <c r="AE167" i="8"/>
  <c r="BE166" i="8"/>
  <c r="BD166" i="8"/>
  <c r="BC166" i="8"/>
  <c r="BB166" i="8"/>
  <c r="BA166" i="8"/>
  <c r="AZ166" i="8"/>
  <c r="AY166" i="8"/>
  <c r="AX166" i="8"/>
  <c r="AU166" i="8"/>
  <c r="AT166" i="8"/>
  <c r="AS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BE165" i="8"/>
  <c r="BD165" i="8"/>
  <c r="BC165" i="8"/>
  <c r="BB165" i="8"/>
  <c r="BA165" i="8"/>
  <c r="AZ165" i="8"/>
  <c r="AY165" i="8"/>
  <c r="AX165" i="8"/>
  <c r="AV165" i="8"/>
  <c r="AQ165" i="8"/>
  <c r="AP165" i="8"/>
  <c r="AO165" i="8"/>
  <c r="AH165" i="8"/>
  <c r="AG165" i="8"/>
  <c r="AF165" i="8"/>
  <c r="AE165" i="8"/>
  <c r="BE164" i="8"/>
  <c r="BD164" i="8"/>
  <c r="BC164" i="8"/>
  <c r="BB164" i="8"/>
  <c r="BA164" i="8"/>
  <c r="AZ164" i="8"/>
  <c r="AY164" i="8"/>
  <c r="AX164" i="8"/>
  <c r="AW164" i="8"/>
  <c r="AV164" i="8"/>
  <c r="AO164" i="8"/>
  <c r="AH164" i="8"/>
  <c r="AG164" i="8"/>
  <c r="AF164" i="8"/>
  <c r="AE164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BE162" i="8"/>
  <c r="BD162" i="8"/>
  <c r="BC162" i="8"/>
  <c r="BB162" i="8"/>
  <c r="BA162" i="8"/>
  <c r="AZ162" i="8"/>
  <c r="AY162" i="8"/>
  <c r="AX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BE161" i="8"/>
  <c r="BD161" i="8"/>
  <c r="BC161" i="8"/>
  <c r="BB161" i="8"/>
  <c r="BA161" i="8"/>
  <c r="AZ161" i="8"/>
  <c r="AY161" i="8"/>
  <c r="AX161" i="8"/>
  <c r="AW161" i="8"/>
  <c r="AO161" i="8"/>
  <c r="AN161" i="8"/>
  <c r="AM161" i="8"/>
  <c r="AL161" i="8"/>
  <c r="AK161" i="8"/>
  <c r="AJ161" i="8"/>
  <c r="AI161" i="8"/>
  <c r="AH161" i="8"/>
  <c r="AG161" i="8"/>
  <c r="AF161" i="8"/>
  <c r="AE161" i="8"/>
  <c r="BE160" i="8"/>
  <c r="BD160" i="8"/>
  <c r="BC160" i="8"/>
  <c r="BB160" i="8"/>
  <c r="BA160" i="8"/>
  <c r="AZ160" i="8"/>
  <c r="AY160" i="8"/>
  <c r="AX160" i="8"/>
  <c r="AU160" i="8"/>
  <c r="AT160" i="8"/>
  <c r="AS160" i="8"/>
  <c r="AO160" i="8"/>
  <c r="AN160" i="8"/>
  <c r="AM160" i="8"/>
  <c r="AL160" i="8"/>
  <c r="AK160" i="8"/>
  <c r="AJ160" i="8"/>
  <c r="AI160" i="8"/>
  <c r="AH160" i="8"/>
  <c r="AG160" i="8"/>
  <c r="AF160" i="8"/>
  <c r="AE160" i="8"/>
  <c r="BE159" i="8"/>
  <c r="BD159" i="8"/>
  <c r="BC159" i="8"/>
  <c r="BB159" i="8"/>
  <c r="BA159" i="8"/>
  <c r="AZ159" i="8"/>
  <c r="AY159" i="8"/>
  <c r="AX159" i="8"/>
  <c r="AW159" i="8"/>
  <c r="AO159" i="8"/>
  <c r="AH159" i="8"/>
  <c r="AG159" i="8"/>
  <c r="AF159" i="8"/>
  <c r="AE159" i="8"/>
  <c r="BE158" i="8"/>
  <c r="BD158" i="8"/>
  <c r="BC158" i="8"/>
  <c r="BB158" i="8"/>
  <c r="BA158" i="8"/>
  <c r="AZ158" i="8"/>
  <c r="AY158" i="8"/>
  <c r="AX158" i="8"/>
  <c r="AO158" i="8"/>
  <c r="AN158" i="8"/>
  <c r="AM158" i="8"/>
  <c r="AL158" i="8"/>
  <c r="AK158" i="8"/>
  <c r="AJ158" i="8"/>
  <c r="AI158" i="8"/>
  <c r="AH158" i="8"/>
  <c r="AG158" i="8"/>
  <c r="AF158" i="8"/>
  <c r="AE158" i="8"/>
  <c r="BE157" i="8"/>
  <c r="BD157" i="8"/>
  <c r="BC157" i="8"/>
  <c r="BB157" i="8"/>
  <c r="BA157" i="8"/>
  <c r="AZ157" i="8"/>
  <c r="AY157" i="8"/>
  <c r="AX157" i="8"/>
  <c r="AV157" i="8"/>
  <c r="AO157" i="8"/>
  <c r="AN157" i="8"/>
  <c r="AM157" i="8"/>
  <c r="AL157" i="8"/>
  <c r="AK157" i="8"/>
  <c r="AJ157" i="8"/>
  <c r="AI157" i="8"/>
  <c r="AH157" i="8"/>
  <c r="AG157" i="8"/>
  <c r="AF157" i="8"/>
  <c r="AE157" i="8"/>
  <c r="BE156" i="8"/>
  <c r="BD156" i="8"/>
  <c r="BC156" i="8"/>
  <c r="BB156" i="8"/>
  <c r="BE155" i="8"/>
  <c r="BD155" i="8"/>
  <c r="BC155" i="8"/>
  <c r="BB155" i="8"/>
  <c r="BA155" i="8"/>
  <c r="AZ155" i="8"/>
  <c r="AY155" i="8"/>
  <c r="AX155" i="8"/>
  <c r="AO155" i="8"/>
  <c r="AH155" i="8"/>
  <c r="AG155" i="8"/>
  <c r="AF155" i="8"/>
  <c r="AE155" i="8"/>
  <c r="BE154" i="8"/>
  <c r="BD154" i="8"/>
  <c r="BC154" i="8"/>
  <c r="BB154" i="8"/>
  <c r="BA154" i="8"/>
  <c r="AZ154" i="8"/>
  <c r="AY154" i="8"/>
  <c r="AX154" i="8"/>
  <c r="AW154" i="8"/>
  <c r="AO154" i="8"/>
  <c r="AH154" i="8"/>
  <c r="AG154" i="8"/>
  <c r="AF154" i="8"/>
  <c r="AE154" i="8"/>
  <c r="BE153" i="8"/>
  <c r="BD153" i="8"/>
  <c r="BC153" i="8"/>
  <c r="BB153" i="8"/>
  <c r="BA153" i="8"/>
  <c r="AZ153" i="8"/>
  <c r="AY153" i="8"/>
  <c r="AX153" i="8"/>
  <c r="AO153" i="8"/>
  <c r="AL153" i="8"/>
  <c r="AK153" i="8"/>
  <c r="AJ153" i="8"/>
  <c r="AI153" i="8"/>
  <c r="AH153" i="8"/>
  <c r="AG153" i="8"/>
  <c r="AF153" i="8"/>
  <c r="AE153" i="8"/>
  <c r="BE152" i="8"/>
  <c r="BD152" i="8"/>
  <c r="BC152" i="8"/>
  <c r="BB152" i="8"/>
  <c r="BA152" i="8"/>
  <c r="AZ152" i="8"/>
  <c r="AY152" i="8"/>
  <c r="AX152" i="8"/>
  <c r="AV152" i="8"/>
  <c r="AO152" i="8"/>
  <c r="AN152" i="8"/>
  <c r="AM152" i="8"/>
  <c r="AL152" i="8"/>
  <c r="AK152" i="8"/>
  <c r="AJ152" i="8"/>
  <c r="AI152" i="8"/>
  <c r="AH152" i="8"/>
  <c r="AG152" i="8"/>
  <c r="AF152" i="8"/>
  <c r="AE152" i="8"/>
  <c r="U152" i="8"/>
  <c r="AV608" i="8" s="1"/>
  <c r="BE151" i="8"/>
  <c r="BD151" i="8"/>
  <c r="BC151" i="8"/>
  <c r="BB151" i="8"/>
  <c r="BE150" i="8"/>
  <c r="BD150" i="8"/>
  <c r="BC150" i="8"/>
  <c r="BB150" i="8"/>
  <c r="BA150" i="8"/>
  <c r="AZ150" i="8"/>
  <c r="AY150" i="8"/>
  <c r="AX150" i="8"/>
  <c r="AO150" i="8"/>
  <c r="AH150" i="8"/>
  <c r="AG150" i="8"/>
  <c r="AF150" i="8"/>
  <c r="AE150" i="8"/>
  <c r="BE149" i="8"/>
  <c r="BD149" i="8"/>
  <c r="BC149" i="8"/>
  <c r="BB149" i="8"/>
  <c r="BA149" i="8"/>
  <c r="AZ149" i="8"/>
  <c r="AY149" i="8"/>
  <c r="AX149" i="8"/>
  <c r="AO149" i="8"/>
  <c r="AH149" i="8"/>
  <c r="AG149" i="8"/>
  <c r="AF149" i="8"/>
  <c r="AE149" i="8"/>
  <c r="J149" i="8"/>
  <c r="BE148" i="8"/>
  <c r="BD148" i="8"/>
  <c r="BC148" i="8"/>
  <c r="BB148" i="8"/>
  <c r="BA148" i="8"/>
  <c r="AZ148" i="8"/>
  <c r="AY148" i="8"/>
  <c r="AX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BE147" i="8"/>
  <c r="BD147" i="8"/>
  <c r="BC147" i="8"/>
  <c r="BB147" i="8"/>
  <c r="BA147" i="8"/>
  <c r="AZ147" i="8"/>
  <c r="AY147" i="8"/>
  <c r="AX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BE146" i="8"/>
  <c r="BD146" i="8"/>
  <c r="BC146" i="8"/>
  <c r="BB146" i="8"/>
  <c r="BA146" i="8"/>
  <c r="AZ146" i="8"/>
  <c r="AY146" i="8"/>
  <c r="AX146" i="8"/>
  <c r="AO146" i="8"/>
  <c r="AH146" i="8"/>
  <c r="AG146" i="8"/>
  <c r="AF146" i="8"/>
  <c r="AE146" i="8"/>
  <c r="BE145" i="8"/>
  <c r="BD145" i="8"/>
  <c r="BC145" i="8"/>
  <c r="BB145" i="8"/>
  <c r="BA145" i="8"/>
  <c r="AZ145" i="8"/>
  <c r="AY145" i="8"/>
  <c r="AX145" i="8"/>
  <c r="AO145" i="8"/>
  <c r="AH145" i="8"/>
  <c r="AG145" i="8"/>
  <c r="AF145" i="8"/>
  <c r="AE145" i="8"/>
  <c r="BE144" i="8"/>
  <c r="BD144" i="8"/>
  <c r="BC144" i="8"/>
  <c r="BB144" i="8"/>
  <c r="BA144" i="8"/>
  <c r="AZ144" i="8"/>
  <c r="AY144" i="8"/>
  <c r="AX144" i="8"/>
  <c r="AU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AE144" i="8"/>
  <c r="BE143" i="8"/>
  <c r="BD143" i="8"/>
  <c r="BC143" i="8"/>
  <c r="BB143" i="8"/>
  <c r="BA143" i="8"/>
  <c r="AZ143" i="8"/>
  <c r="AY143" i="8"/>
  <c r="AX143" i="8"/>
  <c r="AO143" i="8"/>
  <c r="AN143" i="8"/>
  <c r="AM143" i="8"/>
  <c r="AL143" i="8"/>
  <c r="AK143" i="8"/>
  <c r="AJ143" i="8"/>
  <c r="AI143" i="8"/>
  <c r="AH143" i="8"/>
  <c r="AG143" i="8"/>
  <c r="AF143" i="8"/>
  <c r="AE143" i="8"/>
  <c r="BE142" i="8"/>
  <c r="BD142" i="8"/>
  <c r="BC142" i="8"/>
  <c r="BB142" i="8"/>
  <c r="BA142" i="8"/>
  <c r="AZ142" i="8"/>
  <c r="AY142" i="8"/>
  <c r="AX142" i="8"/>
  <c r="AO142" i="8"/>
  <c r="AH142" i="8"/>
  <c r="AG142" i="8"/>
  <c r="AF142" i="8"/>
  <c r="AE142" i="8"/>
  <c r="K142" i="8"/>
  <c r="J142" i="8"/>
  <c r="AK142" i="8" s="1"/>
  <c r="BE141" i="8"/>
  <c r="BD141" i="8"/>
  <c r="BC141" i="8"/>
  <c r="BB141" i="8"/>
  <c r="BA141" i="8"/>
  <c r="AZ141" i="8"/>
  <c r="AY141" i="8"/>
  <c r="AX141" i="8"/>
  <c r="AO141" i="8"/>
  <c r="AN141" i="8"/>
  <c r="AM141" i="8"/>
  <c r="AL141" i="8"/>
  <c r="AK141" i="8"/>
  <c r="AJ141" i="8"/>
  <c r="AI141" i="8"/>
  <c r="AH141" i="8"/>
  <c r="AG141" i="8"/>
  <c r="AF141" i="8"/>
  <c r="AE141" i="8"/>
  <c r="BE140" i="8"/>
  <c r="BD140" i="8"/>
  <c r="BC140" i="8"/>
  <c r="BB140" i="8"/>
  <c r="BA140" i="8"/>
  <c r="AZ140" i="8"/>
  <c r="AY140" i="8"/>
  <c r="AX140" i="8"/>
  <c r="AW140" i="8"/>
  <c r="AO140" i="8"/>
  <c r="AH140" i="8"/>
  <c r="AG140" i="8"/>
  <c r="AF140" i="8"/>
  <c r="AE140" i="8"/>
  <c r="BE139" i="8"/>
  <c r="BD139" i="8"/>
  <c r="BC139" i="8"/>
  <c r="BB139" i="8"/>
  <c r="BA139" i="8"/>
  <c r="AZ139" i="8"/>
  <c r="AY139" i="8"/>
  <c r="AX139" i="8"/>
  <c r="AO139" i="8"/>
  <c r="AN139" i="8"/>
  <c r="AM139" i="8"/>
  <c r="AL139" i="8"/>
  <c r="AK139" i="8"/>
  <c r="AJ139" i="8"/>
  <c r="AI139" i="8"/>
  <c r="AH139" i="8"/>
  <c r="AG139" i="8"/>
  <c r="AF139" i="8"/>
  <c r="AE139" i="8"/>
  <c r="BE138" i="8"/>
  <c r="BD138" i="8"/>
  <c r="BC138" i="8"/>
  <c r="BB138" i="8"/>
  <c r="BE137" i="8"/>
  <c r="BD137" i="8"/>
  <c r="BC137" i="8"/>
  <c r="BB137" i="8"/>
  <c r="BA137" i="8"/>
  <c r="AZ137" i="8"/>
  <c r="AY137" i="8"/>
  <c r="AX137" i="8"/>
  <c r="AO137" i="8"/>
  <c r="AN137" i="8"/>
  <c r="AM137" i="8"/>
  <c r="AL137" i="8"/>
  <c r="AK137" i="8"/>
  <c r="AJ137" i="8"/>
  <c r="AI137" i="8"/>
  <c r="AH137" i="8"/>
  <c r="AG137" i="8"/>
  <c r="AF137" i="8"/>
  <c r="AE137" i="8"/>
  <c r="O137" i="8"/>
  <c r="BE136" i="8"/>
  <c r="BD136" i="8"/>
  <c r="BC136" i="8"/>
  <c r="BB136" i="8"/>
  <c r="BA136" i="8"/>
  <c r="AZ136" i="8"/>
  <c r="AY136" i="8"/>
  <c r="AX136" i="8"/>
  <c r="AW136" i="8"/>
  <c r="AV136" i="8"/>
  <c r="AO136" i="8"/>
  <c r="AN136" i="8"/>
  <c r="AM136" i="8"/>
  <c r="AL136" i="8"/>
  <c r="AK136" i="8"/>
  <c r="AJ136" i="8"/>
  <c r="AI136" i="8"/>
  <c r="AH136" i="8"/>
  <c r="AG136" i="8"/>
  <c r="AF136" i="8"/>
  <c r="AE136" i="8"/>
  <c r="BE135" i="8"/>
  <c r="BD135" i="8"/>
  <c r="BC135" i="8"/>
  <c r="BB135" i="8"/>
  <c r="BA135" i="8"/>
  <c r="AZ135" i="8"/>
  <c r="AY135" i="8"/>
  <c r="AX135" i="8"/>
  <c r="AO135" i="8"/>
  <c r="AH135" i="8"/>
  <c r="AG135" i="8"/>
  <c r="AF135" i="8"/>
  <c r="AE135" i="8"/>
  <c r="BE134" i="8"/>
  <c r="BD134" i="8"/>
  <c r="BC134" i="8"/>
  <c r="BB134" i="8"/>
  <c r="BA134" i="8"/>
  <c r="AZ134" i="8"/>
  <c r="AY134" i="8"/>
  <c r="AX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BE133" i="8"/>
  <c r="BD133" i="8"/>
  <c r="BC133" i="8"/>
  <c r="BB133" i="8"/>
  <c r="BA133" i="8"/>
  <c r="AZ133" i="8"/>
  <c r="AY133" i="8"/>
  <c r="AX133" i="8"/>
  <c r="AW133" i="8"/>
  <c r="AO133" i="8"/>
  <c r="AN133" i="8"/>
  <c r="AM133" i="8"/>
  <c r="AL133" i="8"/>
  <c r="AH133" i="8"/>
  <c r="AG133" i="8"/>
  <c r="AF133" i="8"/>
  <c r="AE133" i="8"/>
  <c r="BE132" i="8"/>
  <c r="BD132" i="8"/>
  <c r="BC132" i="8"/>
  <c r="BB132" i="8"/>
  <c r="BA132" i="8"/>
  <c r="AZ132" i="8"/>
  <c r="AY132" i="8"/>
  <c r="AX132" i="8"/>
  <c r="AO132" i="8"/>
  <c r="AI132" i="8"/>
  <c r="AH132" i="8"/>
  <c r="AG132" i="8"/>
  <c r="AF132" i="8"/>
  <c r="AE132" i="8"/>
  <c r="J132" i="8"/>
  <c r="K132" i="8" s="1"/>
  <c r="BE131" i="8"/>
  <c r="BD131" i="8"/>
  <c r="BC131" i="8"/>
  <c r="BB131" i="8"/>
  <c r="BA131" i="8"/>
  <c r="AZ131" i="8"/>
  <c r="AY131" i="8"/>
  <c r="AX131" i="8"/>
  <c r="AO131" i="8"/>
  <c r="AJ131" i="8"/>
  <c r="AI131" i="8"/>
  <c r="AH131" i="8"/>
  <c r="AG131" i="8"/>
  <c r="AF131" i="8"/>
  <c r="AE131" i="8"/>
  <c r="M131" i="8"/>
  <c r="L131" i="8"/>
  <c r="BE130" i="8"/>
  <c r="BD130" i="8"/>
  <c r="BC130" i="8"/>
  <c r="BB130" i="8"/>
  <c r="BA130" i="8"/>
  <c r="AZ130" i="8"/>
  <c r="AY130" i="8"/>
  <c r="AX130" i="8"/>
  <c r="AT130" i="8"/>
  <c r="AS130" i="8"/>
  <c r="AR130" i="8"/>
  <c r="AQ130" i="8"/>
  <c r="AP130" i="8"/>
  <c r="AO130" i="8"/>
  <c r="AH130" i="8"/>
  <c r="AG130" i="8"/>
  <c r="AF130" i="8"/>
  <c r="AE130" i="8"/>
  <c r="BE129" i="8"/>
  <c r="BD129" i="8"/>
  <c r="BC129" i="8"/>
  <c r="BB129" i="8"/>
  <c r="BA129" i="8"/>
  <c r="AZ129" i="8"/>
  <c r="AY129" i="8"/>
  <c r="AX129" i="8"/>
  <c r="AO129" i="8"/>
  <c r="AL129" i="8"/>
  <c r="AK129" i="8"/>
  <c r="AJ129" i="8"/>
  <c r="AI129" i="8"/>
  <c r="AH129" i="8"/>
  <c r="AG129" i="8"/>
  <c r="AF129" i="8"/>
  <c r="AE129" i="8"/>
  <c r="BE128" i="8"/>
  <c r="BD128" i="8"/>
  <c r="BC128" i="8"/>
  <c r="BB128" i="8"/>
  <c r="BA128" i="8"/>
  <c r="AZ128" i="8"/>
  <c r="AY128" i="8"/>
  <c r="AX128" i="8"/>
  <c r="AO128" i="8"/>
  <c r="AN128" i="8"/>
  <c r="AM128" i="8"/>
  <c r="AL128" i="8"/>
  <c r="AK128" i="8"/>
  <c r="AJ128" i="8"/>
  <c r="AI128" i="8"/>
  <c r="AH128" i="8"/>
  <c r="AG128" i="8"/>
  <c r="AF128" i="8"/>
  <c r="AE128" i="8"/>
  <c r="BE127" i="8"/>
  <c r="BD127" i="8"/>
  <c r="BC127" i="8"/>
  <c r="BB127" i="8"/>
  <c r="BA127" i="8"/>
  <c r="AZ127" i="8"/>
  <c r="AY127" i="8"/>
  <c r="AX127" i="8"/>
  <c r="AP127" i="8"/>
  <c r="AO127" i="8"/>
  <c r="AI127" i="8"/>
  <c r="AH127" i="8"/>
  <c r="AG127" i="8"/>
  <c r="AF127" i="8"/>
  <c r="AE127" i="8"/>
  <c r="BE126" i="8"/>
  <c r="BD126" i="8"/>
  <c r="BC126" i="8"/>
  <c r="BB126" i="8"/>
  <c r="BE125" i="8"/>
  <c r="BD125" i="8"/>
  <c r="BC125" i="8"/>
  <c r="BB125" i="8"/>
  <c r="BA125" i="8"/>
  <c r="AZ125" i="8"/>
  <c r="AY125" i="8"/>
  <c r="AX125" i="8"/>
  <c r="AO125" i="8"/>
  <c r="AH125" i="8"/>
  <c r="AG125" i="8"/>
  <c r="AF125" i="8"/>
  <c r="AE125" i="8"/>
  <c r="BE124" i="8"/>
  <c r="BD124" i="8"/>
  <c r="BC124" i="8"/>
  <c r="BB124" i="8"/>
  <c r="BA124" i="8"/>
  <c r="AZ124" i="8"/>
  <c r="AY124" i="8"/>
  <c r="AX124" i="8"/>
  <c r="AO124" i="8"/>
  <c r="AH124" i="8"/>
  <c r="AG124" i="8"/>
  <c r="AF124" i="8"/>
  <c r="AE124" i="8"/>
  <c r="U124" i="8"/>
  <c r="O124" i="8"/>
  <c r="J124" i="8"/>
  <c r="AK124" i="8" s="1"/>
  <c r="BE123" i="8"/>
  <c r="BD123" i="8"/>
  <c r="BC123" i="8"/>
  <c r="BB123" i="8"/>
  <c r="BA123" i="8"/>
  <c r="AZ123" i="8"/>
  <c r="AY123" i="8"/>
  <c r="AX123" i="8"/>
  <c r="AW123" i="8"/>
  <c r="AO123" i="8"/>
  <c r="AK123" i="8"/>
  <c r="AH123" i="8"/>
  <c r="AG123" i="8"/>
  <c r="AF123" i="8"/>
  <c r="AE123" i="8"/>
  <c r="BE122" i="8"/>
  <c r="BD122" i="8"/>
  <c r="BC122" i="8"/>
  <c r="BB122" i="8"/>
  <c r="BA122" i="8"/>
  <c r="AZ122" i="8"/>
  <c r="AY122" i="8"/>
  <c r="AX122" i="8"/>
  <c r="AO122" i="8"/>
  <c r="AH122" i="8"/>
  <c r="AG122" i="8"/>
  <c r="AF122" i="8"/>
  <c r="AE122" i="8"/>
  <c r="BE121" i="8"/>
  <c r="BD121" i="8"/>
  <c r="BC121" i="8"/>
  <c r="BB121" i="8"/>
  <c r="BA121" i="8"/>
  <c r="AZ121" i="8"/>
  <c r="AY121" i="8"/>
  <c r="AX121" i="8"/>
  <c r="AO121" i="8"/>
  <c r="AH121" i="8"/>
  <c r="AG121" i="8"/>
  <c r="AF121" i="8"/>
  <c r="AE121" i="8"/>
  <c r="BE120" i="8"/>
  <c r="BD120" i="8"/>
  <c r="BC120" i="8"/>
  <c r="BB120" i="8"/>
  <c r="BA120" i="8"/>
  <c r="AZ120" i="8"/>
  <c r="AY120" i="8"/>
  <c r="AX120" i="8"/>
  <c r="AP120" i="8"/>
  <c r="AO120" i="8"/>
  <c r="AH120" i="8"/>
  <c r="AG120" i="8"/>
  <c r="AF120" i="8"/>
  <c r="AE120" i="8"/>
  <c r="BE119" i="8"/>
  <c r="BD119" i="8"/>
  <c r="BC119" i="8"/>
  <c r="BB119" i="8"/>
  <c r="BA119" i="8"/>
  <c r="AZ119" i="8"/>
  <c r="AY119" i="8"/>
  <c r="AX119" i="8"/>
  <c r="AO119" i="8"/>
  <c r="AK119" i="8"/>
  <c r="AH119" i="8"/>
  <c r="AG119" i="8"/>
  <c r="AF119" i="8"/>
  <c r="AE119" i="8"/>
  <c r="BE118" i="8"/>
  <c r="BD118" i="8"/>
  <c r="BC118" i="8"/>
  <c r="BB118" i="8"/>
  <c r="BA118" i="8"/>
  <c r="AZ118" i="8"/>
  <c r="AY118" i="8"/>
  <c r="AX118" i="8"/>
  <c r="AP118" i="8"/>
  <c r="AO118" i="8"/>
  <c r="AH118" i="8"/>
  <c r="AG118" i="8"/>
  <c r="AF118" i="8"/>
  <c r="AE118" i="8"/>
  <c r="U118" i="8"/>
  <c r="BE117" i="8"/>
  <c r="BD117" i="8"/>
  <c r="BC117" i="8"/>
  <c r="BB117" i="8"/>
  <c r="BA117" i="8"/>
  <c r="AZ117" i="8"/>
  <c r="AY117" i="8"/>
  <c r="AX117" i="8"/>
  <c r="AO117" i="8"/>
  <c r="AK117" i="8"/>
  <c r="AH117" i="8"/>
  <c r="AG117" i="8"/>
  <c r="AF117" i="8"/>
  <c r="AE117" i="8"/>
  <c r="BE116" i="8"/>
  <c r="BD116" i="8"/>
  <c r="BC116" i="8"/>
  <c r="BB116" i="8"/>
  <c r="BE115" i="8"/>
  <c r="BD115" i="8"/>
  <c r="BC115" i="8"/>
  <c r="BB115" i="8"/>
  <c r="BA115" i="8"/>
  <c r="AZ115" i="8"/>
  <c r="AY115" i="8"/>
  <c r="AX115" i="8"/>
  <c r="AO115" i="8"/>
  <c r="AK115" i="8"/>
  <c r="AH115" i="8"/>
  <c r="AG115" i="8"/>
  <c r="AF115" i="8"/>
  <c r="AE115" i="8"/>
  <c r="BE114" i="8"/>
  <c r="BD114" i="8"/>
  <c r="BC114" i="8"/>
  <c r="BB114" i="8"/>
  <c r="BA114" i="8"/>
  <c r="AZ114" i="8"/>
  <c r="AY114" i="8"/>
  <c r="AX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BE113" i="8"/>
  <c r="BD113" i="8"/>
  <c r="BC113" i="8"/>
  <c r="BB113" i="8"/>
  <c r="BA113" i="8"/>
  <c r="AZ113" i="8"/>
  <c r="AY113" i="8"/>
  <c r="AX113" i="8"/>
  <c r="AW113" i="8"/>
  <c r="AP113" i="8"/>
  <c r="AO113" i="8"/>
  <c r="AJ113" i="8"/>
  <c r="AI113" i="8"/>
  <c r="AH113" i="8"/>
  <c r="AG113" i="8"/>
  <c r="AF113" i="8"/>
  <c r="AE113" i="8"/>
  <c r="BE112" i="8"/>
  <c r="BD112" i="8"/>
  <c r="BC112" i="8"/>
  <c r="BB112" i="8"/>
  <c r="BA112" i="8"/>
  <c r="AZ112" i="8"/>
  <c r="AY112" i="8"/>
  <c r="AX112" i="8"/>
  <c r="AO112" i="8"/>
  <c r="AK112" i="8"/>
  <c r="AH112" i="8"/>
  <c r="AG112" i="8"/>
  <c r="AF112" i="8"/>
  <c r="AE112" i="8"/>
  <c r="BE111" i="8"/>
  <c r="BD111" i="8"/>
  <c r="BC111" i="8"/>
  <c r="BB111" i="8"/>
  <c r="BA111" i="8"/>
  <c r="AZ111" i="8"/>
  <c r="AY111" i="8"/>
  <c r="AX111" i="8"/>
  <c r="AW111" i="8"/>
  <c r="AV111" i="8"/>
  <c r="AT111" i="8"/>
  <c r="AS111" i="8"/>
  <c r="AR111" i="8"/>
  <c r="AO111" i="8"/>
  <c r="AN111" i="8"/>
  <c r="AM111" i="8"/>
  <c r="AL111" i="8"/>
  <c r="AK111" i="8"/>
  <c r="AJ111" i="8"/>
  <c r="AI111" i="8"/>
  <c r="AH111" i="8"/>
  <c r="AG111" i="8"/>
  <c r="AF111" i="8"/>
  <c r="AE111" i="8"/>
  <c r="BE110" i="8"/>
  <c r="BD110" i="8"/>
  <c r="BC110" i="8"/>
  <c r="BB110" i="8"/>
  <c r="BA110" i="8"/>
  <c r="AZ110" i="8"/>
  <c r="AY110" i="8"/>
  <c r="AX110" i="8"/>
  <c r="AW110" i="8"/>
  <c r="AO110" i="8"/>
  <c r="AL110" i="8"/>
  <c r="AK110" i="8"/>
  <c r="AJ110" i="8"/>
  <c r="AI110" i="8"/>
  <c r="AH110" i="8"/>
  <c r="AG110" i="8"/>
  <c r="AF110" i="8"/>
  <c r="AE110" i="8"/>
  <c r="BE109" i="8"/>
  <c r="BD109" i="8"/>
  <c r="BC109" i="8"/>
  <c r="BB109" i="8"/>
  <c r="BA109" i="8"/>
  <c r="AZ109" i="8"/>
  <c r="AY109" i="8"/>
  <c r="AX109" i="8"/>
  <c r="AO109" i="8"/>
  <c r="AH109" i="8"/>
  <c r="AG109" i="8"/>
  <c r="AF109" i="8"/>
  <c r="AE109" i="8"/>
  <c r="BE108" i="8"/>
  <c r="BD108" i="8"/>
  <c r="BC108" i="8"/>
  <c r="BB108" i="8"/>
  <c r="BA108" i="8"/>
  <c r="AZ108" i="8"/>
  <c r="AY108" i="8"/>
  <c r="AX108" i="8"/>
  <c r="AO108" i="8"/>
  <c r="AN108" i="8"/>
  <c r="AM108" i="8"/>
  <c r="AL108" i="8"/>
  <c r="AK108" i="8"/>
  <c r="AH108" i="8"/>
  <c r="AG108" i="8"/>
  <c r="AF108" i="8"/>
  <c r="AE108" i="8"/>
  <c r="BE107" i="8"/>
  <c r="BD107" i="8"/>
  <c r="BC107" i="8"/>
  <c r="BB107" i="8"/>
  <c r="BA107" i="8"/>
  <c r="AZ107" i="8"/>
  <c r="AY107" i="8"/>
  <c r="AX107" i="8"/>
  <c r="AV107" i="8"/>
  <c r="AU107" i="8"/>
  <c r="AT107" i="8"/>
  <c r="AS107" i="8"/>
  <c r="AR107" i="8"/>
  <c r="AO107" i="8"/>
  <c r="AN107" i="8"/>
  <c r="AM107" i="8"/>
  <c r="AL107" i="8"/>
  <c r="AK107" i="8"/>
  <c r="AJ107" i="8"/>
  <c r="AI107" i="8"/>
  <c r="AH107" i="8"/>
  <c r="AG107" i="8"/>
  <c r="AF107" i="8"/>
  <c r="AE107" i="8"/>
  <c r="BE106" i="8"/>
  <c r="BD106" i="8"/>
  <c r="BC106" i="8"/>
  <c r="BB106" i="8"/>
  <c r="BA106" i="8"/>
  <c r="AZ106" i="8"/>
  <c r="AY106" i="8"/>
  <c r="AX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BE105" i="8"/>
  <c r="BD105" i="8"/>
  <c r="BC105" i="8"/>
  <c r="BB105" i="8"/>
  <c r="BA105" i="8"/>
  <c r="AZ105" i="8"/>
  <c r="AY105" i="8"/>
  <c r="AX105" i="8"/>
  <c r="AO105" i="8"/>
  <c r="AH105" i="8"/>
  <c r="AG105" i="8"/>
  <c r="AF105" i="8"/>
  <c r="AE105" i="8"/>
  <c r="BE104" i="8"/>
  <c r="BD104" i="8"/>
  <c r="BC104" i="8"/>
  <c r="BB104" i="8"/>
  <c r="BA104" i="8"/>
  <c r="AZ104" i="8"/>
  <c r="AY104" i="8"/>
  <c r="AX104" i="8"/>
  <c r="AO104" i="8"/>
  <c r="AH104" i="8"/>
  <c r="AG104" i="8"/>
  <c r="AF104" i="8"/>
  <c r="AE104" i="8"/>
  <c r="L104" i="8"/>
  <c r="BE103" i="8"/>
  <c r="BD103" i="8"/>
  <c r="BC103" i="8"/>
  <c r="BB103" i="8"/>
  <c r="BA103" i="8"/>
  <c r="AZ103" i="8"/>
  <c r="AY103" i="8"/>
  <c r="AX103" i="8"/>
  <c r="AO103" i="8"/>
  <c r="AH103" i="8"/>
  <c r="AG103" i="8"/>
  <c r="AF103" i="8"/>
  <c r="AE103" i="8"/>
  <c r="BE102" i="8"/>
  <c r="BD102" i="8"/>
  <c r="BC102" i="8"/>
  <c r="BB102" i="8"/>
  <c r="BA102" i="8"/>
  <c r="AZ102" i="8"/>
  <c r="AY102" i="8"/>
  <c r="AX102" i="8"/>
  <c r="AO102" i="8"/>
  <c r="AI102" i="8"/>
  <c r="AH102" i="8"/>
  <c r="AG102" i="8"/>
  <c r="AF102" i="8"/>
  <c r="AE102" i="8"/>
  <c r="J102" i="8"/>
  <c r="AK102" i="8" s="1"/>
  <c r="BE101" i="8"/>
  <c r="BD101" i="8"/>
  <c r="BC101" i="8"/>
  <c r="BB101" i="8"/>
  <c r="BA101" i="8"/>
  <c r="AZ101" i="8"/>
  <c r="AY101" i="8"/>
  <c r="AX101" i="8"/>
  <c r="AW101" i="8"/>
  <c r="AO101" i="8"/>
  <c r="AH101" i="8"/>
  <c r="AG101" i="8"/>
  <c r="AF101" i="8"/>
  <c r="AE101" i="8"/>
  <c r="BE100" i="8"/>
  <c r="BD100" i="8"/>
  <c r="BC100" i="8"/>
  <c r="BB100" i="8"/>
  <c r="BA100" i="8"/>
  <c r="AZ100" i="8"/>
  <c r="AY100" i="8"/>
  <c r="AX100" i="8"/>
  <c r="AO100" i="8"/>
  <c r="AN100" i="8"/>
  <c r="AM100" i="8"/>
  <c r="AL100" i="8"/>
  <c r="AK100" i="8"/>
  <c r="AJ100" i="8"/>
  <c r="AI100" i="8"/>
  <c r="AH100" i="8"/>
  <c r="AG100" i="8"/>
  <c r="AF100" i="8"/>
  <c r="AE100" i="8"/>
  <c r="BE99" i="8"/>
  <c r="BD99" i="8"/>
  <c r="BC99" i="8"/>
  <c r="BB99" i="8"/>
  <c r="BA99" i="8"/>
  <c r="AZ99" i="8"/>
  <c r="AY99" i="8"/>
  <c r="AX99" i="8"/>
  <c r="AW99" i="8"/>
  <c r="AO99" i="8"/>
  <c r="AH99" i="8"/>
  <c r="AG99" i="8"/>
  <c r="AF99" i="8"/>
  <c r="AE99" i="8"/>
  <c r="BE98" i="8"/>
  <c r="BD98" i="8"/>
  <c r="BC98" i="8"/>
  <c r="BB98" i="8"/>
  <c r="BA98" i="8"/>
  <c r="AZ98" i="8"/>
  <c r="AY98" i="8"/>
  <c r="AX98" i="8"/>
  <c r="AO98" i="8"/>
  <c r="AH98" i="8"/>
  <c r="AG98" i="8"/>
  <c r="AF98" i="8"/>
  <c r="AE98" i="8"/>
  <c r="M98" i="8"/>
  <c r="L98" i="8"/>
  <c r="BE97" i="8"/>
  <c r="BD97" i="8"/>
  <c r="BC97" i="8"/>
  <c r="BB97" i="8"/>
  <c r="BA97" i="8"/>
  <c r="AZ97" i="8"/>
  <c r="AY97" i="8"/>
  <c r="AX97" i="8"/>
  <c r="AO97" i="8"/>
  <c r="AH97" i="8"/>
  <c r="AG97" i="8"/>
  <c r="AF97" i="8"/>
  <c r="AE97" i="8"/>
  <c r="BE96" i="8"/>
  <c r="BD96" i="8"/>
  <c r="BC96" i="8"/>
  <c r="BB96" i="8"/>
  <c r="BA96" i="8"/>
  <c r="AZ96" i="8"/>
  <c r="AY96" i="8"/>
  <c r="AX96" i="8"/>
  <c r="AP96" i="8"/>
  <c r="AO96" i="8"/>
  <c r="AH96" i="8"/>
  <c r="AG96" i="8"/>
  <c r="AF96" i="8"/>
  <c r="AE96" i="8"/>
  <c r="U96" i="8"/>
  <c r="AV98" i="8" s="1"/>
  <c r="BE95" i="8"/>
  <c r="BD95" i="8"/>
  <c r="BC95" i="8"/>
  <c r="BB95" i="8"/>
  <c r="BA95" i="8"/>
  <c r="AZ95" i="8"/>
  <c r="AY95" i="8"/>
  <c r="AX95" i="8"/>
  <c r="AO95" i="8"/>
  <c r="AG95" i="8"/>
  <c r="AF95" i="8"/>
  <c r="AE95" i="8"/>
  <c r="BE94" i="8"/>
  <c r="BD94" i="8"/>
  <c r="BC94" i="8"/>
  <c r="BB94" i="8"/>
  <c r="BA94" i="8"/>
  <c r="AZ94" i="8"/>
  <c r="AY94" i="8"/>
  <c r="AX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BE93" i="8"/>
  <c r="BD93" i="8"/>
  <c r="BC93" i="8"/>
  <c r="BB93" i="8"/>
  <c r="BA93" i="8"/>
  <c r="AZ93" i="8"/>
  <c r="AY93" i="8"/>
  <c r="AX93" i="8"/>
  <c r="AO93" i="8"/>
  <c r="AH93" i="8"/>
  <c r="AG93" i="8"/>
  <c r="AF93" i="8"/>
  <c r="AE93" i="8"/>
  <c r="BE92" i="8"/>
  <c r="BD92" i="8"/>
  <c r="BC92" i="8"/>
  <c r="BB92" i="8"/>
  <c r="BA92" i="8"/>
  <c r="AZ92" i="8"/>
  <c r="AY92" i="8"/>
  <c r="AX92" i="8"/>
  <c r="AO92" i="8"/>
  <c r="AH92" i="8"/>
  <c r="AG92" i="8"/>
  <c r="AF92" i="8"/>
  <c r="AE92" i="8"/>
  <c r="S92" i="8"/>
  <c r="R92" i="8"/>
  <c r="K92" i="8"/>
  <c r="BE91" i="8"/>
  <c r="BD91" i="8"/>
  <c r="BC91" i="8"/>
  <c r="BB91" i="8"/>
  <c r="BA91" i="8"/>
  <c r="AZ91" i="8"/>
  <c r="AY91" i="8"/>
  <c r="AX91" i="8"/>
  <c r="AO91" i="8"/>
  <c r="AI91" i="8"/>
  <c r="AH91" i="8"/>
  <c r="AG91" i="8"/>
  <c r="AF91" i="8"/>
  <c r="AE91" i="8"/>
  <c r="L91" i="8"/>
  <c r="BE90" i="8"/>
  <c r="BD90" i="8"/>
  <c r="BC90" i="8"/>
  <c r="BB90" i="8"/>
  <c r="BA90" i="8"/>
  <c r="AZ90" i="8"/>
  <c r="AY90" i="8"/>
  <c r="AX90" i="8"/>
  <c r="AP90" i="8"/>
  <c r="AO90" i="8"/>
  <c r="AN90" i="8"/>
  <c r="AM90" i="8"/>
  <c r="AG90" i="8"/>
  <c r="AF90" i="8"/>
  <c r="AE90" i="8"/>
  <c r="V90" i="8"/>
  <c r="U90" i="8"/>
  <c r="BE89" i="8"/>
  <c r="BD89" i="8"/>
  <c r="BC89" i="8"/>
  <c r="BB89" i="8"/>
  <c r="BA89" i="8"/>
  <c r="AZ89" i="8"/>
  <c r="AY89" i="8"/>
  <c r="AX89" i="8"/>
  <c r="AO89" i="8"/>
  <c r="AH89" i="8"/>
  <c r="AG89" i="8"/>
  <c r="AF89" i="8"/>
  <c r="AE89" i="8"/>
  <c r="BE88" i="8"/>
  <c r="BD88" i="8"/>
  <c r="BC88" i="8"/>
  <c r="BB88" i="8"/>
  <c r="BA88" i="8"/>
  <c r="AZ88" i="8"/>
  <c r="AY88" i="8"/>
  <c r="AX88" i="8"/>
  <c r="AW88" i="8"/>
  <c r="AO88" i="8"/>
  <c r="AH88" i="8"/>
  <c r="AG88" i="8"/>
  <c r="AF88" i="8"/>
  <c r="AE88" i="8"/>
  <c r="BE87" i="8"/>
  <c r="BD87" i="8"/>
  <c r="BC87" i="8"/>
  <c r="BB87" i="8"/>
  <c r="BA87" i="8"/>
  <c r="AZ87" i="8"/>
  <c r="AY87" i="8"/>
  <c r="AX87" i="8"/>
  <c r="AO87" i="8"/>
  <c r="AH87" i="8"/>
  <c r="AG87" i="8"/>
  <c r="AF87" i="8"/>
  <c r="AE87" i="8"/>
  <c r="BE86" i="8"/>
  <c r="BD86" i="8"/>
  <c r="BC86" i="8"/>
  <c r="BB86" i="8"/>
  <c r="BA86" i="8"/>
  <c r="AZ86" i="8"/>
  <c r="AY86" i="8"/>
  <c r="AX86" i="8"/>
  <c r="AW86" i="8"/>
  <c r="AV86" i="8"/>
  <c r="AO86" i="8"/>
  <c r="AH86" i="8"/>
  <c r="AG86" i="8"/>
  <c r="AF86" i="8"/>
  <c r="AE86" i="8"/>
  <c r="BE85" i="8"/>
  <c r="BD85" i="8"/>
  <c r="BC85" i="8"/>
  <c r="BB85" i="8"/>
  <c r="BA85" i="8"/>
  <c r="AZ85" i="8"/>
  <c r="AY85" i="8"/>
  <c r="AX85" i="8"/>
  <c r="AO85" i="8"/>
  <c r="AK85" i="8"/>
  <c r="AH85" i="8"/>
  <c r="AG85" i="8"/>
  <c r="AF85" i="8"/>
  <c r="AE85" i="8"/>
  <c r="BE84" i="8"/>
  <c r="BD84" i="8"/>
  <c r="BC84" i="8"/>
  <c r="BB84" i="8"/>
  <c r="BA84" i="8"/>
  <c r="AZ84" i="8"/>
  <c r="AY84" i="8"/>
  <c r="AX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BE83" i="8"/>
  <c r="BD83" i="8"/>
  <c r="BC83" i="8"/>
  <c r="BB83" i="8"/>
  <c r="BA83" i="8"/>
  <c r="AZ83" i="8"/>
  <c r="AY83" i="8"/>
  <c r="AX83" i="8"/>
  <c r="AW83" i="8"/>
  <c r="AO83" i="8"/>
  <c r="AH83" i="8"/>
  <c r="AG83" i="8"/>
  <c r="AF83" i="8"/>
  <c r="AE83" i="8"/>
  <c r="BE82" i="8"/>
  <c r="BD82" i="8"/>
  <c r="BC82" i="8"/>
  <c r="BB82" i="8"/>
  <c r="BA82" i="8"/>
  <c r="AZ82" i="8"/>
  <c r="AY82" i="8"/>
  <c r="AX82" i="8"/>
  <c r="AO82" i="8"/>
  <c r="AH82" i="8"/>
  <c r="AG82" i="8"/>
  <c r="AF82" i="8"/>
  <c r="AE82" i="8"/>
  <c r="BE81" i="8"/>
  <c r="BD81" i="8"/>
  <c r="BC81" i="8"/>
  <c r="BB81" i="8"/>
  <c r="BA81" i="8"/>
  <c r="AZ81" i="8"/>
  <c r="AY81" i="8"/>
  <c r="AX81" i="8"/>
  <c r="AW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BE80" i="8"/>
  <c r="BD80" i="8"/>
  <c r="BC80" i="8"/>
  <c r="BB80" i="8"/>
  <c r="BA80" i="8"/>
  <c r="AZ80" i="8"/>
  <c r="AY80" i="8"/>
  <c r="AX80" i="8"/>
  <c r="AO80" i="8"/>
  <c r="AH80" i="8"/>
  <c r="AG80" i="8"/>
  <c r="AF80" i="8"/>
  <c r="AE80" i="8"/>
  <c r="BE79" i="8"/>
  <c r="BD79" i="8"/>
  <c r="BC79" i="8"/>
  <c r="BB79" i="8"/>
  <c r="BA79" i="8"/>
  <c r="AZ79" i="8"/>
  <c r="AY79" i="8"/>
  <c r="AX79" i="8"/>
  <c r="AO79" i="8"/>
  <c r="AH79" i="8"/>
  <c r="AG79" i="8"/>
  <c r="AF79" i="8"/>
  <c r="AE79" i="8"/>
  <c r="BE78" i="8"/>
  <c r="BD78" i="8"/>
  <c r="BC78" i="8"/>
  <c r="BB78" i="8"/>
  <c r="BA78" i="8"/>
  <c r="AZ78" i="8"/>
  <c r="AY78" i="8"/>
  <c r="AX78" i="8"/>
  <c r="AO78" i="8"/>
  <c r="AH78" i="8"/>
  <c r="AG78" i="8"/>
  <c r="AF78" i="8"/>
  <c r="AE78" i="8"/>
  <c r="BE77" i="8"/>
  <c r="BD77" i="8"/>
  <c r="BC77" i="8"/>
  <c r="BB77" i="8"/>
  <c r="BA77" i="8"/>
  <c r="AZ77" i="8"/>
  <c r="AY77" i="8"/>
  <c r="AX77" i="8"/>
  <c r="AO77" i="8"/>
  <c r="AH77" i="8"/>
  <c r="AG77" i="8"/>
  <c r="AF77" i="8"/>
  <c r="AE77" i="8"/>
  <c r="BE76" i="8"/>
  <c r="BD76" i="8"/>
  <c r="BC76" i="8"/>
  <c r="BB76" i="8"/>
  <c r="BA76" i="8"/>
  <c r="AZ76" i="8"/>
  <c r="AY76" i="8"/>
  <c r="AX76" i="8"/>
  <c r="AO76" i="8"/>
  <c r="AH76" i="8"/>
  <c r="AG76" i="8"/>
  <c r="AF76" i="8"/>
  <c r="AE76" i="8"/>
  <c r="S76" i="8"/>
  <c r="R76" i="8"/>
  <c r="BE75" i="8"/>
  <c r="BD75" i="8"/>
  <c r="BC75" i="8"/>
  <c r="BB75" i="8"/>
  <c r="BA75" i="8"/>
  <c r="AZ75" i="8"/>
  <c r="AY75" i="8"/>
  <c r="AX75" i="8"/>
  <c r="AO75" i="8"/>
  <c r="AK75" i="8"/>
  <c r="AH75" i="8"/>
  <c r="AG75" i="8"/>
  <c r="AF75" i="8"/>
  <c r="AE75" i="8"/>
  <c r="BE74" i="8"/>
  <c r="BD74" i="8"/>
  <c r="BC74" i="8"/>
  <c r="BB74" i="8"/>
  <c r="BA74" i="8"/>
  <c r="AZ74" i="8"/>
  <c r="AY74" i="8"/>
  <c r="AX74" i="8"/>
  <c r="AW74" i="8"/>
  <c r="AV74" i="8"/>
  <c r="AO74" i="8"/>
  <c r="AH74" i="8"/>
  <c r="AG74" i="8"/>
  <c r="AF74" i="8"/>
  <c r="AE74" i="8"/>
  <c r="BE73" i="8"/>
  <c r="BD73" i="8"/>
  <c r="BC73" i="8"/>
  <c r="BB73" i="8"/>
  <c r="BA73" i="8"/>
  <c r="AZ73" i="8"/>
  <c r="AY73" i="8"/>
  <c r="AX73" i="8"/>
  <c r="AO73" i="8"/>
  <c r="AH73" i="8"/>
  <c r="AG73" i="8"/>
  <c r="AF73" i="8"/>
  <c r="AE73" i="8"/>
  <c r="BE72" i="8"/>
  <c r="BD72" i="8"/>
  <c r="BC72" i="8"/>
  <c r="BB72" i="8"/>
  <c r="BA72" i="8"/>
  <c r="AZ72" i="8"/>
  <c r="AY72" i="8"/>
  <c r="AX72" i="8"/>
  <c r="AO72" i="8"/>
  <c r="AH72" i="8"/>
  <c r="AG72" i="8"/>
  <c r="AF72" i="8"/>
  <c r="AE72" i="8"/>
  <c r="BE71" i="8"/>
  <c r="BD71" i="8"/>
  <c r="BC71" i="8"/>
  <c r="BB71" i="8"/>
  <c r="BA71" i="8"/>
  <c r="AZ71" i="8"/>
  <c r="AY71" i="8"/>
  <c r="AX71" i="8"/>
  <c r="AO71" i="8"/>
  <c r="AH71" i="8"/>
  <c r="AG71" i="8"/>
  <c r="AF71" i="8"/>
  <c r="AE71" i="8"/>
  <c r="BE70" i="8"/>
  <c r="BD70" i="8"/>
  <c r="BC70" i="8"/>
  <c r="BB70" i="8"/>
  <c r="BA70" i="8"/>
  <c r="AZ70" i="8"/>
  <c r="AY70" i="8"/>
  <c r="AX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BE69" i="8"/>
  <c r="BD69" i="8"/>
  <c r="BC69" i="8"/>
  <c r="BB69" i="8"/>
  <c r="BA69" i="8"/>
  <c r="AZ69" i="8"/>
  <c r="AY69" i="8"/>
  <c r="AX69" i="8"/>
  <c r="AV69" i="8"/>
  <c r="AO69" i="8"/>
  <c r="AK69" i="8"/>
  <c r="AH69" i="8"/>
  <c r="AG69" i="8"/>
  <c r="AF69" i="8"/>
  <c r="AE69" i="8"/>
  <c r="J69" i="8"/>
  <c r="AK45" i="8" s="1"/>
  <c r="BE68" i="8"/>
  <c r="BD68" i="8"/>
  <c r="BC68" i="8"/>
  <c r="BB68" i="8"/>
  <c r="BA68" i="8"/>
  <c r="AZ68" i="8"/>
  <c r="AY68" i="8"/>
  <c r="AX68" i="8"/>
  <c r="AW68" i="8"/>
  <c r="AO68" i="8"/>
  <c r="AG68" i="8"/>
  <c r="AF68" i="8"/>
  <c r="AE68" i="8"/>
  <c r="BE67" i="8"/>
  <c r="BD67" i="8"/>
  <c r="BC67" i="8"/>
  <c r="BB67" i="8"/>
  <c r="BA67" i="8"/>
  <c r="AZ67" i="8"/>
  <c r="AY67" i="8"/>
  <c r="AX67" i="8"/>
  <c r="AO67" i="8"/>
  <c r="AK67" i="8"/>
  <c r="AH67" i="8"/>
  <c r="AG67" i="8"/>
  <c r="AF67" i="8"/>
  <c r="AE67" i="8"/>
  <c r="BE66" i="8"/>
  <c r="BD66" i="8"/>
  <c r="BC66" i="8"/>
  <c r="BB66" i="8"/>
  <c r="BA66" i="8"/>
  <c r="AZ66" i="8"/>
  <c r="AY66" i="8"/>
  <c r="AX66" i="8"/>
  <c r="AW66" i="8"/>
  <c r="AO66" i="8"/>
  <c r="AH66" i="8"/>
  <c r="AG66" i="8"/>
  <c r="AF66" i="8"/>
  <c r="AE66" i="8"/>
  <c r="BE65" i="8"/>
  <c r="BD65" i="8"/>
  <c r="BC65" i="8"/>
  <c r="BB65" i="8"/>
  <c r="BA65" i="8"/>
  <c r="AZ65" i="8"/>
  <c r="AY65" i="8"/>
  <c r="AX65" i="8"/>
  <c r="AO65" i="8"/>
  <c r="AG65" i="8"/>
  <c r="AF65" i="8"/>
  <c r="AE65" i="8"/>
  <c r="BE64" i="8"/>
  <c r="BD64" i="8"/>
  <c r="BC64" i="8"/>
  <c r="BB64" i="8"/>
  <c r="BA64" i="8"/>
  <c r="AZ64" i="8"/>
  <c r="AY64" i="8"/>
  <c r="AX64" i="8"/>
  <c r="AO64" i="8"/>
  <c r="AH64" i="8"/>
  <c r="AG64" i="8"/>
  <c r="AF64" i="8"/>
  <c r="AE64" i="8"/>
  <c r="BE63" i="8"/>
  <c r="BD63" i="8"/>
  <c r="BC63" i="8"/>
  <c r="BB63" i="8"/>
  <c r="BA63" i="8"/>
  <c r="AZ63" i="8"/>
  <c r="AY63" i="8"/>
  <c r="AX63" i="8"/>
  <c r="AO63" i="8"/>
  <c r="AH63" i="8"/>
  <c r="AG63" i="8"/>
  <c r="AF63" i="8"/>
  <c r="AE63" i="8"/>
  <c r="M63" i="8"/>
  <c r="BE62" i="8"/>
  <c r="BD62" i="8"/>
  <c r="BC62" i="8"/>
  <c r="BB62" i="8"/>
  <c r="BA62" i="8"/>
  <c r="AZ62" i="8"/>
  <c r="AY62" i="8"/>
  <c r="AX62" i="8"/>
  <c r="AW62" i="8"/>
  <c r="AO62" i="8"/>
  <c r="AK62" i="8"/>
  <c r="AH62" i="8"/>
  <c r="AG62" i="8"/>
  <c r="AF62" i="8"/>
  <c r="AE62" i="8"/>
  <c r="BE61" i="8"/>
  <c r="BD61" i="8"/>
  <c r="BC61" i="8"/>
  <c r="BB61" i="8"/>
  <c r="BA61" i="8"/>
  <c r="AZ61" i="8"/>
  <c r="AY61" i="8"/>
  <c r="AX61" i="8"/>
  <c r="AW61" i="8"/>
  <c r="AO61" i="8"/>
  <c r="AH61" i="8"/>
  <c r="AG61" i="8"/>
  <c r="AF61" i="8"/>
  <c r="AE61" i="8"/>
  <c r="BE60" i="8"/>
  <c r="BD60" i="8"/>
  <c r="BC60" i="8"/>
  <c r="BB60" i="8"/>
  <c r="BA60" i="8"/>
  <c r="AZ60" i="8"/>
  <c r="AY60" i="8"/>
  <c r="AX60" i="8"/>
  <c r="AO60" i="8"/>
  <c r="AH60" i="8"/>
  <c r="AG60" i="8"/>
  <c r="AF60" i="8"/>
  <c r="AE60" i="8"/>
  <c r="T60" i="8"/>
  <c r="BE59" i="8"/>
  <c r="BD59" i="8"/>
  <c r="BC59" i="8"/>
  <c r="BB59" i="8"/>
  <c r="BA59" i="8"/>
  <c r="AZ59" i="8"/>
  <c r="AY59" i="8"/>
  <c r="AX59" i="8"/>
  <c r="AO59" i="8"/>
  <c r="AG59" i="8"/>
  <c r="AF59" i="8"/>
  <c r="AE59" i="8"/>
  <c r="BE58" i="8"/>
  <c r="BD58" i="8"/>
  <c r="BC58" i="8"/>
  <c r="BB58" i="8"/>
  <c r="BA58" i="8"/>
  <c r="AZ58" i="8"/>
  <c r="AY58" i="8"/>
  <c r="AX58" i="8"/>
  <c r="AW58" i="8"/>
  <c r="AO58" i="8"/>
  <c r="AH58" i="8"/>
  <c r="AG58" i="8"/>
  <c r="AF58" i="8"/>
  <c r="AE58" i="8"/>
  <c r="BE57" i="8"/>
  <c r="BD57" i="8"/>
  <c r="BC57" i="8"/>
  <c r="BB57" i="8"/>
  <c r="BA57" i="8"/>
  <c r="AZ57" i="8"/>
  <c r="AY57" i="8"/>
  <c r="AX57" i="8"/>
  <c r="AO57" i="8"/>
  <c r="AN57" i="8"/>
  <c r="AM57" i="8"/>
  <c r="AL57" i="8"/>
  <c r="AK57" i="8"/>
  <c r="AJ57" i="8"/>
  <c r="AI57" i="8"/>
  <c r="AH57" i="8"/>
  <c r="AG57" i="8"/>
  <c r="AF57" i="8"/>
  <c r="AE57" i="8"/>
  <c r="BE56" i="8"/>
  <c r="BD56" i="8"/>
  <c r="BC56" i="8"/>
  <c r="BB56" i="8"/>
  <c r="BA56" i="8"/>
  <c r="AZ56" i="8"/>
  <c r="AY56" i="8"/>
  <c r="AX56" i="8"/>
  <c r="AP56" i="8"/>
  <c r="AO56" i="8"/>
  <c r="AH56" i="8"/>
  <c r="AG56" i="8"/>
  <c r="AF56" i="8"/>
  <c r="AE56" i="8"/>
  <c r="BE55" i="8"/>
  <c r="BD55" i="8"/>
  <c r="BC55" i="8"/>
  <c r="BB55" i="8"/>
  <c r="BA55" i="8"/>
  <c r="AZ55" i="8"/>
  <c r="AY55" i="8"/>
  <c r="AX55" i="8"/>
  <c r="AO55" i="8"/>
  <c r="AK55" i="8"/>
  <c r="AH55" i="8"/>
  <c r="AG55" i="8"/>
  <c r="AF55" i="8"/>
  <c r="AE55" i="8"/>
  <c r="BE54" i="8"/>
  <c r="BD54" i="8"/>
  <c r="BC54" i="8"/>
  <c r="BB54" i="8"/>
  <c r="BA54" i="8"/>
  <c r="AZ54" i="8"/>
  <c r="AY54" i="8"/>
  <c r="AX54" i="8"/>
  <c r="AO54" i="8"/>
  <c r="AK54" i="8"/>
  <c r="AH54" i="8"/>
  <c r="AG54" i="8"/>
  <c r="AF54" i="8"/>
  <c r="AE54" i="8"/>
  <c r="BE53" i="8"/>
  <c r="BD53" i="8"/>
  <c r="BC53" i="8"/>
  <c r="BB53" i="8"/>
  <c r="BA53" i="8"/>
  <c r="AZ53" i="8"/>
  <c r="AY53" i="8"/>
  <c r="AX53" i="8"/>
  <c r="AO53" i="8"/>
  <c r="AG53" i="8"/>
  <c r="AF53" i="8"/>
  <c r="E10" i="8" s="1"/>
  <c r="AE53" i="8"/>
  <c r="BE52" i="8"/>
  <c r="BD52" i="8"/>
  <c r="BC52" i="8"/>
  <c r="BB52" i="8"/>
  <c r="BA52" i="8"/>
  <c r="AZ52" i="8"/>
  <c r="AY52" i="8"/>
  <c r="AX52" i="8"/>
  <c r="AO52" i="8"/>
  <c r="AG52" i="8"/>
  <c r="AF52" i="8"/>
  <c r="AE52" i="8"/>
  <c r="BE51" i="8"/>
  <c r="BD51" i="8"/>
  <c r="BC51" i="8"/>
  <c r="BB51" i="8"/>
  <c r="BA51" i="8"/>
  <c r="AZ51" i="8"/>
  <c r="AY51" i="8"/>
  <c r="AX51" i="8"/>
  <c r="AW51" i="8"/>
  <c r="AO51" i="8"/>
  <c r="AG51" i="8"/>
  <c r="AF51" i="8"/>
  <c r="AE51" i="8"/>
  <c r="BE50" i="8"/>
  <c r="BD50" i="8"/>
  <c r="BC50" i="8"/>
  <c r="BB50" i="8"/>
  <c r="BA50" i="8"/>
  <c r="AZ50" i="8"/>
  <c r="AY50" i="8"/>
  <c r="AX50" i="8"/>
  <c r="AO50" i="8"/>
  <c r="AG50" i="8"/>
  <c r="AF50" i="8"/>
  <c r="AE50" i="8"/>
  <c r="BE49" i="8"/>
  <c r="BD49" i="8"/>
  <c r="BC49" i="8"/>
  <c r="BB49" i="8"/>
  <c r="BA49" i="8"/>
  <c r="AZ49" i="8"/>
  <c r="AY49" i="8"/>
  <c r="AX49" i="8"/>
  <c r="AO49" i="8"/>
  <c r="AH49" i="8"/>
  <c r="AG49" i="8"/>
  <c r="AF49" i="8"/>
  <c r="AE49" i="8"/>
  <c r="K49" i="8"/>
  <c r="J49" i="8"/>
  <c r="AK517" i="8" s="1"/>
  <c r="BE48" i="8"/>
  <c r="BD48" i="8"/>
  <c r="BC48" i="8"/>
  <c r="BB48" i="8"/>
  <c r="BA48" i="8"/>
  <c r="AZ48" i="8"/>
  <c r="AY48" i="8"/>
  <c r="AX48" i="8"/>
  <c r="AO48" i="8"/>
  <c r="AG48" i="8"/>
  <c r="AF48" i="8"/>
  <c r="AE48" i="8"/>
  <c r="O48" i="8"/>
  <c r="BE47" i="8"/>
  <c r="BD47" i="8"/>
  <c r="BC47" i="8"/>
  <c r="BB47" i="8"/>
  <c r="BE46" i="8"/>
  <c r="BD46" i="8"/>
  <c r="BC46" i="8"/>
  <c r="BB46" i="8"/>
  <c r="BA46" i="8"/>
  <c r="AZ46" i="8"/>
  <c r="AY46" i="8"/>
  <c r="AX46" i="8"/>
  <c r="AP46" i="8"/>
  <c r="AO46" i="8"/>
  <c r="AG46" i="8"/>
  <c r="AF46" i="8"/>
  <c r="AE46" i="8"/>
  <c r="BE45" i="8"/>
  <c r="BD45" i="8"/>
  <c r="BC45" i="8"/>
  <c r="BB45" i="8"/>
  <c r="BA45" i="8"/>
  <c r="AZ45" i="8"/>
  <c r="AY45" i="8"/>
  <c r="AX45" i="8"/>
  <c r="AO45" i="8"/>
  <c r="AG45" i="8"/>
  <c r="AF45" i="8"/>
  <c r="AE45" i="8"/>
  <c r="BE44" i="8"/>
  <c r="BD44" i="8"/>
  <c r="BC44" i="8"/>
  <c r="BB44" i="8"/>
  <c r="BA44" i="8"/>
  <c r="AZ44" i="8"/>
  <c r="AY44" i="8"/>
  <c r="AX44" i="8"/>
  <c r="AW44" i="8"/>
  <c r="AO44" i="8"/>
  <c r="AG44" i="8"/>
  <c r="AF44" i="8"/>
  <c r="AE44" i="8"/>
  <c r="BE43" i="8"/>
  <c r="BD43" i="8"/>
  <c r="BC43" i="8"/>
  <c r="BB43" i="8"/>
  <c r="BA43" i="8"/>
  <c r="AZ43" i="8"/>
  <c r="AY43" i="8"/>
  <c r="AX43" i="8"/>
  <c r="AP43" i="8"/>
  <c r="AO43" i="8"/>
  <c r="AI43" i="8"/>
  <c r="AH43" i="8"/>
  <c r="AG43" i="8"/>
  <c r="AF43" i="8"/>
  <c r="AE43" i="8"/>
  <c r="BE42" i="8"/>
  <c r="BD42" i="8"/>
  <c r="BC42" i="8"/>
  <c r="BB42" i="8"/>
  <c r="BA42" i="8"/>
  <c r="AZ42" i="8"/>
  <c r="AY42" i="8"/>
  <c r="AX42" i="8"/>
  <c r="AO42" i="8"/>
  <c r="AH42" i="8"/>
  <c r="AG42" i="8"/>
  <c r="AF42" i="8"/>
  <c r="AE42" i="8"/>
  <c r="BE41" i="8"/>
  <c r="BD41" i="8"/>
  <c r="BC41" i="8"/>
  <c r="BB41" i="8"/>
  <c r="BA41" i="8"/>
  <c r="AZ41" i="8"/>
  <c r="AY41" i="8"/>
  <c r="AX41" i="8"/>
  <c r="AW41" i="8"/>
  <c r="AV41" i="8"/>
  <c r="AO41" i="8"/>
  <c r="AH41" i="8"/>
  <c r="AG41" i="8"/>
  <c r="AF41" i="8"/>
  <c r="AE41" i="8"/>
  <c r="BE40" i="8"/>
  <c r="BD40" i="8"/>
  <c r="BC40" i="8"/>
  <c r="BB40" i="8"/>
  <c r="BA40" i="8"/>
  <c r="AZ40" i="8"/>
  <c r="AY40" i="8"/>
  <c r="AX40" i="8"/>
  <c r="AO40" i="8"/>
  <c r="AH40" i="8"/>
  <c r="AG40" i="8"/>
  <c r="AF40" i="8"/>
  <c r="AE40" i="8"/>
  <c r="BE39" i="8"/>
  <c r="BD39" i="8"/>
  <c r="BC39" i="8"/>
  <c r="BB39" i="8"/>
  <c r="BA39" i="8"/>
  <c r="AZ39" i="8"/>
  <c r="AY39" i="8"/>
  <c r="AX39" i="8"/>
  <c r="AO39" i="8"/>
  <c r="AG39" i="8"/>
  <c r="AF39" i="8"/>
  <c r="AE39" i="8"/>
  <c r="BE38" i="8"/>
  <c r="BD38" i="8"/>
  <c r="BC38" i="8"/>
  <c r="BB38" i="8"/>
  <c r="BA38" i="8"/>
  <c r="AZ38" i="8"/>
  <c r="AY38" i="8"/>
  <c r="AX38" i="8"/>
  <c r="AW38" i="8"/>
  <c r="AO38" i="8"/>
  <c r="AH38" i="8"/>
  <c r="AG38" i="8"/>
  <c r="AF38" i="8"/>
  <c r="AE38" i="8"/>
  <c r="BE37" i="8"/>
  <c r="BD37" i="8"/>
  <c r="BC37" i="8"/>
  <c r="BB37" i="8"/>
  <c r="BA37" i="8"/>
  <c r="AZ37" i="8"/>
  <c r="AY37" i="8"/>
  <c r="AX37" i="8"/>
  <c r="AO37" i="8"/>
  <c r="AG37" i="8"/>
  <c r="AF37" i="8"/>
  <c r="AE37" i="8"/>
  <c r="BE36" i="8"/>
  <c r="BD36" i="8"/>
  <c r="BC36" i="8"/>
  <c r="BB36" i="8"/>
  <c r="BA36" i="8"/>
  <c r="AZ36" i="8"/>
  <c r="AY36" i="8"/>
  <c r="AX36" i="8"/>
  <c r="AO36" i="8"/>
  <c r="AG36" i="8"/>
  <c r="AF36" i="8"/>
  <c r="AE36" i="8"/>
  <c r="G36" i="8"/>
  <c r="AH35" i="8" s="1"/>
  <c r="BE35" i="8"/>
  <c r="BD35" i="8"/>
  <c r="BC35" i="8"/>
  <c r="BB35" i="8"/>
  <c r="BA35" i="8"/>
  <c r="AZ35" i="8"/>
  <c r="AY35" i="8"/>
  <c r="AX35" i="8"/>
  <c r="AV35" i="8"/>
  <c r="AO35" i="8"/>
  <c r="AG35" i="8"/>
  <c r="AF35" i="8"/>
  <c r="AE35" i="8"/>
  <c r="BE34" i="8"/>
  <c r="BD34" i="8"/>
  <c r="BC34" i="8"/>
  <c r="BB34" i="8"/>
  <c r="BA34" i="8"/>
  <c r="AZ34" i="8"/>
  <c r="AY34" i="8"/>
  <c r="AX34" i="8"/>
  <c r="AW34" i="8"/>
  <c r="AO34" i="8"/>
  <c r="AH34" i="8"/>
  <c r="AG34" i="8"/>
  <c r="AF34" i="8"/>
  <c r="AE34" i="8"/>
  <c r="BE33" i="8"/>
  <c r="BD33" i="8"/>
  <c r="BC33" i="8"/>
  <c r="BB33" i="8"/>
  <c r="BA33" i="8"/>
  <c r="AZ33" i="8"/>
  <c r="AY33" i="8"/>
  <c r="AX33" i="8"/>
  <c r="AO33" i="8"/>
  <c r="AG33" i="8"/>
  <c r="AF33" i="8"/>
  <c r="AE33" i="8"/>
  <c r="BE32" i="8"/>
  <c r="BD32" i="8"/>
  <c r="BC32" i="8"/>
  <c r="BB32" i="8"/>
  <c r="BA32" i="8"/>
  <c r="AZ32" i="8"/>
  <c r="AY32" i="8"/>
  <c r="AX32" i="8"/>
  <c r="AO32" i="8"/>
  <c r="AG32" i="8"/>
  <c r="AF32" i="8"/>
  <c r="AE32" i="8"/>
  <c r="BE30" i="8"/>
  <c r="BD30" i="8"/>
  <c r="BC30" i="8"/>
  <c r="BB30" i="8"/>
  <c r="BA30" i="8"/>
  <c r="AZ30" i="8"/>
  <c r="AY30" i="8"/>
  <c r="AX30" i="8"/>
  <c r="AW30" i="8"/>
  <c r="AO30" i="8"/>
  <c r="AH30" i="8"/>
  <c r="AG30" i="8"/>
  <c r="AF30" i="8"/>
  <c r="AE30" i="8"/>
  <c r="BE29" i="8"/>
  <c r="BD29" i="8"/>
  <c r="BC29" i="8"/>
  <c r="BB29" i="8"/>
  <c r="BA29" i="8"/>
  <c r="AZ29" i="8"/>
  <c r="AY29" i="8"/>
  <c r="AX29" i="8"/>
  <c r="AO29" i="8"/>
  <c r="AG29" i="8"/>
  <c r="AF29" i="8"/>
  <c r="AE29" i="8"/>
  <c r="BE28" i="8"/>
  <c r="BD28" i="8"/>
  <c r="BC28" i="8"/>
  <c r="BB28" i="8"/>
  <c r="BA28" i="8"/>
  <c r="AZ28" i="8"/>
  <c r="AY28" i="8"/>
  <c r="AX28" i="8"/>
  <c r="AW28" i="8"/>
  <c r="AO28" i="8"/>
  <c r="AH28" i="8"/>
  <c r="AG28" i="8"/>
  <c r="AF28" i="8"/>
  <c r="AE28" i="8"/>
  <c r="BE27" i="8"/>
  <c r="BD27" i="8"/>
  <c r="BC27" i="8"/>
  <c r="BB27" i="8"/>
  <c r="BA27" i="8"/>
  <c r="AZ27" i="8"/>
  <c r="AY27" i="8"/>
  <c r="AX27" i="8"/>
  <c r="AO27" i="8"/>
  <c r="AH27" i="8"/>
  <c r="AG27" i="8"/>
  <c r="AF27" i="8"/>
  <c r="AE27" i="8"/>
  <c r="BE26" i="8"/>
  <c r="BD26" i="8"/>
  <c r="BC26" i="8"/>
  <c r="BB26" i="8"/>
  <c r="BA26" i="8"/>
  <c r="AZ26" i="8"/>
  <c r="AY26" i="8"/>
  <c r="AX26" i="8"/>
  <c r="AP26" i="8"/>
  <c r="AO26" i="8"/>
  <c r="AG26" i="8"/>
  <c r="AF26" i="8"/>
  <c r="AE26" i="8"/>
  <c r="BE25" i="8"/>
  <c r="BD25" i="8"/>
  <c r="BC25" i="8"/>
  <c r="BB25" i="8"/>
  <c r="BA25" i="8"/>
  <c r="Z11" i="8" s="1"/>
  <c r="AZ25" i="8"/>
  <c r="AY25" i="8"/>
  <c r="AX25" i="8"/>
  <c r="AO25" i="8"/>
  <c r="AK25" i="8"/>
  <c r="AG25" i="8"/>
  <c r="AF25" i="8"/>
  <c r="AE25" i="8"/>
  <c r="BD24" i="8"/>
  <c r="BC24" i="8"/>
  <c r="BB24" i="8"/>
  <c r="BA24" i="8"/>
  <c r="AZ24" i="8"/>
  <c r="AY24" i="8"/>
  <c r="AX24" i="8"/>
  <c r="AO24" i="8"/>
  <c r="AG24" i="8"/>
  <c r="AF24" i="8"/>
  <c r="AE24" i="8"/>
  <c r="BE23" i="8"/>
  <c r="BD23" i="8"/>
  <c r="BC23" i="8"/>
  <c r="AB11" i="8" s="1"/>
  <c r="BB23" i="8"/>
  <c r="AA10" i="8" s="1"/>
  <c r="BA23" i="8"/>
  <c r="AZ23" i="8"/>
  <c r="AY23" i="8"/>
  <c r="AX23" i="8"/>
  <c r="AO23" i="8"/>
  <c r="AG23" i="8"/>
  <c r="AF23" i="8"/>
  <c r="AE23" i="8"/>
  <c r="BE22" i="8"/>
  <c r="BD22" i="8"/>
  <c r="BC22" i="8"/>
  <c r="BB22" i="8"/>
  <c r="BA22" i="8"/>
  <c r="AZ22" i="8"/>
  <c r="Y11" i="8" s="1"/>
  <c r="AY22" i="8"/>
  <c r="X11" i="8" s="1"/>
  <c r="AX22" i="8"/>
  <c r="AO22" i="8"/>
  <c r="AG22" i="8"/>
  <c r="AF22" i="8"/>
  <c r="AE22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AB18" i="8"/>
  <c r="AA18" i="8"/>
  <c r="Z18" i="8"/>
  <c r="Y18" i="8"/>
  <c r="X18" i="8"/>
  <c r="W18" i="8"/>
  <c r="V18" i="8"/>
  <c r="T18" i="8"/>
  <c r="S18" i="8"/>
  <c r="R18" i="8"/>
  <c r="Q18" i="8"/>
  <c r="P18" i="8"/>
  <c r="O18" i="8"/>
  <c r="N18" i="8"/>
  <c r="L18" i="8"/>
  <c r="K18" i="8"/>
  <c r="J18" i="8"/>
  <c r="I18" i="8"/>
  <c r="H18" i="8"/>
  <c r="G18" i="8"/>
  <c r="F18" i="8"/>
  <c r="E18" i="8"/>
  <c r="D18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N16" i="8"/>
  <c r="M16" i="8"/>
  <c r="L16" i="8"/>
  <c r="J16" i="8"/>
  <c r="F16" i="8"/>
  <c r="E16" i="8"/>
  <c r="D16" i="8"/>
  <c r="AB15" i="8"/>
  <c r="AA15" i="8"/>
  <c r="Z15" i="8"/>
  <c r="Y15" i="8"/>
  <c r="X15" i="8"/>
  <c r="W15" i="8"/>
  <c r="V15" i="8"/>
  <c r="U15" i="8"/>
  <c r="T15" i="8"/>
  <c r="S15" i="8"/>
  <c r="O15" i="8"/>
  <c r="N15" i="8"/>
  <c r="L15" i="8"/>
  <c r="J15" i="8"/>
  <c r="I15" i="8"/>
  <c r="H15" i="8"/>
  <c r="G15" i="8"/>
  <c r="F15" i="8"/>
  <c r="E15" i="8"/>
  <c r="D15" i="8"/>
  <c r="AB14" i="8"/>
  <c r="AA14" i="8"/>
  <c r="Z14" i="8"/>
  <c r="Y14" i="8"/>
  <c r="X14" i="8"/>
  <c r="W14" i="8"/>
  <c r="V14" i="8"/>
  <c r="T14" i="8"/>
  <c r="R14" i="8"/>
  <c r="Q14" i="8"/>
  <c r="P14" i="8"/>
  <c r="O14" i="8"/>
  <c r="N14" i="8"/>
  <c r="L14" i="8"/>
  <c r="J14" i="8"/>
  <c r="I14" i="8"/>
  <c r="H14" i="8"/>
  <c r="G14" i="8"/>
  <c r="F14" i="8"/>
  <c r="E14" i="8"/>
  <c r="D14" i="8"/>
  <c r="AB13" i="8"/>
  <c r="AA13" i="8"/>
  <c r="Z13" i="8"/>
  <c r="Y13" i="8"/>
  <c r="X13" i="8"/>
  <c r="W13" i="8"/>
  <c r="V13" i="8"/>
  <c r="U13" i="8"/>
  <c r="T13" i="8"/>
  <c r="R13" i="8"/>
  <c r="Q13" i="8"/>
  <c r="P13" i="8"/>
  <c r="O13" i="8"/>
  <c r="N13" i="8"/>
  <c r="L13" i="8"/>
  <c r="J13" i="8"/>
  <c r="I13" i="8"/>
  <c r="H13" i="8"/>
  <c r="G13" i="8"/>
  <c r="F13" i="8"/>
  <c r="E13" i="8"/>
  <c r="D13" i="8"/>
  <c r="AB12" i="8"/>
  <c r="AA12" i="8"/>
  <c r="Z12" i="8"/>
  <c r="Y12" i="8"/>
  <c r="X12" i="8"/>
  <c r="W12" i="8"/>
  <c r="R12" i="8"/>
  <c r="O12" i="8"/>
  <c r="N12" i="8"/>
  <c r="F12" i="8"/>
  <c r="E12" i="8"/>
  <c r="D12" i="8"/>
  <c r="D11" i="8"/>
  <c r="AB9" i="8"/>
  <c r="AA9" i="8"/>
  <c r="Z9" i="8"/>
  <c r="Y9" i="8"/>
  <c r="X9" i="8"/>
  <c r="W9" i="8"/>
  <c r="V9" i="8"/>
  <c r="N9" i="8"/>
  <c r="F9" i="8"/>
  <c r="E9" i="8"/>
  <c r="D9" i="8"/>
  <c r="X7" i="8"/>
  <c r="W7" i="8"/>
  <c r="N7" i="8"/>
  <c r="F7" i="8"/>
  <c r="E7" i="8"/>
  <c r="D7" i="8"/>
  <c r="X6" i="8"/>
  <c r="W6" i="8"/>
  <c r="N6" i="8"/>
  <c r="F6" i="8"/>
  <c r="E6" i="8"/>
  <c r="D6" i="8"/>
  <c r="AT254" i="8" l="1"/>
  <c r="AT1232" i="8"/>
  <c r="AT1197" i="8"/>
  <c r="AT1154" i="8"/>
  <c r="AT1152" i="8"/>
  <c r="AT1113" i="8"/>
  <c r="AT1222" i="8"/>
  <c r="AT1217" i="8"/>
  <c r="AT1194" i="8"/>
  <c r="AT1189" i="8"/>
  <c r="AT1182" i="8"/>
  <c r="AT1162" i="8"/>
  <c r="AT1156" i="8"/>
  <c r="AT1144" i="8"/>
  <c r="AT1123" i="8"/>
  <c r="AT1093" i="8"/>
  <c r="AT1088" i="8"/>
  <c r="AT1090" i="8"/>
  <c r="AT1085" i="8"/>
  <c r="AT1071" i="8"/>
  <c r="AT1140" i="8"/>
  <c r="AT1125" i="8"/>
  <c r="AT1092" i="8"/>
  <c r="AT1075" i="8"/>
  <c r="AT1138" i="8"/>
  <c r="AT1068" i="8"/>
  <c r="AT1066" i="8"/>
  <c r="AT1058" i="8"/>
  <c r="AT1053" i="8"/>
  <c r="AT1035" i="8"/>
  <c r="AT1136" i="8"/>
  <c r="AT1132" i="8"/>
  <c r="AT1067" i="8"/>
  <c r="AT1063" i="8"/>
  <c r="AT1097" i="8"/>
  <c r="AT1089" i="8"/>
  <c r="AT1072" i="8"/>
  <c r="AT1039" i="8"/>
  <c r="AT1027" i="8"/>
  <c r="AT1015" i="8"/>
  <c r="AT1049" i="8"/>
  <c r="AT1008" i="8"/>
  <c r="AT1003" i="8"/>
  <c r="AT1200" i="8"/>
  <c r="AT1036" i="8"/>
  <c r="AT1112" i="8"/>
  <c r="AT1084" i="8"/>
  <c r="AT1016" i="8"/>
  <c r="AT997" i="8"/>
  <c r="AT1018" i="8"/>
  <c r="AT991" i="8"/>
  <c r="AT984" i="8"/>
  <c r="AT978" i="8"/>
  <c r="AT976" i="8"/>
  <c r="AT966" i="8"/>
  <c r="AT1157" i="8"/>
  <c r="AT1059" i="8"/>
  <c r="AT1029" i="8"/>
  <c r="AT1019" i="8"/>
  <c r="AT1009" i="8"/>
  <c r="AT980" i="8"/>
  <c r="AT1186" i="8"/>
  <c r="AT985" i="8"/>
  <c r="AT963" i="8"/>
  <c r="AT946" i="8"/>
  <c r="AT914" i="8"/>
  <c r="AT1064" i="8"/>
  <c r="AT1005" i="8"/>
  <c r="AT1004" i="8"/>
  <c r="AT982" i="8"/>
  <c r="AT953" i="8"/>
  <c r="AT1032" i="8"/>
  <c r="AT986" i="8"/>
  <c r="AT981" i="8"/>
  <c r="AT975" i="8"/>
  <c r="AT1001" i="8"/>
  <c r="AT999" i="8"/>
  <c r="AT988" i="8"/>
  <c r="AT979" i="8"/>
  <c r="AT968" i="8"/>
  <c r="AT928" i="8"/>
  <c r="AT920" i="8"/>
  <c r="AT1051" i="8"/>
  <c r="AT1014" i="8"/>
  <c r="AT1000" i="8"/>
  <c r="AT938" i="8"/>
  <c r="AT902" i="8"/>
  <c r="AT901" i="8"/>
  <c r="AT895" i="8"/>
  <c r="AT890" i="8"/>
  <c r="AT1024" i="8"/>
  <c r="AT940" i="8"/>
  <c r="AT939" i="8"/>
  <c r="AT926" i="8"/>
  <c r="AT912" i="8"/>
  <c r="AT892" i="8"/>
  <c r="AT887" i="8"/>
  <c r="AT879" i="8"/>
  <c r="AT970" i="8"/>
  <c r="AT1007" i="8"/>
  <c r="AT899" i="8"/>
  <c r="AT894" i="8"/>
  <c r="AT889" i="8"/>
  <c r="AT881" i="8"/>
  <c r="AT1183" i="8"/>
  <c r="AT896" i="8"/>
  <c r="AT893" i="8"/>
  <c r="AT877" i="8"/>
  <c r="AT860" i="8"/>
  <c r="AT851" i="8"/>
  <c r="AT796" i="8"/>
  <c r="AT927" i="8"/>
  <c r="AT917" i="8"/>
  <c r="AT916" i="8"/>
  <c r="AT891" i="8"/>
  <c r="AT873" i="8"/>
  <c r="AT871" i="8"/>
  <c r="AT862" i="8"/>
  <c r="AT845" i="8"/>
  <c r="AT837" i="8"/>
  <c r="AT785" i="8"/>
  <c r="AT972" i="8"/>
  <c r="AT951" i="8"/>
  <c r="AT870" i="8"/>
  <c r="AT864" i="8"/>
  <c r="AT772" i="8"/>
  <c r="AT745" i="8"/>
  <c r="AT730" i="8"/>
  <c r="AT722" i="8"/>
  <c r="AT695" i="8"/>
  <c r="AT977" i="8"/>
  <c r="AT947" i="8"/>
  <c r="AT867" i="8"/>
  <c r="AT790" i="8"/>
  <c r="AT780" i="8"/>
  <c r="AT742" i="8"/>
  <c r="AT737" i="8"/>
  <c r="AT724" i="8"/>
  <c r="AT719" i="8"/>
  <c r="AT1022" i="8"/>
  <c r="AT937" i="8"/>
  <c r="AT922" i="8"/>
  <c r="AT908" i="8"/>
  <c r="AT905" i="8"/>
  <c r="AT878" i="8"/>
  <c r="AT794" i="8"/>
  <c r="AT756" i="8"/>
  <c r="AT739" i="8"/>
  <c r="AT734" i="8"/>
  <c r="AT721" i="8"/>
  <c r="AT694" i="8"/>
  <c r="AT692" i="8"/>
  <c r="AT669" i="8"/>
  <c r="AT661" i="8"/>
  <c r="AT1042" i="8"/>
  <c r="AT904" i="8"/>
  <c r="AT876" i="8"/>
  <c r="AT836" i="8"/>
  <c r="AT831" i="8"/>
  <c r="AT786" i="8"/>
  <c r="AT696" i="8"/>
  <c r="AT686" i="8"/>
  <c r="AT684" i="8"/>
  <c r="AT664" i="8"/>
  <c r="AT657" i="8"/>
  <c r="AT637" i="8"/>
  <c r="AT629" i="8"/>
  <c r="AT625" i="8"/>
  <c r="AT617" i="8"/>
  <c r="AT612" i="8"/>
  <c r="AT575" i="8"/>
  <c r="AT565" i="8"/>
  <c r="AT943" i="8"/>
  <c r="AT880" i="8"/>
  <c r="AT875" i="8"/>
  <c r="AT665" i="8"/>
  <c r="AT663" i="8"/>
  <c r="AT659" i="8"/>
  <c r="AT650" i="8"/>
  <c r="AT642" i="8"/>
  <c r="AT609" i="8"/>
  <c r="AT602" i="8"/>
  <c r="AT594" i="8"/>
  <c r="AT589" i="8"/>
  <c r="AT572" i="8"/>
  <c r="AT885" i="8"/>
  <c r="AT869" i="8"/>
  <c r="AT852" i="8"/>
  <c r="AT777" i="8"/>
  <c r="AT763" i="8"/>
  <c r="AT716" i="8"/>
  <c r="AT704" i="8"/>
  <c r="AT676" i="8"/>
  <c r="AT674" i="8"/>
  <c r="AT974" i="8"/>
  <c r="AT861" i="8"/>
  <c r="AT848" i="8"/>
  <c r="AT827" i="8"/>
  <c r="AT799" i="8"/>
  <c r="AT781" i="8"/>
  <c r="AT731" i="8"/>
  <c r="AT680" i="8"/>
  <c r="AT675" i="8"/>
  <c r="AT668" i="8"/>
  <c r="AT667" i="8"/>
  <c r="AT616" i="8"/>
  <c r="AT611" i="8"/>
  <c r="AT596" i="8"/>
  <c r="AT915" i="8"/>
  <c r="AT884" i="8"/>
  <c r="AT646" i="8"/>
  <c r="AT619" i="8"/>
  <c r="AT600" i="8"/>
  <c r="AT591" i="8"/>
  <c r="AT585" i="8"/>
  <c r="AT465" i="8"/>
  <c r="AT460" i="8"/>
  <c r="AT452" i="8"/>
  <c r="AT426" i="8"/>
  <c r="AT421" i="8"/>
  <c r="AT812" i="8"/>
  <c r="AT773" i="8"/>
  <c r="AT728" i="8"/>
  <c r="AT710" i="8"/>
  <c r="AT685" i="8"/>
  <c r="AT598" i="8"/>
  <c r="AT577" i="8"/>
  <c r="AT576" i="8"/>
  <c r="AT569" i="8"/>
  <c r="AT568" i="8"/>
  <c r="AT834" i="8"/>
  <c r="AT738" i="8"/>
  <c r="AT698" i="8"/>
  <c r="AT633" i="8"/>
  <c r="AT620" i="8"/>
  <c r="AT489" i="8"/>
  <c r="AT464" i="8"/>
  <c r="AT459" i="8"/>
  <c r="AT441" i="8"/>
  <c r="AT425" i="8"/>
  <c r="AT699" i="8"/>
  <c r="AT691" i="8"/>
  <c r="AT677" i="8"/>
  <c r="AT658" i="8"/>
  <c r="AT651" i="8"/>
  <c r="AT924" i="8"/>
  <c r="AT969" i="8"/>
  <c r="AT725" i="8"/>
  <c r="AT638" i="8"/>
  <c r="AT623" i="8"/>
  <c r="AT610" i="8"/>
  <c r="AT608" i="8"/>
  <c r="AT607" i="8"/>
  <c r="AT599" i="8"/>
  <c r="AT586" i="8"/>
  <c r="AT508" i="8"/>
  <c r="AT483" i="8"/>
  <c r="AT458" i="8"/>
  <c r="AT449" i="8"/>
  <c r="AT409" i="8"/>
  <c r="AT370" i="8"/>
  <c r="AT321" i="8"/>
  <c r="AT308" i="8"/>
  <c r="AT300" i="8"/>
  <c r="AT273" i="8"/>
  <c r="AT191" i="8"/>
  <c r="AT183" i="8"/>
  <c r="AT913" i="8"/>
  <c r="AT720" i="8"/>
  <c r="AT713" i="8"/>
  <c r="AT445" i="8"/>
  <c r="AT414" i="8"/>
  <c r="AT408" i="8"/>
  <c r="AT399" i="8"/>
  <c r="AT388" i="8"/>
  <c r="AT340" i="8"/>
  <c r="AT336" i="8"/>
  <c r="AT318" i="8"/>
  <c r="AT280" i="8"/>
  <c r="AT261" i="8"/>
  <c r="AT733" i="8"/>
  <c r="AT689" i="8"/>
  <c r="AT579" i="8"/>
  <c r="AT524" i="8"/>
  <c r="AT463" i="8"/>
  <c r="AT422" i="8"/>
  <c r="AT407" i="8"/>
  <c r="AT404" i="8"/>
  <c r="AT401" i="8"/>
  <c r="AT390" i="8"/>
  <c r="AT328" i="8"/>
  <c r="AT307" i="8"/>
  <c r="AT287" i="8"/>
  <c r="AT277" i="8"/>
  <c r="AT270" i="8"/>
  <c r="AT180" i="8"/>
  <c r="AT178" i="8"/>
  <c r="AT933" i="8"/>
  <c r="AT866" i="8"/>
  <c r="AT687" i="8"/>
  <c r="AT573" i="8"/>
  <c r="AT548" i="8"/>
  <c r="AT534" i="8"/>
  <c r="AT470" i="8"/>
  <c r="AT469" i="8"/>
  <c r="AT413" i="8"/>
  <c r="AT403" i="8"/>
  <c r="AT394" i="8"/>
  <c r="AT361" i="8"/>
  <c r="AT359" i="8"/>
  <c r="AT224" i="8"/>
  <c r="AT175" i="8"/>
  <c r="AT159" i="8"/>
  <c r="AT154" i="8"/>
  <c r="AT148" i="8"/>
  <c r="AT86" i="8"/>
  <c r="AT78" i="8"/>
  <c r="AT71" i="8"/>
  <c r="AT66" i="8"/>
  <c r="AT61" i="8"/>
  <c r="AT28" i="8"/>
  <c r="AT34" i="8"/>
  <c r="AT25" i="8"/>
  <c r="AT96" i="8"/>
  <c r="AT80" i="8"/>
  <c r="AT496" i="8"/>
  <c r="AT488" i="8"/>
  <c r="AT455" i="8"/>
  <c r="AT423" i="8"/>
  <c r="AT400" i="8"/>
  <c r="AT208" i="8"/>
  <c r="AT199" i="8"/>
  <c r="AT167" i="8"/>
  <c r="AT164" i="8"/>
  <c r="AT149" i="8"/>
  <c r="AT113" i="8"/>
  <c r="AT105" i="8"/>
  <c r="AT103" i="8"/>
  <c r="AT101" i="8"/>
  <c r="AT83" i="8"/>
  <c r="AT88" i="8"/>
  <c r="AT73" i="8"/>
  <c r="AT476" i="8"/>
  <c r="AT466" i="8"/>
  <c r="AT436" i="8"/>
  <c r="AT207" i="8"/>
  <c r="AT197" i="8"/>
  <c r="AT184" i="8"/>
  <c r="AT173" i="8"/>
  <c r="AT172" i="8"/>
  <c r="AT133" i="8"/>
  <c r="AT131" i="8"/>
  <c r="AT129" i="8"/>
  <c r="AT124" i="8"/>
  <c r="AT120" i="8"/>
  <c r="AT652" i="8"/>
  <c r="AT635" i="8"/>
  <c r="AT630" i="8"/>
  <c r="AT595" i="8"/>
  <c r="AT564" i="8"/>
  <c r="AT432" i="8"/>
  <c r="AT398" i="8"/>
  <c r="AT396" i="8"/>
  <c r="AT385" i="8"/>
  <c r="AT368" i="8"/>
  <c r="AT302" i="8"/>
  <c r="AT265" i="8"/>
  <c r="AT253" i="8"/>
  <c r="AT246" i="8"/>
  <c r="AT235" i="8"/>
  <c r="AT147" i="8"/>
  <c r="AT115" i="8"/>
  <c r="AT85" i="8"/>
  <c r="AT77" i="8"/>
  <c r="AT65" i="8"/>
  <c r="AT27" i="8"/>
  <c r="AT932" i="8"/>
  <c r="AT654" i="8"/>
  <c r="AT643" i="8"/>
  <c r="AT125" i="8"/>
  <c r="AT143" i="8"/>
  <c r="AT410" i="8"/>
  <c r="AT437" i="8"/>
  <c r="AT480" i="8"/>
  <c r="E11" i="8"/>
  <c r="AH44" i="8"/>
  <c r="AP1233" i="8"/>
  <c r="AP1160" i="8"/>
  <c r="AP1158" i="8"/>
  <c r="AP1133" i="8"/>
  <c r="AP1166" i="8"/>
  <c r="AP1155" i="8"/>
  <c r="AP1138" i="8"/>
  <c r="AP1122" i="8"/>
  <c r="AP1195" i="8"/>
  <c r="AP1222" i="8"/>
  <c r="AP1183" i="8"/>
  <c r="AP1151" i="8"/>
  <c r="AP1142" i="8"/>
  <c r="AP1097" i="8"/>
  <c r="AP1084" i="8"/>
  <c r="AP1197" i="8"/>
  <c r="AP1196" i="8"/>
  <c r="AP1186" i="8"/>
  <c r="AP1102" i="8"/>
  <c r="AP1089" i="8"/>
  <c r="AP1198" i="8"/>
  <c r="AP1184" i="8"/>
  <c r="AP1153" i="8"/>
  <c r="AP1113" i="8"/>
  <c r="AP1112" i="8"/>
  <c r="AP1194" i="8"/>
  <c r="AP1189" i="8"/>
  <c r="AP1161" i="8"/>
  <c r="AP1152" i="8"/>
  <c r="AP1101" i="8"/>
  <c r="AP1159" i="8"/>
  <c r="AP1154" i="8"/>
  <c r="AP1128" i="8"/>
  <c r="AP1107" i="8"/>
  <c r="AP1059" i="8"/>
  <c r="AP1049" i="8"/>
  <c r="AP1031" i="8"/>
  <c r="AP1217" i="8"/>
  <c r="AP1191" i="8"/>
  <c r="AP1086" i="8"/>
  <c r="AP1088" i="8"/>
  <c r="AP1067" i="8"/>
  <c r="AP1051" i="8"/>
  <c r="AP1044" i="8"/>
  <c r="AP1019" i="8"/>
  <c r="AP1014" i="8"/>
  <c r="AP1007" i="8"/>
  <c r="AP1002" i="8"/>
  <c r="AP1000" i="8"/>
  <c r="AP1093" i="8"/>
  <c r="AP1182" i="8"/>
  <c r="AP1071" i="8"/>
  <c r="AP1032" i="8"/>
  <c r="AP1011" i="8"/>
  <c r="AP1157" i="8"/>
  <c r="AP1137" i="8"/>
  <c r="AP1095" i="8"/>
  <c r="AP1053" i="8"/>
  <c r="AP1027" i="8"/>
  <c r="AP1008" i="8"/>
  <c r="AP1043" i="8"/>
  <c r="AP982" i="8"/>
  <c r="AP970" i="8"/>
  <c r="AP1018" i="8"/>
  <c r="AP998" i="8"/>
  <c r="AP985" i="8"/>
  <c r="AP979" i="8"/>
  <c r="AP1022" i="8"/>
  <c r="AP1013" i="8"/>
  <c r="AP974" i="8"/>
  <c r="AP972" i="8"/>
  <c r="AP1123" i="8"/>
  <c r="AP1017" i="8"/>
  <c r="AP983" i="8"/>
  <c r="AP980" i="8"/>
  <c r="AP969" i="8"/>
  <c r="AP966" i="8"/>
  <c r="AP954" i="8"/>
  <c r="AP952" i="8"/>
  <c r="AP942" i="8"/>
  <c r="AP940" i="8"/>
  <c r="AP932" i="8"/>
  <c r="AP925" i="8"/>
  <c r="AP915" i="8"/>
  <c r="AP910" i="8"/>
  <c r="AP905" i="8"/>
  <c r="AP903" i="8"/>
  <c r="AP1140" i="8"/>
  <c r="AP976" i="8"/>
  <c r="AP965" i="8"/>
  <c r="AP1045" i="8"/>
  <c r="AP1006" i="8"/>
  <c r="AP997" i="8"/>
  <c r="AP995" i="8"/>
  <c r="AP987" i="8"/>
  <c r="AP977" i="8"/>
  <c r="AP956" i="8"/>
  <c r="AP1164" i="8"/>
  <c r="AP1068" i="8"/>
  <c r="AP1015" i="8"/>
  <c r="AP981" i="8"/>
  <c r="AP951" i="8"/>
  <c r="AP941" i="8"/>
  <c r="AP939" i="8"/>
  <c r="AP931" i="8"/>
  <c r="AP924" i="8"/>
  <c r="AP978" i="8"/>
  <c r="AP946" i="8"/>
  <c r="AP930" i="8"/>
  <c r="AP922" i="8"/>
  <c r="AP886" i="8"/>
  <c r="AP878" i="8"/>
  <c r="AP868" i="8"/>
  <c r="AP1035" i="8"/>
  <c r="AP961" i="8"/>
  <c r="AP955" i="8"/>
  <c r="AP953" i="8"/>
  <c r="AP936" i="8"/>
  <c r="AP933" i="8"/>
  <c r="AP923" i="8"/>
  <c r="AP916" i="8"/>
  <c r="AP914" i="8"/>
  <c r="AP898" i="8"/>
  <c r="AP896" i="8"/>
  <c r="AP891" i="8"/>
  <c r="AP875" i="8"/>
  <c r="AP996" i="8"/>
  <c r="AP999" i="8"/>
  <c r="AP971" i="8"/>
  <c r="AP963" i="8"/>
  <c r="AP959" i="8"/>
  <c r="AP950" i="8"/>
  <c r="AP938" i="8"/>
  <c r="AP908" i="8"/>
  <c r="AP902" i="8"/>
  <c r="AP885" i="8"/>
  <c r="AP1001" i="8"/>
  <c r="AP912" i="8"/>
  <c r="AP895" i="8"/>
  <c r="AP884" i="8"/>
  <c r="AP880" i="8"/>
  <c r="AP864" i="8"/>
  <c r="AP948" i="8"/>
  <c r="AP937" i="8"/>
  <c r="AP929" i="8"/>
  <c r="AP907" i="8"/>
  <c r="AP893" i="8"/>
  <c r="AP890" i="8"/>
  <c r="AP877" i="8"/>
  <c r="AP869" i="8"/>
  <c r="AP858" i="8"/>
  <c r="AP849" i="8"/>
  <c r="AP815" i="8"/>
  <c r="AP918" i="8"/>
  <c r="AP874" i="8"/>
  <c r="AP860" i="8"/>
  <c r="AP814" i="8"/>
  <c r="AP799" i="8"/>
  <c r="AP766" i="8"/>
  <c r="AP716" i="8"/>
  <c r="AP706" i="8"/>
  <c r="AP704" i="8"/>
  <c r="AP699" i="8"/>
  <c r="AP689" i="8"/>
  <c r="AP680" i="8"/>
  <c r="AP666" i="8"/>
  <c r="AP658" i="8"/>
  <c r="AP1063" i="8"/>
  <c r="AP957" i="8"/>
  <c r="AP935" i="8"/>
  <c r="AP879" i="8"/>
  <c r="AP870" i="8"/>
  <c r="AP862" i="8"/>
  <c r="AP838" i="8"/>
  <c r="AP837" i="8"/>
  <c r="AP796" i="8"/>
  <c r="AP759" i="8"/>
  <c r="AP738" i="8"/>
  <c r="AP728" i="8"/>
  <c r="AP1092" i="8"/>
  <c r="AP1030" i="8"/>
  <c r="AP991" i="8"/>
  <c r="AP947" i="8"/>
  <c r="AP901" i="8"/>
  <c r="AP882" i="8"/>
  <c r="AP873" i="8"/>
  <c r="AP871" i="8"/>
  <c r="AP863" i="8"/>
  <c r="AP806" i="8"/>
  <c r="AP779" i="8"/>
  <c r="AP777" i="8"/>
  <c r="AP725" i="8"/>
  <c r="AP710" i="8"/>
  <c r="AP698" i="8"/>
  <c r="AP686" i="8"/>
  <c r="AP675" i="8"/>
  <c r="AP665" i="8"/>
  <c r="AP657" i="8"/>
  <c r="AP1058" i="8"/>
  <c r="AP945" i="8"/>
  <c r="AP927" i="8"/>
  <c r="AP926" i="8"/>
  <c r="AP866" i="8"/>
  <c r="AP751" i="8"/>
  <c r="AP713" i="8"/>
  <c r="AP712" i="8"/>
  <c r="AP682" i="8"/>
  <c r="AP681" i="8"/>
  <c r="AP672" i="8"/>
  <c r="AP654" i="8"/>
  <c r="AP641" i="8"/>
  <c r="AP633" i="8"/>
  <c r="AP621" i="8"/>
  <c r="AP608" i="8"/>
  <c r="AP601" i="8"/>
  <c r="AP593" i="8"/>
  <c r="AP586" i="8"/>
  <c r="AP571" i="8"/>
  <c r="AP558" i="8"/>
  <c r="AP928" i="8"/>
  <c r="AP920" i="8"/>
  <c r="AP865" i="8"/>
  <c r="AP846" i="8"/>
  <c r="AP798" i="8"/>
  <c r="AP773" i="8"/>
  <c r="AP746" i="8"/>
  <c r="AP714" i="8"/>
  <c r="AP709" i="8"/>
  <c r="AP691" i="8"/>
  <c r="AP678" i="8"/>
  <c r="AP651" i="8"/>
  <c r="AP646" i="8"/>
  <c r="AP638" i="8"/>
  <c r="AP630" i="8"/>
  <c r="AP626" i="8"/>
  <c r="AP618" i="8"/>
  <c r="AP613" i="8"/>
  <c r="AP598" i="8"/>
  <c r="AP590" i="8"/>
  <c r="AP583" i="8"/>
  <c r="AP576" i="8"/>
  <c r="AP568" i="8"/>
  <c r="AP566" i="8"/>
  <c r="AP943" i="8"/>
  <c r="AP845" i="8"/>
  <c r="AP825" i="8"/>
  <c r="AP816" i="8"/>
  <c r="AP803" i="8"/>
  <c r="AP700" i="8"/>
  <c r="AP695" i="8"/>
  <c r="AP692" i="8"/>
  <c r="AP690" i="8"/>
  <c r="AP687" i="8"/>
  <c r="AP677" i="8"/>
  <c r="AP921" i="8"/>
  <c r="AP906" i="8"/>
  <c r="AP904" i="8"/>
  <c r="AP876" i="8"/>
  <c r="AP872" i="8"/>
  <c r="AP776" i="8"/>
  <c r="AP774" i="8"/>
  <c r="AP742" i="8"/>
  <c r="AP701" i="8"/>
  <c r="AP696" i="8"/>
  <c r="AP693" i="8"/>
  <c r="AP684" i="8"/>
  <c r="AP664" i="8"/>
  <c r="AP656" i="8"/>
  <c r="AP653" i="8"/>
  <c r="AP632" i="8"/>
  <c r="AP620" i="8"/>
  <c r="AP607" i="8"/>
  <c r="AP600" i="8"/>
  <c r="AP592" i="8"/>
  <c r="AP587" i="8"/>
  <c r="AP889" i="8"/>
  <c r="AP861" i="8"/>
  <c r="AP811" i="8"/>
  <c r="AP719" i="8"/>
  <c r="AP667" i="8"/>
  <c r="AP650" i="8"/>
  <c r="AP645" i="8"/>
  <c r="AP637" i="8"/>
  <c r="AP623" i="8"/>
  <c r="AP602" i="8"/>
  <c r="AP572" i="8"/>
  <c r="AP557" i="8"/>
  <c r="AP469" i="8"/>
  <c r="AP443" i="8"/>
  <c r="AP438" i="8"/>
  <c r="AP436" i="8"/>
  <c r="AP431" i="8"/>
  <c r="AP429" i="8"/>
  <c r="AP427" i="8"/>
  <c r="AP417" i="8"/>
  <c r="AP407" i="8"/>
  <c r="AP405" i="8"/>
  <c r="AP934" i="8"/>
  <c r="AP899" i="8"/>
  <c r="AP662" i="8"/>
  <c r="AP660" i="8"/>
  <c r="AP634" i="8"/>
  <c r="AP610" i="8"/>
  <c r="AP584" i="8"/>
  <c r="AP573" i="8"/>
  <c r="AP564" i="8"/>
  <c r="AP545" i="8"/>
  <c r="AP986" i="8"/>
  <c r="AP911" i="8"/>
  <c r="AP749" i="8"/>
  <c r="AP722" i="8"/>
  <c r="AP671" i="8"/>
  <c r="AP663" i="8"/>
  <c r="AP661" i="8"/>
  <c r="AP659" i="8"/>
  <c r="AP642" i="8"/>
  <c r="AP627" i="8"/>
  <c r="AP624" i="8"/>
  <c r="AP619" i="8"/>
  <c r="AP603" i="8"/>
  <c r="AP591" i="8"/>
  <c r="AP575" i="8"/>
  <c r="AP468" i="8"/>
  <c r="AP463" i="8"/>
  <c r="AP455" i="8"/>
  <c r="AP447" i="8"/>
  <c r="AP435" i="8"/>
  <c r="AP428" i="8"/>
  <c r="AP900" i="8"/>
  <c r="AP867" i="8"/>
  <c r="AP830" i="8"/>
  <c r="AP609" i="8"/>
  <c r="AP595" i="8"/>
  <c r="AP968" i="8"/>
  <c r="AP944" i="8"/>
  <c r="AP888" i="8"/>
  <c r="AP823" i="8"/>
  <c r="AP676" i="8"/>
  <c r="AP674" i="8"/>
  <c r="AP635" i="8"/>
  <c r="AP616" i="8"/>
  <c r="AP612" i="8"/>
  <c r="AP599" i="8"/>
  <c r="AP780" i="8"/>
  <c r="AP636" i="8"/>
  <c r="AP625" i="8"/>
  <c r="AP611" i="8"/>
  <c r="AP604" i="8"/>
  <c r="AP589" i="8"/>
  <c r="AP582" i="8"/>
  <c r="AP578" i="8"/>
  <c r="AP569" i="8"/>
  <c r="AP559" i="8"/>
  <c r="AP496" i="8"/>
  <c r="AP488" i="8"/>
  <c r="AP452" i="8"/>
  <c r="AP437" i="8"/>
  <c r="AP426" i="8"/>
  <c r="AP419" i="8"/>
  <c r="AP418" i="8"/>
  <c r="AP416" i="8"/>
  <c r="AP411" i="8"/>
  <c r="AP398" i="8"/>
  <c r="AP387" i="8"/>
  <c r="AP367" i="8"/>
  <c r="AP359" i="8"/>
  <c r="AP339" i="8"/>
  <c r="AP325" i="8"/>
  <c r="AP317" i="8"/>
  <c r="AP304" i="8"/>
  <c r="AP242" i="8"/>
  <c r="AP220" i="8"/>
  <c r="AP208" i="8"/>
  <c r="AP201" i="8"/>
  <c r="AP197" i="8"/>
  <c r="AP187" i="8"/>
  <c r="AP175" i="8"/>
  <c r="AP794" i="8"/>
  <c r="AP737" i="8"/>
  <c r="AP736" i="8"/>
  <c r="AP717" i="8"/>
  <c r="AP652" i="8"/>
  <c r="AP615" i="8"/>
  <c r="AP581" i="8"/>
  <c r="AP577" i="8"/>
  <c r="AP574" i="8"/>
  <c r="AP570" i="8"/>
  <c r="AP476" i="8"/>
  <c r="AP475" i="8"/>
  <c r="AP454" i="8"/>
  <c r="AP453" i="8"/>
  <c r="AP434" i="8"/>
  <c r="AP433" i="8"/>
  <c r="AP432" i="8"/>
  <c r="AP410" i="8"/>
  <c r="AP403" i="8"/>
  <c r="AP396" i="8"/>
  <c r="AP394" i="8"/>
  <c r="AP392" i="8"/>
  <c r="AP384" i="8"/>
  <c r="AP364" i="8"/>
  <c r="AP330" i="8"/>
  <c r="AP301" i="8"/>
  <c r="AP299" i="8"/>
  <c r="AP279" i="8"/>
  <c r="AP274" i="8"/>
  <c r="AP272" i="8"/>
  <c r="AP267" i="8"/>
  <c r="AP235" i="8"/>
  <c r="AP198" i="8"/>
  <c r="AP194" i="8"/>
  <c r="AP894" i="8"/>
  <c r="AP887" i="8"/>
  <c r="AP730" i="8"/>
  <c r="AP724" i="8"/>
  <c r="AP668" i="8"/>
  <c r="AP629" i="8"/>
  <c r="AP543" i="8"/>
  <c r="AP483" i="8"/>
  <c r="AP478" i="8"/>
  <c r="AP465" i="8"/>
  <c r="AP464" i="8"/>
  <c r="AP458" i="8"/>
  <c r="AP449" i="8"/>
  <c r="AP409" i="8"/>
  <c r="AP386" i="8"/>
  <c r="AP303" i="8"/>
  <c r="AP283" i="8"/>
  <c r="AP225" i="8"/>
  <c r="AP207" i="8"/>
  <c r="AP200" i="8"/>
  <c r="AP174" i="8"/>
  <c r="AP169" i="8"/>
  <c r="AP549" i="8"/>
  <c r="AP440" i="8"/>
  <c r="AP406" i="8"/>
  <c r="AP402" i="8"/>
  <c r="AP397" i="8"/>
  <c r="AP393" i="8"/>
  <c r="AP390" i="8"/>
  <c r="AP374" i="8"/>
  <c r="AP287" i="8"/>
  <c r="AP280" i="8"/>
  <c r="AP275" i="8"/>
  <c r="AP238" i="8"/>
  <c r="AP204" i="8"/>
  <c r="AP178" i="8"/>
  <c r="AP135" i="8"/>
  <c r="AP122" i="8"/>
  <c r="AP117" i="8"/>
  <c r="AP112" i="8"/>
  <c r="AP104" i="8"/>
  <c r="AP102" i="8"/>
  <c r="AP100" i="8"/>
  <c r="AP93" i="8"/>
  <c r="AP82" i="8"/>
  <c r="AP75" i="8"/>
  <c r="AP52" i="8"/>
  <c r="AP40" i="8"/>
  <c r="AP33" i="8"/>
  <c r="AP24" i="8"/>
  <c r="AP29" i="8"/>
  <c r="O9" i="8"/>
  <c r="AP95" i="8"/>
  <c r="AP69" i="8"/>
  <c r="AP892" i="8"/>
  <c r="AP844" i="8"/>
  <c r="AP594" i="8"/>
  <c r="AP580" i="8"/>
  <c r="AP579" i="8"/>
  <c r="AP446" i="8"/>
  <c r="AP415" i="8"/>
  <c r="AP399" i="8"/>
  <c r="AP218" i="8"/>
  <c r="AP217" i="8"/>
  <c r="AP181" i="8"/>
  <c r="AP177" i="8"/>
  <c r="AP160" i="8"/>
  <c r="AP155" i="8"/>
  <c r="AP139" i="8"/>
  <c r="AP132" i="8"/>
  <c r="AP128" i="8"/>
  <c r="AP119" i="8"/>
  <c r="AP109" i="8"/>
  <c r="AP91" i="8"/>
  <c r="AP87" i="8"/>
  <c r="AP79" i="8"/>
  <c r="AP72" i="8"/>
  <c r="AP67" i="8"/>
  <c r="AP62" i="8"/>
  <c r="AP57" i="8"/>
  <c r="AP49" i="8"/>
  <c r="AP45" i="8"/>
  <c r="AP37" i="8"/>
  <c r="AP76" i="8"/>
  <c r="AP567" i="8"/>
  <c r="AP565" i="8"/>
  <c r="AP425" i="8"/>
  <c r="AP420" i="8"/>
  <c r="AP362" i="8"/>
  <c r="AP277" i="8"/>
  <c r="AP276" i="8"/>
  <c r="AP270" i="8"/>
  <c r="AP157" i="8"/>
  <c r="AP152" i="8"/>
  <c r="AP150" i="8"/>
  <c r="AP146" i="8"/>
  <c r="AP64" i="8"/>
  <c r="AP821" i="8"/>
  <c r="AP670" i="8"/>
  <c r="AP655" i="8"/>
  <c r="AP466" i="8"/>
  <c r="AP445" i="8"/>
  <c r="AP413" i="8"/>
  <c r="AP400" i="8"/>
  <c r="AP360" i="8"/>
  <c r="AP333" i="8"/>
  <c r="AP308" i="8"/>
  <c r="AP240" i="8"/>
  <c r="AP190" i="8"/>
  <c r="AP143" i="8"/>
  <c r="AP141" i="8"/>
  <c r="AP125" i="8"/>
  <c r="AP121" i="8"/>
  <c r="AP111" i="8"/>
  <c r="AP99" i="8"/>
  <c r="AP97" i="8"/>
  <c r="AP92" i="8"/>
  <c r="AP89" i="8"/>
  <c r="AP74" i="8"/>
  <c r="AP59" i="8"/>
  <c r="AP51" i="8"/>
  <c r="AP39" i="8"/>
  <c r="AP32" i="8"/>
  <c r="AP23" i="8"/>
  <c r="O6" i="8"/>
  <c r="AP1121" i="8"/>
  <c r="AP617" i="8"/>
  <c r="AP60" i="8"/>
  <c r="AT72" i="8"/>
  <c r="AV113" i="8"/>
  <c r="AV159" i="8"/>
  <c r="AV176" i="8"/>
  <c r="AV177" i="8"/>
  <c r="AV180" i="8"/>
  <c r="AL199" i="8"/>
  <c r="AL299" i="8"/>
  <c r="AP389" i="8"/>
  <c r="AV500" i="8"/>
  <c r="AV612" i="8"/>
  <c r="AT618" i="8"/>
  <c r="AV24" i="8"/>
  <c r="AP48" i="8"/>
  <c r="AH50" i="8"/>
  <c r="AT89" i="8"/>
  <c r="AP153" i="8"/>
  <c r="AV273" i="8"/>
  <c r="AW347" i="8"/>
  <c r="AP365" i="8"/>
  <c r="AV400" i="8"/>
  <c r="AK403" i="8"/>
  <c r="AK543" i="8"/>
  <c r="AP551" i="8"/>
  <c r="V7" i="8"/>
  <c r="G12" i="8"/>
  <c r="AH68" i="8"/>
  <c r="AW92" i="8"/>
  <c r="AV103" i="8"/>
  <c r="AP105" i="8"/>
  <c r="AP107" i="8"/>
  <c r="AW118" i="8"/>
  <c r="AW125" i="8"/>
  <c r="AP191" i="8"/>
  <c r="AT204" i="8"/>
  <c r="AT269" i="8"/>
  <c r="AW273" i="8"/>
  <c r="AV304" i="8"/>
  <c r="AV361" i="8"/>
  <c r="AV366" i="8"/>
  <c r="AV387" i="8"/>
  <c r="AT389" i="8"/>
  <c r="AV393" i="8"/>
  <c r="AV406" i="8"/>
  <c r="AW449" i="8"/>
  <c r="AV549" i="8"/>
  <c r="AT748" i="8"/>
  <c r="AK859" i="8"/>
  <c r="AP881" i="8"/>
  <c r="V6" i="8"/>
  <c r="X10" i="8"/>
  <c r="S12" i="8"/>
  <c r="G16" i="8"/>
  <c r="AA11" i="8"/>
  <c r="AW23" i="8"/>
  <c r="AK26" i="8"/>
  <c r="AK27" i="8"/>
  <c r="AP28" i="8"/>
  <c r="AT32" i="8"/>
  <c r="AT33" i="8"/>
  <c r="AP35" i="8"/>
  <c r="AP38" i="8"/>
  <c r="AV39" i="8"/>
  <c r="AK40" i="8"/>
  <c r="AV40" i="8"/>
  <c r="AW46" i="8"/>
  <c r="AT49" i="8"/>
  <c r="AK53" i="8"/>
  <c r="AW56" i="8"/>
  <c r="AW57" i="8"/>
  <c r="AL64" i="8"/>
  <c r="AP65" i="8"/>
  <c r="AV71" i="8"/>
  <c r="AT76" i="8"/>
  <c r="AV78" i="8"/>
  <c r="AV89" i="8"/>
  <c r="AW90" i="8"/>
  <c r="AT97" i="8"/>
  <c r="AW98" i="8"/>
  <c r="K102" i="8"/>
  <c r="K9" i="8" s="1"/>
  <c r="AW103" i="8"/>
  <c r="AK109" i="8"/>
  <c r="AT122" i="8"/>
  <c r="AV124" i="8"/>
  <c r="AP124" i="8"/>
  <c r="AL125" i="8"/>
  <c r="AP129" i="8"/>
  <c r="AW131" i="8"/>
  <c r="AK135" i="8"/>
  <c r="AT139" i="8"/>
  <c r="AT141" i="8"/>
  <c r="AW142" i="8"/>
  <c r="AP145" i="8"/>
  <c r="AK146" i="8"/>
  <c r="AV146" i="8"/>
  <c r="AK149" i="8"/>
  <c r="K149" i="8"/>
  <c r="AP149" i="8"/>
  <c r="AK150" i="8"/>
  <c r="AV150" i="8"/>
  <c r="AT155" i="8"/>
  <c r="AP158" i="8"/>
  <c r="AT187" i="8"/>
  <c r="AT194" i="8"/>
  <c r="AT196" i="8"/>
  <c r="AW204" i="8"/>
  <c r="AV219" i="8"/>
  <c r="AW224" i="8"/>
  <c r="AW237" i="8"/>
  <c r="AK270" i="8"/>
  <c r="AV276" i="8"/>
  <c r="AW295" i="8"/>
  <c r="AW299" i="8"/>
  <c r="AP331" i="8"/>
  <c r="AV340" i="8"/>
  <c r="AW358" i="8"/>
  <c r="AW360" i="8"/>
  <c r="AW366" i="8"/>
  <c r="AW393" i="8"/>
  <c r="AW402" i="8"/>
  <c r="AL404" i="8"/>
  <c r="AW406" i="8"/>
  <c r="AP421" i="8"/>
  <c r="AV425" i="8"/>
  <c r="AV431" i="8"/>
  <c r="AT433" i="8"/>
  <c r="AW434" i="8"/>
  <c r="AP439" i="8"/>
  <c r="AV443" i="8"/>
  <c r="AK476" i="8"/>
  <c r="AV510" i="8"/>
  <c r="AV518" i="8"/>
  <c r="AV573" i="8"/>
  <c r="AV586" i="8"/>
  <c r="AT590" i="8"/>
  <c r="AK608" i="8"/>
  <c r="AP628" i="8"/>
  <c r="AP768" i="8"/>
  <c r="AV912" i="8"/>
  <c r="AV916" i="8"/>
  <c r="AV34" i="8"/>
  <c r="AP103" i="8"/>
  <c r="AL112" i="8"/>
  <c r="AP142" i="8"/>
  <c r="AP328" i="8"/>
  <c r="AV422" i="8"/>
  <c r="AP423" i="8"/>
  <c r="AV437" i="8"/>
  <c r="AV508" i="8"/>
  <c r="AV588" i="8"/>
  <c r="AV878" i="8"/>
  <c r="AV942" i="8"/>
  <c r="S7" i="8"/>
  <c r="J9" i="8"/>
  <c r="U18" i="8"/>
  <c r="AH53" i="8"/>
  <c r="AV53" i="8"/>
  <c r="K124" i="8"/>
  <c r="AP137" i="8"/>
  <c r="AT137" i="8"/>
  <c r="AT146" i="8"/>
  <c r="AV148" i="8"/>
  <c r="AT150" i="8"/>
  <c r="AW67" i="8"/>
  <c r="AW87" i="8"/>
  <c r="AW79" i="8"/>
  <c r="AW72" i="8"/>
  <c r="AW696" i="8"/>
  <c r="AW657" i="8"/>
  <c r="AT275" i="8"/>
  <c r="AT304" i="8"/>
  <c r="AV370" i="8"/>
  <c r="S438" i="8"/>
  <c r="AP441" i="8"/>
  <c r="AW500" i="8"/>
  <c r="AV501" i="8"/>
  <c r="AV519" i="8"/>
  <c r="AV541" i="8"/>
  <c r="AW555" i="8"/>
  <c r="AW609" i="8"/>
  <c r="AW625" i="8"/>
  <c r="AW748" i="8"/>
  <c r="AT752" i="8"/>
  <c r="D10" i="8"/>
  <c r="AP22" i="8"/>
  <c r="AV23" i="8"/>
  <c r="AK37" i="8"/>
  <c r="AW53" i="8"/>
  <c r="AT59" i="8"/>
  <c r="AV64" i="8"/>
  <c r="AK72" i="8"/>
  <c r="AK79" i="8"/>
  <c r="AP85" i="8"/>
  <c r="AW94" i="8"/>
  <c r="AW96" i="8"/>
  <c r="AP108" i="8"/>
  <c r="AW120" i="8"/>
  <c r="P137" i="8"/>
  <c r="AW162" i="8"/>
  <c r="AW216" i="8"/>
  <c r="AW314" i="8"/>
  <c r="AP319" i="8"/>
  <c r="AT371" i="8"/>
  <c r="AV417" i="8"/>
  <c r="AW454" i="8"/>
  <c r="AW541" i="8"/>
  <c r="Y10" i="8"/>
  <c r="V12" i="8"/>
  <c r="AV26" i="8"/>
  <c r="AP58" i="8"/>
  <c r="AV59" i="8"/>
  <c r="AV63" i="8"/>
  <c r="AW71" i="8"/>
  <c r="AW73" i="8"/>
  <c r="AK77" i="8"/>
  <c r="AW78" i="8"/>
  <c r="AW80" i="8"/>
  <c r="AT82" i="8"/>
  <c r="AP83" i="8"/>
  <c r="AW89" i="8"/>
  <c r="AK91" i="8"/>
  <c r="AT95" i="8"/>
  <c r="AT99" i="8"/>
  <c r="AK104" i="8"/>
  <c r="AV105" i="8"/>
  <c r="AV108" i="8"/>
  <c r="AP110" i="8"/>
  <c r="AP123" i="8"/>
  <c r="AK132" i="8"/>
  <c r="AW134" i="8"/>
  <c r="AP140" i="8"/>
  <c r="AL146" i="8"/>
  <c r="AP154" i="8"/>
  <c r="AP161" i="8"/>
  <c r="AV167" i="8"/>
  <c r="AP173" i="8"/>
  <c r="AW185" i="8"/>
  <c r="AV186" i="8"/>
  <c r="AK190" i="8"/>
  <c r="AW192" i="8"/>
  <c r="AT195" i="8"/>
  <c r="AK198" i="8"/>
  <c r="AW203" i="8"/>
  <c r="AT212" i="8"/>
  <c r="AW219" i="8"/>
  <c r="AK220" i="8"/>
  <c r="AV222" i="8"/>
  <c r="AP237" i="8"/>
  <c r="AV241" i="8"/>
  <c r="AV247" i="8"/>
  <c r="AK272" i="8"/>
  <c r="AT283" i="8"/>
  <c r="AT303" i="8"/>
  <c r="AW311" i="8"/>
  <c r="AW340" i="8"/>
  <c r="AT353" i="8"/>
  <c r="AK399" i="8"/>
  <c r="AP408" i="8"/>
  <c r="AV409" i="8"/>
  <c r="AK410" i="8"/>
  <c r="AV415" i="8"/>
  <c r="AW417" i="8"/>
  <c r="AV450" i="8"/>
  <c r="AK452" i="8"/>
  <c r="AW465" i="8"/>
  <c r="AT471" i="8"/>
  <c r="AL476" i="8"/>
  <c r="AW482" i="8"/>
  <c r="AV524" i="8"/>
  <c r="AW529" i="8"/>
  <c r="AT581" i="8"/>
  <c r="AT584" i="8"/>
  <c r="AK623" i="8"/>
  <c r="AT660" i="8"/>
  <c r="AK700" i="8"/>
  <c r="AP772" i="8"/>
  <c r="AW866" i="8"/>
  <c r="AK925" i="8"/>
  <c r="AL1152" i="8"/>
  <c r="AL1121" i="8"/>
  <c r="AL1159" i="8"/>
  <c r="AL1198" i="8"/>
  <c r="AL1157" i="8"/>
  <c r="AL1045" i="8"/>
  <c r="AL1068" i="8"/>
  <c r="AL983" i="8"/>
  <c r="AL959" i="8"/>
  <c r="AL929" i="8"/>
  <c r="AL914" i="8"/>
  <c r="AL991" i="8"/>
  <c r="AL943" i="8"/>
  <c r="AL912" i="8"/>
  <c r="AL895" i="8"/>
  <c r="AL887" i="8"/>
  <c r="AL1032" i="8"/>
  <c r="AL894" i="8"/>
  <c r="AL873" i="8"/>
  <c r="AL866" i="8"/>
  <c r="AL884" i="8"/>
  <c r="AL772" i="8"/>
  <c r="AL695" i="8"/>
  <c r="AL880" i="8"/>
  <c r="AL669" i="8"/>
  <c r="AL942" i="8"/>
  <c r="AL674" i="8"/>
  <c r="AL580" i="8"/>
  <c r="AL565" i="8"/>
  <c r="AL863" i="8"/>
  <c r="AL602" i="8"/>
  <c r="AL589" i="8"/>
  <c r="AL717" i="8"/>
  <c r="AL689" i="8"/>
  <c r="AL636" i="8"/>
  <c r="AL833" i="8"/>
  <c r="AL421" i="8"/>
  <c r="AL924" i="8"/>
  <c r="AL686" i="8"/>
  <c r="AL710" i="8"/>
  <c r="AL626" i="8"/>
  <c r="AL564" i="8"/>
  <c r="AL655" i="8"/>
  <c r="AL947" i="8"/>
  <c r="AL590" i="8"/>
  <c r="AL646" i="8"/>
  <c r="AL619" i="8"/>
  <c r="AL428" i="8"/>
  <c r="AL923" i="8"/>
  <c r="AL749" i="8"/>
  <c r="AL651" i="8"/>
  <c r="AL424" i="8"/>
  <c r="AL412" i="8"/>
  <c r="AL190" i="8"/>
  <c r="AL223" i="8"/>
  <c r="AL154" i="8"/>
  <c r="AL71" i="8"/>
  <c r="AL96" i="8"/>
  <c r="AL68" i="8"/>
  <c r="AL591" i="8"/>
  <c r="AL164" i="8"/>
  <c r="AL123" i="8"/>
  <c r="AL83" i="8"/>
  <c r="AL576" i="8"/>
  <c r="AL427" i="8"/>
  <c r="AL200" i="8"/>
  <c r="AL573" i="8"/>
  <c r="AL407" i="8"/>
  <c r="AL115" i="8"/>
  <c r="AL638" i="8"/>
  <c r="AL337" i="8"/>
  <c r="AT24" i="8"/>
  <c r="AT30" i="8"/>
  <c r="AV54" i="8"/>
  <c r="AV61" i="8"/>
  <c r="T76" i="8"/>
  <c r="AV93" i="8"/>
  <c r="AV82" i="8"/>
  <c r="AV75" i="8"/>
  <c r="AV706" i="8"/>
  <c r="AT468" i="8"/>
  <c r="AV480" i="8"/>
  <c r="G7" i="8"/>
  <c r="U14" i="8"/>
  <c r="AK24" i="8"/>
  <c r="AP36" i="8"/>
  <c r="AK41" i="8"/>
  <c r="AP63" i="8"/>
  <c r="AK65" i="8"/>
  <c r="AV92" i="8"/>
  <c r="AK93" i="8"/>
  <c r="AV125" i="8"/>
  <c r="AV244" i="8"/>
  <c r="AP385" i="8"/>
  <c r="AT387" i="8"/>
  <c r="AV414" i="8"/>
  <c r="AL432" i="8"/>
  <c r="AW469" i="8"/>
  <c r="AP585" i="8"/>
  <c r="U6" i="8"/>
  <c r="AW37" i="8"/>
  <c r="AH46" i="8"/>
  <c r="AW50" i="8"/>
  <c r="AP55" i="8"/>
  <c r="AV56" i="8"/>
  <c r="AT91" i="8"/>
  <c r="AT104" i="8"/>
  <c r="AP115" i="8"/>
  <c r="AW127" i="8"/>
  <c r="AT132" i="8"/>
  <c r="AW143" i="8"/>
  <c r="AP167" i="8"/>
  <c r="AW175" i="8"/>
  <c r="AW206" i="8"/>
  <c r="AT350" i="8"/>
  <c r="AW397" i="8"/>
  <c r="AW495" i="8"/>
  <c r="AV542" i="8"/>
  <c r="K7" i="8"/>
  <c r="F11" i="8"/>
  <c r="F10" i="8"/>
  <c r="AB10" i="8"/>
  <c r="AK29" i="8"/>
  <c r="AW29" i="8"/>
  <c r="AK33" i="8"/>
  <c r="AH36" i="8"/>
  <c r="AV36" i="8"/>
  <c r="AL40" i="8"/>
  <c r="AP41" i="8"/>
  <c r="AP54" i="8"/>
  <c r="Z10" i="8"/>
  <c r="K12" i="8"/>
  <c r="K16" i="8"/>
  <c r="AH22" i="8"/>
  <c r="AT22" i="8"/>
  <c r="AH25" i="8"/>
  <c r="AV25" i="8"/>
  <c r="AP30" i="8"/>
  <c r="AV32" i="8"/>
  <c r="AP34" i="8"/>
  <c r="AT35" i="8"/>
  <c r="AW36" i="8"/>
  <c r="AK42" i="8"/>
  <c r="AK43" i="8"/>
  <c r="AP44" i="8"/>
  <c r="AW48" i="8"/>
  <c r="AK49" i="8"/>
  <c r="AW49" i="8"/>
  <c r="AK52" i="8"/>
  <c r="AV52" i="8"/>
  <c r="AL59" i="8"/>
  <c r="AW59" i="8"/>
  <c r="AK60" i="8"/>
  <c r="AP61" i="8"/>
  <c r="AW63" i="8"/>
  <c r="AT67" i="8"/>
  <c r="AT69" i="8"/>
  <c r="AT74" i="8"/>
  <c r="AT75" i="8"/>
  <c r="AK76" i="8"/>
  <c r="AV76" i="8"/>
  <c r="AP86" i="8"/>
  <c r="AP88" i="8"/>
  <c r="AL89" i="8"/>
  <c r="M91" i="8"/>
  <c r="AL91" i="8"/>
  <c r="AV97" i="8"/>
  <c r="M104" i="8"/>
  <c r="AW105" i="8"/>
  <c r="AW108" i="8"/>
  <c r="AT112" i="8"/>
  <c r="AV121" i="8"/>
  <c r="AK122" i="8"/>
  <c r="AV130" i="8"/>
  <c r="AP136" i="8"/>
  <c r="AV141" i="8"/>
  <c r="AV145" i="8"/>
  <c r="AV149" i="8"/>
  <c r="AT152" i="8"/>
  <c r="AK155" i="8"/>
  <c r="AT157" i="8"/>
  <c r="AP164" i="8"/>
  <c r="AK165" i="8"/>
  <c r="AT193" i="8"/>
  <c r="AV193" i="8"/>
  <c r="M198" i="8"/>
  <c r="AW222" i="8"/>
  <c r="AP223" i="8"/>
  <c r="AW241" i="8"/>
  <c r="AT242" i="8"/>
  <c r="AP253" i="8"/>
  <c r="AV257" i="8"/>
  <c r="AW259" i="8"/>
  <c r="AP261" i="8"/>
  <c r="AK276" i="8"/>
  <c r="AV280" i="8"/>
  <c r="AT281" i="8"/>
  <c r="AP300" i="8"/>
  <c r="AK304" i="8"/>
  <c r="AV306" i="8"/>
  <c r="AW312" i="8"/>
  <c r="AW315" i="8"/>
  <c r="AW333" i="8"/>
  <c r="AT343" i="8"/>
  <c r="AW352" i="8"/>
  <c r="AV386" i="8"/>
  <c r="AK387" i="8"/>
  <c r="AP395" i="8"/>
  <c r="AP404" i="8"/>
  <c r="AW409" i="8"/>
  <c r="AK411" i="8"/>
  <c r="AT419" i="8"/>
  <c r="AT427" i="8"/>
  <c r="AW433" i="8"/>
  <c r="AP459" i="8"/>
  <c r="AP460" i="8"/>
  <c r="AV526" i="8"/>
  <c r="AV560" i="8"/>
  <c r="AV575" i="8"/>
  <c r="AV578" i="8"/>
  <c r="AL579" i="8"/>
  <c r="AW584" i="8"/>
  <c r="AW589" i="8"/>
  <c r="AV604" i="8"/>
  <c r="AP614" i="8"/>
  <c r="AV650" i="8"/>
  <c r="AW700" i="8"/>
  <c r="AV735" i="8"/>
  <c r="AL899" i="8"/>
  <c r="AW901" i="8"/>
  <c r="AT198" i="8"/>
  <c r="S6" i="8"/>
  <c r="AH1123" i="8"/>
  <c r="AH566" i="8"/>
  <c r="AH860" i="8"/>
  <c r="AH299" i="8"/>
  <c r="AH52" i="8"/>
  <c r="AH33" i="8"/>
  <c r="AH24" i="8"/>
  <c r="AH29" i="8"/>
  <c r="G9" i="8"/>
  <c r="AH45" i="8"/>
  <c r="AH37" i="8"/>
  <c r="H36" i="8"/>
  <c r="AH95" i="8"/>
  <c r="AH385" i="8"/>
  <c r="AH59" i="8"/>
  <c r="AH51" i="8"/>
  <c r="AH39" i="8"/>
  <c r="AH32" i="8"/>
  <c r="AH23" i="8"/>
  <c r="G6" i="8"/>
  <c r="AV44" i="8"/>
  <c r="AT64" i="8"/>
  <c r="AV66" i="8"/>
  <c r="AP98" i="8"/>
  <c r="AV101" i="8"/>
  <c r="AT102" i="8"/>
  <c r="AP131" i="8"/>
  <c r="AV181" i="8"/>
  <c r="AP183" i="8"/>
  <c r="AV232" i="8"/>
  <c r="AP401" i="8"/>
  <c r="AK432" i="8"/>
  <c r="AV469" i="8"/>
  <c r="AK586" i="8"/>
  <c r="AP669" i="8"/>
  <c r="O16" i="8"/>
  <c r="M18" i="8"/>
  <c r="AT50" i="8"/>
  <c r="AP71" i="8"/>
  <c r="AP73" i="8"/>
  <c r="AL74" i="8"/>
  <c r="AP78" i="8"/>
  <c r="AP80" i="8"/>
  <c r="AV114" i="8"/>
  <c r="AV118" i="8"/>
  <c r="AV127" i="8"/>
  <c r="AV143" i="8"/>
  <c r="AV175" i="8"/>
  <c r="AK181" i="8"/>
  <c r="AV190" i="8"/>
  <c r="AV215" i="8"/>
  <c r="AV216" i="8"/>
  <c r="AV220" i="8"/>
  <c r="AP227" i="8"/>
  <c r="AT263" i="8"/>
  <c r="AT279" i="8"/>
  <c r="AK394" i="8"/>
  <c r="K13" i="8"/>
  <c r="AV416" i="8"/>
  <c r="AT446" i="8"/>
  <c r="AL587" i="8"/>
  <c r="AV710" i="8"/>
  <c r="AK861" i="8"/>
  <c r="M14" i="8"/>
  <c r="AP25" i="8"/>
  <c r="AH26" i="8"/>
  <c r="AT26" i="8"/>
  <c r="AK34" i="8"/>
  <c r="AP42" i="8"/>
  <c r="AK64" i="8"/>
  <c r="AH90" i="8"/>
  <c r="AW148" i="8"/>
  <c r="AT179" i="8"/>
  <c r="AT186" i="8"/>
  <c r="AP199" i="8"/>
  <c r="AW263" i="8"/>
  <c r="AW332" i="8"/>
  <c r="AT345" i="8"/>
  <c r="AP388" i="8"/>
  <c r="AV402" i="8"/>
  <c r="AK419" i="8"/>
  <c r="AV464" i="8"/>
  <c r="AV509" i="8"/>
  <c r="AW538" i="8"/>
  <c r="AP596" i="8"/>
  <c r="AP643" i="8"/>
  <c r="AV33" i="8"/>
  <c r="AW39" i="8"/>
  <c r="AT45" i="8"/>
  <c r="AH48" i="8"/>
  <c r="AT48" i="8"/>
  <c r="AL50" i="8"/>
  <c r="O7" i="8"/>
  <c r="AW22" i="8"/>
  <c r="AW25" i="8"/>
  <c r="AP27" i="8"/>
  <c r="AV28" i="8"/>
  <c r="AL32" i="8"/>
  <c r="AW32" i="8"/>
  <c r="AK35" i="8"/>
  <c r="AT38" i="8"/>
  <c r="AV42" i="8"/>
  <c r="AW45" i="8"/>
  <c r="AK1183" i="8"/>
  <c r="AK1157" i="8"/>
  <c r="AK1124" i="8"/>
  <c r="AK1173" i="8"/>
  <c r="AK1154" i="8"/>
  <c r="AK1152" i="8"/>
  <c r="AK1129" i="8"/>
  <c r="AK1121" i="8"/>
  <c r="AK1111" i="8"/>
  <c r="AK1222" i="8"/>
  <c r="AK1194" i="8"/>
  <c r="AK1170" i="8"/>
  <c r="AK1161" i="8"/>
  <c r="AK1159" i="8"/>
  <c r="AK1164" i="8"/>
  <c r="AK1123" i="8"/>
  <c r="AK1093" i="8"/>
  <c r="AK1088" i="8"/>
  <c r="AK1195" i="8"/>
  <c r="AK1196" i="8"/>
  <c r="AK1186" i="8"/>
  <c r="AK1169" i="8"/>
  <c r="AK1198" i="8"/>
  <c r="AK1067" i="8"/>
  <c r="AK1051" i="8"/>
  <c r="AK1089" i="8"/>
  <c r="AK1184" i="8"/>
  <c r="AK1158" i="8"/>
  <c r="AK1084" i="8"/>
  <c r="AK1045" i="8"/>
  <c r="AK1032" i="8"/>
  <c r="AK1030" i="8"/>
  <c r="AK1018" i="8"/>
  <c r="AK1001" i="8"/>
  <c r="AK999" i="8"/>
  <c r="AK1013" i="8"/>
  <c r="AK1006" i="8"/>
  <c r="AK1031" i="8"/>
  <c r="AK1014" i="8"/>
  <c r="AK1007" i="8"/>
  <c r="AK1191" i="8"/>
  <c r="AK997" i="8"/>
  <c r="AK991" i="8"/>
  <c r="AK981" i="8"/>
  <c r="AK969" i="8"/>
  <c r="AK987" i="8"/>
  <c r="AK983" i="8"/>
  <c r="AK978" i="8"/>
  <c r="AK976" i="8"/>
  <c r="AK971" i="8"/>
  <c r="AK963" i="8"/>
  <c r="AK959" i="8"/>
  <c r="AK951" i="8"/>
  <c r="AK939" i="8"/>
  <c r="AK924" i="8"/>
  <c r="AK904" i="8"/>
  <c r="AK902" i="8"/>
  <c r="AK958" i="8"/>
  <c r="AK1112" i="8"/>
  <c r="AK1017" i="8"/>
  <c r="AK980" i="8"/>
  <c r="AK968" i="8"/>
  <c r="AK955" i="8"/>
  <c r="AK953" i="8"/>
  <c r="AK948" i="8"/>
  <c r="AK961" i="8"/>
  <c r="AK950" i="8"/>
  <c r="AK938" i="8"/>
  <c r="AK923" i="8"/>
  <c r="AK998" i="8"/>
  <c r="AK966" i="8"/>
  <c r="AK940" i="8"/>
  <c r="AK926" i="8"/>
  <c r="AK901" i="8"/>
  <c r="AK885" i="8"/>
  <c r="AK877" i="8"/>
  <c r="AK867" i="8"/>
  <c r="AK986" i="8"/>
  <c r="AK977" i="8"/>
  <c r="AK956" i="8"/>
  <c r="AK943" i="8"/>
  <c r="AK928" i="8"/>
  <c r="AK927" i="8"/>
  <c r="AK912" i="8"/>
  <c r="AK911" i="8"/>
  <c r="AK907" i="8"/>
  <c r="AK906" i="8"/>
  <c r="AK897" i="8"/>
  <c r="AK895" i="8"/>
  <c r="AK890" i="8"/>
  <c r="AK882" i="8"/>
  <c r="AK874" i="8"/>
  <c r="AK985" i="8"/>
  <c r="AK965" i="8"/>
  <c r="AK932" i="8"/>
  <c r="AK929" i="8"/>
  <c r="AK921" i="8"/>
  <c r="AK915" i="8"/>
  <c r="AK900" i="8"/>
  <c r="AK899" i="8"/>
  <c r="AK884" i="8"/>
  <c r="AK947" i="8"/>
  <c r="AK933" i="8"/>
  <c r="AK995" i="8"/>
  <c r="AK891" i="8"/>
  <c r="AK888" i="8"/>
  <c r="AK886" i="8"/>
  <c r="AK879" i="8"/>
  <c r="AK863" i="8"/>
  <c r="AK846" i="8"/>
  <c r="AK838" i="8"/>
  <c r="AK825" i="8"/>
  <c r="AK799" i="8"/>
  <c r="AK954" i="8"/>
  <c r="AK946" i="8"/>
  <c r="AK942" i="8"/>
  <c r="AK920" i="8"/>
  <c r="AK908" i="8"/>
  <c r="AK892" i="8"/>
  <c r="AK872" i="8"/>
  <c r="AK916" i="8"/>
  <c r="AK878" i="8"/>
  <c r="AK779" i="8"/>
  <c r="AK743" i="8"/>
  <c r="AK725" i="8"/>
  <c r="AK710" i="8"/>
  <c r="AK698" i="8"/>
  <c r="AK686" i="8"/>
  <c r="AK675" i="8"/>
  <c r="AK665" i="8"/>
  <c r="AK657" i="8"/>
  <c r="AK972" i="8"/>
  <c r="AK970" i="8"/>
  <c r="AK945" i="8"/>
  <c r="AK868" i="8"/>
  <c r="AK830" i="8"/>
  <c r="AK774" i="8"/>
  <c r="AK749" i="8"/>
  <c r="AK944" i="8"/>
  <c r="AK903" i="8"/>
  <c r="AK887" i="8"/>
  <c r="AK880" i="8"/>
  <c r="AK776" i="8"/>
  <c r="AK719" i="8"/>
  <c r="AK676" i="8"/>
  <c r="AK674" i="8"/>
  <c r="AK672" i="8"/>
  <c r="AK656" i="8"/>
  <c r="AK934" i="8"/>
  <c r="AK914" i="8"/>
  <c r="AK837" i="8"/>
  <c r="AK659" i="8"/>
  <c r="AK655" i="8"/>
  <c r="AK653" i="8"/>
  <c r="AK632" i="8"/>
  <c r="AK620" i="8"/>
  <c r="AK607" i="8"/>
  <c r="AK600" i="8"/>
  <c r="AK592" i="8"/>
  <c r="AK587" i="8"/>
  <c r="AK585" i="8"/>
  <c r="AK578" i="8"/>
  <c r="AK881" i="8"/>
  <c r="AK866" i="8"/>
  <c r="AK860" i="8"/>
  <c r="AK716" i="8"/>
  <c r="AK662" i="8"/>
  <c r="AK660" i="8"/>
  <c r="AK645" i="8"/>
  <c r="AK629" i="8"/>
  <c r="AK625" i="8"/>
  <c r="AK617" i="8"/>
  <c r="AK612" i="8"/>
  <c r="AK582" i="8"/>
  <c r="AK580" i="8"/>
  <c r="AK575" i="8"/>
  <c r="AK565" i="8"/>
  <c r="AK554" i="8"/>
  <c r="AK772" i="8"/>
  <c r="AK680" i="8"/>
  <c r="AK669" i="8"/>
  <c r="AK667" i="8"/>
  <c r="AK1068" i="8"/>
  <c r="AK870" i="8"/>
  <c r="AK865" i="8"/>
  <c r="AK862" i="8"/>
  <c r="AK722" i="8"/>
  <c r="AK717" i="8"/>
  <c r="AK705" i="8"/>
  <c r="AK671" i="8"/>
  <c r="AK652" i="8"/>
  <c r="AK619" i="8"/>
  <c r="AK604" i="8"/>
  <c r="AK599" i="8"/>
  <c r="AK591" i="8"/>
  <c r="AK898" i="8"/>
  <c r="AK894" i="8"/>
  <c r="AK714" i="8"/>
  <c r="AK689" i="8"/>
  <c r="AK635" i="8"/>
  <c r="AK577" i="8"/>
  <c r="AK576" i="8"/>
  <c r="AK569" i="8"/>
  <c r="AK568" i="8"/>
  <c r="AK566" i="8"/>
  <c r="AK539" i="8"/>
  <c r="AK468" i="8"/>
  <c r="AK447" i="8"/>
  <c r="AK435" i="8"/>
  <c r="AK428" i="8"/>
  <c r="AK910" i="8"/>
  <c r="AK889" i="8"/>
  <c r="AK876" i="8"/>
  <c r="AK833" i="8"/>
  <c r="AK712" i="8"/>
  <c r="AK636" i="8"/>
  <c r="AK633" i="8"/>
  <c r="AK609" i="8"/>
  <c r="AK589" i="8"/>
  <c r="AK581" i="8"/>
  <c r="AK579" i="8"/>
  <c r="AK551" i="8"/>
  <c r="AK922" i="8"/>
  <c r="AK896" i="8"/>
  <c r="AK864" i="8"/>
  <c r="AK773" i="8"/>
  <c r="AK706" i="8"/>
  <c r="AK650" i="8"/>
  <c r="AK618" i="8"/>
  <c r="AK615" i="8"/>
  <c r="AK602" i="8"/>
  <c r="AK595" i="8"/>
  <c r="AK593" i="8"/>
  <c r="AK590" i="8"/>
  <c r="AK572" i="8"/>
  <c r="AK446" i="8"/>
  <c r="AK873" i="8"/>
  <c r="AK695" i="8"/>
  <c r="AK690" i="8"/>
  <c r="AK642" i="8"/>
  <c r="AK634" i="8"/>
  <c r="AK621" i="8"/>
  <c r="AK610" i="8"/>
  <c r="AK603" i="8"/>
  <c r="AK937" i="8"/>
  <c r="AK646" i="8"/>
  <c r="AK624" i="8"/>
  <c r="AK893" i="8"/>
  <c r="AK641" i="8"/>
  <c r="AK616" i="8"/>
  <c r="AK573" i="8"/>
  <c r="AK567" i="8"/>
  <c r="AK564" i="8"/>
  <c r="AK458" i="8"/>
  <c r="AK405" i="8"/>
  <c r="AK386" i="8"/>
  <c r="AK334" i="8"/>
  <c r="AK303" i="8"/>
  <c r="AK253" i="8"/>
  <c r="AK225" i="8"/>
  <c r="AK200" i="8"/>
  <c r="AK930" i="8"/>
  <c r="AK643" i="8"/>
  <c r="AK626" i="8"/>
  <c r="AK614" i="8"/>
  <c r="AK611" i="8"/>
  <c r="AK558" i="8"/>
  <c r="AK441" i="8"/>
  <c r="AK429" i="8"/>
  <c r="AK414" i="8"/>
  <c r="AK408" i="8"/>
  <c r="AK402" i="8"/>
  <c r="AK191" i="8"/>
  <c r="AK701" i="8"/>
  <c r="AK692" i="8"/>
  <c r="AK601" i="8"/>
  <c r="AK598" i="8"/>
  <c r="AK596" i="8"/>
  <c r="AK574" i="8"/>
  <c r="AK549" i="8"/>
  <c r="AK481" i="8"/>
  <c r="AK436" i="8"/>
  <c r="AK425" i="8"/>
  <c r="AK423" i="8"/>
  <c r="AK421" i="8"/>
  <c r="AK407" i="8"/>
  <c r="AK404" i="8"/>
  <c r="AK397" i="8"/>
  <c r="AK395" i="8"/>
  <c r="AK385" i="8"/>
  <c r="AK337" i="8"/>
  <c r="AK199" i="8"/>
  <c r="AK681" i="8"/>
  <c r="AK628" i="8"/>
  <c r="AK627" i="8"/>
  <c r="AK613" i="8"/>
  <c r="AK426" i="8"/>
  <c r="AK401" i="8"/>
  <c r="AK400" i="8"/>
  <c r="AK384" i="8"/>
  <c r="AK267" i="8"/>
  <c r="AK208" i="8"/>
  <c r="AK130" i="8"/>
  <c r="AK125" i="8"/>
  <c r="AK121" i="8"/>
  <c r="AK99" i="8"/>
  <c r="AK97" i="8"/>
  <c r="AK92" i="8"/>
  <c r="AK89" i="8"/>
  <c r="AK74" i="8"/>
  <c r="AK59" i="8"/>
  <c r="AK51" i="8"/>
  <c r="AK39" i="8"/>
  <c r="AK32" i="8"/>
  <c r="AK23" i="8"/>
  <c r="J6" i="8"/>
  <c r="AK83" i="8"/>
  <c r="AK584" i="8"/>
  <c r="AK583" i="8"/>
  <c r="AK453" i="8"/>
  <c r="AK422" i="8"/>
  <c r="AK418" i="8"/>
  <c r="AK396" i="8"/>
  <c r="AK341" i="8"/>
  <c r="AK235" i="8"/>
  <c r="AK223" i="8"/>
  <c r="AK159" i="8"/>
  <c r="AK154" i="8"/>
  <c r="AK127" i="8"/>
  <c r="AK118" i="8"/>
  <c r="AK86" i="8"/>
  <c r="AK78" i="8"/>
  <c r="AK71" i="8"/>
  <c r="AK66" i="8"/>
  <c r="AK61" i="8"/>
  <c r="AK56" i="8"/>
  <c r="AK44" i="8"/>
  <c r="AK36" i="8"/>
  <c r="AK28" i="8"/>
  <c r="AK875" i="8"/>
  <c r="AK651" i="8"/>
  <c r="AK519" i="8"/>
  <c r="AK460" i="8"/>
  <c r="AK433" i="8"/>
  <c r="AK424" i="8"/>
  <c r="AK412" i="8"/>
  <c r="AK398" i="8"/>
  <c r="AK368" i="8"/>
  <c r="AK364" i="8"/>
  <c r="AK328" i="8"/>
  <c r="AK301" i="8"/>
  <c r="AK227" i="8"/>
  <c r="AK164" i="8"/>
  <c r="AK145" i="8"/>
  <c r="AK113" i="8"/>
  <c r="AK105" i="8"/>
  <c r="AK103" i="8"/>
  <c r="AK101" i="8"/>
  <c r="AK869" i="8"/>
  <c r="AK571" i="8"/>
  <c r="AK437" i="8"/>
  <c r="AK431" i="8"/>
  <c r="AK392" i="8"/>
  <c r="AK390" i="8"/>
  <c r="AK389" i="8"/>
  <c r="AK287" i="8"/>
  <c r="AK280" i="8"/>
  <c r="AK201" i="8"/>
  <c r="AK183" i="8"/>
  <c r="AK140" i="8"/>
  <c r="AK133" i="8"/>
  <c r="AK131" i="8"/>
  <c r="AK120" i="8"/>
  <c r="AK98" i="8"/>
  <c r="AK96" i="8"/>
  <c r="AK90" i="8"/>
  <c r="AK88" i="8"/>
  <c r="AK80" i="8"/>
  <c r="AK73" i="8"/>
  <c r="AK68" i="8"/>
  <c r="AK58" i="8"/>
  <c r="AK50" i="8"/>
  <c r="AK48" i="8"/>
  <c r="AK46" i="8"/>
  <c r="AK38" i="8"/>
  <c r="AK30" i="8"/>
  <c r="AK22" i="8"/>
  <c r="J12" i="8"/>
  <c r="J7" i="8"/>
  <c r="AK693" i="8"/>
  <c r="AL49" i="8"/>
  <c r="AP50" i="8"/>
  <c r="AV51" i="8"/>
  <c r="AP53" i="8"/>
  <c r="AT54" i="8"/>
  <c r="AK63" i="8"/>
  <c r="AH65" i="8"/>
  <c r="AP66" i="8"/>
  <c r="AP68" i="8"/>
  <c r="AP77" i="8"/>
  <c r="AV81" i="8"/>
  <c r="AK82" i="8"/>
  <c r="AV83" i="8"/>
  <c r="AK87" i="8"/>
  <c r="AW877" i="8"/>
  <c r="AK95" i="8"/>
  <c r="AV95" i="8"/>
  <c r="AW97" i="8"/>
  <c r="AV99" i="8"/>
  <c r="AT100" i="8"/>
  <c r="AP101" i="8"/>
  <c r="AV106" i="8"/>
  <c r="AW121" i="8"/>
  <c r="AV123" i="8"/>
  <c r="AW124" i="8"/>
  <c r="AW129" i="8"/>
  <c r="AW130" i="8"/>
  <c r="AP133" i="8"/>
  <c r="AW141" i="8"/>
  <c r="AW145" i="8"/>
  <c r="AW149" i="8"/>
  <c r="AV154" i="8"/>
  <c r="AL155" i="8"/>
  <c r="AP159" i="8"/>
  <c r="AT177" i="8"/>
  <c r="AT181" i="8"/>
  <c r="AW193" i="8"/>
  <c r="AW207" i="8"/>
  <c r="AT217" i="8"/>
  <c r="AK221" i="8"/>
  <c r="AV224" i="8"/>
  <c r="AT232" i="8"/>
  <c r="AW250" i="8"/>
  <c r="AW257" i="8"/>
  <c r="AV271" i="8"/>
  <c r="AW280" i="8"/>
  <c r="AV303" i="8"/>
  <c r="AW308" i="8"/>
  <c r="AV329" i="8"/>
  <c r="AP368" i="8"/>
  <c r="AP369" i="8"/>
  <c r="AW386" i="8"/>
  <c r="AT392" i="8"/>
  <c r="AW394" i="8"/>
  <c r="AW403" i="8"/>
  <c r="AK406" i="8"/>
  <c r="AP412" i="8"/>
  <c r="AK415" i="8"/>
  <c r="AP424" i="8"/>
  <c r="AW427" i="8"/>
  <c r="AT429" i="8"/>
  <c r="AV439" i="8"/>
  <c r="AV455" i="8"/>
  <c r="AK469" i="8"/>
  <c r="AV470" i="8"/>
  <c r="AV473" i="8"/>
  <c r="AK475" i="8"/>
  <c r="AW478" i="8"/>
  <c r="AW487" i="8"/>
  <c r="AW517" i="8"/>
  <c r="AT570" i="8"/>
  <c r="AT583" i="8"/>
  <c r="AK594" i="8"/>
  <c r="AW627" i="8"/>
  <c r="AW632" i="8"/>
  <c r="AT678" i="8"/>
  <c r="AV759" i="8"/>
  <c r="AP897" i="8"/>
  <c r="AV733" i="8"/>
  <c r="AV829" i="8"/>
  <c r="AV1236" i="8"/>
  <c r="U9" i="8"/>
  <c r="AW26" i="8"/>
  <c r="AV29" i="8"/>
  <c r="AW35" i="8"/>
  <c r="AV37" i="8"/>
  <c r="AW42" i="8"/>
  <c r="AV45" i="8"/>
  <c r="AV49" i="8"/>
  <c r="AW54" i="8"/>
  <c r="AV57" i="8"/>
  <c r="AU1217" i="8"/>
  <c r="AU1194" i="8"/>
  <c r="AU1189" i="8"/>
  <c r="AU1162" i="8"/>
  <c r="AU1156" i="8"/>
  <c r="AU1186" i="8"/>
  <c r="AU1164" i="8"/>
  <c r="AU1153" i="8"/>
  <c r="AU1090" i="8"/>
  <c r="AU1085" i="8"/>
  <c r="AU1095" i="8"/>
  <c r="AU1233" i="8"/>
  <c r="AU1165" i="8"/>
  <c r="AU1097" i="8"/>
  <c r="AU1084" i="8"/>
  <c r="AU1148" i="8"/>
  <c r="AU1092" i="8"/>
  <c r="AU1075" i="8"/>
  <c r="AU1232" i="8"/>
  <c r="AU1197" i="8"/>
  <c r="AU1072" i="8"/>
  <c r="AU1157" i="8"/>
  <c r="AU1141" i="8"/>
  <c r="AU1017" i="8"/>
  <c r="AU998" i="8"/>
  <c r="AU1058" i="8"/>
  <c r="AU1022" i="8"/>
  <c r="AU1012" i="8"/>
  <c r="AU1009" i="8"/>
  <c r="AU1004" i="8"/>
  <c r="AU983" i="8"/>
  <c r="AU971" i="8"/>
  <c r="AU963" i="8"/>
  <c r="AU1183" i="8"/>
  <c r="AU1171" i="8"/>
  <c r="AU977" i="8"/>
  <c r="AU975" i="8"/>
  <c r="AU1093" i="8"/>
  <c r="AU953" i="8"/>
  <c r="AU948" i="8"/>
  <c r="AU916" i="8"/>
  <c r="AU911" i="8"/>
  <c r="AU906" i="8"/>
  <c r="AU999" i="8"/>
  <c r="AU988" i="8"/>
  <c r="AU1044" i="8"/>
  <c r="AU1024" i="8"/>
  <c r="AU994" i="8"/>
  <c r="AU940" i="8"/>
  <c r="AU932" i="8"/>
  <c r="AU950" i="8"/>
  <c r="AU939" i="8"/>
  <c r="AU912" i="8"/>
  <c r="AU1053" i="8"/>
  <c r="AU970" i="8"/>
  <c r="AU884" i="8"/>
  <c r="AU876" i="8"/>
  <c r="AU1007" i="8"/>
  <c r="AU945" i="8"/>
  <c r="AU931" i="8"/>
  <c r="AU934" i="8"/>
  <c r="AU929" i="8"/>
  <c r="AU919" i="8"/>
  <c r="AU866" i="8"/>
  <c r="AU827" i="8"/>
  <c r="AU901" i="8"/>
  <c r="AU872" i="8"/>
  <c r="AU865" i="8"/>
  <c r="AU883" i="8"/>
  <c r="AU877" i="8"/>
  <c r="AU824" i="8"/>
  <c r="AU812" i="8"/>
  <c r="AU783" i="8"/>
  <c r="AU705" i="8"/>
  <c r="AU700" i="8"/>
  <c r="AU991" i="8"/>
  <c r="AU946" i="8"/>
  <c r="AU908" i="8"/>
  <c r="AU756" i="8"/>
  <c r="AU739" i="8"/>
  <c r="AU900" i="8"/>
  <c r="AU898" i="8"/>
  <c r="AU868" i="8"/>
  <c r="AU716" i="8"/>
  <c r="AU706" i="8"/>
  <c r="AU666" i="8"/>
  <c r="AU658" i="8"/>
  <c r="AU917" i="8"/>
  <c r="AU665" i="8"/>
  <c r="AU663" i="8"/>
  <c r="AU627" i="8"/>
  <c r="AU614" i="8"/>
  <c r="AU609" i="8"/>
  <c r="AU873" i="8"/>
  <c r="AU795" i="8"/>
  <c r="AU674" i="8"/>
  <c r="AU660" i="8"/>
  <c r="AU652" i="8"/>
  <c r="AU569" i="8"/>
  <c r="AU556" i="8"/>
  <c r="AU820" i="8"/>
  <c r="AU799" i="8"/>
  <c r="AU792" i="8"/>
  <c r="AU923" i="8"/>
  <c r="AU896" i="8"/>
  <c r="AU837" i="8"/>
  <c r="AU826" i="8"/>
  <c r="AU811" i="8"/>
  <c r="AU669" i="8"/>
  <c r="AU654" i="8"/>
  <c r="AU601" i="8"/>
  <c r="AU593" i="8"/>
  <c r="AU588" i="8"/>
  <c r="AU603" i="8"/>
  <c r="AU598" i="8"/>
  <c r="AU566" i="8"/>
  <c r="AU541" i="8"/>
  <c r="AU517" i="8"/>
  <c r="AU432" i="8"/>
  <c r="AU423" i="8"/>
  <c r="AU944" i="8"/>
  <c r="AU862" i="8"/>
  <c r="AU752" i="8"/>
  <c r="AU632" i="8"/>
  <c r="AU581" i="8"/>
  <c r="AU677" i="8"/>
  <c r="AU643" i="8"/>
  <c r="AU636" i="8"/>
  <c r="AU501" i="8"/>
  <c r="AU486" i="8"/>
  <c r="AU431" i="8"/>
  <c r="AU429" i="8"/>
  <c r="AU427" i="8"/>
  <c r="AU664" i="8"/>
  <c r="AU662" i="8"/>
  <c r="AU913" i="8"/>
  <c r="AU843" i="8"/>
  <c r="AU838" i="8"/>
  <c r="AU694" i="8"/>
  <c r="AU653" i="8"/>
  <c r="AU511" i="8"/>
  <c r="AU500" i="8"/>
  <c r="AU473" i="8"/>
  <c r="AU344" i="8"/>
  <c r="AU340" i="8"/>
  <c r="AU275" i="8"/>
  <c r="AU261" i="8"/>
  <c r="AU216" i="8"/>
  <c r="AU565" i="8"/>
  <c r="AU535" i="8"/>
  <c r="AU413" i="8"/>
  <c r="AU397" i="8"/>
  <c r="AU395" i="8"/>
  <c r="AU238" i="8"/>
  <c r="AU224" i="8"/>
  <c r="AU806" i="8"/>
  <c r="AU696" i="8"/>
  <c r="AU682" i="8"/>
  <c r="AU489" i="8"/>
  <c r="AU480" i="8"/>
  <c r="AU387" i="8"/>
  <c r="AU359" i="8"/>
  <c r="AU343" i="8"/>
  <c r="AU208" i="8"/>
  <c r="AU201" i="8"/>
  <c r="AV62" i="8"/>
  <c r="AW64" i="8"/>
  <c r="AV67" i="8"/>
  <c r="AW69" i="8"/>
  <c r="AV72" i="8"/>
  <c r="AW76" i="8"/>
  <c r="AV79" i="8"/>
  <c r="AW84" i="8"/>
  <c r="AV87" i="8"/>
  <c r="AV1214" i="8"/>
  <c r="AV1191" i="8"/>
  <c r="AV1184" i="8"/>
  <c r="AV1182" i="8"/>
  <c r="AV1156" i="8"/>
  <c r="AV1123" i="8"/>
  <c r="AV1198" i="8"/>
  <c r="AV1196" i="8"/>
  <c r="AV1186" i="8"/>
  <c r="AV1172" i="8"/>
  <c r="AV1164" i="8"/>
  <c r="AV1153" i="8"/>
  <c r="AV1151" i="8"/>
  <c r="AV1149" i="8"/>
  <c r="AV1112" i="8"/>
  <c r="AV1242" i="8"/>
  <c r="AV1233" i="8"/>
  <c r="AV1193" i="8"/>
  <c r="AV1160" i="8"/>
  <c r="AV1158" i="8"/>
  <c r="AV1133" i="8"/>
  <c r="AV1194" i="8"/>
  <c r="AV1189" i="8"/>
  <c r="AV1152" i="8"/>
  <c r="AV1095" i="8"/>
  <c r="AV1165" i="8"/>
  <c r="AV1154" i="8"/>
  <c r="AV1134" i="8"/>
  <c r="AV1109" i="8"/>
  <c r="AV1103" i="8"/>
  <c r="AV1092" i="8"/>
  <c r="AV1075" i="8"/>
  <c r="AV1068" i="8"/>
  <c r="AV1066" i="8"/>
  <c r="AV1221" i="8"/>
  <c r="AV1195" i="8"/>
  <c r="AV1137" i="8"/>
  <c r="AV1118" i="8"/>
  <c r="AV1094" i="8"/>
  <c r="AV1089" i="8"/>
  <c r="AV1222" i="8"/>
  <c r="AV1213" i="8"/>
  <c r="AV1088" i="8"/>
  <c r="AV1050" i="8"/>
  <c r="AV1045" i="8"/>
  <c r="AV1043" i="8"/>
  <c r="AV1032" i="8"/>
  <c r="AV1030" i="8"/>
  <c r="AV1232" i="8"/>
  <c r="AV1197" i="8"/>
  <c r="AV1097" i="8"/>
  <c r="AV1072" i="8"/>
  <c r="AV1039" i="8"/>
  <c r="AV1157" i="8"/>
  <c r="AV1135" i="8"/>
  <c r="AV1113" i="8"/>
  <c r="AV1090" i="8"/>
  <c r="AV1071" i="8"/>
  <c r="AV1183" i="8"/>
  <c r="AV1059" i="8"/>
  <c r="AV1049" i="8"/>
  <c r="AV1036" i="8"/>
  <c r="AV1031" i="8"/>
  <c r="AV1029" i="8"/>
  <c r="AV1148" i="8"/>
  <c r="AV1069" i="8"/>
  <c r="AV1048" i="8"/>
  <c r="AV1027" i="8"/>
  <c r="AV1017" i="8"/>
  <c r="AV998" i="8"/>
  <c r="AV1173" i="8"/>
  <c r="AV1126" i="8"/>
  <c r="AV1086" i="8"/>
  <c r="AV1058" i="8"/>
  <c r="AV1022" i="8"/>
  <c r="AV1012" i="8"/>
  <c r="AV1010" i="8"/>
  <c r="AV1005" i="8"/>
  <c r="AV1171" i="8"/>
  <c r="AV1105" i="8"/>
  <c r="AV1102" i="8"/>
  <c r="AV1034" i="8"/>
  <c r="AV1019" i="8"/>
  <c r="AV1014" i="8"/>
  <c r="AV1002" i="8"/>
  <c r="AV1000" i="8"/>
  <c r="AV1217" i="8"/>
  <c r="AV1063" i="8"/>
  <c r="AV1051" i="8"/>
  <c r="AV1044" i="8"/>
  <c r="AV1028" i="8"/>
  <c r="AV1018" i="8"/>
  <c r="AV1001" i="8"/>
  <c r="AV999" i="8"/>
  <c r="AV1038" i="8"/>
  <c r="AV1009" i="8"/>
  <c r="AV997" i="8"/>
  <c r="AV980" i="8"/>
  <c r="AV968" i="8"/>
  <c r="AV1084" i="8"/>
  <c r="AV1008" i="8"/>
  <c r="AV989" i="8"/>
  <c r="AV986" i="8"/>
  <c r="AV977" i="8"/>
  <c r="AV975" i="8"/>
  <c r="AV1093" i="8"/>
  <c r="AV1053" i="8"/>
  <c r="AV1011" i="8"/>
  <c r="AV982" i="8"/>
  <c r="AV970" i="8"/>
  <c r="AV1064" i="8"/>
  <c r="AV1015" i="8"/>
  <c r="AV1004" i="8"/>
  <c r="AV1003" i="8"/>
  <c r="AV995" i="8"/>
  <c r="AV990" i="8"/>
  <c r="AV981" i="8"/>
  <c r="AV950" i="8"/>
  <c r="AV938" i="8"/>
  <c r="AV923" i="8"/>
  <c r="AV901" i="8"/>
  <c r="AV988" i="8"/>
  <c r="AV979" i="8"/>
  <c r="AV957" i="8"/>
  <c r="AV1127" i="8"/>
  <c r="AV1116" i="8"/>
  <c r="AV1067" i="8"/>
  <c r="AV994" i="8"/>
  <c r="AV992" i="8"/>
  <c r="AV978" i="8"/>
  <c r="AV974" i="8"/>
  <c r="AV971" i="8"/>
  <c r="AV961" i="8"/>
  <c r="AV954" i="8"/>
  <c r="AV952" i="8"/>
  <c r="AV1042" i="8"/>
  <c r="AV1021" i="8"/>
  <c r="AV996" i="8"/>
  <c r="AV965" i="8"/>
  <c r="AV947" i="8"/>
  <c r="AV937" i="8"/>
  <c r="AV930" i="8"/>
  <c r="AV922" i="8"/>
  <c r="AV1006" i="8"/>
  <c r="AV960" i="8"/>
  <c r="AV940" i="8"/>
  <c r="AV927" i="8"/>
  <c r="AV926" i="8"/>
  <c r="AV911" i="8"/>
  <c r="AV910" i="8"/>
  <c r="AV906" i="8"/>
  <c r="AV905" i="8"/>
  <c r="AV884" i="8"/>
  <c r="AV876" i="8"/>
  <c r="AV866" i="8"/>
  <c r="AV944" i="8"/>
  <c r="AV943" i="8"/>
  <c r="AV928" i="8"/>
  <c r="AV919" i="8"/>
  <c r="AV900" i="8"/>
  <c r="AV894" i="8"/>
  <c r="AV889" i="8"/>
  <c r="AV881" i="8"/>
  <c r="AV873" i="8"/>
  <c r="AV1025" i="8"/>
  <c r="AV1016" i="8"/>
  <c r="AV1013" i="8"/>
  <c r="AV976" i="8"/>
  <c r="AV972" i="8"/>
  <c r="AV969" i="8"/>
  <c r="AV964" i="8"/>
  <c r="AV963" i="8"/>
  <c r="AV984" i="8"/>
  <c r="AV962" i="8"/>
  <c r="AV958" i="8"/>
  <c r="AV932" i="8"/>
  <c r="AV929" i="8"/>
  <c r="AV921" i="8"/>
  <c r="AV918" i="8"/>
  <c r="AV917" i="8"/>
  <c r="AV898" i="8"/>
  <c r="AV896" i="8"/>
  <c r="AV891" i="8"/>
  <c r="AV883" i="8"/>
  <c r="AV985" i="8"/>
  <c r="AV945" i="8"/>
  <c r="AV931" i="8"/>
  <c r="AV903" i="8"/>
  <c r="AV956" i="8"/>
  <c r="AV941" i="8"/>
  <c r="AV914" i="8"/>
  <c r="AV907" i="8"/>
  <c r="AV899" i="8"/>
  <c r="AV888" i="8"/>
  <c r="AV862" i="8"/>
  <c r="AV845" i="8"/>
  <c r="AV824" i="8"/>
  <c r="AV819" i="8"/>
  <c r="AV811" i="8"/>
  <c r="AV806" i="8"/>
  <c r="AV785" i="8"/>
  <c r="AV991" i="8"/>
  <c r="AV955" i="8"/>
  <c r="AV951" i="8"/>
  <c r="AV939" i="8"/>
  <c r="AV933" i="8"/>
  <c r="AV904" i="8"/>
  <c r="AV897" i="8"/>
  <c r="AV879" i="8"/>
  <c r="AV864" i="8"/>
  <c r="AV847" i="8"/>
  <c r="AV831" i="8"/>
  <c r="AV826" i="8"/>
  <c r="AV813" i="8"/>
  <c r="AV800" i="8"/>
  <c r="AV795" i="8"/>
  <c r="AV935" i="8"/>
  <c r="AV890" i="8"/>
  <c r="AV886" i="8"/>
  <c r="AV882" i="8"/>
  <c r="AV834" i="8"/>
  <c r="AV801" i="8"/>
  <c r="AV780" i="8"/>
  <c r="AV776" i="8"/>
  <c r="AV751" i="8"/>
  <c r="AV742" i="8"/>
  <c r="AV737" i="8"/>
  <c r="AV724" i="8"/>
  <c r="AV719" i="8"/>
  <c r="AV687" i="8"/>
  <c r="AV685" i="8"/>
  <c r="AV678" i="8"/>
  <c r="AV676" i="8"/>
  <c r="AV674" i="8"/>
  <c r="AV672" i="8"/>
  <c r="AV664" i="8"/>
  <c r="AV959" i="8"/>
  <c r="AV953" i="8"/>
  <c r="AV892" i="8"/>
  <c r="AV868" i="8"/>
  <c r="AV865" i="8"/>
  <c r="AV822" i="8"/>
  <c r="AV789" i="8"/>
  <c r="AV786" i="8"/>
  <c r="AV782" i="8"/>
  <c r="AV766" i="8"/>
  <c r="AV748" i="8"/>
  <c r="AV1085" i="8"/>
  <c r="AV1035" i="8"/>
  <c r="AV936" i="8"/>
  <c r="AV924" i="8"/>
  <c r="AV920" i="8"/>
  <c r="AV895" i="8"/>
  <c r="AV885" i="8"/>
  <c r="AV872" i="8"/>
  <c r="AV843" i="8"/>
  <c r="AV842" i="8"/>
  <c r="AV773" i="8"/>
  <c r="AV731" i="8"/>
  <c r="AV723" i="8"/>
  <c r="AV696" i="8"/>
  <c r="AV684" i="8"/>
  <c r="AV671" i="8"/>
  <c r="AV663" i="8"/>
  <c r="AV655" i="8"/>
  <c r="AV877" i="8"/>
  <c r="AV875" i="8"/>
  <c r="AV816" i="8"/>
  <c r="AV777" i="8"/>
  <c r="AV763" i="8"/>
  <c r="AV743" i="8"/>
  <c r="AV721" i="8"/>
  <c r="AV666" i="8"/>
  <c r="AV660" i="8"/>
  <c r="AV659" i="8"/>
  <c r="AV652" i="8"/>
  <c r="AV631" i="8"/>
  <c r="AV599" i="8"/>
  <c r="AV591" i="8"/>
  <c r="AV584" i="8"/>
  <c r="AV577" i="8"/>
  <c r="AV569" i="8"/>
  <c r="AV556" i="8"/>
  <c r="AV902" i="8"/>
  <c r="AV874" i="8"/>
  <c r="AV869" i="8"/>
  <c r="AV861" i="8"/>
  <c r="AV852" i="8"/>
  <c r="AV799" i="8"/>
  <c r="AV792" i="8"/>
  <c r="AV781" i="8"/>
  <c r="AV779" i="8"/>
  <c r="AV754" i="8"/>
  <c r="AV749" i="8"/>
  <c r="AV716" i="8"/>
  <c r="AV705" i="8"/>
  <c r="AV704" i="8"/>
  <c r="AV675" i="8"/>
  <c r="AV668" i="8"/>
  <c r="AV662" i="8"/>
  <c r="AV644" i="8"/>
  <c r="AV636" i="8"/>
  <c r="AV624" i="8"/>
  <c r="AV616" i="8"/>
  <c r="AV611" i="8"/>
  <c r="AV596" i="8"/>
  <c r="AV581" i="8"/>
  <c r="AV579" i="8"/>
  <c r="AV574" i="8"/>
  <c r="AV564" i="8"/>
  <c r="AV553" i="8"/>
  <c r="AV871" i="8"/>
  <c r="AV827" i="8"/>
  <c r="AV794" i="8"/>
  <c r="AV738" i="8"/>
  <c r="AV720" i="8"/>
  <c r="AV680" i="8"/>
  <c r="AV679" i="8"/>
  <c r="AV670" i="8"/>
  <c r="AV669" i="8"/>
  <c r="AV667" i="8"/>
  <c r="AV946" i="8"/>
  <c r="AV893" i="8"/>
  <c r="AV796" i="8"/>
  <c r="AV772" i="8"/>
  <c r="AV752" i="8"/>
  <c r="AV739" i="8"/>
  <c r="AV729" i="8"/>
  <c r="AV728" i="8"/>
  <c r="AV727" i="8"/>
  <c r="AV713" i="8"/>
  <c r="AV682" i="8"/>
  <c r="AV646" i="8"/>
  <c r="AV638" i="8"/>
  <c r="AV630" i="8"/>
  <c r="AV626" i="8"/>
  <c r="AV618" i="8"/>
  <c r="AV613" i="8"/>
  <c r="AV598" i="8"/>
  <c r="AV934" i="8"/>
  <c r="AV925" i="8"/>
  <c r="AV863" i="8"/>
  <c r="AV790" i="8"/>
  <c r="AV771" i="8"/>
  <c r="AV722" i="8"/>
  <c r="AV701" i="8"/>
  <c r="AV695" i="8"/>
  <c r="AV693" i="8"/>
  <c r="AV681" i="8"/>
  <c r="AV657" i="8"/>
  <c r="AV642" i="8"/>
  <c r="AV635" i="8"/>
  <c r="AV632" i="8"/>
  <c r="AV627" i="8"/>
  <c r="AV601" i="8"/>
  <c r="AV567" i="8"/>
  <c r="AV548" i="8"/>
  <c r="AV538" i="8"/>
  <c r="AV522" i="8"/>
  <c r="AV514" i="8"/>
  <c r="AV467" i="8"/>
  <c r="AV462" i="8"/>
  <c r="AV454" i="8"/>
  <c r="AV446" i="8"/>
  <c r="AV413" i="8"/>
  <c r="AV908" i="8"/>
  <c r="AV765" i="8"/>
  <c r="AV757" i="8"/>
  <c r="AV745" i="8"/>
  <c r="AV702" i="8"/>
  <c r="AV698" i="8"/>
  <c r="AV694" i="8"/>
  <c r="AV692" i="8"/>
  <c r="AV665" i="8"/>
  <c r="AV661" i="8"/>
  <c r="AV620" i="8"/>
  <c r="AV614" i="8"/>
  <c r="AV594" i="8"/>
  <c r="AV571" i="8"/>
  <c r="AV558" i="8"/>
  <c r="AV550" i="8"/>
  <c r="AV870" i="8"/>
  <c r="AV756" i="8"/>
  <c r="AV725" i="8"/>
  <c r="AV700" i="8"/>
  <c r="AV691" i="8"/>
  <c r="AV690" i="8"/>
  <c r="AV658" i="8"/>
  <c r="AV641" i="8"/>
  <c r="AV625" i="8"/>
  <c r="AV621" i="8"/>
  <c r="AV615" i="8"/>
  <c r="AV609" i="8"/>
  <c r="AV595" i="8"/>
  <c r="AV589" i="8"/>
  <c r="AV583" i="8"/>
  <c r="AV582" i="8"/>
  <c r="AV580" i="8"/>
  <c r="AV537" i="8"/>
  <c r="AV511" i="8"/>
  <c r="AV496" i="8"/>
  <c r="AV478" i="8"/>
  <c r="AV476" i="8"/>
  <c r="AV466" i="8"/>
  <c r="AV461" i="8"/>
  <c r="AV453" i="8"/>
  <c r="AV445" i="8"/>
  <c r="AV433" i="8"/>
  <c r="AV913" i="8"/>
  <c r="AV654" i="8"/>
  <c r="AV628" i="8"/>
  <c r="AV607" i="8"/>
  <c r="AV592" i="8"/>
  <c r="AV887" i="8"/>
  <c r="AV836" i="8"/>
  <c r="AV707" i="8"/>
  <c r="AV689" i="8"/>
  <c r="AV656" i="8"/>
  <c r="AV653" i="8"/>
  <c r="AV880" i="8"/>
  <c r="AV867" i="8"/>
  <c r="AV714" i="8"/>
  <c r="AV603" i="8"/>
  <c r="AV600" i="8"/>
  <c r="AV568" i="8"/>
  <c r="AV565" i="8"/>
  <c r="AV517" i="8"/>
  <c r="AV493" i="8"/>
  <c r="AV482" i="8"/>
  <c r="AV441" i="8"/>
  <c r="AV440" i="8"/>
  <c r="AV408" i="8"/>
  <c r="AV397" i="8"/>
  <c r="AV395" i="8"/>
  <c r="AV385" i="8"/>
  <c r="AV372" i="8"/>
  <c r="AV349" i="8"/>
  <c r="AV333" i="8"/>
  <c r="AV302" i="8"/>
  <c r="AV263" i="8"/>
  <c r="AV254" i="8"/>
  <c r="AV238" i="8"/>
  <c r="AV206" i="8"/>
  <c r="AV204" i="8"/>
  <c r="AV199" i="8"/>
  <c r="AV195" i="8"/>
  <c r="AV173" i="8"/>
  <c r="AV860" i="8"/>
  <c r="AV838" i="8"/>
  <c r="AV783" i="8"/>
  <c r="AV730" i="8"/>
  <c r="AV629" i="8"/>
  <c r="AV597" i="8"/>
  <c r="AV593" i="8"/>
  <c r="AV576" i="8"/>
  <c r="AV481" i="8"/>
  <c r="AV472" i="8"/>
  <c r="AV463" i="8"/>
  <c r="AV447" i="8"/>
  <c r="AV429" i="8"/>
  <c r="AV428" i="8"/>
  <c r="AV420" i="8"/>
  <c r="AV407" i="8"/>
  <c r="AV401" i="8"/>
  <c r="AV390" i="8"/>
  <c r="AV354" i="8"/>
  <c r="AV320" i="8"/>
  <c r="AV307" i="8"/>
  <c r="AV287" i="8"/>
  <c r="AV282" i="8"/>
  <c r="AV277" i="8"/>
  <c r="AV270" i="8"/>
  <c r="AV240" i="8"/>
  <c r="AV218" i="8"/>
  <c r="AV966" i="8"/>
  <c r="AV709" i="8"/>
  <c r="AV637" i="8"/>
  <c r="AV585" i="8"/>
  <c r="AV555" i="8"/>
  <c r="AV533" i="8"/>
  <c r="AV492" i="8"/>
  <c r="AV488" i="8"/>
  <c r="AV471" i="8"/>
  <c r="AV436" i="8"/>
  <c r="AV435" i="8"/>
  <c r="AV427" i="8"/>
  <c r="AV423" i="8"/>
  <c r="AV421" i="8"/>
  <c r="AV419" i="8"/>
  <c r="AV411" i="8"/>
  <c r="AV410" i="8"/>
  <c r="AV403" i="8"/>
  <c r="AV396" i="8"/>
  <c r="AV394" i="8"/>
  <c r="AV392" i="8"/>
  <c r="AV364" i="8"/>
  <c r="AV314" i="8"/>
  <c r="AV301" i="8"/>
  <c r="AV299" i="8"/>
  <c r="AV279" i="8"/>
  <c r="AV274" i="8"/>
  <c r="AV272" i="8"/>
  <c r="AV267" i="8"/>
  <c r="AV237" i="8"/>
  <c r="AV235" i="8"/>
  <c r="AV210" i="8"/>
  <c r="AV198" i="8"/>
  <c r="AV192" i="8"/>
  <c r="AV184" i="8"/>
  <c r="AV172" i="8"/>
  <c r="AV91" i="8"/>
  <c r="AU93" i="8"/>
  <c r="AW95" i="8"/>
  <c r="AW106" i="8"/>
  <c r="AV109" i="8"/>
  <c r="AW114" i="8"/>
  <c r="AV119" i="8"/>
  <c r="AU122" i="8"/>
  <c r="AV128" i="8"/>
  <c r="AV132" i="8"/>
  <c r="AU137" i="8"/>
  <c r="AV139" i="8"/>
  <c r="AW146" i="8"/>
  <c r="AW150" i="8"/>
  <c r="AW152" i="8"/>
  <c r="AV155" i="8"/>
  <c r="AW157" i="8"/>
  <c r="AV160" i="8"/>
  <c r="AW165" i="8"/>
  <c r="AU169" i="8"/>
  <c r="AV178" i="8"/>
  <c r="AU179" i="8"/>
  <c r="AV183" i="8"/>
  <c r="AW186" i="8"/>
  <c r="AV187" i="8"/>
  <c r="AW194" i="8"/>
  <c r="AW195" i="8"/>
  <c r="AU196" i="8"/>
  <c r="AV200" i="8"/>
  <c r="AV201" i="8"/>
  <c r="AU210" i="8"/>
  <c r="AT222" i="8"/>
  <c r="T222" i="8"/>
  <c r="AV227" i="8"/>
  <c r="AW232" i="8"/>
  <c r="AW238" i="8"/>
  <c r="AV242" i="8"/>
  <c r="AV261" i="8"/>
  <c r="AW279" i="8"/>
  <c r="AV281" i="8"/>
  <c r="AW290" i="8"/>
  <c r="AU301" i="8"/>
  <c r="AW303" i="8"/>
  <c r="AV336" i="8"/>
  <c r="AV350" i="8"/>
  <c r="AU354" i="8"/>
  <c r="AU364" i="8"/>
  <c r="AU389" i="8"/>
  <c r="AW392" i="8"/>
  <c r="AV405" i="8"/>
  <c r="AW408" i="8"/>
  <c r="AV412" i="8"/>
  <c r="AW414" i="8"/>
  <c r="AV418" i="8"/>
  <c r="AV424" i="8"/>
  <c r="AW430" i="8"/>
  <c r="AW443" i="8"/>
  <c r="AV448" i="8"/>
  <c r="AW453" i="8"/>
  <c r="AW457" i="8"/>
  <c r="AW460" i="8"/>
  <c r="AU468" i="8"/>
  <c r="AW474" i="8"/>
  <c r="AW501" i="8"/>
  <c r="AW511" i="8"/>
  <c r="AV544" i="8"/>
  <c r="AV587" i="8"/>
  <c r="AV602" i="8"/>
  <c r="AV623" i="8"/>
  <c r="AU637" i="8"/>
  <c r="AV643" i="8"/>
  <c r="AW695" i="8"/>
  <c r="AW742" i="8"/>
  <c r="AW774" i="8"/>
  <c r="AW787" i="8"/>
  <c r="AW1245" i="8"/>
  <c r="AW1237" i="8"/>
  <c r="AW1231" i="8"/>
  <c r="AW1226" i="8"/>
  <c r="AW1219" i="8"/>
  <c r="AW1211" i="8"/>
  <c r="AW1198" i="8"/>
  <c r="AW1196" i="8"/>
  <c r="AW1186" i="8"/>
  <c r="AW1172" i="8"/>
  <c r="AW1164" i="8"/>
  <c r="AW1153" i="8"/>
  <c r="AW1151" i="8"/>
  <c r="AW1149" i="8"/>
  <c r="AW1120" i="8"/>
  <c r="AW1112" i="8"/>
  <c r="AW1242" i="8"/>
  <c r="AW1233" i="8"/>
  <c r="AW1228" i="8"/>
  <c r="AW1216" i="8"/>
  <c r="AW1208" i="8"/>
  <c r="AW1193" i="8"/>
  <c r="AW1160" i="8"/>
  <c r="AW1158" i="8"/>
  <c r="AW1133" i="8"/>
  <c r="AW1117" i="8"/>
  <c r="AW1239" i="8"/>
  <c r="AW1221" i="8"/>
  <c r="AW1213" i="8"/>
  <c r="AW1205" i="8"/>
  <c r="AW1190" i="8"/>
  <c r="AW1114" i="8"/>
  <c r="AW1104" i="8"/>
  <c r="AW1238" i="8"/>
  <c r="AW1229" i="8"/>
  <c r="AW1218" i="8"/>
  <c r="AW1191" i="8"/>
  <c r="AW1156" i="8"/>
  <c r="AW1154" i="8"/>
  <c r="AW1134" i="8"/>
  <c r="AW1109" i="8"/>
  <c r="AW1103" i="8"/>
  <c r="AW1092" i="8"/>
  <c r="AW1087" i="8"/>
  <c r="AW1075" i="8"/>
  <c r="AW1068" i="8"/>
  <c r="AW1066" i="8"/>
  <c r="AW1241" i="8"/>
  <c r="AW1223" i="8"/>
  <c r="AW1212" i="8"/>
  <c r="AW1209" i="8"/>
  <c r="AW1195" i="8"/>
  <c r="AW1182" i="8"/>
  <c r="AW1115" i="8"/>
  <c r="AW1097" i="8"/>
  <c r="AW1084" i="8"/>
  <c r="AW1079" i="8"/>
  <c r="AW1077" i="8"/>
  <c r="AW1244" i="8"/>
  <c r="AW1137" i="8"/>
  <c r="AW1118" i="8"/>
  <c r="AW1232" i="8"/>
  <c r="AW1217" i="8"/>
  <c r="AW1202" i="8"/>
  <c r="AW1157" i="8"/>
  <c r="AW1127" i="8"/>
  <c r="AW1123" i="8"/>
  <c r="AW1108" i="8"/>
  <c r="AW1102" i="8"/>
  <c r="AW1091" i="8"/>
  <c r="AW1086" i="8"/>
  <c r="AW1214" i="8"/>
  <c r="AW1197" i="8"/>
  <c r="AW1072" i="8"/>
  <c r="AW1065" i="8"/>
  <c r="AW1047" i="8"/>
  <c r="AW1039" i="8"/>
  <c r="AW1207" i="8"/>
  <c r="AW1184" i="8"/>
  <c r="AW1135" i="8"/>
  <c r="AW1113" i="8"/>
  <c r="AW1094" i="8"/>
  <c r="AW1090" i="8"/>
  <c r="AW1089" i="8"/>
  <c r="AW1071" i="8"/>
  <c r="AW1034" i="8"/>
  <c r="AW1230" i="8"/>
  <c r="AW1183" i="8"/>
  <c r="AW1095" i="8"/>
  <c r="AW1059" i="8"/>
  <c r="AW1049" i="8"/>
  <c r="AW1210" i="8"/>
  <c r="AW1173" i="8"/>
  <c r="AW1116" i="8"/>
  <c r="AW1093" i="8"/>
  <c r="AW1080" i="8"/>
  <c r="AW1064" i="8"/>
  <c r="AW1056" i="8"/>
  <c r="AW1038" i="8"/>
  <c r="AW1222" i="8"/>
  <c r="AW1152" i="8"/>
  <c r="AW1126" i="8"/>
  <c r="AW1058" i="8"/>
  <c r="AW1050" i="8"/>
  <c r="AW1045" i="8"/>
  <c r="AW1036" i="8"/>
  <c r="AW1022" i="8"/>
  <c r="AW1012" i="8"/>
  <c r="AW1010" i="8"/>
  <c r="AW1005" i="8"/>
  <c r="AW995" i="8"/>
  <c r="AW1171" i="8"/>
  <c r="AW1119" i="8"/>
  <c r="AW1105" i="8"/>
  <c r="AW1096" i="8"/>
  <c r="AW1024" i="8"/>
  <c r="AW1019" i="8"/>
  <c r="AW1014" i="8"/>
  <c r="AW1007" i="8"/>
  <c r="AW1002" i="8"/>
  <c r="AW1000" i="8"/>
  <c r="AW1100" i="8"/>
  <c r="AW1053" i="8"/>
  <c r="AW1035" i="8"/>
  <c r="AW1031" i="8"/>
  <c r="AW1030" i="8"/>
  <c r="AW1029" i="8"/>
  <c r="AW1016" i="8"/>
  <c r="AW997" i="8"/>
  <c r="AW992" i="8"/>
  <c r="AW985" i="8"/>
  <c r="AW1236" i="8"/>
  <c r="AW1111" i="8"/>
  <c r="AW1110" i="8"/>
  <c r="AW1085" i="8"/>
  <c r="AW1025" i="8"/>
  <c r="AW1023" i="8"/>
  <c r="AW1015" i="8"/>
  <c r="AW1013" i="8"/>
  <c r="AW1006" i="8"/>
  <c r="AW1028" i="8"/>
  <c r="AW1008" i="8"/>
  <c r="AW989" i="8"/>
  <c r="AW986" i="8"/>
  <c r="AW977" i="8"/>
  <c r="AW975" i="8"/>
  <c r="AW965" i="8"/>
  <c r="AW958" i="8"/>
  <c r="AW1148" i="8"/>
  <c r="AW1082" i="8"/>
  <c r="AW1033" i="8"/>
  <c r="AW1017" i="8"/>
  <c r="AW1011" i="8"/>
  <c r="AW1001" i="8"/>
  <c r="AW982" i="8"/>
  <c r="AW970" i="8"/>
  <c r="AW1051" i="8"/>
  <c r="AW1027" i="8"/>
  <c r="AW979" i="8"/>
  <c r="AW1189" i="8"/>
  <c r="AW1018" i="8"/>
  <c r="AW988" i="8"/>
  <c r="AW967" i="8"/>
  <c r="AW957" i="8"/>
  <c r="AW945" i="8"/>
  <c r="AW935" i="8"/>
  <c r="AW928" i="8"/>
  <c r="AW920" i="8"/>
  <c r="AW913" i="8"/>
  <c r="AW908" i="8"/>
  <c r="AW1204" i="8"/>
  <c r="AW1067" i="8"/>
  <c r="AW1032" i="8"/>
  <c r="AW999" i="8"/>
  <c r="AW994" i="8"/>
  <c r="AW993" i="8"/>
  <c r="AW978" i="8"/>
  <c r="AW974" i="8"/>
  <c r="AW971" i="8"/>
  <c r="AW961" i="8"/>
  <c r="AW954" i="8"/>
  <c r="AW952" i="8"/>
  <c r="AW1069" i="8"/>
  <c r="AW1044" i="8"/>
  <c r="AW1042" i="8"/>
  <c r="AW1021" i="8"/>
  <c r="AW998" i="8"/>
  <c r="AW996" i="8"/>
  <c r="AW968" i="8"/>
  <c r="AW947" i="8"/>
  <c r="AW1063" i="8"/>
  <c r="AW1048" i="8"/>
  <c r="AW991" i="8"/>
  <c r="AW972" i="8"/>
  <c r="AW969" i="8"/>
  <c r="AW966" i="8"/>
  <c r="AW960" i="8"/>
  <c r="AW956" i="8"/>
  <c r="AW944" i="8"/>
  <c r="AW934" i="8"/>
  <c r="AW927" i="8"/>
  <c r="AW919" i="8"/>
  <c r="AW917" i="8"/>
  <c r="AW948" i="8"/>
  <c r="AW943" i="8"/>
  <c r="AW900" i="8"/>
  <c r="AW894" i="8"/>
  <c r="AW889" i="8"/>
  <c r="AW881" i="8"/>
  <c r="AW873" i="8"/>
  <c r="AW1043" i="8"/>
  <c r="AW1004" i="8"/>
  <c r="AW976" i="8"/>
  <c r="AW964" i="8"/>
  <c r="AW963" i="8"/>
  <c r="AW959" i="8"/>
  <c r="AW931" i="8"/>
  <c r="AW904" i="8"/>
  <c r="AW899" i="8"/>
  <c r="AW886" i="8"/>
  <c r="AW878" i="8"/>
  <c r="AW1194" i="8"/>
  <c r="AW1009" i="8"/>
  <c r="AW984" i="8"/>
  <c r="AW983" i="8"/>
  <c r="AW981" i="8"/>
  <c r="AW980" i="8"/>
  <c r="AW962" i="8"/>
  <c r="AW1055" i="8"/>
  <c r="AW951" i="8"/>
  <c r="AW946" i="8"/>
  <c r="AW930" i="8"/>
  <c r="AW922" i="8"/>
  <c r="AW914" i="8"/>
  <c r="AW903" i="8"/>
  <c r="AW893" i="8"/>
  <c r="AW888" i="8"/>
  <c r="AW880" i="8"/>
  <c r="AW941" i="8"/>
  <c r="AW937" i="8"/>
  <c r="AW907" i="8"/>
  <c r="AW924" i="8"/>
  <c r="AW916" i="8"/>
  <c r="AW891" i="8"/>
  <c r="AW883" i="8"/>
  <c r="AW872" i="8"/>
  <c r="AW871" i="8"/>
  <c r="AW865" i="8"/>
  <c r="AW842" i="8"/>
  <c r="AW834" i="8"/>
  <c r="AW816" i="8"/>
  <c r="AW803" i="8"/>
  <c r="AW790" i="8"/>
  <c r="AW936" i="8"/>
  <c r="AW921" i="8"/>
  <c r="AW882" i="8"/>
  <c r="AW875" i="8"/>
  <c r="AW874" i="8"/>
  <c r="AW861" i="8"/>
  <c r="AW852" i="8"/>
  <c r="AW836" i="8"/>
  <c r="AW805" i="8"/>
  <c r="AW797" i="8"/>
  <c r="AW792" i="8"/>
  <c r="AW902" i="8"/>
  <c r="AW867" i="8"/>
  <c r="AW845" i="8"/>
  <c r="AW819" i="8"/>
  <c r="AW811" i="8"/>
  <c r="AW808" i="8"/>
  <c r="AW794" i="8"/>
  <c r="AW771" i="8"/>
  <c r="AW760" i="8"/>
  <c r="AW756" i="8"/>
  <c r="AW739" i="8"/>
  <c r="AW734" i="8"/>
  <c r="AW729" i="8"/>
  <c r="AW721" i="8"/>
  <c r="AW714" i="8"/>
  <c r="AW709" i="8"/>
  <c r="AW702" i="8"/>
  <c r="AW694" i="8"/>
  <c r="AW692" i="8"/>
  <c r="AW669" i="8"/>
  <c r="AW661" i="8"/>
  <c r="AW940" i="8"/>
  <c r="AW939" i="8"/>
  <c r="AW906" i="8"/>
  <c r="AW905" i="8"/>
  <c r="AW898" i="8"/>
  <c r="AW895" i="8"/>
  <c r="AW885" i="8"/>
  <c r="AW843" i="8"/>
  <c r="AW810" i="8"/>
  <c r="AW798" i="8"/>
  <c r="AW785" i="8"/>
  <c r="AW773" i="8"/>
  <c r="AW741" i="8"/>
  <c r="AW736" i="8"/>
  <c r="AW731" i="8"/>
  <c r="AW723" i="8"/>
  <c r="AW955" i="8"/>
  <c r="AW938" i="8"/>
  <c r="AW925" i="8"/>
  <c r="AW923" i="8"/>
  <c r="AW876" i="8"/>
  <c r="AW860" i="8"/>
  <c r="AW807" i="8"/>
  <c r="AW799" i="8"/>
  <c r="AW784" i="8"/>
  <c r="AW759" i="8"/>
  <c r="AW757" i="8"/>
  <c r="AW738" i="8"/>
  <c r="AW733" i="8"/>
  <c r="AW728" i="8"/>
  <c r="AW718" i="8"/>
  <c r="AW713" i="8"/>
  <c r="AW708" i="8"/>
  <c r="AW701" i="8"/>
  <c r="AW691" i="8"/>
  <c r="AW682" i="8"/>
  <c r="AW668" i="8"/>
  <c r="AW660" i="8"/>
  <c r="AW869" i="8"/>
  <c r="AW801" i="8"/>
  <c r="AW795" i="8"/>
  <c r="AW781" i="8"/>
  <c r="AW779" i="8"/>
  <c r="AW754" i="8"/>
  <c r="AW753" i="8"/>
  <c r="AW749" i="8"/>
  <c r="AW740" i="8"/>
  <c r="AW716" i="8"/>
  <c r="AW705" i="8"/>
  <c r="AW704" i="8"/>
  <c r="AW676" i="8"/>
  <c r="AW675" i="8"/>
  <c r="AW674" i="8"/>
  <c r="AW673" i="8"/>
  <c r="AW662" i="8"/>
  <c r="AW644" i="8"/>
  <c r="AW636" i="8"/>
  <c r="AW624" i="8"/>
  <c r="AW616" i="8"/>
  <c r="AW611" i="8"/>
  <c r="AW596" i="8"/>
  <c r="AW581" i="8"/>
  <c r="AW579" i="8"/>
  <c r="AW574" i="8"/>
  <c r="AW570" i="8"/>
  <c r="AW564" i="8"/>
  <c r="AW918" i="8"/>
  <c r="AW897" i="8"/>
  <c r="AW847" i="8"/>
  <c r="AW827" i="8"/>
  <c r="AW813" i="8"/>
  <c r="AW800" i="8"/>
  <c r="AW762" i="8"/>
  <c r="AW720" i="8"/>
  <c r="AW711" i="8"/>
  <c r="AW680" i="8"/>
  <c r="AW679" i="8"/>
  <c r="AW670" i="8"/>
  <c r="AW667" i="8"/>
  <c r="AW654" i="8"/>
  <c r="AW649" i="8"/>
  <c r="AW641" i="8"/>
  <c r="AW633" i="8"/>
  <c r="AW621" i="8"/>
  <c r="AW608" i="8"/>
  <c r="AW601" i="8"/>
  <c r="AW593" i="8"/>
  <c r="AW588" i="8"/>
  <c r="AW586" i="8"/>
  <c r="AW571" i="8"/>
  <c r="AW558" i="8"/>
  <c r="AW929" i="8"/>
  <c r="AW910" i="8"/>
  <c r="AW896" i="8"/>
  <c r="AW892" i="8"/>
  <c r="AW868" i="8"/>
  <c r="AW824" i="8"/>
  <c r="AW796" i="8"/>
  <c r="AW780" i="8"/>
  <c r="AW772" i="8"/>
  <c r="AW752" i="8"/>
  <c r="AW737" i="8"/>
  <c r="AW727" i="8"/>
  <c r="AW726" i="8"/>
  <c r="AW724" i="8"/>
  <c r="AW717" i="8"/>
  <c r="AW688" i="8"/>
  <c r="AW671" i="8"/>
  <c r="AW1003" i="8"/>
  <c r="AW932" i="8"/>
  <c r="AW911" i="8"/>
  <c r="AW884" i="8"/>
  <c r="AW863" i="8"/>
  <c r="AW806" i="8"/>
  <c r="AW804" i="8"/>
  <c r="AW789" i="8"/>
  <c r="AW766" i="8"/>
  <c r="AW765" i="8"/>
  <c r="AW735" i="8"/>
  <c r="AW730" i="8"/>
  <c r="AW722" i="8"/>
  <c r="AW719" i="8"/>
  <c r="AW710" i="8"/>
  <c r="AW699" i="8"/>
  <c r="AW698" i="8"/>
  <c r="AW697" i="8"/>
  <c r="AW689" i="8"/>
  <c r="AW681" i="8"/>
  <c r="AW672" i="8"/>
  <c r="AW643" i="8"/>
  <c r="AW635" i="8"/>
  <c r="AW628" i="8"/>
  <c r="AW623" i="8"/>
  <c r="AW615" i="8"/>
  <c r="AW610" i="8"/>
  <c r="AW603" i="8"/>
  <c r="AW595" i="8"/>
  <c r="AW950" i="8"/>
  <c r="AW890" i="8"/>
  <c r="AW879" i="8"/>
  <c r="AW862" i="8"/>
  <c r="AW831" i="8"/>
  <c r="AW751" i="8"/>
  <c r="AW745" i="8"/>
  <c r="AW687" i="8"/>
  <c r="AW665" i="8"/>
  <c r="AW640" i="8"/>
  <c r="AW620" i="8"/>
  <c r="AW614" i="8"/>
  <c r="AW594" i="8"/>
  <c r="AW577" i="8"/>
  <c r="AW569" i="8"/>
  <c r="AW550" i="8"/>
  <c r="AW527" i="8"/>
  <c r="AW519" i="8"/>
  <c r="AW509" i="8"/>
  <c r="AW494" i="8"/>
  <c r="AW489" i="8"/>
  <c r="AW464" i="8"/>
  <c r="AW459" i="8"/>
  <c r="AW451" i="8"/>
  <c r="AW441" i="8"/>
  <c r="AW425" i="8"/>
  <c r="AW420" i="8"/>
  <c r="AW415" i="8"/>
  <c r="AW410" i="8"/>
  <c r="AW942" i="8"/>
  <c r="AW864" i="8"/>
  <c r="AW786" i="8"/>
  <c r="AW707" i="8"/>
  <c r="AW663" i="8"/>
  <c r="AW659" i="8"/>
  <c r="AW652" i="8"/>
  <c r="AW648" i="8"/>
  <c r="AW622" i="8"/>
  <c r="AW617" i="8"/>
  <c r="AW604" i="8"/>
  <c r="AW592" i="8"/>
  <c r="AW578" i="8"/>
  <c r="AW1088" i="8"/>
  <c r="AW926" i="8"/>
  <c r="AW912" i="8"/>
  <c r="AW838" i="8"/>
  <c r="AW802" i="8"/>
  <c r="AW743" i="8"/>
  <c r="AW678" i="8"/>
  <c r="AW664" i="8"/>
  <c r="AW656" i="8"/>
  <c r="AW653" i="8"/>
  <c r="AW639" i="8"/>
  <c r="AW629" i="8"/>
  <c r="AW618" i="8"/>
  <c r="AW612" i="8"/>
  <c r="AW607" i="8"/>
  <c r="AW599" i="8"/>
  <c r="AW590" i="8"/>
  <c r="AW572" i="8"/>
  <c r="AW560" i="8"/>
  <c r="AW549" i="8"/>
  <c r="AW542" i="8"/>
  <c r="AW526" i="8"/>
  <c r="AW518" i="8"/>
  <c r="AW508" i="8"/>
  <c r="AW498" i="8"/>
  <c r="AW493" i="8"/>
  <c r="AW488" i="8"/>
  <c r="AW483" i="8"/>
  <c r="AW471" i="8"/>
  <c r="AW458" i="8"/>
  <c r="AW450" i="8"/>
  <c r="AW440" i="8"/>
  <c r="AW424" i="8"/>
  <c r="AW419" i="8"/>
  <c r="AW953" i="8"/>
  <c r="AW887" i="8"/>
  <c r="AW870" i="8"/>
  <c r="AW706" i="8"/>
  <c r="AW686" i="8"/>
  <c r="AW630" i="8"/>
  <c r="AW933" i="8"/>
  <c r="AW1243" i="8"/>
  <c r="AW809" i="8"/>
  <c r="AW783" i="8"/>
  <c r="AW690" i="8"/>
  <c r="AW642" i="8"/>
  <c r="AW634" i="8"/>
  <c r="AW626" i="8"/>
  <c r="AW602" i="8"/>
  <c r="AW915" i="8"/>
  <c r="AW822" i="8"/>
  <c r="AW677" i="8"/>
  <c r="AW651" i="8"/>
  <c r="AW597" i="8"/>
  <c r="AW583" i="8"/>
  <c r="AW576" i="8"/>
  <c r="AW531" i="8"/>
  <c r="AW516" i="8"/>
  <c r="AW481" i="8"/>
  <c r="AW463" i="8"/>
  <c r="AW456" i="8"/>
  <c r="AW447" i="8"/>
  <c r="AW446" i="8"/>
  <c r="AW429" i="8"/>
  <c r="AW428" i="8"/>
  <c r="AW413" i="8"/>
  <c r="AW407" i="8"/>
  <c r="AW401" i="8"/>
  <c r="AW390" i="8"/>
  <c r="AW354" i="8"/>
  <c r="AW320" i="8"/>
  <c r="AW307" i="8"/>
  <c r="AW287" i="8"/>
  <c r="AW282" i="8"/>
  <c r="AW277" i="8"/>
  <c r="AW270" i="8"/>
  <c r="AW252" i="8"/>
  <c r="AW240" i="8"/>
  <c r="AW218" i="8"/>
  <c r="AW190" i="8"/>
  <c r="AW182" i="8"/>
  <c r="AW180" i="8"/>
  <c r="AW178" i="8"/>
  <c r="AW782" i="8"/>
  <c r="AW684" i="8"/>
  <c r="AW666" i="8"/>
  <c r="AW658" i="8"/>
  <c r="AW650" i="8"/>
  <c r="AW638" i="8"/>
  <c r="AW580" i="8"/>
  <c r="AW573" i="8"/>
  <c r="AW548" i="8"/>
  <c r="AW544" i="8"/>
  <c r="AW528" i="8"/>
  <c r="AW524" i="8"/>
  <c r="AW520" i="8"/>
  <c r="AW510" i="8"/>
  <c r="AW506" i="8"/>
  <c r="AW480" i="8"/>
  <c r="AW477" i="8"/>
  <c r="AW462" i="8"/>
  <c r="AW439" i="8"/>
  <c r="AW438" i="8"/>
  <c r="AW422" i="8"/>
  <c r="AW412" i="8"/>
  <c r="AW404" i="8"/>
  <c r="AW398" i="8"/>
  <c r="AW387" i="8"/>
  <c r="AW359" i="8"/>
  <c r="AW343" i="8"/>
  <c r="AW304" i="8"/>
  <c r="AW294" i="8"/>
  <c r="AW284" i="8"/>
  <c r="AW265" i="8"/>
  <c r="AW247" i="8"/>
  <c r="AW242" i="8"/>
  <c r="AW226" i="8"/>
  <c r="AW220" i="8"/>
  <c r="AW215" i="8"/>
  <c r="AW208" i="8"/>
  <c r="AW201" i="8"/>
  <c r="AW197" i="8"/>
  <c r="AW725" i="8"/>
  <c r="AW655" i="8"/>
  <c r="AW591" i="8"/>
  <c r="AW587" i="8"/>
  <c r="AW575" i="8"/>
  <c r="AW567" i="8"/>
  <c r="AW547" i="8"/>
  <c r="AW537" i="8"/>
  <c r="AW530" i="8"/>
  <c r="AW496" i="8"/>
  <c r="AW491" i="8"/>
  <c r="AW479" i="8"/>
  <c r="AW468" i="8"/>
  <c r="AW467" i="8"/>
  <c r="AW461" i="8"/>
  <c r="AW455" i="8"/>
  <c r="AW452" i="8"/>
  <c r="AW437" i="8"/>
  <c r="AW431" i="8"/>
  <c r="AW426" i="8"/>
  <c r="AW418" i="8"/>
  <c r="AW416" i="8"/>
  <c r="AW400" i="8"/>
  <c r="AW389" i="8"/>
  <c r="AW361" i="8"/>
  <c r="AW306" i="8"/>
  <c r="AW296" i="8"/>
  <c r="AW281" i="8"/>
  <c r="AW276" i="8"/>
  <c r="AW269" i="8"/>
  <c r="AW244" i="8"/>
  <c r="AW228" i="8"/>
  <c r="AW223" i="8"/>
  <c r="AW212" i="8"/>
  <c r="AW189" i="8"/>
  <c r="AW181" i="8"/>
  <c r="AW177" i="8"/>
  <c r="AW167" i="8"/>
  <c r="AV100" i="8"/>
  <c r="AV102" i="8"/>
  <c r="AV104" i="8"/>
  <c r="AW109" i="8"/>
  <c r="AV112" i="8"/>
  <c r="AV117" i="8"/>
  <c r="AW119" i="8"/>
  <c r="AV122" i="8"/>
  <c r="AW128" i="8"/>
  <c r="AW132" i="8"/>
  <c r="AV135" i="8"/>
  <c r="AV137" i="8"/>
  <c r="AW139" i="8"/>
  <c r="AV144" i="8"/>
  <c r="AW155" i="8"/>
  <c r="AW160" i="8"/>
  <c r="AV166" i="8"/>
  <c r="AV169" i="8"/>
  <c r="AP179" i="8"/>
  <c r="AV179" i="8"/>
  <c r="AV182" i="8"/>
  <c r="AW183" i="8"/>
  <c r="AW187" i="8"/>
  <c r="AV196" i="8"/>
  <c r="AW200" i="8"/>
  <c r="AV205" i="8"/>
  <c r="AW210" i="8"/>
  <c r="AV225" i="8"/>
  <c r="AW227" i="8"/>
  <c r="AW261" i="8"/>
  <c r="AV265" i="8"/>
  <c r="AV283" i="8"/>
  <c r="AW301" i="8"/>
  <c r="AW302" i="8"/>
  <c r="AW310" i="8"/>
  <c r="AW336" i="8"/>
  <c r="AU338" i="8"/>
  <c r="AU355" i="8"/>
  <c r="AW364" i="8"/>
  <c r="AW385" i="8"/>
  <c r="AV389" i="8"/>
  <c r="AV391" i="8"/>
  <c r="AL393" i="8"/>
  <c r="AU396" i="8"/>
  <c r="AV398" i="8"/>
  <c r="AW405" i="8"/>
  <c r="AV426" i="8"/>
  <c r="M431" i="8"/>
  <c r="AV432" i="8"/>
  <c r="AW448" i="8"/>
  <c r="AU461" i="8"/>
  <c r="AV468" i="8"/>
  <c r="AU483" i="8"/>
  <c r="AV491" i="8"/>
  <c r="AW492" i="8"/>
  <c r="AW504" i="8"/>
  <c r="AU514" i="8"/>
  <c r="AW521" i="8"/>
  <c r="AU522" i="8"/>
  <c r="AV566" i="8"/>
  <c r="AU616" i="8"/>
  <c r="AV617" i="8"/>
  <c r="AU630" i="8"/>
  <c r="AW637" i="8"/>
  <c r="AW646" i="8"/>
  <c r="AW693" i="8"/>
  <c r="AV699" i="8"/>
  <c r="AV803" i="8"/>
  <c r="AW990" i="8"/>
  <c r="AW91" i="8"/>
  <c r="AW24" i="8"/>
  <c r="AW33" i="8"/>
  <c r="AW40" i="8"/>
  <c r="AV43" i="8"/>
  <c r="AW52" i="8"/>
  <c r="AV55" i="8"/>
  <c r="AV60" i="8"/>
  <c r="AV65" i="8"/>
  <c r="AW75" i="8"/>
  <c r="AV77" i="8"/>
  <c r="AW82" i="8"/>
  <c r="AV85" i="8"/>
  <c r="AW93" i="8"/>
  <c r="AW100" i="8"/>
  <c r="AW102" i="8"/>
  <c r="AW104" i="8"/>
  <c r="AW112" i="8"/>
  <c r="AV115" i="8"/>
  <c r="AW117" i="8"/>
  <c r="AU120" i="8"/>
  <c r="AW122" i="8"/>
  <c r="AU124" i="8"/>
  <c r="AW135" i="8"/>
  <c r="AW137" i="8"/>
  <c r="AU140" i="8"/>
  <c r="AU142" i="8"/>
  <c r="AW144" i="8"/>
  <c r="AV147" i="8"/>
  <c r="AV153" i="8"/>
  <c r="AV158" i="8"/>
  <c r="AW166" i="8"/>
  <c r="AW169" i="8"/>
  <c r="AU172" i="8"/>
  <c r="AU173" i="8"/>
  <c r="AW179" i="8"/>
  <c r="AV191" i="8"/>
  <c r="AW196" i="8"/>
  <c r="AW205" i="8"/>
  <c r="AU207" i="8"/>
  <c r="AV214" i="8"/>
  <c r="AW225" i="8"/>
  <c r="AU228" i="8"/>
  <c r="AV234" i="8"/>
  <c r="AW235" i="8"/>
  <c r="AV246" i="8"/>
  <c r="AV253" i="8"/>
  <c r="AW283" i="8"/>
  <c r="AW288" i="8"/>
  <c r="AW293" i="8"/>
  <c r="AV300" i="8"/>
  <c r="AW305" i="8"/>
  <c r="AW313" i="8"/>
  <c r="AV318" i="8"/>
  <c r="AV338" i="8"/>
  <c r="AP343" i="8"/>
  <c r="AV355" i="8"/>
  <c r="AV388" i="8"/>
  <c r="AW391" i="8"/>
  <c r="AW395" i="8"/>
  <c r="AW396" i="8"/>
  <c r="AV404" i="8"/>
  <c r="AU411" i="8"/>
  <c r="AW421" i="8"/>
  <c r="AK427" i="8"/>
  <c r="AW432" i="8"/>
  <c r="AW436" i="8"/>
  <c r="AV438" i="8"/>
  <c r="AW445" i="8"/>
  <c r="AV459" i="8"/>
  <c r="AU462" i="8"/>
  <c r="AU466" i="8"/>
  <c r="AV483" i="8"/>
  <c r="AV486" i="8"/>
  <c r="AU494" i="8"/>
  <c r="AU495" i="8"/>
  <c r="AW514" i="8"/>
  <c r="AW522" i="8"/>
  <c r="AW565" i="8"/>
  <c r="AW566" i="8"/>
  <c r="AU607" i="8"/>
  <c r="AV610" i="8"/>
  <c r="AV633" i="8"/>
  <c r="AV634" i="8"/>
  <c r="AV645" i="8"/>
  <c r="AL684" i="8"/>
  <c r="AU686" i="8"/>
  <c r="AW776" i="8"/>
  <c r="AU778" i="8"/>
  <c r="AV27" i="8"/>
  <c r="U7" i="8"/>
  <c r="U12" i="8"/>
  <c r="AV22" i="8"/>
  <c r="AW27" i="8"/>
  <c r="AV30" i="8"/>
  <c r="AV38" i="8"/>
  <c r="AW43" i="8"/>
  <c r="AV46" i="8"/>
  <c r="AV48" i="8"/>
  <c r="AV50" i="8"/>
  <c r="AW55" i="8"/>
  <c r="AV58" i="8"/>
  <c r="AW60" i="8"/>
  <c r="AW65" i="8"/>
  <c r="AV68" i="8"/>
  <c r="AW70" i="8"/>
  <c r="AV73" i="8"/>
  <c r="AW77" i="8"/>
  <c r="AV80" i="8"/>
  <c r="AW85" i="8"/>
  <c r="AV88" i="8"/>
  <c r="AV90" i="8"/>
  <c r="AV96" i="8"/>
  <c r="AU105" i="8"/>
  <c r="AW107" i="8"/>
  <c r="AV110" i="8"/>
  <c r="AW115" i="8"/>
  <c r="AV120" i="8"/>
  <c r="AU123" i="8"/>
  <c r="AV129" i="8"/>
  <c r="AV131" i="8"/>
  <c r="AV133" i="8"/>
  <c r="AU136" i="8"/>
  <c r="AV140" i="8"/>
  <c r="AV142" i="8"/>
  <c r="AW147" i="8"/>
  <c r="AU149" i="8"/>
  <c r="AW153" i="8"/>
  <c r="AW158" i="8"/>
  <c r="AV161" i="8"/>
  <c r="AW172" i="8"/>
  <c r="AW173" i="8"/>
  <c r="AU180" i="8"/>
  <c r="AW184" i="8"/>
  <c r="AW191" i="8"/>
  <c r="AV197" i="8"/>
  <c r="AW199" i="8"/>
  <c r="AV207" i="8"/>
  <c r="AV208" i="8"/>
  <c r="AW214" i="8"/>
  <c r="AV223" i="8"/>
  <c r="AV226" i="8"/>
  <c r="AV228" i="8"/>
  <c r="AW234" i="8"/>
  <c r="AW243" i="8"/>
  <c r="AW246" i="8"/>
  <c r="AW253" i="8"/>
  <c r="AW267" i="8"/>
  <c r="AU272" i="8"/>
  <c r="AW289" i="8"/>
  <c r="AW300" i="8"/>
  <c r="AU306" i="8"/>
  <c r="AV308" i="8"/>
  <c r="AU314" i="8"/>
  <c r="AV332" i="8"/>
  <c r="L337" i="8"/>
  <c r="AW338" i="8"/>
  <c r="AV339" i="8"/>
  <c r="P343" i="8"/>
  <c r="AV347" i="8"/>
  <c r="AV352" i="8"/>
  <c r="AW355" i="8"/>
  <c r="AV358" i="8"/>
  <c r="AV360" i="8"/>
  <c r="AW388" i="8"/>
  <c r="AU400" i="8"/>
  <c r="AW411" i="8"/>
  <c r="AW423" i="8"/>
  <c r="AV449" i="8"/>
  <c r="AU452" i="8"/>
  <c r="AV458" i="8"/>
  <c r="AV465" i="8"/>
  <c r="AW466" i="8"/>
  <c r="AW476" i="8"/>
  <c r="AW486" i="8"/>
  <c r="AV487" i="8"/>
  <c r="AV489" i="8"/>
  <c r="AV494" i="8"/>
  <c r="AV495" i="8"/>
  <c r="AU496" i="8"/>
  <c r="AV506" i="8"/>
  <c r="AW532" i="8"/>
  <c r="AV547" i="8"/>
  <c r="S552" i="8"/>
  <c r="AT424" i="8" s="1"/>
  <c r="AW568" i="8"/>
  <c r="AK570" i="8"/>
  <c r="AV572" i="8"/>
  <c r="AW598" i="8"/>
  <c r="AW645" i="8"/>
  <c r="AW647" i="8"/>
  <c r="AV686" i="8"/>
  <c r="AU692" i="8"/>
  <c r="AV734" i="8"/>
  <c r="AU745" i="8"/>
  <c r="S757" i="8"/>
  <c r="AT757" i="8" s="1"/>
  <c r="AW763" i="8"/>
  <c r="AW777" i="8"/>
  <c r="AW778" i="8"/>
  <c r="AU831" i="8"/>
  <c r="AL475" i="8"/>
  <c r="AV677" i="8"/>
  <c r="AK300" i="8"/>
  <c r="AK393" i="8"/>
  <c r="AP422" i="8"/>
  <c r="AT765" i="8"/>
  <c r="AV774" i="8"/>
  <c r="AT587" i="8"/>
  <c r="AK687" i="8"/>
  <c r="AP694" i="8"/>
  <c r="AV778" i="8"/>
  <c r="AK871" i="8"/>
  <c r="AX1228" i="8"/>
  <c r="AX1216" i="8"/>
  <c r="AX1208" i="8"/>
  <c r="AX1239" i="8"/>
  <c r="AX1213" i="8"/>
  <c r="AX1205" i="8"/>
  <c r="AX1190" i="8"/>
  <c r="AX1230" i="8"/>
  <c r="AX1223" i="8"/>
  <c r="AX1218" i="8"/>
  <c r="AX1195" i="8"/>
  <c r="AX1109" i="8"/>
  <c r="AX1101" i="8"/>
  <c r="AX1241" i="8"/>
  <c r="AX1212" i="8"/>
  <c r="AX1106" i="8"/>
  <c r="AX1097" i="8"/>
  <c r="AX1084" i="8"/>
  <c r="AX1079" i="8"/>
  <c r="AX1077" i="8"/>
  <c r="AX1070" i="8"/>
  <c r="AX1187" i="8"/>
  <c r="AX1094" i="8"/>
  <c r="AX1089" i="8"/>
  <c r="AX1237" i="8"/>
  <c r="AX1232" i="8"/>
  <c r="AX1217" i="8"/>
  <c r="AX1202" i="8"/>
  <c r="AX1199" i="8"/>
  <c r="AX1185" i="8"/>
  <c r="AX1108" i="8"/>
  <c r="AX1102" i="8"/>
  <c r="AX1240" i="8"/>
  <c r="AX1215" i="8"/>
  <c r="AX1211" i="8"/>
  <c r="AX1204" i="8"/>
  <c r="AX1183" i="8"/>
  <c r="AX1105" i="8"/>
  <c r="AX1096" i="8"/>
  <c r="AX1083" i="8"/>
  <c r="AX1207" i="8"/>
  <c r="AX1184" i="8"/>
  <c r="AX1090" i="8"/>
  <c r="AX1071" i="8"/>
  <c r="AX1034" i="8"/>
  <c r="AX1191" i="8"/>
  <c r="AX1107" i="8"/>
  <c r="AX1095" i="8"/>
  <c r="AX1059" i="8"/>
  <c r="AX1049" i="8"/>
  <c r="AX1036" i="8"/>
  <c r="AX1031" i="8"/>
  <c r="AX1238" i="8"/>
  <c r="AX1093" i="8"/>
  <c r="AX1080" i="8"/>
  <c r="AX1064" i="8"/>
  <c r="AX1056" i="8"/>
  <c r="AX1226" i="8"/>
  <c r="AX1206" i="8"/>
  <c r="AX1189" i="8"/>
  <c r="AX1100" i="8"/>
  <c r="AX1099" i="8"/>
  <c r="AX1087" i="8"/>
  <c r="AX1082" i="8"/>
  <c r="AX1073" i="8"/>
  <c r="AX1069" i="8"/>
  <c r="AX1061" i="8"/>
  <c r="AX1051" i="8"/>
  <c r="AX1044" i="8"/>
  <c r="AX1042" i="8"/>
  <c r="AX1091" i="8"/>
  <c r="AX1086" i="8"/>
  <c r="AX1075" i="8"/>
  <c r="AX1024" i="8"/>
  <c r="AX1019" i="8"/>
  <c r="AX1014" i="8"/>
  <c r="AX1007" i="8"/>
  <c r="AX1002" i="8"/>
  <c r="AX1000" i="8"/>
  <c r="AX1103" i="8"/>
  <c r="AX1068" i="8"/>
  <c r="AX1053" i="8"/>
  <c r="AX1047" i="8"/>
  <c r="AX1030" i="8"/>
  <c r="AX1029" i="8"/>
  <c r="AX1016" i="8"/>
  <c r="AX997" i="8"/>
  <c r="AX1219" i="8"/>
  <c r="AX1214" i="8"/>
  <c r="AX1067" i="8"/>
  <c r="AX1043" i="8"/>
  <c r="AX1039" i="8"/>
  <c r="AX1038" i="8"/>
  <c r="AX1021" i="8"/>
  <c r="AX1011" i="8"/>
  <c r="AX1004" i="8"/>
  <c r="AX994" i="8"/>
  <c r="AX1196" i="8"/>
  <c r="AX1092" i="8"/>
  <c r="AX1032" i="8"/>
  <c r="AX1020" i="8"/>
  <c r="AX1008" i="8"/>
  <c r="AX1003" i="8"/>
  <c r="AX1017" i="8"/>
  <c r="AX1001" i="8"/>
  <c r="AX982" i="8"/>
  <c r="AX970" i="8"/>
  <c r="AX962" i="8"/>
  <c r="AX1229" i="8"/>
  <c r="AX1197" i="8"/>
  <c r="AX1110" i="8"/>
  <c r="AX1104" i="8"/>
  <c r="AX1065" i="8"/>
  <c r="AX1050" i="8"/>
  <c r="AX1027" i="8"/>
  <c r="AX1012" i="8"/>
  <c r="AX967" i="8"/>
  <c r="AX1201" i="8"/>
  <c r="AX1088" i="8"/>
  <c r="AX1085" i="8"/>
  <c r="AX1006" i="8"/>
  <c r="AX999" i="8"/>
  <c r="AX992" i="8"/>
  <c r="AX988" i="8"/>
  <c r="AX985" i="8"/>
  <c r="AX974" i="8"/>
  <c r="AX972" i="8"/>
  <c r="AX1010" i="8"/>
  <c r="AX1005" i="8"/>
  <c r="AX993" i="8"/>
  <c r="AX978" i="8"/>
  <c r="AX971" i="8"/>
  <c r="AX961" i="8"/>
  <c r="AX954" i="8"/>
  <c r="AX952" i="8"/>
  <c r="AX942" i="8"/>
  <c r="AX940" i="8"/>
  <c r="AX932" i="8"/>
  <c r="AX925" i="8"/>
  <c r="AX915" i="8"/>
  <c r="AX910" i="8"/>
  <c r="AX905" i="8"/>
  <c r="AX903" i="8"/>
  <c r="AX1066" i="8"/>
  <c r="AX1057" i="8"/>
  <c r="AX1045" i="8"/>
  <c r="AX998" i="8"/>
  <c r="AX996" i="8"/>
  <c r="AX986" i="8"/>
  <c r="AX975" i="8"/>
  <c r="AX968" i="8"/>
  <c r="AX1192" i="8"/>
  <c r="AX1072" i="8"/>
  <c r="AX1063" i="8"/>
  <c r="AX1060" i="8"/>
  <c r="AX1048" i="8"/>
  <c r="AX991" i="8"/>
  <c r="AX969" i="8"/>
  <c r="AX966" i="8"/>
  <c r="AX965" i="8"/>
  <c r="AX960" i="8"/>
  <c r="AX956" i="8"/>
  <c r="AX1028" i="8"/>
  <c r="AX1025" i="8"/>
  <c r="AX980" i="8"/>
  <c r="AX964" i="8"/>
  <c r="AX951" i="8"/>
  <c r="AX941" i="8"/>
  <c r="AX939" i="8"/>
  <c r="AX931" i="8"/>
  <c r="AX924" i="8"/>
  <c r="AX976" i="8"/>
  <c r="AX963" i="8"/>
  <c r="AX959" i="8"/>
  <c r="AX944" i="8"/>
  <c r="AX928" i="8"/>
  <c r="AX919" i="8"/>
  <c r="AX904" i="8"/>
  <c r="AX899" i="8"/>
  <c r="AX886" i="8"/>
  <c r="AX878" i="8"/>
  <c r="AX868" i="8"/>
  <c r="AX1194" i="8"/>
  <c r="AX1186" i="8"/>
  <c r="AX1023" i="8"/>
  <c r="AX1013" i="8"/>
  <c r="AX984" i="8"/>
  <c r="AX983" i="8"/>
  <c r="AX981" i="8"/>
  <c r="AX945" i="8"/>
  <c r="AX929" i="8"/>
  <c r="AX921" i="8"/>
  <c r="AX920" i="8"/>
  <c r="AX918" i="8"/>
  <c r="AX898" i="8"/>
  <c r="AX896" i="8"/>
  <c r="AX891" i="8"/>
  <c r="AX883" i="8"/>
  <c r="AX875" i="8"/>
  <c r="AX1018" i="8"/>
  <c r="AX1022" i="8"/>
  <c r="AX957" i="8"/>
  <c r="AX936" i="8"/>
  <c r="AX933" i="8"/>
  <c r="AX923" i="8"/>
  <c r="AX916" i="8"/>
  <c r="AX913" i="8"/>
  <c r="AX885" i="8"/>
  <c r="AX922" i="8"/>
  <c r="AX914" i="8"/>
  <c r="AX990" i="8"/>
  <c r="AX955" i="8"/>
  <c r="AX948" i="8"/>
  <c r="AX935" i="8"/>
  <c r="AX917" i="8"/>
  <c r="AX911" i="8"/>
  <c r="AX901" i="8"/>
  <c r="AX897" i="8"/>
  <c r="AX894" i="8"/>
  <c r="AX879" i="8"/>
  <c r="AX873" i="8"/>
  <c r="AX864" i="8"/>
  <c r="AX795" i="8"/>
  <c r="AX787" i="8"/>
  <c r="AX977" i="8"/>
  <c r="AX958" i="8"/>
  <c r="AX953" i="8"/>
  <c r="AX950" i="8"/>
  <c r="AX947" i="8"/>
  <c r="AX943" i="8"/>
  <c r="AX908" i="8"/>
  <c r="AX906" i="8"/>
  <c r="AX892" i="8"/>
  <c r="AX889" i="8"/>
  <c r="AX870" i="8"/>
  <c r="AX789" i="8"/>
  <c r="AX995" i="8"/>
  <c r="AX946" i="8"/>
  <c r="AX793" i="8"/>
  <c r="AX790" i="8"/>
  <c r="AX786" i="8"/>
  <c r="AX782" i="8"/>
  <c r="AX766" i="8"/>
  <c r="AX764" i="8"/>
  <c r="AX762" i="8"/>
  <c r="AX753" i="8"/>
  <c r="AX748" i="8"/>
  <c r="AX726" i="8"/>
  <c r="AX716" i="8"/>
  <c r="AX711" i="8"/>
  <c r="AX706" i="8"/>
  <c r="AX704" i="8"/>
  <c r="AX699" i="8"/>
  <c r="AX689" i="8"/>
  <c r="AX680" i="8"/>
  <c r="AX666" i="8"/>
  <c r="AX658" i="8"/>
  <c r="AX938" i="8"/>
  <c r="AX937" i="8"/>
  <c r="AX900" i="8"/>
  <c r="AX876" i="8"/>
  <c r="AX872" i="8"/>
  <c r="AX860" i="8"/>
  <c r="AX797" i="8"/>
  <c r="AX784" i="8"/>
  <c r="AX775" i="8"/>
  <c r="AX759" i="8"/>
  <c r="AX757" i="8"/>
  <c r="AX755" i="8"/>
  <c r="AX738" i="8"/>
  <c r="AX733" i="8"/>
  <c r="AX728" i="8"/>
  <c r="AX718" i="8"/>
  <c r="AX1058" i="8"/>
  <c r="AX1015" i="8"/>
  <c r="AX934" i="8"/>
  <c r="AX927" i="8"/>
  <c r="AX926" i="8"/>
  <c r="AX888" i="8"/>
  <c r="AX874" i="8"/>
  <c r="AX869" i="8"/>
  <c r="AX861" i="8"/>
  <c r="AX792" i="8"/>
  <c r="AX788" i="8"/>
  <c r="AX781" i="8"/>
  <c r="AX779" i="8"/>
  <c r="AX777" i="8"/>
  <c r="AX763" i="8"/>
  <c r="AX752" i="8"/>
  <c r="AX743" i="8"/>
  <c r="AX725" i="8"/>
  <c r="AX698" i="8"/>
  <c r="AX688" i="8"/>
  <c r="AX686" i="8"/>
  <c r="AX675" i="8"/>
  <c r="AX673" i="8"/>
  <c r="AX665" i="8"/>
  <c r="AX657" i="8"/>
  <c r="AX902" i="8"/>
  <c r="AX670" i="8"/>
  <c r="AX668" i="8"/>
  <c r="AX667" i="8"/>
  <c r="AX649" i="8"/>
  <c r="AX641" i="8"/>
  <c r="AX633" i="8"/>
  <c r="AX621" i="8"/>
  <c r="AX608" i="8"/>
  <c r="AX601" i="8"/>
  <c r="AX593" i="8"/>
  <c r="AX588" i="8"/>
  <c r="AX586" i="8"/>
  <c r="AX571" i="8"/>
  <c r="AX871" i="8"/>
  <c r="AX796" i="8"/>
  <c r="AX794" i="8"/>
  <c r="AX780" i="8"/>
  <c r="AX772" i="8"/>
  <c r="AX737" i="8"/>
  <c r="AX736" i="8"/>
  <c r="AX731" i="8"/>
  <c r="AX727" i="8"/>
  <c r="AX724" i="8"/>
  <c r="AX723" i="8"/>
  <c r="AX717" i="8"/>
  <c r="AX671" i="8"/>
  <c r="AX669" i="8"/>
  <c r="AX651" i="8"/>
  <c r="AX646" i="8"/>
  <c r="AX638" i="8"/>
  <c r="AX630" i="8"/>
  <c r="AX626" i="8"/>
  <c r="AX618" i="8"/>
  <c r="AX613" i="8"/>
  <c r="AX598" i="8"/>
  <c r="AX590" i="8"/>
  <c r="AX583" i="8"/>
  <c r="AX576" i="8"/>
  <c r="AX568" i="8"/>
  <c r="AX566" i="8"/>
  <c r="AX895" i="8"/>
  <c r="AX893" i="8"/>
  <c r="AX884" i="8"/>
  <c r="AX863" i="8"/>
  <c r="AX791" i="8"/>
  <c r="AX739" i="8"/>
  <c r="AX735" i="8"/>
  <c r="AX730" i="8"/>
  <c r="AX729" i="8"/>
  <c r="AX722" i="8"/>
  <c r="AX713" i="8"/>
  <c r="AX697" i="8"/>
  <c r="AX682" i="8"/>
  <c r="AX681" i="8"/>
  <c r="AX672" i="8"/>
  <c r="AX930" i="8"/>
  <c r="AX912" i="8"/>
  <c r="AX907" i="8"/>
  <c r="AX890" i="8"/>
  <c r="AX887" i="8"/>
  <c r="AX867" i="8"/>
  <c r="AX751" i="8"/>
  <c r="AX745" i="8"/>
  <c r="AX714" i="8"/>
  <c r="AX709" i="8"/>
  <c r="AX708" i="8"/>
  <c r="AX694" i="8"/>
  <c r="AX691" i="8"/>
  <c r="AX678" i="8"/>
  <c r="AX653" i="8"/>
  <c r="AX648" i="8"/>
  <c r="AX640" i="8"/>
  <c r="AX632" i="8"/>
  <c r="AX620" i="8"/>
  <c r="AX607" i="8"/>
  <c r="AX600" i="8"/>
  <c r="AX592" i="8"/>
  <c r="AX587" i="8"/>
  <c r="AX468" i="8"/>
  <c r="AX480" i="8"/>
  <c r="AX500" i="8"/>
  <c r="AX505" i="8"/>
  <c r="AX515" i="8"/>
  <c r="AX523" i="8"/>
  <c r="AX564" i="8"/>
  <c r="AO1198" i="8"/>
  <c r="AO1196" i="8"/>
  <c r="AO1186" i="8"/>
  <c r="AO1164" i="8"/>
  <c r="AO1153" i="8"/>
  <c r="AO1151" i="8"/>
  <c r="AO1112" i="8"/>
  <c r="AO1160" i="8"/>
  <c r="AO1158" i="8"/>
  <c r="AO1146" i="8"/>
  <c r="AO1133" i="8"/>
  <c r="AO1166" i="8"/>
  <c r="AO1155" i="8"/>
  <c r="AO1138" i="8"/>
  <c r="AO1122" i="8"/>
  <c r="AO1217" i="8"/>
  <c r="AO1162" i="8"/>
  <c r="AO1157" i="8"/>
  <c r="AO1123" i="8"/>
  <c r="AO1092" i="8"/>
  <c r="AO1068" i="8"/>
  <c r="AO1222" i="8"/>
  <c r="AO1183" i="8"/>
  <c r="AO1142" i="8"/>
  <c r="AO1097" i="8"/>
  <c r="AO1084" i="8"/>
  <c r="AO1197" i="8"/>
  <c r="AO1145" i="8"/>
  <c r="AO1184" i="8"/>
  <c r="AO1113" i="8"/>
  <c r="AO1086" i="8"/>
  <c r="AO1161" i="8"/>
  <c r="AO1152" i="8"/>
  <c r="AO1093" i="8"/>
  <c r="AO1159" i="8"/>
  <c r="AO1154" i="8"/>
  <c r="AO1064" i="8"/>
  <c r="AO1059" i="8"/>
  <c r="AO1191" i="8"/>
  <c r="AO1121" i="8"/>
  <c r="AO1088" i="8"/>
  <c r="AO1051" i="8"/>
  <c r="AO1044" i="8"/>
  <c r="AO1030" i="8"/>
  <c r="AO995" i="8"/>
  <c r="AO1089" i="8"/>
  <c r="AO1019" i="8"/>
  <c r="AO1014" i="8"/>
  <c r="AO1007" i="8"/>
  <c r="AO1002" i="8"/>
  <c r="AO1000" i="8"/>
  <c r="AO997" i="8"/>
  <c r="AO987" i="8"/>
  <c r="AO985" i="8"/>
  <c r="AO1194" i="8"/>
  <c r="AO1140" i="8"/>
  <c r="AO1111" i="8"/>
  <c r="AO1067" i="8"/>
  <c r="AO1015" i="8"/>
  <c r="AO1013" i="8"/>
  <c r="AO1006" i="8"/>
  <c r="AO1071" i="8"/>
  <c r="AO1063" i="8"/>
  <c r="AO1042" i="8"/>
  <c r="AO977" i="8"/>
  <c r="AO965" i="8"/>
  <c r="AO958" i="8"/>
  <c r="AO982" i="8"/>
  <c r="AO970" i="8"/>
  <c r="AO1195" i="8"/>
  <c r="AO1018" i="8"/>
  <c r="AO998" i="8"/>
  <c r="AO1058" i="8"/>
  <c r="AO972" i="8"/>
  <c r="AO968" i="8"/>
  <c r="AO961" i="8"/>
  <c r="AO945" i="8"/>
  <c r="AO935" i="8"/>
  <c r="AO928" i="8"/>
  <c r="AO920" i="8"/>
  <c r="AO908" i="8"/>
  <c r="AO1189" i="8"/>
  <c r="AO1095" i="8"/>
  <c r="AO1017" i="8"/>
  <c r="AO983" i="8"/>
  <c r="AO980" i="8"/>
  <c r="AO969" i="8"/>
  <c r="AO966" i="8"/>
  <c r="AO954" i="8"/>
  <c r="AO952" i="8"/>
  <c r="AO976" i="8"/>
  <c r="AO947" i="8"/>
  <c r="AO1236" i="8"/>
  <c r="AO1045" i="8"/>
  <c r="AO1032" i="8"/>
  <c r="AO960" i="8"/>
  <c r="AO956" i="8"/>
  <c r="AO944" i="8"/>
  <c r="AO934" i="8"/>
  <c r="AO927" i="8"/>
  <c r="AO991" i="8"/>
  <c r="AO986" i="8"/>
  <c r="AO974" i="8"/>
  <c r="AO932" i="8"/>
  <c r="AO929" i="8"/>
  <c r="AO921" i="8"/>
  <c r="AO918" i="8"/>
  <c r="AO915" i="8"/>
  <c r="AO904" i="8"/>
  <c r="AO899" i="8"/>
  <c r="AO894" i="8"/>
  <c r="AO889" i="8"/>
  <c r="AO881" i="8"/>
  <c r="AO873" i="8"/>
  <c r="AO978" i="8"/>
  <c r="AO946" i="8"/>
  <c r="AO930" i="8"/>
  <c r="AO922" i="8"/>
  <c r="AO886" i="8"/>
  <c r="AO878" i="8"/>
  <c r="AO1035" i="8"/>
  <c r="AO996" i="8"/>
  <c r="AO981" i="8"/>
  <c r="AO941" i="8"/>
  <c r="AO937" i="8"/>
  <c r="AO925" i="8"/>
  <c r="AO893" i="8"/>
  <c r="AO888" i="8"/>
  <c r="AO880" i="8"/>
  <c r="AO1031" i="8"/>
  <c r="AO1011" i="8"/>
  <c r="AO942" i="8"/>
  <c r="AO938" i="8"/>
  <c r="AO926" i="8"/>
  <c r="AO910" i="8"/>
  <c r="AO906" i="8"/>
  <c r="AO923" i="8"/>
  <c r="AO902" i="8"/>
  <c r="AO898" i="8"/>
  <c r="AO892" i="8"/>
  <c r="AO875" i="8"/>
  <c r="AO874" i="8"/>
  <c r="AO859" i="8"/>
  <c r="AO850" i="8"/>
  <c r="AO821" i="8"/>
  <c r="AO803" i="8"/>
  <c r="AO900" i="8"/>
  <c r="AO887" i="8"/>
  <c r="AO876" i="8"/>
  <c r="AO870" i="8"/>
  <c r="AO861" i="8"/>
  <c r="AO844" i="8"/>
  <c r="AO823" i="8"/>
  <c r="AO950" i="8"/>
  <c r="AO911" i="8"/>
  <c r="AO903" i="8"/>
  <c r="AO897" i="8"/>
  <c r="AO714" i="8"/>
  <c r="AO709" i="8"/>
  <c r="AO694" i="8"/>
  <c r="AO692" i="8"/>
  <c r="AO669" i="8"/>
  <c r="AO948" i="8"/>
  <c r="AO943" i="8"/>
  <c r="AO890" i="8"/>
  <c r="AO884" i="8"/>
  <c r="AO877" i="8"/>
  <c r="AO866" i="8"/>
  <c r="AO839" i="8"/>
  <c r="AO798" i="8"/>
  <c r="AO773" i="8"/>
  <c r="AO768" i="8"/>
  <c r="AO746" i="8"/>
  <c r="AO962" i="8"/>
  <c r="AO959" i="8"/>
  <c r="AO953" i="8"/>
  <c r="AO940" i="8"/>
  <c r="AO907" i="8"/>
  <c r="AO879" i="8"/>
  <c r="AO862" i="8"/>
  <c r="AO838" i="8"/>
  <c r="AO837" i="8"/>
  <c r="AO796" i="8"/>
  <c r="AO759" i="8"/>
  <c r="AO757" i="8"/>
  <c r="AO738" i="8"/>
  <c r="AO728" i="8"/>
  <c r="AO713" i="8"/>
  <c r="AO701" i="8"/>
  <c r="AO682" i="8"/>
  <c r="AO668" i="8"/>
  <c r="AO660" i="8"/>
  <c r="AO999" i="8"/>
  <c r="AO971" i="8"/>
  <c r="AO916" i="8"/>
  <c r="AO905" i="8"/>
  <c r="AO901" i="8"/>
  <c r="AO860" i="8"/>
  <c r="AO730" i="8"/>
  <c r="AO722" i="8"/>
  <c r="AO719" i="8"/>
  <c r="AO717" i="8"/>
  <c r="AO671" i="8"/>
  <c r="AO636" i="8"/>
  <c r="AO624" i="8"/>
  <c r="AO616" i="8"/>
  <c r="AO611" i="8"/>
  <c r="AO596" i="8"/>
  <c r="AO581" i="8"/>
  <c r="AO579" i="8"/>
  <c r="AO574" i="8"/>
  <c r="AO570" i="8"/>
  <c r="AO564" i="8"/>
  <c r="AO551" i="8"/>
  <c r="AO1137" i="8"/>
  <c r="AO1001" i="8"/>
  <c r="AO882" i="8"/>
  <c r="AO725" i="8"/>
  <c r="AO712" i="8"/>
  <c r="AO710" i="8"/>
  <c r="AO699" i="8"/>
  <c r="AO698" i="8"/>
  <c r="AO689" i="8"/>
  <c r="AO681" i="8"/>
  <c r="AO672" i="8"/>
  <c r="AO654" i="8"/>
  <c r="AO641" i="8"/>
  <c r="AO633" i="8"/>
  <c r="AO621" i="8"/>
  <c r="AO608" i="8"/>
  <c r="AO601" i="8"/>
  <c r="AO593" i="8"/>
  <c r="AO586" i="8"/>
  <c r="AO571" i="8"/>
  <c r="AO558" i="8"/>
  <c r="AO951" i="8"/>
  <c r="AO865" i="8"/>
  <c r="AO864" i="8"/>
  <c r="AO846" i="8"/>
  <c r="AO955" i="8"/>
  <c r="AO936" i="8"/>
  <c r="AO931" i="8"/>
  <c r="AO885" i="8"/>
  <c r="AO858" i="8"/>
  <c r="AO845" i="8"/>
  <c r="AO825" i="8"/>
  <c r="AO700" i="8"/>
  <c r="AO695" i="8"/>
  <c r="AO690" i="8"/>
  <c r="AO687" i="8"/>
  <c r="AO686" i="8"/>
  <c r="AO677" i="8"/>
  <c r="AO658" i="8"/>
  <c r="AO657" i="8"/>
  <c r="AO643" i="8"/>
  <c r="AO635" i="8"/>
  <c r="AO628" i="8"/>
  <c r="AO623" i="8"/>
  <c r="AO615" i="8"/>
  <c r="AO610" i="8"/>
  <c r="AO603" i="8"/>
  <c r="AO595" i="8"/>
  <c r="AX573" i="8"/>
  <c r="AX584" i="8"/>
  <c r="AO585" i="8"/>
  <c r="AO587" i="8"/>
  <c r="AX602" i="8"/>
  <c r="AX623" i="8"/>
  <c r="AX637" i="8"/>
  <c r="AX645" i="8"/>
  <c r="AO646" i="8"/>
  <c r="AX647" i="8"/>
  <c r="AX650" i="8"/>
  <c r="AV651" i="8"/>
  <c r="AO655" i="8"/>
  <c r="AO665" i="8"/>
  <c r="AO670" i="8"/>
  <c r="AX674" i="8"/>
  <c r="AO676" i="8"/>
  <c r="AK684" i="8"/>
  <c r="AX705" i="8"/>
  <c r="AX740" i="8"/>
  <c r="AO772" i="8"/>
  <c r="AO776" i="8"/>
  <c r="AO794" i="8"/>
  <c r="AO814" i="8"/>
  <c r="AX877" i="8"/>
  <c r="AX880" i="8"/>
  <c r="AO891" i="8"/>
  <c r="AV590" i="8"/>
  <c r="AX625" i="8"/>
  <c r="AX628" i="8"/>
  <c r="AX643" i="8"/>
  <c r="AX644" i="8"/>
  <c r="AO667" i="8"/>
  <c r="AX677" i="8"/>
  <c r="AX690" i="8"/>
  <c r="AO693" i="8"/>
  <c r="AX700" i="8"/>
  <c r="AO716" i="8"/>
  <c r="AX741" i="8"/>
  <c r="AX776" i="8"/>
  <c r="AO811" i="8"/>
  <c r="AO815" i="8"/>
  <c r="AO853" i="8"/>
  <c r="AO869" i="8"/>
  <c r="AO871" i="8"/>
  <c r="AO895" i="8"/>
  <c r="AO933" i="8"/>
  <c r="AT941" i="8"/>
  <c r="AX456" i="8"/>
  <c r="AX469" i="8"/>
  <c r="AX481" i="8"/>
  <c r="AX486" i="8"/>
  <c r="AX491" i="8"/>
  <c r="AX501" i="8"/>
  <c r="AX506" i="8"/>
  <c r="AX516" i="8"/>
  <c r="AX524" i="8"/>
  <c r="AO543" i="8"/>
  <c r="AX578" i="8"/>
  <c r="AX579" i="8"/>
  <c r="AO580" i="8"/>
  <c r="AX581" i="8"/>
  <c r="AO582" i="8"/>
  <c r="AO583" i="8"/>
  <c r="AO590" i="8"/>
  <c r="AO599" i="8"/>
  <c r="AX604" i="8"/>
  <c r="AO607" i="8"/>
  <c r="AO612" i="8"/>
  <c r="AX617" i="8"/>
  <c r="AO618" i="8"/>
  <c r="AX622" i="8"/>
  <c r="AO629" i="8"/>
  <c r="AX652" i="8"/>
  <c r="AO653" i="8"/>
  <c r="AX659" i="8"/>
  <c r="AX661" i="8"/>
  <c r="AX663" i="8"/>
  <c r="AO666" i="8"/>
  <c r="AX676" i="8"/>
  <c r="AO684" i="8"/>
  <c r="AX692" i="8"/>
  <c r="AX702" i="8"/>
  <c r="AO706" i="8"/>
  <c r="AX707" i="8"/>
  <c r="AO742" i="8"/>
  <c r="AO780" i="8"/>
  <c r="AO806" i="8"/>
  <c r="AO867" i="8"/>
  <c r="AO868" i="8"/>
  <c r="AO914" i="8"/>
  <c r="AO963" i="8"/>
  <c r="AX710" i="8"/>
  <c r="AK931" i="8"/>
  <c r="K931" i="8"/>
  <c r="AL931" i="8" s="1"/>
  <c r="AT897" i="8"/>
  <c r="AK780" i="8"/>
  <c r="AT1031" i="8"/>
  <c r="AV948" i="8"/>
  <c r="K918" i="8"/>
  <c r="AK918" i="8"/>
  <c r="AV915" i="8"/>
  <c r="AK974" i="8"/>
  <c r="AV1024" i="8"/>
  <c r="M1112" i="8"/>
  <c r="AL977" i="8"/>
  <c r="AV993" i="8"/>
  <c r="AP1064" i="8"/>
  <c r="P1064" i="8"/>
  <c r="AW1073" i="8"/>
  <c r="AT1045" i="8"/>
  <c r="AP962" i="8"/>
  <c r="AK1011" i="8"/>
  <c r="AV1079" i="8"/>
  <c r="AV1190" i="8"/>
  <c r="AV1007" i="8"/>
  <c r="AT1025" i="8"/>
  <c r="AT1153" i="8"/>
  <c r="AP1162" i="8"/>
  <c r="P1162" i="8"/>
  <c r="M1198" i="8"/>
  <c r="AV983" i="8"/>
  <c r="AT1151" i="8"/>
  <c r="AP1042" i="8"/>
  <c r="AT1043" i="8"/>
  <c r="AW1070" i="8"/>
  <c r="AV1100" i="8"/>
  <c r="AK1160" i="8"/>
  <c r="AL1184" i="8"/>
  <c r="AX1233" i="8"/>
  <c r="BD22" i="1"/>
  <c r="BE22" i="1"/>
  <c r="BD23" i="1"/>
  <c r="BE23" i="1"/>
  <c r="BD24" i="1"/>
  <c r="BE24" i="1"/>
  <c r="BD25" i="1"/>
  <c r="BE25" i="1"/>
  <c r="BD26" i="1"/>
  <c r="BE26" i="1"/>
  <c r="BD27" i="1"/>
  <c r="BE27" i="1"/>
  <c r="BD28" i="1"/>
  <c r="BE28" i="1"/>
  <c r="BD1181" i="1"/>
  <c r="BE1181" i="1"/>
  <c r="BD1225" i="1"/>
  <c r="BE1225" i="1"/>
  <c r="BD1237" i="1"/>
  <c r="BE1237" i="1"/>
  <c r="BD1238" i="1"/>
  <c r="BE1238" i="1"/>
  <c r="BD1239" i="1"/>
  <c r="BE1239" i="1"/>
  <c r="BD1240" i="1"/>
  <c r="BE1240" i="1"/>
  <c r="BD1241" i="1"/>
  <c r="BE1241" i="1"/>
  <c r="BD1242" i="1"/>
  <c r="BE1242" i="1"/>
  <c r="BD1243" i="1"/>
  <c r="BE1243" i="1"/>
  <c r="BD1244" i="1"/>
  <c r="BE1244" i="1"/>
  <c r="BA1220" i="7"/>
  <c r="AZ1220" i="7"/>
  <c r="AY1220" i="7"/>
  <c r="AX1220" i="7"/>
  <c r="AW1220" i="7"/>
  <c r="AV1220" i="7"/>
  <c r="AT1220" i="7"/>
  <c r="AS1220" i="7"/>
  <c r="AR1220" i="7"/>
  <c r="AQ1220" i="7"/>
  <c r="AP1220" i="7"/>
  <c r="AO1220" i="7"/>
  <c r="AN1220" i="7"/>
  <c r="AM1220" i="7"/>
  <c r="AL1220" i="7"/>
  <c r="AK1220" i="7"/>
  <c r="AJ1220" i="7"/>
  <c r="AI1220" i="7"/>
  <c r="AH1220" i="7"/>
  <c r="AG1220" i="7"/>
  <c r="AF1220" i="7"/>
  <c r="AE1220" i="7"/>
  <c r="AD1220" i="7"/>
  <c r="AC1220" i="7"/>
  <c r="BA1219" i="7"/>
  <c r="AZ1219" i="7"/>
  <c r="AY1219" i="7"/>
  <c r="AX1219" i="7"/>
  <c r="AW1219" i="7"/>
  <c r="AV1219" i="7"/>
  <c r="AU1219" i="7"/>
  <c r="AT1219" i="7"/>
  <c r="AS1219" i="7"/>
  <c r="AR1219" i="7"/>
  <c r="AQ1219" i="7"/>
  <c r="AP1219" i="7"/>
  <c r="AO1219" i="7"/>
  <c r="AN1219" i="7"/>
  <c r="AM1219" i="7"/>
  <c r="AL1219" i="7"/>
  <c r="AK1219" i="7"/>
  <c r="AJ1219" i="7"/>
  <c r="AI1219" i="7"/>
  <c r="AH1219" i="7"/>
  <c r="AG1219" i="7"/>
  <c r="AF1219" i="7"/>
  <c r="AE1219" i="7"/>
  <c r="AD1219" i="7"/>
  <c r="AC1219" i="7"/>
  <c r="BA1218" i="7"/>
  <c r="AZ1218" i="7"/>
  <c r="AY1218" i="7"/>
  <c r="AX1218" i="7"/>
  <c r="AW1218" i="7"/>
  <c r="AV1218" i="7"/>
  <c r="AT1218" i="7"/>
  <c r="AS1218" i="7"/>
  <c r="AR1218" i="7"/>
  <c r="AQ1218" i="7"/>
  <c r="AP1218" i="7"/>
  <c r="AO1218" i="7"/>
  <c r="AN1218" i="7"/>
  <c r="AM1218" i="7"/>
  <c r="AL1218" i="7"/>
  <c r="AK1218" i="7"/>
  <c r="AJ1218" i="7"/>
  <c r="AI1218" i="7"/>
  <c r="AH1218" i="7"/>
  <c r="AG1218" i="7"/>
  <c r="AF1218" i="7"/>
  <c r="AE1218" i="7"/>
  <c r="AD1218" i="7"/>
  <c r="AC1218" i="7"/>
  <c r="BA1217" i="7"/>
  <c r="AZ1217" i="7"/>
  <c r="AY1217" i="7"/>
  <c r="AX1217" i="7"/>
  <c r="AW1217" i="7"/>
  <c r="AV1217" i="7"/>
  <c r="AR1217" i="7"/>
  <c r="AQ1217" i="7"/>
  <c r="AP1217" i="7"/>
  <c r="AO1217" i="7"/>
  <c r="AN1217" i="7"/>
  <c r="AM1217" i="7"/>
  <c r="AL1217" i="7"/>
  <c r="AK1217" i="7"/>
  <c r="AJ1217" i="7"/>
  <c r="AI1217" i="7"/>
  <c r="AH1217" i="7"/>
  <c r="AG1217" i="7"/>
  <c r="AF1217" i="7"/>
  <c r="AE1217" i="7"/>
  <c r="AD1217" i="7"/>
  <c r="AC1217" i="7"/>
  <c r="BA1216" i="7"/>
  <c r="AZ1216" i="7"/>
  <c r="AY1216" i="7"/>
  <c r="AX1216" i="7"/>
  <c r="AW1216" i="7"/>
  <c r="AT1216" i="7"/>
  <c r="AS1216" i="7"/>
  <c r="AR1216" i="7"/>
  <c r="AQ1216" i="7"/>
  <c r="AP1216" i="7"/>
  <c r="AO1216" i="7"/>
  <c r="AN1216" i="7"/>
  <c r="AM1216" i="7"/>
  <c r="AL1216" i="7"/>
  <c r="AK1216" i="7"/>
  <c r="AJ1216" i="7"/>
  <c r="AI1216" i="7"/>
  <c r="AH1216" i="7"/>
  <c r="AG1216" i="7"/>
  <c r="AF1216" i="7"/>
  <c r="AE1216" i="7"/>
  <c r="AD1216" i="7"/>
  <c r="AC1216" i="7"/>
  <c r="BA1215" i="7"/>
  <c r="AZ1215" i="7"/>
  <c r="AY1215" i="7"/>
  <c r="AX1215" i="7"/>
  <c r="AW1215" i="7"/>
  <c r="AT1215" i="7"/>
  <c r="AS1215" i="7"/>
  <c r="AR1215" i="7"/>
  <c r="AQ1215" i="7"/>
  <c r="AP1215" i="7"/>
  <c r="AO1215" i="7"/>
  <c r="AN1215" i="7"/>
  <c r="AM1215" i="7"/>
  <c r="AL1215" i="7"/>
  <c r="AK1215" i="7"/>
  <c r="AJ1215" i="7"/>
  <c r="AI1215" i="7"/>
  <c r="AH1215" i="7"/>
  <c r="AG1215" i="7"/>
  <c r="AF1215" i="7"/>
  <c r="AE1215" i="7"/>
  <c r="AD1215" i="7"/>
  <c r="AC1215" i="7"/>
  <c r="BA1214" i="7"/>
  <c r="AZ1214" i="7"/>
  <c r="AY1214" i="7"/>
  <c r="AX1214" i="7"/>
  <c r="AW1214" i="7"/>
  <c r="AT1214" i="7"/>
  <c r="AS1214" i="7"/>
  <c r="AR1214" i="7"/>
  <c r="AQ1214" i="7"/>
  <c r="AP1214" i="7"/>
  <c r="AO1214" i="7"/>
  <c r="AN1214" i="7"/>
  <c r="AM1214" i="7"/>
  <c r="AL1214" i="7"/>
  <c r="AK1214" i="7"/>
  <c r="AJ1214" i="7"/>
  <c r="AI1214" i="7"/>
  <c r="AH1214" i="7"/>
  <c r="AG1214" i="7"/>
  <c r="AF1214" i="7"/>
  <c r="AE1214" i="7"/>
  <c r="AD1214" i="7"/>
  <c r="AC1214" i="7"/>
  <c r="BA1213" i="7"/>
  <c r="AZ1213" i="7"/>
  <c r="AY1213" i="7"/>
  <c r="AX1213" i="7"/>
  <c r="AW1213" i="7"/>
  <c r="AT1213" i="7"/>
  <c r="AS1213" i="7"/>
  <c r="AR1213" i="7"/>
  <c r="AQ1213" i="7"/>
  <c r="AP1213" i="7"/>
  <c r="AO1213" i="7"/>
  <c r="AN1213" i="7"/>
  <c r="AM1213" i="7"/>
  <c r="AL1213" i="7"/>
  <c r="AK1213" i="7"/>
  <c r="AJ1213" i="7"/>
  <c r="AI1213" i="7"/>
  <c r="AH1213" i="7"/>
  <c r="AG1213" i="7"/>
  <c r="AF1213" i="7"/>
  <c r="AE1213" i="7"/>
  <c r="AD1213" i="7"/>
  <c r="AC1213" i="7"/>
  <c r="BA1212" i="7"/>
  <c r="AZ1212" i="7"/>
  <c r="AY1212" i="7"/>
  <c r="AX1212" i="7"/>
  <c r="AW1212" i="7"/>
  <c r="AT1212" i="7"/>
  <c r="AS1212" i="7"/>
  <c r="AR1212" i="7"/>
  <c r="AQ1212" i="7"/>
  <c r="AP1212" i="7"/>
  <c r="AO1212" i="7"/>
  <c r="AN1212" i="7"/>
  <c r="AM1212" i="7"/>
  <c r="AL1212" i="7"/>
  <c r="AK1212" i="7"/>
  <c r="AJ1212" i="7"/>
  <c r="AI1212" i="7"/>
  <c r="AH1212" i="7"/>
  <c r="AG1212" i="7"/>
  <c r="AF1212" i="7"/>
  <c r="AE1212" i="7"/>
  <c r="AD1212" i="7"/>
  <c r="AC1212" i="7"/>
  <c r="BA1211" i="7"/>
  <c r="AZ1211" i="7"/>
  <c r="AY1211" i="7"/>
  <c r="AX1211" i="7"/>
  <c r="AW1211" i="7"/>
  <c r="AV1211" i="7"/>
  <c r="AR1211" i="7"/>
  <c r="AQ1211" i="7"/>
  <c r="AP1211" i="7"/>
  <c r="AO1211" i="7"/>
  <c r="AN1211" i="7"/>
  <c r="AK1211" i="7"/>
  <c r="AJ1211" i="7"/>
  <c r="AI1211" i="7"/>
  <c r="AH1211" i="7"/>
  <c r="AG1211" i="7"/>
  <c r="AF1211" i="7"/>
  <c r="AE1211" i="7"/>
  <c r="AD1211" i="7"/>
  <c r="AC1211" i="7"/>
  <c r="BA1210" i="7"/>
  <c r="AZ1210" i="7"/>
  <c r="AY1210" i="7"/>
  <c r="AX1210" i="7"/>
  <c r="AW1210" i="7"/>
  <c r="AV1210" i="7"/>
  <c r="AU1210" i="7"/>
  <c r="AT1210" i="7"/>
  <c r="AS1210" i="7"/>
  <c r="AR1210" i="7"/>
  <c r="AQ1210" i="7"/>
  <c r="AP1210" i="7"/>
  <c r="AO1210" i="7"/>
  <c r="AN1210" i="7"/>
  <c r="AM1210" i="7"/>
  <c r="AL1210" i="7"/>
  <c r="AK1210" i="7"/>
  <c r="AJ1210" i="7"/>
  <c r="AI1210" i="7"/>
  <c r="AF1210" i="7"/>
  <c r="AE1210" i="7"/>
  <c r="AD1210" i="7"/>
  <c r="AC1210" i="7"/>
  <c r="BA1209" i="7"/>
  <c r="AZ1209" i="7"/>
  <c r="AY1209" i="7"/>
  <c r="AX1209" i="7"/>
  <c r="AW1209" i="7"/>
  <c r="AM1209" i="7"/>
  <c r="AL1209" i="7"/>
  <c r="AK1209" i="7"/>
  <c r="AJ1209" i="7"/>
  <c r="AI1209" i="7"/>
  <c r="AH1209" i="7"/>
  <c r="AG1209" i="7"/>
  <c r="AF1209" i="7"/>
  <c r="AE1209" i="7"/>
  <c r="AD1209" i="7"/>
  <c r="AC1209" i="7"/>
  <c r="W1209" i="7"/>
  <c r="BA1208" i="7"/>
  <c r="AZ1208" i="7"/>
  <c r="AY1208" i="7"/>
  <c r="AX1208" i="7"/>
  <c r="AW1208" i="7"/>
  <c r="AP1208" i="7"/>
  <c r="AO1208" i="7"/>
  <c r="AN1208" i="7"/>
  <c r="AM1208" i="7"/>
  <c r="AL1208" i="7"/>
  <c r="AK1208" i="7"/>
  <c r="AJ1208" i="7"/>
  <c r="AI1208" i="7"/>
  <c r="AH1208" i="7"/>
  <c r="AG1208" i="7"/>
  <c r="AF1208" i="7"/>
  <c r="AE1208" i="7"/>
  <c r="AD1208" i="7"/>
  <c r="AC1208" i="7"/>
  <c r="BA1207" i="7"/>
  <c r="AZ1207" i="7"/>
  <c r="AY1207" i="7"/>
  <c r="AX1207" i="7"/>
  <c r="AW1207" i="7"/>
  <c r="AV1207" i="7"/>
  <c r="AT1207" i="7"/>
  <c r="AS1207" i="7"/>
  <c r="AR1207" i="7"/>
  <c r="AQ1207" i="7"/>
  <c r="AP1207" i="7"/>
  <c r="AO1207" i="7"/>
  <c r="AN1207" i="7"/>
  <c r="AM1207" i="7"/>
  <c r="AL1207" i="7"/>
  <c r="AK1207" i="7"/>
  <c r="AJ1207" i="7"/>
  <c r="AI1207" i="7"/>
  <c r="AH1207" i="7"/>
  <c r="AG1207" i="7"/>
  <c r="AF1207" i="7"/>
  <c r="AE1207" i="7"/>
  <c r="AD1207" i="7"/>
  <c r="AC1207" i="7"/>
  <c r="BA1206" i="7"/>
  <c r="AZ1206" i="7"/>
  <c r="AY1206" i="7"/>
  <c r="AX1206" i="7"/>
  <c r="AW1206" i="7"/>
  <c r="AT1206" i="7"/>
  <c r="AS1206" i="7"/>
  <c r="AR1206" i="7"/>
  <c r="AQ1206" i="7"/>
  <c r="AP1206" i="7"/>
  <c r="AO1206" i="7"/>
  <c r="AN1206" i="7"/>
  <c r="AM1206" i="7"/>
  <c r="AL1206" i="7"/>
  <c r="AK1206" i="7"/>
  <c r="AJ1206" i="7"/>
  <c r="AI1206" i="7"/>
  <c r="AH1206" i="7"/>
  <c r="AG1206" i="7"/>
  <c r="AF1206" i="7"/>
  <c r="AE1206" i="7"/>
  <c r="AD1206" i="7"/>
  <c r="AC1206" i="7"/>
  <c r="BA1205" i="7"/>
  <c r="AZ1205" i="7"/>
  <c r="AY1205" i="7"/>
  <c r="AX1205" i="7"/>
  <c r="AW1205" i="7"/>
  <c r="AT1205" i="7"/>
  <c r="AS1205" i="7"/>
  <c r="AR1205" i="7"/>
  <c r="AQ1205" i="7"/>
  <c r="AP1205" i="7"/>
  <c r="AO1205" i="7"/>
  <c r="AN1205" i="7"/>
  <c r="AM1205" i="7"/>
  <c r="AL1205" i="7"/>
  <c r="AK1205" i="7"/>
  <c r="AJ1205" i="7"/>
  <c r="AI1205" i="7"/>
  <c r="AH1205" i="7"/>
  <c r="AG1205" i="7"/>
  <c r="AF1205" i="7"/>
  <c r="AE1205" i="7"/>
  <c r="AD1205" i="7"/>
  <c r="AC1205" i="7"/>
  <c r="BA1204" i="7"/>
  <c r="AZ1204" i="7"/>
  <c r="AY1204" i="7"/>
  <c r="AX1204" i="7"/>
  <c r="AW1204" i="7"/>
  <c r="AT1204" i="7"/>
  <c r="AS1204" i="7"/>
  <c r="AR1204" i="7"/>
  <c r="AQ1204" i="7"/>
  <c r="AP1204" i="7"/>
  <c r="AO1204" i="7"/>
  <c r="AN1204" i="7"/>
  <c r="AM1204" i="7"/>
  <c r="AL1204" i="7"/>
  <c r="AK1204" i="7"/>
  <c r="AJ1204" i="7"/>
  <c r="AI1204" i="7"/>
  <c r="AH1204" i="7"/>
  <c r="AG1204" i="7"/>
  <c r="AF1204" i="7"/>
  <c r="AE1204" i="7"/>
  <c r="AD1204" i="7"/>
  <c r="AC1204" i="7"/>
  <c r="BA1203" i="7"/>
  <c r="AZ1203" i="7"/>
  <c r="BA1202" i="7"/>
  <c r="AZ1202" i="7"/>
  <c r="AY1202" i="7"/>
  <c r="AX1202" i="7"/>
  <c r="AW1202" i="7"/>
  <c r="AT1202" i="7"/>
  <c r="AS1202" i="7"/>
  <c r="AR1202" i="7"/>
  <c r="AQ1202" i="7"/>
  <c r="AP1202" i="7"/>
  <c r="AO1202" i="7"/>
  <c r="AN1202" i="7"/>
  <c r="AM1202" i="7"/>
  <c r="AL1202" i="7"/>
  <c r="AK1202" i="7"/>
  <c r="AJ1202" i="7"/>
  <c r="AI1202" i="7"/>
  <c r="AH1202" i="7"/>
  <c r="AG1202" i="7"/>
  <c r="AF1202" i="7"/>
  <c r="AE1202" i="7"/>
  <c r="AD1202" i="7"/>
  <c r="AC1202" i="7"/>
  <c r="BA1201" i="7"/>
  <c r="AZ1201" i="7"/>
  <c r="AY1201" i="7"/>
  <c r="AX1201" i="7"/>
  <c r="AW1201" i="7"/>
  <c r="AT1201" i="7"/>
  <c r="AS1201" i="7"/>
  <c r="AR1201" i="7"/>
  <c r="AQ1201" i="7"/>
  <c r="AP1201" i="7"/>
  <c r="AO1201" i="7"/>
  <c r="AN1201" i="7"/>
  <c r="AM1201" i="7"/>
  <c r="AL1201" i="7"/>
  <c r="AK1201" i="7"/>
  <c r="AJ1201" i="7"/>
  <c r="AI1201" i="7"/>
  <c r="AH1201" i="7"/>
  <c r="AG1201" i="7"/>
  <c r="AF1201" i="7"/>
  <c r="AE1201" i="7"/>
  <c r="AD1201" i="7"/>
  <c r="AC1201" i="7"/>
  <c r="BA1200" i="7"/>
  <c r="AZ1200" i="7"/>
  <c r="AY1200" i="7"/>
  <c r="AX1200" i="7"/>
  <c r="AW1200" i="7"/>
  <c r="AV1200" i="7"/>
  <c r="AH1200" i="7"/>
  <c r="AG1200" i="7"/>
  <c r="AF1200" i="7"/>
  <c r="AE1200" i="7"/>
  <c r="AD1200" i="7"/>
  <c r="AC1200" i="7"/>
  <c r="O1200" i="7"/>
  <c r="BA1199" i="7"/>
  <c r="AZ1199" i="7"/>
  <c r="AY1199" i="7"/>
  <c r="AX1199" i="7"/>
  <c r="AW1199" i="7"/>
  <c r="AV1199" i="7"/>
  <c r="AS1199" i="7"/>
  <c r="AR1199" i="7"/>
  <c r="AQ1199" i="7"/>
  <c r="AP1199" i="7"/>
  <c r="AO1199" i="7"/>
  <c r="AN1199" i="7"/>
  <c r="AM1199" i="7"/>
  <c r="AL1199" i="7"/>
  <c r="AK1199" i="7"/>
  <c r="AJ1199" i="7"/>
  <c r="AI1199" i="7"/>
  <c r="AH1199" i="7"/>
  <c r="AG1199" i="7"/>
  <c r="AF1199" i="7"/>
  <c r="AE1199" i="7"/>
  <c r="AD1199" i="7"/>
  <c r="AC1199" i="7"/>
  <c r="BA1198" i="7"/>
  <c r="AZ1198" i="7"/>
  <c r="AY1198" i="7"/>
  <c r="AX1198" i="7"/>
  <c r="AW1198" i="7"/>
  <c r="AV1198" i="7"/>
  <c r="AU1198" i="7"/>
  <c r="AT1198" i="7"/>
  <c r="AS1198" i="7"/>
  <c r="AR1198" i="7"/>
  <c r="AQ1198" i="7"/>
  <c r="AP1198" i="7"/>
  <c r="AO1198" i="7"/>
  <c r="AN1198" i="7"/>
  <c r="AM1198" i="7"/>
  <c r="AL1198" i="7"/>
  <c r="AK1198" i="7"/>
  <c r="AJ1198" i="7"/>
  <c r="AI1198" i="7"/>
  <c r="AH1198" i="7"/>
  <c r="AF1198" i="7"/>
  <c r="AE1198" i="7"/>
  <c r="AD1198" i="7"/>
  <c r="AC1198" i="7"/>
  <c r="BA1197" i="7"/>
  <c r="AZ1197" i="7"/>
  <c r="AY1197" i="7"/>
  <c r="AX1197" i="7"/>
  <c r="AW1197" i="7"/>
  <c r="AT1197" i="7"/>
  <c r="AS1197" i="7"/>
  <c r="AR1197" i="7"/>
  <c r="AQ1197" i="7"/>
  <c r="AP1197" i="7"/>
  <c r="AO1197" i="7"/>
  <c r="AN1197" i="7"/>
  <c r="AM1197" i="7"/>
  <c r="AL1197" i="7"/>
  <c r="AK1197" i="7"/>
  <c r="AJ1197" i="7"/>
  <c r="AI1197" i="7"/>
  <c r="AH1197" i="7"/>
  <c r="AG1197" i="7"/>
  <c r="AF1197" i="7"/>
  <c r="AE1197" i="7"/>
  <c r="AD1197" i="7"/>
  <c r="AC1197" i="7"/>
  <c r="BA1196" i="7"/>
  <c r="AZ1196" i="7"/>
  <c r="AY1196" i="7"/>
  <c r="AX1196" i="7"/>
  <c r="AW1196" i="7"/>
  <c r="AT1196" i="7"/>
  <c r="AS1196" i="7"/>
  <c r="AR1196" i="7"/>
  <c r="AQ1196" i="7"/>
  <c r="AP1196" i="7"/>
  <c r="AO1196" i="7"/>
  <c r="AN1196" i="7"/>
  <c r="AM1196" i="7"/>
  <c r="AL1196" i="7"/>
  <c r="AK1196" i="7"/>
  <c r="AJ1196" i="7"/>
  <c r="AI1196" i="7"/>
  <c r="AH1196" i="7"/>
  <c r="AG1196" i="7"/>
  <c r="AF1196" i="7"/>
  <c r="AE1196" i="7"/>
  <c r="AD1196" i="7"/>
  <c r="AC1196" i="7"/>
  <c r="BA1195" i="7"/>
  <c r="AZ1195" i="7"/>
  <c r="AY1195" i="7"/>
  <c r="AX1195" i="7"/>
  <c r="AW1195" i="7"/>
  <c r="AL1195" i="7"/>
  <c r="AK1195" i="7"/>
  <c r="AJ1195" i="7"/>
  <c r="AI1195" i="7"/>
  <c r="AH1195" i="7"/>
  <c r="AG1195" i="7"/>
  <c r="AF1195" i="7"/>
  <c r="AE1195" i="7"/>
  <c r="AD1195" i="7"/>
  <c r="AC1195" i="7"/>
  <c r="BA1194" i="7"/>
  <c r="AZ1194" i="7"/>
  <c r="AY1194" i="7"/>
  <c r="AX1194" i="7"/>
  <c r="AW1194" i="7"/>
  <c r="AT1194" i="7"/>
  <c r="AS1194" i="7"/>
  <c r="AR1194" i="7"/>
  <c r="AQ1194" i="7"/>
  <c r="AP1194" i="7"/>
  <c r="AO1194" i="7"/>
  <c r="AN1194" i="7"/>
  <c r="AM1194" i="7"/>
  <c r="AL1194" i="7"/>
  <c r="AK1194" i="7"/>
  <c r="AJ1194" i="7"/>
  <c r="AI1194" i="7"/>
  <c r="AH1194" i="7"/>
  <c r="AG1194" i="7"/>
  <c r="AF1194" i="7"/>
  <c r="AE1194" i="7"/>
  <c r="AD1194" i="7"/>
  <c r="AC1194" i="7"/>
  <c r="BA1193" i="7"/>
  <c r="AZ1193" i="7"/>
  <c r="AY1193" i="7"/>
  <c r="AX1193" i="7"/>
  <c r="AW1193" i="7"/>
  <c r="AU1193" i="7"/>
  <c r="AT1193" i="7"/>
  <c r="AS1193" i="7"/>
  <c r="AR1193" i="7"/>
  <c r="AQ1193" i="7"/>
  <c r="AP1193" i="7"/>
  <c r="AO1193" i="7"/>
  <c r="AN1193" i="7"/>
  <c r="AM1193" i="7"/>
  <c r="AL1193" i="7"/>
  <c r="AK1193" i="7"/>
  <c r="AJ1193" i="7"/>
  <c r="AI1193" i="7"/>
  <c r="AH1193" i="7"/>
  <c r="AG1193" i="7"/>
  <c r="AF1193" i="7"/>
  <c r="AE1193" i="7"/>
  <c r="AD1193" i="7"/>
  <c r="AC1193" i="7"/>
  <c r="BA1192" i="7"/>
  <c r="AZ1192" i="7"/>
  <c r="AY1192" i="7"/>
  <c r="AX1192" i="7"/>
  <c r="AW1192" i="7"/>
  <c r="AR1192" i="7"/>
  <c r="AQ1192" i="7"/>
  <c r="AP1192" i="7"/>
  <c r="AO1192" i="7"/>
  <c r="AN1192" i="7"/>
  <c r="AM1192" i="7"/>
  <c r="AL1192" i="7"/>
  <c r="AK1192" i="7"/>
  <c r="AJ1192" i="7"/>
  <c r="AI1192" i="7"/>
  <c r="AH1192" i="7"/>
  <c r="AG1192" i="7"/>
  <c r="AF1192" i="7"/>
  <c r="AE1192" i="7"/>
  <c r="AD1192" i="7"/>
  <c r="AC1192" i="7"/>
  <c r="BA1191" i="7"/>
  <c r="AZ1191" i="7"/>
  <c r="AY1191" i="7"/>
  <c r="AX1191" i="7"/>
  <c r="AW1191" i="7"/>
  <c r="AR1191" i="7"/>
  <c r="AQ1191" i="7"/>
  <c r="AP1191" i="7"/>
  <c r="AO1191" i="7"/>
  <c r="AN1191" i="7"/>
  <c r="AM1191" i="7"/>
  <c r="AL1191" i="7"/>
  <c r="AK1191" i="7"/>
  <c r="AJ1191" i="7"/>
  <c r="AI1191" i="7"/>
  <c r="AH1191" i="7"/>
  <c r="AG1191" i="7"/>
  <c r="AF1191" i="7"/>
  <c r="AE1191" i="7"/>
  <c r="AD1191" i="7"/>
  <c r="AC1191" i="7"/>
  <c r="BA1190" i="7"/>
  <c r="AZ1190" i="7"/>
  <c r="AY1190" i="7"/>
  <c r="AX1190" i="7"/>
  <c r="AW1190" i="7"/>
  <c r="AT1190" i="7"/>
  <c r="AS1190" i="7"/>
  <c r="AR1190" i="7"/>
  <c r="AQ1190" i="7"/>
  <c r="AP1190" i="7"/>
  <c r="AO1190" i="7"/>
  <c r="AN1190" i="7"/>
  <c r="AM1190" i="7"/>
  <c r="AL1190" i="7"/>
  <c r="AK1190" i="7"/>
  <c r="AJ1190" i="7"/>
  <c r="AI1190" i="7"/>
  <c r="AH1190" i="7"/>
  <c r="AG1190" i="7"/>
  <c r="AF1190" i="7"/>
  <c r="AE1190" i="7"/>
  <c r="AD1190" i="7"/>
  <c r="AC1190" i="7"/>
  <c r="BA1189" i="7"/>
  <c r="AZ1189" i="7"/>
  <c r="AY1189" i="7"/>
  <c r="AX1189" i="7"/>
  <c r="AW1189" i="7"/>
  <c r="AT1189" i="7"/>
  <c r="AS1189" i="7"/>
  <c r="AR1189" i="7"/>
  <c r="AQ1189" i="7"/>
  <c r="AP1189" i="7"/>
  <c r="AO1189" i="7"/>
  <c r="AN1189" i="7"/>
  <c r="AM1189" i="7"/>
  <c r="AL1189" i="7"/>
  <c r="AK1189" i="7"/>
  <c r="AJ1189" i="7"/>
  <c r="AI1189" i="7"/>
  <c r="AH1189" i="7"/>
  <c r="AG1189" i="7"/>
  <c r="AF1189" i="7"/>
  <c r="AE1189" i="7"/>
  <c r="AD1189" i="7"/>
  <c r="AC1189" i="7"/>
  <c r="BA1188" i="7"/>
  <c r="AZ1188" i="7"/>
  <c r="AY1188" i="7"/>
  <c r="AX1188" i="7"/>
  <c r="AW1188" i="7"/>
  <c r="AV1188" i="7"/>
  <c r="AT1188" i="7"/>
  <c r="AS1188" i="7"/>
  <c r="AR1188" i="7"/>
  <c r="AQ1188" i="7"/>
  <c r="AP1188" i="7"/>
  <c r="AO1188" i="7"/>
  <c r="AN1188" i="7"/>
  <c r="AM1188" i="7"/>
  <c r="AL1188" i="7"/>
  <c r="AK1188" i="7"/>
  <c r="AJ1188" i="7"/>
  <c r="AI1188" i="7"/>
  <c r="AH1188" i="7"/>
  <c r="AG1188" i="7"/>
  <c r="AF1188" i="7"/>
  <c r="AE1188" i="7"/>
  <c r="AD1188" i="7"/>
  <c r="AC1188" i="7"/>
  <c r="BA1187" i="7"/>
  <c r="AZ1187" i="7"/>
  <c r="AY1187" i="7"/>
  <c r="AX1187" i="7"/>
  <c r="AW1187" i="7"/>
  <c r="AV1187" i="7"/>
  <c r="AT1187" i="7"/>
  <c r="AS1187" i="7"/>
  <c r="AR1187" i="7"/>
  <c r="AQ1187" i="7"/>
  <c r="AP1187" i="7"/>
  <c r="AO1187" i="7"/>
  <c r="AN1187" i="7"/>
  <c r="AM1187" i="7"/>
  <c r="AL1187" i="7"/>
  <c r="AK1187" i="7"/>
  <c r="AJ1187" i="7"/>
  <c r="AI1187" i="7"/>
  <c r="AH1187" i="7"/>
  <c r="AG1187" i="7"/>
  <c r="AF1187" i="7"/>
  <c r="AE1187" i="7"/>
  <c r="AD1187" i="7"/>
  <c r="AC1187" i="7"/>
  <c r="BA1186" i="7"/>
  <c r="AZ1186" i="7"/>
  <c r="AY1186" i="7"/>
  <c r="AX1186" i="7"/>
  <c r="AW1186" i="7"/>
  <c r="AT1186" i="7"/>
  <c r="AS1186" i="7"/>
  <c r="AR1186" i="7"/>
  <c r="AQ1186" i="7"/>
  <c r="AP1186" i="7"/>
  <c r="AO1186" i="7"/>
  <c r="AN1186" i="7"/>
  <c r="AM1186" i="7"/>
  <c r="AL1186" i="7"/>
  <c r="AK1186" i="7"/>
  <c r="AJ1186" i="7"/>
  <c r="AI1186" i="7"/>
  <c r="AH1186" i="7"/>
  <c r="AG1186" i="7"/>
  <c r="AF1186" i="7"/>
  <c r="AE1186" i="7"/>
  <c r="AD1186" i="7"/>
  <c r="AC1186" i="7"/>
  <c r="BA1185" i="7"/>
  <c r="AZ1185" i="7"/>
  <c r="AY1185" i="7"/>
  <c r="AX1185" i="7"/>
  <c r="AW1185" i="7"/>
  <c r="AT1185" i="7"/>
  <c r="AS1185" i="7"/>
  <c r="AR1185" i="7"/>
  <c r="AQ1185" i="7"/>
  <c r="AP1185" i="7"/>
  <c r="AO1185" i="7"/>
  <c r="AN1185" i="7"/>
  <c r="AM1185" i="7"/>
  <c r="AL1185" i="7"/>
  <c r="AK1185" i="7"/>
  <c r="AJ1185" i="7"/>
  <c r="AI1185" i="7"/>
  <c r="AH1185" i="7"/>
  <c r="AG1185" i="7"/>
  <c r="AF1185" i="7"/>
  <c r="AE1185" i="7"/>
  <c r="AD1185" i="7"/>
  <c r="AC1185" i="7"/>
  <c r="BA1184" i="7"/>
  <c r="AZ1184" i="7"/>
  <c r="AY1184" i="7"/>
  <c r="AX1184" i="7"/>
  <c r="AW1184" i="7"/>
  <c r="AU1184" i="7"/>
  <c r="AT1184" i="7"/>
  <c r="AS1184" i="7"/>
  <c r="AR1184" i="7"/>
  <c r="AQ1184" i="7"/>
  <c r="AP1184" i="7"/>
  <c r="AO1184" i="7"/>
  <c r="AN1184" i="7"/>
  <c r="AM1184" i="7"/>
  <c r="AL1184" i="7"/>
  <c r="AK1184" i="7"/>
  <c r="AJ1184" i="7"/>
  <c r="AI1184" i="7"/>
  <c r="AH1184" i="7"/>
  <c r="AG1184" i="7"/>
  <c r="AF1184" i="7"/>
  <c r="AE1184" i="7"/>
  <c r="AD1184" i="7"/>
  <c r="AC1184" i="7"/>
  <c r="BA1183" i="7"/>
  <c r="AZ1183" i="7"/>
  <c r="AY1183" i="7"/>
  <c r="AX1183" i="7"/>
  <c r="AW1183" i="7"/>
  <c r="AT1183" i="7"/>
  <c r="AS1183" i="7"/>
  <c r="AR1183" i="7"/>
  <c r="AQ1183" i="7"/>
  <c r="AP1183" i="7"/>
  <c r="AO1183" i="7"/>
  <c r="AN1183" i="7"/>
  <c r="AM1183" i="7"/>
  <c r="AL1183" i="7"/>
  <c r="AK1183" i="7"/>
  <c r="AJ1183" i="7"/>
  <c r="AI1183" i="7"/>
  <c r="AH1183" i="7"/>
  <c r="AG1183" i="7"/>
  <c r="AF1183" i="7"/>
  <c r="AE1183" i="7"/>
  <c r="AD1183" i="7"/>
  <c r="AC1183" i="7"/>
  <c r="BA1182" i="7"/>
  <c r="AZ1182" i="7"/>
  <c r="AY1182" i="7"/>
  <c r="AX1182" i="7"/>
  <c r="AW1182" i="7"/>
  <c r="AT1182" i="7"/>
  <c r="AS1182" i="7"/>
  <c r="AR1182" i="7"/>
  <c r="AQ1182" i="7"/>
  <c r="AP1182" i="7"/>
  <c r="AO1182" i="7"/>
  <c r="AN1182" i="7"/>
  <c r="AM1182" i="7"/>
  <c r="AL1182" i="7"/>
  <c r="AK1182" i="7"/>
  <c r="AJ1182" i="7"/>
  <c r="AI1182" i="7"/>
  <c r="AH1182" i="7"/>
  <c r="AG1182" i="7"/>
  <c r="AF1182" i="7"/>
  <c r="AE1182" i="7"/>
  <c r="AD1182" i="7"/>
  <c r="AC1182" i="7"/>
  <c r="BA1181" i="7"/>
  <c r="AZ1181" i="7"/>
  <c r="BA1180" i="7"/>
  <c r="AZ1180" i="7"/>
  <c r="AY1180" i="7"/>
  <c r="AX1180" i="7"/>
  <c r="AW1180" i="7"/>
  <c r="AT1180" i="7"/>
  <c r="AS1180" i="7"/>
  <c r="AR1180" i="7"/>
  <c r="AQ1180" i="7"/>
  <c r="AP1180" i="7"/>
  <c r="AO1180" i="7"/>
  <c r="AN1180" i="7"/>
  <c r="AM1180" i="7"/>
  <c r="AL1180" i="7"/>
  <c r="AK1180" i="7"/>
  <c r="AJ1180" i="7"/>
  <c r="AI1180" i="7"/>
  <c r="AH1180" i="7"/>
  <c r="AG1180" i="7"/>
  <c r="AF1180" i="7"/>
  <c r="AE1180" i="7"/>
  <c r="AD1180" i="7"/>
  <c r="AC1180" i="7"/>
  <c r="BA1179" i="7"/>
  <c r="AZ1179" i="7"/>
  <c r="AY1179" i="7"/>
  <c r="AX1179" i="7"/>
  <c r="AW1179" i="7"/>
  <c r="AU1179" i="7"/>
  <c r="AT1179" i="7"/>
  <c r="AS1179" i="7"/>
  <c r="AR1179" i="7"/>
  <c r="AQ1179" i="7"/>
  <c r="AP1179" i="7"/>
  <c r="AO1179" i="7"/>
  <c r="AN1179" i="7"/>
  <c r="AM1179" i="7"/>
  <c r="AL1179" i="7"/>
  <c r="AK1179" i="7"/>
  <c r="AJ1179" i="7"/>
  <c r="AI1179" i="7"/>
  <c r="AH1179" i="7"/>
  <c r="AG1179" i="7"/>
  <c r="AF1179" i="7"/>
  <c r="AE1179" i="7"/>
  <c r="AD1179" i="7"/>
  <c r="AC1179" i="7"/>
  <c r="BA1178" i="7"/>
  <c r="AZ1178" i="7"/>
  <c r="AY1178" i="7"/>
  <c r="AX1178" i="7"/>
  <c r="AW1178" i="7"/>
  <c r="AV1178" i="7"/>
  <c r="AU1178" i="7"/>
  <c r="AT1178" i="7"/>
  <c r="AS1178" i="7"/>
  <c r="AN1178" i="7"/>
  <c r="AM1178" i="7"/>
  <c r="AL1178" i="7"/>
  <c r="AK1178" i="7"/>
  <c r="AJ1178" i="7"/>
  <c r="AI1178" i="7"/>
  <c r="AH1178" i="7"/>
  <c r="AG1178" i="7"/>
  <c r="AF1178" i="7"/>
  <c r="AE1178" i="7"/>
  <c r="AD1178" i="7"/>
  <c r="AC1178" i="7"/>
  <c r="BA1177" i="7"/>
  <c r="AZ1177" i="7"/>
  <c r="AY1177" i="7"/>
  <c r="AX1177" i="7"/>
  <c r="AW1177" i="7"/>
  <c r="AU1177" i="7"/>
  <c r="AT1177" i="7"/>
  <c r="AS1177" i="7"/>
  <c r="AR1177" i="7"/>
  <c r="AQ1177" i="7"/>
  <c r="AP1177" i="7"/>
  <c r="AO1177" i="7"/>
  <c r="AN1177" i="7"/>
  <c r="AM1177" i="7"/>
  <c r="AL1177" i="7"/>
  <c r="AK1177" i="7"/>
  <c r="AJ1177" i="7"/>
  <c r="AI1177" i="7"/>
  <c r="AH1177" i="7"/>
  <c r="AG1177" i="7"/>
  <c r="AF1177" i="7"/>
  <c r="AE1177" i="7"/>
  <c r="AD1177" i="7"/>
  <c r="AC1177" i="7"/>
  <c r="BA1176" i="7"/>
  <c r="AZ1176" i="7"/>
  <c r="AY1176" i="7"/>
  <c r="AX1176" i="7"/>
  <c r="AW1176" i="7"/>
  <c r="AV1176" i="7"/>
  <c r="AH1176" i="7"/>
  <c r="AG1176" i="7"/>
  <c r="AF1176" i="7"/>
  <c r="AE1176" i="7"/>
  <c r="AD1176" i="7"/>
  <c r="AC1176" i="7"/>
  <c r="M1176" i="7"/>
  <c r="L1176" i="7"/>
  <c r="BA1175" i="7"/>
  <c r="AZ1175" i="7"/>
  <c r="AY1175" i="7"/>
  <c r="AX1175" i="7"/>
  <c r="AW1175" i="7"/>
  <c r="AL1175" i="7"/>
  <c r="AK1175" i="7"/>
  <c r="AJ1175" i="7"/>
  <c r="AI1175" i="7"/>
  <c r="AH1175" i="7"/>
  <c r="AG1175" i="7"/>
  <c r="AF1175" i="7"/>
  <c r="AE1175" i="7"/>
  <c r="AD1175" i="7"/>
  <c r="AC1175" i="7"/>
  <c r="BA1174" i="7"/>
  <c r="AZ1174" i="7"/>
  <c r="AY1174" i="7"/>
  <c r="AX1174" i="7"/>
  <c r="AW1174" i="7"/>
  <c r="AG1174" i="7"/>
  <c r="AF1174" i="7"/>
  <c r="AE1174" i="7"/>
  <c r="AD1174" i="7"/>
  <c r="AC1174" i="7"/>
  <c r="BA1173" i="7"/>
  <c r="AZ1173" i="7"/>
  <c r="AY1173" i="7"/>
  <c r="AX1173" i="7"/>
  <c r="AW1173" i="7"/>
  <c r="AF1173" i="7"/>
  <c r="AE1173" i="7"/>
  <c r="AD1173" i="7"/>
  <c r="AC1173" i="7"/>
  <c r="BA1172" i="7"/>
  <c r="AZ1172" i="7"/>
  <c r="AY1172" i="7"/>
  <c r="AX1172" i="7"/>
  <c r="AW1172" i="7"/>
  <c r="AF1172" i="7"/>
  <c r="AE1172" i="7"/>
  <c r="AD1172" i="7"/>
  <c r="AC1172" i="7"/>
  <c r="BA1171" i="7"/>
  <c r="AZ1171" i="7"/>
  <c r="AY1171" i="7"/>
  <c r="AX1171" i="7"/>
  <c r="AW1171" i="7"/>
  <c r="AV1171" i="7"/>
  <c r="AS1171" i="7"/>
  <c r="AR1171" i="7"/>
  <c r="AQ1171" i="7"/>
  <c r="AP1171" i="7"/>
  <c r="AO1171" i="7"/>
  <c r="AN1171" i="7"/>
  <c r="AM1171" i="7"/>
  <c r="AL1171" i="7"/>
  <c r="AK1171" i="7"/>
  <c r="AJ1171" i="7"/>
  <c r="AI1171" i="7"/>
  <c r="AH1171" i="7"/>
  <c r="AG1171" i="7"/>
  <c r="AF1171" i="7"/>
  <c r="AE1171" i="7"/>
  <c r="AD1171" i="7"/>
  <c r="AC1171" i="7"/>
  <c r="BA1170" i="7"/>
  <c r="AZ1170" i="7"/>
  <c r="AY1170" i="7"/>
  <c r="AX1170" i="7"/>
  <c r="AW1170" i="7"/>
  <c r="AU1170" i="7"/>
  <c r="AT1170" i="7"/>
  <c r="AS1170" i="7"/>
  <c r="AR1170" i="7"/>
  <c r="AQ1170" i="7"/>
  <c r="AP1170" i="7"/>
  <c r="AO1170" i="7"/>
  <c r="AN1170" i="7"/>
  <c r="AM1170" i="7"/>
  <c r="AL1170" i="7"/>
  <c r="AK1170" i="7"/>
  <c r="AJ1170" i="7"/>
  <c r="AI1170" i="7"/>
  <c r="AH1170" i="7"/>
  <c r="AG1170" i="7"/>
  <c r="AF1170" i="7"/>
  <c r="AE1170" i="7"/>
  <c r="AD1170" i="7"/>
  <c r="AC1170" i="7"/>
  <c r="BA1169" i="7"/>
  <c r="AZ1169" i="7"/>
  <c r="AY1169" i="7"/>
  <c r="AX1169" i="7"/>
  <c r="AW1169" i="7"/>
  <c r="AF1169" i="7"/>
  <c r="AE1169" i="7"/>
  <c r="AD1169" i="7"/>
  <c r="AC1169" i="7"/>
  <c r="BA1168" i="7"/>
  <c r="AZ1168" i="7"/>
  <c r="AY1168" i="7"/>
  <c r="AX1168" i="7"/>
  <c r="AW1168" i="7"/>
  <c r="AR1168" i="7"/>
  <c r="AQ1168" i="7"/>
  <c r="AP1168" i="7"/>
  <c r="AO1168" i="7"/>
  <c r="AN1168" i="7"/>
  <c r="AM1168" i="7"/>
  <c r="AL1168" i="7"/>
  <c r="AK1168" i="7"/>
  <c r="AJ1168" i="7"/>
  <c r="AI1168" i="7"/>
  <c r="AH1168" i="7"/>
  <c r="AG1168" i="7"/>
  <c r="AF1168" i="7"/>
  <c r="AE1168" i="7"/>
  <c r="AD1168" i="7"/>
  <c r="AC1168" i="7"/>
  <c r="U1168" i="7"/>
  <c r="BA1167" i="7"/>
  <c r="AZ1167" i="7"/>
  <c r="AY1167" i="7"/>
  <c r="AX1167" i="7"/>
  <c r="AW1167" i="7"/>
  <c r="AL1167" i="7"/>
  <c r="AK1167" i="7"/>
  <c r="AJ1167" i="7"/>
  <c r="AI1167" i="7"/>
  <c r="AH1167" i="7"/>
  <c r="AG1167" i="7"/>
  <c r="AF1167" i="7"/>
  <c r="AE1167" i="7"/>
  <c r="AD1167" i="7"/>
  <c r="AC1167" i="7"/>
  <c r="U1167" i="7"/>
  <c r="BA1166" i="7"/>
  <c r="AZ1166" i="7"/>
  <c r="AY1166" i="7"/>
  <c r="AX1166" i="7"/>
  <c r="AW1166" i="7"/>
  <c r="AV1166" i="7"/>
  <c r="AU1166" i="7"/>
  <c r="AT1166" i="7"/>
  <c r="AS1166" i="7"/>
  <c r="AR1166" i="7"/>
  <c r="AQ1166" i="7"/>
  <c r="AN1166" i="7"/>
  <c r="AM1166" i="7"/>
  <c r="AL1166" i="7"/>
  <c r="AK1166" i="7"/>
  <c r="AJ1166" i="7"/>
  <c r="AI1166" i="7"/>
  <c r="AH1166" i="7"/>
  <c r="AG1166" i="7"/>
  <c r="AF1166" i="7"/>
  <c r="AE1166" i="7"/>
  <c r="AD1166" i="7"/>
  <c r="AC1166" i="7"/>
  <c r="BA1165" i="7"/>
  <c r="AZ1165" i="7"/>
  <c r="AY1165" i="7"/>
  <c r="AX1165" i="7"/>
  <c r="AW1165" i="7"/>
  <c r="AU1165" i="7"/>
  <c r="AT1165" i="7"/>
  <c r="AS1165" i="7"/>
  <c r="AR1165" i="7"/>
  <c r="AQ1165" i="7"/>
  <c r="AP1165" i="7"/>
  <c r="AO1165" i="7"/>
  <c r="AN1165" i="7"/>
  <c r="AM1165" i="7"/>
  <c r="AL1165" i="7"/>
  <c r="AK1165" i="7"/>
  <c r="AJ1165" i="7"/>
  <c r="AI1165" i="7"/>
  <c r="AH1165" i="7"/>
  <c r="AG1165" i="7"/>
  <c r="AF1165" i="7"/>
  <c r="AE1165" i="7"/>
  <c r="AD1165" i="7"/>
  <c r="AC1165" i="7"/>
  <c r="BA1164" i="7"/>
  <c r="AZ1164" i="7"/>
  <c r="AY1164" i="7"/>
  <c r="AX1164" i="7"/>
  <c r="AW1164" i="7"/>
  <c r="AF1164" i="7"/>
  <c r="AE1164" i="7"/>
  <c r="AD1164" i="7"/>
  <c r="AC1164" i="7"/>
  <c r="K1164" i="7"/>
  <c r="BA1163" i="7"/>
  <c r="AZ1163" i="7"/>
  <c r="AY1163" i="7"/>
  <c r="AX1163" i="7"/>
  <c r="AW1163" i="7"/>
  <c r="AU1163" i="7"/>
  <c r="AT1163" i="7"/>
  <c r="AS1163" i="7"/>
  <c r="AR1163" i="7"/>
  <c r="AQ1163" i="7"/>
  <c r="AP1163" i="7"/>
  <c r="AO1163" i="7"/>
  <c r="AN1163" i="7"/>
  <c r="AM1163" i="7"/>
  <c r="AL1163" i="7"/>
  <c r="AK1163" i="7"/>
  <c r="AJ1163" i="7"/>
  <c r="AI1163" i="7"/>
  <c r="AH1163" i="7"/>
  <c r="AG1163" i="7"/>
  <c r="AF1163" i="7"/>
  <c r="AE1163" i="7"/>
  <c r="AD1163" i="7"/>
  <c r="AC1163" i="7"/>
  <c r="BA1162" i="7"/>
  <c r="AZ1162" i="7"/>
  <c r="AY1162" i="7"/>
  <c r="AX1162" i="7"/>
  <c r="AW1162" i="7"/>
  <c r="AF1162" i="7"/>
  <c r="AE1162" i="7"/>
  <c r="AD1162" i="7"/>
  <c r="AC1162" i="7"/>
  <c r="K1162" i="7"/>
  <c r="J1162" i="7"/>
  <c r="BA1161" i="7"/>
  <c r="AZ1161" i="7"/>
  <c r="AY1161" i="7"/>
  <c r="AX1161" i="7"/>
  <c r="AW1161" i="7"/>
  <c r="AF1161" i="7"/>
  <c r="AE1161" i="7"/>
  <c r="AD1161" i="7"/>
  <c r="AC1161" i="7"/>
  <c r="BA1160" i="7"/>
  <c r="AZ1160" i="7"/>
  <c r="AY1160" i="7"/>
  <c r="AX1160" i="7"/>
  <c r="AW1160" i="7"/>
  <c r="AV1160" i="7"/>
  <c r="AM1160" i="7"/>
  <c r="AL1160" i="7"/>
  <c r="AK1160" i="7"/>
  <c r="AJ1160" i="7"/>
  <c r="AI1160" i="7"/>
  <c r="AH1160" i="7"/>
  <c r="AG1160" i="7"/>
  <c r="AF1160" i="7"/>
  <c r="AE1160" i="7"/>
  <c r="AD1160" i="7"/>
  <c r="AC1160" i="7"/>
  <c r="BA1159" i="7"/>
  <c r="AZ1159" i="7"/>
  <c r="AY1159" i="7"/>
  <c r="AX1159" i="7"/>
  <c r="AW1159" i="7"/>
  <c r="AV1159" i="7"/>
  <c r="AU1159" i="7"/>
  <c r="AT1159" i="7"/>
  <c r="AS1159" i="7"/>
  <c r="AR1159" i="7"/>
  <c r="AQ1159" i="7"/>
  <c r="AO1159" i="7"/>
  <c r="AN1159" i="7"/>
  <c r="AM1159" i="7"/>
  <c r="AL1159" i="7"/>
  <c r="AK1159" i="7"/>
  <c r="AJ1159" i="7"/>
  <c r="AI1159" i="7"/>
  <c r="AH1159" i="7"/>
  <c r="AG1159" i="7"/>
  <c r="AF1159" i="7"/>
  <c r="AE1159" i="7"/>
  <c r="AD1159" i="7"/>
  <c r="AC1159" i="7"/>
  <c r="BA1158" i="7"/>
  <c r="AZ1158" i="7"/>
  <c r="AY1158" i="7"/>
  <c r="AX1158" i="7"/>
  <c r="AW1158" i="7"/>
  <c r="AV1158" i="7"/>
  <c r="AR1158" i="7"/>
  <c r="AQ1158" i="7"/>
  <c r="AP1158" i="7"/>
  <c r="AO1158" i="7"/>
  <c r="AN1158" i="7"/>
  <c r="AM1158" i="7"/>
  <c r="AG1158" i="7"/>
  <c r="AF1158" i="7"/>
  <c r="AE1158" i="7"/>
  <c r="AD1158" i="7"/>
  <c r="AC1158" i="7"/>
  <c r="BA1157" i="7"/>
  <c r="AZ1157" i="7"/>
  <c r="AY1157" i="7"/>
  <c r="AX1157" i="7"/>
  <c r="AW1157" i="7"/>
  <c r="AV1157" i="7"/>
  <c r="AS1157" i="7"/>
  <c r="AR1157" i="7"/>
  <c r="AQ1157" i="7"/>
  <c r="AP1157" i="7"/>
  <c r="AO1157" i="7"/>
  <c r="AN1157" i="7"/>
  <c r="AM1157" i="7"/>
  <c r="AL1157" i="7"/>
  <c r="AK1157" i="7"/>
  <c r="AJ1157" i="7"/>
  <c r="AI1157" i="7"/>
  <c r="AH1157" i="7"/>
  <c r="AG1157" i="7"/>
  <c r="AF1157" i="7"/>
  <c r="AE1157" i="7"/>
  <c r="AD1157" i="7"/>
  <c r="AC1157" i="7"/>
  <c r="BA1156" i="7"/>
  <c r="AZ1156" i="7"/>
  <c r="AY1156" i="7"/>
  <c r="AX1156" i="7"/>
  <c r="AW1156" i="7"/>
  <c r="AV1156" i="7"/>
  <c r="AN1156" i="7"/>
  <c r="AM1156" i="7"/>
  <c r="AL1156" i="7"/>
  <c r="AK1156" i="7"/>
  <c r="AJ1156" i="7"/>
  <c r="AI1156" i="7"/>
  <c r="AH1156" i="7"/>
  <c r="AG1156" i="7"/>
  <c r="AF1156" i="7"/>
  <c r="AE1156" i="7"/>
  <c r="AD1156" i="7"/>
  <c r="AC1156" i="7"/>
  <c r="BA1155" i="7"/>
  <c r="AZ1155" i="7"/>
  <c r="AY1155" i="7"/>
  <c r="AX1155" i="7"/>
  <c r="AW1155" i="7"/>
  <c r="AV1155" i="7"/>
  <c r="AU1155" i="7"/>
  <c r="AT1155" i="7"/>
  <c r="AS1155" i="7"/>
  <c r="AR1155" i="7"/>
  <c r="AQ1155" i="7"/>
  <c r="AP1155" i="7"/>
  <c r="AO1155" i="7"/>
  <c r="AN1155" i="7"/>
  <c r="AM1155" i="7"/>
  <c r="AL1155" i="7"/>
  <c r="AK1155" i="7"/>
  <c r="AF1155" i="7"/>
  <c r="AE1155" i="7"/>
  <c r="AD1155" i="7"/>
  <c r="AC1155" i="7"/>
  <c r="BA1154" i="7"/>
  <c r="AZ1154" i="7"/>
  <c r="AY1154" i="7"/>
  <c r="AX1154" i="7"/>
  <c r="AW1154" i="7"/>
  <c r="AV1154" i="7"/>
  <c r="AU1154" i="7"/>
  <c r="AT1154" i="7"/>
  <c r="AS1154" i="7"/>
  <c r="AR1154" i="7"/>
  <c r="AQ1154" i="7"/>
  <c r="AP1154" i="7"/>
  <c r="AO1154" i="7"/>
  <c r="AN1154" i="7"/>
  <c r="AM1154" i="7"/>
  <c r="AL1154" i="7"/>
  <c r="AK1154" i="7"/>
  <c r="AJ1154" i="7"/>
  <c r="AG1154" i="7"/>
  <c r="AF1154" i="7"/>
  <c r="AE1154" i="7"/>
  <c r="AD1154" i="7"/>
  <c r="AC1154" i="7"/>
  <c r="BA1153" i="7"/>
  <c r="AZ1153" i="7"/>
  <c r="AY1153" i="7"/>
  <c r="AX1153" i="7"/>
  <c r="AW1153" i="7"/>
  <c r="AV1153" i="7"/>
  <c r="AU1153" i="7"/>
  <c r="AT1153" i="7"/>
  <c r="AR1153" i="7"/>
  <c r="AQ1153" i="7"/>
  <c r="AP1153" i="7"/>
  <c r="AO1153" i="7"/>
  <c r="AN1153" i="7"/>
  <c r="AM1153" i="7"/>
  <c r="AL1153" i="7"/>
  <c r="AK1153" i="7"/>
  <c r="AJ1153" i="7"/>
  <c r="AI1153" i="7"/>
  <c r="AH1153" i="7"/>
  <c r="AG1153" i="7"/>
  <c r="AF1153" i="7"/>
  <c r="AE1153" i="7"/>
  <c r="AD1153" i="7"/>
  <c r="AC1153" i="7"/>
  <c r="BA1152" i="7"/>
  <c r="AZ1152" i="7"/>
  <c r="AY1152" i="7"/>
  <c r="AX1152" i="7"/>
  <c r="AW1152" i="7"/>
  <c r="AV1152" i="7"/>
  <c r="AU1152" i="7"/>
  <c r="AT1152" i="7"/>
  <c r="AS1152" i="7"/>
  <c r="AR1152" i="7"/>
  <c r="AQ1152" i="7"/>
  <c r="AP1152" i="7"/>
  <c r="AO1152" i="7"/>
  <c r="AN1152" i="7"/>
  <c r="AM1152" i="7"/>
  <c r="AL1152" i="7"/>
  <c r="AK1152" i="7"/>
  <c r="AJ1152" i="7"/>
  <c r="AI1152" i="7"/>
  <c r="AF1152" i="7"/>
  <c r="AE1152" i="7"/>
  <c r="AD1152" i="7"/>
  <c r="AC1152" i="7"/>
  <c r="BA1151" i="7"/>
  <c r="AZ1151" i="7"/>
  <c r="AY1151" i="7"/>
  <c r="AX1151" i="7"/>
  <c r="AW1151" i="7"/>
  <c r="AV1151" i="7"/>
  <c r="AU1151" i="7"/>
  <c r="AT1151" i="7"/>
  <c r="AS1151" i="7"/>
  <c r="AR1151" i="7"/>
  <c r="AQ1151" i="7"/>
  <c r="AP1151" i="7"/>
  <c r="AL1151" i="7"/>
  <c r="AK1151" i="7"/>
  <c r="AJ1151" i="7"/>
  <c r="AI1151" i="7"/>
  <c r="AH1151" i="7"/>
  <c r="AG1151" i="7"/>
  <c r="AF1151" i="7"/>
  <c r="AE1151" i="7"/>
  <c r="AD1151" i="7"/>
  <c r="AC1151" i="7"/>
  <c r="BA1150" i="7"/>
  <c r="AZ1150" i="7"/>
  <c r="AY1150" i="7"/>
  <c r="AX1150" i="7"/>
  <c r="AW1150" i="7"/>
  <c r="AV1150" i="7"/>
  <c r="AU1150" i="7"/>
  <c r="AR1150" i="7"/>
  <c r="AQ1150" i="7"/>
  <c r="AP1150" i="7"/>
  <c r="AO1150" i="7"/>
  <c r="AN1150" i="7"/>
  <c r="AM1150" i="7"/>
  <c r="AL1150" i="7"/>
  <c r="AK1150" i="7"/>
  <c r="AJ1150" i="7"/>
  <c r="AI1150" i="7"/>
  <c r="AH1150" i="7"/>
  <c r="AG1150" i="7"/>
  <c r="AF1150" i="7"/>
  <c r="AE1150" i="7"/>
  <c r="AD1150" i="7"/>
  <c r="AC1150" i="7"/>
  <c r="BA1149" i="7"/>
  <c r="AZ1149" i="7"/>
  <c r="AY1149" i="7"/>
  <c r="AX1149" i="7"/>
  <c r="AW1149" i="7"/>
  <c r="AV1149" i="7"/>
  <c r="AF1149" i="7"/>
  <c r="AE1149" i="7"/>
  <c r="AD1149" i="7"/>
  <c r="AC1149" i="7"/>
  <c r="J1149" i="7"/>
  <c r="BA1148" i="7"/>
  <c r="AZ1148" i="7"/>
  <c r="AY1148" i="7"/>
  <c r="AX1148" i="7"/>
  <c r="AW1148" i="7"/>
  <c r="AV1148" i="7"/>
  <c r="AU1148" i="7"/>
  <c r="AT1148" i="7"/>
  <c r="AS1148" i="7"/>
  <c r="AR1148" i="7"/>
  <c r="AQ1148" i="7"/>
  <c r="AN1148" i="7"/>
  <c r="AM1148" i="7"/>
  <c r="AL1148" i="7"/>
  <c r="AK1148" i="7"/>
  <c r="AJ1148" i="7"/>
  <c r="AI1148" i="7"/>
  <c r="AH1148" i="7"/>
  <c r="AG1148" i="7"/>
  <c r="AF1148" i="7"/>
  <c r="AE1148" i="7"/>
  <c r="AD1148" i="7"/>
  <c r="AC1148" i="7"/>
  <c r="BA1147" i="7"/>
  <c r="AZ1147" i="7"/>
  <c r="AY1147" i="7"/>
  <c r="AX1147" i="7"/>
  <c r="AW1147" i="7"/>
  <c r="AV1147" i="7"/>
  <c r="AU1147" i="7"/>
  <c r="AT1147" i="7"/>
  <c r="AL1147" i="7"/>
  <c r="AK1147" i="7"/>
  <c r="AJ1147" i="7"/>
  <c r="AI1147" i="7"/>
  <c r="AH1147" i="7"/>
  <c r="AG1147" i="7"/>
  <c r="AF1147" i="7"/>
  <c r="AE1147" i="7"/>
  <c r="AD1147" i="7"/>
  <c r="AC1147" i="7"/>
  <c r="O1147" i="7"/>
  <c r="P1147" i="7" s="1"/>
  <c r="BA1146" i="7"/>
  <c r="AZ1146" i="7"/>
  <c r="AY1146" i="7"/>
  <c r="AX1146" i="7"/>
  <c r="AW1146" i="7"/>
  <c r="AV1146" i="7"/>
  <c r="AU1146" i="7"/>
  <c r="AT1146" i="7"/>
  <c r="AS1146" i="7"/>
  <c r="AL1146" i="7"/>
  <c r="AK1146" i="7"/>
  <c r="AF1146" i="7"/>
  <c r="AE1146" i="7"/>
  <c r="AD1146" i="7"/>
  <c r="AC1146" i="7"/>
  <c r="BA1145" i="7"/>
  <c r="AZ1145" i="7"/>
  <c r="AY1145" i="7"/>
  <c r="AX1145" i="7"/>
  <c r="AW1145" i="7"/>
  <c r="AV1145" i="7"/>
  <c r="AF1145" i="7"/>
  <c r="AE1145" i="7"/>
  <c r="AD1145" i="7"/>
  <c r="AC1145" i="7"/>
  <c r="K1145" i="7"/>
  <c r="J1145" i="7"/>
  <c r="BA1144" i="7"/>
  <c r="AZ1144" i="7"/>
  <c r="AY1144" i="7"/>
  <c r="AX1144" i="7"/>
  <c r="AW1144" i="7"/>
  <c r="AV1144" i="7"/>
  <c r="AU1144" i="7"/>
  <c r="AT1144" i="7"/>
  <c r="AS1144" i="7"/>
  <c r="AR1144" i="7"/>
  <c r="AQ1144" i="7"/>
  <c r="AF1144" i="7"/>
  <c r="AE1144" i="7"/>
  <c r="AD1144" i="7"/>
  <c r="AC1144" i="7"/>
  <c r="BA1143" i="7"/>
  <c r="AZ1143" i="7"/>
  <c r="AY1143" i="7"/>
  <c r="AX1143" i="7"/>
  <c r="AW1143" i="7"/>
  <c r="AV1143" i="7"/>
  <c r="AF1143" i="7"/>
  <c r="AE1143" i="7"/>
  <c r="AD1143" i="7"/>
  <c r="AC1143" i="7"/>
  <c r="BA1142" i="7"/>
  <c r="AZ1142" i="7"/>
  <c r="AY1142" i="7"/>
  <c r="AX1142" i="7"/>
  <c r="AW1142" i="7"/>
  <c r="AV1142" i="7"/>
  <c r="AF1142" i="7"/>
  <c r="AE1142" i="7"/>
  <c r="AD1142" i="7"/>
  <c r="AC1142" i="7"/>
  <c r="BA1141" i="7"/>
  <c r="AZ1141" i="7"/>
  <c r="AY1141" i="7"/>
  <c r="AX1141" i="7"/>
  <c r="AW1141" i="7"/>
  <c r="AV1141" i="7"/>
  <c r="AP1141" i="7"/>
  <c r="AO1141" i="7"/>
  <c r="AN1141" i="7"/>
  <c r="AM1141" i="7"/>
  <c r="AL1141" i="7"/>
  <c r="AK1141" i="7"/>
  <c r="AJ1141" i="7"/>
  <c r="AI1141" i="7"/>
  <c r="AH1141" i="7"/>
  <c r="AG1141" i="7"/>
  <c r="AF1141" i="7"/>
  <c r="AE1141" i="7"/>
  <c r="AD1141" i="7"/>
  <c r="AC1141" i="7"/>
  <c r="BA1140" i="7"/>
  <c r="AZ1140" i="7"/>
  <c r="AY1140" i="7"/>
  <c r="AX1140" i="7"/>
  <c r="AW1140" i="7"/>
  <c r="AV1140" i="7"/>
  <c r="AU1140" i="7"/>
  <c r="AT1140" i="7"/>
  <c r="AS1140" i="7"/>
  <c r="AR1140" i="7"/>
  <c r="AQ1140" i="7"/>
  <c r="AL1140" i="7"/>
  <c r="AK1140" i="7"/>
  <c r="AJ1140" i="7"/>
  <c r="AI1140" i="7"/>
  <c r="AH1140" i="7"/>
  <c r="AG1140" i="7"/>
  <c r="AF1140" i="7"/>
  <c r="AE1140" i="7"/>
  <c r="AD1140" i="7"/>
  <c r="AC1140" i="7"/>
  <c r="BA1139" i="7"/>
  <c r="AZ1139" i="7"/>
  <c r="AY1139" i="7"/>
  <c r="AX1139" i="7"/>
  <c r="AW1139" i="7"/>
  <c r="AV1139" i="7"/>
  <c r="AH1139" i="7"/>
  <c r="AG1139" i="7"/>
  <c r="AF1139" i="7"/>
  <c r="AE1139" i="7"/>
  <c r="AD1139" i="7"/>
  <c r="AC1139" i="7"/>
  <c r="BA1138" i="7"/>
  <c r="AZ1138" i="7"/>
  <c r="AY1138" i="7"/>
  <c r="AX1138" i="7"/>
  <c r="AW1138" i="7"/>
  <c r="AV1138" i="7"/>
  <c r="AL1138" i="7"/>
  <c r="AK1138" i="7"/>
  <c r="AJ1138" i="7"/>
  <c r="AI1138" i="7"/>
  <c r="AF1138" i="7"/>
  <c r="AE1138" i="7"/>
  <c r="AD1138" i="7"/>
  <c r="AC1138" i="7"/>
  <c r="R1138" i="7"/>
  <c r="S1138" i="7" s="1"/>
  <c r="BA1137" i="7"/>
  <c r="AZ1137" i="7"/>
  <c r="AY1137" i="7"/>
  <c r="AX1137" i="7"/>
  <c r="AW1137" i="7"/>
  <c r="AV1137" i="7"/>
  <c r="AF1137" i="7"/>
  <c r="AE1137" i="7"/>
  <c r="AD1137" i="7"/>
  <c r="AC1137" i="7"/>
  <c r="BA1136" i="7"/>
  <c r="AZ1136" i="7"/>
  <c r="AY1136" i="7"/>
  <c r="AX1136" i="7"/>
  <c r="AW1136" i="7"/>
  <c r="AV1136" i="7"/>
  <c r="AJ1136" i="7"/>
  <c r="AI1136" i="7"/>
  <c r="AH1136" i="7"/>
  <c r="AG1136" i="7"/>
  <c r="AF1136" i="7"/>
  <c r="AE1136" i="7"/>
  <c r="AD1136" i="7"/>
  <c r="AC1136" i="7"/>
  <c r="S1136" i="7"/>
  <c r="R1136" i="7"/>
  <c r="BA1135" i="7"/>
  <c r="AZ1135" i="7"/>
  <c r="AY1135" i="7"/>
  <c r="AX1135" i="7"/>
  <c r="AW1135" i="7"/>
  <c r="AV1135" i="7"/>
  <c r="AU1135" i="7"/>
  <c r="AT1135" i="7"/>
  <c r="AS1135" i="7"/>
  <c r="AO1135" i="7"/>
  <c r="AN1135" i="7"/>
  <c r="AM1135" i="7"/>
  <c r="AL1135" i="7"/>
  <c r="AK1135" i="7"/>
  <c r="AJ1135" i="7"/>
  <c r="AI1135" i="7"/>
  <c r="AH1135" i="7"/>
  <c r="AG1135" i="7"/>
  <c r="AF1135" i="7"/>
  <c r="AE1135" i="7"/>
  <c r="AD1135" i="7"/>
  <c r="AC1135" i="7"/>
  <c r="BA1134" i="7"/>
  <c r="AZ1134" i="7"/>
  <c r="AY1134" i="7"/>
  <c r="AX1134" i="7"/>
  <c r="AW1134" i="7"/>
  <c r="AV1134" i="7"/>
  <c r="AS1134" i="7"/>
  <c r="AR1134" i="7"/>
  <c r="AQ1134" i="7"/>
  <c r="AP1134" i="7"/>
  <c r="AO1134" i="7"/>
  <c r="AN1134" i="7"/>
  <c r="AM1134" i="7"/>
  <c r="AL1134" i="7"/>
  <c r="AK1134" i="7"/>
  <c r="AJ1134" i="7"/>
  <c r="AI1134" i="7"/>
  <c r="AH1134" i="7"/>
  <c r="AG1134" i="7"/>
  <c r="AF1134" i="7"/>
  <c r="AE1134" i="7"/>
  <c r="AD1134" i="7"/>
  <c r="AC1134" i="7"/>
  <c r="BA1133" i="7"/>
  <c r="AZ1133" i="7"/>
  <c r="AY1133" i="7"/>
  <c r="AX1133" i="7"/>
  <c r="AW1133" i="7"/>
  <c r="AV1133" i="7"/>
  <c r="AP1133" i="7"/>
  <c r="AO1133" i="7"/>
  <c r="AN1133" i="7"/>
  <c r="AM1133" i="7"/>
  <c r="AL1133" i="7"/>
  <c r="AK1133" i="7"/>
  <c r="AJ1133" i="7"/>
  <c r="AI1133" i="7"/>
  <c r="AH1133" i="7"/>
  <c r="AG1133" i="7"/>
  <c r="AF1133" i="7"/>
  <c r="AE1133" i="7"/>
  <c r="AD1133" i="7"/>
  <c r="AC1133" i="7"/>
  <c r="BA1132" i="7"/>
  <c r="AZ1132" i="7"/>
  <c r="AY1132" i="7"/>
  <c r="AX1132" i="7"/>
  <c r="AW1132" i="7"/>
  <c r="AV1132" i="7"/>
  <c r="AU1132" i="7"/>
  <c r="AT1132" i="7"/>
  <c r="AR1132" i="7"/>
  <c r="AQ1132" i="7"/>
  <c r="AP1132" i="7"/>
  <c r="AO1132" i="7"/>
  <c r="AN1132" i="7"/>
  <c r="AM1132" i="7"/>
  <c r="AL1132" i="7"/>
  <c r="AK1132" i="7"/>
  <c r="AJ1132" i="7"/>
  <c r="AI1132" i="7"/>
  <c r="AH1132" i="7"/>
  <c r="AG1132" i="7"/>
  <c r="AF1132" i="7"/>
  <c r="AE1132" i="7"/>
  <c r="AD1132" i="7"/>
  <c r="AC1132" i="7"/>
  <c r="BA1131" i="7"/>
  <c r="AZ1131" i="7"/>
  <c r="AY1131" i="7"/>
  <c r="AX1131" i="7"/>
  <c r="AW1131" i="7"/>
  <c r="AV1131" i="7"/>
  <c r="AU1131" i="7"/>
  <c r="AT1131" i="7"/>
  <c r="AS1131" i="7"/>
  <c r="AR1131" i="7"/>
  <c r="AQ1131" i="7"/>
  <c r="AP1131" i="7"/>
  <c r="AO1131" i="7"/>
  <c r="AN1131" i="7"/>
  <c r="AJ1131" i="7"/>
  <c r="AI1131" i="7"/>
  <c r="AH1131" i="7"/>
  <c r="AG1131" i="7"/>
  <c r="AF1131" i="7"/>
  <c r="AE1131" i="7"/>
  <c r="AD1131" i="7"/>
  <c r="AC1131" i="7"/>
  <c r="BA1130" i="7"/>
  <c r="AZ1130" i="7"/>
  <c r="AY1130" i="7"/>
  <c r="AX1130" i="7"/>
  <c r="AW1130" i="7"/>
  <c r="AV1130" i="7"/>
  <c r="AU1130" i="7"/>
  <c r="AT1130" i="7"/>
  <c r="AS1130" i="7"/>
  <c r="AR1130" i="7"/>
  <c r="AQ1130" i="7"/>
  <c r="AP1130" i="7"/>
  <c r="AO1130" i="7"/>
  <c r="AN1130" i="7"/>
  <c r="AL1130" i="7"/>
  <c r="AK1130" i="7"/>
  <c r="AJ1130" i="7"/>
  <c r="AI1130" i="7"/>
  <c r="AH1130" i="7"/>
  <c r="AG1130" i="7"/>
  <c r="AF1130" i="7"/>
  <c r="AE1130" i="7"/>
  <c r="AD1130" i="7"/>
  <c r="AC1130" i="7"/>
  <c r="BA1129" i="7"/>
  <c r="AZ1129" i="7"/>
  <c r="AY1129" i="7"/>
  <c r="AX1129" i="7"/>
  <c r="AW1129" i="7"/>
  <c r="AV1129" i="7"/>
  <c r="AU1129" i="7"/>
  <c r="AT1129" i="7"/>
  <c r="AS1129" i="7"/>
  <c r="AQ1129" i="7"/>
  <c r="AP1129" i="7"/>
  <c r="AO1129" i="7"/>
  <c r="AN1129" i="7"/>
  <c r="AM1129" i="7"/>
  <c r="AL1129" i="7"/>
  <c r="AK1129" i="7"/>
  <c r="AJ1129" i="7"/>
  <c r="AI1129" i="7"/>
  <c r="AH1129" i="7"/>
  <c r="AG1129" i="7"/>
  <c r="AF1129" i="7"/>
  <c r="AE1129" i="7"/>
  <c r="AD1129" i="7"/>
  <c r="AC1129" i="7"/>
  <c r="BA1128" i="7"/>
  <c r="AZ1128" i="7"/>
  <c r="AY1128" i="7"/>
  <c r="AX1128" i="7"/>
  <c r="AW1128" i="7"/>
  <c r="AV1128" i="7"/>
  <c r="AU1128" i="7"/>
  <c r="AT1128" i="7"/>
  <c r="AS1128" i="7"/>
  <c r="AR1128" i="7"/>
  <c r="AQ1128" i="7"/>
  <c r="AP1128" i="7"/>
  <c r="AO1128" i="7"/>
  <c r="AN1128" i="7"/>
  <c r="AM1128" i="7"/>
  <c r="AL1128" i="7"/>
  <c r="AK1128" i="7"/>
  <c r="AI1128" i="7"/>
  <c r="AH1128" i="7"/>
  <c r="AG1128" i="7"/>
  <c r="AF1128" i="7"/>
  <c r="AE1128" i="7"/>
  <c r="AD1128" i="7"/>
  <c r="AC1128" i="7"/>
  <c r="BA1127" i="7"/>
  <c r="AZ1127" i="7"/>
  <c r="AY1127" i="7"/>
  <c r="AX1127" i="7"/>
  <c r="AW1127" i="7"/>
  <c r="AV1127" i="7"/>
  <c r="AU1127" i="7"/>
  <c r="AT1127" i="7"/>
  <c r="AS1127" i="7"/>
  <c r="AR1127" i="7"/>
  <c r="AQ1127" i="7"/>
  <c r="AL1127" i="7"/>
  <c r="AK1127" i="7"/>
  <c r="AJ1127" i="7"/>
  <c r="AI1127" i="7"/>
  <c r="AH1127" i="7"/>
  <c r="AG1127" i="7"/>
  <c r="AF1127" i="7"/>
  <c r="AE1127" i="7"/>
  <c r="AD1127" i="7"/>
  <c r="AC1127" i="7"/>
  <c r="O1127" i="7"/>
  <c r="BA1126" i="7"/>
  <c r="AZ1126" i="7"/>
  <c r="AY1126" i="7"/>
  <c r="AX1126" i="7"/>
  <c r="AW1126" i="7"/>
  <c r="AV1126" i="7"/>
  <c r="AU1126" i="7"/>
  <c r="AT1126" i="7"/>
  <c r="AR1126" i="7"/>
  <c r="AQ1126" i="7"/>
  <c r="AP1126" i="7"/>
  <c r="AO1126" i="7"/>
  <c r="AN1126" i="7"/>
  <c r="AM1126" i="7"/>
  <c r="AL1126" i="7"/>
  <c r="AK1126" i="7"/>
  <c r="AJ1126" i="7"/>
  <c r="AI1126" i="7"/>
  <c r="AH1126" i="7"/>
  <c r="AG1126" i="7"/>
  <c r="AF1126" i="7"/>
  <c r="AE1126" i="7"/>
  <c r="AD1126" i="7"/>
  <c r="AC1126" i="7"/>
  <c r="BA1125" i="7"/>
  <c r="AZ1125" i="7"/>
  <c r="AY1125" i="7"/>
  <c r="AX1125" i="7"/>
  <c r="AW1125" i="7"/>
  <c r="AV1125" i="7"/>
  <c r="AU1125" i="7"/>
  <c r="AT1125" i="7"/>
  <c r="AL1125" i="7"/>
  <c r="AK1125" i="7"/>
  <c r="AJ1125" i="7"/>
  <c r="AI1125" i="7"/>
  <c r="AH1125" i="7"/>
  <c r="AG1125" i="7"/>
  <c r="AF1125" i="7"/>
  <c r="AE1125" i="7"/>
  <c r="AD1125" i="7"/>
  <c r="AC1125" i="7"/>
  <c r="BA1124" i="7"/>
  <c r="AZ1124" i="7"/>
  <c r="AY1124" i="7"/>
  <c r="AX1124" i="7"/>
  <c r="AW1124" i="7"/>
  <c r="AV1124" i="7"/>
  <c r="AU1124" i="7"/>
  <c r="AT1124" i="7"/>
  <c r="AS1124" i="7"/>
  <c r="AR1124" i="7"/>
  <c r="AQ1124" i="7"/>
  <c r="AP1124" i="7"/>
  <c r="AO1124" i="7"/>
  <c r="AN1124" i="7"/>
  <c r="AM1124" i="7"/>
  <c r="AL1124" i="7"/>
  <c r="AK1124" i="7"/>
  <c r="AJ1124" i="7"/>
  <c r="AI1124" i="7"/>
  <c r="AF1124" i="7"/>
  <c r="AE1124" i="7"/>
  <c r="AD1124" i="7"/>
  <c r="AC1124" i="7"/>
  <c r="BA1123" i="7"/>
  <c r="AZ1123" i="7"/>
  <c r="AY1123" i="7"/>
  <c r="AX1123" i="7"/>
  <c r="AW1123" i="7"/>
  <c r="AV1123" i="7"/>
  <c r="AU1123" i="7"/>
  <c r="AT1123" i="7"/>
  <c r="AS1123" i="7"/>
  <c r="AL1123" i="7"/>
  <c r="AK1123" i="7"/>
  <c r="AI1123" i="7"/>
  <c r="AF1123" i="7"/>
  <c r="AE1123" i="7"/>
  <c r="AD1123" i="7"/>
  <c r="AC1123" i="7"/>
  <c r="BA1122" i="7"/>
  <c r="AZ1122" i="7"/>
  <c r="AY1122" i="7"/>
  <c r="AX1122" i="7"/>
  <c r="AW1122" i="7"/>
  <c r="AV1122" i="7"/>
  <c r="AJ1122" i="7"/>
  <c r="AI1122" i="7"/>
  <c r="AH1122" i="7"/>
  <c r="AG1122" i="7"/>
  <c r="AF1122" i="7"/>
  <c r="AE1122" i="7"/>
  <c r="AD1122" i="7"/>
  <c r="AC1122" i="7"/>
  <c r="BA1121" i="7"/>
  <c r="AZ1121" i="7"/>
  <c r="AY1121" i="7"/>
  <c r="AX1121" i="7"/>
  <c r="AW1121" i="7"/>
  <c r="AV1121" i="7"/>
  <c r="AU1121" i="7"/>
  <c r="AT1121" i="7"/>
  <c r="AS1121" i="7"/>
  <c r="AQ1121" i="7"/>
  <c r="AP1121" i="7"/>
  <c r="AO1121" i="7"/>
  <c r="AN1121" i="7"/>
  <c r="AM1121" i="7"/>
  <c r="AL1121" i="7"/>
  <c r="AK1121" i="7"/>
  <c r="AJ1121" i="7"/>
  <c r="AI1121" i="7"/>
  <c r="AH1121" i="7"/>
  <c r="AG1121" i="7"/>
  <c r="AF1121" i="7"/>
  <c r="AE1121" i="7"/>
  <c r="AD1121" i="7"/>
  <c r="AC1121" i="7"/>
  <c r="BA1120" i="7"/>
  <c r="AZ1120" i="7"/>
  <c r="AY1120" i="7"/>
  <c r="AX1120" i="7"/>
  <c r="AW1120" i="7"/>
  <c r="AV1120" i="7"/>
  <c r="AP1120" i="7"/>
  <c r="AO1120" i="7"/>
  <c r="AN1120" i="7"/>
  <c r="AM1120" i="7"/>
  <c r="AL1120" i="7"/>
  <c r="AK1120" i="7"/>
  <c r="AJ1120" i="7"/>
  <c r="AI1120" i="7"/>
  <c r="AH1120" i="7"/>
  <c r="AG1120" i="7"/>
  <c r="AF1120" i="7"/>
  <c r="AE1120" i="7"/>
  <c r="AD1120" i="7"/>
  <c r="AC1120" i="7"/>
  <c r="BA1119" i="7"/>
  <c r="AZ1119" i="7"/>
  <c r="AY1119" i="7"/>
  <c r="AX1119" i="7"/>
  <c r="AW1119" i="7"/>
  <c r="AV1119" i="7"/>
  <c r="AS1119" i="7"/>
  <c r="AR1119" i="7"/>
  <c r="AQ1119" i="7"/>
  <c r="AP1119" i="7"/>
  <c r="AO1119" i="7"/>
  <c r="AN1119" i="7"/>
  <c r="AM1119" i="7"/>
  <c r="AL1119" i="7"/>
  <c r="AK1119" i="7"/>
  <c r="AJ1119" i="7"/>
  <c r="AI1119" i="7"/>
  <c r="AH1119" i="7"/>
  <c r="AG1119" i="7"/>
  <c r="AF1119" i="7"/>
  <c r="AE1119" i="7"/>
  <c r="AD1119" i="7"/>
  <c r="AC1119" i="7"/>
  <c r="BA1118" i="7"/>
  <c r="AZ1118" i="7"/>
  <c r="AY1118" i="7"/>
  <c r="AX1118" i="7"/>
  <c r="AW1118" i="7"/>
  <c r="AV1118" i="7"/>
  <c r="AJ1118" i="7"/>
  <c r="AI1118" i="7"/>
  <c r="AH1118" i="7"/>
  <c r="AG1118" i="7"/>
  <c r="AF1118" i="7"/>
  <c r="AE1118" i="7"/>
  <c r="AD1118" i="7"/>
  <c r="AC1118" i="7"/>
  <c r="BA1117" i="7"/>
  <c r="AZ1117" i="7"/>
  <c r="AY1117" i="7"/>
  <c r="AX1117" i="7"/>
  <c r="AW1117" i="7"/>
  <c r="AV1117" i="7"/>
  <c r="AU1117" i="7"/>
  <c r="AT1117" i="7"/>
  <c r="AQ1117" i="7"/>
  <c r="AP1117" i="7"/>
  <c r="AO1117" i="7"/>
  <c r="AN1117" i="7"/>
  <c r="AM1117" i="7"/>
  <c r="AL1117" i="7"/>
  <c r="AK1117" i="7"/>
  <c r="AJ1117" i="7"/>
  <c r="AI1117" i="7"/>
  <c r="AH1117" i="7"/>
  <c r="AG1117" i="7"/>
  <c r="AF1117" i="7"/>
  <c r="AE1117" i="7"/>
  <c r="AD1117" i="7"/>
  <c r="AC1117" i="7"/>
  <c r="BA1116" i="7"/>
  <c r="AZ1116" i="7"/>
  <c r="AY1116" i="7"/>
  <c r="AX1116" i="7"/>
  <c r="AW1116" i="7"/>
  <c r="AV1116" i="7"/>
  <c r="AU1116" i="7"/>
  <c r="AT1116" i="7"/>
  <c r="AR1116" i="7"/>
  <c r="AQ1116" i="7"/>
  <c r="AP1116" i="7"/>
  <c r="AO1116" i="7"/>
  <c r="AN1116" i="7"/>
  <c r="AM1116" i="7"/>
  <c r="AL1116" i="7"/>
  <c r="AK1116" i="7"/>
  <c r="AJ1116" i="7"/>
  <c r="AI1116" i="7"/>
  <c r="AF1116" i="7"/>
  <c r="AE1116" i="7"/>
  <c r="AD1116" i="7"/>
  <c r="AC1116" i="7"/>
  <c r="BA1115" i="7"/>
  <c r="AZ1115" i="7"/>
  <c r="AY1115" i="7"/>
  <c r="AX1115" i="7"/>
  <c r="AW1115" i="7"/>
  <c r="AV1115" i="7"/>
  <c r="AU1115" i="7"/>
  <c r="AT1115" i="7"/>
  <c r="AS1115" i="7"/>
  <c r="AR1115" i="7"/>
  <c r="AQ1115" i="7"/>
  <c r="AN1115" i="7"/>
  <c r="AM1115" i="7"/>
  <c r="AL1115" i="7"/>
  <c r="AK1115" i="7"/>
  <c r="AJ1115" i="7"/>
  <c r="AI1115" i="7"/>
  <c r="AH1115" i="7"/>
  <c r="AG1115" i="7"/>
  <c r="AF1115" i="7"/>
  <c r="AE1115" i="7"/>
  <c r="AD1115" i="7"/>
  <c r="AC1115" i="7"/>
  <c r="BA1114" i="7"/>
  <c r="AZ1114" i="7"/>
  <c r="AY1114" i="7"/>
  <c r="AX1114" i="7"/>
  <c r="AW1114" i="7"/>
  <c r="AV1114" i="7"/>
  <c r="AU1114" i="7"/>
  <c r="AT1114" i="7"/>
  <c r="AS1114" i="7"/>
  <c r="AR1114" i="7"/>
  <c r="AQ1114" i="7"/>
  <c r="AP1114" i="7"/>
  <c r="AO1114" i="7"/>
  <c r="AN1114" i="7"/>
  <c r="AM1114" i="7"/>
  <c r="AL1114" i="7"/>
  <c r="AK1114" i="7"/>
  <c r="AF1114" i="7"/>
  <c r="AE1114" i="7"/>
  <c r="AD1114" i="7"/>
  <c r="AC1114" i="7"/>
  <c r="BA1113" i="7"/>
  <c r="AZ1113" i="7"/>
  <c r="AY1113" i="7"/>
  <c r="AX1113" i="7"/>
  <c r="AW1113" i="7"/>
  <c r="AV1113" i="7"/>
  <c r="AU1113" i="7"/>
  <c r="AT1113" i="7"/>
  <c r="AS1113" i="7"/>
  <c r="AR1113" i="7"/>
  <c r="AQ1113" i="7"/>
  <c r="AM1113" i="7"/>
  <c r="AL1113" i="7"/>
  <c r="AK1113" i="7"/>
  <c r="AJ1113" i="7"/>
  <c r="AI1113" i="7"/>
  <c r="AH1113" i="7"/>
  <c r="AG1113" i="7"/>
  <c r="AF1113" i="7"/>
  <c r="AE1113" i="7"/>
  <c r="AD1113" i="7"/>
  <c r="AC1113" i="7"/>
  <c r="BA1112" i="7"/>
  <c r="AZ1112" i="7"/>
  <c r="AY1112" i="7"/>
  <c r="AX1112" i="7"/>
  <c r="AW1112" i="7"/>
  <c r="AV1112" i="7"/>
  <c r="AR1112" i="7"/>
  <c r="AQ1112" i="7"/>
  <c r="AP1112" i="7"/>
  <c r="AO1112" i="7"/>
  <c r="AN1112" i="7"/>
  <c r="AM1112" i="7"/>
  <c r="AL1112" i="7"/>
  <c r="AK1112" i="7"/>
  <c r="AJ1112" i="7"/>
  <c r="AI1112" i="7"/>
  <c r="AH1112" i="7"/>
  <c r="AG1112" i="7"/>
  <c r="AF1112" i="7"/>
  <c r="AE1112" i="7"/>
  <c r="AD1112" i="7"/>
  <c r="AC1112" i="7"/>
  <c r="BA1111" i="7"/>
  <c r="AZ1111" i="7"/>
  <c r="AY1111" i="7"/>
  <c r="AX1111" i="7"/>
  <c r="AW1111" i="7"/>
  <c r="AV1111" i="7"/>
  <c r="AR1111" i="7"/>
  <c r="AQ1111" i="7"/>
  <c r="AP1111" i="7"/>
  <c r="AO1111" i="7"/>
  <c r="AN1111" i="7"/>
  <c r="AM1111" i="7"/>
  <c r="AL1111" i="7"/>
  <c r="AK1111" i="7"/>
  <c r="AJ1111" i="7"/>
  <c r="AI1111" i="7"/>
  <c r="AH1111" i="7"/>
  <c r="AG1111" i="7"/>
  <c r="AF1111" i="7"/>
  <c r="AE1111" i="7"/>
  <c r="AD1111" i="7"/>
  <c r="AC1111" i="7"/>
  <c r="BA1110" i="7"/>
  <c r="AZ1110" i="7"/>
  <c r="AY1110" i="7"/>
  <c r="AX1110" i="7"/>
  <c r="AW1110" i="7"/>
  <c r="AV1110" i="7"/>
  <c r="AU1110" i="7"/>
  <c r="AT1110" i="7"/>
  <c r="AO1110" i="7"/>
  <c r="AN1110" i="7"/>
  <c r="AM1110" i="7"/>
  <c r="AL1110" i="7"/>
  <c r="AK1110" i="7"/>
  <c r="AJ1110" i="7"/>
  <c r="AI1110" i="7"/>
  <c r="AH1110" i="7"/>
  <c r="AG1110" i="7"/>
  <c r="AF1110" i="7"/>
  <c r="AE1110" i="7"/>
  <c r="AD1110" i="7"/>
  <c r="AC1110" i="7"/>
  <c r="BA1109" i="7"/>
  <c r="AZ1109" i="7"/>
  <c r="AY1109" i="7"/>
  <c r="AX1109" i="7"/>
  <c r="AW1109" i="7"/>
  <c r="AV1109" i="7"/>
  <c r="AU1109" i="7"/>
  <c r="AT1109" i="7"/>
  <c r="AS1109" i="7"/>
  <c r="AR1109" i="7"/>
  <c r="AQ1109" i="7"/>
  <c r="AP1109" i="7"/>
  <c r="AO1109" i="7"/>
  <c r="AN1109" i="7"/>
  <c r="AM1109" i="7"/>
  <c r="AF1109" i="7"/>
  <c r="AE1109" i="7"/>
  <c r="AD1109" i="7"/>
  <c r="AC1109" i="7"/>
  <c r="BA1108" i="7"/>
  <c r="AZ1108" i="7"/>
  <c r="AY1108" i="7"/>
  <c r="AX1108" i="7"/>
  <c r="AW1108" i="7"/>
  <c r="AV1108" i="7"/>
  <c r="AE1108" i="7"/>
  <c r="AD1108" i="7"/>
  <c r="AC1108" i="7"/>
  <c r="BA1107" i="7"/>
  <c r="AZ1107" i="7"/>
  <c r="AY1107" i="7"/>
  <c r="AX1107" i="7"/>
  <c r="AW1107" i="7"/>
  <c r="AV1107" i="7"/>
  <c r="AU1107" i="7"/>
  <c r="AT1107" i="7"/>
  <c r="AS1107" i="7"/>
  <c r="AR1107" i="7"/>
  <c r="AQ1107" i="7"/>
  <c r="AP1107" i="7"/>
  <c r="AL1107" i="7"/>
  <c r="AK1107" i="7"/>
  <c r="AJ1107" i="7"/>
  <c r="AI1107" i="7"/>
  <c r="AH1107" i="7"/>
  <c r="AG1107" i="7"/>
  <c r="AF1107" i="7"/>
  <c r="AE1107" i="7"/>
  <c r="AD1107" i="7"/>
  <c r="AC1107" i="7"/>
  <c r="BA1106" i="7"/>
  <c r="AZ1106" i="7"/>
  <c r="AY1106" i="7"/>
  <c r="AX1106" i="7"/>
  <c r="AW1106" i="7"/>
  <c r="AV1106" i="7"/>
  <c r="AU1106" i="7"/>
  <c r="AT1106" i="7"/>
  <c r="AS1106" i="7"/>
  <c r="AF1106" i="7"/>
  <c r="AE1106" i="7"/>
  <c r="AD1106" i="7"/>
  <c r="AC1106" i="7"/>
  <c r="BA1105" i="7"/>
  <c r="AZ1105" i="7"/>
  <c r="AY1105" i="7"/>
  <c r="AX1105" i="7"/>
  <c r="AW1105" i="7"/>
  <c r="AV1105" i="7"/>
  <c r="AT1105" i="7"/>
  <c r="AS1105" i="7"/>
  <c r="AR1105" i="7"/>
  <c r="AQ1105" i="7"/>
  <c r="AP1105" i="7"/>
  <c r="AO1105" i="7"/>
  <c r="AN1105" i="7"/>
  <c r="AM1105" i="7"/>
  <c r="AL1105" i="7"/>
  <c r="AK1105" i="7"/>
  <c r="AJ1105" i="7"/>
  <c r="AI1105" i="7"/>
  <c r="AH1105" i="7"/>
  <c r="AG1105" i="7"/>
  <c r="AF1105" i="7"/>
  <c r="AE1105" i="7"/>
  <c r="AD1105" i="7"/>
  <c r="AC1105" i="7"/>
  <c r="BA1104" i="7"/>
  <c r="AZ1104" i="7"/>
  <c r="AY1104" i="7"/>
  <c r="AX1104" i="7"/>
  <c r="AW1104" i="7"/>
  <c r="AV1104" i="7"/>
  <c r="AT1104" i="7"/>
  <c r="AS1104" i="7"/>
  <c r="AR1104" i="7"/>
  <c r="AQ1104" i="7"/>
  <c r="AP1104" i="7"/>
  <c r="AO1104" i="7"/>
  <c r="AN1104" i="7"/>
  <c r="AM1104" i="7"/>
  <c r="AL1104" i="7"/>
  <c r="AK1104" i="7"/>
  <c r="AJ1104" i="7"/>
  <c r="AI1104" i="7"/>
  <c r="AH1104" i="7"/>
  <c r="AG1104" i="7"/>
  <c r="AF1104" i="7"/>
  <c r="AE1104" i="7"/>
  <c r="AD1104" i="7"/>
  <c r="AC1104" i="7"/>
  <c r="BA1103" i="7"/>
  <c r="AZ1103" i="7"/>
  <c r="AY1103" i="7"/>
  <c r="AX1103" i="7"/>
  <c r="AW1103" i="7"/>
  <c r="AV1103" i="7"/>
  <c r="AR1103" i="7"/>
  <c r="AQ1103" i="7"/>
  <c r="AP1103" i="7"/>
  <c r="AO1103" i="7"/>
  <c r="AN1103" i="7"/>
  <c r="AM1103" i="7"/>
  <c r="AL1103" i="7"/>
  <c r="AK1103" i="7"/>
  <c r="AJ1103" i="7"/>
  <c r="AI1103" i="7"/>
  <c r="AH1103" i="7"/>
  <c r="AG1103" i="7"/>
  <c r="AF1103" i="7"/>
  <c r="AE1103" i="7"/>
  <c r="AD1103" i="7"/>
  <c r="AC1103" i="7"/>
  <c r="BA1102" i="7"/>
  <c r="AZ1102" i="7"/>
  <c r="AY1102" i="7"/>
  <c r="AX1102" i="7"/>
  <c r="AW1102" i="7"/>
  <c r="AV1102" i="7"/>
  <c r="AT1102" i="7"/>
  <c r="AS1102" i="7"/>
  <c r="AR1102" i="7"/>
  <c r="AQ1102" i="7"/>
  <c r="AP1102" i="7"/>
  <c r="AO1102" i="7"/>
  <c r="AN1102" i="7"/>
  <c r="AM1102" i="7"/>
  <c r="AL1102" i="7"/>
  <c r="AK1102" i="7"/>
  <c r="AJ1102" i="7"/>
  <c r="AI1102" i="7"/>
  <c r="AH1102" i="7"/>
  <c r="AG1102" i="7"/>
  <c r="AF1102" i="7"/>
  <c r="AE1102" i="7"/>
  <c r="AD1102" i="7"/>
  <c r="AC1102" i="7"/>
  <c r="BA1101" i="7"/>
  <c r="AZ1101" i="7"/>
  <c r="AY1101" i="7"/>
  <c r="AX1101" i="7"/>
  <c r="AW1101" i="7"/>
  <c r="AV1101" i="7"/>
  <c r="AR1101" i="7"/>
  <c r="AQ1101" i="7"/>
  <c r="AP1101" i="7"/>
  <c r="AO1101" i="7"/>
  <c r="AN1101" i="7"/>
  <c r="AM1101" i="7"/>
  <c r="AL1101" i="7"/>
  <c r="AK1101" i="7"/>
  <c r="AJ1101" i="7"/>
  <c r="AI1101" i="7"/>
  <c r="AH1101" i="7"/>
  <c r="AG1101" i="7"/>
  <c r="AF1101" i="7"/>
  <c r="AE1101" i="7"/>
  <c r="AD1101" i="7"/>
  <c r="AC1101" i="7"/>
  <c r="BA1100" i="7"/>
  <c r="AZ1100" i="7"/>
  <c r="AY1100" i="7"/>
  <c r="AX1100" i="7"/>
  <c r="AW1100" i="7"/>
  <c r="AV1100" i="7"/>
  <c r="AT1100" i="7"/>
  <c r="AS1100" i="7"/>
  <c r="AR1100" i="7"/>
  <c r="AQ1100" i="7"/>
  <c r="AP1100" i="7"/>
  <c r="AO1100" i="7"/>
  <c r="AN1100" i="7"/>
  <c r="AM1100" i="7"/>
  <c r="AL1100" i="7"/>
  <c r="AK1100" i="7"/>
  <c r="AJ1100" i="7"/>
  <c r="AI1100" i="7"/>
  <c r="AH1100" i="7"/>
  <c r="AG1100" i="7"/>
  <c r="AF1100" i="7"/>
  <c r="AE1100" i="7"/>
  <c r="AD1100" i="7"/>
  <c r="AC1100" i="7"/>
  <c r="BA1099" i="7"/>
  <c r="AZ1099" i="7"/>
  <c r="AY1099" i="7"/>
  <c r="AX1099" i="7"/>
  <c r="AW1099" i="7"/>
  <c r="AV1099" i="7"/>
  <c r="AT1099" i="7"/>
  <c r="AS1099" i="7"/>
  <c r="AR1099" i="7"/>
  <c r="AQ1099" i="7"/>
  <c r="AP1099" i="7"/>
  <c r="AO1099" i="7"/>
  <c r="AN1099" i="7"/>
  <c r="AM1099" i="7"/>
  <c r="AL1099" i="7"/>
  <c r="AK1099" i="7"/>
  <c r="AJ1099" i="7"/>
  <c r="AI1099" i="7"/>
  <c r="AH1099" i="7"/>
  <c r="AG1099" i="7"/>
  <c r="AF1099" i="7"/>
  <c r="AE1099" i="7"/>
  <c r="AD1099" i="7"/>
  <c r="AC1099" i="7"/>
  <c r="BA1098" i="7"/>
  <c r="AZ1098" i="7"/>
  <c r="AY1098" i="7"/>
  <c r="AX1098" i="7"/>
  <c r="AW1098" i="7"/>
  <c r="AV1098" i="7"/>
  <c r="AL1098" i="7"/>
  <c r="AK1098" i="7"/>
  <c r="AJ1098" i="7"/>
  <c r="AI1098" i="7"/>
  <c r="AH1098" i="7"/>
  <c r="AG1098" i="7"/>
  <c r="AF1098" i="7"/>
  <c r="AE1098" i="7"/>
  <c r="AD1098" i="7"/>
  <c r="AC1098" i="7"/>
  <c r="BA1097" i="7"/>
  <c r="AZ1097" i="7"/>
  <c r="AY1097" i="7"/>
  <c r="AX1097" i="7"/>
  <c r="AW1097" i="7"/>
  <c r="AV1097" i="7"/>
  <c r="AF1097" i="7"/>
  <c r="AE1097" i="7"/>
  <c r="AD1097" i="7"/>
  <c r="AC1097" i="7"/>
  <c r="L1097" i="7"/>
  <c r="BA1096" i="7"/>
  <c r="AZ1096" i="7"/>
  <c r="AY1096" i="7"/>
  <c r="AX1096" i="7"/>
  <c r="AW1096" i="7"/>
  <c r="AV1096" i="7"/>
  <c r="AT1096" i="7"/>
  <c r="AS1096" i="7"/>
  <c r="AR1096" i="7"/>
  <c r="AQ1096" i="7"/>
  <c r="AP1096" i="7"/>
  <c r="AO1096" i="7"/>
  <c r="AN1096" i="7"/>
  <c r="AL1096" i="7"/>
  <c r="AK1096" i="7"/>
  <c r="AJ1096" i="7"/>
  <c r="AF1096" i="7"/>
  <c r="AE1096" i="7"/>
  <c r="AD1096" i="7"/>
  <c r="AC1096" i="7"/>
  <c r="BA1095" i="7"/>
  <c r="AZ1095" i="7"/>
  <c r="AY1095" i="7"/>
  <c r="AX1095" i="7"/>
  <c r="AW1095" i="7"/>
  <c r="AT1095" i="7"/>
  <c r="AS1095" i="7"/>
  <c r="AR1095" i="7"/>
  <c r="AQ1095" i="7"/>
  <c r="AP1095" i="7"/>
  <c r="AO1095" i="7"/>
  <c r="AN1095" i="7"/>
  <c r="AM1095" i="7"/>
  <c r="AL1095" i="7"/>
  <c r="AK1095" i="7"/>
  <c r="AJ1095" i="7"/>
  <c r="AI1095" i="7"/>
  <c r="AH1095" i="7"/>
  <c r="AG1095" i="7"/>
  <c r="AF1095" i="7"/>
  <c r="AE1095" i="7"/>
  <c r="AD1095" i="7"/>
  <c r="AC1095" i="7"/>
  <c r="BA1094" i="7"/>
  <c r="AZ1094" i="7"/>
  <c r="AY1094" i="7"/>
  <c r="AX1094" i="7"/>
  <c r="AW1094" i="7"/>
  <c r="AR1094" i="7"/>
  <c r="AQ1094" i="7"/>
  <c r="AP1094" i="7"/>
  <c r="AO1094" i="7"/>
  <c r="AN1094" i="7"/>
  <c r="AM1094" i="7"/>
  <c r="AL1094" i="7"/>
  <c r="AK1094" i="7"/>
  <c r="AJ1094" i="7"/>
  <c r="AI1094" i="7"/>
  <c r="AH1094" i="7"/>
  <c r="AG1094" i="7"/>
  <c r="AF1094" i="7"/>
  <c r="AE1094" i="7"/>
  <c r="AD1094" i="7"/>
  <c r="AC1094" i="7"/>
  <c r="BA1093" i="7"/>
  <c r="AZ1093" i="7"/>
  <c r="AY1093" i="7"/>
  <c r="AX1093" i="7"/>
  <c r="AW1093" i="7"/>
  <c r="AT1093" i="7"/>
  <c r="AS1093" i="7"/>
  <c r="AR1093" i="7"/>
  <c r="AQ1093" i="7"/>
  <c r="AP1093" i="7"/>
  <c r="AO1093" i="7"/>
  <c r="AN1093" i="7"/>
  <c r="AM1093" i="7"/>
  <c r="AL1093" i="7"/>
  <c r="AK1093" i="7"/>
  <c r="AJ1093" i="7"/>
  <c r="AI1093" i="7"/>
  <c r="AH1093" i="7"/>
  <c r="AG1093" i="7"/>
  <c r="AF1093" i="7"/>
  <c r="AE1093" i="7"/>
  <c r="AD1093" i="7"/>
  <c r="AC1093" i="7"/>
  <c r="BA1092" i="7"/>
  <c r="AZ1092" i="7"/>
  <c r="AY1092" i="7"/>
  <c r="AX1092" i="7"/>
  <c r="AW1092" i="7"/>
  <c r="AU1092" i="7"/>
  <c r="AT1092" i="7"/>
  <c r="AS1092" i="7"/>
  <c r="AR1092" i="7"/>
  <c r="AQ1092" i="7"/>
  <c r="AM1092" i="7"/>
  <c r="AL1092" i="7"/>
  <c r="AK1092" i="7"/>
  <c r="AJ1092" i="7"/>
  <c r="AI1092" i="7"/>
  <c r="AH1092" i="7"/>
  <c r="AG1092" i="7"/>
  <c r="AF1092" i="7"/>
  <c r="AE1092" i="7"/>
  <c r="AD1092" i="7"/>
  <c r="AC1092" i="7"/>
  <c r="BA1091" i="7"/>
  <c r="AZ1091" i="7"/>
  <c r="AY1091" i="7"/>
  <c r="AX1091" i="7"/>
  <c r="AW1091" i="7"/>
  <c r="AU1091" i="7"/>
  <c r="AT1091" i="7"/>
  <c r="AS1091" i="7"/>
  <c r="AR1091" i="7"/>
  <c r="AQ1091" i="7"/>
  <c r="AP1091" i="7"/>
  <c r="AO1091" i="7"/>
  <c r="AN1091" i="7"/>
  <c r="AM1091" i="7"/>
  <c r="AL1091" i="7"/>
  <c r="AK1091" i="7"/>
  <c r="AJ1091" i="7"/>
  <c r="AI1091" i="7"/>
  <c r="AH1091" i="7"/>
  <c r="AG1091" i="7"/>
  <c r="AF1091" i="7"/>
  <c r="AE1091" i="7"/>
  <c r="AD1091" i="7"/>
  <c r="AC1091" i="7"/>
  <c r="BA1090" i="7"/>
  <c r="AZ1090" i="7"/>
  <c r="AY1090" i="7"/>
  <c r="AX1090" i="7"/>
  <c r="AW1090" i="7"/>
  <c r="AN1090" i="7"/>
  <c r="AM1090" i="7"/>
  <c r="AL1090" i="7"/>
  <c r="AK1090" i="7"/>
  <c r="AJ1090" i="7"/>
  <c r="AI1090" i="7"/>
  <c r="AH1090" i="7"/>
  <c r="AG1090" i="7"/>
  <c r="AF1090" i="7"/>
  <c r="AE1090" i="7"/>
  <c r="AD1090" i="7"/>
  <c r="AC1090" i="7"/>
  <c r="BA1089" i="7"/>
  <c r="AZ1089" i="7"/>
  <c r="AY1089" i="7"/>
  <c r="AX1089" i="7"/>
  <c r="AW1089" i="7"/>
  <c r="AT1089" i="7"/>
  <c r="AS1089" i="7"/>
  <c r="AR1089" i="7"/>
  <c r="AQ1089" i="7"/>
  <c r="AP1089" i="7"/>
  <c r="AO1089" i="7"/>
  <c r="AN1089" i="7"/>
  <c r="AM1089" i="7"/>
  <c r="AL1089" i="7"/>
  <c r="AK1089" i="7"/>
  <c r="AJ1089" i="7"/>
  <c r="AI1089" i="7"/>
  <c r="AH1089" i="7"/>
  <c r="AG1089" i="7"/>
  <c r="AF1089" i="7"/>
  <c r="AE1089" i="7"/>
  <c r="AD1089" i="7"/>
  <c r="AC1089" i="7"/>
  <c r="BA1088" i="7"/>
  <c r="AZ1088" i="7"/>
  <c r="AY1088" i="7"/>
  <c r="AX1088" i="7"/>
  <c r="AW1088" i="7"/>
  <c r="AS1088" i="7"/>
  <c r="AR1088" i="7"/>
  <c r="AQ1088" i="7"/>
  <c r="AP1088" i="7"/>
  <c r="AO1088" i="7"/>
  <c r="AN1088" i="7"/>
  <c r="AM1088" i="7"/>
  <c r="AL1088" i="7"/>
  <c r="AK1088" i="7"/>
  <c r="AJ1088" i="7"/>
  <c r="AI1088" i="7"/>
  <c r="AH1088" i="7"/>
  <c r="AG1088" i="7"/>
  <c r="AF1088" i="7"/>
  <c r="AE1088" i="7"/>
  <c r="AD1088" i="7"/>
  <c r="AC1088" i="7"/>
  <c r="BA1087" i="7"/>
  <c r="AZ1087" i="7"/>
  <c r="AY1087" i="7"/>
  <c r="AX1087" i="7"/>
  <c r="AW1087" i="7"/>
  <c r="AM1087" i="7"/>
  <c r="AL1087" i="7"/>
  <c r="AK1087" i="7"/>
  <c r="AJ1087" i="7"/>
  <c r="AI1087" i="7"/>
  <c r="AH1087" i="7"/>
  <c r="AG1087" i="7"/>
  <c r="AF1087" i="7"/>
  <c r="AE1087" i="7"/>
  <c r="AD1087" i="7"/>
  <c r="AC1087" i="7"/>
  <c r="BA1086" i="7"/>
  <c r="AZ1086" i="7"/>
  <c r="AY1086" i="7"/>
  <c r="AX1086" i="7"/>
  <c r="AW1086" i="7"/>
  <c r="AU1086" i="7"/>
  <c r="AT1086" i="7"/>
  <c r="AS1086" i="7"/>
  <c r="AM1086" i="7"/>
  <c r="AL1086" i="7"/>
  <c r="AK1086" i="7"/>
  <c r="AJ1086" i="7"/>
  <c r="AI1086" i="7"/>
  <c r="AH1086" i="7"/>
  <c r="AG1086" i="7"/>
  <c r="AF1086" i="7"/>
  <c r="AE1086" i="7"/>
  <c r="AD1086" i="7"/>
  <c r="AC1086" i="7"/>
  <c r="BA1085" i="7"/>
  <c r="AZ1085" i="7"/>
  <c r="AY1085" i="7"/>
  <c r="AX1085" i="7"/>
  <c r="AW1085" i="7"/>
  <c r="AO1085" i="7"/>
  <c r="AN1085" i="7"/>
  <c r="AM1085" i="7"/>
  <c r="AL1085" i="7"/>
  <c r="AK1085" i="7"/>
  <c r="AJ1085" i="7"/>
  <c r="AI1085" i="7"/>
  <c r="AH1085" i="7"/>
  <c r="AG1085" i="7"/>
  <c r="AF1085" i="7"/>
  <c r="AE1085" i="7"/>
  <c r="AD1085" i="7"/>
  <c r="AC1085" i="7"/>
  <c r="U1085" i="7"/>
  <c r="BA1084" i="7"/>
  <c r="AZ1084" i="7"/>
  <c r="AY1084" i="7"/>
  <c r="AX1084" i="7"/>
  <c r="AW1084" i="7"/>
  <c r="AU1084" i="7"/>
  <c r="AT1084" i="7"/>
  <c r="AS1084" i="7"/>
  <c r="AR1084" i="7"/>
  <c r="AQ1084" i="7"/>
  <c r="AP1084" i="7"/>
  <c r="AO1084" i="7"/>
  <c r="AN1084" i="7"/>
  <c r="AM1084" i="7"/>
  <c r="AL1084" i="7"/>
  <c r="AK1084" i="7"/>
  <c r="AJ1084" i="7"/>
  <c r="AI1084" i="7"/>
  <c r="AH1084" i="7"/>
  <c r="AG1084" i="7"/>
  <c r="AF1084" i="7"/>
  <c r="AE1084" i="7"/>
  <c r="AD1084" i="7"/>
  <c r="AC1084" i="7"/>
  <c r="BA1083" i="7"/>
  <c r="AZ1083" i="7"/>
  <c r="AY1083" i="7"/>
  <c r="AX1083" i="7"/>
  <c r="AW1083" i="7"/>
  <c r="AV1083" i="7"/>
  <c r="AU1083" i="7"/>
  <c r="AT1083" i="7"/>
  <c r="AS1083" i="7"/>
  <c r="AR1083" i="7"/>
  <c r="AQ1083" i="7"/>
  <c r="AP1083" i="7"/>
  <c r="AO1083" i="7"/>
  <c r="AN1083" i="7"/>
  <c r="AM1083" i="7"/>
  <c r="AL1083" i="7"/>
  <c r="AK1083" i="7"/>
  <c r="AJ1083" i="7"/>
  <c r="AI1083" i="7"/>
  <c r="AH1083" i="7"/>
  <c r="AG1083" i="7"/>
  <c r="AF1083" i="7"/>
  <c r="AE1083" i="7"/>
  <c r="AD1083" i="7"/>
  <c r="AC1083" i="7"/>
  <c r="BA1082" i="7"/>
  <c r="AZ1082" i="7"/>
  <c r="AY1082" i="7"/>
  <c r="AX1082" i="7"/>
  <c r="AW1082" i="7"/>
  <c r="AL1082" i="7"/>
  <c r="AK1082" i="7"/>
  <c r="AJ1082" i="7"/>
  <c r="AI1082" i="7"/>
  <c r="AH1082" i="7"/>
  <c r="AG1082" i="7"/>
  <c r="AF1082" i="7"/>
  <c r="AE1082" i="7"/>
  <c r="AD1082" i="7"/>
  <c r="AC1082" i="7"/>
  <c r="BA1081" i="7"/>
  <c r="AZ1081" i="7"/>
  <c r="AY1081" i="7"/>
  <c r="AX1081" i="7"/>
  <c r="AW1081" i="7"/>
  <c r="AT1081" i="7"/>
  <c r="AS1081" i="7"/>
  <c r="AR1081" i="7"/>
  <c r="AQ1081" i="7"/>
  <c r="AP1081" i="7"/>
  <c r="AO1081" i="7"/>
  <c r="AN1081" i="7"/>
  <c r="AM1081" i="7"/>
  <c r="AL1081" i="7"/>
  <c r="AK1081" i="7"/>
  <c r="AJ1081" i="7"/>
  <c r="AI1081" i="7"/>
  <c r="AH1081" i="7"/>
  <c r="AG1081" i="7"/>
  <c r="AF1081" i="7"/>
  <c r="AE1081" i="7"/>
  <c r="AD1081" i="7"/>
  <c r="AC1081" i="7"/>
  <c r="BA1080" i="7"/>
  <c r="AZ1080" i="7"/>
  <c r="AY1080" i="7"/>
  <c r="AX1080" i="7"/>
  <c r="AW1080" i="7"/>
  <c r="AL1080" i="7"/>
  <c r="AK1080" i="7"/>
  <c r="AJ1080" i="7"/>
  <c r="AI1080" i="7"/>
  <c r="AH1080" i="7"/>
  <c r="AG1080" i="7"/>
  <c r="AF1080" i="7"/>
  <c r="AE1080" i="7"/>
  <c r="AD1080" i="7"/>
  <c r="AC1080" i="7"/>
  <c r="BA1079" i="7"/>
  <c r="AZ1079" i="7"/>
  <c r="AY1079" i="7"/>
  <c r="AX1079" i="7"/>
  <c r="AW1079" i="7"/>
  <c r="AP1079" i="7"/>
  <c r="AO1079" i="7"/>
  <c r="AN1079" i="7"/>
  <c r="AM1079" i="7"/>
  <c r="AL1079" i="7"/>
  <c r="AK1079" i="7"/>
  <c r="AJ1079" i="7"/>
  <c r="AI1079" i="7"/>
  <c r="AH1079" i="7"/>
  <c r="AG1079" i="7"/>
  <c r="AF1079" i="7"/>
  <c r="AE1079" i="7"/>
  <c r="AD1079" i="7"/>
  <c r="AC1079" i="7"/>
  <c r="BA1078" i="7"/>
  <c r="AZ1078" i="7"/>
  <c r="AY1078" i="7"/>
  <c r="AX1078" i="7"/>
  <c r="AW1078" i="7"/>
  <c r="AF1078" i="7"/>
  <c r="AE1078" i="7"/>
  <c r="AD1078" i="7"/>
  <c r="AC1078" i="7"/>
  <c r="BA1077" i="7"/>
  <c r="AZ1077" i="7"/>
  <c r="AY1077" i="7"/>
  <c r="AX1077" i="7"/>
  <c r="AW1077" i="7"/>
  <c r="AL1077" i="7"/>
  <c r="AK1077" i="7"/>
  <c r="AJ1077" i="7"/>
  <c r="AI1077" i="7"/>
  <c r="AH1077" i="7"/>
  <c r="AG1077" i="7"/>
  <c r="AF1077" i="7"/>
  <c r="AE1077" i="7"/>
  <c r="AD1077" i="7"/>
  <c r="AC1077" i="7"/>
  <c r="BA1076" i="7"/>
  <c r="AZ1076" i="7"/>
  <c r="AY1076" i="7"/>
  <c r="AX1076" i="7"/>
  <c r="AW1076" i="7"/>
  <c r="AT1076" i="7"/>
  <c r="AS1076" i="7"/>
  <c r="AR1076" i="7"/>
  <c r="AQ1076" i="7"/>
  <c r="AP1076" i="7"/>
  <c r="AO1076" i="7"/>
  <c r="AN1076" i="7"/>
  <c r="AM1076" i="7"/>
  <c r="AL1076" i="7"/>
  <c r="AK1076" i="7"/>
  <c r="AJ1076" i="7"/>
  <c r="AI1076" i="7"/>
  <c r="AH1076" i="7"/>
  <c r="AG1076" i="7"/>
  <c r="AF1076" i="7"/>
  <c r="AE1076" i="7"/>
  <c r="AD1076" i="7"/>
  <c r="AC1076" i="7"/>
  <c r="BA1075" i="7"/>
  <c r="AZ1075" i="7"/>
  <c r="AY1075" i="7"/>
  <c r="AX1075" i="7"/>
  <c r="AW1075" i="7"/>
  <c r="AN1075" i="7"/>
  <c r="AM1075" i="7"/>
  <c r="AL1075" i="7"/>
  <c r="AK1075" i="7"/>
  <c r="AJ1075" i="7"/>
  <c r="AI1075" i="7"/>
  <c r="AH1075" i="7"/>
  <c r="AG1075" i="7"/>
  <c r="AF1075" i="7"/>
  <c r="AE1075" i="7"/>
  <c r="AD1075" i="7"/>
  <c r="AC1075" i="7"/>
  <c r="U1075" i="7"/>
  <c r="BA1074" i="7"/>
  <c r="AZ1074" i="7"/>
  <c r="AY1074" i="7"/>
  <c r="AX1074" i="7"/>
  <c r="AW1074" i="7"/>
  <c r="AF1074" i="7"/>
  <c r="AE1074" i="7"/>
  <c r="AD1074" i="7"/>
  <c r="AC1074" i="7"/>
  <c r="BA1073" i="7"/>
  <c r="AZ1073" i="7"/>
  <c r="AY1073" i="7"/>
  <c r="AX1073" i="7"/>
  <c r="AW1073" i="7"/>
  <c r="AF1073" i="7"/>
  <c r="AE1073" i="7"/>
  <c r="AD1073" i="7"/>
  <c r="AC1073" i="7"/>
  <c r="BA1072" i="7"/>
  <c r="AZ1072" i="7"/>
  <c r="AY1072" i="7"/>
  <c r="AX1072" i="7"/>
  <c r="AW1072" i="7"/>
  <c r="AT1072" i="7"/>
  <c r="AS1072" i="7"/>
  <c r="AR1072" i="7"/>
  <c r="AQ1072" i="7"/>
  <c r="AP1072" i="7"/>
  <c r="AO1072" i="7"/>
  <c r="AN1072" i="7"/>
  <c r="AM1072" i="7"/>
  <c r="AL1072" i="7"/>
  <c r="AK1072" i="7"/>
  <c r="AJ1072" i="7"/>
  <c r="AI1072" i="7"/>
  <c r="AH1072" i="7"/>
  <c r="AG1072" i="7"/>
  <c r="AF1072" i="7"/>
  <c r="AE1072" i="7"/>
  <c r="AD1072" i="7"/>
  <c r="AC1072" i="7"/>
  <c r="BA1071" i="7"/>
  <c r="AZ1071" i="7"/>
  <c r="AY1071" i="7"/>
  <c r="AX1071" i="7"/>
  <c r="AW1071" i="7"/>
  <c r="AL1071" i="7"/>
  <c r="AK1071" i="7"/>
  <c r="AJ1071" i="7"/>
  <c r="AI1071" i="7"/>
  <c r="AH1071" i="7"/>
  <c r="AG1071" i="7"/>
  <c r="AF1071" i="7"/>
  <c r="AE1071" i="7"/>
  <c r="AD1071" i="7"/>
  <c r="AC1071" i="7"/>
  <c r="BA1070" i="7"/>
  <c r="AZ1070" i="7"/>
  <c r="AY1070" i="7"/>
  <c r="AX1070" i="7"/>
  <c r="AW1070" i="7"/>
  <c r="AO1070" i="7"/>
  <c r="AN1070" i="7"/>
  <c r="AM1070" i="7"/>
  <c r="AL1070" i="7"/>
  <c r="AK1070" i="7"/>
  <c r="AJ1070" i="7"/>
  <c r="AI1070" i="7"/>
  <c r="AH1070" i="7"/>
  <c r="AG1070" i="7"/>
  <c r="AF1070" i="7"/>
  <c r="AE1070" i="7"/>
  <c r="AD1070" i="7"/>
  <c r="AC1070" i="7"/>
  <c r="BA1069" i="7"/>
  <c r="AZ1069" i="7"/>
  <c r="AY1069" i="7"/>
  <c r="AX1069" i="7"/>
  <c r="AW1069" i="7"/>
  <c r="AF1069" i="7"/>
  <c r="AE1069" i="7"/>
  <c r="AD1069" i="7"/>
  <c r="AC1069" i="7"/>
  <c r="BA1068" i="7"/>
  <c r="AZ1068" i="7"/>
  <c r="AY1068" i="7"/>
  <c r="AX1068" i="7"/>
  <c r="AW1068" i="7"/>
  <c r="AU1068" i="7"/>
  <c r="AT1068" i="7"/>
  <c r="AS1068" i="7"/>
  <c r="AR1068" i="7"/>
  <c r="AQ1068" i="7"/>
  <c r="AP1068" i="7"/>
  <c r="AO1068" i="7"/>
  <c r="AN1068" i="7"/>
  <c r="AM1068" i="7"/>
  <c r="AL1068" i="7"/>
  <c r="AK1068" i="7"/>
  <c r="AJ1068" i="7"/>
  <c r="AI1068" i="7"/>
  <c r="AH1068" i="7"/>
  <c r="AG1068" i="7"/>
  <c r="AF1068" i="7"/>
  <c r="AE1068" i="7"/>
  <c r="AD1068" i="7"/>
  <c r="AC1068" i="7"/>
  <c r="BA1067" i="7"/>
  <c r="AZ1067" i="7"/>
  <c r="AY1067" i="7"/>
  <c r="AX1067" i="7"/>
  <c r="AW1067" i="7"/>
  <c r="AT1067" i="7"/>
  <c r="AS1067" i="7"/>
  <c r="AR1067" i="7"/>
  <c r="AQ1067" i="7"/>
  <c r="AP1067" i="7"/>
  <c r="AO1067" i="7"/>
  <c r="AN1067" i="7"/>
  <c r="AM1067" i="7"/>
  <c r="AL1067" i="7"/>
  <c r="AK1067" i="7"/>
  <c r="AJ1067" i="7"/>
  <c r="AI1067" i="7"/>
  <c r="AH1067" i="7"/>
  <c r="AG1067" i="7"/>
  <c r="AF1067" i="7"/>
  <c r="AE1067" i="7"/>
  <c r="AD1067" i="7"/>
  <c r="AC1067" i="7"/>
  <c r="BA1066" i="7"/>
  <c r="AZ1066" i="7"/>
  <c r="BA1065" i="7"/>
  <c r="AZ1065" i="7"/>
  <c r="AY1065" i="7"/>
  <c r="AX1065" i="7"/>
  <c r="AW1065" i="7"/>
  <c r="AT1065" i="7"/>
  <c r="AS1065" i="7"/>
  <c r="AR1065" i="7"/>
  <c r="AQ1065" i="7"/>
  <c r="AP1065" i="7"/>
  <c r="AO1065" i="7"/>
  <c r="AN1065" i="7"/>
  <c r="AM1065" i="7"/>
  <c r="AL1065" i="7"/>
  <c r="AK1065" i="7"/>
  <c r="AJ1065" i="7"/>
  <c r="AI1065" i="7"/>
  <c r="AH1065" i="7"/>
  <c r="AG1065" i="7"/>
  <c r="AF1065" i="7"/>
  <c r="AE1065" i="7"/>
  <c r="AD1065" i="7"/>
  <c r="AC1065" i="7"/>
  <c r="BA1064" i="7"/>
  <c r="AZ1064" i="7"/>
  <c r="AY1064" i="7"/>
  <c r="AX1064" i="7"/>
  <c r="AW1064" i="7"/>
  <c r="AR1064" i="7"/>
  <c r="AQ1064" i="7"/>
  <c r="AP1064" i="7"/>
  <c r="AO1064" i="7"/>
  <c r="AN1064" i="7"/>
  <c r="AM1064" i="7"/>
  <c r="AL1064" i="7"/>
  <c r="AK1064" i="7"/>
  <c r="AJ1064" i="7"/>
  <c r="AI1064" i="7"/>
  <c r="AH1064" i="7"/>
  <c r="AG1064" i="7"/>
  <c r="AF1064" i="7"/>
  <c r="AE1064" i="7"/>
  <c r="AD1064" i="7"/>
  <c r="AC1064" i="7"/>
  <c r="U1064" i="7"/>
  <c r="BA1063" i="7"/>
  <c r="AZ1063" i="7"/>
  <c r="BA1062" i="7"/>
  <c r="AZ1062" i="7"/>
  <c r="AY1062" i="7"/>
  <c r="AX1062" i="7"/>
  <c r="AW1062" i="7"/>
  <c r="AT1062" i="7"/>
  <c r="AS1062" i="7"/>
  <c r="AR1062" i="7"/>
  <c r="AQ1062" i="7"/>
  <c r="AP1062" i="7"/>
  <c r="AO1062" i="7"/>
  <c r="AN1062" i="7"/>
  <c r="AM1062" i="7"/>
  <c r="AL1062" i="7"/>
  <c r="AK1062" i="7"/>
  <c r="AJ1062" i="7"/>
  <c r="AI1062" i="7"/>
  <c r="AH1062" i="7"/>
  <c r="AG1062" i="7"/>
  <c r="AF1062" i="7"/>
  <c r="AE1062" i="7"/>
  <c r="AD1062" i="7"/>
  <c r="AC1062" i="7"/>
  <c r="BA1061" i="7"/>
  <c r="AZ1061" i="7"/>
  <c r="BA1060" i="7"/>
  <c r="AZ1060" i="7"/>
  <c r="AY1060" i="7"/>
  <c r="AX1060" i="7"/>
  <c r="AW1060" i="7"/>
  <c r="AN1060" i="7"/>
  <c r="AM1060" i="7"/>
  <c r="AL1060" i="7"/>
  <c r="AK1060" i="7"/>
  <c r="AJ1060" i="7"/>
  <c r="AI1060" i="7"/>
  <c r="AH1060" i="7"/>
  <c r="AG1060" i="7"/>
  <c r="AF1060" i="7"/>
  <c r="AE1060" i="7"/>
  <c r="AD1060" i="7"/>
  <c r="AC1060" i="7"/>
  <c r="BA1059" i="7"/>
  <c r="AZ1059" i="7"/>
  <c r="BA1058" i="7"/>
  <c r="AZ1058" i="7"/>
  <c r="AY1058" i="7"/>
  <c r="AX1058" i="7"/>
  <c r="AW1058" i="7"/>
  <c r="AT1058" i="7"/>
  <c r="AS1058" i="7"/>
  <c r="AR1058" i="7"/>
  <c r="AQ1058" i="7"/>
  <c r="AP1058" i="7"/>
  <c r="AO1058" i="7"/>
  <c r="AN1058" i="7"/>
  <c r="AM1058" i="7"/>
  <c r="AL1058" i="7"/>
  <c r="AK1058" i="7"/>
  <c r="AJ1058" i="7"/>
  <c r="AI1058" i="7"/>
  <c r="AH1058" i="7"/>
  <c r="AG1058" i="7"/>
  <c r="AF1058" i="7"/>
  <c r="AE1058" i="7"/>
  <c r="AD1058" i="7"/>
  <c r="AC1058" i="7"/>
  <c r="V1058" i="7"/>
  <c r="BA1057" i="7"/>
  <c r="AZ1057" i="7"/>
  <c r="AY1057" i="7"/>
  <c r="AX1057" i="7"/>
  <c r="AW1057" i="7"/>
  <c r="AN1057" i="7"/>
  <c r="AM1057" i="7"/>
  <c r="AL1057" i="7"/>
  <c r="AK1057" i="7"/>
  <c r="AJ1057" i="7"/>
  <c r="AI1057" i="7"/>
  <c r="AH1057" i="7"/>
  <c r="AG1057" i="7"/>
  <c r="AF1057" i="7"/>
  <c r="AE1057" i="7"/>
  <c r="AD1057" i="7"/>
  <c r="AC1057" i="7"/>
  <c r="BA1056" i="7"/>
  <c r="AZ1056" i="7"/>
  <c r="AY1056" i="7"/>
  <c r="AX1056" i="7"/>
  <c r="AW1056" i="7"/>
  <c r="AL1056" i="7"/>
  <c r="AK1056" i="7"/>
  <c r="AJ1056" i="7"/>
  <c r="AI1056" i="7"/>
  <c r="AH1056" i="7"/>
  <c r="AG1056" i="7"/>
  <c r="AF1056" i="7"/>
  <c r="AE1056" i="7"/>
  <c r="AD1056" i="7"/>
  <c r="AC1056" i="7"/>
  <c r="BA1055" i="7"/>
  <c r="AZ1055" i="7"/>
  <c r="AY1055" i="7"/>
  <c r="AX1055" i="7"/>
  <c r="AW1055" i="7"/>
  <c r="AT1055" i="7"/>
  <c r="AS1055" i="7"/>
  <c r="AR1055" i="7"/>
  <c r="AQ1055" i="7"/>
  <c r="AP1055" i="7"/>
  <c r="AO1055" i="7"/>
  <c r="AN1055" i="7"/>
  <c r="AM1055" i="7"/>
  <c r="AL1055" i="7"/>
  <c r="AK1055" i="7"/>
  <c r="AJ1055" i="7"/>
  <c r="AI1055" i="7"/>
  <c r="AH1055" i="7"/>
  <c r="AG1055" i="7"/>
  <c r="AF1055" i="7"/>
  <c r="AE1055" i="7"/>
  <c r="AD1055" i="7"/>
  <c r="AC1055" i="7"/>
  <c r="V1055" i="7"/>
  <c r="BA1054" i="7"/>
  <c r="AZ1054" i="7"/>
  <c r="AY1054" i="7"/>
  <c r="AX1054" i="7"/>
  <c r="AW1054" i="7"/>
  <c r="AS1054" i="7"/>
  <c r="AR1054" i="7"/>
  <c r="AQ1054" i="7"/>
  <c r="AP1054" i="7"/>
  <c r="AO1054" i="7"/>
  <c r="AN1054" i="7"/>
  <c r="AM1054" i="7"/>
  <c r="AL1054" i="7"/>
  <c r="AK1054" i="7"/>
  <c r="AJ1054" i="7"/>
  <c r="AI1054" i="7"/>
  <c r="AH1054" i="7"/>
  <c r="AG1054" i="7"/>
  <c r="AF1054" i="7"/>
  <c r="AE1054" i="7"/>
  <c r="AD1054" i="7"/>
  <c r="AC1054" i="7"/>
  <c r="BA1053" i="7"/>
  <c r="AZ1053" i="7"/>
  <c r="AY1053" i="7"/>
  <c r="AX1053" i="7"/>
  <c r="AW1053" i="7"/>
  <c r="AF1053" i="7"/>
  <c r="AE1053" i="7"/>
  <c r="AD1053" i="7"/>
  <c r="AC1053" i="7"/>
  <c r="BA1052" i="7"/>
  <c r="AZ1052" i="7"/>
  <c r="AY1052" i="7"/>
  <c r="AX1052" i="7"/>
  <c r="AW1052" i="7"/>
  <c r="AF1052" i="7"/>
  <c r="AE1052" i="7"/>
  <c r="AD1052" i="7"/>
  <c r="AC1052" i="7"/>
  <c r="L1052" i="7"/>
  <c r="M1052" i="7" s="1"/>
  <c r="BA1051" i="7"/>
  <c r="AZ1051" i="7"/>
  <c r="AY1051" i="7"/>
  <c r="AX1051" i="7"/>
  <c r="AW1051" i="7"/>
  <c r="AO1051" i="7"/>
  <c r="AN1051" i="7"/>
  <c r="AM1051" i="7"/>
  <c r="AL1051" i="7"/>
  <c r="AK1051" i="7"/>
  <c r="AJ1051" i="7"/>
  <c r="AI1051" i="7"/>
  <c r="AH1051" i="7"/>
  <c r="AG1051" i="7"/>
  <c r="AF1051" i="7"/>
  <c r="AE1051" i="7"/>
  <c r="AD1051" i="7"/>
  <c r="AC1051" i="7"/>
  <c r="BA1050" i="7"/>
  <c r="AZ1050" i="7"/>
  <c r="AY1050" i="7"/>
  <c r="AX1050" i="7"/>
  <c r="AW1050" i="7"/>
  <c r="AT1050" i="7"/>
  <c r="AS1050" i="7"/>
  <c r="AR1050" i="7"/>
  <c r="AQ1050" i="7"/>
  <c r="AP1050" i="7"/>
  <c r="AO1050" i="7"/>
  <c r="AN1050" i="7"/>
  <c r="AM1050" i="7"/>
  <c r="AL1050" i="7"/>
  <c r="AK1050" i="7"/>
  <c r="AJ1050" i="7"/>
  <c r="AI1050" i="7"/>
  <c r="AH1050" i="7"/>
  <c r="AG1050" i="7"/>
  <c r="AF1050" i="7"/>
  <c r="AE1050" i="7"/>
  <c r="AD1050" i="7"/>
  <c r="AC1050" i="7"/>
  <c r="BA1049" i="7"/>
  <c r="AZ1049" i="7"/>
  <c r="AY1049" i="7"/>
  <c r="AX1049" i="7"/>
  <c r="AW1049" i="7"/>
  <c r="AJ1049" i="7"/>
  <c r="AI1049" i="7"/>
  <c r="AH1049" i="7"/>
  <c r="AG1049" i="7"/>
  <c r="AF1049" i="7"/>
  <c r="AE1049" i="7"/>
  <c r="AD1049" i="7"/>
  <c r="AC1049" i="7"/>
  <c r="O1049" i="7"/>
  <c r="BA1048" i="7"/>
  <c r="AZ1048" i="7"/>
  <c r="AY1048" i="7"/>
  <c r="AX1048" i="7"/>
  <c r="AW1048" i="7"/>
  <c r="AJ1048" i="7"/>
  <c r="AI1048" i="7"/>
  <c r="AH1048" i="7"/>
  <c r="AG1048" i="7"/>
  <c r="AF1048" i="7"/>
  <c r="AE1048" i="7"/>
  <c r="AD1048" i="7"/>
  <c r="AC1048" i="7"/>
  <c r="BA1047" i="7"/>
  <c r="AZ1047" i="7"/>
  <c r="BA1046" i="7"/>
  <c r="AZ1046" i="7"/>
  <c r="AY1046" i="7"/>
  <c r="AX1046" i="7"/>
  <c r="AW1046" i="7"/>
  <c r="AU1046" i="7"/>
  <c r="AT1046" i="7"/>
  <c r="AS1046" i="7"/>
  <c r="AR1046" i="7"/>
  <c r="AQ1046" i="7"/>
  <c r="AP1046" i="7"/>
  <c r="AO1046" i="7"/>
  <c r="AN1046" i="7"/>
  <c r="AM1046" i="7"/>
  <c r="AL1046" i="7"/>
  <c r="AK1046" i="7"/>
  <c r="AJ1046" i="7"/>
  <c r="AI1046" i="7"/>
  <c r="AH1046" i="7"/>
  <c r="AG1046" i="7"/>
  <c r="AF1046" i="7"/>
  <c r="AE1046" i="7"/>
  <c r="AD1046" i="7"/>
  <c r="AC1046" i="7"/>
  <c r="BA1045" i="7"/>
  <c r="AZ1045" i="7"/>
  <c r="AY1045" i="7"/>
  <c r="AX1045" i="7"/>
  <c r="AW1045" i="7"/>
  <c r="AU1045" i="7"/>
  <c r="AT1045" i="7"/>
  <c r="AS1045" i="7"/>
  <c r="AR1045" i="7"/>
  <c r="AQ1045" i="7"/>
  <c r="AP1045" i="7"/>
  <c r="AO1045" i="7"/>
  <c r="AN1045" i="7"/>
  <c r="AM1045" i="7"/>
  <c r="AL1045" i="7"/>
  <c r="AK1045" i="7"/>
  <c r="AJ1045" i="7"/>
  <c r="AI1045" i="7"/>
  <c r="AH1045" i="7"/>
  <c r="AG1045" i="7"/>
  <c r="AF1045" i="7"/>
  <c r="AE1045" i="7"/>
  <c r="AD1045" i="7"/>
  <c r="AC1045" i="7"/>
  <c r="BA1044" i="7"/>
  <c r="AZ1044" i="7"/>
  <c r="AY1044" i="7"/>
  <c r="AX1044" i="7"/>
  <c r="AW1044" i="7"/>
  <c r="AL1044" i="7"/>
  <c r="AK1044" i="7"/>
  <c r="AJ1044" i="7"/>
  <c r="AI1044" i="7"/>
  <c r="AH1044" i="7"/>
  <c r="AG1044" i="7"/>
  <c r="AF1044" i="7"/>
  <c r="AE1044" i="7"/>
  <c r="AD1044" i="7"/>
  <c r="AC1044" i="7"/>
  <c r="BA1043" i="7"/>
  <c r="AZ1043" i="7"/>
  <c r="AY1043" i="7"/>
  <c r="AX1043" i="7"/>
  <c r="AW1043" i="7"/>
  <c r="AJ1043" i="7"/>
  <c r="AI1043" i="7"/>
  <c r="AH1043" i="7"/>
  <c r="AG1043" i="7"/>
  <c r="AF1043" i="7"/>
  <c r="AE1043" i="7"/>
  <c r="AD1043" i="7"/>
  <c r="AC1043" i="7"/>
  <c r="BA1042" i="7"/>
  <c r="AZ1042" i="7"/>
  <c r="AY1042" i="7"/>
  <c r="AX1042" i="7"/>
  <c r="AW1042" i="7"/>
  <c r="AU1042" i="7"/>
  <c r="AT1042" i="7"/>
  <c r="AS1042" i="7"/>
  <c r="AR1042" i="7"/>
  <c r="AQ1042" i="7"/>
  <c r="AP1042" i="7"/>
  <c r="AO1042" i="7"/>
  <c r="AN1042" i="7"/>
  <c r="AM1042" i="7"/>
  <c r="AL1042" i="7"/>
  <c r="AK1042" i="7"/>
  <c r="AJ1042" i="7"/>
  <c r="AI1042" i="7"/>
  <c r="AH1042" i="7"/>
  <c r="AG1042" i="7"/>
  <c r="AF1042" i="7"/>
  <c r="AE1042" i="7"/>
  <c r="AD1042" i="7"/>
  <c r="AC1042" i="7"/>
  <c r="BA1041" i="7"/>
  <c r="AZ1041" i="7"/>
  <c r="AY1041" i="7"/>
  <c r="AX1041" i="7"/>
  <c r="AW1041" i="7"/>
  <c r="AT1041" i="7"/>
  <c r="AS1041" i="7"/>
  <c r="AR1041" i="7"/>
  <c r="AQ1041" i="7"/>
  <c r="AP1041" i="7"/>
  <c r="AO1041" i="7"/>
  <c r="AN1041" i="7"/>
  <c r="AM1041" i="7"/>
  <c r="AL1041" i="7"/>
  <c r="AK1041" i="7"/>
  <c r="AJ1041" i="7"/>
  <c r="AI1041" i="7"/>
  <c r="AH1041" i="7"/>
  <c r="AG1041" i="7"/>
  <c r="AF1041" i="7"/>
  <c r="AE1041" i="7"/>
  <c r="AD1041" i="7"/>
  <c r="AC1041" i="7"/>
  <c r="BA1040" i="7"/>
  <c r="AZ1040" i="7"/>
  <c r="AY1040" i="7"/>
  <c r="AX1040" i="7"/>
  <c r="AW1040" i="7"/>
  <c r="AV1040" i="7"/>
  <c r="AT1040" i="7"/>
  <c r="AS1040" i="7"/>
  <c r="AR1040" i="7"/>
  <c r="AQ1040" i="7"/>
  <c r="AP1040" i="7"/>
  <c r="AO1040" i="7"/>
  <c r="AN1040" i="7"/>
  <c r="AM1040" i="7"/>
  <c r="AL1040" i="7"/>
  <c r="AK1040" i="7"/>
  <c r="AJ1040" i="7"/>
  <c r="AI1040" i="7"/>
  <c r="AH1040" i="7"/>
  <c r="AG1040" i="7"/>
  <c r="AF1040" i="7"/>
  <c r="AE1040" i="7"/>
  <c r="AD1040" i="7"/>
  <c r="AC1040" i="7"/>
  <c r="BA1039" i="7"/>
  <c r="AZ1039" i="7"/>
  <c r="BA1038" i="7"/>
  <c r="AZ1038" i="7"/>
  <c r="AY1038" i="7"/>
  <c r="AX1038" i="7"/>
  <c r="AW1038" i="7"/>
  <c r="AM1038" i="7"/>
  <c r="AL1038" i="7"/>
  <c r="AK1038" i="7"/>
  <c r="AJ1038" i="7"/>
  <c r="AI1038" i="7"/>
  <c r="AH1038" i="7"/>
  <c r="AG1038" i="7"/>
  <c r="AF1038" i="7"/>
  <c r="AE1038" i="7"/>
  <c r="AD1038" i="7"/>
  <c r="AC1038" i="7"/>
  <c r="BA1037" i="7"/>
  <c r="AZ1037" i="7"/>
  <c r="BA1036" i="7"/>
  <c r="AZ1036" i="7"/>
  <c r="AY1036" i="7"/>
  <c r="AX1036" i="7"/>
  <c r="AW1036" i="7"/>
  <c r="AF1036" i="7"/>
  <c r="AE1036" i="7"/>
  <c r="AD1036" i="7"/>
  <c r="AC1036" i="7"/>
  <c r="BA1035" i="7"/>
  <c r="AZ1035" i="7"/>
  <c r="AY1035" i="7"/>
  <c r="AX1035" i="7"/>
  <c r="AW1035" i="7"/>
  <c r="AR1035" i="7"/>
  <c r="AQ1035" i="7"/>
  <c r="AP1035" i="7"/>
  <c r="AO1035" i="7"/>
  <c r="AN1035" i="7"/>
  <c r="AM1035" i="7"/>
  <c r="AL1035" i="7"/>
  <c r="AK1035" i="7"/>
  <c r="AJ1035" i="7"/>
  <c r="AI1035" i="7"/>
  <c r="AH1035" i="7"/>
  <c r="AG1035" i="7"/>
  <c r="AF1035" i="7"/>
  <c r="AE1035" i="7"/>
  <c r="AD1035" i="7"/>
  <c r="AC1035" i="7"/>
  <c r="BA1034" i="7"/>
  <c r="AZ1034" i="7"/>
  <c r="AY1034" i="7"/>
  <c r="AX1034" i="7"/>
  <c r="AW1034" i="7"/>
  <c r="AM1034" i="7"/>
  <c r="AL1034" i="7"/>
  <c r="AK1034" i="7"/>
  <c r="AJ1034" i="7"/>
  <c r="AI1034" i="7"/>
  <c r="AH1034" i="7"/>
  <c r="AG1034" i="7"/>
  <c r="AF1034" i="7"/>
  <c r="AE1034" i="7"/>
  <c r="AD1034" i="7"/>
  <c r="AC1034" i="7"/>
  <c r="BA1033" i="7"/>
  <c r="AZ1033" i="7"/>
  <c r="AY1033" i="7"/>
  <c r="AX1033" i="7"/>
  <c r="AW1033" i="7"/>
  <c r="AS1033" i="7"/>
  <c r="AR1033" i="7"/>
  <c r="AQ1033" i="7"/>
  <c r="AP1033" i="7"/>
  <c r="AO1033" i="7"/>
  <c r="AN1033" i="7"/>
  <c r="AM1033" i="7"/>
  <c r="AL1033" i="7"/>
  <c r="AK1033" i="7"/>
  <c r="AJ1033" i="7"/>
  <c r="AI1033" i="7"/>
  <c r="AH1033" i="7"/>
  <c r="AG1033" i="7"/>
  <c r="AF1033" i="7"/>
  <c r="AE1033" i="7"/>
  <c r="AD1033" i="7"/>
  <c r="AC1033" i="7"/>
  <c r="BA1032" i="7"/>
  <c r="AZ1032" i="7"/>
  <c r="AY1032" i="7"/>
  <c r="AX1032" i="7"/>
  <c r="AW1032" i="7"/>
  <c r="AT1032" i="7"/>
  <c r="AS1032" i="7"/>
  <c r="AR1032" i="7"/>
  <c r="AQ1032" i="7"/>
  <c r="AP1032" i="7"/>
  <c r="AO1032" i="7"/>
  <c r="AN1032" i="7"/>
  <c r="AM1032" i="7"/>
  <c r="AL1032" i="7"/>
  <c r="AK1032" i="7"/>
  <c r="AJ1032" i="7"/>
  <c r="AI1032" i="7"/>
  <c r="AH1032" i="7"/>
  <c r="AG1032" i="7"/>
  <c r="AF1032" i="7"/>
  <c r="AE1032" i="7"/>
  <c r="AD1032" i="7"/>
  <c r="AC1032" i="7"/>
  <c r="BA1031" i="7"/>
  <c r="AZ1031" i="7"/>
  <c r="BA1030" i="7"/>
  <c r="AZ1030" i="7"/>
  <c r="AY1030" i="7"/>
  <c r="AX1030" i="7"/>
  <c r="AW1030" i="7"/>
  <c r="AF1030" i="7"/>
  <c r="AE1030" i="7"/>
  <c r="AD1030" i="7"/>
  <c r="AC1030" i="7"/>
  <c r="S1030" i="7"/>
  <c r="R1030" i="7"/>
  <c r="BA1029" i="7"/>
  <c r="AZ1029" i="7"/>
  <c r="AY1029" i="7"/>
  <c r="AX1029" i="7"/>
  <c r="AW1029" i="7"/>
  <c r="AJ1029" i="7"/>
  <c r="AI1029" i="7"/>
  <c r="AH1029" i="7"/>
  <c r="AG1029" i="7"/>
  <c r="AF1029" i="7"/>
  <c r="AE1029" i="7"/>
  <c r="AD1029" i="7"/>
  <c r="AC1029" i="7"/>
  <c r="BA1028" i="7"/>
  <c r="AZ1028" i="7"/>
  <c r="AY1028" i="7"/>
  <c r="AX1028" i="7"/>
  <c r="AW1028" i="7"/>
  <c r="AM1028" i="7"/>
  <c r="AL1028" i="7"/>
  <c r="AK1028" i="7"/>
  <c r="AJ1028" i="7"/>
  <c r="AI1028" i="7"/>
  <c r="AH1028" i="7"/>
  <c r="AG1028" i="7"/>
  <c r="AF1028" i="7"/>
  <c r="AE1028" i="7"/>
  <c r="AD1028" i="7"/>
  <c r="AC1028" i="7"/>
  <c r="S1028" i="7"/>
  <c r="R1028" i="7"/>
  <c r="BA1027" i="7"/>
  <c r="AZ1027" i="7"/>
  <c r="AY1027" i="7"/>
  <c r="AX1027" i="7"/>
  <c r="AW1027" i="7"/>
  <c r="AJ1027" i="7"/>
  <c r="AI1027" i="7"/>
  <c r="AH1027" i="7"/>
  <c r="AG1027" i="7"/>
  <c r="AF1027" i="7"/>
  <c r="AE1027" i="7"/>
  <c r="AD1027" i="7"/>
  <c r="AC1027" i="7"/>
  <c r="O1027" i="7"/>
  <c r="BA1026" i="7"/>
  <c r="AZ1026" i="7"/>
  <c r="BA1025" i="7"/>
  <c r="AZ1025" i="7"/>
  <c r="BA1024" i="7"/>
  <c r="AZ1024" i="7"/>
  <c r="AY1024" i="7"/>
  <c r="AX1024" i="7"/>
  <c r="AW1024" i="7"/>
  <c r="AP1024" i="7"/>
  <c r="AO1024" i="7"/>
  <c r="AN1024" i="7"/>
  <c r="AM1024" i="7"/>
  <c r="AL1024" i="7"/>
  <c r="AK1024" i="7"/>
  <c r="AJ1024" i="7"/>
  <c r="AI1024" i="7"/>
  <c r="AH1024" i="7"/>
  <c r="AG1024" i="7"/>
  <c r="AF1024" i="7"/>
  <c r="AE1024" i="7"/>
  <c r="AD1024" i="7"/>
  <c r="AC1024" i="7"/>
  <c r="BA1023" i="7"/>
  <c r="AZ1023" i="7"/>
  <c r="AY1023" i="7"/>
  <c r="AX1023" i="7"/>
  <c r="AW1023" i="7"/>
  <c r="AR1023" i="7"/>
  <c r="AQ1023" i="7"/>
  <c r="AP1023" i="7"/>
  <c r="AO1023" i="7"/>
  <c r="AN1023" i="7"/>
  <c r="AM1023" i="7"/>
  <c r="AL1023" i="7"/>
  <c r="AK1023" i="7"/>
  <c r="AJ1023" i="7"/>
  <c r="AI1023" i="7"/>
  <c r="AH1023" i="7"/>
  <c r="AG1023" i="7"/>
  <c r="AF1023" i="7"/>
  <c r="AE1023" i="7"/>
  <c r="AD1023" i="7"/>
  <c r="AC1023" i="7"/>
  <c r="BA1022" i="7"/>
  <c r="AZ1022" i="7"/>
  <c r="BA1021" i="7"/>
  <c r="AZ1021" i="7"/>
  <c r="AY1021" i="7"/>
  <c r="AX1021" i="7"/>
  <c r="AW1021" i="7"/>
  <c r="AP1021" i="7"/>
  <c r="AO1021" i="7"/>
  <c r="AN1021" i="7"/>
  <c r="AM1021" i="7"/>
  <c r="AL1021" i="7"/>
  <c r="AK1021" i="7"/>
  <c r="AJ1021" i="7"/>
  <c r="AI1021" i="7"/>
  <c r="AH1021" i="7"/>
  <c r="AG1021" i="7"/>
  <c r="AF1021" i="7"/>
  <c r="AE1021" i="7"/>
  <c r="AD1021" i="7"/>
  <c r="AC1021" i="7"/>
  <c r="BA1020" i="7"/>
  <c r="AZ1020" i="7"/>
  <c r="AY1020" i="7"/>
  <c r="AX1020" i="7"/>
  <c r="AW1020" i="7"/>
  <c r="AV1020" i="7"/>
  <c r="AL1020" i="7"/>
  <c r="AK1020" i="7"/>
  <c r="AJ1020" i="7"/>
  <c r="AI1020" i="7"/>
  <c r="AH1020" i="7"/>
  <c r="AG1020" i="7"/>
  <c r="AF1020" i="7"/>
  <c r="AE1020" i="7"/>
  <c r="AD1020" i="7"/>
  <c r="AC1020" i="7"/>
  <c r="O1020" i="7"/>
  <c r="BA1019" i="7"/>
  <c r="AZ1019" i="7"/>
  <c r="AY1019" i="7"/>
  <c r="AX1019" i="7"/>
  <c r="AW1019" i="7"/>
  <c r="AN1019" i="7"/>
  <c r="AM1019" i="7"/>
  <c r="AL1019" i="7"/>
  <c r="AK1019" i="7"/>
  <c r="AJ1019" i="7"/>
  <c r="AI1019" i="7"/>
  <c r="AH1019" i="7"/>
  <c r="AG1019" i="7"/>
  <c r="AF1019" i="7"/>
  <c r="AE1019" i="7"/>
  <c r="AD1019" i="7"/>
  <c r="AC1019" i="7"/>
  <c r="BA1018" i="7"/>
  <c r="AZ1018" i="7"/>
  <c r="AY1018" i="7"/>
  <c r="AX1018" i="7"/>
  <c r="AW1018" i="7"/>
  <c r="AV1018" i="7"/>
  <c r="AT1018" i="7"/>
  <c r="AS1018" i="7"/>
  <c r="AR1018" i="7"/>
  <c r="AQ1018" i="7"/>
  <c r="AP1018" i="7"/>
  <c r="AO1018" i="7"/>
  <c r="AN1018" i="7"/>
  <c r="AM1018" i="7"/>
  <c r="AL1018" i="7"/>
  <c r="AK1018" i="7"/>
  <c r="AJ1018" i="7"/>
  <c r="AI1018" i="7"/>
  <c r="AH1018" i="7"/>
  <c r="AG1018" i="7"/>
  <c r="AF1018" i="7"/>
  <c r="AE1018" i="7"/>
  <c r="AD1018" i="7"/>
  <c r="AC1018" i="7"/>
  <c r="BA1017" i="7"/>
  <c r="AZ1017" i="7"/>
  <c r="AY1017" i="7"/>
  <c r="AX1017" i="7"/>
  <c r="AW1017" i="7"/>
  <c r="AF1017" i="7"/>
  <c r="AE1017" i="7"/>
  <c r="AD1017" i="7"/>
  <c r="AC1017" i="7"/>
  <c r="BA1016" i="7"/>
  <c r="AZ1016" i="7"/>
  <c r="AY1016" i="7"/>
  <c r="AX1016" i="7"/>
  <c r="AW1016" i="7"/>
  <c r="AF1016" i="7"/>
  <c r="AE1016" i="7"/>
  <c r="AD1016" i="7"/>
  <c r="AC1016" i="7"/>
  <c r="R1016" i="7"/>
  <c r="S1016" i="7" s="1"/>
  <c r="BA1015" i="7"/>
  <c r="AZ1015" i="7"/>
  <c r="AY1015" i="7"/>
  <c r="AX1015" i="7"/>
  <c r="AW1015" i="7"/>
  <c r="AL1015" i="7"/>
  <c r="AK1015" i="7"/>
  <c r="AJ1015" i="7"/>
  <c r="AH1015" i="7"/>
  <c r="AG1015" i="7"/>
  <c r="AF1015" i="7"/>
  <c r="AE1015" i="7"/>
  <c r="AD1015" i="7"/>
  <c r="AC1015" i="7"/>
  <c r="BA1014" i="7"/>
  <c r="AZ1014" i="7"/>
  <c r="AY1014" i="7"/>
  <c r="AX1014" i="7"/>
  <c r="AW1014" i="7"/>
  <c r="AP1014" i="7"/>
  <c r="AO1014" i="7"/>
  <c r="AN1014" i="7"/>
  <c r="AM1014" i="7"/>
  <c r="AL1014" i="7"/>
  <c r="AK1014" i="7"/>
  <c r="AJ1014" i="7"/>
  <c r="AI1014" i="7"/>
  <c r="AH1014" i="7"/>
  <c r="AG1014" i="7"/>
  <c r="AF1014" i="7"/>
  <c r="AE1014" i="7"/>
  <c r="AD1014" i="7"/>
  <c r="AC1014" i="7"/>
  <c r="BA1013" i="7"/>
  <c r="AZ1013" i="7"/>
  <c r="AY1013" i="7"/>
  <c r="AX1013" i="7"/>
  <c r="AW1013" i="7"/>
  <c r="AR1013" i="7"/>
  <c r="AQ1013" i="7"/>
  <c r="AP1013" i="7"/>
  <c r="AO1013" i="7"/>
  <c r="AN1013" i="7"/>
  <c r="AM1013" i="7"/>
  <c r="AL1013" i="7"/>
  <c r="AK1013" i="7"/>
  <c r="AJ1013" i="7"/>
  <c r="AI1013" i="7"/>
  <c r="AH1013" i="7"/>
  <c r="AG1013" i="7"/>
  <c r="AF1013" i="7"/>
  <c r="AE1013" i="7"/>
  <c r="AD1013" i="7"/>
  <c r="AC1013" i="7"/>
  <c r="BA1012" i="7"/>
  <c r="AZ1012" i="7"/>
  <c r="AY1012" i="7"/>
  <c r="AX1012" i="7"/>
  <c r="AW1012" i="7"/>
  <c r="AM1012" i="7"/>
  <c r="AL1012" i="7"/>
  <c r="AK1012" i="7"/>
  <c r="AJ1012" i="7"/>
  <c r="AI1012" i="7"/>
  <c r="AH1012" i="7"/>
  <c r="AG1012" i="7"/>
  <c r="AF1012" i="7"/>
  <c r="AE1012" i="7"/>
  <c r="AD1012" i="7"/>
  <c r="AC1012" i="7"/>
  <c r="BA1011" i="7"/>
  <c r="AZ1011" i="7"/>
  <c r="BA1010" i="7"/>
  <c r="AZ1010" i="7"/>
  <c r="AY1010" i="7"/>
  <c r="AX1010" i="7"/>
  <c r="AW1010" i="7"/>
  <c r="AN1010" i="7"/>
  <c r="AM1010" i="7"/>
  <c r="AL1010" i="7"/>
  <c r="AK1010" i="7"/>
  <c r="AJ1010" i="7"/>
  <c r="AI1010" i="7"/>
  <c r="AH1010" i="7"/>
  <c r="AG1010" i="7"/>
  <c r="AF1010" i="7"/>
  <c r="AE1010" i="7"/>
  <c r="AD1010" i="7"/>
  <c r="AC1010" i="7"/>
  <c r="R1010" i="7"/>
  <c r="BA1009" i="7"/>
  <c r="AZ1009" i="7"/>
  <c r="AY1009" i="7"/>
  <c r="AX1009" i="7"/>
  <c r="AW1009" i="7"/>
  <c r="AQ1009" i="7"/>
  <c r="AP1009" i="7"/>
  <c r="AO1009" i="7"/>
  <c r="AN1009" i="7"/>
  <c r="AM1009" i="7"/>
  <c r="AL1009" i="7"/>
  <c r="AK1009" i="7"/>
  <c r="AJ1009" i="7"/>
  <c r="AI1009" i="7"/>
  <c r="AH1009" i="7"/>
  <c r="AG1009" i="7"/>
  <c r="AF1009" i="7"/>
  <c r="AE1009" i="7"/>
  <c r="AD1009" i="7"/>
  <c r="AC1009" i="7"/>
  <c r="U1009" i="7"/>
  <c r="BA1008" i="7"/>
  <c r="AZ1008" i="7"/>
  <c r="AY1008" i="7"/>
  <c r="AX1008" i="7"/>
  <c r="AW1008" i="7"/>
  <c r="AT1008" i="7"/>
  <c r="AS1008" i="7"/>
  <c r="AR1008" i="7"/>
  <c r="AQ1008" i="7"/>
  <c r="AP1008" i="7"/>
  <c r="AO1008" i="7"/>
  <c r="AN1008" i="7"/>
  <c r="AM1008" i="7"/>
  <c r="AL1008" i="7"/>
  <c r="AK1008" i="7"/>
  <c r="AJ1008" i="7"/>
  <c r="AI1008" i="7"/>
  <c r="AH1008" i="7"/>
  <c r="AG1008" i="7"/>
  <c r="AF1008" i="7"/>
  <c r="AE1008" i="7"/>
  <c r="AD1008" i="7"/>
  <c r="AC1008" i="7"/>
  <c r="BA1007" i="7"/>
  <c r="AZ1007" i="7"/>
  <c r="AY1007" i="7"/>
  <c r="AX1007" i="7"/>
  <c r="AW1007" i="7"/>
  <c r="AM1007" i="7"/>
  <c r="AL1007" i="7"/>
  <c r="AK1007" i="7"/>
  <c r="AJ1007" i="7"/>
  <c r="AI1007" i="7"/>
  <c r="AH1007" i="7"/>
  <c r="AG1007" i="7"/>
  <c r="AF1007" i="7"/>
  <c r="AE1007" i="7"/>
  <c r="AD1007" i="7"/>
  <c r="AC1007" i="7"/>
  <c r="BA1006" i="7"/>
  <c r="AZ1006" i="7"/>
  <c r="AY1006" i="7"/>
  <c r="AX1006" i="7"/>
  <c r="AW1006" i="7"/>
  <c r="AR1006" i="7"/>
  <c r="AQ1006" i="7"/>
  <c r="AP1006" i="7"/>
  <c r="AO1006" i="7"/>
  <c r="AN1006" i="7"/>
  <c r="AM1006" i="7"/>
  <c r="AL1006" i="7"/>
  <c r="AK1006" i="7"/>
  <c r="AJ1006" i="7"/>
  <c r="AI1006" i="7"/>
  <c r="AH1006" i="7"/>
  <c r="AG1006" i="7"/>
  <c r="AF1006" i="7"/>
  <c r="AE1006" i="7"/>
  <c r="AD1006" i="7"/>
  <c r="AC1006" i="7"/>
  <c r="BA1005" i="7"/>
  <c r="AZ1005" i="7"/>
  <c r="AY1005" i="7"/>
  <c r="AX1005" i="7"/>
  <c r="AW1005" i="7"/>
  <c r="AU1005" i="7"/>
  <c r="AT1005" i="7"/>
  <c r="AS1005" i="7"/>
  <c r="AR1005" i="7"/>
  <c r="AQ1005" i="7"/>
  <c r="AP1005" i="7"/>
  <c r="AO1005" i="7"/>
  <c r="AN1005" i="7"/>
  <c r="AM1005" i="7"/>
  <c r="AL1005" i="7"/>
  <c r="AK1005" i="7"/>
  <c r="AJ1005" i="7"/>
  <c r="AI1005" i="7"/>
  <c r="AH1005" i="7"/>
  <c r="AG1005" i="7"/>
  <c r="AF1005" i="7"/>
  <c r="AE1005" i="7"/>
  <c r="AD1005" i="7"/>
  <c r="AC1005" i="7"/>
  <c r="BA1004" i="7"/>
  <c r="AZ1004" i="7"/>
  <c r="AY1004" i="7"/>
  <c r="AX1004" i="7"/>
  <c r="AW1004" i="7"/>
  <c r="AL1004" i="7"/>
  <c r="AK1004" i="7"/>
  <c r="AJ1004" i="7"/>
  <c r="AI1004" i="7"/>
  <c r="AH1004" i="7"/>
  <c r="AG1004" i="7"/>
  <c r="AF1004" i="7"/>
  <c r="AE1004" i="7"/>
  <c r="AD1004" i="7"/>
  <c r="AC1004" i="7"/>
  <c r="BA1003" i="7"/>
  <c r="AZ1003" i="7"/>
  <c r="AY1003" i="7"/>
  <c r="AX1003" i="7"/>
  <c r="AW1003" i="7"/>
  <c r="AF1003" i="7"/>
  <c r="AE1003" i="7"/>
  <c r="AD1003" i="7"/>
  <c r="AC1003" i="7"/>
  <c r="BA1002" i="7"/>
  <c r="AZ1002" i="7"/>
  <c r="AY1002" i="7"/>
  <c r="AX1002" i="7"/>
  <c r="AW1002" i="7"/>
  <c r="AF1002" i="7"/>
  <c r="AE1002" i="7"/>
  <c r="AD1002" i="7"/>
  <c r="AC1002" i="7"/>
  <c r="BA1001" i="7"/>
  <c r="AZ1001" i="7"/>
  <c r="AY1001" i="7"/>
  <c r="AX1001" i="7"/>
  <c r="AW1001" i="7"/>
  <c r="AO1001" i="7"/>
  <c r="AN1001" i="7"/>
  <c r="AM1001" i="7"/>
  <c r="AL1001" i="7"/>
  <c r="AK1001" i="7"/>
  <c r="AJ1001" i="7"/>
  <c r="AI1001" i="7"/>
  <c r="AH1001" i="7"/>
  <c r="AG1001" i="7"/>
  <c r="AF1001" i="7"/>
  <c r="AE1001" i="7"/>
  <c r="AD1001" i="7"/>
  <c r="AC1001" i="7"/>
  <c r="BA1000" i="7"/>
  <c r="AZ1000" i="7"/>
  <c r="AY1000" i="7"/>
  <c r="AX1000" i="7"/>
  <c r="AW1000" i="7"/>
  <c r="AJ1000" i="7"/>
  <c r="AI1000" i="7"/>
  <c r="AH1000" i="7"/>
  <c r="AG1000" i="7"/>
  <c r="AF1000" i="7"/>
  <c r="AE1000" i="7"/>
  <c r="AD1000" i="7"/>
  <c r="AC1000" i="7"/>
  <c r="N1000" i="7"/>
  <c r="BA999" i="7"/>
  <c r="AZ999" i="7"/>
  <c r="AY999" i="7"/>
  <c r="AX999" i="7"/>
  <c r="AW999" i="7"/>
  <c r="AG999" i="7"/>
  <c r="AF999" i="7"/>
  <c r="AE999" i="7"/>
  <c r="AD999" i="7"/>
  <c r="AC999" i="7"/>
  <c r="M999" i="7"/>
  <c r="BA998" i="7"/>
  <c r="AZ998" i="7"/>
  <c r="AY998" i="7"/>
  <c r="AX998" i="7"/>
  <c r="AW998" i="7"/>
  <c r="AF998" i="7"/>
  <c r="AE998" i="7"/>
  <c r="AD998" i="7"/>
  <c r="AC998" i="7"/>
  <c r="BA997" i="7"/>
  <c r="AZ997" i="7"/>
  <c r="AY997" i="7"/>
  <c r="AX997" i="7"/>
  <c r="AW997" i="7"/>
  <c r="AR997" i="7"/>
  <c r="AQ997" i="7"/>
  <c r="AP997" i="7"/>
  <c r="AO997" i="7"/>
  <c r="AN997" i="7"/>
  <c r="AM997" i="7"/>
  <c r="AL997" i="7"/>
  <c r="AK997" i="7"/>
  <c r="AJ997" i="7"/>
  <c r="AI997" i="7"/>
  <c r="AH997" i="7"/>
  <c r="AG997" i="7"/>
  <c r="AF997" i="7"/>
  <c r="AE997" i="7"/>
  <c r="AD997" i="7"/>
  <c r="AC997" i="7"/>
  <c r="BA996" i="7"/>
  <c r="AZ996" i="7"/>
  <c r="AY996" i="7"/>
  <c r="AX996" i="7"/>
  <c r="AW996" i="7"/>
  <c r="AG996" i="7"/>
  <c r="AF996" i="7"/>
  <c r="AE996" i="7"/>
  <c r="AD996" i="7"/>
  <c r="AC996" i="7"/>
  <c r="K996" i="7"/>
  <c r="J996" i="7"/>
  <c r="BA995" i="7"/>
  <c r="AZ995" i="7"/>
  <c r="AY995" i="7"/>
  <c r="AX995" i="7"/>
  <c r="AW995" i="7"/>
  <c r="AN995" i="7"/>
  <c r="AM995" i="7"/>
  <c r="AL995" i="7"/>
  <c r="AK995" i="7"/>
  <c r="AJ995" i="7"/>
  <c r="AI995" i="7"/>
  <c r="AH995" i="7"/>
  <c r="AG995" i="7"/>
  <c r="AF995" i="7"/>
  <c r="AE995" i="7"/>
  <c r="AD995" i="7"/>
  <c r="AC995" i="7"/>
  <c r="BA994" i="7"/>
  <c r="AZ994" i="7"/>
  <c r="AY994" i="7"/>
  <c r="AX994" i="7"/>
  <c r="AW994" i="7"/>
  <c r="AV994" i="7"/>
  <c r="AP994" i="7"/>
  <c r="AO994" i="7"/>
  <c r="AN994" i="7"/>
  <c r="AM994" i="7"/>
  <c r="AL994" i="7"/>
  <c r="AK994" i="7"/>
  <c r="AJ994" i="7"/>
  <c r="AI994" i="7"/>
  <c r="AH994" i="7"/>
  <c r="AG994" i="7"/>
  <c r="AF994" i="7"/>
  <c r="AE994" i="7"/>
  <c r="AD994" i="7"/>
  <c r="AC994" i="7"/>
  <c r="BA993" i="7"/>
  <c r="AZ993" i="7"/>
  <c r="AY993" i="7"/>
  <c r="AX993" i="7"/>
  <c r="AW993" i="7"/>
  <c r="AM993" i="7"/>
  <c r="AL993" i="7"/>
  <c r="AK993" i="7"/>
  <c r="AJ993" i="7"/>
  <c r="AI993" i="7"/>
  <c r="AH993" i="7"/>
  <c r="AG993" i="7"/>
  <c r="AF993" i="7"/>
  <c r="AE993" i="7"/>
  <c r="AD993" i="7"/>
  <c r="AC993" i="7"/>
  <c r="BA992" i="7"/>
  <c r="AZ992" i="7"/>
  <c r="AY992" i="7"/>
  <c r="AX992" i="7"/>
  <c r="AW992" i="7"/>
  <c r="AF992" i="7"/>
  <c r="AE992" i="7"/>
  <c r="AD992" i="7"/>
  <c r="AC992" i="7"/>
  <c r="U992" i="7"/>
  <c r="BA991" i="7"/>
  <c r="AZ991" i="7"/>
  <c r="AY991" i="7"/>
  <c r="AX991" i="7"/>
  <c r="AW991" i="7"/>
  <c r="AG991" i="7"/>
  <c r="AF991" i="7"/>
  <c r="AE991" i="7"/>
  <c r="AD991" i="7"/>
  <c r="AC991" i="7"/>
  <c r="BA990" i="7"/>
  <c r="AZ990" i="7"/>
  <c r="AY990" i="7"/>
  <c r="AX990" i="7"/>
  <c r="AW990" i="7"/>
  <c r="AO990" i="7"/>
  <c r="AN990" i="7"/>
  <c r="AM990" i="7"/>
  <c r="AL990" i="7"/>
  <c r="AK990" i="7"/>
  <c r="AJ990" i="7"/>
  <c r="AI990" i="7"/>
  <c r="AH990" i="7"/>
  <c r="AG990" i="7"/>
  <c r="AF990" i="7"/>
  <c r="AE990" i="7"/>
  <c r="AD990" i="7"/>
  <c r="AC990" i="7"/>
  <c r="BA989" i="7"/>
  <c r="AZ989" i="7"/>
  <c r="AY989" i="7"/>
  <c r="AX989" i="7"/>
  <c r="AW989" i="7"/>
  <c r="AO989" i="7"/>
  <c r="AN989" i="7"/>
  <c r="AM989" i="7"/>
  <c r="AL989" i="7"/>
  <c r="AK989" i="7"/>
  <c r="AJ989" i="7"/>
  <c r="AI989" i="7"/>
  <c r="AH989" i="7"/>
  <c r="AG989" i="7"/>
  <c r="AF989" i="7"/>
  <c r="AE989" i="7"/>
  <c r="AD989" i="7"/>
  <c r="AC989" i="7"/>
  <c r="BA988" i="7"/>
  <c r="AZ988" i="7"/>
  <c r="AY988" i="7"/>
  <c r="AX988" i="7"/>
  <c r="AW988" i="7"/>
  <c r="AO988" i="7"/>
  <c r="AN988" i="7"/>
  <c r="AM988" i="7"/>
  <c r="AL988" i="7"/>
  <c r="AK988" i="7"/>
  <c r="AJ988" i="7"/>
  <c r="AI988" i="7"/>
  <c r="AH988" i="7"/>
  <c r="AG988" i="7"/>
  <c r="AF988" i="7"/>
  <c r="AE988" i="7"/>
  <c r="AD988" i="7"/>
  <c r="AC988" i="7"/>
  <c r="BA987" i="7"/>
  <c r="AZ987" i="7"/>
  <c r="AY987" i="7"/>
  <c r="AX987" i="7"/>
  <c r="AW987" i="7"/>
  <c r="AL987" i="7"/>
  <c r="AK987" i="7"/>
  <c r="AJ987" i="7"/>
  <c r="AI987" i="7"/>
  <c r="AH987" i="7"/>
  <c r="AG987" i="7"/>
  <c r="AF987" i="7"/>
  <c r="AE987" i="7"/>
  <c r="AD987" i="7"/>
  <c r="AC987" i="7"/>
  <c r="BA986" i="7"/>
  <c r="AZ986" i="7"/>
  <c r="AY986" i="7"/>
  <c r="AX986" i="7"/>
  <c r="AW986" i="7"/>
  <c r="AF986" i="7"/>
  <c r="AE986" i="7"/>
  <c r="AD986" i="7"/>
  <c r="AC986" i="7"/>
  <c r="L986" i="7"/>
  <c r="M986" i="7" s="1"/>
  <c r="BA985" i="7"/>
  <c r="AZ985" i="7"/>
  <c r="AY985" i="7"/>
  <c r="AX985" i="7"/>
  <c r="AW985" i="7"/>
  <c r="AL985" i="7"/>
  <c r="AK985" i="7"/>
  <c r="AJ985" i="7"/>
  <c r="AI985" i="7"/>
  <c r="AH985" i="7"/>
  <c r="AG985" i="7"/>
  <c r="AF985" i="7"/>
  <c r="AE985" i="7"/>
  <c r="AD985" i="7"/>
  <c r="AC985" i="7"/>
  <c r="BA984" i="7"/>
  <c r="AZ984" i="7"/>
  <c r="AY984" i="7"/>
  <c r="AX984" i="7"/>
  <c r="AW984" i="7"/>
  <c r="AF984" i="7"/>
  <c r="AE984" i="7"/>
  <c r="AD984" i="7"/>
  <c r="AC984" i="7"/>
  <c r="BA983" i="7"/>
  <c r="AZ983" i="7"/>
  <c r="AY983" i="7"/>
  <c r="AX983" i="7"/>
  <c r="AW983" i="7"/>
  <c r="AF983" i="7"/>
  <c r="AE983" i="7"/>
  <c r="AD983" i="7"/>
  <c r="AC983" i="7"/>
  <c r="BA982" i="7"/>
  <c r="AZ982" i="7"/>
  <c r="AY982" i="7"/>
  <c r="AX982" i="7"/>
  <c r="AW982" i="7"/>
  <c r="AF982" i="7"/>
  <c r="AE982" i="7"/>
  <c r="AD982" i="7"/>
  <c r="AC982" i="7"/>
  <c r="BA981" i="7"/>
  <c r="AZ981" i="7"/>
  <c r="AY981" i="7"/>
  <c r="AX981" i="7"/>
  <c r="AW981" i="7"/>
  <c r="AL981" i="7"/>
  <c r="AK981" i="7"/>
  <c r="AJ981" i="7"/>
  <c r="AI981" i="7"/>
  <c r="AH981" i="7"/>
  <c r="AG981" i="7"/>
  <c r="AF981" i="7"/>
  <c r="AE981" i="7"/>
  <c r="AD981" i="7"/>
  <c r="AC981" i="7"/>
  <c r="BA980" i="7"/>
  <c r="AZ980" i="7"/>
  <c r="AY980" i="7"/>
  <c r="AX980" i="7"/>
  <c r="AW980" i="7"/>
  <c r="AF980" i="7"/>
  <c r="AE980" i="7"/>
  <c r="AD980" i="7"/>
  <c r="AC980" i="7"/>
  <c r="BA979" i="7"/>
  <c r="AZ979" i="7"/>
  <c r="AY979" i="7"/>
  <c r="AX979" i="7"/>
  <c r="AW979" i="7"/>
  <c r="AO979" i="7"/>
  <c r="AN979" i="7"/>
  <c r="AM979" i="7"/>
  <c r="AL979" i="7"/>
  <c r="AK979" i="7"/>
  <c r="AJ979" i="7"/>
  <c r="AI979" i="7"/>
  <c r="AH979" i="7"/>
  <c r="AG979" i="7"/>
  <c r="AF979" i="7"/>
  <c r="AE979" i="7"/>
  <c r="AD979" i="7"/>
  <c r="AC979" i="7"/>
  <c r="BA978" i="7"/>
  <c r="AZ978" i="7"/>
  <c r="AY978" i="7"/>
  <c r="AX978" i="7"/>
  <c r="AW978" i="7"/>
  <c r="AR978" i="7"/>
  <c r="AQ978" i="7"/>
  <c r="AP978" i="7"/>
  <c r="AO978" i="7"/>
  <c r="AN978" i="7"/>
  <c r="AM978" i="7"/>
  <c r="AL978" i="7"/>
  <c r="AK978" i="7"/>
  <c r="AJ978" i="7"/>
  <c r="AI978" i="7"/>
  <c r="AF978" i="7"/>
  <c r="AE978" i="7"/>
  <c r="AD978" i="7"/>
  <c r="AC978" i="7"/>
  <c r="U978" i="7"/>
  <c r="BA977" i="7"/>
  <c r="AZ977" i="7"/>
  <c r="AY977" i="7"/>
  <c r="AX977" i="7"/>
  <c r="AW977" i="7"/>
  <c r="AN977" i="7"/>
  <c r="AM977" i="7"/>
  <c r="AL977" i="7"/>
  <c r="AK977" i="7"/>
  <c r="AJ977" i="7"/>
  <c r="AI977" i="7"/>
  <c r="AH977" i="7"/>
  <c r="AG977" i="7"/>
  <c r="AF977" i="7"/>
  <c r="AE977" i="7"/>
  <c r="AD977" i="7"/>
  <c r="AC977" i="7"/>
  <c r="BA976" i="7"/>
  <c r="AZ976" i="7"/>
  <c r="AY976" i="7"/>
  <c r="AX976" i="7"/>
  <c r="AW976" i="7"/>
  <c r="AF976" i="7"/>
  <c r="AE976" i="7"/>
  <c r="AD976" i="7"/>
  <c r="AC976" i="7"/>
  <c r="BA975" i="7"/>
  <c r="AZ975" i="7"/>
  <c r="AY975" i="7"/>
  <c r="AX975" i="7"/>
  <c r="AW975" i="7"/>
  <c r="AR975" i="7"/>
  <c r="AQ975" i="7"/>
  <c r="AN975" i="7"/>
  <c r="AM975" i="7"/>
  <c r="AL975" i="7"/>
  <c r="AK975" i="7"/>
  <c r="AJ975" i="7"/>
  <c r="AI975" i="7"/>
  <c r="AH975" i="7"/>
  <c r="AG975" i="7"/>
  <c r="AF975" i="7"/>
  <c r="AE975" i="7"/>
  <c r="AD975" i="7"/>
  <c r="AC975" i="7"/>
  <c r="BA974" i="7"/>
  <c r="AZ974" i="7"/>
  <c r="AY974" i="7"/>
  <c r="AX974" i="7"/>
  <c r="AW974" i="7"/>
  <c r="AV974" i="7"/>
  <c r="AS974" i="7"/>
  <c r="AR974" i="7"/>
  <c r="AQ974" i="7"/>
  <c r="AP974" i="7"/>
  <c r="AO974" i="7"/>
  <c r="AN974" i="7"/>
  <c r="AM974" i="7"/>
  <c r="AL974" i="7"/>
  <c r="AK974" i="7"/>
  <c r="AJ974" i="7"/>
  <c r="AI974" i="7"/>
  <c r="AH974" i="7"/>
  <c r="AG974" i="7"/>
  <c r="AF974" i="7"/>
  <c r="AE974" i="7"/>
  <c r="AD974" i="7"/>
  <c r="AC974" i="7"/>
  <c r="BA973" i="7"/>
  <c r="AZ973" i="7"/>
  <c r="AY973" i="7"/>
  <c r="AX973" i="7"/>
  <c r="AW973" i="7"/>
  <c r="AP973" i="7"/>
  <c r="AO973" i="7"/>
  <c r="AN973" i="7"/>
  <c r="AM973" i="7"/>
  <c r="AL973" i="7"/>
  <c r="AK973" i="7"/>
  <c r="AJ973" i="7"/>
  <c r="AI973" i="7"/>
  <c r="AH973" i="7"/>
  <c r="AG973" i="7"/>
  <c r="AF973" i="7"/>
  <c r="AE973" i="7"/>
  <c r="AD973" i="7"/>
  <c r="AC973" i="7"/>
  <c r="U973" i="7"/>
  <c r="BA972" i="7"/>
  <c r="AZ972" i="7"/>
  <c r="AY972" i="7"/>
  <c r="AX972" i="7"/>
  <c r="AW972" i="7"/>
  <c r="AV972" i="7"/>
  <c r="AU972" i="7"/>
  <c r="AT972" i="7"/>
  <c r="AS972" i="7"/>
  <c r="AR972" i="7"/>
  <c r="AQ972" i="7"/>
  <c r="AP972" i="7"/>
  <c r="AF972" i="7"/>
  <c r="AE972" i="7"/>
  <c r="AD972" i="7"/>
  <c r="AC972" i="7"/>
  <c r="BA971" i="7"/>
  <c r="AZ971" i="7"/>
  <c r="AY971" i="7"/>
  <c r="AX971" i="7"/>
  <c r="AW971" i="7"/>
  <c r="AF971" i="7"/>
  <c r="AE971" i="7"/>
  <c r="AD971" i="7"/>
  <c r="AC971" i="7"/>
  <c r="S971" i="7"/>
  <c r="R971" i="7"/>
  <c r="BA970" i="7"/>
  <c r="AZ970" i="7"/>
  <c r="AY970" i="7"/>
  <c r="AX970" i="7"/>
  <c r="AW970" i="7"/>
  <c r="AF970" i="7"/>
  <c r="AE970" i="7"/>
  <c r="AD970" i="7"/>
  <c r="AC970" i="7"/>
  <c r="U970" i="7"/>
  <c r="BA969" i="7"/>
  <c r="AZ969" i="7"/>
  <c r="AY969" i="7"/>
  <c r="AX969" i="7"/>
  <c r="AW969" i="7"/>
  <c r="AO969" i="7"/>
  <c r="AN969" i="7"/>
  <c r="AM969" i="7"/>
  <c r="AL969" i="7"/>
  <c r="AK969" i="7"/>
  <c r="AJ969" i="7"/>
  <c r="AI969" i="7"/>
  <c r="AH969" i="7"/>
  <c r="AG969" i="7"/>
  <c r="AF969" i="7"/>
  <c r="AE969" i="7"/>
  <c r="AD969" i="7"/>
  <c r="AC969" i="7"/>
  <c r="BA968" i="7"/>
  <c r="AZ968" i="7"/>
  <c r="AY968" i="7"/>
  <c r="AX968" i="7"/>
  <c r="AW968" i="7"/>
  <c r="AF968" i="7"/>
  <c r="AE968" i="7"/>
  <c r="AD968" i="7"/>
  <c r="AC968" i="7"/>
  <c r="U968" i="7"/>
  <c r="BA967" i="7"/>
  <c r="AZ967" i="7"/>
  <c r="AY967" i="7"/>
  <c r="AX967" i="7"/>
  <c r="AW967" i="7"/>
  <c r="AL967" i="7"/>
  <c r="AK967" i="7"/>
  <c r="AJ967" i="7"/>
  <c r="AI967" i="7"/>
  <c r="AF967" i="7"/>
  <c r="AE967" i="7"/>
  <c r="AD967" i="7"/>
  <c r="AC967" i="7"/>
  <c r="BA966" i="7"/>
  <c r="AZ966" i="7"/>
  <c r="AY966" i="7"/>
  <c r="AX966" i="7"/>
  <c r="AW966" i="7"/>
  <c r="AF966" i="7"/>
  <c r="AE966" i="7"/>
  <c r="AD966" i="7"/>
  <c r="AC966" i="7"/>
  <c r="BA965" i="7"/>
  <c r="AZ965" i="7"/>
  <c r="AY965" i="7"/>
  <c r="AX965" i="7"/>
  <c r="AW965" i="7"/>
  <c r="AF965" i="7"/>
  <c r="AE965" i="7"/>
  <c r="AD965" i="7"/>
  <c r="AC965" i="7"/>
  <c r="BA964" i="7"/>
  <c r="AZ964" i="7"/>
  <c r="AY964" i="7"/>
  <c r="AX964" i="7"/>
  <c r="AW964" i="7"/>
  <c r="AV964" i="7"/>
  <c r="AM964" i="7"/>
  <c r="AL964" i="7"/>
  <c r="AK964" i="7"/>
  <c r="AJ964" i="7"/>
  <c r="AI964" i="7"/>
  <c r="AH964" i="7"/>
  <c r="AG964" i="7"/>
  <c r="AF964" i="7"/>
  <c r="AE964" i="7"/>
  <c r="AD964" i="7"/>
  <c r="AC964" i="7"/>
  <c r="BA963" i="7"/>
  <c r="AZ963" i="7"/>
  <c r="AY963" i="7"/>
  <c r="AX963" i="7"/>
  <c r="AW963" i="7"/>
  <c r="AF963" i="7"/>
  <c r="AE963" i="7"/>
  <c r="AD963" i="7"/>
  <c r="AC963" i="7"/>
  <c r="BA962" i="7"/>
  <c r="AZ962" i="7"/>
  <c r="AY962" i="7"/>
  <c r="AX962" i="7"/>
  <c r="AW962" i="7"/>
  <c r="AF962" i="7"/>
  <c r="AE962" i="7"/>
  <c r="AD962" i="7"/>
  <c r="AC962" i="7"/>
  <c r="J962" i="7"/>
  <c r="K962" i="7" s="1"/>
  <c r="BA961" i="7"/>
  <c r="AZ961" i="7"/>
  <c r="AY961" i="7"/>
  <c r="AX961" i="7"/>
  <c r="AW961" i="7"/>
  <c r="AF961" i="7"/>
  <c r="AE961" i="7"/>
  <c r="AD961" i="7"/>
  <c r="AC961" i="7"/>
  <c r="BA960" i="7"/>
  <c r="AZ960" i="7"/>
  <c r="AY960" i="7"/>
  <c r="AX960" i="7"/>
  <c r="AW960" i="7"/>
  <c r="AO960" i="7"/>
  <c r="AN960" i="7"/>
  <c r="AM960" i="7"/>
  <c r="AL960" i="7"/>
  <c r="AK960" i="7"/>
  <c r="AJ960" i="7"/>
  <c r="AI960" i="7"/>
  <c r="AH960" i="7"/>
  <c r="AG960" i="7"/>
  <c r="AF960" i="7"/>
  <c r="AE960" i="7"/>
  <c r="AD960" i="7"/>
  <c r="AC960" i="7"/>
  <c r="BA959" i="7"/>
  <c r="AZ959" i="7"/>
  <c r="AY959" i="7"/>
  <c r="AX959" i="7"/>
  <c r="AW959" i="7"/>
  <c r="AF959" i="7"/>
  <c r="AE959" i="7"/>
  <c r="AD959" i="7"/>
  <c r="AC959" i="7"/>
  <c r="J959" i="7"/>
  <c r="BA958" i="7"/>
  <c r="AZ958" i="7"/>
  <c r="BA957" i="7"/>
  <c r="AZ957" i="7"/>
  <c r="AY957" i="7"/>
  <c r="AX957" i="7"/>
  <c r="AW957" i="7"/>
  <c r="AF957" i="7"/>
  <c r="AE957" i="7"/>
  <c r="AD957" i="7"/>
  <c r="AC957" i="7"/>
  <c r="BA956" i="7"/>
  <c r="AZ956" i="7"/>
  <c r="AY956" i="7"/>
  <c r="AX956" i="7"/>
  <c r="AW956" i="7"/>
  <c r="AF956" i="7"/>
  <c r="AE956" i="7"/>
  <c r="AD956" i="7"/>
  <c r="AC956" i="7"/>
  <c r="BA955" i="7"/>
  <c r="AZ955" i="7"/>
  <c r="AY955" i="7"/>
  <c r="AX955" i="7"/>
  <c r="AW955" i="7"/>
  <c r="AF955" i="7"/>
  <c r="AE955" i="7"/>
  <c r="AD955" i="7"/>
  <c r="AC955" i="7"/>
  <c r="BA954" i="7"/>
  <c r="AZ954" i="7"/>
  <c r="AY954" i="7"/>
  <c r="AX954" i="7"/>
  <c r="AW954" i="7"/>
  <c r="AF954" i="7"/>
  <c r="AE954" i="7"/>
  <c r="AD954" i="7"/>
  <c r="AC954" i="7"/>
  <c r="BA953" i="7"/>
  <c r="AZ953" i="7"/>
  <c r="AY953" i="7"/>
  <c r="AX953" i="7"/>
  <c r="AW953" i="7"/>
  <c r="AG953" i="7"/>
  <c r="AF953" i="7"/>
  <c r="AE953" i="7"/>
  <c r="AD953" i="7"/>
  <c r="AC953" i="7"/>
  <c r="BA952" i="7"/>
  <c r="AZ952" i="7"/>
  <c r="AY952" i="7"/>
  <c r="AX952" i="7"/>
  <c r="AW952" i="7"/>
  <c r="AT952" i="7"/>
  <c r="AS952" i="7"/>
  <c r="AR952" i="7"/>
  <c r="AQ952" i="7"/>
  <c r="AP952" i="7"/>
  <c r="AO952" i="7"/>
  <c r="AN952" i="7"/>
  <c r="AM952" i="7"/>
  <c r="AL952" i="7"/>
  <c r="AK952" i="7"/>
  <c r="AJ952" i="7"/>
  <c r="AI952" i="7"/>
  <c r="AH952" i="7"/>
  <c r="AG952" i="7"/>
  <c r="AF952" i="7"/>
  <c r="AE952" i="7"/>
  <c r="AD952" i="7"/>
  <c r="AC952" i="7"/>
  <c r="BA951" i="7"/>
  <c r="AZ951" i="7"/>
  <c r="AY951" i="7"/>
  <c r="AX951" i="7"/>
  <c r="AW951" i="7"/>
  <c r="AF951" i="7"/>
  <c r="AE951" i="7"/>
  <c r="AD951" i="7"/>
  <c r="AC951" i="7"/>
  <c r="BA950" i="7"/>
  <c r="AZ950" i="7"/>
  <c r="AY950" i="7"/>
  <c r="AX950" i="7"/>
  <c r="AW950" i="7"/>
  <c r="AF950" i="7"/>
  <c r="AE950" i="7"/>
  <c r="AD950" i="7"/>
  <c r="AC950" i="7"/>
  <c r="BA949" i="7"/>
  <c r="AZ949" i="7"/>
  <c r="AY949" i="7"/>
  <c r="AX949" i="7"/>
  <c r="AW949" i="7"/>
  <c r="AN949" i="7"/>
  <c r="AM949" i="7"/>
  <c r="AL949" i="7"/>
  <c r="AK949" i="7"/>
  <c r="AJ949" i="7"/>
  <c r="AI949" i="7"/>
  <c r="AH949" i="7"/>
  <c r="AG949" i="7"/>
  <c r="AF949" i="7"/>
  <c r="AE949" i="7"/>
  <c r="AD949" i="7"/>
  <c r="AC949" i="7"/>
  <c r="BA948" i="7"/>
  <c r="AZ948" i="7"/>
  <c r="AY948" i="7"/>
  <c r="AX948" i="7"/>
  <c r="AW948" i="7"/>
  <c r="AF948" i="7"/>
  <c r="AE948" i="7"/>
  <c r="AD948" i="7"/>
  <c r="AC948" i="7"/>
  <c r="BA947" i="7"/>
  <c r="AZ947" i="7"/>
  <c r="AY947" i="7"/>
  <c r="AX947" i="7"/>
  <c r="AW947" i="7"/>
  <c r="AJ947" i="7"/>
  <c r="AI947" i="7"/>
  <c r="AF947" i="7"/>
  <c r="AE947" i="7"/>
  <c r="AD947" i="7"/>
  <c r="AC947" i="7"/>
  <c r="O947" i="7"/>
  <c r="BA946" i="7"/>
  <c r="AZ946" i="7"/>
  <c r="AY946" i="7"/>
  <c r="AX946" i="7"/>
  <c r="AW946" i="7"/>
  <c r="AH946" i="7"/>
  <c r="AG946" i="7"/>
  <c r="AF946" i="7"/>
  <c r="AE946" i="7"/>
  <c r="AD946" i="7"/>
  <c r="AC946" i="7"/>
  <c r="L946" i="7"/>
  <c r="M946" i="7" s="1"/>
  <c r="BA945" i="7"/>
  <c r="AZ945" i="7"/>
  <c r="AY945" i="7"/>
  <c r="AX945" i="7"/>
  <c r="AW945" i="7"/>
  <c r="AR945" i="7"/>
  <c r="AQ945" i="7"/>
  <c r="AP945" i="7"/>
  <c r="AO945" i="7"/>
  <c r="AN945" i="7"/>
  <c r="AL945" i="7"/>
  <c r="AK945" i="7"/>
  <c r="AJ945" i="7"/>
  <c r="AI945" i="7"/>
  <c r="AH945" i="7"/>
  <c r="AG945" i="7"/>
  <c r="AF945" i="7"/>
  <c r="AE945" i="7"/>
  <c r="AD945" i="7"/>
  <c r="AC945" i="7"/>
  <c r="BA944" i="7"/>
  <c r="AZ944" i="7"/>
  <c r="AY944" i="7"/>
  <c r="AX944" i="7"/>
  <c r="AW944" i="7"/>
  <c r="AF944" i="7"/>
  <c r="AE944" i="7"/>
  <c r="AD944" i="7"/>
  <c r="AC944" i="7"/>
  <c r="BA943" i="7"/>
  <c r="AZ943" i="7"/>
  <c r="AY943" i="7"/>
  <c r="AX943" i="7"/>
  <c r="AW943" i="7"/>
  <c r="AN943" i="7"/>
  <c r="AF943" i="7"/>
  <c r="AE943" i="7"/>
  <c r="AD943" i="7"/>
  <c r="AC943" i="7"/>
  <c r="BA942" i="7"/>
  <c r="AZ942" i="7"/>
  <c r="AY942" i="7"/>
  <c r="AX942" i="7"/>
  <c r="AW942" i="7"/>
  <c r="AM942" i="7"/>
  <c r="AL942" i="7"/>
  <c r="AK942" i="7"/>
  <c r="AJ942" i="7"/>
  <c r="AI942" i="7"/>
  <c r="AH942" i="7"/>
  <c r="AG942" i="7"/>
  <c r="AF942" i="7"/>
  <c r="AE942" i="7"/>
  <c r="AD942" i="7"/>
  <c r="AC942" i="7"/>
  <c r="BA941" i="7"/>
  <c r="AZ941" i="7"/>
  <c r="AY941" i="7"/>
  <c r="AX941" i="7"/>
  <c r="AW941" i="7"/>
  <c r="AF941" i="7"/>
  <c r="AE941" i="7"/>
  <c r="AD941" i="7"/>
  <c r="AC941" i="7"/>
  <c r="BA940" i="7"/>
  <c r="AZ940" i="7"/>
  <c r="AY940" i="7"/>
  <c r="AX940" i="7"/>
  <c r="AW940" i="7"/>
  <c r="AF940" i="7"/>
  <c r="AE940" i="7"/>
  <c r="AD940" i="7"/>
  <c r="AC940" i="7"/>
  <c r="BA939" i="7"/>
  <c r="AZ939" i="7"/>
  <c r="AY939" i="7"/>
  <c r="AX939" i="7"/>
  <c r="AW939" i="7"/>
  <c r="AF939" i="7"/>
  <c r="AE939" i="7"/>
  <c r="AD939" i="7"/>
  <c r="AC939" i="7"/>
  <c r="M939" i="7"/>
  <c r="L939" i="7"/>
  <c r="BA938" i="7"/>
  <c r="AZ938" i="7"/>
  <c r="AY938" i="7"/>
  <c r="AX938" i="7"/>
  <c r="AW938" i="7"/>
  <c r="AF938" i="7"/>
  <c r="AE938" i="7"/>
  <c r="AD938" i="7"/>
  <c r="AC938" i="7"/>
  <c r="BA937" i="7"/>
  <c r="AZ937" i="7"/>
  <c r="AY937" i="7"/>
  <c r="AX937" i="7"/>
  <c r="AW937" i="7"/>
  <c r="AI937" i="7"/>
  <c r="AH937" i="7"/>
  <c r="AG937" i="7"/>
  <c r="AF937" i="7"/>
  <c r="AE937" i="7"/>
  <c r="AD937" i="7"/>
  <c r="AC937" i="7"/>
  <c r="BA936" i="7"/>
  <c r="AZ936" i="7"/>
  <c r="AY936" i="7"/>
  <c r="AX936" i="7"/>
  <c r="AW936" i="7"/>
  <c r="AF936" i="7"/>
  <c r="AE936" i="7"/>
  <c r="AD936" i="7"/>
  <c r="AC936" i="7"/>
  <c r="BA935" i="7"/>
  <c r="AZ935" i="7"/>
  <c r="AY935" i="7"/>
  <c r="AX935" i="7"/>
  <c r="AW935" i="7"/>
  <c r="AF935" i="7"/>
  <c r="AE935" i="7"/>
  <c r="AD935" i="7"/>
  <c r="AC935" i="7"/>
  <c r="BA934" i="7"/>
  <c r="AZ934" i="7"/>
  <c r="BA933" i="7"/>
  <c r="AZ933" i="7"/>
  <c r="AY933" i="7"/>
  <c r="AX933" i="7"/>
  <c r="AW933" i="7"/>
  <c r="AF933" i="7"/>
  <c r="AE933" i="7"/>
  <c r="AD933" i="7"/>
  <c r="AC933" i="7"/>
  <c r="U933" i="7"/>
  <c r="BA932" i="7"/>
  <c r="AZ932" i="7"/>
  <c r="AY932" i="7"/>
  <c r="AX932" i="7"/>
  <c r="AW932" i="7"/>
  <c r="AF932" i="7"/>
  <c r="AE932" i="7"/>
  <c r="AD932" i="7"/>
  <c r="AC932" i="7"/>
  <c r="BA931" i="7"/>
  <c r="AZ931" i="7"/>
  <c r="AY931" i="7"/>
  <c r="AX931" i="7"/>
  <c r="AW931" i="7"/>
  <c r="AF931" i="7"/>
  <c r="AE931" i="7"/>
  <c r="AD931" i="7"/>
  <c r="AC931" i="7"/>
  <c r="BA930" i="7"/>
  <c r="AZ930" i="7"/>
  <c r="AY930" i="7"/>
  <c r="AX930" i="7"/>
  <c r="AW930" i="7"/>
  <c r="AF930" i="7"/>
  <c r="AE930" i="7"/>
  <c r="AD930" i="7"/>
  <c r="AC930" i="7"/>
  <c r="BA929" i="7"/>
  <c r="AZ929" i="7"/>
  <c r="AY929" i="7"/>
  <c r="AX929" i="7"/>
  <c r="AW929" i="7"/>
  <c r="AF929" i="7"/>
  <c r="AE929" i="7"/>
  <c r="AD929" i="7"/>
  <c r="AC929" i="7"/>
  <c r="BA928" i="7"/>
  <c r="AZ928" i="7"/>
  <c r="AY928" i="7"/>
  <c r="AX928" i="7"/>
  <c r="AW928" i="7"/>
  <c r="AF928" i="7"/>
  <c r="AE928" i="7"/>
  <c r="AD928" i="7"/>
  <c r="AC928" i="7"/>
  <c r="BA927" i="7"/>
  <c r="AZ927" i="7"/>
  <c r="AY927" i="7"/>
  <c r="AX927" i="7"/>
  <c r="AW927" i="7"/>
  <c r="AG927" i="7"/>
  <c r="AF927" i="7"/>
  <c r="AE927" i="7"/>
  <c r="AD927" i="7"/>
  <c r="AC927" i="7"/>
  <c r="BA926" i="7"/>
  <c r="AZ926" i="7"/>
  <c r="AY926" i="7"/>
  <c r="AX926" i="7"/>
  <c r="AW926" i="7"/>
  <c r="AJ926" i="7"/>
  <c r="AI926" i="7"/>
  <c r="AH926" i="7"/>
  <c r="AG926" i="7"/>
  <c r="AF926" i="7"/>
  <c r="AE926" i="7"/>
  <c r="AD926" i="7"/>
  <c r="AC926" i="7"/>
  <c r="R926" i="7"/>
  <c r="S926" i="7" s="1"/>
  <c r="BA925" i="7"/>
  <c r="AZ925" i="7"/>
  <c r="AY925" i="7"/>
  <c r="AX925" i="7"/>
  <c r="AW925" i="7"/>
  <c r="AH925" i="7"/>
  <c r="AG925" i="7"/>
  <c r="AF925" i="7"/>
  <c r="AE925" i="7"/>
  <c r="AD925" i="7"/>
  <c r="AC925" i="7"/>
  <c r="BA924" i="7"/>
  <c r="AZ924" i="7"/>
  <c r="AY924" i="7"/>
  <c r="AX924" i="7"/>
  <c r="AW924" i="7"/>
  <c r="AF924" i="7"/>
  <c r="AE924" i="7"/>
  <c r="AD924" i="7"/>
  <c r="AC924" i="7"/>
  <c r="BA923" i="7"/>
  <c r="AZ923" i="7"/>
  <c r="AY923" i="7"/>
  <c r="AX923" i="7"/>
  <c r="AW923" i="7"/>
  <c r="AF923" i="7"/>
  <c r="AE923" i="7"/>
  <c r="AD923" i="7"/>
  <c r="AC923" i="7"/>
  <c r="BA922" i="7"/>
  <c r="AZ922" i="7"/>
  <c r="AY922" i="7"/>
  <c r="AX922" i="7"/>
  <c r="AW922" i="7"/>
  <c r="AF922" i="7"/>
  <c r="AE922" i="7"/>
  <c r="AD922" i="7"/>
  <c r="AC922" i="7"/>
  <c r="BA921" i="7"/>
  <c r="AZ921" i="7"/>
  <c r="AY921" i="7"/>
  <c r="AX921" i="7"/>
  <c r="AW921" i="7"/>
  <c r="AL921" i="7"/>
  <c r="AK921" i="7"/>
  <c r="AJ921" i="7"/>
  <c r="AI921" i="7"/>
  <c r="AH921" i="7"/>
  <c r="AG921" i="7"/>
  <c r="AF921" i="7"/>
  <c r="AE921" i="7"/>
  <c r="AD921" i="7"/>
  <c r="AC921" i="7"/>
  <c r="BA920" i="7"/>
  <c r="AZ920" i="7"/>
  <c r="AY920" i="7"/>
  <c r="AX920" i="7"/>
  <c r="AW920" i="7"/>
  <c r="AJ920" i="7"/>
  <c r="AI920" i="7"/>
  <c r="AH920" i="7"/>
  <c r="AG920" i="7"/>
  <c r="AF920" i="7"/>
  <c r="AE920" i="7"/>
  <c r="AD920" i="7"/>
  <c r="AC920" i="7"/>
  <c r="BA919" i="7"/>
  <c r="AZ919" i="7"/>
  <c r="AY919" i="7"/>
  <c r="AX919" i="7"/>
  <c r="AW919" i="7"/>
  <c r="AF919" i="7"/>
  <c r="AE919" i="7"/>
  <c r="AD919" i="7"/>
  <c r="AC919" i="7"/>
  <c r="BA918" i="7"/>
  <c r="AZ918" i="7"/>
  <c r="AY918" i="7"/>
  <c r="AX918" i="7"/>
  <c r="AW918" i="7"/>
  <c r="AF918" i="7"/>
  <c r="AE918" i="7"/>
  <c r="AD918" i="7"/>
  <c r="AC918" i="7"/>
  <c r="BA917" i="7"/>
  <c r="AZ917" i="7"/>
  <c r="AY917" i="7"/>
  <c r="AX917" i="7"/>
  <c r="AW917" i="7"/>
  <c r="AF917" i="7"/>
  <c r="AE917" i="7"/>
  <c r="AD917" i="7"/>
  <c r="AC917" i="7"/>
  <c r="BA916" i="7"/>
  <c r="AZ916" i="7"/>
  <c r="AY916" i="7"/>
  <c r="AX916" i="7"/>
  <c r="AW916" i="7"/>
  <c r="AF916" i="7"/>
  <c r="AE916" i="7"/>
  <c r="AD916" i="7"/>
  <c r="AC916" i="7"/>
  <c r="U916" i="7"/>
  <c r="J916" i="7"/>
  <c r="BA915" i="7"/>
  <c r="AZ915" i="7"/>
  <c r="AY915" i="7"/>
  <c r="AX915" i="7"/>
  <c r="AW915" i="7"/>
  <c r="AF915" i="7"/>
  <c r="AE915" i="7"/>
  <c r="AD915" i="7"/>
  <c r="AC915" i="7"/>
  <c r="BA914" i="7"/>
  <c r="AZ914" i="7"/>
  <c r="AY914" i="7"/>
  <c r="AX914" i="7"/>
  <c r="AW914" i="7"/>
  <c r="AF914" i="7"/>
  <c r="AE914" i="7"/>
  <c r="AD914" i="7"/>
  <c r="AC914" i="7"/>
  <c r="BA913" i="7"/>
  <c r="AZ913" i="7"/>
  <c r="AY913" i="7"/>
  <c r="AX913" i="7"/>
  <c r="AW913" i="7"/>
  <c r="AF913" i="7"/>
  <c r="AE913" i="7"/>
  <c r="AD913" i="7"/>
  <c r="AC913" i="7"/>
  <c r="BA912" i="7"/>
  <c r="AZ912" i="7"/>
  <c r="AY912" i="7"/>
  <c r="AX912" i="7"/>
  <c r="AW912" i="7"/>
  <c r="AF912" i="7"/>
  <c r="AE912" i="7"/>
  <c r="AD912" i="7"/>
  <c r="AC912" i="7"/>
  <c r="BA911" i="7"/>
  <c r="AZ911" i="7"/>
  <c r="AY911" i="7"/>
  <c r="AX911" i="7"/>
  <c r="AW911" i="7"/>
  <c r="AF911" i="7"/>
  <c r="AE911" i="7"/>
  <c r="AD911" i="7"/>
  <c r="AC911" i="7"/>
  <c r="BA910" i="7"/>
  <c r="AZ910" i="7"/>
  <c r="AY910" i="7"/>
  <c r="AX910" i="7"/>
  <c r="AW910" i="7"/>
  <c r="AF910" i="7"/>
  <c r="AE910" i="7"/>
  <c r="AD910" i="7"/>
  <c r="AC910" i="7"/>
  <c r="BA909" i="7"/>
  <c r="AZ909" i="7"/>
  <c r="AY909" i="7"/>
  <c r="AX909" i="7"/>
  <c r="AW909" i="7"/>
  <c r="AF909" i="7"/>
  <c r="AE909" i="7"/>
  <c r="AD909" i="7"/>
  <c r="AC909" i="7"/>
  <c r="BA908" i="7"/>
  <c r="AZ908" i="7"/>
  <c r="AY908" i="7"/>
  <c r="AX908" i="7"/>
  <c r="AW908" i="7"/>
  <c r="AF908" i="7"/>
  <c r="AE908" i="7"/>
  <c r="AD908" i="7"/>
  <c r="AC908" i="7"/>
  <c r="BA907" i="7"/>
  <c r="AZ907" i="7"/>
  <c r="AY907" i="7"/>
  <c r="AX907" i="7"/>
  <c r="AW907" i="7"/>
  <c r="AF907" i="7"/>
  <c r="AE907" i="7"/>
  <c r="AD907" i="7"/>
  <c r="AC907" i="7"/>
  <c r="BA906" i="7"/>
  <c r="AZ906" i="7"/>
  <c r="AY906" i="7"/>
  <c r="AX906" i="7"/>
  <c r="AW906" i="7"/>
  <c r="AG906" i="7"/>
  <c r="AF906" i="7"/>
  <c r="AE906" i="7"/>
  <c r="AD906" i="7"/>
  <c r="AC906" i="7"/>
  <c r="BA905" i="7"/>
  <c r="AZ905" i="7"/>
  <c r="AY905" i="7"/>
  <c r="AX905" i="7"/>
  <c r="AW905" i="7"/>
  <c r="AF905" i="7"/>
  <c r="AE905" i="7"/>
  <c r="AD905" i="7"/>
  <c r="AC905" i="7"/>
  <c r="BA904" i="7"/>
  <c r="AZ904" i="7"/>
  <c r="AY904" i="7"/>
  <c r="AX904" i="7"/>
  <c r="AW904" i="7"/>
  <c r="AN904" i="7"/>
  <c r="AM904" i="7"/>
  <c r="AL904" i="7"/>
  <c r="AK904" i="7"/>
  <c r="AJ904" i="7"/>
  <c r="AI904" i="7"/>
  <c r="AH904" i="7"/>
  <c r="AG904" i="7"/>
  <c r="AF904" i="7"/>
  <c r="AE904" i="7"/>
  <c r="AD904" i="7"/>
  <c r="AC904" i="7"/>
  <c r="BA903" i="7"/>
  <c r="AZ903" i="7"/>
  <c r="AY903" i="7"/>
  <c r="AX903" i="7"/>
  <c r="AW903" i="7"/>
  <c r="AF903" i="7"/>
  <c r="AE903" i="7"/>
  <c r="AD903" i="7"/>
  <c r="AC903" i="7"/>
  <c r="K903" i="7"/>
  <c r="J903" i="7"/>
  <c r="BA902" i="7"/>
  <c r="AZ902" i="7"/>
  <c r="AY902" i="7"/>
  <c r="AX902" i="7"/>
  <c r="AW902" i="7"/>
  <c r="AO902" i="7"/>
  <c r="AN902" i="7"/>
  <c r="AM902" i="7"/>
  <c r="AL902" i="7"/>
  <c r="AK902" i="7"/>
  <c r="AJ902" i="7"/>
  <c r="AI902" i="7"/>
  <c r="AH902" i="7"/>
  <c r="AG902" i="7"/>
  <c r="AF902" i="7"/>
  <c r="AE902" i="7"/>
  <c r="AD902" i="7"/>
  <c r="AC902" i="7"/>
  <c r="BA901" i="7"/>
  <c r="AZ901" i="7"/>
  <c r="AY901" i="7"/>
  <c r="AX901" i="7"/>
  <c r="AW901" i="7"/>
  <c r="AF901" i="7"/>
  <c r="AE901" i="7"/>
  <c r="AD901" i="7"/>
  <c r="AC901" i="7"/>
  <c r="BA900" i="7"/>
  <c r="AZ900" i="7"/>
  <c r="AY900" i="7"/>
  <c r="AX900" i="7"/>
  <c r="AW900" i="7"/>
  <c r="AF900" i="7"/>
  <c r="AE900" i="7"/>
  <c r="AD900" i="7"/>
  <c r="AC900" i="7"/>
  <c r="U900" i="7"/>
  <c r="BA899" i="7"/>
  <c r="AZ899" i="7"/>
  <c r="AY899" i="7"/>
  <c r="AX899" i="7"/>
  <c r="AW899" i="7"/>
  <c r="AF899" i="7"/>
  <c r="AE899" i="7"/>
  <c r="AD899" i="7"/>
  <c r="AC899" i="7"/>
  <c r="BA898" i="7"/>
  <c r="AZ898" i="7"/>
  <c r="AY898" i="7"/>
  <c r="AX898" i="7"/>
  <c r="AW898" i="7"/>
  <c r="AO898" i="7"/>
  <c r="AN898" i="7"/>
  <c r="AM898" i="7"/>
  <c r="AL898" i="7"/>
  <c r="AK898" i="7"/>
  <c r="AJ898" i="7"/>
  <c r="AI898" i="7"/>
  <c r="AH898" i="7"/>
  <c r="AG898" i="7"/>
  <c r="AF898" i="7"/>
  <c r="AE898" i="7"/>
  <c r="AD898" i="7"/>
  <c r="AC898" i="7"/>
  <c r="BA897" i="7"/>
  <c r="AZ897" i="7"/>
  <c r="AY897" i="7"/>
  <c r="AX897" i="7"/>
  <c r="AW897" i="7"/>
  <c r="AF897" i="7"/>
  <c r="AE897" i="7"/>
  <c r="AD897" i="7"/>
  <c r="AC897" i="7"/>
  <c r="BA896" i="7"/>
  <c r="AZ896" i="7"/>
  <c r="AY896" i="7"/>
  <c r="AX896" i="7"/>
  <c r="AW896" i="7"/>
  <c r="AF896" i="7"/>
  <c r="AE896" i="7"/>
  <c r="AD896" i="7"/>
  <c r="AC896" i="7"/>
  <c r="BA895" i="7"/>
  <c r="AZ895" i="7"/>
  <c r="AY895" i="7"/>
  <c r="AX895" i="7"/>
  <c r="AW895" i="7"/>
  <c r="AF895" i="7"/>
  <c r="AE895" i="7"/>
  <c r="AD895" i="7"/>
  <c r="AC895" i="7"/>
  <c r="BA894" i="7"/>
  <c r="AZ894" i="7"/>
  <c r="BA893" i="7"/>
  <c r="AZ893" i="7"/>
  <c r="AY893" i="7"/>
  <c r="AX893" i="7"/>
  <c r="AW893" i="7"/>
  <c r="AF893" i="7"/>
  <c r="AE893" i="7"/>
  <c r="AD893" i="7"/>
  <c r="AC893" i="7"/>
  <c r="BA892" i="7"/>
  <c r="AZ892" i="7"/>
  <c r="AY892" i="7"/>
  <c r="AX892" i="7"/>
  <c r="AW892" i="7"/>
  <c r="AF892" i="7"/>
  <c r="AE892" i="7"/>
  <c r="AD892" i="7"/>
  <c r="AC892" i="7"/>
  <c r="BA891" i="7"/>
  <c r="AZ891" i="7"/>
  <c r="AY891" i="7"/>
  <c r="AX891" i="7"/>
  <c r="AW891" i="7"/>
  <c r="AF891" i="7"/>
  <c r="AE891" i="7"/>
  <c r="AD891" i="7"/>
  <c r="AC891" i="7"/>
  <c r="BA890" i="7"/>
  <c r="AZ890" i="7"/>
  <c r="AY890" i="7"/>
  <c r="AX890" i="7"/>
  <c r="AW890" i="7"/>
  <c r="AJ890" i="7"/>
  <c r="AI890" i="7"/>
  <c r="AH890" i="7"/>
  <c r="AG890" i="7"/>
  <c r="AF890" i="7"/>
  <c r="AE890" i="7"/>
  <c r="AD890" i="7"/>
  <c r="AC890" i="7"/>
  <c r="BA889" i="7"/>
  <c r="AZ889" i="7"/>
  <c r="AY889" i="7"/>
  <c r="AX889" i="7"/>
  <c r="AW889" i="7"/>
  <c r="AH889" i="7"/>
  <c r="AG889" i="7"/>
  <c r="AF889" i="7"/>
  <c r="AE889" i="7"/>
  <c r="AD889" i="7"/>
  <c r="AC889" i="7"/>
  <c r="M889" i="7"/>
  <c r="L889" i="7"/>
  <c r="BA888" i="7"/>
  <c r="AZ888" i="7"/>
  <c r="AY888" i="7"/>
  <c r="AX888" i="7"/>
  <c r="AW888" i="7"/>
  <c r="AF888" i="7"/>
  <c r="AE888" i="7"/>
  <c r="AD888" i="7"/>
  <c r="AC888" i="7"/>
  <c r="BA887" i="7"/>
  <c r="AZ887" i="7"/>
  <c r="AY887" i="7"/>
  <c r="AX887" i="7"/>
  <c r="AW887" i="7"/>
  <c r="AG887" i="7"/>
  <c r="AF887" i="7"/>
  <c r="AE887" i="7"/>
  <c r="AD887" i="7"/>
  <c r="AC887" i="7"/>
  <c r="BA886" i="7"/>
  <c r="AZ886" i="7"/>
  <c r="AY886" i="7"/>
  <c r="AX886" i="7"/>
  <c r="AW886" i="7"/>
  <c r="AF886" i="7"/>
  <c r="AE886" i="7"/>
  <c r="AD886" i="7"/>
  <c r="AC886" i="7"/>
  <c r="L886" i="7"/>
  <c r="BA885" i="7"/>
  <c r="AZ885" i="7"/>
  <c r="AY885" i="7"/>
  <c r="AX885" i="7"/>
  <c r="AW885" i="7"/>
  <c r="AF885" i="7"/>
  <c r="AE885" i="7"/>
  <c r="AD885" i="7"/>
  <c r="AC885" i="7"/>
  <c r="BA884" i="7"/>
  <c r="AZ884" i="7"/>
  <c r="AY884" i="7"/>
  <c r="AX884" i="7"/>
  <c r="AW884" i="7"/>
  <c r="AF884" i="7"/>
  <c r="AE884" i="7"/>
  <c r="AD884" i="7"/>
  <c r="AC884" i="7"/>
  <c r="BA883" i="7"/>
  <c r="AZ883" i="7"/>
  <c r="AY883" i="7"/>
  <c r="AX883" i="7"/>
  <c r="AW883" i="7"/>
  <c r="AF883" i="7"/>
  <c r="AE883" i="7"/>
  <c r="AD883" i="7"/>
  <c r="AC883" i="7"/>
  <c r="BA882" i="7"/>
  <c r="AZ882" i="7"/>
  <c r="AY882" i="7"/>
  <c r="AX882" i="7"/>
  <c r="AW882" i="7"/>
  <c r="AF882" i="7"/>
  <c r="AE882" i="7"/>
  <c r="AD882" i="7"/>
  <c r="AC882" i="7"/>
  <c r="S882" i="7"/>
  <c r="R882" i="7"/>
  <c r="BA881" i="7"/>
  <c r="AZ881" i="7"/>
  <c r="AY881" i="7"/>
  <c r="AX881" i="7"/>
  <c r="AW881" i="7"/>
  <c r="AF881" i="7"/>
  <c r="AE881" i="7"/>
  <c r="AD881" i="7"/>
  <c r="AC881" i="7"/>
  <c r="BA880" i="7"/>
  <c r="AZ880" i="7"/>
  <c r="AY880" i="7"/>
  <c r="AX880" i="7"/>
  <c r="AW880" i="7"/>
  <c r="AF880" i="7"/>
  <c r="AE880" i="7"/>
  <c r="AD880" i="7"/>
  <c r="AC880" i="7"/>
  <c r="BA879" i="7"/>
  <c r="AZ879" i="7"/>
  <c r="AY879" i="7"/>
  <c r="AX879" i="7"/>
  <c r="AW879" i="7"/>
  <c r="AF879" i="7"/>
  <c r="AE879" i="7"/>
  <c r="AD879" i="7"/>
  <c r="AC879" i="7"/>
  <c r="BA878" i="7"/>
  <c r="AZ878" i="7"/>
  <c r="AY878" i="7"/>
  <c r="AX878" i="7"/>
  <c r="AW878" i="7"/>
  <c r="AF878" i="7"/>
  <c r="AE878" i="7"/>
  <c r="AD878" i="7"/>
  <c r="AC878" i="7"/>
  <c r="BA877" i="7"/>
  <c r="AZ877" i="7"/>
  <c r="AY877" i="7"/>
  <c r="AX877" i="7"/>
  <c r="AW877" i="7"/>
  <c r="AF877" i="7"/>
  <c r="AE877" i="7"/>
  <c r="AD877" i="7"/>
  <c r="AC877" i="7"/>
  <c r="K877" i="7"/>
  <c r="BA876" i="7"/>
  <c r="AZ876" i="7"/>
  <c r="AY876" i="7"/>
  <c r="AX876" i="7"/>
  <c r="AW876" i="7"/>
  <c r="AF876" i="7"/>
  <c r="AE876" i="7"/>
  <c r="AD876" i="7"/>
  <c r="AC876" i="7"/>
  <c r="BA875" i="7"/>
  <c r="AZ875" i="7"/>
  <c r="AY875" i="7"/>
  <c r="AX875" i="7"/>
  <c r="AW875" i="7"/>
  <c r="AF875" i="7"/>
  <c r="AE875" i="7"/>
  <c r="AD875" i="7"/>
  <c r="AC875" i="7"/>
  <c r="BA874" i="7"/>
  <c r="AZ874" i="7"/>
  <c r="AY874" i="7"/>
  <c r="AX874" i="7"/>
  <c r="AW874" i="7"/>
  <c r="AF874" i="7"/>
  <c r="AE874" i="7"/>
  <c r="AD874" i="7"/>
  <c r="AC874" i="7"/>
  <c r="BA873" i="7"/>
  <c r="AZ873" i="7"/>
  <c r="AY873" i="7"/>
  <c r="AX873" i="7"/>
  <c r="AW873" i="7"/>
  <c r="AF873" i="7"/>
  <c r="AE873" i="7"/>
  <c r="AD873" i="7"/>
  <c r="AC873" i="7"/>
  <c r="BA872" i="7"/>
  <c r="AZ872" i="7"/>
  <c r="AY872" i="7"/>
  <c r="AX872" i="7"/>
  <c r="AW872" i="7"/>
  <c r="AF872" i="7"/>
  <c r="AE872" i="7"/>
  <c r="AD872" i="7"/>
  <c r="AC872" i="7"/>
  <c r="BA871" i="7"/>
  <c r="AZ871" i="7"/>
  <c r="AY871" i="7"/>
  <c r="AX871" i="7"/>
  <c r="AW871" i="7"/>
  <c r="AF871" i="7"/>
  <c r="AE871" i="7"/>
  <c r="AD871" i="7"/>
  <c r="AC871" i="7"/>
  <c r="BA870" i="7"/>
  <c r="AZ870" i="7"/>
  <c r="AY870" i="7"/>
  <c r="AX870" i="7"/>
  <c r="AW870" i="7"/>
  <c r="AF870" i="7"/>
  <c r="AE870" i="7"/>
  <c r="AD870" i="7"/>
  <c r="AC870" i="7"/>
  <c r="BA869" i="7"/>
  <c r="AZ869" i="7"/>
  <c r="AY869" i="7"/>
  <c r="AX869" i="7"/>
  <c r="AW869" i="7"/>
  <c r="AF869" i="7"/>
  <c r="AE869" i="7"/>
  <c r="AD869" i="7"/>
  <c r="AC869" i="7"/>
  <c r="BA868" i="7"/>
  <c r="AZ868" i="7"/>
  <c r="AY868" i="7"/>
  <c r="AX868" i="7"/>
  <c r="AW868" i="7"/>
  <c r="AO868" i="7"/>
  <c r="AN868" i="7"/>
  <c r="AM868" i="7"/>
  <c r="AL868" i="7"/>
  <c r="AK868" i="7"/>
  <c r="AJ868" i="7"/>
  <c r="AI868" i="7"/>
  <c r="AH868" i="7"/>
  <c r="AG868" i="7"/>
  <c r="AF868" i="7"/>
  <c r="AE868" i="7"/>
  <c r="AD868" i="7"/>
  <c r="AC868" i="7"/>
  <c r="BA867" i="7"/>
  <c r="AZ867" i="7"/>
  <c r="AY867" i="7"/>
  <c r="AX867" i="7"/>
  <c r="AW867" i="7"/>
  <c r="AF867" i="7"/>
  <c r="AE867" i="7"/>
  <c r="AD867" i="7"/>
  <c r="AC867" i="7"/>
  <c r="BA866" i="7"/>
  <c r="AZ866" i="7"/>
  <c r="AY866" i="7"/>
  <c r="AX866" i="7"/>
  <c r="AW866" i="7"/>
  <c r="AF866" i="7"/>
  <c r="AE866" i="7"/>
  <c r="AD866" i="7"/>
  <c r="AC866" i="7"/>
  <c r="BA865" i="7"/>
  <c r="AZ865" i="7"/>
  <c r="AY865" i="7"/>
  <c r="AX865" i="7"/>
  <c r="AW865" i="7"/>
  <c r="AF865" i="7"/>
  <c r="AE865" i="7"/>
  <c r="AD865" i="7"/>
  <c r="AC865" i="7"/>
  <c r="BA864" i="7"/>
  <c r="AZ864" i="7"/>
  <c r="AY864" i="7"/>
  <c r="AX864" i="7"/>
  <c r="AW864" i="7"/>
  <c r="AF864" i="7"/>
  <c r="AE864" i="7"/>
  <c r="AD864" i="7"/>
  <c r="AC864" i="7"/>
  <c r="BA863" i="7"/>
  <c r="AZ863" i="7"/>
  <c r="AY863" i="7"/>
  <c r="AX863" i="7"/>
  <c r="AW863" i="7"/>
  <c r="AF863" i="7"/>
  <c r="AE863" i="7"/>
  <c r="AD863" i="7"/>
  <c r="AC863" i="7"/>
  <c r="BA862" i="7"/>
  <c r="AZ862" i="7"/>
  <c r="AY862" i="7"/>
  <c r="AX862" i="7"/>
  <c r="AW862" i="7"/>
  <c r="AF862" i="7"/>
  <c r="AE862" i="7"/>
  <c r="AD862" i="7"/>
  <c r="AC862" i="7"/>
  <c r="BA861" i="7"/>
  <c r="AZ861" i="7"/>
  <c r="AY861" i="7"/>
  <c r="AX861" i="7"/>
  <c r="AW861" i="7"/>
  <c r="AF861" i="7"/>
  <c r="AE861" i="7"/>
  <c r="AD861" i="7"/>
  <c r="AC861" i="7"/>
  <c r="BA860" i="7"/>
  <c r="AZ860" i="7"/>
  <c r="AY860" i="7"/>
  <c r="AX860" i="7"/>
  <c r="AW860" i="7"/>
  <c r="AF860" i="7"/>
  <c r="AE860" i="7"/>
  <c r="AD860" i="7"/>
  <c r="AC860" i="7"/>
  <c r="BA859" i="7"/>
  <c r="AZ859" i="7"/>
  <c r="AY859" i="7"/>
  <c r="AX859" i="7"/>
  <c r="AW859" i="7"/>
  <c r="AF859" i="7"/>
  <c r="AE859" i="7"/>
  <c r="AD859" i="7"/>
  <c r="AC859" i="7"/>
  <c r="BA858" i="7"/>
  <c r="AZ858" i="7"/>
  <c r="AY858" i="7"/>
  <c r="AX858" i="7"/>
  <c r="AW858" i="7"/>
  <c r="AF858" i="7"/>
  <c r="AE858" i="7"/>
  <c r="AD858" i="7"/>
  <c r="AC858" i="7"/>
  <c r="BA857" i="7"/>
  <c r="AZ857" i="7"/>
  <c r="AY857" i="7"/>
  <c r="AX857" i="7"/>
  <c r="AW857" i="7"/>
  <c r="AF857" i="7"/>
  <c r="AE857" i="7"/>
  <c r="AD857" i="7"/>
  <c r="AC857" i="7"/>
  <c r="BA856" i="7"/>
  <c r="AZ856" i="7"/>
  <c r="AY856" i="7"/>
  <c r="AX856" i="7"/>
  <c r="AW856" i="7"/>
  <c r="AF856" i="7"/>
  <c r="AE856" i="7"/>
  <c r="AD856" i="7"/>
  <c r="AC856" i="7"/>
  <c r="K856" i="7"/>
  <c r="J856" i="7"/>
  <c r="BA855" i="7"/>
  <c r="AZ855" i="7"/>
  <c r="AY855" i="7"/>
  <c r="AX855" i="7"/>
  <c r="AW855" i="7"/>
  <c r="AF855" i="7"/>
  <c r="AE855" i="7"/>
  <c r="AD855" i="7"/>
  <c r="AC855" i="7"/>
  <c r="BA854" i="7"/>
  <c r="AZ854" i="7"/>
  <c r="AY854" i="7"/>
  <c r="AX854" i="7"/>
  <c r="AW854" i="7"/>
  <c r="AF854" i="7"/>
  <c r="AE854" i="7"/>
  <c r="AD854" i="7"/>
  <c r="AC854" i="7"/>
  <c r="BA853" i="7"/>
  <c r="AZ853" i="7"/>
  <c r="AY853" i="7"/>
  <c r="AX853" i="7"/>
  <c r="AW853" i="7"/>
  <c r="AF853" i="7"/>
  <c r="AE853" i="7"/>
  <c r="AD853" i="7"/>
  <c r="AC853" i="7"/>
  <c r="BA852" i="7"/>
  <c r="AZ852" i="7"/>
  <c r="AY852" i="7"/>
  <c r="AX852" i="7"/>
  <c r="AW852" i="7"/>
  <c r="AF852" i="7"/>
  <c r="AE852" i="7"/>
  <c r="AD852" i="7"/>
  <c r="AC852" i="7"/>
  <c r="BA851" i="7"/>
  <c r="AZ851" i="7"/>
  <c r="AY851" i="7"/>
  <c r="AX851" i="7"/>
  <c r="AW851" i="7"/>
  <c r="AF851" i="7"/>
  <c r="AE851" i="7"/>
  <c r="AD851" i="7"/>
  <c r="AC851" i="7"/>
  <c r="BA850" i="7"/>
  <c r="AZ850" i="7"/>
  <c r="AY850" i="7"/>
  <c r="AX850" i="7"/>
  <c r="AW850" i="7"/>
  <c r="AF850" i="7"/>
  <c r="AE850" i="7"/>
  <c r="AD850" i="7"/>
  <c r="AC850" i="7"/>
  <c r="BA849" i="7"/>
  <c r="AZ849" i="7"/>
  <c r="AY849" i="7"/>
  <c r="AX849" i="7"/>
  <c r="AW849" i="7"/>
  <c r="AF849" i="7"/>
  <c r="AE849" i="7"/>
  <c r="AD849" i="7"/>
  <c r="AC849" i="7"/>
  <c r="BA848" i="7"/>
  <c r="AZ848" i="7"/>
  <c r="AY848" i="7"/>
  <c r="AX848" i="7"/>
  <c r="AW848" i="7"/>
  <c r="AF848" i="7"/>
  <c r="AE848" i="7"/>
  <c r="AD848" i="7"/>
  <c r="AC848" i="7"/>
  <c r="BA847" i="7"/>
  <c r="AZ847" i="7"/>
  <c r="AY847" i="7"/>
  <c r="AX847" i="7"/>
  <c r="AW847" i="7"/>
  <c r="AF847" i="7"/>
  <c r="AE847" i="7"/>
  <c r="AD847" i="7"/>
  <c r="AC847" i="7"/>
  <c r="BA846" i="7"/>
  <c r="AZ846" i="7"/>
  <c r="AY846" i="7"/>
  <c r="AX846" i="7"/>
  <c r="AW846" i="7"/>
  <c r="AF846" i="7"/>
  <c r="AE846" i="7"/>
  <c r="AD846" i="7"/>
  <c r="AC846" i="7"/>
  <c r="BA845" i="7"/>
  <c r="AZ845" i="7"/>
  <c r="AY845" i="7"/>
  <c r="AX845" i="7"/>
  <c r="AW845" i="7"/>
  <c r="AE845" i="7"/>
  <c r="AD845" i="7"/>
  <c r="AC845" i="7"/>
  <c r="BA844" i="7"/>
  <c r="AZ844" i="7"/>
  <c r="AY844" i="7"/>
  <c r="AX844" i="7"/>
  <c r="AW844" i="7"/>
  <c r="AV844" i="7"/>
  <c r="AU844" i="7"/>
  <c r="AT844" i="7"/>
  <c r="AS844" i="7"/>
  <c r="AR844" i="7"/>
  <c r="AQ844" i="7"/>
  <c r="AP844" i="7"/>
  <c r="AO844" i="7"/>
  <c r="AN844" i="7"/>
  <c r="AF844" i="7"/>
  <c r="AE844" i="7"/>
  <c r="AD844" i="7"/>
  <c r="AC844" i="7"/>
  <c r="BA843" i="7"/>
  <c r="AZ843" i="7"/>
  <c r="AY843" i="7"/>
  <c r="AX843" i="7"/>
  <c r="AW843" i="7"/>
  <c r="AV843" i="7"/>
  <c r="AU843" i="7"/>
  <c r="AT843" i="7"/>
  <c r="AS843" i="7"/>
  <c r="AR843" i="7"/>
  <c r="AQ843" i="7"/>
  <c r="AL843" i="7"/>
  <c r="AK843" i="7"/>
  <c r="AJ843" i="7"/>
  <c r="AI843" i="7"/>
  <c r="AH843" i="7"/>
  <c r="AG843" i="7"/>
  <c r="AF843" i="7"/>
  <c r="AE843" i="7"/>
  <c r="AD843" i="7"/>
  <c r="AC843" i="7"/>
  <c r="BA842" i="7"/>
  <c r="AZ842" i="7"/>
  <c r="AY842" i="7"/>
  <c r="AX842" i="7"/>
  <c r="AW842" i="7"/>
  <c r="AV842" i="7"/>
  <c r="AU842" i="7"/>
  <c r="AT842" i="7"/>
  <c r="AS842" i="7"/>
  <c r="AR842" i="7"/>
  <c r="AQ842" i="7"/>
  <c r="AP842" i="7"/>
  <c r="AO842" i="7"/>
  <c r="AN842" i="7"/>
  <c r="AJ842" i="7"/>
  <c r="AI842" i="7"/>
  <c r="AH842" i="7"/>
  <c r="AG842" i="7"/>
  <c r="AF842" i="7"/>
  <c r="AE842" i="7"/>
  <c r="AD842" i="7"/>
  <c r="AC842" i="7"/>
  <c r="M842" i="7"/>
  <c r="BA841" i="7"/>
  <c r="AZ841" i="7"/>
  <c r="AY841" i="7"/>
  <c r="AX841" i="7"/>
  <c r="AW841" i="7"/>
  <c r="AV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BA840" i="7"/>
  <c r="AZ840" i="7"/>
  <c r="AY840" i="7"/>
  <c r="AX840" i="7"/>
  <c r="AW840" i="7"/>
  <c r="AV840" i="7"/>
  <c r="AU840" i="7"/>
  <c r="AT840" i="7"/>
  <c r="AO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BA839" i="7"/>
  <c r="AZ839" i="7"/>
  <c r="AY839" i="7"/>
  <c r="AX839" i="7"/>
  <c r="AW839" i="7"/>
  <c r="AV839" i="7"/>
  <c r="AU839" i="7"/>
  <c r="AT839" i="7"/>
  <c r="AS839" i="7"/>
  <c r="AR839" i="7"/>
  <c r="AQ839" i="7"/>
  <c r="AP839" i="7"/>
  <c r="AO839" i="7"/>
  <c r="AN839" i="7"/>
  <c r="AL839" i="7"/>
  <c r="AK839" i="7"/>
  <c r="AJ839" i="7"/>
  <c r="AI839" i="7"/>
  <c r="AH839" i="7"/>
  <c r="AG839" i="7"/>
  <c r="AF839" i="7"/>
  <c r="AE839" i="7"/>
  <c r="AD839" i="7"/>
  <c r="AC839" i="7"/>
  <c r="BA838" i="7"/>
  <c r="AZ838" i="7"/>
  <c r="AY838" i="7"/>
  <c r="AX838" i="7"/>
  <c r="AW838" i="7"/>
  <c r="AV838" i="7"/>
  <c r="AU838" i="7"/>
  <c r="AT838" i="7"/>
  <c r="AS838" i="7"/>
  <c r="AR838" i="7"/>
  <c r="AQ838" i="7"/>
  <c r="AL838" i="7"/>
  <c r="AK838" i="7"/>
  <c r="AJ838" i="7"/>
  <c r="AI838" i="7"/>
  <c r="AH838" i="7"/>
  <c r="AG838" i="7"/>
  <c r="AF838" i="7"/>
  <c r="AE838" i="7"/>
  <c r="AD838" i="7"/>
  <c r="AC838" i="7"/>
  <c r="BA837" i="7"/>
  <c r="AZ837" i="7"/>
  <c r="AY837" i="7"/>
  <c r="AX837" i="7"/>
  <c r="AW837" i="7"/>
  <c r="AV837" i="7"/>
  <c r="AU837" i="7"/>
  <c r="AT837" i="7"/>
  <c r="AS837" i="7"/>
  <c r="AO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BA836" i="7"/>
  <c r="AZ836" i="7"/>
  <c r="AY836" i="7"/>
  <c r="AX836" i="7"/>
  <c r="AW836" i="7"/>
  <c r="AV836" i="7"/>
  <c r="AS836" i="7"/>
  <c r="AR836" i="7"/>
  <c r="AQ836" i="7"/>
  <c r="AP836" i="7"/>
  <c r="AO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BA835" i="7"/>
  <c r="AZ835" i="7"/>
  <c r="AY835" i="7"/>
  <c r="AX835" i="7"/>
  <c r="AW835" i="7"/>
  <c r="AV835" i="7"/>
  <c r="AU835" i="7"/>
  <c r="AT835" i="7"/>
  <c r="AS835" i="7"/>
  <c r="AR835" i="7"/>
  <c r="AQ835" i="7"/>
  <c r="AF835" i="7"/>
  <c r="AE835" i="7"/>
  <c r="AD835" i="7"/>
  <c r="AC835" i="7"/>
  <c r="BA834" i="7"/>
  <c r="AZ834" i="7"/>
  <c r="AY834" i="7"/>
  <c r="AX834" i="7"/>
  <c r="AW834" i="7"/>
  <c r="AV834" i="7"/>
  <c r="AL834" i="7"/>
  <c r="AK834" i="7"/>
  <c r="AJ834" i="7"/>
  <c r="AI834" i="7"/>
  <c r="AH834" i="7"/>
  <c r="AG834" i="7"/>
  <c r="AF834" i="7"/>
  <c r="AE834" i="7"/>
  <c r="AD834" i="7"/>
  <c r="AC834" i="7"/>
  <c r="BA833" i="7"/>
  <c r="AZ833" i="7"/>
  <c r="AY833" i="7"/>
  <c r="AX833" i="7"/>
  <c r="AW833" i="7"/>
  <c r="AV833" i="7"/>
  <c r="AU833" i="7"/>
  <c r="AT833" i="7"/>
  <c r="AS833" i="7"/>
  <c r="AR833" i="7"/>
  <c r="AQ833" i="7"/>
  <c r="AJ833" i="7"/>
  <c r="AI833" i="7"/>
  <c r="AH833" i="7"/>
  <c r="AG833" i="7"/>
  <c r="AF833" i="7"/>
  <c r="AE833" i="7"/>
  <c r="AD833" i="7"/>
  <c r="AC833" i="7"/>
  <c r="BA832" i="7"/>
  <c r="AZ832" i="7"/>
  <c r="AY832" i="7"/>
  <c r="AX832" i="7"/>
  <c r="AW832" i="7"/>
  <c r="AV832" i="7"/>
  <c r="AO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BA831" i="7"/>
  <c r="AZ831" i="7"/>
  <c r="AY831" i="7"/>
  <c r="AX831" i="7"/>
  <c r="AW831" i="7"/>
  <c r="AV831" i="7"/>
  <c r="AS831" i="7"/>
  <c r="AR831" i="7"/>
  <c r="AQ831" i="7"/>
  <c r="AP831" i="7"/>
  <c r="AO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BA830" i="7"/>
  <c r="AZ830" i="7"/>
  <c r="AY830" i="7"/>
  <c r="AX830" i="7"/>
  <c r="AW830" i="7"/>
  <c r="AV830" i="7"/>
  <c r="AU830" i="7"/>
  <c r="AT830" i="7"/>
  <c r="AS830" i="7"/>
  <c r="AR830" i="7"/>
  <c r="AQ830" i="7"/>
  <c r="AO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BA829" i="7"/>
  <c r="AZ829" i="7"/>
  <c r="AY829" i="7"/>
  <c r="AX829" i="7"/>
  <c r="AW829" i="7"/>
  <c r="AV829" i="7"/>
  <c r="AU829" i="7"/>
  <c r="AT829" i="7"/>
  <c r="AS829" i="7"/>
  <c r="AR829" i="7"/>
  <c r="AQ829" i="7"/>
  <c r="AP829" i="7"/>
  <c r="AO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BA828" i="7"/>
  <c r="AZ828" i="7"/>
  <c r="AY828" i="7"/>
  <c r="AX828" i="7"/>
  <c r="AW828" i="7"/>
  <c r="AV828" i="7"/>
  <c r="AU828" i="7"/>
  <c r="AT828" i="7"/>
  <c r="AS828" i="7"/>
  <c r="AR828" i="7"/>
  <c r="AQ828" i="7"/>
  <c r="AP828" i="7"/>
  <c r="AO828" i="7"/>
  <c r="AN828" i="7"/>
  <c r="AL828" i="7"/>
  <c r="AK828" i="7"/>
  <c r="AJ828" i="7"/>
  <c r="AI828" i="7"/>
  <c r="AH828" i="7"/>
  <c r="AG828" i="7"/>
  <c r="AF828" i="7"/>
  <c r="AE828" i="7"/>
  <c r="AD828" i="7"/>
  <c r="AC828" i="7"/>
  <c r="BA827" i="7"/>
  <c r="AZ827" i="7"/>
  <c r="AY827" i="7"/>
  <c r="AX827" i="7"/>
  <c r="AW827" i="7"/>
  <c r="AV827" i="7"/>
  <c r="AF827" i="7"/>
  <c r="AE827" i="7"/>
  <c r="AD827" i="7"/>
  <c r="AC827" i="7"/>
  <c r="BA826" i="7"/>
  <c r="AZ826" i="7"/>
  <c r="AY826" i="7"/>
  <c r="AX826" i="7"/>
  <c r="AW826" i="7"/>
  <c r="AV826" i="7"/>
  <c r="AU826" i="7"/>
  <c r="AT826" i="7"/>
  <c r="AQ826" i="7"/>
  <c r="AJ826" i="7"/>
  <c r="AF826" i="7"/>
  <c r="AE826" i="7"/>
  <c r="AD826" i="7"/>
  <c r="AC826" i="7"/>
  <c r="BA825" i="7"/>
  <c r="AZ825" i="7"/>
  <c r="AY825" i="7"/>
  <c r="AX825" i="7"/>
  <c r="AW825" i="7"/>
  <c r="AV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BA824" i="7"/>
  <c r="AZ824" i="7"/>
  <c r="AY824" i="7"/>
  <c r="AX824" i="7"/>
  <c r="AW824" i="7"/>
  <c r="AV824" i="7"/>
  <c r="AU824" i="7"/>
  <c r="AT824" i="7"/>
  <c r="AP824" i="7"/>
  <c r="AO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BA823" i="7"/>
  <c r="AZ823" i="7"/>
  <c r="AY823" i="7"/>
  <c r="AX823" i="7"/>
  <c r="AW823" i="7"/>
  <c r="AV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BA822" i="7"/>
  <c r="AZ822" i="7"/>
  <c r="AY822" i="7"/>
  <c r="AX822" i="7"/>
  <c r="AW822" i="7"/>
  <c r="AV822" i="7"/>
  <c r="AU822" i="7"/>
  <c r="AT822" i="7"/>
  <c r="AR822" i="7"/>
  <c r="AQ822" i="7"/>
  <c r="AP822" i="7"/>
  <c r="AO822" i="7"/>
  <c r="AN822" i="7"/>
  <c r="AF822" i="7"/>
  <c r="AE822" i="7"/>
  <c r="AD822" i="7"/>
  <c r="AC822" i="7"/>
  <c r="BA821" i="7"/>
  <c r="AZ821" i="7"/>
  <c r="AY821" i="7"/>
  <c r="AX821" i="7"/>
  <c r="AW821" i="7"/>
  <c r="AV821" i="7"/>
  <c r="AU821" i="7"/>
  <c r="AT821" i="7"/>
  <c r="AS821" i="7"/>
  <c r="AR821" i="7"/>
  <c r="AO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BA820" i="7"/>
  <c r="AZ820" i="7"/>
  <c r="AY820" i="7"/>
  <c r="AX820" i="7"/>
  <c r="AW820" i="7"/>
  <c r="AV820" i="7"/>
  <c r="AO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T820" i="7"/>
  <c r="BA819" i="7"/>
  <c r="AZ819" i="7"/>
  <c r="AY819" i="7"/>
  <c r="AX819" i="7"/>
  <c r="AW819" i="7"/>
  <c r="AV819" i="7"/>
  <c r="AU819" i="7"/>
  <c r="AT819" i="7"/>
  <c r="AS819" i="7"/>
  <c r="AR819" i="7"/>
  <c r="AQ819" i="7"/>
  <c r="AF819" i="7"/>
  <c r="AE819" i="7"/>
  <c r="AD819" i="7"/>
  <c r="AC819" i="7"/>
  <c r="BA818" i="7"/>
  <c r="AZ818" i="7"/>
  <c r="AY818" i="7"/>
  <c r="AX818" i="7"/>
  <c r="AW818" i="7"/>
  <c r="AV818" i="7"/>
  <c r="AU818" i="7"/>
  <c r="AR818" i="7"/>
  <c r="AQ818" i="7"/>
  <c r="AP818" i="7"/>
  <c r="AO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BA817" i="7"/>
  <c r="AZ817" i="7"/>
  <c r="AY817" i="7"/>
  <c r="AX817" i="7"/>
  <c r="AW817" i="7"/>
  <c r="AV817" i="7"/>
  <c r="AU817" i="7"/>
  <c r="AT817" i="7"/>
  <c r="AS817" i="7"/>
  <c r="AR817" i="7"/>
  <c r="AQ817" i="7"/>
  <c r="AO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BA816" i="7"/>
  <c r="AZ816" i="7"/>
  <c r="AY816" i="7"/>
  <c r="AX816" i="7"/>
  <c r="AW816" i="7"/>
  <c r="AV816" i="7"/>
  <c r="AP816" i="7"/>
  <c r="AO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BA815" i="7"/>
  <c r="AZ815" i="7"/>
  <c r="AY815" i="7"/>
  <c r="AX815" i="7"/>
  <c r="AW815" i="7"/>
  <c r="AV815" i="7"/>
  <c r="AU815" i="7"/>
  <c r="AR815" i="7"/>
  <c r="AQ815" i="7"/>
  <c r="AP815" i="7"/>
  <c r="AO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BA814" i="7"/>
  <c r="AZ814" i="7"/>
  <c r="AY814" i="7"/>
  <c r="AX814" i="7"/>
  <c r="AW814" i="7"/>
  <c r="AV814" i="7"/>
  <c r="AU814" i="7"/>
  <c r="AT814" i="7"/>
  <c r="AS814" i="7"/>
  <c r="AR814" i="7"/>
  <c r="AQ814" i="7"/>
  <c r="AP814" i="7"/>
  <c r="AF814" i="7"/>
  <c r="AE814" i="7"/>
  <c r="AD814" i="7"/>
  <c r="AC814" i="7"/>
  <c r="BA813" i="7"/>
  <c r="AZ813" i="7"/>
  <c r="AY813" i="7"/>
  <c r="AX813" i="7"/>
  <c r="AW813" i="7"/>
  <c r="AV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BA812" i="7"/>
  <c r="AZ812" i="7"/>
  <c r="AY812" i="7"/>
  <c r="AX812" i="7"/>
  <c r="AW812" i="7"/>
  <c r="AV812" i="7"/>
  <c r="AU812" i="7"/>
  <c r="AT812" i="7"/>
  <c r="AQ812" i="7"/>
  <c r="AL812" i="7"/>
  <c r="AK812" i="7"/>
  <c r="AJ812" i="7"/>
  <c r="AI812" i="7"/>
  <c r="AH812" i="7"/>
  <c r="AG812" i="7"/>
  <c r="AF812" i="7"/>
  <c r="AE812" i="7"/>
  <c r="AD812" i="7"/>
  <c r="AC812" i="7"/>
  <c r="BA811" i="7"/>
  <c r="AZ811" i="7"/>
  <c r="AY811" i="7"/>
  <c r="AX811" i="7"/>
  <c r="AW811" i="7"/>
  <c r="AV811" i="7"/>
  <c r="AO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BA810" i="7"/>
  <c r="AZ810" i="7"/>
  <c r="AY810" i="7"/>
  <c r="AX810" i="7"/>
  <c r="AW810" i="7"/>
  <c r="AV810" i="7"/>
  <c r="AU810" i="7"/>
  <c r="AT810" i="7"/>
  <c r="AS810" i="7"/>
  <c r="AR810" i="7"/>
  <c r="AL810" i="7"/>
  <c r="AK810" i="7"/>
  <c r="AJ810" i="7"/>
  <c r="AI810" i="7"/>
  <c r="AH810" i="7"/>
  <c r="AG810" i="7"/>
  <c r="AF810" i="7"/>
  <c r="AE810" i="7"/>
  <c r="AD810" i="7"/>
  <c r="AC810" i="7"/>
  <c r="O810" i="7"/>
  <c r="BA809" i="7"/>
  <c r="AZ809" i="7"/>
  <c r="AY809" i="7"/>
  <c r="AX809" i="7"/>
  <c r="AW809" i="7"/>
  <c r="AV809" i="7"/>
  <c r="AU809" i="7"/>
  <c r="AT809" i="7"/>
  <c r="AQ809" i="7"/>
  <c r="AP809" i="7"/>
  <c r="AO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BA808" i="7"/>
  <c r="AZ808" i="7"/>
  <c r="AY808" i="7"/>
  <c r="AX808" i="7"/>
  <c r="AW808" i="7"/>
  <c r="AV808" i="7"/>
  <c r="AS808" i="7"/>
  <c r="AR808" i="7"/>
  <c r="AQ808" i="7"/>
  <c r="AP808" i="7"/>
  <c r="AO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BA806" i="7"/>
  <c r="AZ806" i="7"/>
  <c r="AY806" i="7"/>
  <c r="AX806" i="7"/>
  <c r="AW806" i="7"/>
  <c r="AV806" i="7"/>
  <c r="AU806" i="7"/>
  <c r="AT806" i="7"/>
  <c r="AS806" i="7"/>
  <c r="AR806" i="7"/>
  <c r="AQ806" i="7"/>
  <c r="AP806" i="7"/>
  <c r="AO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BA805" i="7"/>
  <c r="AZ805" i="7"/>
  <c r="AY805" i="7"/>
  <c r="AX805" i="7"/>
  <c r="AW805" i="7"/>
  <c r="AV805" i="7"/>
  <c r="AM805" i="7"/>
  <c r="AL805" i="7"/>
  <c r="AK805" i="7"/>
  <c r="AJ805" i="7"/>
  <c r="AI805" i="7"/>
  <c r="AH805" i="7"/>
  <c r="AG805" i="7"/>
  <c r="AF805" i="7"/>
  <c r="AE805" i="7"/>
  <c r="AD805" i="7"/>
  <c r="AC805" i="7"/>
  <c r="BA804" i="7"/>
  <c r="AZ804" i="7"/>
  <c r="AY804" i="7"/>
  <c r="AX804" i="7"/>
  <c r="AW804" i="7"/>
  <c r="AV804" i="7"/>
  <c r="AU804" i="7"/>
  <c r="AT804" i="7"/>
  <c r="AS804" i="7"/>
  <c r="AR804" i="7"/>
  <c r="AQ804" i="7"/>
  <c r="AL804" i="7"/>
  <c r="AK804" i="7"/>
  <c r="AJ804" i="7"/>
  <c r="AI804" i="7"/>
  <c r="AH804" i="7"/>
  <c r="AG804" i="7"/>
  <c r="AF804" i="7"/>
  <c r="AE804" i="7"/>
  <c r="AD804" i="7"/>
  <c r="AC804" i="7"/>
  <c r="BA803" i="7"/>
  <c r="AZ803" i="7"/>
  <c r="AY803" i="7"/>
  <c r="AX803" i="7"/>
  <c r="AW803" i="7"/>
  <c r="AV803" i="7"/>
  <c r="AU803" i="7"/>
  <c r="AT803" i="7"/>
  <c r="AS803" i="7"/>
  <c r="AR803" i="7"/>
  <c r="AQ803" i="7"/>
  <c r="AP803" i="7"/>
  <c r="AL803" i="7"/>
  <c r="AK803" i="7"/>
  <c r="AJ803" i="7"/>
  <c r="AI803" i="7"/>
  <c r="AH803" i="7"/>
  <c r="AG803" i="7"/>
  <c r="AF803" i="7"/>
  <c r="AE803" i="7"/>
  <c r="AD803" i="7"/>
  <c r="AC803" i="7"/>
  <c r="BA802" i="7"/>
  <c r="AZ802" i="7"/>
  <c r="AY802" i="7"/>
  <c r="AX802" i="7"/>
  <c r="AW802" i="7"/>
  <c r="AV802" i="7"/>
  <c r="AS802" i="7"/>
  <c r="AR802" i="7"/>
  <c r="AQ802" i="7"/>
  <c r="AP802" i="7"/>
  <c r="AO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BA801" i="7"/>
  <c r="AZ801" i="7"/>
  <c r="AY801" i="7"/>
  <c r="AX801" i="7"/>
  <c r="AW801" i="7"/>
  <c r="AV801" i="7"/>
  <c r="AU801" i="7"/>
  <c r="AT801" i="7"/>
  <c r="AO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BA800" i="7"/>
  <c r="AZ800" i="7"/>
  <c r="AY800" i="7"/>
  <c r="AX800" i="7"/>
  <c r="AW800" i="7"/>
  <c r="AV800" i="7"/>
  <c r="AL800" i="7"/>
  <c r="AK800" i="7"/>
  <c r="AJ800" i="7"/>
  <c r="AI800" i="7"/>
  <c r="AH800" i="7"/>
  <c r="AG800" i="7"/>
  <c r="AF800" i="7"/>
  <c r="AE800" i="7"/>
  <c r="AD800" i="7"/>
  <c r="AC800" i="7"/>
  <c r="O800" i="7"/>
  <c r="BA799" i="7"/>
  <c r="AZ799" i="7"/>
  <c r="AY799" i="7"/>
  <c r="AX799" i="7"/>
  <c r="AW799" i="7"/>
  <c r="AV799" i="7"/>
  <c r="AT799" i="7"/>
  <c r="AS799" i="7"/>
  <c r="AR799" i="7"/>
  <c r="AQ799" i="7"/>
  <c r="AP799" i="7"/>
  <c r="AO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BA798" i="7"/>
  <c r="AZ798" i="7"/>
  <c r="AY798" i="7"/>
  <c r="AX798" i="7"/>
  <c r="AW798" i="7"/>
  <c r="AV798" i="7"/>
  <c r="AT798" i="7"/>
  <c r="AS798" i="7"/>
  <c r="AR798" i="7"/>
  <c r="AQ798" i="7"/>
  <c r="AP798" i="7"/>
  <c r="AO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BA797" i="7"/>
  <c r="AZ797" i="7"/>
  <c r="AY797" i="7"/>
  <c r="AX797" i="7"/>
  <c r="AW797" i="7"/>
  <c r="AV797" i="7"/>
  <c r="AT797" i="7"/>
  <c r="AS797" i="7"/>
  <c r="AR797" i="7"/>
  <c r="AQ797" i="7"/>
  <c r="AP797" i="7"/>
  <c r="AO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BA796" i="7"/>
  <c r="AZ796" i="7"/>
  <c r="AY796" i="7"/>
  <c r="AX796" i="7"/>
  <c r="AW796" i="7"/>
  <c r="AV796" i="7"/>
  <c r="AT796" i="7"/>
  <c r="AS796" i="7"/>
  <c r="AR796" i="7"/>
  <c r="AQ796" i="7"/>
  <c r="AP796" i="7"/>
  <c r="AO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BA795" i="7"/>
  <c r="AZ795" i="7"/>
  <c r="AY795" i="7"/>
  <c r="AX795" i="7"/>
  <c r="AW795" i="7"/>
  <c r="AV795" i="7"/>
  <c r="AL795" i="7"/>
  <c r="AK795" i="7"/>
  <c r="AJ795" i="7"/>
  <c r="AI795" i="7"/>
  <c r="AH795" i="7"/>
  <c r="AG795" i="7"/>
  <c r="AF795" i="7"/>
  <c r="AE795" i="7"/>
  <c r="AD795" i="7"/>
  <c r="AC795" i="7"/>
  <c r="BA794" i="7"/>
  <c r="AZ794" i="7"/>
  <c r="AY794" i="7"/>
  <c r="AX794" i="7"/>
  <c r="AW794" i="7"/>
  <c r="AV794" i="7"/>
  <c r="AT794" i="7"/>
  <c r="AS794" i="7"/>
  <c r="AR794" i="7"/>
  <c r="AQ794" i="7"/>
  <c r="AP794" i="7"/>
  <c r="AO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BA793" i="7"/>
  <c r="AZ793" i="7"/>
  <c r="AY793" i="7"/>
  <c r="AX793" i="7"/>
  <c r="AW793" i="7"/>
  <c r="AV793" i="7"/>
  <c r="AT793" i="7"/>
  <c r="AS793" i="7"/>
  <c r="AR793" i="7"/>
  <c r="AQ793" i="7"/>
  <c r="AP793" i="7"/>
  <c r="AO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BA792" i="7"/>
  <c r="AZ792" i="7"/>
  <c r="AY792" i="7"/>
  <c r="AX792" i="7"/>
  <c r="AW792" i="7"/>
  <c r="AV792" i="7"/>
  <c r="AL792" i="7"/>
  <c r="AK792" i="7"/>
  <c r="AJ792" i="7"/>
  <c r="AI792" i="7"/>
  <c r="AH792" i="7"/>
  <c r="AG792" i="7"/>
  <c r="AF792" i="7"/>
  <c r="AE792" i="7"/>
  <c r="AD792" i="7"/>
  <c r="AC792" i="7"/>
  <c r="BA791" i="7"/>
  <c r="AZ791" i="7"/>
  <c r="AY791" i="7"/>
  <c r="AX791" i="7"/>
  <c r="AW791" i="7"/>
  <c r="AV791" i="7"/>
  <c r="AT791" i="7"/>
  <c r="AS791" i="7"/>
  <c r="AR791" i="7"/>
  <c r="AQ791" i="7"/>
  <c r="AP791" i="7"/>
  <c r="AO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BA790" i="7"/>
  <c r="AZ790" i="7"/>
  <c r="AY790" i="7"/>
  <c r="AX790" i="7"/>
  <c r="AW790" i="7"/>
  <c r="AV790" i="7"/>
  <c r="AR790" i="7"/>
  <c r="AQ790" i="7"/>
  <c r="AP790" i="7"/>
  <c r="AO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BA789" i="7"/>
  <c r="AZ789" i="7"/>
  <c r="AY789" i="7"/>
  <c r="AX789" i="7"/>
  <c r="AW789" i="7"/>
  <c r="AV789" i="7"/>
  <c r="AP789" i="7"/>
  <c r="AO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BA788" i="7"/>
  <c r="AZ788" i="7"/>
  <c r="AY788" i="7"/>
  <c r="AX788" i="7"/>
  <c r="AW788" i="7"/>
  <c r="AV788" i="7"/>
  <c r="AF788" i="7"/>
  <c r="AE788" i="7"/>
  <c r="AD788" i="7"/>
  <c r="AC788" i="7"/>
  <c r="BA787" i="7"/>
  <c r="AZ787" i="7"/>
  <c r="AY787" i="7"/>
  <c r="AX787" i="7"/>
  <c r="AW787" i="7"/>
  <c r="AV787" i="7"/>
  <c r="AT787" i="7"/>
  <c r="AS787" i="7"/>
  <c r="AR787" i="7"/>
  <c r="AQ787" i="7"/>
  <c r="AI787" i="7"/>
  <c r="AH787" i="7"/>
  <c r="AG787" i="7"/>
  <c r="AF787" i="7"/>
  <c r="AE787" i="7"/>
  <c r="AD787" i="7"/>
  <c r="AC787" i="7"/>
  <c r="BA786" i="7"/>
  <c r="AZ786" i="7"/>
  <c r="AY786" i="7"/>
  <c r="AX786" i="7"/>
  <c r="AW786" i="7"/>
  <c r="AT786" i="7"/>
  <c r="AS786" i="7"/>
  <c r="AR786" i="7"/>
  <c r="AQ786" i="7"/>
  <c r="AP786" i="7"/>
  <c r="AO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BA785" i="7"/>
  <c r="AZ785" i="7"/>
  <c r="AY785" i="7"/>
  <c r="AX785" i="7"/>
  <c r="AW785" i="7"/>
  <c r="AL785" i="7"/>
  <c r="AK785" i="7"/>
  <c r="AJ785" i="7"/>
  <c r="AI785" i="7"/>
  <c r="AH785" i="7"/>
  <c r="AG785" i="7"/>
  <c r="AF785" i="7"/>
  <c r="AE785" i="7"/>
  <c r="AD785" i="7"/>
  <c r="AC785" i="7"/>
  <c r="O785" i="7"/>
  <c r="BA784" i="7"/>
  <c r="AZ784" i="7"/>
  <c r="AY784" i="7"/>
  <c r="AX784" i="7"/>
  <c r="AW784" i="7"/>
  <c r="AR784" i="7"/>
  <c r="AQ784" i="7"/>
  <c r="AP784" i="7"/>
  <c r="AO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BA783" i="7"/>
  <c r="AZ783" i="7"/>
  <c r="AY783" i="7"/>
  <c r="AX783" i="7"/>
  <c r="AW783" i="7"/>
  <c r="AL783" i="7"/>
  <c r="AK783" i="7"/>
  <c r="AJ783" i="7"/>
  <c r="AI783" i="7"/>
  <c r="AH783" i="7"/>
  <c r="AG783" i="7"/>
  <c r="AF783" i="7"/>
  <c r="AE783" i="7"/>
  <c r="AD783" i="7"/>
  <c r="AC783" i="7"/>
  <c r="BA782" i="7"/>
  <c r="AZ782" i="7"/>
  <c r="AY782" i="7"/>
  <c r="AX782" i="7"/>
  <c r="AW782" i="7"/>
  <c r="AU782" i="7"/>
  <c r="AT782" i="7"/>
  <c r="AS782" i="7"/>
  <c r="AR782" i="7"/>
  <c r="AQ782" i="7"/>
  <c r="AP782" i="7"/>
  <c r="AO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BA781" i="7"/>
  <c r="AZ781" i="7"/>
  <c r="AY781" i="7"/>
  <c r="AX781" i="7"/>
  <c r="AW781" i="7"/>
  <c r="AR781" i="7"/>
  <c r="AQ781" i="7"/>
  <c r="AP781" i="7"/>
  <c r="AO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BA780" i="7"/>
  <c r="AZ780" i="7"/>
  <c r="AY780" i="7"/>
  <c r="AX780" i="7"/>
  <c r="AW780" i="7"/>
  <c r="AU780" i="7"/>
  <c r="AT780" i="7"/>
  <c r="AS780" i="7"/>
  <c r="AR780" i="7"/>
  <c r="AQ780" i="7"/>
  <c r="AP780" i="7"/>
  <c r="AO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BA779" i="7"/>
  <c r="AZ779" i="7"/>
  <c r="AY779" i="7"/>
  <c r="AX779" i="7"/>
  <c r="AW779" i="7"/>
  <c r="AP779" i="7"/>
  <c r="AO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BA778" i="7"/>
  <c r="AZ778" i="7"/>
  <c r="AY778" i="7"/>
  <c r="AX778" i="7"/>
  <c r="AW778" i="7"/>
  <c r="AR778" i="7"/>
  <c r="AQ778" i="7"/>
  <c r="AP778" i="7"/>
  <c r="AO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BA777" i="7"/>
  <c r="AZ777" i="7"/>
  <c r="AY777" i="7"/>
  <c r="AX777" i="7"/>
  <c r="AW777" i="7"/>
  <c r="AU777" i="7"/>
  <c r="AT777" i="7"/>
  <c r="AS777" i="7"/>
  <c r="AR777" i="7"/>
  <c r="AQ777" i="7"/>
  <c r="AP777" i="7"/>
  <c r="AO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BA776" i="7"/>
  <c r="AZ776" i="7"/>
  <c r="AY776" i="7"/>
  <c r="AX776" i="7"/>
  <c r="AW776" i="7"/>
  <c r="AT776" i="7"/>
  <c r="AS776" i="7"/>
  <c r="AR776" i="7"/>
  <c r="AQ776" i="7"/>
  <c r="AP776" i="7"/>
  <c r="AO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BA775" i="7"/>
  <c r="AZ775" i="7"/>
  <c r="AY775" i="7"/>
  <c r="AX775" i="7"/>
  <c r="AW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BA774" i="7"/>
  <c r="AZ774" i="7"/>
  <c r="AY774" i="7"/>
  <c r="AX774" i="7"/>
  <c r="AW774" i="7"/>
  <c r="AO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BA773" i="7"/>
  <c r="AZ773" i="7"/>
  <c r="AY773" i="7"/>
  <c r="AX773" i="7"/>
  <c r="AW773" i="7"/>
  <c r="AT773" i="7"/>
  <c r="AS773" i="7"/>
  <c r="AR773" i="7"/>
  <c r="AQ773" i="7"/>
  <c r="AP773" i="7"/>
  <c r="AO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BA772" i="7"/>
  <c r="AZ772" i="7"/>
  <c r="AY772" i="7"/>
  <c r="AX772" i="7"/>
  <c r="AW772" i="7"/>
  <c r="AR772" i="7"/>
  <c r="AQ772" i="7"/>
  <c r="AP772" i="7"/>
  <c r="AO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BA771" i="7"/>
  <c r="AZ771" i="7"/>
  <c r="AY771" i="7"/>
  <c r="AX771" i="7"/>
  <c r="AW771" i="7"/>
  <c r="AS771" i="7"/>
  <c r="AR771" i="7"/>
  <c r="AQ771" i="7"/>
  <c r="AP771" i="7"/>
  <c r="AO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BA770" i="7"/>
  <c r="AZ770" i="7"/>
  <c r="AY770" i="7"/>
  <c r="AX770" i="7"/>
  <c r="AW770" i="7"/>
  <c r="AP770" i="7"/>
  <c r="AO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BA769" i="7"/>
  <c r="AZ769" i="7"/>
  <c r="AY769" i="7"/>
  <c r="AX769" i="7"/>
  <c r="AW769" i="7"/>
  <c r="AF769" i="7"/>
  <c r="AE769" i="7"/>
  <c r="AD769" i="7"/>
  <c r="AC769" i="7"/>
  <c r="K769" i="7"/>
  <c r="J769" i="7"/>
  <c r="BA768" i="7"/>
  <c r="AZ768" i="7"/>
  <c r="AY768" i="7"/>
  <c r="AX768" i="7"/>
  <c r="AW768" i="7"/>
  <c r="AF768" i="7"/>
  <c r="AE768" i="7"/>
  <c r="AD768" i="7"/>
  <c r="AC768" i="7"/>
  <c r="BA767" i="7"/>
  <c r="AZ767" i="7"/>
  <c r="AY767" i="7"/>
  <c r="AX767" i="7"/>
  <c r="AW767" i="7"/>
  <c r="AO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T767" i="7"/>
  <c r="BA766" i="7"/>
  <c r="AZ766" i="7"/>
  <c r="AY766" i="7"/>
  <c r="AX766" i="7"/>
  <c r="AW766" i="7"/>
  <c r="AJ766" i="7"/>
  <c r="AI766" i="7"/>
  <c r="AH766" i="7"/>
  <c r="AG766" i="7"/>
  <c r="AF766" i="7"/>
  <c r="AE766" i="7"/>
  <c r="AD766" i="7"/>
  <c r="AC766" i="7"/>
  <c r="BA765" i="7"/>
  <c r="AZ765" i="7"/>
  <c r="AY765" i="7"/>
  <c r="AX765" i="7"/>
  <c r="AW765" i="7"/>
  <c r="AF765" i="7"/>
  <c r="AE765" i="7"/>
  <c r="AD765" i="7"/>
  <c r="AC765" i="7"/>
  <c r="O765" i="7"/>
  <c r="BA764" i="7"/>
  <c r="AZ764" i="7"/>
  <c r="AY764" i="7"/>
  <c r="AX764" i="7"/>
  <c r="AW764" i="7"/>
  <c r="AU764" i="7"/>
  <c r="AT764" i="7"/>
  <c r="AS764" i="7"/>
  <c r="AR764" i="7"/>
  <c r="AQ764" i="7"/>
  <c r="AP764" i="7"/>
  <c r="AO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BA763" i="7"/>
  <c r="AZ763" i="7"/>
  <c r="AY763" i="7"/>
  <c r="AX763" i="7"/>
  <c r="AW763" i="7"/>
  <c r="AU763" i="7"/>
  <c r="AF763" i="7"/>
  <c r="AE763" i="7"/>
  <c r="AD763" i="7"/>
  <c r="AC763" i="7"/>
  <c r="U763" i="7"/>
  <c r="BA762" i="7"/>
  <c r="AZ762" i="7"/>
  <c r="AY762" i="7"/>
  <c r="AX762" i="7"/>
  <c r="AW762" i="7"/>
  <c r="AF762" i="7"/>
  <c r="AE762" i="7"/>
  <c r="AD762" i="7"/>
  <c r="AC762" i="7"/>
  <c r="BA761" i="7"/>
  <c r="AZ761" i="7"/>
  <c r="AY761" i="7"/>
  <c r="AX761" i="7"/>
  <c r="AW761" i="7"/>
  <c r="AF761" i="7"/>
  <c r="AE761" i="7"/>
  <c r="AD761" i="7"/>
  <c r="AC761" i="7"/>
  <c r="BA760" i="7"/>
  <c r="AZ760" i="7"/>
  <c r="AY760" i="7"/>
  <c r="AX760" i="7"/>
  <c r="AW760" i="7"/>
  <c r="AV760" i="7"/>
  <c r="AS760" i="7"/>
  <c r="AR760" i="7"/>
  <c r="AQ760" i="7"/>
  <c r="AP760" i="7"/>
  <c r="AO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BA759" i="7"/>
  <c r="AZ759" i="7"/>
  <c r="BA758" i="7"/>
  <c r="AZ758" i="7"/>
  <c r="AY758" i="7"/>
  <c r="AX758" i="7"/>
  <c r="AW758" i="7"/>
  <c r="AU758" i="7"/>
  <c r="AT758" i="7"/>
  <c r="AS758" i="7"/>
  <c r="AR758" i="7"/>
  <c r="AQ758" i="7"/>
  <c r="AP758" i="7"/>
  <c r="AO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BA757" i="7"/>
  <c r="AZ757" i="7"/>
  <c r="AY757" i="7"/>
  <c r="AX757" i="7"/>
  <c r="AW757" i="7"/>
  <c r="AV757" i="7"/>
  <c r="AU757" i="7"/>
  <c r="AT757" i="7"/>
  <c r="AQ757" i="7"/>
  <c r="AJ757" i="7"/>
  <c r="AI757" i="7"/>
  <c r="AH757" i="7"/>
  <c r="AG757" i="7"/>
  <c r="AF757" i="7"/>
  <c r="AE757" i="7"/>
  <c r="AD757" i="7"/>
  <c r="AC757" i="7"/>
  <c r="BA756" i="7"/>
  <c r="AZ756" i="7"/>
  <c r="BA755" i="7"/>
  <c r="AZ755" i="7"/>
  <c r="AY755" i="7"/>
  <c r="AX755" i="7"/>
  <c r="AW755" i="7"/>
  <c r="AM755" i="7"/>
  <c r="AL755" i="7"/>
  <c r="AK755" i="7"/>
  <c r="AJ755" i="7"/>
  <c r="AI755" i="7"/>
  <c r="AH755" i="7"/>
  <c r="AG755" i="7"/>
  <c r="AF755" i="7"/>
  <c r="AE755" i="7"/>
  <c r="AD755" i="7"/>
  <c r="AC755" i="7"/>
  <c r="BA754" i="7"/>
  <c r="AZ754" i="7"/>
  <c r="AY754" i="7"/>
  <c r="AX754" i="7"/>
  <c r="AW754" i="7"/>
  <c r="AV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R754" i="7"/>
  <c r="BA753" i="7"/>
  <c r="AZ753" i="7"/>
  <c r="AY753" i="7"/>
  <c r="AX753" i="7"/>
  <c r="AW753" i="7"/>
  <c r="AU753" i="7"/>
  <c r="AT753" i="7"/>
  <c r="AS753" i="7"/>
  <c r="AR753" i="7"/>
  <c r="AQ753" i="7"/>
  <c r="AP753" i="7"/>
  <c r="AO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BA752" i="7"/>
  <c r="AZ752" i="7"/>
  <c r="AY752" i="7"/>
  <c r="AX752" i="7"/>
  <c r="AW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R752" i="7"/>
  <c r="S752" i="7" s="1"/>
  <c r="BA751" i="7"/>
  <c r="AZ751" i="7"/>
  <c r="AY751" i="7"/>
  <c r="AX751" i="7"/>
  <c r="AW751" i="7"/>
  <c r="AT751" i="7"/>
  <c r="AS751" i="7"/>
  <c r="AR751" i="7"/>
  <c r="AQ751" i="7"/>
  <c r="AP751" i="7"/>
  <c r="AO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BA750" i="7"/>
  <c r="AZ750" i="7"/>
  <c r="BA749" i="7"/>
  <c r="AZ749" i="7"/>
  <c r="AY749" i="7"/>
  <c r="AX749" i="7"/>
  <c r="AW749" i="7"/>
  <c r="AT749" i="7"/>
  <c r="AS749" i="7"/>
  <c r="AR749" i="7"/>
  <c r="AQ749" i="7"/>
  <c r="AP749" i="7"/>
  <c r="AO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BA748" i="7"/>
  <c r="AZ748" i="7"/>
  <c r="AY748" i="7"/>
  <c r="AX748" i="7"/>
  <c r="AW748" i="7"/>
  <c r="AL748" i="7"/>
  <c r="AK748" i="7"/>
  <c r="AJ748" i="7"/>
  <c r="AI748" i="7"/>
  <c r="AH748" i="7"/>
  <c r="AG748" i="7"/>
  <c r="AF748" i="7"/>
  <c r="AE748" i="7"/>
  <c r="AD748" i="7"/>
  <c r="AC748" i="7"/>
  <c r="U748" i="7"/>
  <c r="BA747" i="7"/>
  <c r="AZ747" i="7"/>
  <c r="BA746" i="7"/>
  <c r="AZ746" i="7"/>
  <c r="AY746" i="7"/>
  <c r="AX746" i="7"/>
  <c r="AW746" i="7"/>
  <c r="AO746" i="7"/>
  <c r="AN746" i="7"/>
  <c r="AL746" i="7"/>
  <c r="AK746" i="7"/>
  <c r="AJ746" i="7"/>
  <c r="AI746" i="7"/>
  <c r="AH746" i="7"/>
  <c r="AG746" i="7"/>
  <c r="AF746" i="7"/>
  <c r="AE746" i="7"/>
  <c r="AD746" i="7"/>
  <c r="AC746" i="7"/>
  <c r="R746" i="7"/>
  <c r="BA745" i="7"/>
  <c r="AZ745" i="7"/>
  <c r="AY745" i="7"/>
  <c r="AX745" i="7"/>
  <c r="AW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BA744" i="7"/>
  <c r="AZ744" i="7"/>
  <c r="AY744" i="7"/>
  <c r="AX744" i="7"/>
  <c r="AW744" i="7"/>
  <c r="AU744" i="7"/>
  <c r="AT744" i="7"/>
  <c r="AS744" i="7"/>
  <c r="AR744" i="7"/>
  <c r="AQ744" i="7"/>
  <c r="AP744" i="7"/>
  <c r="AO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BA743" i="7"/>
  <c r="AZ743" i="7"/>
  <c r="AY743" i="7"/>
  <c r="AX743" i="7"/>
  <c r="AW743" i="7"/>
  <c r="AP743" i="7"/>
  <c r="AO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BA742" i="7"/>
  <c r="AZ742" i="7"/>
  <c r="AY742" i="7"/>
  <c r="AX742" i="7"/>
  <c r="AW742" i="7"/>
  <c r="AT742" i="7"/>
  <c r="AS742" i="7"/>
  <c r="AR742" i="7"/>
  <c r="AQ742" i="7"/>
  <c r="AP742" i="7"/>
  <c r="AO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BA741" i="7"/>
  <c r="AZ741" i="7"/>
  <c r="AY741" i="7"/>
  <c r="AX741" i="7"/>
  <c r="AW741" i="7"/>
  <c r="AO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BA740" i="7"/>
  <c r="AZ740" i="7"/>
  <c r="AY740" i="7"/>
  <c r="AX740" i="7"/>
  <c r="AW740" i="7"/>
  <c r="AM740" i="7"/>
  <c r="AL740" i="7"/>
  <c r="AK740" i="7"/>
  <c r="AJ740" i="7"/>
  <c r="AI740" i="7"/>
  <c r="AH740" i="7"/>
  <c r="AG740" i="7"/>
  <c r="AF740" i="7"/>
  <c r="AE740" i="7"/>
  <c r="AD740" i="7"/>
  <c r="AC740" i="7"/>
  <c r="BA739" i="7"/>
  <c r="AZ739" i="7"/>
  <c r="BA738" i="7"/>
  <c r="AZ738" i="7"/>
  <c r="AY738" i="7"/>
  <c r="AX738" i="7"/>
  <c r="AW738" i="7"/>
  <c r="AF738" i="7"/>
  <c r="AE738" i="7"/>
  <c r="AD738" i="7"/>
  <c r="AC738" i="7"/>
  <c r="BA737" i="7"/>
  <c r="AZ737" i="7"/>
  <c r="AY737" i="7"/>
  <c r="AX737" i="7"/>
  <c r="AW737" i="7"/>
  <c r="AO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V737" i="7"/>
  <c r="S737" i="7"/>
  <c r="R737" i="7"/>
  <c r="BA736" i="7"/>
  <c r="AZ736" i="7"/>
  <c r="AY736" i="7"/>
  <c r="AX736" i="7"/>
  <c r="AW736" i="7"/>
  <c r="AV736" i="7"/>
  <c r="AU736" i="7"/>
  <c r="AT736" i="7"/>
  <c r="AS736" i="7"/>
  <c r="AR736" i="7"/>
  <c r="AQ736" i="7"/>
  <c r="AO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BA735" i="7"/>
  <c r="AZ735" i="7"/>
  <c r="AY735" i="7"/>
  <c r="AX735" i="7"/>
  <c r="AW735" i="7"/>
  <c r="AV735" i="7"/>
  <c r="AU735" i="7"/>
  <c r="AT735" i="7"/>
  <c r="AS735" i="7"/>
  <c r="AR735" i="7"/>
  <c r="AQ735" i="7"/>
  <c r="AP735" i="7"/>
  <c r="AL735" i="7"/>
  <c r="AK735" i="7"/>
  <c r="AJ735" i="7"/>
  <c r="AI735" i="7"/>
  <c r="AH735" i="7"/>
  <c r="AG735" i="7"/>
  <c r="AF735" i="7"/>
  <c r="AE735" i="7"/>
  <c r="AD735" i="7"/>
  <c r="AC735" i="7"/>
  <c r="BA734" i="7"/>
  <c r="AZ734" i="7"/>
  <c r="AY734" i="7"/>
  <c r="AX734" i="7"/>
  <c r="AW734" i="7"/>
  <c r="AP734" i="7"/>
  <c r="AO734" i="7"/>
  <c r="AN734" i="7"/>
  <c r="AM734" i="7"/>
  <c r="AL734" i="7"/>
  <c r="AK734" i="7"/>
  <c r="AJ734" i="7"/>
  <c r="AI734" i="7"/>
  <c r="AF734" i="7"/>
  <c r="AE734" i="7"/>
  <c r="AD734" i="7"/>
  <c r="AC734" i="7"/>
  <c r="BA733" i="7"/>
  <c r="AZ733" i="7"/>
  <c r="BA732" i="7"/>
  <c r="AZ732" i="7"/>
  <c r="AY732" i="7"/>
  <c r="AX732" i="7"/>
  <c r="AW732" i="7"/>
  <c r="AP732" i="7"/>
  <c r="AO732" i="7"/>
  <c r="AN732" i="7"/>
  <c r="AM732" i="7"/>
  <c r="AL732" i="7"/>
  <c r="AK732" i="7"/>
  <c r="AJ732" i="7"/>
  <c r="AF732" i="7"/>
  <c r="AE732" i="7"/>
  <c r="AD732" i="7"/>
  <c r="AC732" i="7"/>
  <c r="BA731" i="7"/>
  <c r="AZ731" i="7"/>
  <c r="AY731" i="7"/>
  <c r="AX731" i="7"/>
  <c r="AW731" i="7"/>
  <c r="AK731" i="7"/>
  <c r="AJ731" i="7"/>
  <c r="AI731" i="7"/>
  <c r="AH731" i="7"/>
  <c r="AG731" i="7"/>
  <c r="AF731" i="7"/>
  <c r="AE731" i="7"/>
  <c r="AD731" i="7"/>
  <c r="AC731" i="7"/>
  <c r="BA730" i="7"/>
  <c r="AZ730" i="7"/>
  <c r="AY730" i="7"/>
  <c r="AX730" i="7"/>
  <c r="AW730" i="7"/>
  <c r="AT730" i="7"/>
  <c r="AS730" i="7"/>
  <c r="AR730" i="7"/>
  <c r="AQ730" i="7"/>
  <c r="AP730" i="7"/>
  <c r="AO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BA729" i="7"/>
  <c r="AZ729" i="7"/>
  <c r="AY729" i="7"/>
  <c r="AX729" i="7"/>
  <c r="AW729" i="7"/>
  <c r="AT729" i="7"/>
  <c r="AS729" i="7"/>
  <c r="AR729" i="7"/>
  <c r="AQ729" i="7"/>
  <c r="AP729" i="7"/>
  <c r="AO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BA728" i="7"/>
  <c r="AZ728" i="7"/>
  <c r="AY728" i="7"/>
  <c r="AX728" i="7"/>
  <c r="AW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BA727" i="7"/>
  <c r="AZ727" i="7"/>
  <c r="AY727" i="7"/>
  <c r="AX727" i="7"/>
  <c r="AW727" i="7"/>
  <c r="AL727" i="7"/>
  <c r="AK727" i="7"/>
  <c r="AJ727" i="7"/>
  <c r="AI727" i="7"/>
  <c r="AH727" i="7"/>
  <c r="AG727" i="7"/>
  <c r="AF727" i="7"/>
  <c r="AE727" i="7"/>
  <c r="AD727" i="7"/>
  <c r="AC727" i="7"/>
  <c r="U727" i="7"/>
  <c r="BA726" i="7"/>
  <c r="AZ726" i="7"/>
  <c r="AY726" i="7"/>
  <c r="AX726" i="7"/>
  <c r="AW726" i="7"/>
  <c r="AM726" i="7"/>
  <c r="AL726" i="7"/>
  <c r="AK726" i="7"/>
  <c r="AJ726" i="7"/>
  <c r="AI726" i="7"/>
  <c r="AH726" i="7"/>
  <c r="AG726" i="7"/>
  <c r="AF726" i="7"/>
  <c r="AE726" i="7"/>
  <c r="AD726" i="7"/>
  <c r="AC726" i="7"/>
  <c r="BA725" i="7"/>
  <c r="AZ725" i="7"/>
  <c r="AY725" i="7"/>
  <c r="AX725" i="7"/>
  <c r="AW725" i="7"/>
  <c r="AT725" i="7"/>
  <c r="AS725" i="7"/>
  <c r="AR725" i="7"/>
  <c r="AQ725" i="7"/>
  <c r="AP725" i="7"/>
  <c r="AM725" i="7"/>
  <c r="AL725" i="7"/>
  <c r="AK725" i="7"/>
  <c r="AJ725" i="7"/>
  <c r="AI725" i="7"/>
  <c r="AH725" i="7"/>
  <c r="AG725" i="7"/>
  <c r="AF725" i="7"/>
  <c r="AE725" i="7"/>
  <c r="AD725" i="7"/>
  <c r="AC725" i="7"/>
  <c r="BA724" i="7"/>
  <c r="AZ724" i="7"/>
  <c r="AY724" i="7"/>
  <c r="AX724" i="7"/>
  <c r="AW724" i="7"/>
  <c r="AS724" i="7"/>
  <c r="AR724" i="7"/>
  <c r="AQ724" i="7"/>
  <c r="AP724" i="7"/>
  <c r="AO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BA723" i="7"/>
  <c r="AZ723" i="7"/>
  <c r="AY723" i="7"/>
  <c r="AX723" i="7"/>
  <c r="AW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BA722" i="7"/>
  <c r="AZ722" i="7"/>
  <c r="AY722" i="7"/>
  <c r="AX722" i="7"/>
  <c r="AW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BA721" i="7"/>
  <c r="AZ721" i="7"/>
  <c r="BA720" i="7"/>
  <c r="AZ720" i="7"/>
  <c r="AY720" i="7"/>
  <c r="AX720" i="7"/>
  <c r="AW720" i="7"/>
  <c r="AO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BA719" i="7"/>
  <c r="AZ719" i="7"/>
  <c r="AY719" i="7"/>
  <c r="AX719" i="7"/>
  <c r="AW719" i="7"/>
  <c r="AL719" i="7"/>
  <c r="AK719" i="7"/>
  <c r="AJ719" i="7"/>
  <c r="AI719" i="7"/>
  <c r="AH719" i="7"/>
  <c r="AG719" i="7"/>
  <c r="AF719" i="7"/>
  <c r="AE719" i="7"/>
  <c r="AD719" i="7"/>
  <c r="AC719" i="7"/>
  <c r="BA718" i="7"/>
  <c r="AZ718" i="7"/>
  <c r="AY718" i="7"/>
  <c r="AX718" i="7"/>
  <c r="AW718" i="7"/>
  <c r="AR718" i="7"/>
  <c r="AQ718" i="7"/>
  <c r="AP718" i="7"/>
  <c r="AO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BA717" i="7"/>
  <c r="AZ717" i="7"/>
  <c r="AY717" i="7"/>
  <c r="AX717" i="7"/>
  <c r="AW717" i="7"/>
  <c r="AJ717" i="7"/>
  <c r="AI717" i="7"/>
  <c r="AH717" i="7"/>
  <c r="AG717" i="7"/>
  <c r="AF717" i="7"/>
  <c r="AE717" i="7"/>
  <c r="AD717" i="7"/>
  <c r="AC717" i="7"/>
  <c r="BA716" i="7"/>
  <c r="AZ716" i="7"/>
  <c r="AY716" i="7"/>
  <c r="AX716" i="7"/>
  <c r="AW716" i="7"/>
  <c r="AR716" i="7"/>
  <c r="AQ716" i="7"/>
  <c r="AP716" i="7"/>
  <c r="AO716" i="7"/>
  <c r="AN716" i="7"/>
  <c r="AM716" i="7"/>
  <c r="AL716" i="7"/>
  <c r="AK716" i="7"/>
  <c r="AJ716" i="7"/>
  <c r="AI716" i="7"/>
  <c r="AF716" i="7"/>
  <c r="AE716" i="7"/>
  <c r="AD716" i="7"/>
  <c r="AC716" i="7"/>
  <c r="BA715" i="7"/>
  <c r="AZ715" i="7"/>
  <c r="AY715" i="7"/>
  <c r="AX715" i="7"/>
  <c r="AW715" i="7"/>
  <c r="AT715" i="7"/>
  <c r="AS715" i="7"/>
  <c r="AR715" i="7"/>
  <c r="AQ715" i="7"/>
  <c r="AP715" i="7"/>
  <c r="AO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BA714" i="7"/>
  <c r="AZ714" i="7"/>
  <c r="AY714" i="7"/>
  <c r="AX714" i="7"/>
  <c r="AW714" i="7"/>
  <c r="AF714" i="7"/>
  <c r="AE714" i="7"/>
  <c r="AD714" i="7"/>
  <c r="AC714" i="7"/>
  <c r="BA713" i="7"/>
  <c r="AZ713" i="7"/>
  <c r="AY713" i="7"/>
  <c r="AX713" i="7"/>
  <c r="AW713" i="7"/>
  <c r="AL713" i="7"/>
  <c r="AK713" i="7"/>
  <c r="AJ713" i="7"/>
  <c r="AI713" i="7"/>
  <c r="AH713" i="7"/>
  <c r="AG713" i="7"/>
  <c r="AF713" i="7"/>
  <c r="AE713" i="7"/>
  <c r="AD713" i="7"/>
  <c r="AC713" i="7"/>
  <c r="BA712" i="7"/>
  <c r="AZ712" i="7"/>
  <c r="AY712" i="7"/>
  <c r="AX712" i="7"/>
  <c r="AW712" i="7"/>
  <c r="AS712" i="7"/>
  <c r="AR712" i="7"/>
  <c r="AQ712" i="7"/>
  <c r="AP712" i="7"/>
  <c r="AO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BA711" i="7"/>
  <c r="AZ711" i="7"/>
  <c r="AY711" i="7"/>
  <c r="AX711" i="7"/>
  <c r="AW711" i="7"/>
  <c r="AF711" i="7"/>
  <c r="AE711" i="7"/>
  <c r="AD711" i="7"/>
  <c r="AC711" i="7"/>
  <c r="BA710" i="7"/>
  <c r="AZ710" i="7"/>
  <c r="AY710" i="7"/>
  <c r="AX710" i="7"/>
  <c r="AW710" i="7"/>
  <c r="AO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T710" i="7"/>
  <c r="BA709" i="7"/>
  <c r="AZ709" i="7"/>
  <c r="AY709" i="7"/>
  <c r="AX709" i="7"/>
  <c r="AW709" i="7"/>
  <c r="AV709" i="7"/>
  <c r="AP709" i="7"/>
  <c r="AO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BA708" i="7"/>
  <c r="AZ708" i="7"/>
  <c r="AY708" i="7"/>
  <c r="AX708" i="7"/>
  <c r="AW708" i="7"/>
  <c r="AV708" i="7"/>
  <c r="AF708" i="7"/>
  <c r="AE708" i="7"/>
  <c r="AD708" i="7"/>
  <c r="AC708" i="7"/>
  <c r="K708" i="7"/>
  <c r="BA707" i="7"/>
  <c r="AZ707" i="7"/>
  <c r="AY707" i="7"/>
  <c r="AX707" i="7"/>
  <c r="AW707" i="7"/>
  <c r="AT707" i="7"/>
  <c r="AS707" i="7"/>
  <c r="AR707" i="7"/>
  <c r="AQ707" i="7"/>
  <c r="AP707" i="7"/>
  <c r="AO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BA706" i="7"/>
  <c r="AZ706" i="7"/>
  <c r="AY706" i="7"/>
  <c r="AX706" i="7"/>
  <c r="AW706" i="7"/>
  <c r="AT706" i="7"/>
  <c r="AF706" i="7"/>
  <c r="AE706" i="7"/>
  <c r="AD706" i="7"/>
  <c r="AC706" i="7"/>
  <c r="BA705" i="7"/>
  <c r="AZ705" i="7"/>
  <c r="AY705" i="7"/>
  <c r="AX705" i="7"/>
  <c r="AW705" i="7"/>
  <c r="AH705" i="7"/>
  <c r="AG705" i="7"/>
  <c r="AF705" i="7"/>
  <c r="AE705" i="7"/>
  <c r="AD705" i="7"/>
  <c r="AC705" i="7"/>
  <c r="BA704" i="7"/>
  <c r="AZ704" i="7"/>
  <c r="BA703" i="7"/>
  <c r="AZ703" i="7"/>
  <c r="AY703" i="7"/>
  <c r="AX703" i="7"/>
  <c r="AW703" i="7"/>
  <c r="AH703" i="7"/>
  <c r="AG703" i="7"/>
  <c r="AF703" i="7"/>
  <c r="AE703" i="7"/>
  <c r="AD703" i="7"/>
  <c r="AC703" i="7"/>
  <c r="BA702" i="7"/>
  <c r="AZ702" i="7"/>
  <c r="AY702" i="7"/>
  <c r="AX702" i="7"/>
  <c r="AW702" i="7"/>
  <c r="AL702" i="7"/>
  <c r="AK702" i="7"/>
  <c r="AJ702" i="7"/>
  <c r="AI702" i="7"/>
  <c r="AH702" i="7"/>
  <c r="AG702" i="7"/>
  <c r="AF702" i="7"/>
  <c r="AE702" i="7"/>
  <c r="AD702" i="7"/>
  <c r="AC702" i="7"/>
  <c r="BA701" i="7"/>
  <c r="AZ701" i="7"/>
  <c r="AY701" i="7"/>
  <c r="AX701" i="7"/>
  <c r="AW701" i="7"/>
  <c r="AV701" i="7"/>
  <c r="AU701" i="7"/>
  <c r="AT701" i="7"/>
  <c r="AG701" i="7"/>
  <c r="AF701" i="7"/>
  <c r="AE701" i="7"/>
  <c r="AD701" i="7"/>
  <c r="AC701" i="7"/>
  <c r="BA700" i="7"/>
  <c r="AZ700" i="7"/>
  <c r="AY700" i="7"/>
  <c r="AX700" i="7"/>
  <c r="AW700" i="7"/>
  <c r="AT700" i="7"/>
  <c r="AS700" i="7"/>
  <c r="AR700" i="7"/>
  <c r="AQ700" i="7"/>
  <c r="AO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BA699" i="7"/>
  <c r="AZ699" i="7"/>
  <c r="AY699" i="7"/>
  <c r="AX699" i="7"/>
  <c r="AW699" i="7"/>
  <c r="AH699" i="7"/>
  <c r="AG699" i="7"/>
  <c r="AF699" i="7"/>
  <c r="AE699" i="7"/>
  <c r="AD699" i="7"/>
  <c r="AC699" i="7"/>
  <c r="W699" i="7"/>
  <c r="BA698" i="7"/>
  <c r="AZ698" i="7"/>
  <c r="AY698" i="7"/>
  <c r="AX698" i="7"/>
  <c r="AW698" i="7"/>
  <c r="AL698" i="7"/>
  <c r="AK698" i="7"/>
  <c r="AJ698" i="7"/>
  <c r="AI698" i="7"/>
  <c r="AH698" i="7"/>
  <c r="AG698" i="7"/>
  <c r="AF698" i="7"/>
  <c r="AE698" i="7"/>
  <c r="AD698" i="7"/>
  <c r="AC698" i="7"/>
  <c r="BA697" i="7"/>
  <c r="AZ697" i="7"/>
  <c r="AY697" i="7"/>
  <c r="AX697" i="7"/>
  <c r="AW697" i="7"/>
  <c r="AT697" i="7"/>
  <c r="AS697" i="7"/>
  <c r="AR697" i="7"/>
  <c r="AQ697" i="7"/>
  <c r="AP697" i="7"/>
  <c r="AO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BA696" i="7"/>
  <c r="AZ696" i="7"/>
  <c r="AY696" i="7"/>
  <c r="AX696" i="7"/>
  <c r="AW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BA695" i="7"/>
  <c r="AZ695" i="7"/>
  <c r="AY695" i="7"/>
  <c r="AX695" i="7"/>
  <c r="AW695" i="7"/>
  <c r="AH695" i="7"/>
  <c r="AG695" i="7"/>
  <c r="AF695" i="7"/>
  <c r="AE695" i="7"/>
  <c r="AD695" i="7"/>
  <c r="AC695" i="7"/>
  <c r="M695" i="7"/>
  <c r="L695" i="7"/>
  <c r="BA694" i="7"/>
  <c r="AZ694" i="7"/>
  <c r="AY694" i="7"/>
  <c r="AX694" i="7"/>
  <c r="AW694" i="7"/>
  <c r="AR694" i="7"/>
  <c r="AQ694" i="7"/>
  <c r="AP694" i="7"/>
  <c r="AO694" i="7"/>
  <c r="AN694" i="7"/>
  <c r="AM694" i="7"/>
  <c r="AL694" i="7"/>
  <c r="AK694" i="7"/>
  <c r="AF694" i="7"/>
  <c r="AE694" i="7"/>
  <c r="AD694" i="7"/>
  <c r="AC694" i="7"/>
  <c r="BA693" i="7"/>
  <c r="AZ693" i="7"/>
  <c r="AY693" i="7"/>
  <c r="AX693" i="7"/>
  <c r="AW693" i="7"/>
  <c r="AL693" i="7"/>
  <c r="AK693" i="7"/>
  <c r="AJ693" i="7"/>
  <c r="AI693" i="7"/>
  <c r="AH693" i="7"/>
  <c r="AG693" i="7"/>
  <c r="AF693" i="7"/>
  <c r="AE693" i="7"/>
  <c r="AD693" i="7"/>
  <c r="AC693" i="7"/>
  <c r="BA692" i="7"/>
  <c r="AZ692" i="7"/>
  <c r="BA691" i="7"/>
  <c r="AZ691" i="7"/>
  <c r="AY691" i="7"/>
  <c r="AX691" i="7"/>
  <c r="AW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BA690" i="7"/>
  <c r="AZ690" i="7"/>
  <c r="AY690" i="7"/>
  <c r="AX690" i="7"/>
  <c r="AW690" i="7"/>
  <c r="AF690" i="7"/>
  <c r="AE690" i="7"/>
  <c r="AD690" i="7"/>
  <c r="AC690" i="7"/>
  <c r="BA689" i="7"/>
  <c r="AZ689" i="7"/>
  <c r="AY689" i="7"/>
  <c r="AX689" i="7"/>
  <c r="AW689" i="7"/>
  <c r="AF689" i="7"/>
  <c r="AE689" i="7"/>
  <c r="AD689" i="7"/>
  <c r="AC689" i="7"/>
  <c r="BA688" i="7"/>
  <c r="AZ688" i="7"/>
  <c r="AY688" i="7"/>
  <c r="AX688" i="7"/>
  <c r="AW688" i="7"/>
  <c r="AL688" i="7"/>
  <c r="AK688" i="7"/>
  <c r="AJ688" i="7"/>
  <c r="AI688" i="7"/>
  <c r="AH688" i="7"/>
  <c r="AG688" i="7"/>
  <c r="AF688" i="7"/>
  <c r="AE688" i="7"/>
  <c r="AD688" i="7"/>
  <c r="AC688" i="7"/>
  <c r="BA687" i="7"/>
  <c r="AZ687" i="7"/>
  <c r="AY687" i="7"/>
  <c r="AX687" i="7"/>
  <c r="AW687" i="7"/>
  <c r="AM687" i="7"/>
  <c r="AF687" i="7"/>
  <c r="AE687" i="7"/>
  <c r="AD687" i="7"/>
  <c r="AC687" i="7"/>
  <c r="BA686" i="7"/>
  <c r="AZ686" i="7"/>
  <c r="AY686" i="7"/>
  <c r="AX686" i="7"/>
  <c r="AW686" i="7"/>
  <c r="AT686" i="7"/>
  <c r="AS686" i="7"/>
  <c r="AR686" i="7"/>
  <c r="AQ686" i="7"/>
  <c r="AP686" i="7"/>
  <c r="AO686" i="7"/>
  <c r="AN686" i="7"/>
  <c r="AM686" i="7"/>
  <c r="AL686" i="7"/>
  <c r="AK686" i="7"/>
  <c r="AJ686" i="7"/>
  <c r="AI686" i="7"/>
  <c r="AH686" i="7"/>
  <c r="AG686" i="7"/>
  <c r="AF686" i="7"/>
  <c r="AE686" i="7"/>
  <c r="AD686" i="7"/>
  <c r="AC686" i="7"/>
  <c r="BA685" i="7"/>
  <c r="AZ685" i="7"/>
  <c r="AY685" i="7"/>
  <c r="AX685" i="7"/>
  <c r="AW685" i="7"/>
  <c r="AF685" i="7"/>
  <c r="AE685" i="7"/>
  <c r="AD685" i="7"/>
  <c r="AC685" i="7"/>
  <c r="BA684" i="7"/>
  <c r="AZ684" i="7"/>
  <c r="AY684" i="7"/>
  <c r="AX684" i="7"/>
  <c r="AW684" i="7"/>
  <c r="AF684" i="7"/>
  <c r="AE684" i="7"/>
  <c r="AD684" i="7"/>
  <c r="AC684" i="7"/>
  <c r="BA683" i="7"/>
  <c r="AZ683" i="7"/>
  <c r="AY683" i="7"/>
  <c r="AX683" i="7"/>
  <c r="AW683" i="7"/>
  <c r="AJ683" i="7"/>
  <c r="AI683" i="7"/>
  <c r="AH683" i="7"/>
  <c r="AG683" i="7"/>
  <c r="AF683" i="7"/>
  <c r="AE683" i="7"/>
  <c r="AD683" i="7"/>
  <c r="AC683" i="7"/>
  <c r="U683" i="7"/>
  <c r="O683" i="7"/>
  <c r="BA682" i="7"/>
  <c r="AZ682" i="7"/>
  <c r="AY682" i="7"/>
  <c r="AX682" i="7"/>
  <c r="AW682" i="7"/>
  <c r="AF682" i="7"/>
  <c r="AE682" i="7"/>
  <c r="AD682" i="7"/>
  <c r="AC682" i="7"/>
  <c r="BA681" i="7"/>
  <c r="AZ681" i="7"/>
  <c r="AY681" i="7"/>
  <c r="AX681" i="7"/>
  <c r="AW681" i="7"/>
  <c r="AF681" i="7"/>
  <c r="AE681" i="7"/>
  <c r="AD681" i="7"/>
  <c r="AC681" i="7"/>
  <c r="BA680" i="7"/>
  <c r="AZ680" i="7"/>
  <c r="AY680" i="7"/>
  <c r="AX680" i="7"/>
  <c r="AW680" i="7"/>
  <c r="AM680" i="7"/>
  <c r="AL680" i="7"/>
  <c r="AK680" i="7"/>
  <c r="AJ680" i="7"/>
  <c r="AI680" i="7"/>
  <c r="AH680" i="7"/>
  <c r="AG680" i="7"/>
  <c r="AF680" i="7"/>
  <c r="AE680" i="7"/>
  <c r="AD680" i="7"/>
  <c r="AC680" i="7"/>
  <c r="BA679" i="7"/>
  <c r="AZ679" i="7"/>
  <c r="AY679" i="7"/>
  <c r="AX679" i="7"/>
  <c r="AW679" i="7"/>
  <c r="AF679" i="7"/>
  <c r="AE679" i="7"/>
  <c r="AD679" i="7"/>
  <c r="AC679" i="7"/>
  <c r="BA678" i="7"/>
  <c r="AZ678" i="7"/>
  <c r="AY678" i="7"/>
  <c r="AX678" i="7"/>
  <c r="AW678" i="7"/>
  <c r="AH678" i="7"/>
  <c r="AG678" i="7"/>
  <c r="AF678" i="7"/>
  <c r="AE678" i="7"/>
  <c r="AD678" i="7"/>
  <c r="AC678" i="7"/>
  <c r="BA677" i="7"/>
  <c r="AZ677" i="7"/>
  <c r="AY677" i="7"/>
  <c r="AX677" i="7"/>
  <c r="AW677" i="7"/>
  <c r="AT677" i="7"/>
  <c r="AS677" i="7"/>
  <c r="AR677" i="7"/>
  <c r="AQ677" i="7"/>
  <c r="AP677" i="7"/>
  <c r="AO677" i="7"/>
  <c r="AN677" i="7"/>
  <c r="AM677" i="7"/>
  <c r="AL677" i="7"/>
  <c r="AK677" i="7"/>
  <c r="AJ677" i="7"/>
  <c r="AI677" i="7"/>
  <c r="AH677" i="7"/>
  <c r="AG677" i="7"/>
  <c r="AF677" i="7"/>
  <c r="AE677" i="7"/>
  <c r="AD677" i="7"/>
  <c r="AC677" i="7"/>
  <c r="BA676" i="7"/>
  <c r="AZ676" i="7"/>
  <c r="AY676" i="7"/>
  <c r="AX676" i="7"/>
  <c r="AW676" i="7"/>
  <c r="AF676" i="7"/>
  <c r="AE676" i="7"/>
  <c r="AD676" i="7"/>
  <c r="AC676" i="7"/>
  <c r="K676" i="7"/>
  <c r="J676" i="7"/>
  <c r="BA675" i="7"/>
  <c r="AZ675" i="7"/>
  <c r="AY675" i="7"/>
  <c r="AX675" i="7"/>
  <c r="AW675" i="7"/>
  <c r="AF675" i="7"/>
  <c r="AE675" i="7"/>
  <c r="AD675" i="7"/>
  <c r="AC675" i="7"/>
  <c r="BA674" i="7"/>
  <c r="AZ674" i="7"/>
  <c r="AY674" i="7"/>
  <c r="AX674" i="7"/>
  <c r="AW674" i="7"/>
  <c r="AN674" i="7"/>
  <c r="AM674" i="7"/>
  <c r="AL674" i="7"/>
  <c r="AK674" i="7"/>
  <c r="AJ674" i="7"/>
  <c r="AI674" i="7"/>
  <c r="AH674" i="7"/>
  <c r="AG674" i="7"/>
  <c r="AF674" i="7"/>
  <c r="AE674" i="7"/>
  <c r="AD674" i="7"/>
  <c r="AC674" i="7"/>
  <c r="BA673" i="7"/>
  <c r="AZ673" i="7"/>
  <c r="AY673" i="7"/>
  <c r="AX673" i="7"/>
  <c r="AW673" i="7"/>
  <c r="AF673" i="7"/>
  <c r="AE673" i="7"/>
  <c r="AD673" i="7"/>
  <c r="AC673" i="7"/>
  <c r="K673" i="7"/>
  <c r="J673" i="7"/>
  <c r="BA672" i="7"/>
  <c r="AZ672" i="7"/>
  <c r="BA671" i="7"/>
  <c r="AZ671" i="7"/>
  <c r="AY671" i="7"/>
  <c r="AX671" i="7"/>
  <c r="AW671" i="7"/>
  <c r="AJ671" i="7"/>
  <c r="AI671" i="7"/>
  <c r="AH671" i="7"/>
  <c r="AG671" i="7"/>
  <c r="AF671" i="7"/>
  <c r="AE671" i="7"/>
  <c r="AD671" i="7"/>
  <c r="AC671" i="7"/>
  <c r="BA670" i="7"/>
  <c r="AZ670" i="7"/>
  <c r="AY670" i="7"/>
  <c r="AX670" i="7"/>
  <c r="AW670" i="7"/>
  <c r="AJ670" i="7"/>
  <c r="AF670" i="7"/>
  <c r="AE670" i="7"/>
  <c r="AD670" i="7"/>
  <c r="AC670" i="7"/>
  <c r="BA669" i="7"/>
  <c r="AZ669" i="7"/>
  <c r="AY669" i="7"/>
  <c r="AX669" i="7"/>
  <c r="AW669" i="7"/>
  <c r="AF669" i="7"/>
  <c r="AE669" i="7"/>
  <c r="AD669" i="7"/>
  <c r="AC669" i="7"/>
  <c r="BA668" i="7"/>
  <c r="AZ668" i="7"/>
  <c r="AY668" i="7"/>
  <c r="AX668" i="7"/>
  <c r="AW668" i="7"/>
  <c r="AV668" i="7"/>
  <c r="AS668" i="7"/>
  <c r="AR668" i="7"/>
  <c r="AQ668" i="7"/>
  <c r="AP668" i="7"/>
  <c r="AO668" i="7"/>
  <c r="AN668" i="7"/>
  <c r="AM668" i="7"/>
  <c r="AL668" i="7"/>
  <c r="AK668" i="7"/>
  <c r="AJ668" i="7"/>
  <c r="AI668" i="7"/>
  <c r="AH668" i="7"/>
  <c r="AG668" i="7"/>
  <c r="AF668" i="7"/>
  <c r="AE668" i="7"/>
  <c r="AD668" i="7"/>
  <c r="AC668" i="7"/>
  <c r="BA667" i="7"/>
  <c r="AZ667" i="7"/>
  <c r="AY667" i="7"/>
  <c r="AX667" i="7"/>
  <c r="AW667" i="7"/>
  <c r="AM667" i="7"/>
  <c r="AL667" i="7"/>
  <c r="AK667" i="7"/>
  <c r="AJ667" i="7"/>
  <c r="AI667" i="7"/>
  <c r="AH667" i="7"/>
  <c r="AG667" i="7"/>
  <c r="AF667" i="7"/>
  <c r="AE667" i="7"/>
  <c r="AD667" i="7"/>
  <c r="AC667" i="7"/>
  <c r="BA666" i="7"/>
  <c r="AZ666" i="7"/>
  <c r="AY666" i="7"/>
  <c r="AX666" i="7"/>
  <c r="AW666" i="7"/>
  <c r="AL666" i="7"/>
  <c r="AK666" i="7"/>
  <c r="AJ666" i="7"/>
  <c r="AI666" i="7"/>
  <c r="AH666" i="7"/>
  <c r="AG666" i="7"/>
  <c r="AF666" i="7"/>
  <c r="AE666" i="7"/>
  <c r="AD666" i="7"/>
  <c r="AC666" i="7"/>
  <c r="T666" i="7"/>
  <c r="BA665" i="7"/>
  <c r="AZ665" i="7"/>
  <c r="AY665" i="7"/>
  <c r="AX665" i="7"/>
  <c r="AW665" i="7"/>
  <c r="AF665" i="7"/>
  <c r="AE665" i="7"/>
  <c r="AD665" i="7"/>
  <c r="AC665" i="7"/>
  <c r="L665" i="7"/>
  <c r="M665" i="7" s="1"/>
  <c r="BA664" i="7"/>
  <c r="AZ664" i="7"/>
  <c r="AY664" i="7"/>
  <c r="AX664" i="7"/>
  <c r="AW664" i="7"/>
  <c r="AH664" i="7"/>
  <c r="AG664" i="7"/>
  <c r="AF664" i="7"/>
  <c r="AE664" i="7"/>
  <c r="AD664" i="7"/>
  <c r="AC664" i="7"/>
  <c r="BA663" i="7"/>
  <c r="AZ663" i="7"/>
  <c r="AY663" i="7"/>
  <c r="AX663" i="7"/>
  <c r="AW663" i="7"/>
  <c r="AG663" i="7"/>
  <c r="AF663" i="7"/>
  <c r="AE663" i="7"/>
  <c r="AD663" i="7"/>
  <c r="AC663" i="7"/>
  <c r="L663" i="7"/>
  <c r="BA662" i="7"/>
  <c r="AZ662" i="7"/>
  <c r="AY662" i="7"/>
  <c r="AX662" i="7"/>
  <c r="AW662" i="7"/>
  <c r="AT662" i="7"/>
  <c r="AS662" i="7"/>
  <c r="AR662" i="7"/>
  <c r="AQ662" i="7"/>
  <c r="AP662" i="7"/>
  <c r="AO662" i="7"/>
  <c r="AN662" i="7"/>
  <c r="AM662" i="7"/>
  <c r="AL662" i="7"/>
  <c r="AK662" i="7"/>
  <c r="AJ662" i="7"/>
  <c r="AI662" i="7"/>
  <c r="AH662" i="7"/>
  <c r="AG662" i="7"/>
  <c r="AF662" i="7"/>
  <c r="AE662" i="7"/>
  <c r="AD662" i="7"/>
  <c r="AC662" i="7"/>
  <c r="BA661" i="7"/>
  <c r="AZ661" i="7"/>
  <c r="AY661" i="7"/>
  <c r="AX661" i="7"/>
  <c r="AW661" i="7"/>
  <c r="AF661" i="7"/>
  <c r="AE661" i="7"/>
  <c r="AD661" i="7"/>
  <c r="AC661" i="7"/>
  <c r="BA660" i="7"/>
  <c r="AZ660" i="7"/>
  <c r="AY660" i="7"/>
  <c r="AX660" i="7"/>
  <c r="AW660" i="7"/>
  <c r="AF660" i="7"/>
  <c r="AE660" i="7"/>
  <c r="AD660" i="7"/>
  <c r="AC660" i="7"/>
  <c r="BA659" i="7"/>
  <c r="AZ659" i="7"/>
  <c r="AY659" i="7"/>
  <c r="AX659" i="7"/>
  <c r="AW659" i="7"/>
  <c r="AJ659" i="7"/>
  <c r="AI659" i="7"/>
  <c r="AH659" i="7"/>
  <c r="AG659" i="7"/>
  <c r="AF659" i="7"/>
  <c r="AE659" i="7"/>
  <c r="AD659" i="7"/>
  <c r="AC659" i="7"/>
  <c r="BA658" i="7"/>
  <c r="AZ658" i="7"/>
  <c r="AY658" i="7"/>
  <c r="AX658" i="7"/>
  <c r="AW658" i="7"/>
  <c r="AF658" i="7"/>
  <c r="AE658" i="7"/>
  <c r="AD658" i="7"/>
  <c r="AC658" i="7"/>
  <c r="BA657" i="7"/>
  <c r="AZ657" i="7"/>
  <c r="AY657" i="7"/>
  <c r="AX657" i="7"/>
  <c r="AW657" i="7"/>
  <c r="AJ657" i="7"/>
  <c r="AI657" i="7"/>
  <c r="AH657" i="7"/>
  <c r="AG657" i="7"/>
  <c r="AF657" i="7"/>
  <c r="AE657" i="7"/>
  <c r="AD657" i="7"/>
  <c r="AC657" i="7"/>
  <c r="BA656" i="7"/>
  <c r="AZ656" i="7"/>
  <c r="AY656" i="7"/>
  <c r="AX656" i="7"/>
  <c r="AW656" i="7"/>
  <c r="AF656" i="7"/>
  <c r="AE656" i="7"/>
  <c r="AD656" i="7"/>
  <c r="AC656" i="7"/>
  <c r="BA655" i="7"/>
  <c r="AZ655" i="7"/>
  <c r="AY655" i="7"/>
  <c r="AX655" i="7"/>
  <c r="AW655" i="7"/>
  <c r="AI655" i="7"/>
  <c r="AF655" i="7"/>
  <c r="AE655" i="7"/>
  <c r="AD655" i="7"/>
  <c r="AC655" i="7"/>
  <c r="BA654" i="7"/>
  <c r="AZ654" i="7"/>
  <c r="AY654" i="7"/>
  <c r="AX654" i="7"/>
  <c r="AW654" i="7"/>
  <c r="AF654" i="7"/>
  <c r="AE654" i="7"/>
  <c r="AD654" i="7"/>
  <c r="AC654" i="7"/>
  <c r="BA653" i="7"/>
  <c r="AZ653" i="7"/>
  <c r="AY653" i="7"/>
  <c r="AX653" i="7"/>
  <c r="AW653" i="7"/>
  <c r="AV653" i="7"/>
  <c r="AL653" i="7"/>
  <c r="AK653" i="7"/>
  <c r="AJ653" i="7"/>
  <c r="AI653" i="7"/>
  <c r="AH653" i="7"/>
  <c r="AG653" i="7"/>
  <c r="AF653" i="7"/>
  <c r="AE653" i="7"/>
  <c r="AD653" i="7"/>
  <c r="AC653" i="7"/>
  <c r="BA652" i="7"/>
  <c r="AZ652" i="7"/>
  <c r="AY652" i="7"/>
  <c r="AX652" i="7"/>
  <c r="AW652" i="7"/>
  <c r="AL652" i="7"/>
  <c r="AK652" i="7"/>
  <c r="AJ652" i="7"/>
  <c r="AI652" i="7"/>
  <c r="AH652" i="7"/>
  <c r="AG652" i="7"/>
  <c r="AF652" i="7"/>
  <c r="AE652" i="7"/>
  <c r="AD652" i="7"/>
  <c r="AC652" i="7"/>
  <c r="BA651" i="7"/>
  <c r="AZ651" i="7"/>
  <c r="AY651" i="7"/>
  <c r="AX651" i="7"/>
  <c r="AW651" i="7"/>
  <c r="AF651" i="7"/>
  <c r="AE651" i="7"/>
  <c r="AD651" i="7"/>
  <c r="AC651" i="7"/>
  <c r="BA650" i="7"/>
  <c r="AZ650" i="7"/>
  <c r="AY650" i="7"/>
  <c r="AX650" i="7"/>
  <c r="AW650" i="7"/>
  <c r="AM650" i="7"/>
  <c r="AL650" i="7"/>
  <c r="AK650" i="7"/>
  <c r="AJ650" i="7"/>
  <c r="AI650" i="7"/>
  <c r="AH650" i="7"/>
  <c r="AG650" i="7"/>
  <c r="AF650" i="7"/>
  <c r="AE650" i="7"/>
  <c r="AD650" i="7"/>
  <c r="AC650" i="7"/>
  <c r="BA649" i="7"/>
  <c r="AZ649" i="7"/>
  <c r="AY649" i="7"/>
  <c r="AX649" i="7"/>
  <c r="AW649" i="7"/>
  <c r="AF649" i="7"/>
  <c r="AE649" i="7"/>
  <c r="AD649" i="7"/>
  <c r="AC649" i="7"/>
  <c r="BA648" i="7"/>
  <c r="AZ648" i="7"/>
  <c r="AY648" i="7"/>
  <c r="AX648" i="7"/>
  <c r="AW648" i="7"/>
  <c r="AF648" i="7"/>
  <c r="AE648" i="7"/>
  <c r="AD648" i="7"/>
  <c r="AC648" i="7"/>
  <c r="BA647" i="7"/>
  <c r="AZ647" i="7"/>
  <c r="AY647" i="7"/>
  <c r="AX647" i="7"/>
  <c r="AW647" i="7"/>
  <c r="AV647" i="7"/>
  <c r="AL647" i="7"/>
  <c r="AK647" i="7"/>
  <c r="AJ647" i="7"/>
  <c r="AI647" i="7"/>
  <c r="AH647" i="7"/>
  <c r="AG647" i="7"/>
  <c r="AF647" i="7"/>
  <c r="AE647" i="7"/>
  <c r="AD647" i="7"/>
  <c r="AC647" i="7"/>
  <c r="BA646" i="7"/>
  <c r="AZ646" i="7"/>
  <c r="AY646" i="7"/>
  <c r="AX646" i="7"/>
  <c r="AW646" i="7"/>
  <c r="AF646" i="7"/>
  <c r="AE646" i="7"/>
  <c r="AD646" i="7"/>
  <c r="AC646" i="7"/>
  <c r="BA645" i="7"/>
  <c r="AZ645" i="7"/>
  <c r="AY645" i="7"/>
  <c r="AX645" i="7"/>
  <c r="AW645" i="7"/>
  <c r="AF645" i="7"/>
  <c r="AE645" i="7"/>
  <c r="AD645" i="7"/>
  <c r="AC645" i="7"/>
  <c r="BA644" i="7"/>
  <c r="AZ644" i="7"/>
  <c r="AY644" i="7"/>
  <c r="AX644" i="7"/>
  <c r="AW644" i="7"/>
  <c r="AF644" i="7"/>
  <c r="AE644" i="7"/>
  <c r="AD644" i="7"/>
  <c r="AC644" i="7"/>
  <c r="M644" i="7"/>
  <c r="L644" i="7"/>
  <c r="BA643" i="7"/>
  <c r="AZ643" i="7"/>
  <c r="AY643" i="7"/>
  <c r="AX643" i="7"/>
  <c r="AW643" i="7"/>
  <c r="AV643" i="7"/>
  <c r="AL643" i="7"/>
  <c r="AK643" i="7"/>
  <c r="AJ643" i="7"/>
  <c r="AI643" i="7"/>
  <c r="AH643" i="7"/>
  <c r="AG643" i="7"/>
  <c r="AF643" i="7"/>
  <c r="AE643" i="7"/>
  <c r="AD643" i="7"/>
  <c r="AC643" i="7"/>
  <c r="BA642" i="7"/>
  <c r="AZ642" i="7"/>
  <c r="AY642" i="7"/>
  <c r="AX642" i="7"/>
  <c r="AW642" i="7"/>
  <c r="AM642" i="7"/>
  <c r="AF642" i="7"/>
  <c r="AE642" i="7"/>
  <c r="AD642" i="7"/>
  <c r="AC642" i="7"/>
  <c r="BA641" i="7"/>
  <c r="AZ641" i="7"/>
  <c r="AY641" i="7"/>
  <c r="AX641" i="7"/>
  <c r="AW641" i="7"/>
  <c r="AG641" i="7"/>
  <c r="AF641" i="7"/>
  <c r="AE641" i="7"/>
  <c r="AD641" i="7"/>
  <c r="AC641" i="7"/>
  <c r="BA640" i="7"/>
  <c r="AZ640" i="7"/>
  <c r="AY640" i="7"/>
  <c r="AX640" i="7"/>
  <c r="AW640" i="7"/>
  <c r="AF640" i="7"/>
  <c r="AE640" i="7"/>
  <c r="AD640" i="7"/>
  <c r="AC640" i="7"/>
  <c r="U640" i="7"/>
  <c r="BA639" i="7"/>
  <c r="AZ639" i="7"/>
  <c r="AY639" i="7"/>
  <c r="AX639" i="7"/>
  <c r="AW639" i="7"/>
  <c r="AM639" i="7"/>
  <c r="AF639" i="7"/>
  <c r="AE639" i="7"/>
  <c r="AD639" i="7"/>
  <c r="AC639" i="7"/>
  <c r="BA638" i="7"/>
  <c r="AZ638" i="7"/>
  <c r="AY638" i="7"/>
  <c r="AX638" i="7"/>
  <c r="AW638" i="7"/>
  <c r="AT638" i="7"/>
  <c r="AS638" i="7"/>
  <c r="AR638" i="7"/>
  <c r="AQ638" i="7"/>
  <c r="AP638" i="7"/>
  <c r="AO638" i="7"/>
  <c r="AN638" i="7"/>
  <c r="AM638" i="7"/>
  <c r="AL638" i="7"/>
  <c r="AK638" i="7"/>
  <c r="AJ638" i="7"/>
  <c r="AI638" i="7"/>
  <c r="AH638" i="7"/>
  <c r="AG638" i="7"/>
  <c r="AF638" i="7"/>
  <c r="AE638" i="7"/>
  <c r="AD638" i="7"/>
  <c r="AC638" i="7"/>
  <c r="BA637" i="7"/>
  <c r="AZ637" i="7"/>
  <c r="AY637" i="7"/>
  <c r="AX637" i="7"/>
  <c r="AW637" i="7"/>
  <c r="AT637" i="7"/>
  <c r="AS637" i="7"/>
  <c r="AR637" i="7"/>
  <c r="AQ637" i="7"/>
  <c r="AP637" i="7"/>
  <c r="AO637" i="7"/>
  <c r="AN637" i="7"/>
  <c r="AM637" i="7"/>
  <c r="AL637" i="7"/>
  <c r="AK637" i="7"/>
  <c r="AJ637" i="7"/>
  <c r="AI637" i="7"/>
  <c r="AH637" i="7"/>
  <c r="AG637" i="7"/>
  <c r="AF637" i="7"/>
  <c r="AE637" i="7"/>
  <c r="AD637" i="7"/>
  <c r="AC637" i="7"/>
  <c r="BA636" i="7"/>
  <c r="AZ636" i="7"/>
  <c r="AY636" i="7"/>
  <c r="AX636" i="7"/>
  <c r="AW636" i="7"/>
  <c r="AT636" i="7"/>
  <c r="AS636" i="7"/>
  <c r="AR636" i="7"/>
  <c r="AQ636" i="7"/>
  <c r="AP636" i="7"/>
  <c r="AO636" i="7"/>
  <c r="AN636" i="7"/>
  <c r="AM636" i="7"/>
  <c r="AL636" i="7"/>
  <c r="AK636" i="7"/>
  <c r="AJ636" i="7"/>
  <c r="AI636" i="7"/>
  <c r="AH636" i="7"/>
  <c r="AG636" i="7"/>
  <c r="AF636" i="7"/>
  <c r="AE636" i="7"/>
  <c r="AD636" i="7"/>
  <c r="AC636" i="7"/>
  <c r="BA635" i="7"/>
  <c r="AZ635" i="7"/>
  <c r="AY635" i="7"/>
  <c r="AX635" i="7"/>
  <c r="AW635" i="7"/>
  <c r="AF635" i="7"/>
  <c r="AE635" i="7"/>
  <c r="AD635" i="7"/>
  <c r="AC635" i="7"/>
  <c r="BA634" i="7"/>
  <c r="AZ634" i="7"/>
  <c r="AY634" i="7"/>
  <c r="AX634" i="7"/>
  <c r="AW634" i="7"/>
  <c r="AG634" i="7"/>
  <c r="AF634" i="7"/>
  <c r="AE634" i="7"/>
  <c r="AD634" i="7"/>
  <c r="AC634" i="7"/>
  <c r="BA633" i="7"/>
  <c r="AZ633" i="7"/>
  <c r="AY633" i="7"/>
  <c r="AX633" i="7"/>
  <c r="AW633" i="7"/>
  <c r="AN633" i="7"/>
  <c r="AM633" i="7"/>
  <c r="AL633" i="7"/>
  <c r="AK633" i="7"/>
  <c r="AJ633" i="7"/>
  <c r="AI633" i="7"/>
  <c r="AH633" i="7"/>
  <c r="AG633" i="7"/>
  <c r="AF633" i="7"/>
  <c r="AE633" i="7"/>
  <c r="AD633" i="7"/>
  <c r="AC633" i="7"/>
  <c r="BA632" i="7"/>
  <c r="AZ632" i="7"/>
  <c r="AY632" i="7"/>
  <c r="AX632" i="7"/>
  <c r="AW632" i="7"/>
  <c r="AF632" i="7"/>
  <c r="AE632" i="7"/>
  <c r="AD632" i="7"/>
  <c r="AC632" i="7"/>
  <c r="BA631" i="7"/>
  <c r="AZ631" i="7"/>
  <c r="AY631" i="7"/>
  <c r="AX631" i="7"/>
  <c r="AW631" i="7"/>
  <c r="AF631" i="7"/>
  <c r="AE631" i="7"/>
  <c r="AD631" i="7"/>
  <c r="AC631" i="7"/>
  <c r="BA630" i="7"/>
  <c r="AZ630" i="7"/>
  <c r="AY630" i="7"/>
  <c r="AX630" i="7"/>
  <c r="AW630" i="7"/>
  <c r="AH630" i="7"/>
  <c r="AG630" i="7"/>
  <c r="AF630" i="7"/>
  <c r="AE630" i="7"/>
  <c r="AD630" i="7"/>
  <c r="AC630" i="7"/>
  <c r="BA629" i="7"/>
  <c r="AZ629" i="7"/>
  <c r="AY629" i="7"/>
  <c r="AX629" i="7"/>
  <c r="AW629" i="7"/>
  <c r="AT629" i="7"/>
  <c r="AS629" i="7"/>
  <c r="AR629" i="7"/>
  <c r="AQ629" i="7"/>
  <c r="AP629" i="7"/>
  <c r="AO629" i="7"/>
  <c r="AN629" i="7"/>
  <c r="AM629" i="7"/>
  <c r="AL629" i="7"/>
  <c r="AK629" i="7"/>
  <c r="AJ629" i="7"/>
  <c r="AI629" i="7"/>
  <c r="AH629" i="7"/>
  <c r="AG629" i="7"/>
  <c r="AF629" i="7"/>
  <c r="AE629" i="7"/>
  <c r="AD629" i="7"/>
  <c r="AC629" i="7"/>
  <c r="BA628" i="7"/>
  <c r="AZ628" i="7"/>
  <c r="AY628" i="7"/>
  <c r="AX628" i="7"/>
  <c r="AW628" i="7"/>
  <c r="AT628" i="7"/>
  <c r="AS628" i="7"/>
  <c r="AR628" i="7"/>
  <c r="AQ628" i="7"/>
  <c r="AP628" i="7"/>
  <c r="AO628" i="7"/>
  <c r="AN628" i="7"/>
  <c r="AM628" i="7"/>
  <c r="AL628" i="7"/>
  <c r="AK628" i="7"/>
  <c r="AJ628" i="7"/>
  <c r="AI628" i="7"/>
  <c r="AH628" i="7"/>
  <c r="AG628" i="7"/>
  <c r="AF628" i="7"/>
  <c r="AE628" i="7"/>
  <c r="AD628" i="7"/>
  <c r="AC628" i="7"/>
  <c r="BA627" i="7"/>
  <c r="AZ627" i="7"/>
  <c r="AY627" i="7"/>
  <c r="AX627" i="7"/>
  <c r="AW627" i="7"/>
  <c r="AG627" i="7"/>
  <c r="AF627" i="7"/>
  <c r="AE627" i="7"/>
  <c r="AD627" i="7"/>
  <c r="AC627" i="7"/>
  <c r="BA626" i="7"/>
  <c r="AZ626" i="7"/>
  <c r="AY626" i="7"/>
  <c r="AX626" i="7"/>
  <c r="AW626" i="7"/>
  <c r="AI626" i="7"/>
  <c r="AH626" i="7"/>
  <c r="AG626" i="7"/>
  <c r="AF626" i="7"/>
  <c r="AE626" i="7"/>
  <c r="AD626" i="7"/>
  <c r="AC626" i="7"/>
  <c r="BA625" i="7"/>
  <c r="AZ625" i="7"/>
  <c r="AY625" i="7"/>
  <c r="AX625" i="7"/>
  <c r="AW625" i="7"/>
  <c r="AG625" i="7"/>
  <c r="AF625" i="7"/>
  <c r="AE625" i="7"/>
  <c r="AD625" i="7"/>
  <c r="AC625" i="7"/>
  <c r="BA624" i="7"/>
  <c r="AZ624" i="7"/>
  <c r="AY624" i="7"/>
  <c r="AX624" i="7"/>
  <c r="AW624" i="7"/>
  <c r="AF624" i="7"/>
  <c r="AE624" i="7"/>
  <c r="AD624" i="7"/>
  <c r="AC624" i="7"/>
  <c r="BA623" i="7"/>
  <c r="AZ623" i="7"/>
  <c r="AY623" i="7"/>
  <c r="AX623" i="7"/>
  <c r="AW623" i="7"/>
  <c r="AH623" i="7"/>
  <c r="AG623" i="7"/>
  <c r="AF623" i="7"/>
  <c r="AE623" i="7"/>
  <c r="AD623" i="7"/>
  <c r="AC623" i="7"/>
  <c r="BA622" i="7"/>
  <c r="AZ622" i="7"/>
  <c r="AY622" i="7"/>
  <c r="AX622" i="7"/>
  <c r="AW622" i="7"/>
  <c r="AF622" i="7"/>
  <c r="AE622" i="7"/>
  <c r="AD622" i="7"/>
  <c r="AC622" i="7"/>
  <c r="BA621" i="7"/>
  <c r="AZ621" i="7"/>
  <c r="AY621" i="7"/>
  <c r="AX621" i="7"/>
  <c r="AW621" i="7"/>
  <c r="AG621" i="7"/>
  <c r="AF621" i="7"/>
  <c r="AE621" i="7"/>
  <c r="AD621" i="7"/>
  <c r="AC621" i="7"/>
  <c r="BA620" i="7"/>
  <c r="AZ620" i="7"/>
  <c r="AY620" i="7"/>
  <c r="AX620" i="7"/>
  <c r="AW620" i="7"/>
  <c r="AN620" i="7"/>
  <c r="AM620" i="7"/>
  <c r="AL620" i="7"/>
  <c r="AK620" i="7"/>
  <c r="AJ620" i="7"/>
  <c r="AI620" i="7"/>
  <c r="AH620" i="7"/>
  <c r="AG620" i="7"/>
  <c r="AF620" i="7"/>
  <c r="AE620" i="7"/>
  <c r="AD620" i="7"/>
  <c r="AC620" i="7"/>
  <c r="BA619" i="7"/>
  <c r="AZ619" i="7"/>
  <c r="AY619" i="7"/>
  <c r="AX619" i="7"/>
  <c r="AW619" i="7"/>
  <c r="AL619" i="7"/>
  <c r="AK619" i="7"/>
  <c r="AJ619" i="7"/>
  <c r="AI619" i="7"/>
  <c r="AF619" i="7"/>
  <c r="AE619" i="7"/>
  <c r="AD619" i="7"/>
  <c r="AC619" i="7"/>
  <c r="BA618" i="7"/>
  <c r="AZ618" i="7"/>
  <c r="AY618" i="7"/>
  <c r="AX618" i="7"/>
  <c r="AW618" i="7"/>
  <c r="AF618" i="7"/>
  <c r="AE618" i="7"/>
  <c r="AD618" i="7"/>
  <c r="AC618" i="7"/>
  <c r="T618" i="7"/>
  <c r="M618" i="7"/>
  <c r="L618" i="7"/>
  <c r="BA617" i="7"/>
  <c r="AZ617" i="7"/>
  <c r="AY617" i="7"/>
  <c r="AX617" i="7"/>
  <c r="AW617" i="7"/>
  <c r="AF617" i="7"/>
  <c r="AE617" i="7"/>
  <c r="AD617" i="7"/>
  <c r="AC617" i="7"/>
  <c r="BA616" i="7"/>
  <c r="AZ616" i="7"/>
  <c r="AY616" i="7"/>
  <c r="AX616" i="7"/>
  <c r="AW616" i="7"/>
  <c r="AF616" i="7"/>
  <c r="AE616" i="7"/>
  <c r="AD616" i="7"/>
  <c r="AC616" i="7"/>
  <c r="N616" i="7"/>
  <c r="BA615" i="7"/>
  <c r="AZ615" i="7"/>
  <c r="AY615" i="7"/>
  <c r="AX615" i="7"/>
  <c r="AW615" i="7"/>
  <c r="AF615" i="7"/>
  <c r="AE615" i="7"/>
  <c r="AD615" i="7"/>
  <c r="AC615" i="7"/>
  <c r="BA614" i="7"/>
  <c r="AZ614" i="7"/>
  <c r="AY614" i="7"/>
  <c r="AX614" i="7"/>
  <c r="AW614" i="7"/>
  <c r="AF614" i="7"/>
  <c r="AE614" i="7"/>
  <c r="AD614" i="7"/>
  <c r="AC614" i="7"/>
  <c r="BA613" i="7"/>
  <c r="AZ613" i="7"/>
  <c r="AY613" i="7"/>
  <c r="AX613" i="7"/>
  <c r="AW613" i="7"/>
  <c r="AF613" i="7"/>
  <c r="AE613" i="7"/>
  <c r="AD613" i="7"/>
  <c r="AC613" i="7"/>
  <c r="BA612" i="7"/>
  <c r="AZ612" i="7"/>
  <c r="AY612" i="7"/>
  <c r="AX612" i="7"/>
  <c r="AW612" i="7"/>
  <c r="AM612" i="7"/>
  <c r="AF612" i="7"/>
  <c r="AE612" i="7"/>
  <c r="AD612" i="7"/>
  <c r="AC612" i="7"/>
  <c r="BA611" i="7"/>
  <c r="AZ611" i="7"/>
  <c r="AY611" i="7"/>
  <c r="AX611" i="7"/>
  <c r="AW611" i="7"/>
  <c r="AT611" i="7"/>
  <c r="AS611" i="7"/>
  <c r="AR611" i="7"/>
  <c r="AQ611" i="7"/>
  <c r="AP611" i="7"/>
  <c r="AO611" i="7"/>
  <c r="AN611" i="7"/>
  <c r="AM611" i="7"/>
  <c r="AL611" i="7"/>
  <c r="AK611" i="7"/>
  <c r="AJ611" i="7"/>
  <c r="AI611" i="7"/>
  <c r="AH611" i="7"/>
  <c r="AG611" i="7"/>
  <c r="AF611" i="7"/>
  <c r="AE611" i="7"/>
  <c r="AD611" i="7"/>
  <c r="AC611" i="7"/>
  <c r="BA610" i="7"/>
  <c r="AZ610" i="7"/>
  <c r="AY610" i="7"/>
  <c r="AX610" i="7"/>
  <c r="AW610" i="7"/>
  <c r="AF610" i="7"/>
  <c r="AE610" i="7"/>
  <c r="AD610" i="7"/>
  <c r="AC610" i="7"/>
  <c r="BA609" i="7"/>
  <c r="AZ609" i="7"/>
  <c r="AY609" i="7"/>
  <c r="AX609" i="7"/>
  <c r="AW609" i="7"/>
  <c r="AF609" i="7"/>
  <c r="AE609" i="7"/>
  <c r="AD609" i="7"/>
  <c r="AC609" i="7"/>
  <c r="BA608" i="7"/>
  <c r="AZ608" i="7"/>
  <c r="AY608" i="7"/>
  <c r="AX608" i="7"/>
  <c r="AW608" i="7"/>
  <c r="AV608" i="7"/>
  <c r="AU608" i="7"/>
  <c r="AT608" i="7"/>
  <c r="AF608" i="7"/>
  <c r="AE608" i="7"/>
  <c r="AD608" i="7"/>
  <c r="AC608" i="7"/>
  <c r="BA607" i="7"/>
  <c r="AZ607" i="7"/>
  <c r="AY607" i="7"/>
  <c r="AX607" i="7"/>
  <c r="AW607" i="7"/>
  <c r="AF607" i="7"/>
  <c r="AE607" i="7"/>
  <c r="AD607" i="7"/>
  <c r="AC607" i="7"/>
  <c r="BA606" i="7"/>
  <c r="AZ606" i="7"/>
  <c r="AY606" i="7"/>
  <c r="AX606" i="7"/>
  <c r="AW606" i="7"/>
  <c r="AF606" i="7"/>
  <c r="AE606" i="7"/>
  <c r="AD606" i="7"/>
  <c r="AC606" i="7"/>
  <c r="BA605" i="7"/>
  <c r="AZ605" i="7"/>
  <c r="AY605" i="7"/>
  <c r="AX605" i="7"/>
  <c r="AW605" i="7"/>
  <c r="AG605" i="7"/>
  <c r="AF605" i="7"/>
  <c r="AE605" i="7"/>
  <c r="AD605" i="7"/>
  <c r="AC605" i="7"/>
  <c r="BA604" i="7"/>
  <c r="AZ604" i="7"/>
  <c r="AY604" i="7"/>
  <c r="AX604" i="7"/>
  <c r="AW604" i="7"/>
  <c r="AF604" i="7"/>
  <c r="AE604" i="7"/>
  <c r="AD604" i="7"/>
  <c r="AC604" i="7"/>
  <c r="BA603" i="7"/>
  <c r="AZ603" i="7"/>
  <c r="AY603" i="7"/>
  <c r="AX603" i="7"/>
  <c r="AW603" i="7"/>
  <c r="AU603" i="7"/>
  <c r="AF603" i="7"/>
  <c r="AE603" i="7"/>
  <c r="AD603" i="7"/>
  <c r="AC603" i="7"/>
  <c r="K603" i="7"/>
  <c r="BA602" i="7"/>
  <c r="AZ602" i="7"/>
  <c r="AY602" i="7"/>
  <c r="AX602" i="7"/>
  <c r="AW602" i="7"/>
  <c r="AG602" i="7"/>
  <c r="AF602" i="7"/>
  <c r="AE602" i="7"/>
  <c r="AD602" i="7"/>
  <c r="AC602" i="7"/>
  <c r="BA601" i="7"/>
  <c r="AZ601" i="7"/>
  <c r="AY601" i="7"/>
  <c r="AX601" i="7"/>
  <c r="AW601" i="7"/>
  <c r="AF601" i="7"/>
  <c r="AE601" i="7"/>
  <c r="AD601" i="7"/>
  <c r="AC601" i="7"/>
  <c r="BA600" i="7"/>
  <c r="AZ600" i="7"/>
  <c r="AY600" i="7"/>
  <c r="AX600" i="7"/>
  <c r="AW600" i="7"/>
  <c r="AM600" i="7"/>
  <c r="AF600" i="7"/>
  <c r="AE600" i="7"/>
  <c r="AD600" i="7"/>
  <c r="AC600" i="7"/>
  <c r="BA599" i="7"/>
  <c r="AZ599" i="7"/>
  <c r="AY599" i="7"/>
  <c r="AX599" i="7"/>
  <c r="AW599" i="7"/>
  <c r="AF599" i="7"/>
  <c r="AE599" i="7"/>
  <c r="AD599" i="7"/>
  <c r="AC599" i="7"/>
  <c r="BA598" i="7"/>
  <c r="AZ598" i="7"/>
  <c r="AY598" i="7"/>
  <c r="AX598" i="7"/>
  <c r="AW598" i="7"/>
  <c r="AF598" i="7"/>
  <c r="AE598" i="7"/>
  <c r="AD598" i="7"/>
  <c r="AC598" i="7"/>
  <c r="BA597" i="7"/>
  <c r="AZ597" i="7"/>
  <c r="AY597" i="7"/>
  <c r="AX597" i="7"/>
  <c r="AW597" i="7"/>
  <c r="AF597" i="7"/>
  <c r="AE597" i="7"/>
  <c r="AD597" i="7"/>
  <c r="AC597" i="7"/>
  <c r="BA596" i="7"/>
  <c r="AZ596" i="7"/>
  <c r="AY596" i="7"/>
  <c r="AX596" i="7"/>
  <c r="AW596" i="7"/>
  <c r="AF596" i="7"/>
  <c r="AE596" i="7"/>
  <c r="AD596" i="7"/>
  <c r="AC596" i="7"/>
  <c r="BA595" i="7"/>
  <c r="AZ595" i="7"/>
  <c r="BA594" i="7"/>
  <c r="AZ594" i="7"/>
  <c r="BA593" i="7"/>
  <c r="AZ593" i="7"/>
  <c r="AY593" i="7"/>
  <c r="AX593" i="7"/>
  <c r="AW593" i="7"/>
  <c r="AF593" i="7"/>
  <c r="AE593" i="7"/>
  <c r="AD593" i="7"/>
  <c r="AC593" i="7"/>
  <c r="U593" i="7"/>
  <c r="BA592" i="7"/>
  <c r="AZ592" i="7"/>
  <c r="AY592" i="7"/>
  <c r="AX592" i="7"/>
  <c r="AW592" i="7"/>
  <c r="AF592" i="7"/>
  <c r="AE592" i="7"/>
  <c r="AD592" i="7"/>
  <c r="AC592" i="7"/>
  <c r="BA591" i="7"/>
  <c r="AZ591" i="7"/>
  <c r="AY591" i="7"/>
  <c r="AX591" i="7"/>
  <c r="AW591" i="7"/>
  <c r="AF591" i="7"/>
  <c r="AE591" i="7"/>
  <c r="AD591" i="7"/>
  <c r="AC591" i="7"/>
  <c r="BA590" i="7"/>
  <c r="AZ590" i="7"/>
  <c r="AY590" i="7"/>
  <c r="AX590" i="7"/>
  <c r="AW590" i="7"/>
  <c r="AF590" i="7"/>
  <c r="AE590" i="7"/>
  <c r="AD590" i="7"/>
  <c r="AC590" i="7"/>
  <c r="BA589" i="7"/>
  <c r="AZ589" i="7"/>
  <c r="AY589" i="7"/>
  <c r="AX589" i="7"/>
  <c r="AW589" i="7"/>
  <c r="AF589" i="7"/>
  <c r="AE589" i="7"/>
  <c r="AD589" i="7"/>
  <c r="AC589" i="7"/>
  <c r="BA588" i="7"/>
  <c r="AZ588" i="7"/>
  <c r="AY588" i="7"/>
  <c r="AX588" i="7"/>
  <c r="AW588" i="7"/>
  <c r="AF588" i="7"/>
  <c r="AE588" i="7"/>
  <c r="AD588" i="7"/>
  <c r="AC588" i="7"/>
  <c r="BA587" i="7"/>
  <c r="AZ587" i="7"/>
  <c r="AY587" i="7"/>
  <c r="AX587" i="7"/>
  <c r="AW587" i="7"/>
  <c r="AV587" i="7"/>
  <c r="AF587" i="7"/>
  <c r="AE587" i="7"/>
  <c r="AD587" i="7"/>
  <c r="AC587" i="7"/>
  <c r="BA586" i="7"/>
  <c r="AZ586" i="7"/>
  <c r="AY586" i="7"/>
  <c r="AX586" i="7"/>
  <c r="AW586" i="7"/>
  <c r="AO586" i="7"/>
  <c r="AN586" i="7"/>
  <c r="AM586" i="7"/>
  <c r="AL586" i="7"/>
  <c r="AK586" i="7"/>
  <c r="AJ586" i="7"/>
  <c r="AI586" i="7"/>
  <c r="AH586" i="7"/>
  <c r="AG586" i="7"/>
  <c r="AF586" i="7"/>
  <c r="AE586" i="7"/>
  <c r="AD586" i="7"/>
  <c r="AC586" i="7"/>
  <c r="BA585" i="7"/>
  <c r="AZ585" i="7"/>
  <c r="AY585" i="7"/>
  <c r="AX585" i="7"/>
  <c r="AW585" i="7"/>
  <c r="AF585" i="7"/>
  <c r="AE585" i="7"/>
  <c r="AD585" i="7"/>
  <c r="AC585" i="7"/>
  <c r="BA584" i="7"/>
  <c r="AZ584" i="7"/>
  <c r="AY584" i="7"/>
  <c r="AX584" i="7"/>
  <c r="AW584" i="7"/>
  <c r="AF584" i="7"/>
  <c r="AE584" i="7"/>
  <c r="AD584" i="7"/>
  <c r="AC584" i="7"/>
  <c r="BA583" i="7"/>
  <c r="AZ583" i="7"/>
  <c r="AY583" i="7"/>
  <c r="AX583" i="7"/>
  <c r="AW583" i="7"/>
  <c r="AF583" i="7"/>
  <c r="AE583" i="7"/>
  <c r="AD583" i="7"/>
  <c r="AC583" i="7"/>
  <c r="BA582" i="7"/>
  <c r="AZ582" i="7"/>
  <c r="AY582" i="7"/>
  <c r="AX582" i="7"/>
  <c r="AW582" i="7"/>
  <c r="AF582" i="7"/>
  <c r="AE582" i="7"/>
  <c r="AD582" i="7"/>
  <c r="AC582" i="7"/>
  <c r="BA581" i="7"/>
  <c r="AZ581" i="7"/>
  <c r="AY581" i="7"/>
  <c r="AX581" i="7"/>
  <c r="AW581" i="7"/>
  <c r="AF581" i="7"/>
  <c r="AE581" i="7"/>
  <c r="AD581" i="7"/>
  <c r="AC581" i="7"/>
  <c r="BA580" i="7"/>
  <c r="AZ580" i="7"/>
  <c r="AY580" i="7"/>
  <c r="AX580" i="7"/>
  <c r="AW580" i="7"/>
  <c r="AF580" i="7"/>
  <c r="AE580" i="7"/>
  <c r="AD580" i="7"/>
  <c r="AC580" i="7"/>
  <c r="BA579" i="7"/>
  <c r="AZ579" i="7"/>
  <c r="AY579" i="7"/>
  <c r="AX579" i="7"/>
  <c r="AW579" i="7"/>
  <c r="AM579" i="7"/>
  <c r="AF579" i="7"/>
  <c r="AE579" i="7"/>
  <c r="AD579" i="7"/>
  <c r="AC579" i="7"/>
  <c r="U579" i="7"/>
  <c r="BA578" i="7"/>
  <c r="AZ578" i="7"/>
  <c r="AY578" i="7"/>
  <c r="AX578" i="7"/>
  <c r="AW578" i="7"/>
  <c r="AF578" i="7"/>
  <c r="AE578" i="7"/>
  <c r="AD578" i="7"/>
  <c r="AC578" i="7"/>
  <c r="BA577" i="7"/>
  <c r="AZ577" i="7"/>
  <c r="AY577" i="7"/>
  <c r="AX577" i="7"/>
  <c r="AW577" i="7"/>
  <c r="AN577" i="7"/>
  <c r="AM577" i="7"/>
  <c r="AL577" i="7"/>
  <c r="AK577" i="7"/>
  <c r="AJ577" i="7"/>
  <c r="AI577" i="7"/>
  <c r="AH577" i="7"/>
  <c r="AG577" i="7"/>
  <c r="AF577" i="7"/>
  <c r="AE577" i="7"/>
  <c r="AD577" i="7"/>
  <c r="AC577" i="7"/>
  <c r="BA576" i="7"/>
  <c r="AZ576" i="7"/>
  <c r="AY576" i="7"/>
  <c r="AX576" i="7"/>
  <c r="AW576" i="7"/>
  <c r="AF576" i="7"/>
  <c r="AE576" i="7"/>
  <c r="AD576" i="7"/>
  <c r="AC576" i="7"/>
  <c r="S576" i="7"/>
  <c r="R576" i="7"/>
  <c r="BA575" i="7"/>
  <c r="AZ575" i="7"/>
  <c r="AY575" i="7"/>
  <c r="AX575" i="7"/>
  <c r="AW575" i="7"/>
  <c r="AF575" i="7"/>
  <c r="AE575" i="7"/>
  <c r="AD575" i="7"/>
  <c r="AC575" i="7"/>
  <c r="BA574" i="7"/>
  <c r="AZ574" i="7"/>
  <c r="AY574" i="7"/>
  <c r="AX574" i="7"/>
  <c r="AW574" i="7"/>
  <c r="AF574" i="7"/>
  <c r="AE574" i="7"/>
  <c r="AD574" i="7"/>
  <c r="AC574" i="7"/>
  <c r="BA573" i="7"/>
  <c r="AZ573" i="7"/>
  <c r="AY573" i="7"/>
  <c r="AX573" i="7"/>
  <c r="AW573" i="7"/>
  <c r="AG573" i="7"/>
  <c r="AF573" i="7"/>
  <c r="AE573" i="7"/>
  <c r="AD573" i="7"/>
  <c r="AC573" i="7"/>
  <c r="BA572" i="7"/>
  <c r="AZ572" i="7"/>
  <c r="AY572" i="7"/>
  <c r="AX572" i="7"/>
  <c r="AW572" i="7"/>
  <c r="AF572" i="7"/>
  <c r="AE572" i="7"/>
  <c r="AD572" i="7"/>
  <c r="AC572" i="7"/>
  <c r="BA571" i="7"/>
  <c r="AZ571" i="7"/>
  <c r="AY571" i="7"/>
  <c r="AX571" i="7"/>
  <c r="AW571" i="7"/>
  <c r="AF571" i="7"/>
  <c r="AE571" i="7"/>
  <c r="AD571" i="7"/>
  <c r="AC571" i="7"/>
  <c r="BA570" i="7"/>
  <c r="AZ570" i="7"/>
  <c r="AY570" i="7"/>
  <c r="AX570" i="7"/>
  <c r="AW570" i="7"/>
  <c r="AF570" i="7"/>
  <c r="AE570" i="7"/>
  <c r="AD570" i="7"/>
  <c r="AC570" i="7"/>
  <c r="R570" i="7"/>
  <c r="S570" i="7" s="1"/>
  <c r="BA569" i="7"/>
  <c r="AZ569" i="7"/>
  <c r="AY569" i="7"/>
  <c r="AX569" i="7"/>
  <c r="AW569" i="7"/>
  <c r="AF569" i="7"/>
  <c r="AE569" i="7"/>
  <c r="AD569" i="7"/>
  <c r="AC569" i="7"/>
  <c r="BA568" i="7"/>
  <c r="AZ568" i="7"/>
  <c r="AY568" i="7"/>
  <c r="AX568" i="7"/>
  <c r="AW568" i="7"/>
  <c r="AF568" i="7"/>
  <c r="AE568" i="7"/>
  <c r="AD568" i="7"/>
  <c r="AC568" i="7"/>
  <c r="K568" i="7"/>
  <c r="BA567" i="7"/>
  <c r="AZ567" i="7"/>
  <c r="AY567" i="7"/>
  <c r="AX567" i="7"/>
  <c r="AW567" i="7"/>
  <c r="AF567" i="7"/>
  <c r="AE567" i="7"/>
  <c r="AD567" i="7"/>
  <c r="AC567" i="7"/>
  <c r="BA566" i="7"/>
  <c r="AZ566" i="7"/>
  <c r="AY566" i="7"/>
  <c r="AX566" i="7"/>
  <c r="AW566" i="7"/>
  <c r="AF566" i="7"/>
  <c r="AE566" i="7"/>
  <c r="AD566" i="7"/>
  <c r="AC566" i="7"/>
  <c r="BA565" i="7"/>
  <c r="AZ565" i="7"/>
  <c r="AY565" i="7"/>
  <c r="AX565" i="7"/>
  <c r="AW565" i="7"/>
  <c r="AF565" i="7"/>
  <c r="AE565" i="7"/>
  <c r="AD565" i="7"/>
  <c r="AC565" i="7"/>
  <c r="BA564" i="7"/>
  <c r="AZ564" i="7"/>
  <c r="AY564" i="7"/>
  <c r="AX564" i="7"/>
  <c r="AW564" i="7"/>
  <c r="AF564" i="7"/>
  <c r="AE564" i="7"/>
  <c r="AD564" i="7"/>
  <c r="AC564" i="7"/>
  <c r="BA563" i="7"/>
  <c r="AZ563" i="7"/>
  <c r="AY563" i="7"/>
  <c r="AX563" i="7"/>
  <c r="AW563" i="7"/>
  <c r="AF563" i="7"/>
  <c r="AE563" i="7"/>
  <c r="AD563" i="7"/>
  <c r="AC563" i="7"/>
  <c r="BA562" i="7"/>
  <c r="AZ562" i="7"/>
  <c r="AY562" i="7"/>
  <c r="AX562" i="7"/>
  <c r="AW562" i="7"/>
  <c r="AF562" i="7"/>
  <c r="AE562" i="7"/>
  <c r="AD562" i="7"/>
  <c r="AC562" i="7"/>
  <c r="BA561" i="7"/>
  <c r="AZ561" i="7"/>
  <c r="AY561" i="7"/>
  <c r="AX561" i="7"/>
  <c r="AW561" i="7"/>
  <c r="AF561" i="7"/>
  <c r="AE561" i="7"/>
  <c r="AD561" i="7"/>
  <c r="AC561" i="7"/>
  <c r="BA560" i="7"/>
  <c r="AZ560" i="7"/>
  <c r="AY560" i="7"/>
  <c r="AX560" i="7"/>
  <c r="AW560" i="7"/>
  <c r="AF560" i="7"/>
  <c r="AE560" i="7"/>
  <c r="AD560" i="7"/>
  <c r="AC560" i="7"/>
  <c r="J560" i="7"/>
  <c r="K560" i="7" s="1"/>
  <c r="I560" i="7"/>
  <c r="H560" i="7"/>
  <c r="BA559" i="7"/>
  <c r="AZ559" i="7"/>
  <c r="AY559" i="7"/>
  <c r="AX559" i="7"/>
  <c r="AW559" i="7"/>
  <c r="AF559" i="7"/>
  <c r="AE559" i="7"/>
  <c r="AD559" i="7"/>
  <c r="AC559" i="7"/>
  <c r="U559" i="7"/>
  <c r="T559" i="7"/>
  <c r="S559" i="7"/>
  <c r="R559" i="7"/>
  <c r="Q559" i="7"/>
  <c r="P559" i="7"/>
  <c r="O559" i="7"/>
  <c r="N559" i="7"/>
  <c r="AM675" i="7" s="1"/>
  <c r="M559" i="7"/>
  <c r="L559" i="7"/>
  <c r="K559" i="7"/>
  <c r="J559" i="7"/>
  <c r="BA558" i="7"/>
  <c r="AZ558" i="7"/>
  <c r="AY558" i="7"/>
  <c r="AX558" i="7"/>
  <c r="AW558" i="7"/>
  <c r="AF558" i="7"/>
  <c r="AE558" i="7"/>
  <c r="AD558" i="7"/>
  <c r="AC558" i="7"/>
  <c r="BA557" i="7"/>
  <c r="AZ557" i="7"/>
  <c r="AY557" i="7"/>
  <c r="AX557" i="7"/>
  <c r="AW557" i="7"/>
  <c r="AF557" i="7"/>
  <c r="AE557" i="7"/>
  <c r="AD557" i="7"/>
  <c r="AC557" i="7"/>
  <c r="K557" i="7"/>
  <c r="BA556" i="7"/>
  <c r="AZ556" i="7"/>
  <c r="AY556" i="7"/>
  <c r="AX556" i="7"/>
  <c r="AW556" i="7"/>
  <c r="AF556" i="7"/>
  <c r="AE556" i="7"/>
  <c r="AD556" i="7"/>
  <c r="AC556" i="7"/>
  <c r="O556" i="7"/>
  <c r="BA555" i="7"/>
  <c r="AZ555" i="7"/>
  <c r="AY555" i="7"/>
  <c r="AX555" i="7"/>
  <c r="AW555" i="7"/>
  <c r="AE555" i="7"/>
  <c r="AD555" i="7"/>
  <c r="AC555" i="7"/>
  <c r="BA554" i="7"/>
  <c r="AZ554" i="7"/>
  <c r="AY554" i="7"/>
  <c r="AX554" i="7"/>
  <c r="AW554" i="7"/>
  <c r="AM554" i="7"/>
  <c r="AF554" i="7"/>
  <c r="AE554" i="7"/>
  <c r="AD554" i="7"/>
  <c r="AC554" i="7"/>
  <c r="BA553" i="7"/>
  <c r="AZ553" i="7"/>
  <c r="AY553" i="7"/>
  <c r="AX553" i="7"/>
  <c r="AW553" i="7"/>
  <c r="AF553" i="7"/>
  <c r="AE553" i="7"/>
  <c r="AD553" i="7"/>
  <c r="AC553" i="7"/>
  <c r="BA552" i="7"/>
  <c r="AZ552" i="7"/>
  <c r="AY552" i="7"/>
  <c r="AX552" i="7"/>
  <c r="AW552" i="7"/>
  <c r="AV552" i="7"/>
  <c r="AS552" i="7"/>
  <c r="AR552" i="7"/>
  <c r="AQ552" i="7"/>
  <c r="AP552" i="7"/>
  <c r="AO552" i="7"/>
  <c r="AN552" i="7"/>
  <c r="AM552" i="7"/>
  <c r="AL552" i="7"/>
  <c r="AK552" i="7"/>
  <c r="AJ552" i="7"/>
  <c r="AI552" i="7"/>
  <c r="AH552" i="7"/>
  <c r="AG552" i="7"/>
  <c r="AF552" i="7"/>
  <c r="AE552" i="7"/>
  <c r="AD552" i="7"/>
  <c r="AC552" i="7"/>
  <c r="BA551" i="7"/>
  <c r="AZ551" i="7"/>
  <c r="AY551" i="7"/>
  <c r="AX551" i="7"/>
  <c r="AW551" i="7"/>
  <c r="AV551" i="7"/>
  <c r="AU551" i="7"/>
  <c r="AT551" i="7"/>
  <c r="AS551" i="7"/>
  <c r="AR551" i="7"/>
  <c r="AQ551" i="7"/>
  <c r="AP551" i="7"/>
  <c r="AL551" i="7"/>
  <c r="AK551" i="7"/>
  <c r="AJ551" i="7"/>
  <c r="AI551" i="7"/>
  <c r="AH551" i="7"/>
  <c r="AG551" i="7"/>
  <c r="AF551" i="7"/>
  <c r="AE551" i="7"/>
  <c r="AD551" i="7"/>
  <c r="AC551" i="7"/>
  <c r="BA550" i="7"/>
  <c r="AZ550" i="7"/>
  <c r="AY550" i="7"/>
  <c r="AX550" i="7"/>
  <c r="AW550" i="7"/>
  <c r="AV550" i="7"/>
  <c r="AU550" i="7"/>
  <c r="AF550" i="7"/>
  <c r="AE550" i="7"/>
  <c r="AD550" i="7"/>
  <c r="AC550" i="7"/>
  <c r="BA549" i="7"/>
  <c r="AZ549" i="7"/>
  <c r="AY549" i="7"/>
  <c r="AX549" i="7"/>
  <c r="AW549" i="7"/>
  <c r="AV549" i="7"/>
  <c r="AU549" i="7"/>
  <c r="AT549" i="7"/>
  <c r="AS549" i="7"/>
  <c r="AR549" i="7"/>
  <c r="AQ549" i="7"/>
  <c r="AP549" i="7"/>
  <c r="AM549" i="7"/>
  <c r="AL549" i="7"/>
  <c r="AK549" i="7"/>
  <c r="AJ549" i="7"/>
  <c r="AI549" i="7"/>
  <c r="AH549" i="7"/>
  <c r="AG549" i="7"/>
  <c r="AF549" i="7"/>
  <c r="AE549" i="7"/>
  <c r="AD549" i="7"/>
  <c r="AC549" i="7"/>
  <c r="BA548" i="7"/>
  <c r="AZ548" i="7"/>
  <c r="AY548" i="7"/>
  <c r="AX548" i="7"/>
  <c r="AW548" i="7"/>
  <c r="AV548" i="7"/>
  <c r="AU548" i="7"/>
  <c r="AR548" i="7"/>
  <c r="AQ548" i="7"/>
  <c r="AP548" i="7"/>
  <c r="AO548" i="7"/>
  <c r="AN548" i="7"/>
  <c r="AM548" i="7"/>
  <c r="AL548" i="7"/>
  <c r="AK548" i="7"/>
  <c r="AJ548" i="7"/>
  <c r="AI548" i="7"/>
  <c r="AH548" i="7"/>
  <c r="AG548" i="7"/>
  <c r="AF548" i="7"/>
  <c r="AE548" i="7"/>
  <c r="AD548" i="7"/>
  <c r="AC548" i="7"/>
  <c r="BA547" i="7"/>
  <c r="AZ547" i="7"/>
  <c r="AY547" i="7"/>
  <c r="AX547" i="7"/>
  <c r="AW547" i="7"/>
  <c r="AV547" i="7"/>
  <c r="AR547" i="7"/>
  <c r="AQ547" i="7"/>
  <c r="AP547" i="7"/>
  <c r="AO547" i="7"/>
  <c r="AN547" i="7"/>
  <c r="AM547" i="7"/>
  <c r="AL547" i="7"/>
  <c r="AK547" i="7"/>
  <c r="AJ547" i="7"/>
  <c r="AI547" i="7"/>
  <c r="AH547" i="7"/>
  <c r="AG547" i="7"/>
  <c r="AF547" i="7"/>
  <c r="AE547" i="7"/>
  <c r="AD547" i="7"/>
  <c r="AC547" i="7"/>
  <c r="BA546" i="7"/>
  <c r="AZ546" i="7"/>
  <c r="AY546" i="7"/>
  <c r="AX546" i="7"/>
  <c r="AW546" i="7"/>
  <c r="AV546" i="7"/>
  <c r="AU546" i="7"/>
  <c r="AT546" i="7"/>
  <c r="AS546" i="7"/>
  <c r="AR546" i="7"/>
  <c r="AQ546" i="7"/>
  <c r="AP546" i="7"/>
  <c r="AO546" i="7"/>
  <c r="AN546" i="7"/>
  <c r="AM546" i="7"/>
  <c r="AL546" i="7"/>
  <c r="AK546" i="7"/>
  <c r="AJ546" i="7"/>
  <c r="AF546" i="7"/>
  <c r="AE546" i="7"/>
  <c r="AD546" i="7"/>
  <c r="AC546" i="7"/>
  <c r="BA545" i="7"/>
  <c r="AZ545" i="7"/>
  <c r="AY545" i="7"/>
  <c r="AX545" i="7"/>
  <c r="AW545" i="7"/>
  <c r="AV545" i="7"/>
  <c r="AU545" i="7"/>
  <c r="AS545" i="7"/>
  <c r="AR545" i="7"/>
  <c r="AQ545" i="7"/>
  <c r="AP545" i="7"/>
  <c r="AO545" i="7"/>
  <c r="AN545" i="7"/>
  <c r="AM545" i="7"/>
  <c r="AL545" i="7"/>
  <c r="AK545" i="7"/>
  <c r="AJ545" i="7"/>
  <c r="AI545" i="7"/>
  <c r="AH545" i="7"/>
  <c r="AG545" i="7"/>
  <c r="AF545" i="7"/>
  <c r="AE545" i="7"/>
  <c r="AD545" i="7"/>
  <c r="AC545" i="7"/>
  <c r="BA544" i="7"/>
  <c r="AZ544" i="7"/>
  <c r="AY544" i="7"/>
  <c r="AX544" i="7"/>
  <c r="AW544" i="7"/>
  <c r="AV544" i="7"/>
  <c r="AU544" i="7"/>
  <c r="AT544" i="7"/>
  <c r="AN544" i="7"/>
  <c r="AM544" i="7"/>
  <c r="AL544" i="7"/>
  <c r="AK544" i="7"/>
  <c r="AJ544" i="7"/>
  <c r="AI544" i="7"/>
  <c r="AH544" i="7"/>
  <c r="AG544" i="7"/>
  <c r="AF544" i="7"/>
  <c r="AE544" i="7"/>
  <c r="AD544" i="7"/>
  <c r="AC544" i="7"/>
  <c r="S544" i="7"/>
  <c r="R544" i="7"/>
  <c r="BA543" i="7"/>
  <c r="AZ543" i="7"/>
  <c r="AY543" i="7"/>
  <c r="AX543" i="7"/>
  <c r="AW543" i="7"/>
  <c r="AV543" i="7"/>
  <c r="AU543" i="7"/>
  <c r="AT543" i="7"/>
  <c r="AS543" i="7"/>
  <c r="AR543" i="7"/>
  <c r="AQ543" i="7"/>
  <c r="AF543" i="7"/>
  <c r="AE543" i="7"/>
  <c r="AD543" i="7"/>
  <c r="AC543" i="7"/>
  <c r="BA542" i="7"/>
  <c r="AZ542" i="7"/>
  <c r="AY542" i="7"/>
  <c r="AX542" i="7"/>
  <c r="AW542" i="7"/>
  <c r="AV542" i="7"/>
  <c r="AS542" i="7"/>
  <c r="AR542" i="7"/>
  <c r="AQ542" i="7"/>
  <c r="AP542" i="7"/>
  <c r="AO542" i="7"/>
  <c r="AN542" i="7"/>
  <c r="AM542" i="7"/>
  <c r="AL542" i="7"/>
  <c r="AK542" i="7"/>
  <c r="AJ542" i="7"/>
  <c r="AI542" i="7"/>
  <c r="AH542" i="7"/>
  <c r="AG542" i="7"/>
  <c r="AF542" i="7"/>
  <c r="AE542" i="7"/>
  <c r="AD542" i="7"/>
  <c r="AC542" i="7"/>
  <c r="BA541" i="7"/>
  <c r="AZ541" i="7"/>
  <c r="AY541" i="7"/>
  <c r="AX541" i="7"/>
  <c r="AW541" i="7"/>
  <c r="AV541" i="7"/>
  <c r="AG541" i="7"/>
  <c r="AF541" i="7"/>
  <c r="AE541" i="7"/>
  <c r="AD541" i="7"/>
  <c r="AC541" i="7"/>
  <c r="O541" i="7"/>
  <c r="BA540" i="7"/>
  <c r="AZ540" i="7"/>
  <c r="AY540" i="7"/>
  <c r="AX540" i="7"/>
  <c r="AW540" i="7"/>
  <c r="AV540" i="7"/>
  <c r="AN540" i="7"/>
  <c r="AM540" i="7"/>
  <c r="AL540" i="7"/>
  <c r="AK540" i="7"/>
  <c r="AJ540" i="7"/>
  <c r="AI540" i="7"/>
  <c r="AH540" i="7"/>
  <c r="AG540" i="7"/>
  <c r="AF540" i="7"/>
  <c r="AE540" i="7"/>
  <c r="AD540" i="7"/>
  <c r="AC540" i="7"/>
  <c r="S540" i="7"/>
  <c r="R540" i="7"/>
  <c r="BA539" i="7"/>
  <c r="AZ539" i="7"/>
  <c r="AY539" i="7"/>
  <c r="AX539" i="7"/>
  <c r="AW539" i="7"/>
  <c r="AV539" i="7"/>
  <c r="AS539" i="7"/>
  <c r="AR539" i="7"/>
  <c r="AQ539" i="7"/>
  <c r="AP539" i="7"/>
  <c r="AO539" i="7"/>
  <c r="AN539" i="7"/>
  <c r="AM539" i="7"/>
  <c r="AL539" i="7"/>
  <c r="AK539" i="7"/>
  <c r="AJ539" i="7"/>
  <c r="AI539" i="7"/>
  <c r="AH539" i="7"/>
  <c r="AG539" i="7"/>
  <c r="AF539" i="7"/>
  <c r="AE539" i="7"/>
  <c r="AD539" i="7"/>
  <c r="AC539" i="7"/>
  <c r="BA538" i="7"/>
  <c r="AZ538" i="7"/>
  <c r="AY538" i="7"/>
  <c r="AX538" i="7"/>
  <c r="AW538" i="7"/>
  <c r="AV538" i="7"/>
  <c r="AU538" i="7"/>
  <c r="AT538" i="7"/>
  <c r="AS538" i="7"/>
  <c r="AN538" i="7"/>
  <c r="AM538" i="7"/>
  <c r="AL538" i="7"/>
  <c r="AK538" i="7"/>
  <c r="AJ538" i="7"/>
  <c r="AI538" i="7"/>
  <c r="AH538" i="7"/>
  <c r="AG538" i="7"/>
  <c r="AF538" i="7"/>
  <c r="AE538" i="7"/>
  <c r="AD538" i="7"/>
  <c r="AC538" i="7"/>
  <c r="BA537" i="7"/>
  <c r="AZ537" i="7"/>
  <c r="AY537" i="7"/>
  <c r="AX537" i="7"/>
  <c r="AW537" i="7"/>
  <c r="AV537" i="7"/>
  <c r="AU537" i="7"/>
  <c r="AT537" i="7"/>
  <c r="AS537" i="7"/>
  <c r="AR537" i="7"/>
  <c r="AQ537" i="7"/>
  <c r="AP537" i="7"/>
  <c r="AM537" i="7"/>
  <c r="AL537" i="7"/>
  <c r="AK537" i="7"/>
  <c r="AJ537" i="7"/>
  <c r="AI537" i="7"/>
  <c r="AH537" i="7"/>
  <c r="AG537" i="7"/>
  <c r="AF537" i="7"/>
  <c r="AE537" i="7"/>
  <c r="AD537" i="7"/>
  <c r="AC537" i="7"/>
  <c r="BA536" i="7"/>
  <c r="AZ536" i="7"/>
  <c r="AY536" i="7"/>
  <c r="AX536" i="7"/>
  <c r="AW536" i="7"/>
  <c r="AV536" i="7"/>
  <c r="AS536" i="7"/>
  <c r="AR536" i="7"/>
  <c r="AQ536" i="7"/>
  <c r="AP536" i="7"/>
  <c r="AO536" i="7"/>
  <c r="AN536" i="7"/>
  <c r="AM536" i="7"/>
  <c r="AL536" i="7"/>
  <c r="AK536" i="7"/>
  <c r="AJ536" i="7"/>
  <c r="AI536" i="7"/>
  <c r="AH536" i="7"/>
  <c r="AG536" i="7"/>
  <c r="AF536" i="7"/>
  <c r="AE536" i="7"/>
  <c r="AD536" i="7"/>
  <c r="AC536" i="7"/>
  <c r="BA535" i="7"/>
  <c r="AZ535" i="7"/>
  <c r="AY535" i="7"/>
  <c r="AX535" i="7"/>
  <c r="AW535" i="7"/>
  <c r="AV535" i="7"/>
  <c r="AU535" i="7"/>
  <c r="AT535" i="7"/>
  <c r="AS535" i="7"/>
  <c r="AR535" i="7"/>
  <c r="AQ535" i="7"/>
  <c r="AP535" i="7"/>
  <c r="AH535" i="7"/>
  <c r="AG535" i="7"/>
  <c r="AF535" i="7"/>
  <c r="AE535" i="7"/>
  <c r="AD535" i="7"/>
  <c r="AC535" i="7"/>
  <c r="BA534" i="7"/>
  <c r="AZ534" i="7"/>
  <c r="AY534" i="7"/>
  <c r="AX534" i="7"/>
  <c r="AW534" i="7"/>
  <c r="AV534" i="7"/>
  <c r="AS534" i="7"/>
  <c r="AN534" i="7"/>
  <c r="AM534" i="7"/>
  <c r="AL534" i="7"/>
  <c r="AK534" i="7"/>
  <c r="AJ534" i="7"/>
  <c r="AI534" i="7"/>
  <c r="AH534" i="7"/>
  <c r="AG534" i="7"/>
  <c r="AF534" i="7"/>
  <c r="AE534" i="7"/>
  <c r="AD534" i="7"/>
  <c r="AC534" i="7"/>
  <c r="BA533" i="7"/>
  <c r="AZ533" i="7"/>
  <c r="AY533" i="7"/>
  <c r="AX533" i="7"/>
  <c r="AW533" i="7"/>
  <c r="AV533" i="7"/>
  <c r="AL533" i="7"/>
  <c r="AK533" i="7"/>
  <c r="AJ533" i="7"/>
  <c r="AI533" i="7"/>
  <c r="AH533" i="7"/>
  <c r="AG533" i="7"/>
  <c r="AF533" i="7"/>
  <c r="AE533" i="7"/>
  <c r="AD533" i="7"/>
  <c r="AC533" i="7"/>
  <c r="BA532" i="7"/>
  <c r="AZ532" i="7"/>
  <c r="AY532" i="7"/>
  <c r="AX532" i="7"/>
  <c r="AW532" i="7"/>
  <c r="AV532" i="7"/>
  <c r="AU532" i="7"/>
  <c r="AT532" i="7"/>
  <c r="AP532" i="7"/>
  <c r="AO532" i="7"/>
  <c r="AN532" i="7"/>
  <c r="AM532" i="7"/>
  <c r="AL532" i="7"/>
  <c r="AK532" i="7"/>
  <c r="AJ532" i="7"/>
  <c r="AI532" i="7"/>
  <c r="AH532" i="7"/>
  <c r="AG532" i="7"/>
  <c r="AF532" i="7"/>
  <c r="AE532" i="7"/>
  <c r="AD532" i="7"/>
  <c r="AC532" i="7"/>
  <c r="BA531" i="7"/>
  <c r="AZ531" i="7"/>
  <c r="AY531" i="7"/>
  <c r="AX531" i="7"/>
  <c r="AW531" i="7"/>
  <c r="AV531" i="7"/>
  <c r="AU531" i="7"/>
  <c r="AT531" i="7"/>
  <c r="AS531" i="7"/>
  <c r="AR531" i="7"/>
  <c r="AQ531" i="7"/>
  <c r="AP531" i="7"/>
  <c r="AO531" i="7"/>
  <c r="AN531" i="7"/>
  <c r="AM531" i="7"/>
  <c r="AL531" i="7"/>
  <c r="AK531" i="7"/>
  <c r="AF531" i="7"/>
  <c r="AE531" i="7"/>
  <c r="AD531" i="7"/>
  <c r="AC531" i="7"/>
  <c r="BA530" i="7"/>
  <c r="AZ530" i="7"/>
  <c r="AY530" i="7"/>
  <c r="AX530" i="7"/>
  <c r="AW530" i="7"/>
  <c r="AV530" i="7"/>
  <c r="AN530" i="7"/>
  <c r="AM530" i="7"/>
  <c r="AL530" i="7"/>
  <c r="AK530" i="7"/>
  <c r="AJ530" i="7"/>
  <c r="AI530" i="7"/>
  <c r="AH530" i="7"/>
  <c r="AG530" i="7"/>
  <c r="AF530" i="7"/>
  <c r="AE530" i="7"/>
  <c r="AD530" i="7"/>
  <c r="AC530" i="7"/>
  <c r="BA529" i="7"/>
  <c r="AZ529" i="7"/>
  <c r="AY529" i="7"/>
  <c r="AX529" i="7"/>
  <c r="AW529" i="7"/>
  <c r="AV529" i="7"/>
  <c r="AR529" i="7"/>
  <c r="AQ529" i="7"/>
  <c r="AP529" i="7"/>
  <c r="AO529" i="7"/>
  <c r="AN529" i="7"/>
  <c r="AM529" i="7"/>
  <c r="AL529" i="7"/>
  <c r="AK529" i="7"/>
  <c r="AJ529" i="7"/>
  <c r="AI529" i="7"/>
  <c r="AH529" i="7"/>
  <c r="AG529" i="7"/>
  <c r="AF529" i="7"/>
  <c r="AE529" i="7"/>
  <c r="AD529" i="7"/>
  <c r="AC529" i="7"/>
  <c r="BA528" i="7"/>
  <c r="AZ528" i="7"/>
  <c r="AY528" i="7"/>
  <c r="AX528" i="7"/>
  <c r="AW528" i="7"/>
  <c r="AV528" i="7"/>
  <c r="AU528" i="7"/>
  <c r="AT528" i="7"/>
  <c r="AS528" i="7"/>
  <c r="AP528" i="7"/>
  <c r="AO528" i="7"/>
  <c r="AN528" i="7"/>
  <c r="AM528" i="7"/>
  <c r="AL528" i="7"/>
  <c r="AK528" i="7"/>
  <c r="AJ528" i="7"/>
  <c r="AI528" i="7"/>
  <c r="AH528" i="7"/>
  <c r="AG528" i="7"/>
  <c r="AF528" i="7"/>
  <c r="AE528" i="7"/>
  <c r="AD528" i="7"/>
  <c r="AC528" i="7"/>
  <c r="BA527" i="7"/>
  <c r="AZ527" i="7"/>
  <c r="AY527" i="7"/>
  <c r="AX527" i="7"/>
  <c r="AW527" i="7"/>
  <c r="AV527" i="7"/>
  <c r="AU527" i="7"/>
  <c r="AT527" i="7"/>
  <c r="AN527" i="7"/>
  <c r="AM527" i="7"/>
  <c r="AL527" i="7"/>
  <c r="AK527" i="7"/>
  <c r="AJ527" i="7"/>
  <c r="AI527" i="7"/>
  <c r="AH527" i="7"/>
  <c r="AG527" i="7"/>
  <c r="AF527" i="7"/>
  <c r="AE527" i="7"/>
  <c r="AD527" i="7"/>
  <c r="AC527" i="7"/>
  <c r="BA526" i="7"/>
  <c r="AZ526" i="7"/>
  <c r="AY526" i="7"/>
  <c r="AX526" i="7"/>
  <c r="AW526" i="7"/>
  <c r="AV526" i="7"/>
  <c r="AU526" i="7"/>
  <c r="AT526" i="7"/>
  <c r="AO526" i="7"/>
  <c r="AN526" i="7"/>
  <c r="AM526" i="7"/>
  <c r="AL526" i="7"/>
  <c r="AK526" i="7"/>
  <c r="AJ526" i="7"/>
  <c r="AI526" i="7"/>
  <c r="AG526" i="7"/>
  <c r="AF526" i="7"/>
  <c r="AE526" i="7"/>
  <c r="AD526" i="7"/>
  <c r="AC526" i="7"/>
  <c r="BA525" i="7"/>
  <c r="AZ525" i="7"/>
  <c r="AY525" i="7"/>
  <c r="AX525" i="7"/>
  <c r="AW525" i="7"/>
  <c r="AV525" i="7"/>
  <c r="AU525" i="7"/>
  <c r="AS525" i="7"/>
  <c r="AR525" i="7"/>
  <c r="AQ525" i="7"/>
  <c r="AP525" i="7"/>
  <c r="AO525" i="7"/>
  <c r="AN525" i="7"/>
  <c r="AM525" i="7"/>
  <c r="AL525" i="7"/>
  <c r="AK525" i="7"/>
  <c r="AJ525" i="7"/>
  <c r="AI525" i="7"/>
  <c r="AH525" i="7"/>
  <c r="AG525" i="7"/>
  <c r="AF525" i="7"/>
  <c r="AE525" i="7"/>
  <c r="AD525" i="7"/>
  <c r="AC525" i="7"/>
  <c r="BA524" i="7"/>
  <c r="AZ524" i="7"/>
  <c r="AY524" i="7"/>
  <c r="AX524" i="7"/>
  <c r="AW524" i="7"/>
  <c r="AV524" i="7"/>
  <c r="AT524" i="7"/>
  <c r="AS524" i="7"/>
  <c r="AR524" i="7"/>
  <c r="AQ524" i="7"/>
  <c r="AP524" i="7"/>
  <c r="AO524" i="7"/>
  <c r="AN524" i="7"/>
  <c r="AM524" i="7"/>
  <c r="AL524" i="7"/>
  <c r="AK524" i="7"/>
  <c r="AJ524" i="7"/>
  <c r="AI524" i="7"/>
  <c r="AH524" i="7"/>
  <c r="AG524" i="7"/>
  <c r="AF524" i="7"/>
  <c r="AE524" i="7"/>
  <c r="AD524" i="7"/>
  <c r="AC524" i="7"/>
  <c r="BA523" i="7"/>
  <c r="AZ523" i="7"/>
  <c r="AY523" i="7"/>
  <c r="AX523" i="7"/>
  <c r="AW523" i="7"/>
  <c r="AV523" i="7"/>
  <c r="AT523" i="7"/>
  <c r="AS523" i="7"/>
  <c r="AR523" i="7"/>
  <c r="AQ523" i="7"/>
  <c r="AP523" i="7"/>
  <c r="AO523" i="7"/>
  <c r="AN523" i="7"/>
  <c r="AM523" i="7"/>
  <c r="AL523" i="7"/>
  <c r="AK523" i="7"/>
  <c r="AJ523" i="7"/>
  <c r="AI523" i="7"/>
  <c r="AH523" i="7"/>
  <c r="AG523" i="7"/>
  <c r="AF523" i="7"/>
  <c r="AE523" i="7"/>
  <c r="AD523" i="7"/>
  <c r="AC523" i="7"/>
  <c r="BA522" i="7"/>
  <c r="AZ522" i="7"/>
  <c r="AY522" i="7"/>
  <c r="AX522" i="7"/>
  <c r="AW522" i="7"/>
  <c r="AV522" i="7"/>
  <c r="AT522" i="7"/>
  <c r="AS522" i="7"/>
  <c r="AR522" i="7"/>
  <c r="AQ522" i="7"/>
  <c r="AP522" i="7"/>
  <c r="AO522" i="7"/>
  <c r="AN522" i="7"/>
  <c r="AM522" i="7"/>
  <c r="AL522" i="7"/>
  <c r="AK522" i="7"/>
  <c r="AJ522" i="7"/>
  <c r="AI522" i="7"/>
  <c r="AH522" i="7"/>
  <c r="AG522" i="7"/>
  <c r="AF522" i="7"/>
  <c r="AE522" i="7"/>
  <c r="AD522" i="7"/>
  <c r="AC522" i="7"/>
  <c r="BA521" i="7"/>
  <c r="AZ521" i="7"/>
  <c r="AY521" i="7"/>
  <c r="AX521" i="7"/>
  <c r="AW521" i="7"/>
  <c r="AV521" i="7"/>
  <c r="AT521" i="7"/>
  <c r="AS521" i="7"/>
  <c r="AR521" i="7"/>
  <c r="AQ521" i="7"/>
  <c r="AP521" i="7"/>
  <c r="AO521" i="7"/>
  <c r="AN521" i="7"/>
  <c r="AM521" i="7"/>
  <c r="AL521" i="7"/>
  <c r="AK521" i="7"/>
  <c r="AJ521" i="7"/>
  <c r="AI521" i="7"/>
  <c r="AH521" i="7"/>
  <c r="AG521" i="7"/>
  <c r="AF521" i="7"/>
  <c r="AE521" i="7"/>
  <c r="AD521" i="7"/>
  <c r="AC521" i="7"/>
  <c r="BA520" i="7"/>
  <c r="AZ520" i="7"/>
  <c r="AY520" i="7"/>
  <c r="AX520" i="7"/>
  <c r="AW520" i="7"/>
  <c r="AV520" i="7"/>
  <c r="AT520" i="7"/>
  <c r="AS520" i="7"/>
  <c r="AR520" i="7"/>
  <c r="AQ520" i="7"/>
  <c r="AP520" i="7"/>
  <c r="AO520" i="7"/>
  <c r="AN520" i="7"/>
  <c r="AM520" i="7"/>
  <c r="AL520" i="7"/>
  <c r="AK520" i="7"/>
  <c r="AJ520" i="7"/>
  <c r="AI520" i="7"/>
  <c r="AH520" i="7"/>
  <c r="AG520" i="7"/>
  <c r="AF520" i="7"/>
  <c r="AE520" i="7"/>
  <c r="AD520" i="7"/>
  <c r="AC520" i="7"/>
  <c r="BA519" i="7"/>
  <c r="AZ519" i="7"/>
  <c r="AY519" i="7"/>
  <c r="AX519" i="7"/>
  <c r="AW519" i="7"/>
  <c r="AV519" i="7"/>
  <c r="AS519" i="7"/>
  <c r="AR519" i="7"/>
  <c r="AQ519" i="7"/>
  <c r="AP519" i="7"/>
  <c r="AO519" i="7"/>
  <c r="AN519" i="7"/>
  <c r="AM519" i="7"/>
  <c r="AL519" i="7"/>
  <c r="AK519" i="7"/>
  <c r="AJ519" i="7"/>
  <c r="AI519" i="7"/>
  <c r="AH519" i="7"/>
  <c r="AG519" i="7"/>
  <c r="AF519" i="7"/>
  <c r="AE519" i="7"/>
  <c r="AD519" i="7"/>
  <c r="AC519" i="7"/>
  <c r="BA518" i="7"/>
  <c r="AZ518" i="7"/>
  <c r="AY518" i="7"/>
  <c r="AX518" i="7"/>
  <c r="AW518" i="7"/>
  <c r="AV518" i="7"/>
  <c r="AO518" i="7"/>
  <c r="AN518" i="7"/>
  <c r="AM518" i="7"/>
  <c r="AL518" i="7"/>
  <c r="AK518" i="7"/>
  <c r="AJ518" i="7"/>
  <c r="AI518" i="7"/>
  <c r="AH518" i="7"/>
  <c r="AG518" i="7"/>
  <c r="AF518" i="7"/>
  <c r="AE518" i="7"/>
  <c r="AD518" i="7"/>
  <c r="AC518" i="7"/>
  <c r="BA517" i="7"/>
  <c r="AZ517" i="7"/>
  <c r="AY517" i="7"/>
  <c r="AX517" i="7"/>
  <c r="AW517" i="7"/>
  <c r="AU517" i="7"/>
  <c r="AT517" i="7"/>
  <c r="AS517" i="7"/>
  <c r="AR517" i="7"/>
  <c r="AQ517" i="7"/>
  <c r="AP517" i="7"/>
  <c r="AO517" i="7"/>
  <c r="AN517" i="7"/>
  <c r="AM517" i="7"/>
  <c r="AL517" i="7"/>
  <c r="AK517" i="7"/>
  <c r="AJ517" i="7"/>
  <c r="AI517" i="7"/>
  <c r="AH517" i="7"/>
  <c r="AG517" i="7"/>
  <c r="AF517" i="7"/>
  <c r="AE517" i="7"/>
  <c r="AD517" i="7"/>
  <c r="AC517" i="7"/>
  <c r="BA516" i="7"/>
  <c r="AZ516" i="7"/>
  <c r="AY516" i="7"/>
  <c r="AX516" i="7"/>
  <c r="AW516" i="7"/>
  <c r="AP516" i="7"/>
  <c r="AO516" i="7"/>
  <c r="AN516" i="7"/>
  <c r="AM516" i="7"/>
  <c r="AL516" i="7"/>
  <c r="AK516" i="7"/>
  <c r="AJ516" i="7"/>
  <c r="AI516" i="7"/>
  <c r="AH516" i="7"/>
  <c r="AG516" i="7"/>
  <c r="AF516" i="7"/>
  <c r="AE516" i="7"/>
  <c r="AD516" i="7"/>
  <c r="AC516" i="7"/>
  <c r="BA515" i="7"/>
  <c r="AZ515" i="7"/>
  <c r="AY515" i="7"/>
  <c r="AX515" i="7"/>
  <c r="AW515" i="7"/>
  <c r="AU515" i="7"/>
  <c r="AT515" i="7"/>
  <c r="AS515" i="7"/>
  <c r="AR515" i="7"/>
  <c r="AQ515" i="7"/>
  <c r="AP515" i="7"/>
  <c r="AO515" i="7"/>
  <c r="AN515" i="7"/>
  <c r="AM515" i="7"/>
  <c r="AL515" i="7"/>
  <c r="AK515" i="7"/>
  <c r="AJ515" i="7"/>
  <c r="AI515" i="7"/>
  <c r="AH515" i="7"/>
  <c r="AG515" i="7"/>
  <c r="AF515" i="7"/>
  <c r="AE515" i="7"/>
  <c r="AD515" i="7"/>
  <c r="AC515" i="7"/>
  <c r="BA514" i="7"/>
  <c r="AZ514" i="7"/>
  <c r="AY514" i="7"/>
  <c r="AX514" i="7"/>
  <c r="AW514" i="7"/>
  <c r="AP514" i="7"/>
  <c r="AO514" i="7"/>
  <c r="AN514" i="7"/>
  <c r="AL514" i="7"/>
  <c r="AK514" i="7"/>
  <c r="AJ514" i="7"/>
  <c r="AI514" i="7"/>
  <c r="AH514" i="7"/>
  <c r="AG514" i="7"/>
  <c r="AF514" i="7"/>
  <c r="AE514" i="7"/>
  <c r="AD514" i="7"/>
  <c r="AC514" i="7"/>
  <c r="BA513" i="7"/>
  <c r="AZ513" i="7"/>
  <c r="AY513" i="7"/>
  <c r="AX513" i="7"/>
  <c r="AW513" i="7"/>
  <c r="AT513" i="7"/>
  <c r="AS513" i="7"/>
  <c r="AR513" i="7"/>
  <c r="AQ513" i="7"/>
  <c r="AP513" i="7"/>
  <c r="AO513" i="7"/>
  <c r="AN513" i="7"/>
  <c r="AM513" i="7"/>
  <c r="AL513" i="7"/>
  <c r="AK513" i="7"/>
  <c r="AJ513" i="7"/>
  <c r="AI513" i="7"/>
  <c r="AH513" i="7"/>
  <c r="AG513" i="7"/>
  <c r="AF513" i="7"/>
  <c r="AE513" i="7"/>
  <c r="AD513" i="7"/>
  <c r="AC513" i="7"/>
  <c r="BA512" i="7"/>
  <c r="AZ512" i="7"/>
  <c r="AY512" i="7"/>
  <c r="AX512" i="7"/>
  <c r="AW512" i="7"/>
  <c r="AT512" i="7"/>
  <c r="AS512" i="7"/>
  <c r="AR512" i="7"/>
  <c r="AQ512" i="7"/>
  <c r="AP512" i="7"/>
  <c r="AO512" i="7"/>
  <c r="AN512" i="7"/>
  <c r="AM512" i="7"/>
  <c r="AL512" i="7"/>
  <c r="AK512" i="7"/>
  <c r="AJ512" i="7"/>
  <c r="AI512" i="7"/>
  <c r="AH512" i="7"/>
  <c r="AG512" i="7"/>
  <c r="AF512" i="7"/>
  <c r="AE512" i="7"/>
  <c r="AD512" i="7"/>
  <c r="AC512" i="7"/>
  <c r="BA511" i="7"/>
  <c r="AZ511" i="7"/>
  <c r="AY511" i="7"/>
  <c r="AX511" i="7"/>
  <c r="AW511" i="7"/>
  <c r="AR511" i="7"/>
  <c r="AQ511" i="7"/>
  <c r="AP511" i="7"/>
  <c r="AO511" i="7"/>
  <c r="AN511" i="7"/>
  <c r="AM511" i="7"/>
  <c r="AL511" i="7"/>
  <c r="AK511" i="7"/>
  <c r="AJ511" i="7"/>
  <c r="AF511" i="7"/>
  <c r="AE511" i="7"/>
  <c r="AD511" i="7"/>
  <c r="AC511" i="7"/>
  <c r="BA510" i="7"/>
  <c r="AZ510" i="7"/>
  <c r="AY510" i="7"/>
  <c r="AX510" i="7"/>
  <c r="AW510" i="7"/>
  <c r="AV510" i="7"/>
  <c r="AN510" i="7"/>
  <c r="AM510" i="7"/>
  <c r="AL510" i="7"/>
  <c r="AK510" i="7"/>
  <c r="AJ510" i="7"/>
  <c r="AI510" i="7"/>
  <c r="AH510" i="7"/>
  <c r="AG510" i="7"/>
  <c r="AF510" i="7"/>
  <c r="AE510" i="7"/>
  <c r="AD510" i="7"/>
  <c r="AC510" i="7"/>
  <c r="BA509" i="7"/>
  <c r="AZ509" i="7"/>
  <c r="AY509" i="7"/>
  <c r="AX509" i="7"/>
  <c r="AW509" i="7"/>
  <c r="AQ509" i="7"/>
  <c r="AP509" i="7"/>
  <c r="AO509" i="7"/>
  <c r="AN509" i="7"/>
  <c r="AM509" i="7"/>
  <c r="AL509" i="7"/>
  <c r="AK509" i="7"/>
  <c r="AJ509" i="7"/>
  <c r="AH509" i="7"/>
  <c r="AG509" i="7"/>
  <c r="AF509" i="7"/>
  <c r="AE509" i="7"/>
  <c r="AD509" i="7"/>
  <c r="AC509" i="7"/>
  <c r="BA508" i="7"/>
  <c r="AZ508" i="7"/>
  <c r="AY508" i="7"/>
  <c r="AX508" i="7"/>
  <c r="AW508" i="7"/>
  <c r="AT508" i="7"/>
  <c r="AS508" i="7"/>
  <c r="AR508" i="7"/>
  <c r="AQ508" i="7"/>
  <c r="AP508" i="7"/>
  <c r="AO508" i="7"/>
  <c r="AN508" i="7"/>
  <c r="AM508" i="7"/>
  <c r="AL508" i="7"/>
  <c r="AK508" i="7"/>
  <c r="AJ508" i="7"/>
  <c r="AI508" i="7"/>
  <c r="AH508" i="7"/>
  <c r="AG508" i="7"/>
  <c r="AF508" i="7"/>
  <c r="AE508" i="7"/>
  <c r="AD508" i="7"/>
  <c r="AC508" i="7"/>
  <c r="BA507" i="7"/>
  <c r="AZ507" i="7"/>
  <c r="AY507" i="7"/>
  <c r="AX507" i="7"/>
  <c r="AW507" i="7"/>
  <c r="AU507" i="7"/>
  <c r="AT507" i="7"/>
  <c r="AS507" i="7"/>
  <c r="AR507" i="7"/>
  <c r="AQ507" i="7"/>
  <c r="AP507" i="7"/>
  <c r="AO507" i="7"/>
  <c r="AN507" i="7"/>
  <c r="AM507" i="7"/>
  <c r="AL507" i="7"/>
  <c r="AK507" i="7"/>
  <c r="AJ507" i="7"/>
  <c r="AI507" i="7"/>
  <c r="AH507" i="7"/>
  <c r="AG507" i="7"/>
  <c r="AF507" i="7"/>
  <c r="AE507" i="7"/>
  <c r="AD507" i="7"/>
  <c r="AC507" i="7"/>
  <c r="BA506" i="7"/>
  <c r="AZ506" i="7"/>
  <c r="AY506" i="7"/>
  <c r="AX506" i="7"/>
  <c r="AW506" i="7"/>
  <c r="AR506" i="7"/>
  <c r="AQ506" i="7"/>
  <c r="AP506" i="7"/>
  <c r="AO506" i="7"/>
  <c r="AN506" i="7"/>
  <c r="AM506" i="7"/>
  <c r="AL506" i="7"/>
  <c r="AK506" i="7"/>
  <c r="AJ506" i="7"/>
  <c r="AI506" i="7"/>
  <c r="AH506" i="7"/>
  <c r="AG506" i="7"/>
  <c r="AF506" i="7"/>
  <c r="AE506" i="7"/>
  <c r="AD506" i="7"/>
  <c r="AC506" i="7"/>
  <c r="BA505" i="7"/>
  <c r="AZ505" i="7"/>
  <c r="BA504" i="7"/>
  <c r="AZ504" i="7"/>
  <c r="BA503" i="7"/>
  <c r="AZ503" i="7"/>
  <c r="AY503" i="7"/>
  <c r="AX503" i="7"/>
  <c r="AW503" i="7"/>
  <c r="AR503" i="7"/>
  <c r="AQ503" i="7"/>
  <c r="AP503" i="7"/>
  <c r="AO503" i="7"/>
  <c r="AN503" i="7"/>
  <c r="AM503" i="7"/>
  <c r="AL503" i="7"/>
  <c r="AK503" i="7"/>
  <c r="AJ503" i="7"/>
  <c r="AI503" i="7"/>
  <c r="AH503" i="7"/>
  <c r="AG503" i="7"/>
  <c r="AF503" i="7"/>
  <c r="AE503" i="7"/>
  <c r="AD503" i="7"/>
  <c r="AC503" i="7"/>
  <c r="BA502" i="7"/>
  <c r="AZ502" i="7"/>
  <c r="AY502" i="7"/>
  <c r="AX502" i="7"/>
  <c r="AW502" i="7"/>
  <c r="AR502" i="7"/>
  <c r="AQ502" i="7"/>
  <c r="AP502" i="7"/>
  <c r="AO502" i="7"/>
  <c r="AN502" i="7"/>
  <c r="AM502" i="7"/>
  <c r="AL502" i="7"/>
  <c r="AK502" i="7"/>
  <c r="AJ502" i="7"/>
  <c r="AI502" i="7"/>
  <c r="AH502" i="7"/>
  <c r="AG502" i="7"/>
  <c r="AF502" i="7"/>
  <c r="AE502" i="7"/>
  <c r="AD502" i="7"/>
  <c r="AC502" i="7"/>
  <c r="BA501" i="7"/>
  <c r="AZ501" i="7"/>
  <c r="AY501" i="7"/>
  <c r="AX501" i="7"/>
  <c r="AW501" i="7"/>
  <c r="AR501" i="7"/>
  <c r="AQ501" i="7"/>
  <c r="AP501" i="7"/>
  <c r="AO501" i="7"/>
  <c r="AN501" i="7"/>
  <c r="AM501" i="7"/>
  <c r="AL501" i="7"/>
  <c r="AK501" i="7"/>
  <c r="AJ501" i="7"/>
  <c r="AI501" i="7"/>
  <c r="AH501" i="7"/>
  <c r="AG501" i="7"/>
  <c r="AF501" i="7"/>
  <c r="AE501" i="7"/>
  <c r="AD501" i="7"/>
  <c r="AC501" i="7"/>
  <c r="BA500" i="7"/>
  <c r="AZ500" i="7"/>
  <c r="AY500" i="7"/>
  <c r="AX500" i="7"/>
  <c r="AW500" i="7"/>
  <c r="AN500" i="7"/>
  <c r="AM500" i="7"/>
  <c r="AL500" i="7"/>
  <c r="AK500" i="7"/>
  <c r="AJ500" i="7"/>
  <c r="AI500" i="7"/>
  <c r="AH500" i="7"/>
  <c r="AG500" i="7"/>
  <c r="AF500" i="7"/>
  <c r="AE500" i="7"/>
  <c r="AD500" i="7"/>
  <c r="AC500" i="7"/>
  <c r="BA499" i="7"/>
  <c r="AZ499" i="7"/>
  <c r="AY499" i="7"/>
  <c r="AX499" i="7"/>
  <c r="AW499" i="7"/>
  <c r="AU499" i="7"/>
  <c r="AT499" i="7"/>
  <c r="AS499" i="7"/>
  <c r="AR499" i="7"/>
  <c r="AQ499" i="7"/>
  <c r="AP499" i="7"/>
  <c r="AO499" i="7"/>
  <c r="AN499" i="7"/>
  <c r="AM499" i="7"/>
  <c r="AL499" i="7"/>
  <c r="AK499" i="7"/>
  <c r="AJ499" i="7"/>
  <c r="AI499" i="7"/>
  <c r="AH499" i="7"/>
  <c r="AG499" i="7"/>
  <c r="AF499" i="7"/>
  <c r="AE499" i="7"/>
  <c r="AD499" i="7"/>
  <c r="AC499" i="7"/>
  <c r="BA498" i="7"/>
  <c r="AZ498" i="7"/>
  <c r="AY498" i="7"/>
  <c r="AX498" i="7"/>
  <c r="AW498" i="7"/>
  <c r="AR498" i="7"/>
  <c r="AQ498" i="7"/>
  <c r="AP498" i="7"/>
  <c r="AO498" i="7"/>
  <c r="AN498" i="7"/>
  <c r="AM498" i="7"/>
  <c r="AL498" i="7"/>
  <c r="AK498" i="7"/>
  <c r="AJ498" i="7"/>
  <c r="AI498" i="7"/>
  <c r="AH498" i="7"/>
  <c r="AG498" i="7"/>
  <c r="AF498" i="7"/>
  <c r="AE498" i="7"/>
  <c r="AD498" i="7"/>
  <c r="AC498" i="7"/>
  <c r="BA497" i="7"/>
  <c r="AZ497" i="7"/>
  <c r="AY497" i="7"/>
  <c r="AX497" i="7"/>
  <c r="AW497" i="7"/>
  <c r="AU497" i="7"/>
  <c r="AT497" i="7"/>
  <c r="AS497" i="7"/>
  <c r="AO497" i="7"/>
  <c r="AN497" i="7"/>
  <c r="AM497" i="7"/>
  <c r="AL497" i="7"/>
  <c r="AK497" i="7"/>
  <c r="AJ497" i="7"/>
  <c r="AI497" i="7"/>
  <c r="AH497" i="7"/>
  <c r="AG497" i="7"/>
  <c r="AF497" i="7"/>
  <c r="AE497" i="7"/>
  <c r="AD497" i="7"/>
  <c r="AC497" i="7"/>
  <c r="BA496" i="7"/>
  <c r="AZ496" i="7"/>
  <c r="AY496" i="7"/>
  <c r="AX496" i="7"/>
  <c r="AW496" i="7"/>
  <c r="AT496" i="7"/>
  <c r="AS496" i="7"/>
  <c r="AR496" i="7"/>
  <c r="AQ496" i="7"/>
  <c r="AP496" i="7"/>
  <c r="AO496" i="7"/>
  <c r="AN496" i="7"/>
  <c r="AM496" i="7"/>
  <c r="AL496" i="7"/>
  <c r="AK496" i="7"/>
  <c r="AJ496" i="7"/>
  <c r="AI496" i="7"/>
  <c r="AH496" i="7"/>
  <c r="AG496" i="7"/>
  <c r="AF496" i="7"/>
  <c r="AE496" i="7"/>
  <c r="AD496" i="7"/>
  <c r="AC496" i="7"/>
  <c r="BA495" i="7"/>
  <c r="AZ495" i="7"/>
  <c r="AY495" i="7"/>
  <c r="AX495" i="7"/>
  <c r="AW495" i="7"/>
  <c r="AT495" i="7"/>
  <c r="AS495" i="7"/>
  <c r="AR495" i="7"/>
  <c r="AQ495" i="7"/>
  <c r="AP495" i="7"/>
  <c r="AO495" i="7"/>
  <c r="AN495" i="7"/>
  <c r="AM495" i="7"/>
  <c r="AL495" i="7"/>
  <c r="AK495" i="7"/>
  <c r="AJ495" i="7"/>
  <c r="AI495" i="7"/>
  <c r="AH495" i="7"/>
  <c r="AG495" i="7"/>
  <c r="AF495" i="7"/>
  <c r="AE495" i="7"/>
  <c r="AD495" i="7"/>
  <c r="AC495" i="7"/>
  <c r="BA494" i="7"/>
  <c r="AZ494" i="7"/>
  <c r="BA493" i="7"/>
  <c r="AZ493" i="7"/>
  <c r="AY493" i="7"/>
  <c r="AX493" i="7"/>
  <c r="AW493" i="7"/>
  <c r="AR493" i="7"/>
  <c r="AQ493" i="7"/>
  <c r="AP493" i="7"/>
  <c r="AO493" i="7"/>
  <c r="AN493" i="7"/>
  <c r="AM493" i="7"/>
  <c r="AL493" i="7"/>
  <c r="AK493" i="7"/>
  <c r="AJ493" i="7"/>
  <c r="AI493" i="7"/>
  <c r="AH493" i="7"/>
  <c r="AG493" i="7"/>
  <c r="AF493" i="7"/>
  <c r="AE493" i="7"/>
  <c r="AD493" i="7"/>
  <c r="AC493" i="7"/>
  <c r="BA492" i="7"/>
  <c r="AZ492" i="7"/>
  <c r="AY492" i="7"/>
  <c r="AX492" i="7"/>
  <c r="AW492" i="7"/>
  <c r="AR492" i="7"/>
  <c r="AQ492" i="7"/>
  <c r="AP492" i="7"/>
  <c r="AO492" i="7"/>
  <c r="AN492" i="7"/>
  <c r="AM492" i="7"/>
  <c r="AL492" i="7"/>
  <c r="AK492" i="7"/>
  <c r="AJ492" i="7"/>
  <c r="AI492" i="7"/>
  <c r="AH492" i="7"/>
  <c r="AG492" i="7"/>
  <c r="AF492" i="7"/>
  <c r="AE492" i="7"/>
  <c r="AD492" i="7"/>
  <c r="AC492" i="7"/>
  <c r="BA491" i="7"/>
  <c r="AZ491" i="7"/>
  <c r="BA490" i="7"/>
  <c r="AZ490" i="7"/>
  <c r="AY490" i="7"/>
  <c r="AX490" i="7"/>
  <c r="AW490" i="7"/>
  <c r="AV490" i="7"/>
  <c r="AT490" i="7"/>
  <c r="AS490" i="7"/>
  <c r="AR490" i="7"/>
  <c r="AQ490" i="7"/>
  <c r="AP490" i="7"/>
  <c r="AO490" i="7"/>
  <c r="AN490" i="7"/>
  <c r="AM490" i="7"/>
  <c r="AL490" i="7"/>
  <c r="AK490" i="7"/>
  <c r="AJ490" i="7"/>
  <c r="AI490" i="7"/>
  <c r="AH490" i="7"/>
  <c r="AG490" i="7"/>
  <c r="AF490" i="7"/>
  <c r="AE490" i="7"/>
  <c r="AD490" i="7"/>
  <c r="AC490" i="7"/>
  <c r="BA489" i="7"/>
  <c r="AZ489" i="7"/>
  <c r="BA488" i="7"/>
  <c r="AZ488" i="7"/>
  <c r="AY488" i="7"/>
  <c r="AX488" i="7"/>
  <c r="AW488" i="7"/>
  <c r="AM488" i="7"/>
  <c r="AL488" i="7"/>
  <c r="AK488" i="7"/>
  <c r="AJ488" i="7"/>
  <c r="AI488" i="7"/>
  <c r="AH488" i="7"/>
  <c r="AG488" i="7"/>
  <c r="AF488" i="7"/>
  <c r="AE488" i="7"/>
  <c r="AD488" i="7"/>
  <c r="AC488" i="7"/>
  <c r="BA487" i="7"/>
  <c r="AZ487" i="7"/>
  <c r="AY487" i="7"/>
  <c r="AX487" i="7"/>
  <c r="AW487" i="7"/>
  <c r="AU487" i="7"/>
  <c r="AO487" i="7"/>
  <c r="AN487" i="7"/>
  <c r="AM487" i="7"/>
  <c r="AL487" i="7"/>
  <c r="AK487" i="7"/>
  <c r="AJ487" i="7"/>
  <c r="AI487" i="7"/>
  <c r="AH487" i="7"/>
  <c r="AG487" i="7"/>
  <c r="AF487" i="7"/>
  <c r="AE487" i="7"/>
  <c r="AD487" i="7"/>
  <c r="AC487" i="7"/>
  <c r="BA486" i="7"/>
  <c r="AZ486" i="7"/>
  <c r="AY486" i="7"/>
  <c r="AX486" i="7"/>
  <c r="AW486" i="7"/>
  <c r="AR486" i="7"/>
  <c r="AQ486" i="7"/>
  <c r="AP486" i="7"/>
  <c r="AO486" i="7"/>
  <c r="AN486" i="7"/>
  <c r="AM486" i="7"/>
  <c r="AL486" i="7"/>
  <c r="AK486" i="7"/>
  <c r="AJ486" i="7"/>
  <c r="AI486" i="7"/>
  <c r="AH486" i="7"/>
  <c r="AG486" i="7"/>
  <c r="AF486" i="7"/>
  <c r="AE486" i="7"/>
  <c r="AD486" i="7"/>
  <c r="AC486" i="7"/>
  <c r="BA485" i="7"/>
  <c r="AZ485" i="7"/>
  <c r="AY485" i="7"/>
  <c r="AX485" i="7"/>
  <c r="AW485" i="7"/>
  <c r="AU485" i="7"/>
  <c r="AR485" i="7"/>
  <c r="AQ485" i="7"/>
  <c r="AP485" i="7"/>
  <c r="AO485" i="7"/>
  <c r="AN485" i="7"/>
  <c r="AM485" i="7"/>
  <c r="AL485" i="7"/>
  <c r="AK485" i="7"/>
  <c r="AJ485" i="7"/>
  <c r="AI485" i="7"/>
  <c r="AH485" i="7"/>
  <c r="AG485" i="7"/>
  <c r="AF485" i="7"/>
  <c r="AE485" i="7"/>
  <c r="AD485" i="7"/>
  <c r="AC485" i="7"/>
  <c r="BA484" i="7"/>
  <c r="AZ484" i="7"/>
  <c r="AY484" i="7"/>
  <c r="AX484" i="7"/>
  <c r="AW484" i="7"/>
  <c r="AR484" i="7"/>
  <c r="AQ484" i="7"/>
  <c r="AP484" i="7"/>
  <c r="AO484" i="7"/>
  <c r="AN484" i="7"/>
  <c r="AM484" i="7"/>
  <c r="AL484" i="7"/>
  <c r="AK484" i="7"/>
  <c r="AJ484" i="7"/>
  <c r="AI484" i="7"/>
  <c r="AH484" i="7"/>
  <c r="AG484" i="7"/>
  <c r="AF484" i="7"/>
  <c r="AE484" i="7"/>
  <c r="AD484" i="7"/>
  <c r="AC484" i="7"/>
  <c r="BA483" i="7"/>
  <c r="AZ483" i="7"/>
  <c r="AY483" i="7"/>
  <c r="AX483" i="7"/>
  <c r="AW483" i="7"/>
  <c r="AS483" i="7"/>
  <c r="AR483" i="7"/>
  <c r="AQ483" i="7"/>
  <c r="AP483" i="7"/>
  <c r="AO483" i="7"/>
  <c r="AN483" i="7"/>
  <c r="AM483" i="7"/>
  <c r="AL483" i="7"/>
  <c r="AK483" i="7"/>
  <c r="AJ483" i="7"/>
  <c r="AI483" i="7"/>
  <c r="AH483" i="7"/>
  <c r="AG483" i="7"/>
  <c r="AF483" i="7"/>
  <c r="AE483" i="7"/>
  <c r="AD483" i="7"/>
  <c r="AC483" i="7"/>
  <c r="BA482" i="7"/>
  <c r="AZ482" i="7"/>
  <c r="BA481" i="7"/>
  <c r="AZ481" i="7"/>
  <c r="AY481" i="7"/>
  <c r="AX481" i="7"/>
  <c r="AW481" i="7"/>
  <c r="AQ481" i="7"/>
  <c r="AP481" i="7"/>
  <c r="AO481" i="7"/>
  <c r="AN481" i="7"/>
  <c r="AM481" i="7"/>
  <c r="AL481" i="7"/>
  <c r="AK481" i="7"/>
  <c r="AJ481" i="7"/>
  <c r="AI481" i="7"/>
  <c r="AH481" i="7"/>
  <c r="AG481" i="7"/>
  <c r="AF481" i="7"/>
  <c r="AE481" i="7"/>
  <c r="AD481" i="7"/>
  <c r="AC481" i="7"/>
  <c r="BA480" i="7"/>
  <c r="AZ480" i="7"/>
  <c r="AY480" i="7"/>
  <c r="AX480" i="7"/>
  <c r="AW480" i="7"/>
  <c r="AM480" i="7"/>
  <c r="AL480" i="7"/>
  <c r="AK480" i="7"/>
  <c r="AJ480" i="7"/>
  <c r="AI480" i="7"/>
  <c r="AH480" i="7"/>
  <c r="AG480" i="7"/>
  <c r="AF480" i="7"/>
  <c r="AE480" i="7"/>
  <c r="AD480" i="7"/>
  <c r="AC480" i="7"/>
  <c r="BA479" i="7"/>
  <c r="AZ479" i="7"/>
  <c r="AY479" i="7"/>
  <c r="AX479" i="7"/>
  <c r="AW479" i="7"/>
  <c r="AR479" i="7"/>
  <c r="AQ479" i="7"/>
  <c r="AP479" i="7"/>
  <c r="AO479" i="7"/>
  <c r="AN479" i="7"/>
  <c r="AM479" i="7"/>
  <c r="AL479" i="7"/>
  <c r="AK479" i="7"/>
  <c r="AJ479" i="7"/>
  <c r="AI479" i="7"/>
  <c r="AH479" i="7"/>
  <c r="AG479" i="7"/>
  <c r="AF479" i="7"/>
  <c r="AE479" i="7"/>
  <c r="AD479" i="7"/>
  <c r="AC479" i="7"/>
  <c r="BA478" i="7"/>
  <c r="AZ478" i="7"/>
  <c r="AY478" i="7"/>
  <c r="AX478" i="7"/>
  <c r="AW478" i="7"/>
  <c r="AR478" i="7"/>
  <c r="AQ478" i="7"/>
  <c r="AP478" i="7"/>
  <c r="AO478" i="7"/>
  <c r="AN478" i="7"/>
  <c r="AM478" i="7"/>
  <c r="AL478" i="7"/>
  <c r="AK478" i="7"/>
  <c r="AJ478" i="7"/>
  <c r="AI478" i="7"/>
  <c r="AH478" i="7"/>
  <c r="AG478" i="7"/>
  <c r="AF478" i="7"/>
  <c r="AE478" i="7"/>
  <c r="AD478" i="7"/>
  <c r="AC478" i="7"/>
  <c r="BA477" i="7"/>
  <c r="AZ477" i="7"/>
  <c r="BA476" i="7"/>
  <c r="AZ476" i="7"/>
  <c r="AY476" i="7"/>
  <c r="AX476" i="7"/>
  <c r="AW476" i="7"/>
  <c r="AU476" i="7"/>
  <c r="AT476" i="7"/>
  <c r="AS476" i="7"/>
  <c r="AR476" i="7"/>
  <c r="AQ476" i="7"/>
  <c r="AP476" i="7"/>
  <c r="AO476" i="7"/>
  <c r="AN476" i="7"/>
  <c r="AM476" i="7"/>
  <c r="AL476" i="7"/>
  <c r="AK476" i="7"/>
  <c r="AJ476" i="7"/>
  <c r="AI476" i="7"/>
  <c r="AH476" i="7"/>
  <c r="AG476" i="7"/>
  <c r="AF476" i="7"/>
  <c r="AE476" i="7"/>
  <c r="AD476" i="7"/>
  <c r="AC476" i="7"/>
  <c r="BA475" i="7"/>
  <c r="AZ475" i="7"/>
  <c r="AY475" i="7"/>
  <c r="AX475" i="7"/>
  <c r="AW475" i="7"/>
  <c r="AM475" i="7"/>
  <c r="AL475" i="7"/>
  <c r="AK475" i="7"/>
  <c r="AJ475" i="7"/>
  <c r="AI475" i="7"/>
  <c r="AH475" i="7"/>
  <c r="AG475" i="7"/>
  <c r="AF475" i="7"/>
  <c r="AE475" i="7"/>
  <c r="AD475" i="7"/>
  <c r="AC475" i="7"/>
  <c r="BA474" i="7"/>
  <c r="AZ474" i="7"/>
  <c r="AY474" i="7"/>
  <c r="AX474" i="7"/>
  <c r="AW474" i="7"/>
  <c r="AR474" i="7"/>
  <c r="AQ474" i="7"/>
  <c r="AP474" i="7"/>
  <c r="AO474" i="7"/>
  <c r="AN474" i="7"/>
  <c r="AM474" i="7"/>
  <c r="AL474" i="7"/>
  <c r="AK474" i="7"/>
  <c r="AJ474" i="7"/>
  <c r="AI474" i="7"/>
  <c r="AH474" i="7"/>
  <c r="AG474" i="7"/>
  <c r="AF474" i="7"/>
  <c r="AE474" i="7"/>
  <c r="AD474" i="7"/>
  <c r="AC474" i="7"/>
  <c r="BA473" i="7"/>
  <c r="AZ473" i="7"/>
  <c r="AY473" i="7"/>
  <c r="AX473" i="7"/>
  <c r="AW473" i="7"/>
  <c r="AS473" i="7"/>
  <c r="AR473" i="7"/>
  <c r="AQ473" i="7"/>
  <c r="AO473" i="7"/>
  <c r="AN473" i="7"/>
  <c r="AM473" i="7"/>
  <c r="AG473" i="7"/>
  <c r="AF473" i="7"/>
  <c r="AE473" i="7"/>
  <c r="AD473" i="7"/>
  <c r="AC473" i="7"/>
  <c r="BA472" i="7"/>
  <c r="AZ472" i="7"/>
  <c r="AY472" i="7"/>
  <c r="AX472" i="7"/>
  <c r="AW472" i="7"/>
  <c r="AP472" i="7"/>
  <c r="AO472" i="7"/>
  <c r="AN472" i="7"/>
  <c r="AM472" i="7"/>
  <c r="AL472" i="7"/>
  <c r="AK472" i="7"/>
  <c r="AJ472" i="7"/>
  <c r="AI472" i="7"/>
  <c r="AH472" i="7"/>
  <c r="AG472" i="7"/>
  <c r="AF472" i="7"/>
  <c r="AE472" i="7"/>
  <c r="AD472" i="7"/>
  <c r="AC472" i="7"/>
  <c r="BA471" i="7"/>
  <c r="AZ471" i="7"/>
  <c r="AY471" i="7"/>
  <c r="AX471" i="7"/>
  <c r="AW471" i="7"/>
  <c r="AT471" i="7"/>
  <c r="AS471" i="7"/>
  <c r="AR471" i="7"/>
  <c r="AQ471" i="7"/>
  <c r="AP471" i="7"/>
  <c r="AO471" i="7"/>
  <c r="AN471" i="7"/>
  <c r="AM471" i="7"/>
  <c r="AL471" i="7"/>
  <c r="AK471" i="7"/>
  <c r="AJ471" i="7"/>
  <c r="AI471" i="7"/>
  <c r="AH471" i="7"/>
  <c r="AG471" i="7"/>
  <c r="AF471" i="7"/>
  <c r="AE471" i="7"/>
  <c r="AD471" i="7"/>
  <c r="AC471" i="7"/>
  <c r="BA470" i="7"/>
  <c r="AZ470" i="7"/>
  <c r="AY470" i="7"/>
  <c r="AX470" i="7"/>
  <c r="AW470" i="7"/>
  <c r="AL470" i="7"/>
  <c r="AK470" i="7"/>
  <c r="AJ470" i="7"/>
  <c r="AI470" i="7"/>
  <c r="AH470" i="7"/>
  <c r="AG470" i="7"/>
  <c r="AF470" i="7"/>
  <c r="AE470" i="7"/>
  <c r="AD470" i="7"/>
  <c r="AC470" i="7"/>
  <c r="R470" i="7"/>
  <c r="S470" i="7" s="1"/>
  <c r="BA469" i="7"/>
  <c r="AZ469" i="7"/>
  <c r="AY469" i="7"/>
  <c r="AX469" i="7"/>
  <c r="AW469" i="7"/>
  <c r="AT469" i="7"/>
  <c r="AS469" i="7"/>
  <c r="AR469" i="7"/>
  <c r="AQ469" i="7"/>
  <c r="AP469" i="7"/>
  <c r="AO469" i="7"/>
  <c r="AN469" i="7"/>
  <c r="AM469" i="7"/>
  <c r="AL469" i="7"/>
  <c r="AK469" i="7"/>
  <c r="AJ469" i="7"/>
  <c r="AI469" i="7"/>
  <c r="AH469" i="7"/>
  <c r="AG469" i="7"/>
  <c r="AF469" i="7"/>
  <c r="AE469" i="7"/>
  <c r="AD469" i="7"/>
  <c r="AC469" i="7"/>
  <c r="BA468" i="7"/>
  <c r="AZ468" i="7"/>
  <c r="AY468" i="7"/>
  <c r="AX468" i="7"/>
  <c r="AW468" i="7"/>
  <c r="AF468" i="7"/>
  <c r="AE468" i="7"/>
  <c r="AD468" i="7"/>
  <c r="AC468" i="7"/>
  <c r="BA467" i="7"/>
  <c r="AZ467" i="7"/>
  <c r="AY467" i="7"/>
  <c r="AX467" i="7"/>
  <c r="AW467" i="7"/>
  <c r="AV467" i="7"/>
  <c r="AU467" i="7"/>
  <c r="AT467" i="7"/>
  <c r="AS467" i="7"/>
  <c r="AR467" i="7"/>
  <c r="AQ467" i="7"/>
  <c r="AP467" i="7"/>
  <c r="AF467" i="7"/>
  <c r="AE467" i="7"/>
  <c r="AD467" i="7"/>
  <c r="AC467" i="7"/>
  <c r="J467" i="7"/>
  <c r="BA466" i="7"/>
  <c r="AZ466" i="7"/>
  <c r="AY466" i="7"/>
  <c r="AX466" i="7"/>
  <c r="AW466" i="7"/>
  <c r="AT466" i="7"/>
  <c r="AS466" i="7"/>
  <c r="AR466" i="7"/>
  <c r="AQ466" i="7"/>
  <c r="AN466" i="7"/>
  <c r="AM466" i="7"/>
  <c r="AL466" i="7"/>
  <c r="AK466" i="7"/>
  <c r="AJ466" i="7"/>
  <c r="AI466" i="7"/>
  <c r="AH466" i="7"/>
  <c r="AG466" i="7"/>
  <c r="AF466" i="7"/>
  <c r="AE466" i="7"/>
  <c r="AD466" i="7"/>
  <c r="AC466" i="7"/>
  <c r="BA465" i="7"/>
  <c r="AZ465" i="7"/>
  <c r="AY465" i="7"/>
  <c r="AX465" i="7"/>
  <c r="AW465" i="7"/>
  <c r="AO465" i="7"/>
  <c r="AN465" i="7"/>
  <c r="AM465" i="7"/>
  <c r="AL465" i="7"/>
  <c r="AK465" i="7"/>
  <c r="AJ465" i="7"/>
  <c r="AI465" i="7"/>
  <c r="AH465" i="7"/>
  <c r="AG465" i="7"/>
  <c r="AF465" i="7"/>
  <c r="AE465" i="7"/>
  <c r="AD465" i="7"/>
  <c r="AC465" i="7"/>
  <c r="BA464" i="7"/>
  <c r="AZ464" i="7"/>
  <c r="AY464" i="7"/>
  <c r="AX464" i="7"/>
  <c r="AW464" i="7"/>
  <c r="AV464" i="7"/>
  <c r="AU464" i="7"/>
  <c r="AR464" i="7"/>
  <c r="AQ464" i="7"/>
  <c r="AP464" i="7"/>
  <c r="AO464" i="7"/>
  <c r="AN464" i="7"/>
  <c r="AM464" i="7"/>
  <c r="AL464" i="7"/>
  <c r="AK464" i="7"/>
  <c r="AJ464" i="7"/>
  <c r="AI464" i="7"/>
  <c r="AH464" i="7"/>
  <c r="AG464" i="7"/>
  <c r="AF464" i="7"/>
  <c r="AE464" i="7"/>
  <c r="AD464" i="7"/>
  <c r="AC464" i="7"/>
  <c r="BA463" i="7"/>
  <c r="AZ463" i="7"/>
  <c r="AY463" i="7"/>
  <c r="AX463" i="7"/>
  <c r="AW463" i="7"/>
  <c r="AN463" i="7"/>
  <c r="AM463" i="7"/>
  <c r="AL463" i="7"/>
  <c r="AK463" i="7"/>
  <c r="AJ463" i="7"/>
  <c r="AI463" i="7"/>
  <c r="AH463" i="7"/>
  <c r="AG463" i="7"/>
  <c r="AF463" i="7"/>
  <c r="AE463" i="7"/>
  <c r="AD463" i="7"/>
  <c r="AC463" i="7"/>
  <c r="BA462" i="7"/>
  <c r="AZ462" i="7"/>
  <c r="AY462" i="7"/>
  <c r="AX462" i="7"/>
  <c r="AW462" i="7"/>
  <c r="AO462" i="7"/>
  <c r="AN462" i="7"/>
  <c r="AM462" i="7"/>
  <c r="AL462" i="7"/>
  <c r="AK462" i="7"/>
  <c r="AJ462" i="7"/>
  <c r="AI462" i="7"/>
  <c r="AH462" i="7"/>
  <c r="AG462" i="7"/>
  <c r="AF462" i="7"/>
  <c r="AE462" i="7"/>
  <c r="AD462" i="7"/>
  <c r="AC462" i="7"/>
  <c r="BA461" i="7"/>
  <c r="AZ461" i="7"/>
  <c r="AY461" i="7"/>
  <c r="AX461" i="7"/>
  <c r="AW461" i="7"/>
  <c r="AF461" i="7"/>
  <c r="AE461" i="7"/>
  <c r="AD461" i="7"/>
  <c r="AC461" i="7"/>
  <c r="BA460" i="7"/>
  <c r="AZ460" i="7"/>
  <c r="AY460" i="7"/>
  <c r="AX460" i="7"/>
  <c r="AW460" i="7"/>
  <c r="AF460" i="7"/>
  <c r="AE460" i="7"/>
  <c r="AD460" i="7"/>
  <c r="AC460" i="7"/>
  <c r="BA459" i="7"/>
  <c r="AZ459" i="7"/>
  <c r="AY459" i="7"/>
  <c r="AX459" i="7"/>
  <c r="AW459" i="7"/>
  <c r="AS459" i="7"/>
  <c r="AR459" i="7"/>
  <c r="AQ459" i="7"/>
  <c r="AP459" i="7"/>
  <c r="AO459" i="7"/>
  <c r="AN459" i="7"/>
  <c r="AM459" i="7"/>
  <c r="AL459" i="7"/>
  <c r="AK459" i="7"/>
  <c r="AJ459" i="7"/>
  <c r="AI459" i="7"/>
  <c r="AH459" i="7"/>
  <c r="AG459" i="7"/>
  <c r="AF459" i="7"/>
  <c r="AE459" i="7"/>
  <c r="AD459" i="7"/>
  <c r="AC459" i="7"/>
  <c r="BA458" i="7"/>
  <c r="AZ458" i="7"/>
  <c r="AY458" i="7"/>
  <c r="AX458" i="7"/>
  <c r="AW458" i="7"/>
  <c r="AL458" i="7"/>
  <c r="AK458" i="7"/>
  <c r="AJ458" i="7"/>
  <c r="AI458" i="7"/>
  <c r="AH458" i="7"/>
  <c r="AG458" i="7"/>
  <c r="AF458" i="7"/>
  <c r="AE458" i="7"/>
  <c r="AD458" i="7"/>
  <c r="AC458" i="7"/>
  <c r="BA457" i="7"/>
  <c r="AZ457" i="7"/>
  <c r="AY457" i="7"/>
  <c r="AX457" i="7"/>
  <c r="AW457" i="7"/>
  <c r="AU457" i="7"/>
  <c r="AI457" i="7"/>
  <c r="AH457" i="7"/>
  <c r="AG457" i="7"/>
  <c r="AF457" i="7"/>
  <c r="AE457" i="7"/>
  <c r="AD457" i="7"/>
  <c r="AC457" i="7"/>
  <c r="BA456" i="7"/>
  <c r="AZ456" i="7"/>
  <c r="AY456" i="7"/>
  <c r="AX456" i="7"/>
  <c r="AW456" i="7"/>
  <c r="AL456" i="7"/>
  <c r="AK456" i="7"/>
  <c r="AJ456" i="7"/>
  <c r="AI456" i="7"/>
  <c r="AH456" i="7"/>
  <c r="AG456" i="7"/>
  <c r="AF456" i="7"/>
  <c r="AE456" i="7"/>
  <c r="AD456" i="7"/>
  <c r="AC456" i="7"/>
  <c r="W456" i="7"/>
  <c r="AV664" i="7" s="1"/>
  <c r="BA455" i="7"/>
  <c r="AZ455" i="7"/>
  <c r="AY455" i="7"/>
  <c r="AX455" i="7"/>
  <c r="AW455" i="7"/>
  <c r="AM455" i="7"/>
  <c r="AL455" i="7"/>
  <c r="AK455" i="7"/>
  <c r="AJ455" i="7"/>
  <c r="AI455" i="7"/>
  <c r="AH455" i="7"/>
  <c r="AG455" i="7"/>
  <c r="AF455" i="7"/>
  <c r="AE455" i="7"/>
  <c r="AD455" i="7"/>
  <c r="AC455" i="7"/>
  <c r="BA454" i="7"/>
  <c r="AZ454" i="7"/>
  <c r="AY454" i="7"/>
  <c r="AX454" i="7"/>
  <c r="AW454" i="7"/>
  <c r="AV454" i="7"/>
  <c r="AR454" i="7"/>
  <c r="AQ454" i="7"/>
  <c r="AP454" i="7"/>
  <c r="AO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BA453" i="7"/>
  <c r="AZ453" i="7"/>
  <c r="AY453" i="7"/>
  <c r="AX453" i="7"/>
  <c r="AW453" i="7"/>
  <c r="AQ453" i="7"/>
  <c r="AP453" i="7"/>
  <c r="AO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BA452" i="7"/>
  <c r="AZ452" i="7"/>
  <c r="AY452" i="7"/>
  <c r="AX452" i="7"/>
  <c r="AW452" i="7"/>
  <c r="AH452" i="7"/>
  <c r="AG452" i="7"/>
  <c r="AF452" i="7"/>
  <c r="AE452" i="7"/>
  <c r="AD452" i="7"/>
  <c r="AC452" i="7"/>
  <c r="BA451" i="7"/>
  <c r="AZ451" i="7"/>
  <c r="AY451" i="7"/>
  <c r="AX451" i="7"/>
  <c r="AW451" i="7"/>
  <c r="AL451" i="7"/>
  <c r="AK451" i="7"/>
  <c r="AJ451" i="7"/>
  <c r="AI451" i="7"/>
  <c r="AH451" i="7"/>
  <c r="AG451" i="7"/>
  <c r="AF451" i="7"/>
  <c r="AE451" i="7"/>
  <c r="AD451" i="7"/>
  <c r="AC451" i="7"/>
  <c r="BA450" i="7"/>
  <c r="AZ450" i="7"/>
  <c r="AY450" i="7"/>
  <c r="AX450" i="7"/>
  <c r="AW450" i="7"/>
  <c r="AF450" i="7"/>
  <c r="AE450" i="7"/>
  <c r="AD450" i="7"/>
  <c r="AC450" i="7"/>
  <c r="BA449" i="7"/>
  <c r="AZ449" i="7"/>
  <c r="AY449" i="7"/>
  <c r="AX449" i="7"/>
  <c r="AW449" i="7"/>
  <c r="AT449" i="7"/>
  <c r="AS449" i="7"/>
  <c r="AR449" i="7"/>
  <c r="AQ449" i="7"/>
  <c r="AP449" i="7"/>
  <c r="AO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BA448" i="7"/>
  <c r="AZ448" i="7"/>
  <c r="AY448" i="7"/>
  <c r="AX448" i="7"/>
  <c r="AW448" i="7"/>
  <c r="AT448" i="7"/>
  <c r="AS448" i="7"/>
  <c r="AR448" i="7"/>
  <c r="AQ448" i="7"/>
  <c r="AP448" i="7"/>
  <c r="AO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BA447" i="7"/>
  <c r="AZ447" i="7"/>
  <c r="AY447" i="7"/>
  <c r="AX447" i="7"/>
  <c r="AW447" i="7"/>
  <c r="AM447" i="7"/>
  <c r="AL447" i="7"/>
  <c r="AK447" i="7"/>
  <c r="AJ447" i="7"/>
  <c r="AI447" i="7"/>
  <c r="AH447" i="7"/>
  <c r="AG447" i="7"/>
  <c r="AF447" i="7"/>
  <c r="AE447" i="7"/>
  <c r="AD447" i="7"/>
  <c r="AC447" i="7"/>
  <c r="BA446" i="7"/>
  <c r="AZ446" i="7"/>
  <c r="AY446" i="7"/>
  <c r="AX446" i="7"/>
  <c r="AW446" i="7"/>
  <c r="AJ446" i="7"/>
  <c r="AI446" i="7"/>
  <c r="AH446" i="7"/>
  <c r="AG446" i="7"/>
  <c r="AF446" i="7"/>
  <c r="AE446" i="7"/>
  <c r="AD446" i="7"/>
  <c r="AC446" i="7"/>
  <c r="BA445" i="7"/>
  <c r="AZ445" i="7"/>
  <c r="AY445" i="7"/>
  <c r="AX445" i="7"/>
  <c r="AW445" i="7"/>
  <c r="AF445" i="7"/>
  <c r="AE445" i="7"/>
  <c r="AD445" i="7"/>
  <c r="AC445" i="7"/>
  <c r="BA444" i="7"/>
  <c r="AZ444" i="7"/>
  <c r="AY444" i="7"/>
  <c r="AX444" i="7"/>
  <c r="AW444" i="7"/>
  <c r="AM444" i="7"/>
  <c r="AF444" i="7"/>
  <c r="AE444" i="7"/>
  <c r="AD444" i="7"/>
  <c r="AC444" i="7"/>
  <c r="BA443" i="7"/>
  <c r="AZ443" i="7"/>
  <c r="AY443" i="7"/>
  <c r="AX443" i="7"/>
  <c r="AW443" i="7"/>
  <c r="AT443" i="7"/>
  <c r="AS443" i="7"/>
  <c r="AR443" i="7"/>
  <c r="AQ443" i="7"/>
  <c r="AP443" i="7"/>
  <c r="AO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BA442" i="7"/>
  <c r="AZ442" i="7"/>
  <c r="AY442" i="7"/>
  <c r="AX442" i="7"/>
  <c r="AW442" i="7"/>
  <c r="AS442" i="7"/>
  <c r="AR442" i="7"/>
  <c r="AQ442" i="7"/>
  <c r="AP442" i="7"/>
  <c r="AO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BA441" i="7"/>
  <c r="AZ441" i="7"/>
  <c r="AY441" i="7"/>
  <c r="AX441" i="7"/>
  <c r="AW441" i="7"/>
  <c r="AG441" i="7"/>
  <c r="AF441" i="7"/>
  <c r="AE441" i="7"/>
  <c r="AD441" i="7"/>
  <c r="AC441" i="7"/>
  <c r="BA440" i="7"/>
  <c r="AZ440" i="7"/>
  <c r="AY440" i="7"/>
  <c r="AX440" i="7"/>
  <c r="AW440" i="7"/>
  <c r="AS440" i="7"/>
  <c r="AR440" i="7"/>
  <c r="AQ440" i="7"/>
  <c r="AP440" i="7"/>
  <c r="AO440" i="7"/>
  <c r="AN440" i="7"/>
  <c r="AL440" i="7"/>
  <c r="AK440" i="7"/>
  <c r="AJ440" i="7"/>
  <c r="AI440" i="7"/>
  <c r="AG440" i="7"/>
  <c r="AF440" i="7"/>
  <c r="AE440" i="7"/>
  <c r="AD440" i="7"/>
  <c r="AC440" i="7"/>
  <c r="BA439" i="7"/>
  <c r="AZ439" i="7"/>
  <c r="AY439" i="7"/>
  <c r="AX439" i="7"/>
  <c r="AW439" i="7"/>
  <c r="AF439" i="7"/>
  <c r="AE439" i="7"/>
  <c r="AD439" i="7"/>
  <c r="AC439" i="7"/>
  <c r="BA438" i="7"/>
  <c r="AZ438" i="7"/>
  <c r="AY438" i="7"/>
  <c r="AX438" i="7"/>
  <c r="AW438" i="7"/>
  <c r="AF438" i="7"/>
  <c r="AE438" i="7"/>
  <c r="AD438" i="7"/>
  <c r="AC438" i="7"/>
  <c r="BA437" i="7"/>
  <c r="AZ437" i="7"/>
  <c r="AY437" i="7"/>
  <c r="AX437" i="7"/>
  <c r="AW437" i="7"/>
  <c r="AL437" i="7"/>
  <c r="AK437" i="7"/>
  <c r="AJ437" i="7"/>
  <c r="AI437" i="7"/>
  <c r="AH437" i="7"/>
  <c r="AG437" i="7"/>
  <c r="AF437" i="7"/>
  <c r="AE437" i="7"/>
  <c r="AD437" i="7"/>
  <c r="AC437" i="7"/>
  <c r="BA436" i="7"/>
  <c r="AZ436" i="7"/>
  <c r="BA435" i="7"/>
  <c r="AZ435" i="7"/>
  <c r="AY435" i="7"/>
  <c r="AX435" i="7"/>
  <c r="AW435" i="7"/>
  <c r="AM435" i="7"/>
  <c r="AJ435" i="7"/>
  <c r="AI435" i="7"/>
  <c r="AH435" i="7"/>
  <c r="AG435" i="7"/>
  <c r="AF435" i="7"/>
  <c r="AE435" i="7"/>
  <c r="AD435" i="7"/>
  <c r="AC435" i="7"/>
  <c r="BA434" i="7"/>
  <c r="AZ434" i="7"/>
  <c r="BA433" i="7"/>
  <c r="AZ433" i="7"/>
  <c r="AY433" i="7"/>
  <c r="AX433" i="7"/>
  <c r="AW433" i="7"/>
  <c r="AU433" i="7"/>
  <c r="AF433" i="7"/>
  <c r="AE433" i="7"/>
  <c r="AD433" i="7"/>
  <c r="AC433" i="7"/>
  <c r="BA432" i="7"/>
  <c r="AZ432" i="7"/>
  <c r="AY432" i="7"/>
  <c r="AX432" i="7"/>
  <c r="AW432" i="7"/>
  <c r="AL432" i="7"/>
  <c r="AK432" i="7"/>
  <c r="AJ432" i="7"/>
  <c r="AI432" i="7"/>
  <c r="AH432" i="7"/>
  <c r="AG432" i="7"/>
  <c r="AF432" i="7"/>
  <c r="AE432" i="7"/>
  <c r="AD432" i="7"/>
  <c r="AC432" i="7"/>
  <c r="BA431" i="7"/>
  <c r="AZ431" i="7"/>
  <c r="AY431" i="7"/>
  <c r="AX431" i="7"/>
  <c r="AW431" i="7"/>
  <c r="AJ431" i="7"/>
  <c r="AI431" i="7"/>
  <c r="AH431" i="7"/>
  <c r="AG431" i="7"/>
  <c r="AF431" i="7"/>
  <c r="AE431" i="7"/>
  <c r="AD431" i="7"/>
  <c r="AC431" i="7"/>
  <c r="BA430" i="7"/>
  <c r="AZ430" i="7"/>
  <c r="AY430" i="7"/>
  <c r="AX430" i="7"/>
  <c r="AW430" i="7"/>
  <c r="AF430" i="7"/>
  <c r="AE430" i="7"/>
  <c r="AD430" i="7"/>
  <c r="AC430" i="7"/>
  <c r="S430" i="7"/>
  <c r="R430" i="7"/>
  <c r="BA429" i="7"/>
  <c r="AZ429" i="7"/>
  <c r="AY429" i="7"/>
  <c r="AX429" i="7"/>
  <c r="AW429" i="7"/>
  <c r="AF429" i="7"/>
  <c r="AE429" i="7"/>
  <c r="AD429" i="7"/>
  <c r="AC429" i="7"/>
  <c r="BA428" i="7"/>
  <c r="AZ428" i="7"/>
  <c r="AY428" i="7"/>
  <c r="AX428" i="7"/>
  <c r="AW428" i="7"/>
  <c r="AF428" i="7"/>
  <c r="AE428" i="7"/>
  <c r="AD428" i="7"/>
  <c r="AC428" i="7"/>
  <c r="BA427" i="7"/>
  <c r="AZ427" i="7"/>
  <c r="AY427" i="7"/>
  <c r="AX427" i="7"/>
  <c r="AW427" i="7"/>
  <c r="AL427" i="7"/>
  <c r="AK427" i="7"/>
  <c r="AJ427" i="7"/>
  <c r="AH427" i="7"/>
  <c r="AG427" i="7"/>
  <c r="AF427" i="7"/>
  <c r="AE427" i="7"/>
  <c r="AD427" i="7"/>
  <c r="AC427" i="7"/>
  <c r="BA426" i="7"/>
  <c r="AZ426" i="7"/>
  <c r="AY426" i="7"/>
  <c r="AX426" i="7"/>
  <c r="AW426" i="7"/>
  <c r="AT426" i="7"/>
  <c r="AS426" i="7"/>
  <c r="AR426" i="7"/>
  <c r="AQ426" i="7"/>
  <c r="AJ426" i="7"/>
  <c r="AI426" i="7"/>
  <c r="AH426" i="7"/>
  <c r="AG426" i="7"/>
  <c r="AF426" i="7"/>
  <c r="AE426" i="7"/>
  <c r="AD426" i="7"/>
  <c r="AC426" i="7"/>
  <c r="BA425" i="7"/>
  <c r="AZ425" i="7"/>
  <c r="AY425" i="7"/>
  <c r="AX425" i="7"/>
  <c r="AW425" i="7"/>
  <c r="AF425" i="7"/>
  <c r="AE425" i="7"/>
  <c r="AD425" i="7"/>
  <c r="AC425" i="7"/>
  <c r="J425" i="7"/>
  <c r="AI425" i="7" s="1"/>
  <c r="BA424" i="7"/>
  <c r="AZ424" i="7"/>
  <c r="AY424" i="7"/>
  <c r="AX424" i="7"/>
  <c r="AW424" i="7"/>
  <c r="AF424" i="7"/>
  <c r="AE424" i="7"/>
  <c r="AD424" i="7"/>
  <c r="AC424" i="7"/>
  <c r="BA423" i="7"/>
  <c r="AZ423" i="7"/>
  <c r="AY423" i="7"/>
  <c r="AX423" i="7"/>
  <c r="AW423" i="7"/>
  <c r="AM423" i="7"/>
  <c r="AF423" i="7"/>
  <c r="AE423" i="7"/>
  <c r="AD423" i="7"/>
  <c r="AC423" i="7"/>
  <c r="L423" i="7"/>
  <c r="BA422" i="7"/>
  <c r="AZ422" i="7"/>
  <c r="AY422" i="7"/>
  <c r="AX422" i="7"/>
  <c r="AW422" i="7"/>
  <c r="AV422" i="7"/>
  <c r="AT422" i="7"/>
  <c r="AS422" i="7"/>
  <c r="AR422" i="7"/>
  <c r="AQ422" i="7"/>
  <c r="AP422" i="7"/>
  <c r="AO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BA421" i="7"/>
  <c r="AZ421" i="7"/>
  <c r="AY421" i="7"/>
  <c r="AX421" i="7"/>
  <c r="AW421" i="7"/>
  <c r="AI421" i="7"/>
  <c r="AF421" i="7"/>
  <c r="AE421" i="7"/>
  <c r="AD421" i="7"/>
  <c r="AC421" i="7"/>
  <c r="BA420" i="7"/>
  <c r="AZ420" i="7"/>
  <c r="AY420" i="7"/>
  <c r="AX420" i="7"/>
  <c r="AW420" i="7"/>
  <c r="AG420" i="7"/>
  <c r="AF420" i="7"/>
  <c r="AE420" i="7"/>
  <c r="AD420" i="7"/>
  <c r="AC420" i="7"/>
  <c r="U420" i="7"/>
  <c r="T420" i="7"/>
  <c r="BA419" i="7"/>
  <c r="AZ419" i="7"/>
  <c r="AY419" i="7"/>
  <c r="AX419" i="7"/>
  <c r="AW419" i="7"/>
  <c r="AF419" i="7"/>
  <c r="AE419" i="7"/>
  <c r="AD419" i="7"/>
  <c r="AC419" i="7"/>
  <c r="J419" i="7"/>
  <c r="BA418" i="7"/>
  <c r="AZ418" i="7"/>
  <c r="AY418" i="7"/>
  <c r="AX418" i="7"/>
  <c r="AW418" i="7"/>
  <c r="AF418" i="7"/>
  <c r="AE418" i="7"/>
  <c r="AD418" i="7"/>
  <c r="AC418" i="7"/>
  <c r="BA417" i="7"/>
  <c r="AZ417" i="7"/>
  <c r="AY417" i="7"/>
  <c r="AX417" i="7"/>
  <c r="AW417" i="7"/>
  <c r="AF417" i="7"/>
  <c r="AE417" i="7"/>
  <c r="AD417" i="7"/>
  <c r="AC417" i="7"/>
  <c r="BA416" i="7"/>
  <c r="AZ416" i="7"/>
  <c r="AY416" i="7"/>
  <c r="AX416" i="7"/>
  <c r="AW416" i="7"/>
  <c r="AF416" i="7"/>
  <c r="AE416" i="7"/>
  <c r="AD416" i="7"/>
  <c r="AC416" i="7"/>
  <c r="BA415" i="7"/>
  <c r="AZ415" i="7"/>
  <c r="AY415" i="7"/>
  <c r="AX415" i="7"/>
  <c r="AW415" i="7"/>
  <c r="AF415" i="7"/>
  <c r="AE415" i="7"/>
  <c r="AD415" i="7"/>
  <c r="AC415" i="7"/>
  <c r="BA414" i="7"/>
  <c r="AZ414" i="7"/>
  <c r="AY414" i="7"/>
  <c r="AX414" i="7"/>
  <c r="AW414" i="7"/>
  <c r="AH414" i="7"/>
  <c r="AG414" i="7"/>
  <c r="AF414" i="7"/>
  <c r="AE414" i="7"/>
  <c r="AD414" i="7"/>
  <c r="AC414" i="7"/>
  <c r="O414" i="7"/>
  <c r="BA413" i="7"/>
  <c r="AZ413" i="7"/>
  <c r="AY413" i="7"/>
  <c r="AX413" i="7"/>
  <c r="AW413" i="7"/>
  <c r="AF413" i="7"/>
  <c r="AE413" i="7"/>
  <c r="AD413" i="7"/>
  <c r="AC413" i="7"/>
  <c r="BA412" i="7"/>
  <c r="AZ412" i="7"/>
  <c r="AY412" i="7"/>
  <c r="AX412" i="7"/>
  <c r="AW412" i="7"/>
  <c r="AS412" i="7"/>
  <c r="AR412" i="7"/>
  <c r="AQ412" i="7"/>
  <c r="AM412" i="7"/>
  <c r="AL412" i="7"/>
  <c r="AK412" i="7"/>
  <c r="AJ412" i="7"/>
  <c r="AI412" i="7"/>
  <c r="AH412" i="7"/>
  <c r="AG412" i="7"/>
  <c r="AF412" i="7"/>
  <c r="AE412" i="7"/>
  <c r="AD412" i="7"/>
  <c r="AC412" i="7"/>
  <c r="BA411" i="7"/>
  <c r="AZ411" i="7"/>
  <c r="AY411" i="7"/>
  <c r="AX411" i="7"/>
  <c r="AW411" i="7"/>
  <c r="AF411" i="7"/>
  <c r="AE411" i="7"/>
  <c r="AD411" i="7"/>
  <c r="AC411" i="7"/>
  <c r="BA410" i="7"/>
  <c r="AZ410" i="7"/>
  <c r="AY410" i="7"/>
  <c r="AX410" i="7"/>
  <c r="AW410" i="7"/>
  <c r="AU410" i="7"/>
  <c r="AF410" i="7"/>
  <c r="AE410" i="7"/>
  <c r="AD410" i="7"/>
  <c r="AC410" i="7"/>
  <c r="BA409" i="7"/>
  <c r="AZ409" i="7"/>
  <c r="AY409" i="7"/>
  <c r="AX409" i="7"/>
  <c r="AW409" i="7"/>
  <c r="AJ409" i="7"/>
  <c r="AI409" i="7"/>
  <c r="AH409" i="7"/>
  <c r="AG409" i="7"/>
  <c r="AF409" i="7"/>
  <c r="AE409" i="7"/>
  <c r="AD409" i="7"/>
  <c r="AC409" i="7"/>
  <c r="U409" i="7"/>
  <c r="BA408" i="7"/>
  <c r="AZ408" i="7"/>
  <c r="AY408" i="7"/>
  <c r="AX408" i="7"/>
  <c r="AW408" i="7"/>
  <c r="AM408" i="7"/>
  <c r="AL408" i="7"/>
  <c r="AK408" i="7"/>
  <c r="AJ408" i="7"/>
  <c r="AI408" i="7"/>
  <c r="AH408" i="7"/>
  <c r="AG408" i="7"/>
  <c r="AF408" i="7"/>
  <c r="AE408" i="7"/>
  <c r="AD408" i="7"/>
  <c r="AC408" i="7"/>
  <c r="BA407" i="7"/>
  <c r="AZ407" i="7"/>
  <c r="AY407" i="7"/>
  <c r="AX407" i="7"/>
  <c r="AW407" i="7"/>
  <c r="AV407" i="7"/>
  <c r="AF407" i="7"/>
  <c r="AE407" i="7"/>
  <c r="AD407" i="7"/>
  <c r="AC407" i="7"/>
  <c r="BA406" i="7"/>
  <c r="AZ406" i="7"/>
  <c r="AY406" i="7"/>
  <c r="AX406" i="7"/>
  <c r="AW406" i="7"/>
  <c r="AF406" i="7"/>
  <c r="AE406" i="7"/>
  <c r="AD406" i="7"/>
  <c r="AC406" i="7"/>
  <c r="K406" i="7"/>
  <c r="BA405" i="7"/>
  <c r="AZ405" i="7"/>
  <c r="AY405" i="7"/>
  <c r="AX405" i="7"/>
  <c r="AW405" i="7"/>
  <c r="AF405" i="7"/>
  <c r="AE405" i="7"/>
  <c r="AD405" i="7"/>
  <c r="AC405" i="7"/>
  <c r="BA404" i="7"/>
  <c r="AZ404" i="7"/>
  <c r="AY404" i="7"/>
  <c r="AX404" i="7"/>
  <c r="AW404" i="7"/>
  <c r="AF404" i="7"/>
  <c r="AE404" i="7"/>
  <c r="AD404" i="7"/>
  <c r="AC404" i="7"/>
  <c r="BA403" i="7"/>
  <c r="AZ403" i="7"/>
  <c r="AY403" i="7"/>
  <c r="AX403" i="7"/>
  <c r="AW403" i="7"/>
  <c r="AF403" i="7"/>
  <c r="AE403" i="7"/>
  <c r="AD403" i="7"/>
  <c r="AC403" i="7"/>
  <c r="BA402" i="7"/>
  <c r="AZ402" i="7"/>
  <c r="AY402" i="7"/>
  <c r="AX402" i="7"/>
  <c r="AW402" i="7"/>
  <c r="AG402" i="7"/>
  <c r="AF402" i="7"/>
  <c r="AE402" i="7"/>
  <c r="AD402" i="7"/>
  <c r="AC402" i="7"/>
  <c r="BA401" i="7"/>
  <c r="AZ401" i="7"/>
  <c r="AY401" i="7"/>
  <c r="AX401" i="7"/>
  <c r="AW401" i="7"/>
  <c r="AL401" i="7"/>
  <c r="AK401" i="7"/>
  <c r="AJ401" i="7"/>
  <c r="AI401" i="7"/>
  <c r="AH401" i="7"/>
  <c r="AG401" i="7"/>
  <c r="AF401" i="7"/>
  <c r="AE401" i="7"/>
  <c r="AD401" i="7"/>
  <c r="AC401" i="7"/>
  <c r="BA400" i="7"/>
  <c r="AZ400" i="7"/>
  <c r="AY400" i="7"/>
  <c r="AX400" i="7"/>
  <c r="AW400" i="7"/>
  <c r="AI400" i="7"/>
  <c r="AF400" i="7"/>
  <c r="AE400" i="7"/>
  <c r="AD400" i="7"/>
  <c r="AC400" i="7"/>
  <c r="BA399" i="7"/>
  <c r="AZ399" i="7"/>
  <c r="AY399" i="7"/>
  <c r="AX399" i="7"/>
  <c r="AW399" i="7"/>
  <c r="AF399" i="7"/>
  <c r="AE399" i="7"/>
  <c r="AD399" i="7"/>
  <c r="AC399" i="7"/>
  <c r="M399" i="7"/>
  <c r="L399" i="7"/>
  <c r="BA398" i="7"/>
  <c r="AZ398" i="7"/>
  <c r="AY398" i="7"/>
  <c r="AX398" i="7"/>
  <c r="AW398" i="7"/>
  <c r="AG398" i="7"/>
  <c r="AF398" i="7"/>
  <c r="AE398" i="7"/>
  <c r="AD398" i="7"/>
  <c r="AC398" i="7"/>
  <c r="BA397" i="7"/>
  <c r="AZ397" i="7"/>
  <c r="AY397" i="7"/>
  <c r="AX397" i="7"/>
  <c r="AW397" i="7"/>
  <c r="AF397" i="7"/>
  <c r="AE397" i="7"/>
  <c r="AD397" i="7"/>
  <c r="AC397" i="7"/>
  <c r="M397" i="7"/>
  <c r="L397" i="7"/>
  <c r="BA396" i="7"/>
  <c r="AZ396" i="7"/>
  <c r="AY396" i="7"/>
  <c r="AX396" i="7"/>
  <c r="AW396" i="7"/>
  <c r="AU396" i="7"/>
  <c r="AF396" i="7"/>
  <c r="AE396" i="7"/>
  <c r="AD396" i="7"/>
  <c r="AC396" i="7"/>
  <c r="BA395" i="7"/>
  <c r="AZ395" i="7"/>
  <c r="AY395" i="7"/>
  <c r="AX395" i="7"/>
  <c r="AW395" i="7"/>
  <c r="AF395" i="7"/>
  <c r="AE395" i="7"/>
  <c r="AD395" i="7"/>
  <c r="AC395" i="7"/>
  <c r="BA394" i="7"/>
  <c r="AZ394" i="7"/>
  <c r="AY394" i="7"/>
  <c r="AX394" i="7"/>
  <c r="AW394" i="7"/>
  <c r="AF394" i="7"/>
  <c r="AE394" i="7"/>
  <c r="AD394" i="7"/>
  <c r="AC394" i="7"/>
  <c r="BA393" i="7"/>
  <c r="AZ393" i="7"/>
  <c r="AY393" i="7"/>
  <c r="AX393" i="7"/>
  <c r="AW393" i="7"/>
  <c r="AF393" i="7"/>
  <c r="AE393" i="7"/>
  <c r="AD393" i="7"/>
  <c r="AC393" i="7"/>
  <c r="BA392" i="7"/>
  <c r="AZ392" i="7"/>
  <c r="AY392" i="7"/>
  <c r="AX392" i="7"/>
  <c r="AW392" i="7"/>
  <c r="AG392" i="7"/>
  <c r="AF392" i="7"/>
  <c r="AE392" i="7"/>
  <c r="AD392" i="7"/>
  <c r="AC392" i="7"/>
  <c r="BA391" i="7"/>
  <c r="AZ391" i="7"/>
  <c r="AY391" i="7"/>
  <c r="AX391" i="7"/>
  <c r="AW391" i="7"/>
  <c r="AM391" i="7"/>
  <c r="AF391" i="7"/>
  <c r="AE391" i="7"/>
  <c r="AD391" i="7"/>
  <c r="AC391" i="7"/>
  <c r="BA390" i="7"/>
  <c r="AZ390" i="7"/>
  <c r="AY390" i="7"/>
  <c r="AX390" i="7"/>
  <c r="AW390" i="7"/>
  <c r="AF390" i="7"/>
  <c r="AE390" i="7"/>
  <c r="AD390" i="7"/>
  <c r="AC390" i="7"/>
  <c r="J390" i="7"/>
  <c r="I390" i="7"/>
  <c r="H390" i="7"/>
  <c r="AG390" i="7" s="1"/>
  <c r="BA389" i="7"/>
  <c r="AZ389" i="7"/>
  <c r="AY389" i="7"/>
  <c r="AX389" i="7"/>
  <c r="AW389" i="7"/>
  <c r="AF389" i="7"/>
  <c r="AE389" i="7"/>
  <c r="AD389" i="7"/>
  <c r="AC389" i="7"/>
  <c r="BA388" i="7"/>
  <c r="AZ388" i="7"/>
  <c r="AY388" i="7"/>
  <c r="AX388" i="7"/>
  <c r="AW388" i="7"/>
  <c r="AU388" i="7"/>
  <c r="AF388" i="7"/>
  <c r="AE388" i="7"/>
  <c r="AD388" i="7"/>
  <c r="AC388" i="7"/>
  <c r="L388" i="7"/>
  <c r="M388" i="7" s="1"/>
  <c r="BA387" i="7"/>
  <c r="AZ387" i="7"/>
  <c r="AY387" i="7"/>
  <c r="AX387" i="7"/>
  <c r="AW387" i="7"/>
  <c r="AM387" i="7"/>
  <c r="AF387" i="7"/>
  <c r="AE387" i="7"/>
  <c r="AD387" i="7"/>
  <c r="AC387" i="7"/>
  <c r="BA386" i="7"/>
  <c r="AZ386" i="7"/>
  <c r="AY386" i="7"/>
  <c r="AX386" i="7"/>
  <c r="AW386" i="7"/>
  <c r="AF386" i="7"/>
  <c r="AE386" i="7"/>
  <c r="AD386" i="7"/>
  <c r="AC386" i="7"/>
  <c r="BA385" i="7"/>
  <c r="AZ385" i="7"/>
  <c r="AY385" i="7"/>
  <c r="AX385" i="7"/>
  <c r="AW385" i="7"/>
  <c r="AG385" i="7"/>
  <c r="AF385" i="7"/>
  <c r="AE385" i="7"/>
  <c r="AD385" i="7"/>
  <c r="AC385" i="7"/>
  <c r="K385" i="7"/>
  <c r="J385" i="7"/>
  <c r="BA384" i="7"/>
  <c r="AZ384" i="7"/>
  <c r="AY384" i="7"/>
  <c r="AX384" i="7"/>
  <c r="AW384" i="7"/>
  <c r="AF384" i="7"/>
  <c r="AE384" i="7"/>
  <c r="AD384" i="7"/>
  <c r="AC384" i="7"/>
  <c r="BA383" i="7"/>
  <c r="AZ383" i="7"/>
  <c r="AY383" i="7"/>
  <c r="AX383" i="7"/>
  <c r="AW383" i="7"/>
  <c r="AR383" i="7"/>
  <c r="AQ383" i="7"/>
  <c r="AP383" i="7"/>
  <c r="AO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BA382" i="7"/>
  <c r="AZ382" i="7"/>
  <c r="AY382" i="7"/>
  <c r="AX382" i="7"/>
  <c r="AW382" i="7"/>
  <c r="AF382" i="7"/>
  <c r="AE382" i="7"/>
  <c r="AD382" i="7"/>
  <c r="AC382" i="7"/>
  <c r="BA381" i="7"/>
  <c r="AZ381" i="7"/>
  <c r="AY381" i="7"/>
  <c r="AX381" i="7"/>
  <c r="AW381" i="7"/>
  <c r="AF381" i="7"/>
  <c r="AE381" i="7"/>
  <c r="AD381" i="7"/>
  <c r="AC381" i="7"/>
  <c r="BA380" i="7"/>
  <c r="AZ380" i="7"/>
  <c r="AY380" i="7"/>
  <c r="AX380" i="7"/>
  <c r="AW380" i="7"/>
  <c r="AU380" i="7"/>
  <c r="AM380" i="7"/>
  <c r="AF380" i="7"/>
  <c r="AE380" i="7"/>
  <c r="AD380" i="7"/>
  <c r="AC380" i="7"/>
  <c r="BA379" i="7"/>
  <c r="AZ379" i="7"/>
  <c r="AY379" i="7"/>
  <c r="AX379" i="7"/>
  <c r="AW379" i="7"/>
  <c r="AF379" i="7"/>
  <c r="AE379" i="7"/>
  <c r="AD379" i="7"/>
  <c r="AC379" i="7"/>
  <c r="BA378" i="7"/>
  <c r="AZ378" i="7"/>
  <c r="AY378" i="7"/>
  <c r="AX378" i="7"/>
  <c r="AW378" i="7"/>
  <c r="AF378" i="7"/>
  <c r="AE378" i="7"/>
  <c r="AD378" i="7"/>
  <c r="AC378" i="7"/>
  <c r="BA377" i="7"/>
  <c r="AZ377" i="7"/>
  <c r="AY377" i="7"/>
  <c r="AX377" i="7"/>
  <c r="AW377" i="7"/>
  <c r="AU377" i="7"/>
  <c r="AG377" i="7"/>
  <c r="AE377" i="7"/>
  <c r="AD377" i="7"/>
  <c r="AC377" i="7"/>
  <c r="BA376" i="7"/>
  <c r="AZ376" i="7"/>
  <c r="AY376" i="7"/>
  <c r="AX376" i="7"/>
  <c r="AW376" i="7"/>
  <c r="AV376" i="7"/>
  <c r="AU376" i="7"/>
  <c r="AT376" i="7"/>
  <c r="AS376" i="7"/>
  <c r="AR376" i="7"/>
  <c r="AQ376" i="7"/>
  <c r="AP376" i="7"/>
  <c r="AH376" i="7"/>
  <c r="AG376" i="7"/>
  <c r="AF376" i="7"/>
  <c r="AE376" i="7"/>
  <c r="AD376" i="7"/>
  <c r="AC376" i="7"/>
  <c r="BA375" i="7"/>
  <c r="AZ375" i="7"/>
  <c r="AY375" i="7"/>
  <c r="AX375" i="7"/>
  <c r="AW375" i="7"/>
  <c r="AV375" i="7"/>
  <c r="AU375" i="7"/>
  <c r="AT375" i="7"/>
  <c r="AS375" i="7"/>
  <c r="AR375" i="7"/>
  <c r="AQ375" i="7"/>
  <c r="AO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BA374" i="7"/>
  <c r="AZ374" i="7"/>
  <c r="AY374" i="7"/>
  <c r="AX374" i="7"/>
  <c r="AW374" i="7"/>
  <c r="AV374" i="7"/>
  <c r="AU374" i="7"/>
  <c r="AT374" i="7"/>
  <c r="AL374" i="7"/>
  <c r="AK374" i="7"/>
  <c r="AJ374" i="7"/>
  <c r="AI374" i="7"/>
  <c r="AH374" i="7"/>
  <c r="AG374" i="7"/>
  <c r="AF374" i="7"/>
  <c r="AE374" i="7"/>
  <c r="AD374" i="7"/>
  <c r="AC374" i="7"/>
  <c r="O374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BA372" i="7"/>
  <c r="AZ372" i="7"/>
  <c r="AY372" i="7"/>
  <c r="AX372" i="7"/>
  <c r="AW372" i="7"/>
  <c r="AV372" i="7"/>
  <c r="AS372" i="7"/>
  <c r="AR372" i="7"/>
  <c r="AQ372" i="7"/>
  <c r="AP372" i="7"/>
  <c r="AO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BA371" i="7"/>
  <c r="AZ371" i="7"/>
  <c r="AY371" i="7"/>
  <c r="AX371" i="7"/>
  <c r="AW371" i="7"/>
  <c r="AV371" i="7"/>
  <c r="AU371" i="7"/>
  <c r="AT371" i="7"/>
  <c r="AS371" i="7"/>
  <c r="AP371" i="7"/>
  <c r="AO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BA370" i="7"/>
  <c r="AZ370" i="7"/>
  <c r="AY370" i="7"/>
  <c r="AX370" i="7"/>
  <c r="AW370" i="7"/>
  <c r="AV370" i="7"/>
  <c r="AU370" i="7"/>
  <c r="AQ370" i="7"/>
  <c r="AP370" i="7"/>
  <c r="AO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BA369" i="7"/>
  <c r="AZ369" i="7"/>
  <c r="AY369" i="7"/>
  <c r="AX369" i="7"/>
  <c r="AW369" i="7"/>
  <c r="AV369" i="7"/>
  <c r="AU369" i="7"/>
  <c r="AT369" i="7"/>
  <c r="AM369" i="7"/>
  <c r="AL369" i="7"/>
  <c r="AK369" i="7"/>
  <c r="AJ369" i="7"/>
  <c r="AI369" i="7"/>
  <c r="AH369" i="7"/>
  <c r="AG369" i="7"/>
  <c r="AF369" i="7"/>
  <c r="AE369" i="7"/>
  <c r="AD369" i="7"/>
  <c r="AC369" i="7"/>
  <c r="BA368" i="7"/>
  <c r="AZ368" i="7"/>
  <c r="AY368" i="7"/>
  <c r="AX368" i="7"/>
  <c r="AW368" i="7"/>
  <c r="AV368" i="7"/>
  <c r="AU368" i="7"/>
  <c r="AT368" i="7"/>
  <c r="AS368" i="7"/>
  <c r="AF368" i="7"/>
  <c r="AE368" i="7"/>
  <c r="AD368" i="7"/>
  <c r="AC368" i="7"/>
  <c r="Q368" i="7"/>
  <c r="M368" i="7"/>
  <c r="L368" i="7"/>
  <c r="BA367" i="7"/>
  <c r="AZ367" i="7"/>
  <c r="AY367" i="7"/>
  <c r="AX367" i="7"/>
  <c r="AW367" i="7"/>
  <c r="AV367" i="7"/>
  <c r="AU367" i="7"/>
  <c r="AT367" i="7"/>
  <c r="AS367" i="7"/>
  <c r="AR367" i="7"/>
  <c r="AQ367" i="7"/>
  <c r="AL367" i="7"/>
  <c r="AK367" i="7"/>
  <c r="AJ367" i="7"/>
  <c r="AI367" i="7"/>
  <c r="AH367" i="7"/>
  <c r="AG367" i="7"/>
  <c r="AF367" i="7"/>
  <c r="AE367" i="7"/>
  <c r="AD367" i="7"/>
  <c r="AC367" i="7"/>
  <c r="BA366" i="7"/>
  <c r="AZ366" i="7"/>
  <c r="AY366" i="7"/>
  <c r="AX366" i="7"/>
  <c r="AW366" i="7"/>
  <c r="AV366" i="7"/>
  <c r="AR366" i="7"/>
  <c r="AQ366" i="7"/>
  <c r="AP366" i="7"/>
  <c r="AO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BA365" i="7"/>
  <c r="AZ365" i="7"/>
  <c r="AY365" i="7"/>
  <c r="AX365" i="7"/>
  <c r="AW365" i="7"/>
  <c r="AV365" i="7"/>
  <c r="AU365" i="7"/>
  <c r="AT365" i="7"/>
  <c r="AS365" i="7"/>
  <c r="AR365" i="7"/>
  <c r="AQ365" i="7"/>
  <c r="AP365" i="7"/>
  <c r="AM365" i="7"/>
  <c r="AL365" i="7"/>
  <c r="AK365" i="7"/>
  <c r="AJ365" i="7"/>
  <c r="AI365" i="7"/>
  <c r="AH365" i="7"/>
  <c r="AG365" i="7"/>
  <c r="AF365" i="7"/>
  <c r="AE365" i="7"/>
  <c r="AD365" i="7"/>
  <c r="AC365" i="7"/>
  <c r="BA364" i="7"/>
  <c r="AZ364" i="7"/>
  <c r="AY364" i="7"/>
  <c r="AX364" i="7"/>
  <c r="AW364" i="7"/>
  <c r="AV364" i="7"/>
  <c r="AF364" i="7"/>
  <c r="AE364" i="7"/>
  <c r="AD364" i="7"/>
  <c r="AC364" i="7"/>
  <c r="BA363" i="7"/>
  <c r="AZ363" i="7"/>
  <c r="AY363" i="7"/>
  <c r="AX363" i="7"/>
  <c r="AW363" i="7"/>
  <c r="AV363" i="7"/>
  <c r="AU363" i="7"/>
  <c r="AT363" i="7"/>
  <c r="AS363" i="7"/>
  <c r="AR363" i="7"/>
  <c r="AQ363" i="7"/>
  <c r="AP363" i="7"/>
  <c r="AO363" i="7"/>
  <c r="AN363" i="7"/>
  <c r="AL363" i="7"/>
  <c r="AK363" i="7"/>
  <c r="AJ363" i="7"/>
  <c r="AI363" i="7"/>
  <c r="AH363" i="7"/>
  <c r="AG363" i="7"/>
  <c r="AF363" i="7"/>
  <c r="AE363" i="7"/>
  <c r="AD363" i="7"/>
  <c r="AC363" i="7"/>
  <c r="BA362" i="7"/>
  <c r="AZ362" i="7"/>
  <c r="AY362" i="7"/>
  <c r="AX362" i="7"/>
  <c r="AW362" i="7"/>
  <c r="AV362" i="7"/>
  <c r="AU362" i="7"/>
  <c r="AT362" i="7"/>
  <c r="AS362" i="7"/>
  <c r="AR362" i="7"/>
  <c r="AQ362" i="7"/>
  <c r="AM362" i="7"/>
  <c r="AL362" i="7"/>
  <c r="AK362" i="7"/>
  <c r="AJ362" i="7"/>
  <c r="AI362" i="7"/>
  <c r="AH362" i="7"/>
  <c r="AG362" i="7"/>
  <c r="AF362" i="7"/>
  <c r="AE362" i="7"/>
  <c r="AD362" i="7"/>
  <c r="AC362" i="7"/>
  <c r="BA361" i="7"/>
  <c r="AZ361" i="7"/>
  <c r="AY361" i="7"/>
  <c r="AX361" i="7"/>
  <c r="AW361" i="7"/>
  <c r="AV361" i="7"/>
  <c r="AP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BA360" i="7"/>
  <c r="AZ360" i="7"/>
  <c r="AY360" i="7"/>
  <c r="AX360" i="7"/>
  <c r="AW360" i="7"/>
  <c r="AV360" i="7"/>
  <c r="AM360" i="7"/>
  <c r="AL360" i="7"/>
  <c r="AK360" i="7"/>
  <c r="AJ360" i="7"/>
  <c r="AI360" i="7"/>
  <c r="AH360" i="7"/>
  <c r="AG360" i="7"/>
  <c r="AF360" i="7"/>
  <c r="AE360" i="7"/>
  <c r="AD360" i="7"/>
  <c r="AC360" i="7"/>
  <c r="BA359" i="7"/>
  <c r="AZ359" i="7"/>
  <c r="AY359" i="7"/>
  <c r="AX359" i="7"/>
  <c r="AW359" i="7"/>
  <c r="AV359" i="7"/>
  <c r="AM359" i="7"/>
  <c r="AL359" i="7"/>
  <c r="AK359" i="7"/>
  <c r="AJ359" i="7"/>
  <c r="AI359" i="7"/>
  <c r="AH359" i="7"/>
  <c r="AG359" i="7"/>
  <c r="AF359" i="7"/>
  <c r="AE359" i="7"/>
  <c r="AD359" i="7"/>
  <c r="AC359" i="7"/>
  <c r="BA358" i="7"/>
  <c r="AZ358" i="7"/>
  <c r="AY358" i="7"/>
  <c r="AX358" i="7"/>
  <c r="AW358" i="7"/>
  <c r="AV358" i="7"/>
  <c r="AR358" i="7"/>
  <c r="AQ358" i="7"/>
  <c r="AP358" i="7"/>
  <c r="AO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BA357" i="7"/>
  <c r="AZ357" i="7"/>
  <c r="AY357" i="7"/>
  <c r="AX357" i="7"/>
  <c r="AW357" i="7"/>
  <c r="AV357" i="7"/>
  <c r="AU357" i="7"/>
  <c r="AT357" i="7"/>
  <c r="AS357" i="7"/>
  <c r="AR357" i="7"/>
  <c r="AQ357" i="7"/>
  <c r="AP357" i="7"/>
  <c r="AO357" i="7"/>
  <c r="AN357" i="7"/>
  <c r="AL357" i="7"/>
  <c r="AK357" i="7"/>
  <c r="AJ357" i="7"/>
  <c r="AI357" i="7"/>
  <c r="AH357" i="7"/>
  <c r="AG357" i="7"/>
  <c r="AF357" i="7"/>
  <c r="AE357" i="7"/>
  <c r="AD357" i="7"/>
  <c r="AC357" i="7"/>
  <c r="BA356" i="7"/>
  <c r="AZ356" i="7"/>
  <c r="AY356" i="7"/>
  <c r="AX356" i="7"/>
  <c r="AW356" i="7"/>
  <c r="AV356" i="7"/>
  <c r="AU356" i="7"/>
  <c r="AT356" i="7"/>
  <c r="AS356" i="7"/>
  <c r="AO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BA355" i="7"/>
  <c r="AZ355" i="7"/>
  <c r="AY355" i="7"/>
  <c r="AX355" i="7"/>
  <c r="AW355" i="7"/>
  <c r="AV355" i="7"/>
  <c r="AR355" i="7"/>
  <c r="AQ355" i="7"/>
  <c r="AP355" i="7"/>
  <c r="AO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BA354" i="7"/>
  <c r="AZ354" i="7"/>
  <c r="AY354" i="7"/>
  <c r="AX354" i="7"/>
  <c r="AW354" i="7"/>
  <c r="AV354" i="7"/>
  <c r="AR354" i="7"/>
  <c r="AQ354" i="7"/>
  <c r="AP354" i="7"/>
  <c r="AO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BA353" i="7"/>
  <c r="AZ353" i="7"/>
  <c r="AY353" i="7"/>
  <c r="AX353" i="7"/>
  <c r="AW353" i="7"/>
  <c r="AV353" i="7"/>
  <c r="AU353" i="7"/>
  <c r="AT353" i="7"/>
  <c r="AP353" i="7"/>
  <c r="AO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BA352" i="7"/>
  <c r="AZ352" i="7"/>
  <c r="AY352" i="7"/>
  <c r="AX352" i="7"/>
  <c r="AW352" i="7"/>
  <c r="AV352" i="7"/>
  <c r="AO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BA350" i="7"/>
  <c r="AZ350" i="7"/>
  <c r="AY350" i="7"/>
  <c r="AX350" i="7"/>
  <c r="AW350" i="7"/>
  <c r="AV350" i="7"/>
  <c r="AU350" i="7"/>
  <c r="AO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BA349" i="7"/>
  <c r="AZ349" i="7"/>
  <c r="AY349" i="7"/>
  <c r="AX349" i="7"/>
  <c r="AW349" i="7"/>
  <c r="AV349" i="7"/>
  <c r="AU349" i="7"/>
  <c r="AS349" i="7"/>
  <c r="AR349" i="7"/>
  <c r="AQ349" i="7"/>
  <c r="AP349" i="7"/>
  <c r="AO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BA347" i="7"/>
  <c r="AZ347" i="7"/>
  <c r="AY347" i="7"/>
  <c r="AX347" i="7"/>
  <c r="AW347" i="7"/>
  <c r="AV347" i="7"/>
  <c r="AS347" i="7"/>
  <c r="AR347" i="7"/>
  <c r="AQ347" i="7"/>
  <c r="AP347" i="7"/>
  <c r="AO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BA346" i="7"/>
  <c r="AZ346" i="7"/>
  <c r="AY346" i="7"/>
  <c r="AX346" i="7"/>
  <c r="AW346" i="7"/>
  <c r="AV346" i="7"/>
  <c r="AU346" i="7"/>
  <c r="AT346" i="7"/>
  <c r="AS346" i="7"/>
  <c r="AP346" i="7"/>
  <c r="AO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BA345" i="7"/>
  <c r="AZ345" i="7"/>
  <c r="AY345" i="7"/>
  <c r="AX345" i="7"/>
  <c r="AW345" i="7"/>
  <c r="AV345" i="7"/>
  <c r="AU345" i="7"/>
  <c r="AT345" i="7"/>
  <c r="AO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BA344" i="7"/>
  <c r="AZ344" i="7"/>
  <c r="AY344" i="7"/>
  <c r="AX344" i="7"/>
  <c r="AW344" i="7"/>
  <c r="AV344" i="7"/>
  <c r="AU344" i="7"/>
  <c r="AT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BA343" i="7"/>
  <c r="AZ343" i="7"/>
  <c r="AY343" i="7"/>
  <c r="AX343" i="7"/>
  <c r="AW343" i="7"/>
  <c r="AV343" i="7"/>
  <c r="AU343" i="7"/>
  <c r="AL343" i="7"/>
  <c r="AK343" i="7"/>
  <c r="AJ343" i="7"/>
  <c r="AI343" i="7"/>
  <c r="AH343" i="7"/>
  <c r="AG343" i="7"/>
  <c r="AF343" i="7"/>
  <c r="AE343" i="7"/>
  <c r="AD343" i="7"/>
  <c r="AC343" i="7"/>
  <c r="U343" i="7"/>
  <c r="O343" i="7"/>
  <c r="P343" i="7" s="1"/>
  <c r="BA342" i="7"/>
  <c r="AZ342" i="7"/>
  <c r="AY342" i="7"/>
  <c r="AX342" i="7"/>
  <c r="AW342" i="7"/>
  <c r="AV342" i="7"/>
  <c r="AU342" i="7"/>
  <c r="AT342" i="7"/>
  <c r="AS342" i="7"/>
  <c r="AR342" i="7"/>
  <c r="AQ342" i="7"/>
  <c r="AO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BA341" i="7"/>
  <c r="AZ341" i="7"/>
  <c r="AY341" i="7"/>
  <c r="AX341" i="7"/>
  <c r="AW341" i="7"/>
  <c r="AV341" i="7"/>
  <c r="AU341" i="7"/>
  <c r="AT341" i="7"/>
  <c r="AS341" i="7"/>
  <c r="AR341" i="7"/>
  <c r="AQ341" i="7"/>
  <c r="AP341" i="7"/>
  <c r="AO341" i="7"/>
  <c r="AN341" i="7"/>
  <c r="AF341" i="7"/>
  <c r="AE341" i="7"/>
  <c r="AD341" i="7"/>
  <c r="AC341" i="7"/>
  <c r="BA340" i="7"/>
  <c r="AZ340" i="7"/>
  <c r="AY340" i="7"/>
  <c r="AX340" i="7"/>
  <c r="AW340" i="7"/>
  <c r="AV340" i="7"/>
  <c r="AP340" i="7"/>
  <c r="AO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BA339" i="7"/>
  <c r="AZ339" i="7"/>
  <c r="AY339" i="7"/>
  <c r="AX339" i="7"/>
  <c r="AW339" i="7"/>
  <c r="AV339" i="7"/>
  <c r="AU339" i="7"/>
  <c r="AL339" i="7"/>
  <c r="AK339" i="7"/>
  <c r="AJ339" i="7"/>
  <c r="AI339" i="7"/>
  <c r="AH339" i="7"/>
  <c r="AG339" i="7"/>
  <c r="AF339" i="7"/>
  <c r="AE339" i="7"/>
  <c r="AD339" i="7"/>
  <c r="AC339" i="7"/>
  <c r="BA338" i="7"/>
  <c r="AZ338" i="7"/>
  <c r="AY338" i="7"/>
  <c r="AX338" i="7"/>
  <c r="AW338" i="7"/>
  <c r="AV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BA337" i="7"/>
  <c r="AZ337" i="7"/>
  <c r="AY337" i="7"/>
  <c r="AX337" i="7"/>
  <c r="AW337" i="7"/>
  <c r="AV337" i="7"/>
  <c r="AU337" i="7"/>
  <c r="AT337" i="7"/>
  <c r="AF337" i="7"/>
  <c r="AE337" i="7"/>
  <c r="AD337" i="7"/>
  <c r="AC337" i="7"/>
  <c r="O337" i="7"/>
  <c r="AN337" i="7" s="1"/>
  <c r="K337" i="7"/>
  <c r="L337" i="7" s="1"/>
  <c r="BA336" i="7"/>
  <c r="AZ336" i="7"/>
  <c r="AY336" i="7"/>
  <c r="AX336" i="7"/>
  <c r="AW336" i="7"/>
  <c r="AV336" i="7"/>
  <c r="AP336" i="7"/>
  <c r="AO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BA335" i="7"/>
  <c r="AZ335" i="7"/>
  <c r="AY335" i="7"/>
  <c r="AX335" i="7"/>
  <c r="AW335" i="7"/>
  <c r="AV335" i="7"/>
  <c r="AU335" i="7"/>
  <c r="AT335" i="7"/>
  <c r="AS335" i="7"/>
  <c r="AQ335" i="7"/>
  <c r="AP335" i="7"/>
  <c r="AO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BA334" i="7"/>
  <c r="AZ334" i="7"/>
  <c r="AY334" i="7"/>
  <c r="AX334" i="7"/>
  <c r="AW334" i="7"/>
  <c r="AV334" i="7"/>
  <c r="AU334" i="7"/>
  <c r="AT334" i="7"/>
  <c r="AS334" i="7"/>
  <c r="AR334" i="7"/>
  <c r="AQ334" i="7"/>
  <c r="AP334" i="7"/>
  <c r="AO334" i="7"/>
  <c r="AN334" i="7"/>
  <c r="AM334" i="7"/>
  <c r="AJ334" i="7"/>
  <c r="AF334" i="7"/>
  <c r="AE334" i="7"/>
  <c r="AD334" i="7"/>
  <c r="AC334" i="7"/>
  <c r="BA333" i="7"/>
  <c r="AZ333" i="7"/>
  <c r="AY333" i="7"/>
  <c r="AX333" i="7"/>
  <c r="AW333" i="7"/>
  <c r="AV333" i="7"/>
  <c r="AU333" i="7"/>
  <c r="AJ333" i="7"/>
  <c r="AI333" i="7"/>
  <c r="AF333" i="7"/>
  <c r="AE333" i="7"/>
  <c r="AD333" i="7"/>
  <c r="AC333" i="7"/>
  <c r="R333" i="7"/>
  <c r="BA332" i="7"/>
  <c r="AZ332" i="7"/>
  <c r="AY332" i="7"/>
  <c r="AX332" i="7"/>
  <c r="AW332" i="7"/>
  <c r="AV332" i="7"/>
  <c r="AS332" i="7"/>
  <c r="AR332" i="7"/>
  <c r="AQ332" i="7"/>
  <c r="AP332" i="7"/>
  <c r="AO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BA331" i="7"/>
  <c r="AZ331" i="7"/>
  <c r="AY331" i="7"/>
  <c r="AX331" i="7"/>
  <c r="AW331" i="7"/>
  <c r="AV331" i="7"/>
  <c r="AU331" i="7"/>
  <c r="AT331" i="7"/>
  <c r="AL331" i="7"/>
  <c r="AK331" i="7"/>
  <c r="AJ331" i="7"/>
  <c r="AI331" i="7"/>
  <c r="AH331" i="7"/>
  <c r="AG331" i="7"/>
  <c r="AF331" i="7"/>
  <c r="AE331" i="7"/>
  <c r="AD331" i="7"/>
  <c r="AC331" i="7"/>
  <c r="BA330" i="7"/>
  <c r="AZ330" i="7"/>
  <c r="AY330" i="7"/>
  <c r="AX330" i="7"/>
  <c r="AW330" i="7"/>
  <c r="AV330" i="7"/>
  <c r="AU330" i="7"/>
  <c r="AT330" i="7"/>
  <c r="AS330" i="7"/>
  <c r="AR330" i="7"/>
  <c r="AQ330" i="7"/>
  <c r="AL330" i="7"/>
  <c r="AK330" i="7"/>
  <c r="AJ330" i="7"/>
  <c r="AI330" i="7"/>
  <c r="AH330" i="7"/>
  <c r="AG330" i="7"/>
  <c r="AF330" i="7"/>
  <c r="AE330" i="7"/>
  <c r="AD330" i="7"/>
  <c r="AC330" i="7"/>
  <c r="BA329" i="7"/>
  <c r="AZ329" i="7"/>
  <c r="AY329" i="7"/>
  <c r="AX329" i="7"/>
  <c r="AW329" i="7"/>
  <c r="AV329" i="7"/>
  <c r="AU329" i="7"/>
  <c r="AR329" i="7"/>
  <c r="AQ329" i="7"/>
  <c r="AP329" i="7"/>
  <c r="AO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BA328" i="7"/>
  <c r="AZ328" i="7"/>
  <c r="AY328" i="7"/>
  <c r="AX328" i="7"/>
  <c r="AW328" i="7"/>
  <c r="AV328" i="7"/>
  <c r="AU328" i="7"/>
  <c r="AT328" i="7"/>
  <c r="AS328" i="7"/>
  <c r="AL328" i="7"/>
  <c r="AK328" i="7"/>
  <c r="AJ328" i="7"/>
  <c r="AH328" i="7"/>
  <c r="AG328" i="7"/>
  <c r="AF328" i="7"/>
  <c r="AE328" i="7"/>
  <c r="AD328" i="7"/>
  <c r="AC328" i="7"/>
  <c r="BA327" i="7"/>
  <c r="AZ327" i="7"/>
  <c r="AY327" i="7"/>
  <c r="AX327" i="7"/>
  <c r="AW327" i="7"/>
  <c r="AV327" i="7"/>
  <c r="AU327" i="7"/>
  <c r="AT327" i="7"/>
  <c r="AS327" i="7"/>
  <c r="AR327" i="7"/>
  <c r="AQ327" i="7"/>
  <c r="AP327" i="7"/>
  <c r="AO327" i="7"/>
  <c r="AN327" i="7"/>
  <c r="AM327" i="7"/>
  <c r="AJ327" i="7"/>
  <c r="AI327" i="7"/>
  <c r="AH327" i="7"/>
  <c r="AG327" i="7"/>
  <c r="AF327" i="7"/>
  <c r="AE327" i="7"/>
  <c r="AD327" i="7"/>
  <c r="AC327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BA325" i="7"/>
  <c r="AZ325" i="7"/>
  <c r="AY325" i="7"/>
  <c r="AX325" i="7"/>
  <c r="AW325" i="7"/>
  <c r="AV325" i="7"/>
  <c r="AU325" i="7"/>
  <c r="AT325" i="7"/>
  <c r="AS325" i="7"/>
  <c r="AR325" i="7"/>
  <c r="AQ325" i="7"/>
  <c r="AP325" i="7"/>
  <c r="AM325" i="7"/>
  <c r="AL325" i="7"/>
  <c r="AK325" i="7"/>
  <c r="AJ325" i="7"/>
  <c r="AI325" i="7"/>
  <c r="AH325" i="7"/>
  <c r="AG325" i="7"/>
  <c r="AF325" i="7"/>
  <c r="AE325" i="7"/>
  <c r="AD325" i="7"/>
  <c r="AC325" i="7"/>
  <c r="BA324" i="7"/>
  <c r="AZ324" i="7"/>
  <c r="AY324" i="7"/>
  <c r="AX324" i="7"/>
  <c r="AW324" i="7"/>
  <c r="AV324" i="7"/>
  <c r="AU324" i="7"/>
  <c r="AT324" i="7"/>
  <c r="AS324" i="7"/>
  <c r="AP324" i="7"/>
  <c r="AO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BA323" i="7"/>
  <c r="AZ323" i="7"/>
  <c r="AY323" i="7"/>
  <c r="AX323" i="7"/>
  <c r="AW323" i="7"/>
  <c r="AV323" i="7"/>
  <c r="AU323" i="7"/>
  <c r="AT323" i="7"/>
  <c r="AS323" i="7"/>
  <c r="AR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BA322" i="7"/>
  <c r="AZ322" i="7"/>
  <c r="AY322" i="7"/>
  <c r="AX322" i="7"/>
  <c r="AW322" i="7"/>
  <c r="AV322" i="7"/>
  <c r="AU322" i="7"/>
  <c r="AT322" i="7"/>
  <c r="AS322" i="7"/>
  <c r="AR322" i="7"/>
  <c r="AQ322" i="7"/>
  <c r="AP322" i="7"/>
  <c r="AO322" i="7"/>
  <c r="AN322" i="7"/>
  <c r="AM322" i="7"/>
  <c r="AL322" i="7"/>
  <c r="AK322" i="7"/>
  <c r="AJ322" i="7"/>
  <c r="AI322" i="7"/>
  <c r="AF322" i="7"/>
  <c r="AE322" i="7"/>
  <c r="AD322" i="7"/>
  <c r="AC322" i="7"/>
  <c r="BA321" i="7"/>
  <c r="AZ321" i="7"/>
  <c r="AY321" i="7"/>
  <c r="AX321" i="7"/>
  <c r="AW321" i="7"/>
  <c r="AV321" i="7"/>
  <c r="AU321" i="7"/>
  <c r="AT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BA320" i="7"/>
  <c r="AZ320" i="7"/>
  <c r="AY320" i="7"/>
  <c r="AX320" i="7"/>
  <c r="AW320" i="7"/>
  <c r="AV320" i="7"/>
  <c r="AS320" i="7"/>
  <c r="AR320" i="7"/>
  <c r="AQ320" i="7"/>
  <c r="AO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BA319" i="7"/>
  <c r="AZ319" i="7"/>
  <c r="AY319" i="7"/>
  <c r="AX319" i="7"/>
  <c r="AW319" i="7"/>
  <c r="AV319" i="7"/>
  <c r="AU319" i="7"/>
  <c r="AT319" i="7"/>
  <c r="AS319" i="7"/>
  <c r="AR319" i="7"/>
  <c r="AQ319" i="7"/>
  <c r="AM319" i="7"/>
  <c r="AL319" i="7"/>
  <c r="AK319" i="7"/>
  <c r="AJ319" i="7"/>
  <c r="AI319" i="7"/>
  <c r="AH319" i="7"/>
  <c r="AG319" i="7"/>
  <c r="AF319" i="7"/>
  <c r="AE319" i="7"/>
  <c r="AD319" i="7"/>
  <c r="AC319" i="7"/>
  <c r="BA318" i="7"/>
  <c r="AZ318" i="7"/>
  <c r="AY318" i="7"/>
  <c r="AX318" i="7"/>
  <c r="AW318" i="7"/>
  <c r="AV318" i="7"/>
  <c r="AU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BA317" i="7"/>
  <c r="AZ317" i="7"/>
  <c r="AY317" i="7"/>
  <c r="AX317" i="7"/>
  <c r="AW317" i="7"/>
  <c r="AV317" i="7"/>
  <c r="AU317" i="7"/>
  <c r="AT317" i="7"/>
  <c r="AS317" i="7"/>
  <c r="AR317" i="7"/>
  <c r="AQ317" i="7"/>
  <c r="AP317" i="7"/>
  <c r="AM317" i="7"/>
  <c r="AL317" i="7"/>
  <c r="AK317" i="7"/>
  <c r="AJ317" i="7"/>
  <c r="AI317" i="7"/>
  <c r="AH317" i="7"/>
  <c r="AG317" i="7"/>
  <c r="AF317" i="7"/>
  <c r="AE317" i="7"/>
  <c r="AD317" i="7"/>
  <c r="AC317" i="7"/>
  <c r="BA316" i="7"/>
  <c r="AZ316" i="7"/>
  <c r="AY316" i="7"/>
  <c r="AX316" i="7"/>
  <c r="AW316" i="7"/>
  <c r="AV316" i="7"/>
  <c r="AU316" i="7"/>
  <c r="AT316" i="7"/>
  <c r="AS316" i="7"/>
  <c r="AR316" i="7"/>
  <c r="AQ316" i="7"/>
  <c r="AO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BA315" i="7"/>
  <c r="AZ315" i="7"/>
  <c r="AY315" i="7"/>
  <c r="AX315" i="7"/>
  <c r="AW315" i="7"/>
  <c r="AV315" i="7"/>
  <c r="AT315" i="7"/>
  <c r="AS315" i="7"/>
  <c r="AR315" i="7"/>
  <c r="AQ315" i="7"/>
  <c r="AP315" i="7"/>
  <c r="AO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BA314" i="7"/>
  <c r="AZ314" i="7"/>
  <c r="AY314" i="7"/>
  <c r="AX314" i="7"/>
  <c r="AW314" i="7"/>
  <c r="AV314" i="7"/>
  <c r="AR314" i="7"/>
  <c r="AQ314" i="7"/>
  <c r="AP314" i="7"/>
  <c r="AO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BA313" i="7"/>
  <c r="AZ313" i="7"/>
  <c r="AY313" i="7"/>
  <c r="AX313" i="7"/>
  <c r="AW313" i="7"/>
  <c r="AV313" i="7"/>
  <c r="AT313" i="7"/>
  <c r="AS313" i="7"/>
  <c r="AR313" i="7"/>
  <c r="AQ313" i="7"/>
  <c r="AP313" i="7"/>
  <c r="AO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BA312" i="7"/>
  <c r="AZ312" i="7"/>
  <c r="AY312" i="7"/>
  <c r="AX312" i="7"/>
  <c r="AW312" i="7"/>
  <c r="AV312" i="7"/>
  <c r="AT312" i="7"/>
  <c r="AS312" i="7"/>
  <c r="AR312" i="7"/>
  <c r="AQ312" i="7"/>
  <c r="AP312" i="7"/>
  <c r="AO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V312" i="7"/>
  <c r="BA311" i="7"/>
  <c r="AZ311" i="7"/>
  <c r="AY311" i="7"/>
  <c r="AX311" i="7"/>
  <c r="AW311" i="7"/>
  <c r="AV311" i="7"/>
  <c r="AT311" i="7"/>
  <c r="AS311" i="7"/>
  <c r="AR311" i="7"/>
  <c r="AQ311" i="7"/>
  <c r="AP311" i="7"/>
  <c r="AO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BA310" i="7"/>
  <c r="AZ310" i="7"/>
  <c r="AY310" i="7"/>
  <c r="AX310" i="7"/>
  <c r="AW310" i="7"/>
  <c r="AV310" i="7"/>
  <c r="AT310" i="7"/>
  <c r="AS310" i="7"/>
  <c r="AR310" i="7"/>
  <c r="AQ310" i="7"/>
  <c r="AP310" i="7"/>
  <c r="AO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BA309" i="7"/>
  <c r="AZ309" i="7"/>
  <c r="AY309" i="7"/>
  <c r="AX309" i="7"/>
  <c r="AW309" i="7"/>
  <c r="AV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BA308" i="7"/>
  <c r="AZ308" i="7"/>
  <c r="AY308" i="7"/>
  <c r="AX308" i="7"/>
  <c r="AW308" i="7"/>
  <c r="AV308" i="7"/>
  <c r="AM308" i="7"/>
  <c r="AL308" i="7"/>
  <c r="AK308" i="7"/>
  <c r="AJ308" i="7"/>
  <c r="AI308" i="7"/>
  <c r="AH308" i="7"/>
  <c r="AG308" i="7"/>
  <c r="AF308" i="7"/>
  <c r="AE308" i="7"/>
  <c r="AD308" i="7"/>
  <c r="AC308" i="7"/>
  <c r="BA307" i="7"/>
  <c r="AZ307" i="7"/>
  <c r="AY307" i="7"/>
  <c r="AX307" i="7"/>
  <c r="AW307" i="7"/>
  <c r="AV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BA306" i="7"/>
  <c r="AZ306" i="7"/>
  <c r="AY306" i="7"/>
  <c r="AX306" i="7"/>
  <c r="AW306" i="7"/>
  <c r="AV306" i="7"/>
  <c r="AR306" i="7"/>
  <c r="AQ306" i="7"/>
  <c r="AP306" i="7"/>
  <c r="AO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BA305" i="7"/>
  <c r="AZ305" i="7"/>
  <c r="AY305" i="7"/>
  <c r="AX305" i="7"/>
  <c r="AW305" i="7"/>
  <c r="AV305" i="7"/>
  <c r="AT305" i="7"/>
  <c r="AS305" i="7"/>
  <c r="AR305" i="7"/>
  <c r="AQ305" i="7"/>
  <c r="AP305" i="7"/>
  <c r="AO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BA304" i="7"/>
  <c r="AZ304" i="7"/>
  <c r="AY304" i="7"/>
  <c r="AX304" i="7"/>
  <c r="AW304" i="7"/>
  <c r="AV304" i="7"/>
  <c r="AU304" i="7"/>
  <c r="AG304" i="7"/>
  <c r="AF304" i="7"/>
  <c r="AE304" i="7"/>
  <c r="AD304" i="7"/>
  <c r="AC304" i="7"/>
  <c r="BA303" i="7"/>
  <c r="AZ303" i="7"/>
  <c r="AY303" i="7"/>
  <c r="AX303" i="7"/>
  <c r="AW303" i="7"/>
  <c r="AV303" i="7"/>
  <c r="AM303" i="7"/>
  <c r="AH303" i="7"/>
  <c r="AG303" i="7"/>
  <c r="AF303" i="7"/>
  <c r="AE303" i="7"/>
  <c r="AD303" i="7"/>
  <c r="AC303" i="7"/>
  <c r="BA302" i="7"/>
  <c r="AZ302" i="7"/>
  <c r="AY302" i="7"/>
  <c r="AX302" i="7"/>
  <c r="AW302" i="7"/>
  <c r="AV302" i="7"/>
  <c r="AO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BA301" i="7"/>
  <c r="AZ301" i="7"/>
  <c r="AY301" i="7"/>
  <c r="AX301" i="7"/>
  <c r="AW301" i="7"/>
  <c r="AV301" i="7"/>
  <c r="AU301" i="7"/>
  <c r="AF301" i="7"/>
  <c r="AE301" i="7"/>
  <c r="AD301" i="7"/>
  <c r="AC301" i="7"/>
  <c r="BA300" i="7"/>
  <c r="AZ300" i="7"/>
  <c r="AY300" i="7"/>
  <c r="AX300" i="7"/>
  <c r="AW300" i="7"/>
  <c r="AV300" i="7"/>
  <c r="AG300" i="7"/>
  <c r="AF300" i="7"/>
  <c r="AE300" i="7"/>
  <c r="AD300" i="7"/>
  <c r="AC300" i="7"/>
  <c r="J300" i="7"/>
  <c r="K300" i="7" s="1"/>
  <c r="BA299" i="7"/>
  <c r="AZ299" i="7"/>
  <c r="AY299" i="7"/>
  <c r="AX299" i="7"/>
  <c r="AW299" i="7"/>
  <c r="AV299" i="7"/>
  <c r="AE299" i="7"/>
  <c r="AD299" i="7"/>
  <c r="AC299" i="7"/>
  <c r="BA298" i="7"/>
  <c r="AZ298" i="7"/>
  <c r="AY298" i="7"/>
  <c r="AX298" i="7"/>
  <c r="AW298" i="7"/>
  <c r="AV298" i="7"/>
  <c r="AU298" i="7"/>
  <c r="AT298" i="7"/>
  <c r="AS298" i="7"/>
  <c r="AR298" i="7"/>
  <c r="AQ298" i="7"/>
  <c r="AP298" i="7"/>
  <c r="AO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BA297" i="7"/>
  <c r="AZ297" i="7"/>
  <c r="AY297" i="7"/>
  <c r="AX297" i="7"/>
  <c r="AW297" i="7"/>
  <c r="AV297" i="7"/>
  <c r="AU297" i="7"/>
  <c r="AT297" i="7"/>
  <c r="AS297" i="7"/>
  <c r="AR297" i="7"/>
  <c r="AQ297" i="7"/>
  <c r="AP297" i="7"/>
  <c r="AO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BA296" i="7"/>
  <c r="AZ296" i="7"/>
  <c r="AY296" i="7"/>
  <c r="AX296" i="7"/>
  <c r="AW296" i="7"/>
  <c r="AT296" i="7"/>
  <c r="AS296" i="7"/>
  <c r="AR296" i="7"/>
  <c r="AQ296" i="7"/>
  <c r="AP296" i="7"/>
  <c r="AO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BA295" i="7"/>
  <c r="AZ295" i="7"/>
  <c r="AY295" i="7"/>
  <c r="AX295" i="7"/>
  <c r="AW295" i="7"/>
  <c r="AT295" i="7"/>
  <c r="AS295" i="7"/>
  <c r="AR295" i="7"/>
  <c r="AQ295" i="7"/>
  <c r="AP295" i="7"/>
  <c r="AO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BA294" i="7"/>
  <c r="AZ294" i="7"/>
  <c r="AY294" i="7"/>
  <c r="AX294" i="7"/>
  <c r="AW294" i="7"/>
  <c r="AT294" i="7"/>
  <c r="AS294" i="7"/>
  <c r="AR294" i="7"/>
  <c r="AQ294" i="7"/>
  <c r="AP294" i="7"/>
  <c r="AO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BA293" i="7"/>
  <c r="AZ293" i="7"/>
  <c r="AY293" i="7"/>
  <c r="AX293" i="7"/>
  <c r="AW293" i="7"/>
  <c r="AU293" i="7"/>
  <c r="AT293" i="7"/>
  <c r="AS293" i="7"/>
  <c r="AR293" i="7"/>
  <c r="AQ293" i="7"/>
  <c r="AP293" i="7"/>
  <c r="AO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BA292" i="7"/>
  <c r="AZ292" i="7"/>
  <c r="AY292" i="7"/>
  <c r="AX292" i="7"/>
  <c r="AW292" i="7"/>
  <c r="AV292" i="7"/>
  <c r="AT292" i="7"/>
  <c r="AS292" i="7"/>
  <c r="AR292" i="7"/>
  <c r="AQ292" i="7"/>
  <c r="AP292" i="7"/>
  <c r="AO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V292" i="7"/>
  <c r="AU628" i="7" s="1"/>
  <c r="BA291" i="7"/>
  <c r="AZ291" i="7"/>
  <c r="AY291" i="7"/>
  <c r="AX291" i="7"/>
  <c r="AW291" i="7"/>
  <c r="AU291" i="7"/>
  <c r="AT291" i="7"/>
  <c r="AS291" i="7"/>
  <c r="AR291" i="7"/>
  <c r="AQ291" i="7"/>
  <c r="AP291" i="7"/>
  <c r="AO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BA290" i="7"/>
  <c r="AZ290" i="7"/>
  <c r="AY290" i="7"/>
  <c r="AX290" i="7"/>
  <c r="AW290" i="7"/>
  <c r="AT290" i="7"/>
  <c r="AS290" i="7"/>
  <c r="AR290" i="7"/>
  <c r="AQ290" i="7"/>
  <c r="AP290" i="7"/>
  <c r="AO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BA289" i="7"/>
  <c r="AZ289" i="7"/>
  <c r="AY289" i="7"/>
  <c r="AX289" i="7"/>
  <c r="AW289" i="7"/>
  <c r="AT289" i="7"/>
  <c r="AS289" i="7"/>
  <c r="AR289" i="7"/>
  <c r="AQ289" i="7"/>
  <c r="AP289" i="7"/>
  <c r="AO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V289" i="7"/>
  <c r="BA288" i="7"/>
  <c r="AZ288" i="7"/>
  <c r="AY288" i="7"/>
  <c r="AX288" i="7"/>
  <c r="AW288" i="7"/>
  <c r="AT288" i="7"/>
  <c r="AS288" i="7"/>
  <c r="AR288" i="7"/>
  <c r="AQ288" i="7"/>
  <c r="AP288" i="7"/>
  <c r="AO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BA287" i="7"/>
  <c r="AZ287" i="7"/>
  <c r="AY287" i="7"/>
  <c r="AX287" i="7"/>
  <c r="AW287" i="7"/>
  <c r="AM287" i="7"/>
  <c r="AF287" i="7"/>
  <c r="AE287" i="7"/>
  <c r="AD287" i="7"/>
  <c r="AC287" i="7"/>
  <c r="BA286" i="7"/>
  <c r="AZ286" i="7"/>
  <c r="AY286" i="7"/>
  <c r="AX286" i="7"/>
  <c r="AW286" i="7"/>
  <c r="AU286" i="7"/>
  <c r="AT286" i="7"/>
  <c r="AS286" i="7"/>
  <c r="AR286" i="7"/>
  <c r="AQ286" i="7"/>
  <c r="AP286" i="7"/>
  <c r="AO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BA285" i="7"/>
  <c r="AZ285" i="7"/>
  <c r="AY285" i="7"/>
  <c r="AX285" i="7"/>
  <c r="AW285" i="7"/>
  <c r="AV285" i="7"/>
  <c r="AR285" i="7"/>
  <c r="AQ285" i="7"/>
  <c r="AP285" i="7"/>
  <c r="AO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BA284" i="7"/>
  <c r="AZ284" i="7"/>
  <c r="AY284" i="7"/>
  <c r="AX284" i="7"/>
  <c r="AW284" i="7"/>
  <c r="AT284" i="7"/>
  <c r="AS284" i="7"/>
  <c r="AR284" i="7"/>
  <c r="AQ284" i="7"/>
  <c r="AP284" i="7"/>
  <c r="AO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BA283" i="7"/>
  <c r="AZ283" i="7"/>
  <c r="AY283" i="7"/>
  <c r="AX283" i="7"/>
  <c r="AW283" i="7"/>
  <c r="AL283" i="7"/>
  <c r="AK283" i="7"/>
  <c r="AJ283" i="7"/>
  <c r="AI283" i="7"/>
  <c r="AH283" i="7"/>
  <c r="AG283" i="7"/>
  <c r="AF283" i="7"/>
  <c r="AE283" i="7"/>
  <c r="AD283" i="7"/>
  <c r="AC283" i="7"/>
  <c r="S283" i="7"/>
  <c r="BA282" i="7"/>
  <c r="AZ282" i="7"/>
  <c r="AY282" i="7"/>
  <c r="AX282" i="7"/>
  <c r="AW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BA281" i="7"/>
  <c r="AZ281" i="7"/>
  <c r="AY281" i="7"/>
  <c r="AX281" i="7"/>
  <c r="AW281" i="7"/>
  <c r="AO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BA280" i="7"/>
  <c r="AZ280" i="7"/>
  <c r="AY280" i="7"/>
  <c r="AX280" i="7"/>
  <c r="AW280" i="7"/>
  <c r="AV280" i="7"/>
  <c r="AH280" i="7"/>
  <c r="AG280" i="7"/>
  <c r="AF280" i="7"/>
  <c r="AE280" i="7"/>
  <c r="AD280" i="7"/>
  <c r="AC280" i="7"/>
  <c r="Q280" i="7"/>
  <c r="BA279" i="7"/>
  <c r="AZ279" i="7"/>
  <c r="AY279" i="7"/>
  <c r="AX279" i="7"/>
  <c r="AW279" i="7"/>
  <c r="AM279" i="7"/>
  <c r="AL279" i="7"/>
  <c r="AK279" i="7"/>
  <c r="AJ279" i="7"/>
  <c r="AI279" i="7"/>
  <c r="AH279" i="7"/>
  <c r="AG279" i="7"/>
  <c r="AF279" i="7"/>
  <c r="AE279" i="7"/>
  <c r="AD279" i="7"/>
  <c r="AC279" i="7"/>
  <c r="BA278" i="7"/>
  <c r="AZ278" i="7"/>
  <c r="AY278" i="7"/>
  <c r="AX278" i="7"/>
  <c r="AW278" i="7"/>
  <c r="AU278" i="7"/>
  <c r="AT278" i="7"/>
  <c r="AS278" i="7"/>
  <c r="AR278" i="7"/>
  <c r="AQ278" i="7"/>
  <c r="AP278" i="7"/>
  <c r="AO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BA277" i="7"/>
  <c r="AZ277" i="7"/>
  <c r="AY277" i="7"/>
  <c r="AX277" i="7"/>
  <c r="AW277" i="7"/>
  <c r="AM277" i="7"/>
  <c r="AL277" i="7"/>
  <c r="AK277" i="7"/>
  <c r="AJ277" i="7"/>
  <c r="AI277" i="7"/>
  <c r="AH277" i="7"/>
  <c r="AG277" i="7"/>
  <c r="AF277" i="7"/>
  <c r="AE277" i="7"/>
  <c r="AD277" i="7"/>
  <c r="AC277" i="7"/>
  <c r="BA276" i="7"/>
  <c r="AZ276" i="7"/>
  <c r="AY276" i="7"/>
  <c r="AX276" i="7"/>
  <c r="AW276" i="7"/>
  <c r="AF276" i="7"/>
  <c r="AE276" i="7"/>
  <c r="AD276" i="7"/>
  <c r="AC276" i="7"/>
  <c r="BA275" i="7"/>
  <c r="AZ275" i="7"/>
  <c r="AY275" i="7"/>
  <c r="AX275" i="7"/>
  <c r="AW275" i="7"/>
  <c r="AU275" i="7"/>
  <c r="AL275" i="7"/>
  <c r="AK275" i="7"/>
  <c r="AJ275" i="7"/>
  <c r="AI275" i="7"/>
  <c r="AH275" i="7"/>
  <c r="AG275" i="7"/>
  <c r="AF275" i="7"/>
  <c r="AE275" i="7"/>
  <c r="AD275" i="7"/>
  <c r="AC275" i="7"/>
  <c r="S275" i="7"/>
  <c r="BA274" i="7"/>
  <c r="AZ274" i="7"/>
  <c r="AY274" i="7"/>
  <c r="AX274" i="7"/>
  <c r="AW274" i="7"/>
  <c r="AU274" i="7"/>
  <c r="AL274" i="7"/>
  <c r="AK274" i="7"/>
  <c r="AJ274" i="7"/>
  <c r="AI274" i="7"/>
  <c r="AH274" i="7"/>
  <c r="AG274" i="7"/>
  <c r="AF274" i="7"/>
  <c r="AE274" i="7"/>
  <c r="AD274" i="7"/>
  <c r="AC274" i="7"/>
  <c r="BA273" i="7"/>
  <c r="AZ273" i="7"/>
  <c r="AY273" i="7"/>
  <c r="AX273" i="7"/>
  <c r="AW273" i="7"/>
  <c r="AP273" i="7"/>
  <c r="AO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V273" i="7"/>
  <c r="AU273" i="7" s="1"/>
  <c r="U273" i="7"/>
  <c r="BA272" i="7"/>
  <c r="AZ272" i="7"/>
  <c r="AY272" i="7"/>
  <c r="AX272" i="7"/>
  <c r="AW272" i="7"/>
  <c r="AF272" i="7"/>
  <c r="AE272" i="7"/>
  <c r="AD272" i="7"/>
  <c r="AC272" i="7"/>
  <c r="BA271" i="7"/>
  <c r="AZ271" i="7"/>
  <c r="AY271" i="7"/>
  <c r="AX271" i="7"/>
  <c r="AW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BA270" i="7"/>
  <c r="AZ270" i="7"/>
  <c r="AY270" i="7"/>
  <c r="AX270" i="7"/>
  <c r="AW270" i="7"/>
  <c r="AG270" i="7"/>
  <c r="AF270" i="7"/>
  <c r="AE270" i="7"/>
  <c r="AD270" i="7"/>
  <c r="AC270" i="7"/>
  <c r="BA269" i="7"/>
  <c r="AZ269" i="7"/>
  <c r="AY269" i="7"/>
  <c r="AX269" i="7"/>
  <c r="AW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U269" i="7"/>
  <c r="BA268" i="7"/>
  <c r="AZ268" i="7"/>
  <c r="AY268" i="7"/>
  <c r="AX268" i="7"/>
  <c r="AW268" i="7"/>
  <c r="AU268" i="7"/>
  <c r="AT268" i="7"/>
  <c r="AS268" i="7"/>
  <c r="AR268" i="7"/>
  <c r="AQ268" i="7"/>
  <c r="AP268" i="7"/>
  <c r="AO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BA267" i="7"/>
  <c r="AZ267" i="7"/>
  <c r="AY267" i="7"/>
  <c r="AX267" i="7"/>
  <c r="AW267" i="7"/>
  <c r="AF267" i="7"/>
  <c r="AE267" i="7"/>
  <c r="AD267" i="7"/>
  <c r="AC267" i="7"/>
  <c r="BA266" i="7"/>
  <c r="AZ266" i="7"/>
  <c r="BA265" i="7"/>
  <c r="AZ265" i="7"/>
  <c r="AY265" i="7"/>
  <c r="AX265" i="7"/>
  <c r="AW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BA264" i="7"/>
  <c r="AZ264" i="7"/>
  <c r="AY264" i="7"/>
  <c r="AX264" i="7"/>
  <c r="AW264" i="7"/>
  <c r="AV264" i="7"/>
  <c r="AU264" i="7"/>
  <c r="AT264" i="7"/>
  <c r="AS264" i="7"/>
  <c r="AR264" i="7"/>
  <c r="AQ264" i="7"/>
  <c r="AP264" i="7"/>
  <c r="AO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BA263" i="7"/>
  <c r="AZ263" i="7"/>
  <c r="AY263" i="7"/>
  <c r="AX263" i="7"/>
  <c r="AW263" i="7"/>
  <c r="AO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BA262" i="7"/>
  <c r="AZ262" i="7"/>
  <c r="BA261" i="7"/>
  <c r="AZ261" i="7"/>
  <c r="AY261" i="7"/>
  <c r="AX261" i="7"/>
  <c r="AW261" i="7"/>
  <c r="AM261" i="7"/>
  <c r="AL261" i="7"/>
  <c r="AK261" i="7"/>
  <c r="AJ261" i="7"/>
  <c r="AI261" i="7"/>
  <c r="AH261" i="7"/>
  <c r="AG261" i="7"/>
  <c r="AF261" i="7"/>
  <c r="AE261" i="7"/>
  <c r="AD261" i="7"/>
  <c r="AC261" i="7"/>
  <c r="BA260" i="7"/>
  <c r="AZ260" i="7"/>
  <c r="BA259" i="7"/>
  <c r="AZ259" i="7"/>
  <c r="AY259" i="7"/>
  <c r="AX259" i="7"/>
  <c r="AW259" i="7"/>
  <c r="AT259" i="7"/>
  <c r="AS259" i="7"/>
  <c r="AR259" i="7"/>
  <c r="AQ259" i="7"/>
  <c r="AP259" i="7"/>
  <c r="AO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BA258" i="7"/>
  <c r="AZ258" i="7"/>
  <c r="BA257" i="7"/>
  <c r="AZ257" i="7"/>
  <c r="AY257" i="7"/>
  <c r="AX257" i="7"/>
  <c r="AW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BA256" i="7"/>
  <c r="AZ256" i="7"/>
  <c r="BA255" i="7"/>
  <c r="AZ255" i="7"/>
  <c r="BA254" i="7"/>
  <c r="AZ254" i="7"/>
  <c r="AY254" i="7"/>
  <c r="AX254" i="7"/>
  <c r="AW254" i="7"/>
  <c r="AV254" i="7"/>
  <c r="AO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R254" i="7"/>
  <c r="BA253" i="7"/>
  <c r="AZ253" i="7"/>
  <c r="AY253" i="7"/>
  <c r="AX253" i="7"/>
  <c r="AW253" i="7"/>
  <c r="AU253" i="7"/>
  <c r="AM253" i="7"/>
  <c r="AG253" i="7"/>
  <c r="AF253" i="7"/>
  <c r="AE253" i="7"/>
  <c r="AD253" i="7"/>
  <c r="AC253" i="7"/>
  <c r="O253" i="7"/>
  <c r="BA252" i="7"/>
  <c r="AZ252" i="7"/>
  <c r="AY252" i="7"/>
  <c r="AX252" i="7"/>
  <c r="AW252" i="7"/>
  <c r="AV252" i="7"/>
  <c r="AT252" i="7"/>
  <c r="AS252" i="7"/>
  <c r="AR252" i="7"/>
  <c r="AQ252" i="7"/>
  <c r="AP252" i="7"/>
  <c r="AO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BA251" i="7"/>
  <c r="AZ251" i="7"/>
  <c r="BA250" i="7"/>
  <c r="AZ250" i="7"/>
  <c r="AY250" i="7"/>
  <c r="AX250" i="7"/>
  <c r="AW250" i="7"/>
  <c r="AT250" i="7"/>
  <c r="AS250" i="7"/>
  <c r="AR250" i="7"/>
  <c r="AQ250" i="7"/>
  <c r="AP250" i="7"/>
  <c r="AO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BA249" i="7"/>
  <c r="AZ249" i="7"/>
  <c r="BA248" i="7"/>
  <c r="AZ248" i="7"/>
  <c r="AY248" i="7"/>
  <c r="AX248" i="7"/>
  <c r="AW248" i="7"/>
  <c r="AT248" i="7"/>
  <c r="AS248" i="7"/>
  <c r="AR248" i="7"/>
  <c r="AQ248" i="7"/>
  <c r="AP248" i="7"/>
  <c r="AO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BA247" i="7"/>
  <c r="AZ247" i="7"/>
  <c r="AY247" i="7"/>
  <c r="AX247" i="7"/>
  <c r="AW247" i="7"/>
  <c r="AV247" i="7"/>
  <c r="AR247" i="7"/>
  <c r="AQ247" i="7"/>
  <c r="AP247" i="7"/>
  <c r="AO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BA246" i="7"/>
  <c r="AZ246" i="7"/>
  <c r="AY246" i="7"/>
  <c r="AX246" i="7"/>
  <c r="AW246" i="7"/>
  <c r="AP246" i="7"/>
  <c r="AO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BA245" i="7"/>
  <c r="AZ245" i="7"/>
  <c r="BA244" i="7"/>
  <c r="AZ244" i="7"/>
  <c r="AY244" i="7"/>
  <c r="AX244" i="7"/>
  <c r="AW244" i="7"/>
  <c r="AR244" i="7"/>
  <c r="AQ244" i="7"/>
  <c r="AP244" i="7"/>
  <c r="AO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BA243" i="7"/>
  <c r="AZ243" i="7"/>
  <c r="AY243" i="7"/>
  <c r="AX243" i="7"/>
  <c r="AW243" i="7"/>
  <c r="AT243" i="7"/>
  <c r="AS243" i="7"/>
  <c r="AR243" i="7"/>
  <c r="AQ243" i="7"/>
  <c r="AP243" i="7"/>
  <c r="AO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BA242" i="7"/>
  <c r="AZ242" i="7"/>
  <c r="AY242" i="7"/>
  <c r="AX242" i="7"/>
  <c r="AW242" i="7"/>
  <c r="AN242" i="7"/>
  <c r="AL242" i="7"/>
  <c r="AK242" i="7"/>
  <c r="AJ242" i="7"/>
  <c r="AI242" i="7"/>
  <c r="AH242" i="7"/>
  <c r="AG242" i="7"/>
  <c r="AF242" i="7"/>
  <c r="AE242" i="7"/>
  <c r="AD242" i="7"/>
  <c r="AC242" i="7"/>
  <c r="Q242" i="7"/>
  <c r="BA241" i="7"/>
  <c r="AZ241" i="7"/>
  <c r="AY241" i="7"/>
  <c r="AX241" i="7"/>
  <c r="AW241" i="7"/>
  <c r="AV241" i="7"/>
  <c r="AR241" i="7"/>
  <c r="AQ241" i="7"/>
  <c r="AP241" i="7"/>
  <c r="AO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BA240" i="7"/>
  <c r="AZ240" i="7"/>
  <c r="AY240" i="7"/>
  <c r="AX240" i="7"/>
  <c r="AW240" i="7"/>
  <c r="AM240" i="7"/>
  <c r="AL240" i="7"/>
  <c r="AK240" i="7"/>
  <c r="AJ240" i="7"/>
  <c r="AI240" i="7"/>
  <c r="AH240" i="7"/>
  <c r="AG240" i="7"/>
  <c r="AF240" i="7"/>
  <c r="AE240" i="7"/>
  <c r="AD240" i="7"/>
  <c r="AC240" i="7"/>
  <c r="BA239" i="7"/>
  <c r="AZ239" i="7"/>
  <c r="BA238" i="7"/>
  <c r="AZ238" i="7"/>
  <c r="AY238" i="7"/>
  <c r="AX238" i="7"/>
  <c r="AW238" i="7"/>
  <c r="AR238" i="7"/>
  <c r="AQ238" i="7"/>
  <c r="AP238" i="7"/>
  <c r="AM238" i="7"/>
  <c r="AL238" i="7"/>
  <c r="AK238" i="7"/>
  <c r="AJ238" i="7"/>
  <c r="AI238" i="7"/>
  <c r="AH238" i="7"/>
  <c r="AG238" i="7"/>
  <c r="AF238" i="7"/>
  <c r="AE238" i="7"/>
  <c r="AD238" i="7"/>
  <c r="AC238" i="7"/>
  <c r="BA237" i="7"/>
  <c r="AZ237" i="7"/>
  <c r="AY237" i="7"/>
  <c r="AX237" i="7"/>
  <c r="AW237" i="7"/>
  <c r="AM237" i="7"/>
  <c r="AL237" i="7"/>
  <c r="AK237" i="7"/>
  <c r="AJ237" i="7"/>
  <c r="AI237" i="7"/>
  <c r="AH237" i="7"/>
  <c r="AG237" i="7"/>
  <c r="AF237" i="7"/>
  <c r="AE237" i="7"/>
  <c r="AD237" i="7"/>
  <c r="AC237" i="7"/>
  <c r="O237" i="7"/>
  <c r="AN39" i="7" s="1"/>
  <c r="BA236" i="7"/>
  <c r="AZ236" i="7"/>
  <c r="BA235" i="7"/>
  <c r="AZ235" i="7"/>
  <c r="AY235" i="7"/>
  <c r="AX235" i="7"/>
  <c r="AW235" i="7"/>
  <c r="AG235" i="7"/>
  <c r="AF235" i="7"/>
  <c r="AE235" i="7"/>
  <c r="AD235" i="7"/>
  <c r="AC235" i="7"/>
  <c r="BA234" i="7"/>
  <c r="AZ234" i="7"/>
  <c r="AY234" i="7"/>
  <c r="AX234" i="7"/>
  <c r="AW234" i="7"/>
  <c r="AV234" i="7"/>
  <c r="AN234" i="7"/>
  <c r="AM234" i="7"/>
  <c r="AL234" i="7"/>
  <c r="AK234" i="7"/>
  <c r="AJ234" i="7"/>
  <c r="AI234" i="7"/>
  <c r="AF234" i="7"/>
  <c r="AE234" i="7"/>
  <c r="AD234" i="7"/>
  <c r="AC234" i="7"/>
  <c r="Q234" i="7"/>
  <c r="BA233" i="7"/>
  <c r="AZ233" i="7"/>
  <c r="AY233" i="7"/>
  <c r="AX233" i="7"/>
  <c r="AW233" i="7"/>
  <c r="AV233" i="7"/>
  <c r="AU233" i="7"/>
  <c r="AT233" i="7"/>
  <c r="AS233" i="7"/>
  <c r="AR233" i="7"/>
  <c r="AQ233" i="7"/>
  <c r="AP233" i="7"/>
  <c r="AO233" i="7"/>
  <c r="AN233" i="7"/>
  <c r="AM233" i="7"/>
  <c r="AL233" i="7"/>
  <c r="AK233" i="7"/>
  <c r="AJ233" i="7"/>
  <c r="AI233" i="7"/>
  <c r="AH233" i="7"/>
  <c r="AG233" i="7"/>
  <c r="AF233" i="7"/>
  <c r="AE233" i="7"/>
  <c r="AD233" i="7"/>
  <c r="AC233" i="7"/>
  <c r="BA232" i="7"/>
  <c r="AZ232" i="7"/>
  <c r="AY232" i="7"/>
  <c r="AX232" i="7"/>
  <c r="AW232" i="7"/>
  <c r="AN232" i="7"/>
  <c r="AM232" i="7"/>
  <c r="AL232" i="7"/>
  <c r="AK232" i="7"/>
  <c r="AJ232" i="7"/>
  <c r="AI232" i="7"/>
  <c r="AH232" i="7"/>
  <c r="AG232" i="7"/>
  <c r="AF232" i="7"/>
  <c r="AE232" i="7"/>
  <c r="AD232" i="7"/>
  <c r="AC232" i="7"/>
  <c r="BA231" i="7"/>
  <c r="AZ231" i="7"/>
  <c r="BA230" i="7"/>
  <c r="AZ230" i="7"/>
  <c r="BA229" i="7"/>
  <c r="AZ229" i="7"/>
  <c r="BA228" i="7"/>
  <c r="AZ228" i="7"/>
  <c r="AY228" i="7"/>
  <c r="AX228" i="7"/>
  <c r="AW228" i="7"/>
  <c r="AR228" i="7"/>
  <c r="AQ228" i="7"/>
  <c r="AP228" i="7"/>
  <c r="AO228" i="7"/>
  <c r="AN228" i="7"/>
  <c r="AM228" i="7"/>
  <c r="AL228" i="7"/>
  <c r="AK228" i="7"/>
  <c r="AJ228" i="7"/>
  <c r="AI228" i="7"/>
  <c r="AH228" i="7"/>
  <c r="AG228" i="7"/>
  <c r="AF228" i="7"/>
  <c r="AE228" i="7"/>
  <c r="AD228" i="7"/>
  <c r="AC228" i="7"/>
  <c r="BA227" i="7"/>
  <c r="AZ227" i="7"/>
  <c r="AY227" i="7"/>
  <c r="AX227" i="7"/>
  <c r="AW227" i="7"/>
  <c r="AV227" i="7"/>
  <c r="AS227" i="7"/>
  <c r="AI227" i="7"/>
  <c r="AF227" i="7"/>
  <c r="AE227" i="7"/>
  <c r="AD227" i="7"/>
  <c r="AC227" i="7"/>
  <c r="BA226" i="7"/>
  <c r="AZ226" i="7"/>
  <c r="AY226" i="7"/>
  <c r="AX226" i="7"/>
  <c r="AW226" i="7"/>
  <c r="AR226" i="7"/>
  <c r="AQ226" i="7"/>
  <c r="AP226" i="7"/>
  <c r="AO226" i="7"/>
  <c r="AN226" i="7"/>
  <c r="AM226" i="7"/>
  <c r="AL226" i="7"/>
  <c r="AK226" i="7"/>
  <c r="AJ226" i="7"/>
  <c r="AI226" i="7"/>
  <c r="AH226" i="7"/>
  <c r="AG226" i="7"/>
  <c r="AF226" i="7"/>
  <c r="AE226" i="7"/>
  <c r="AD226" i="7"/>
  <c r="AC226" i="7"/>
  <c r="BA225" i="7"/>
  <c r="AZ225" i="7"/>
  <c r="AY225" i="7"/>
  <c r="AX225" i="7"/>
  <c r="AW225" i="7"/>
  <c r="AF225" i="7"/>
  <c r="AE225" i="7"/>
  <c r="AD225" i="7"/>
  <c r="AC225" i="7"/>
  <c r="BA224" i="7"/>
  <c r="AZ224" i="7"/>
  <c r="AY224" i="7"/>
  <c r="AX224" i="7"/>
  <c r="AW224" i="7"/>
  <c r="AU224" i="7"/>
  <c r="AN224" i="7"/>
  <c r="AM224" i="7"/>
  <c r="AL224" i="7"/>
  <c r="AK224" i="7"/>
  <c r="AJ224" i="7"/>
  <c r="AI224" i="7"/>
  <c r="AH224" i="7"/>
  <c r="AG224" i="7"/>
  <c r="AF224" i="7"/>
  <c r="AE224" i="7"/>
  <c r="AD224" i="7"/>
  <c r="AC224" i="7"/>
  <c r="U224" i="7"/>
  <c r="BA223" i="7"/>
  <c r="AZ223" i="7"/>
  <c r="AY223" i="7"/>
  <c r="AX223" i="7"/>
  <c r="AW223" i="7"/>
  <c r="AN223" i="7"/>
  <c r="AG223" i="7"/>
  <c r="AF223" i="7"/>
  <c r="AE223" i="7"/>
  <c r="AD223" i="7"/>
  <c r="AC223" i="7"/>
  <c r="BA222" i="7"/>
  <c r="AZ222" i="7"/>
  <c r="AY222" i="7"/>
  <c r="AX222" i="7"/>
  <c r="AW222" i="7"/>
  <c r="AO222" i="7"/>
  <c r="AN222" i="7"/>
  <c r="AG222" i="7"/>
  <c r="AF222" i="7"/>
  <c r="AE222" i="7"/>
  <c r="AD222" i="7"/>
  <c r="AC222" i="7"/>
  <c r="R222" i="7"/>
  <c r="M222" i="7"/>
  <c r="L222" i="7"/>
  <c r="BA221" i="7"/>
  <c r="AZ221" i="7"/>
  <c r="AY221" i="7"/>
  <c r="AX221" i="7"/>
  <c r="AW221" i="7"/>
  <c r="AV221" i="7"/>
  <c r="AU221" i="7"/>
  <c r="AT221" i="7"/>
  <c r="AS221" i="7"/>
  <c r="AO221" i="7"/>
  <c r="AN221" i="7"/>
  <c r="AM221" i="7"/>
  <c r="AF221" i="7"/>
  <c r="AE221" i="7"/>
  <c r="AD221" i="7"/>
  <c r="AC221" i="7"/>
  <c r="BA220" i="7"/>
  <c r="AZ220" i="7"/>
  <c r="AY220" i="7"/>
  <c r="AX220" i="7"/>
  <c r="AW220" i="7"/>
  <c r="AH220" i="7"/>
  <c r="AG220" i="7"/>
  <c r="AF220" i="7"/>
  <c r="AE220" i="7"/>
  <c r="AD220" i="7"/>
  <c r="AC220" i="7"/>
  <c r="K220" i="7"/>
  <c r="BA219" i="7"/>
  <c r="AZ219" i="7"/>
  <c r="AY219" i="7"/>
  <c r="AX219" i="7"/>
  <c r="AW219" i="7"/>
  <c r="AN219" i="7"/>
  <c r="AM219" i="7"/>
  <c r="AL219" i="7"/>
  <c r="AK219" i="7"/>
  <c r="AJ219" i="7"/>
  <c r="AI219" i="7"/>
  <c r="AH219" i="7"/>
  <c r="AG219" i="7"/>
  <c r="AF219" i="7"/>
  <c r="AE219" i="7"/>
  <c r="AD219" i="7"/>
  <c r="AC219" i="7"/>
  <c r="BA218" i="7"/>
  <c r="AZ218" i="7"/>
  <c r="AY218" i="7"/>
  <c r="AX218" i="7"/>
  <c r="AW218" i="7"/>
  <c r="AJ218" i="7"/>
  <c r="AI218" i="7"/>
  <c r="AH218" i="7"/>
  <c r="AG218" i="7"/>
  <c r="AF218" i="7"/>
  <c r="AE218" i="7"/>
  <c r="AD218" i="7"/>
  <c r="AC218" i="7"/>
  <c r="BA217" i="7"/>
  <c r="AZ217" i="7"/>
  <c r="AY217" i="7"/>
  <c r="AX217" i="7"/>
  <c r="AW217" i="7"/>
  <c r="AV217" i="7"/>
  <c r="AU217" i="7"/>
  <c r="AT217" i="7"/>
  <c r="AS217" i="7"/>
  <c r="AM217" i="7"/>
  <c r="AL217" i="7"/>
  <c r="AK217" i="7"/>
  <c r="AJ217" i="7"/>
  <c r="AI217" i="7"/>
  <c r="AH217" i="7"/>
  <c r="AG217" i="7"/>
  <c r="AF217" i="7"/>
  <c r="AE217" i="7"/>
  <c r="AD217" i="7"/>
  <c r="AC217" i="7"/>
  <c r="BA216" i="7"/>
  <c r="AZ216" i="7"/>
  <c r="AY216" i="7"/>
  <c r="AX216" i="7"/>
  <c r="AW216" i="7"/>
  <c r="AV216" i="7"/>
  <c r="AP216" i="7"/>
  <c r="AO216" i="7"/>
  <c r="AN216" i="7"/>
  <c r="AM216" i="7"/>
  <c r="AL216" i="7"/>
  <c r="AK216" i="7"/>
  <c r="AJ216" i="7"/>
  <c r="AI216" i="7"/>
  <c r="AH216" i="7"/>
  <c r="AG216" i="7"/>
  <c r="AF216" i="7"/>
  <c r="AE216" i="7"/>
  <c r="AD216" i="7"/>
  <c r="AC216" i="7"/>
  <c r="BA215" i="7"/>
  <c r="AZ215" i="7"/>
  <c r="AY215" i="7"/>
  <c r="AX215" i="7"/>
  <c r="AW215" i="7"/>
  <c r="AV215" i="7"/>
  <c r="AU215" i="7"/>
  <c r="AS215" i="7"/>
  <c r="AR215" i="7"/>
  <c r="AQ215" i="7"/>
  <c r="AP215" i="7"/>
  <c r="AO215" i="7"/>
  <c r="AN215" i="7"/>
  <c r="AM215" i="7"/>
  <c r="AL215" i="7"/>
  <c r="AK215" i="7"/>
  <c r="AJ215" i="7"/>
  <c r="AI215" i="7"/>
  <c r="AH215" i="7"/>
  <c r="AG215" i="7"/>
  <c r="AF215" i="7"/>
  <c r="AE215" i="7"/>
  <c r="AD215" i="7"/>
  <c r="AC215" i="7"/>
  <c r="BA214" i="7"/>
  <c r="AZ214" i="7"/>
  <c r="AY214" i="7"/>
  <c r="AX214" i="7"/>
  <c r="AW214" i="7"/>
  <c r="AU214" i="7"/>
  <c r="AO214" i="7"/>
  <c r="AN214" i="7"/>
  <c r="AM214" i="7"/>
  <c r="AL214" i="7"/>
  <c r="AK214" i="7"/>
  <c r="AJ214" i="7"/>
  <c r="AI214" i="7"/>
  <c r="AH214" i="7"/>
  <c r="AG214" i="7"/>
  <c r="AF214" i="7"/>
  <c r="AE214" i="7"/>
  <c r="AD214" i="7"/>
  <c r="AC214" i="7"/>
  <c r="BA213" i="7"/>
  <c r="AZ213" i="7"/>
  <c r="BA212" i="7"/>
  <c r="AZ212" i="7"/>
  <c r="AY212" i="7"/>
  <c r="AX212" i="7"/>
  <c r="AW212" i="7"/>
  <c r="AU212" i="7"/>
  <c r="AO212" i="7"/>
  <c r="AN212" i="7"/>
  <c r="AM212" i="7"/>
  <c r="AL212" i="7"/>
  <c r="AK212" i="7"/>
  <c r="AJ212" i="7"/>
  <c r="AI212" i="7"/>
  <c r="AH212" i="7"/>
  <c r="AG212" i="7"/>
  <c r="AF212" i="7"/>
  <c r="AE212" i="7"/>
  <c r="AD212" i="7"/>
  <c r="AC212" i="7"/>
  <c r="U212" i="7"/>
  <c r="BA211" i="7"/>
  <c r="AZ211" i="7"/>
  <c r="AY211" i="7"/>
  <c r="AX211" i="7"/>
  <c r="AW211" i="7"/>
  <c r="AU211" i="7"/>
  <c r="AT211" i="7"/>
  <c r="AS211" i="7"/>
  <c r="AR211" i="7"/>
  <c r="AQ211" i="7"/>
  <c r="AP211" i="7"/>
  <c r="AO211" i="7"/>
  <c r="AN211" i="7"/>
  <c r="AM211" i="7"/>
  <c r="AL211" i="7"/>
  <c r="AK211" i="7"/>
  <c r="AJ211" i="7"/>
  <c r="AI211" i="7"/>
  <c r="AH211" i="7"/>
  <c r="AG211" i="7"/>
  <c r="AF211" i="7"/>
  <c r="AE211" i="7"/>
  <c r="AD211" i="7"/>
  <c r="AC211" i="7"/>
  <c r="BA210" i="7"/>
  <c r="AZ210" i="7"/>
  <c r="AY210" i="7"/>
  <c r="AX210" i="7"/>
  <c r="AW210" i="7"/>
  <c r="AR210" i="7"/>
  <c r="AQ210" i="7"/>
  <c r="AP210" i="7"/>
  <c r="AO210" i="7"/>
  <c r="AN210" i="7"/>
  <c r="AM210" i="7"/>
  <c r="AL210" i="7"/>
  <c r="AK210" i="7"/>
  <c r="AJ210" i="7"/>
  <c r="AI210" i="7"/>
  <c r="AH210" i="7"/>
  <c r="AG210" i="7"/>
  <c r="AF210" i="7"/>
  <c r="AE210" i="7"/>
  <c r="AD210" i="7"/>
  <c r="AC210" i="7"/>
  <c r="BA209" i="7"/>
  <c r="AZ209" i="7"/>
  <c r="BA208" i="7"/>
  <c r="AZ208" i="7"/>
  <c r="AY208" i="7"/>
  <c r="AX208" i="7"/>
  <c r="AW208" i="7"/>
  <c r="AN208" i="7"/>
  <c r="AG208" i="7"/>
  <c r="AF208" i="7"/>
  <c r="AE208" i="7"/>
  <c r="AD208" i="7"/>
  <c r="AC208" i="7"/>
  <c r="BA207" i="7"/>
  <c r="AZ207" i="7"/>
  <c r="AY207" i="7"/>
  <c r="AX207" i="7"/>
  <c r="AW207" i="7"/>
  <c r="AL207" i="7"/>
  <c r="AK207" i="7"/>
  <c r="AJ207" i="7"/>
  <c r="AI207" i="7"/>
  <c r="AH207" i="7"/>
  <c r="AG207" i="7"/>
  <c r="AF207" i="7"/>
  <c r="AE207" i="7"/>
  <c r="AD207" i="7"/>
  <c r="AC207" i="7"/>
  <c r="BA206" i="7"/>
  <c r="AZ206" i="7"/>
  <c r="AY206" i="7"/>
  <c r="AX206" i="7"/>
  <c r="AW206" i="7"/>
  <c r="AN206" i="7"/>
  <c r="AL206" i="7"/>
  <c r="AK206" i="7"/>
  <c r="AJ206" i="7"/>
  <c r="AI206" i="7"/>
  <c r="AH206" i="7"/>
  <c r="AG206" i="7"/>
  <c r="AF206" i="7"/>
  <c r="AE206" i="7"/>
  <c r="AD206" i="7"/>
  <c r="AC206" i="7"/>
  <c r="R206" i="7"/>
  <c r="S206" i="7" s="1"/>
  <c r="BA205" i="7"/>
  <c r="AZ205" i="7"/>
  <c r="AY205" i="7"/>
  <c r="AX205" i="7"/>
  <c r="AW205" i="7"/>
  <c r="AR205" i="7"/>
  <c r="AQ205" i="7"/>
  <c r="AP205" i="7"/>
  <c r="AO205" i="7"/>
  <c r="AN205" i="7"/>
  <c r="AM205" i="7"/>
  <c r="AL205" i="7"/>
  <c r="AK205" i="7"/>
  <c r="AJ205" i="7"/>
  <c r="AI205" i="7"/>
  <c r="AH205" i="7"/>
  <c r="AG205" i="7"/>
  <c r="AF205" i="7"/>
  <c r="AE205" i="7"/>
  <c r="AD205" i="7"/>
  <c r="AC205" i="7"/>
  <c r="BA204" i="7"/>
  <c r="AZ204" i="7"/>
  <c r="AY204" i="7"/>
  <c r="AX204" i="7"/>
  <c r="AW204" i="7"/>
  <c r="AL204" i="7"/>
  <c r="AK204" i="7"/>
  <c r="AJ204" i="7"/>
  <c r="AI204" i="7"/>
  <c r="AH204" i="7"/>
  <c r="AG204" i="7"/>
  <c r="AF204" i="7"/>
  <c r="AE204" i="7"/>
  <c r="AD204" i="7"/>
  <c r="AC204" i="7"/>
  <c r="BA203" i="7"/>
  <c r="AZ203" i="7"/>
  <c r="AY203" i="7"/>
  <c r="AX203" i="7"/>
  <c r="AW203" i="7"/>
  <c r="AT203" i="7"/>
  <c r="AS203" i="7"/>
  <c r="AR203" i="7"/>
  <c r="AQ203" i="7"/>
  <c r="AP203" i="7"/>
  <c r="AO203" i="7"/>
  <c r="AN203" i="7"/>
  <c r="AM203" i="7"/>
  <c r="AL203" i="7"/>
  <c r="AK203" i="7"/>
  <c r="AJ203" i="7"/>
  <c r="AI203" i="7"/>
  <c r="AH203" i="7"/>
  <c r="AG203" i="7"/>
  <c r="AF203" i="7"/>
  <c r="AE203" i="7"/>
  <c r="AD203" i="7"/>
  <c r="AC203" i="7"/>
  <c r="BA202" i="7"/>
  <c r="AZ202" i="7"/>
  <c r="BA201" i="7"/>
  <c r="AZ201" i="7"/>
  <c r="AY201" i="7"/>
  <c r="AX201" i="7"/>
  <c r="AW201" i="7"/>
  <c r="AG201" i="7"/>
  <c r="AF201" i="7"/>
  <c r="AE201" i="7"/>
  <c r="AD201" i="7"/>
  <c r="AC201" i="7"/>
  <c r="BA200" i="7"/>
  <c r="AZ200" i="7"/>
  <c r="AY200" i="7"/>
  <c r="AX200" i="7"/>
  <c r="AW200" i="7"/>
  <c r="AO200" i="7"/>
  <c r="AF200" i="7"/>
  <c r="AE200" i="7"/>
  <c r="AD200" i="7"/>
  <c r="AC200" i="7"/>
  <c r="BA199" i="7"/>
  <c r="AZ199" i="7"/>
  <c r="AY199" i="7"/>
  <c r="AX199" i="7"/>
  <c r="AW199" i="7"/>
  <c r="AH199" i="7"/>
  <c r="AG199" i="7"/>
  <c r="AF199" i="7"/>
  <c r="AE199" i="7"/>
  <c r="AD199" i="7"/>
  <c r="AC199" i="7"/>
  <c r="BA198" i="7"/>
  <c r="AZ198" i="7"/>
  <c r="AY198" i="7"/>
  <c r="AX198" i="7"/>
  <c r="AW198" i="7"/>
  <c r="AG198" i="7"/>
  <c r="AF198" i="7"/>
  <c r="AE198" i="7"/>
  <c r="AD198" i="7"/>
  <c r="AC198" i="7"/>
  <c r="J198" i="7"/>
  <c r="BA197" i="7"/>
  <c r="AZ197" i="7"/>
  <c r="AY197" i="7"/>
  <c r="AX197" i="7"/>
  <c r="AW197" i="7"/>
  <c r="AU197" i="7"/>
  <c r="AS197" i="7"/>
  <c r="AM197" i="7"/>
  <c r="AL197" i="7"/>
  <c r="AK197" i="7"/>
  <c r="AJ197" i="7"/>
  <c r="AI197" i="7"/>
  <c r="AH197" i="7"/>
  <c r="AG197" i="7"/>
  <c r="AF197" i="7"/>
  <c r="AE197" i="7"/>
  <c r="AD197" i="7"/>
  <c r="AC197" i="7"/>
  <c r="BA196" i="7"/>
  <c r="AZ196" i="7"/>
  <c r="AY196" i="7"/>
  <c r="AX196" i="7"/>
  <c r="AW196" i="7"/>
  <c r="AU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BA195" i="7"/>
  <c r="AZ195" i="7"/>
  <c r="AY195" i="7"/>
  <c r="AX195" i="7"/>
  <c r="AW195" i="7"/>
  <c r="AV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BA194" i="7"/>
  <c r="AZ194" i="7"/>
  <c r="AY194" i="7"/>
  <c r="AX194" i="7"/>
  <c r="AW194" i="7"/>
  <c r="AT194" i="7"/>
  <c r="AM194" i="7"/>
  <c r="AL194" i="7"/>
  <c r="AK194" i="7"/>
  <c r="AJ194" i="7"/>
  <c r="AI194" i="7"/>
  <c r="AH194" i="7"/>
  <c r="AG194" i="7"/>
  <c r="AF194" i="7"/>
  <c r="AE194" i="7"/>
  <c r="AD194" i="7"/>
  <c r="AC194" i="7"/>
  <c r="BA193" i="7"/>
  <c r="AZ193" i="7"/>
  <c r="AY193" i="7"/>
  <c r="AX193" i="7"/>
  <c r="AW193" i="7"/>
  <c r="AO193" i="7"/>
  <c r="AN193" i="7"/>
  <c r="AM193" i="7"/>
  <c r="AL193" i="7"/>
  <c r="AK193" i="7"/>
  <c r="AJ193" i="7"/>
  <c r="AI193" i="7"/>
  <c r="AH193" i="7"/>
  <c r="AG193" i="7"/>
  <c r="AF193" i="7"/>
  <c r="AE193" i="7"/>
  <c r="AD193" i="7"/>
  <c r="AC193" i="7"/>
  <c r="R193" i="7"/>
  <c r="BA192" i="7"/>
  <c r="AZ192" i="7"/>
  <c r="AY192" i="7"/>
  <c r="AX192" i="7"/>
  <c r="AW192" i="7"/>
  <c r="AR192" i="7"/>
  <c r="AQ192" i="7"/>
  <c r="AP192" i="7"/>
  <c r="AO192" i="7"/>
  <c r="AN192" i="7"/>
  <c r="AM192" i="7"/>
  <c r="AL192" i="7"/>
  <c r="AK192" i="7"/>
  <c r="AJ192" i="7"/>
  <c r="AI192" i="7"/>
  <c r="AH192" i="7"/>
  <c r="AG192" i="7"/>
  <c r="AF192" i="7"/>
  <c r="AE192" i="7"/>
  <c r="AD192" i="7"/>
  <c r="AC192" i="7"/>
  <c r="BA191" i="7"/>
  <c r="AZ191" i="7"/>
  <c r="AY191" i="7"/>
  <c r="AX191" i="7"/>
  <c r="AW191" i="7"/>
  <c r="AI191" i="7"/>
  <c r="AG191" i="7"/>
  <c r="AF191" i="7"/>
  <c r="AE191" i="7"/>
  <c r="AD191" i="7"/>
  <c r="AC191" i="7"/>
  <c r="BA190" i="7"/>
  <c r="AZ190" i="7"/>
  <c r="AY190" i="7"/>
  <c r="AX190" i="7"/>
  <c r="AW190" i="7"/>
  <c r="AF190" i="7"/>
  <c r="AE190" i="7"/>
  <c r="AD190" i="7"/>
  <c r="AC190" i="7"/>
  <c r="BA189" i="7"/>
  <c r="AZ189" i="7"/>
  <c r="AY189" i="7"/>
  <c r="AX189" i="7"/>
  <c r="AW189" i="7"/>
  <c r="AV189" i="7"/>
  <c r="AR189" i="7"/>
  <c r="AQ189" i="7"/>
  <c r="AP189" i="7"/>
  <c r="AO189" i="7"/>
  <c r="AN189" i="7"/>
  <c r="AM189" i="7"/>
  <c r="AL189" i="7"/>
  <c r="AK189" i="7"/>
  <c r="AJ189" i="7"/>
  <c r="AI189" i="7"/>
  <c r="AH189" i="7"/>
  <c r="AG189" i="7"/>
  <c r="AF189" i="7"/>
  <c r="AE189" i="7"/>
  <c r="AD189" i="7"/>
  <c r="AC189" i="7"/>
  <c r="BA188" i="7"/>
  <c r="AZ188" i="7"/>
  <c r="AY188" i="7"/>
  <c r="AX188" i="7"/>
  <c r="AW188" i="7"/>
  <c r="AU188" i="7"/>
  <c r="AT188" i="7"/>
  <c r="AS188" i="7"/>
  <c r="AR188" i="7"/>
  <c r="AQ188" i="7"/>
  <c r="AN188" i="7"/>
  <c r="AM188" i="7"/>
  <c r="AL188" i="7"/>
  <c r="AK188" i="7"/>
  <c r="AJ188" i="7"/>
  <c r="AI188" i="7"/>
  <c r="AH188" i="7"/>
  <c r="AG188" i="7"/>
  <c r="AF188" i="7"/>
  <c r="AE188" i="7"/>
  <c r="AD188" i="7"/>
  <c r="AC188" i="7"/>
  <c r="BA187" i="7"/>
  <c r="AZ187" i="7"/>
  <c r="AY187" i="7"/>
  <c r="AX187" i="7"/>
  <c r="AW187" i="7"/>
  <c r="AM187" i="7"/>
  <c r="AL187" i="7"/>
  <c r="AK187" i="7"/>
  <c r="AJ187" i="7"/>
  <c r="AI187" i="7"/>
  <c r="AH187" i="7"/>
  <c r="AG187" i="7"/>
  <c r="AF187" i="7"/>
  <c r="AE187" i="7"/>
  <c r="AD187" i="7"/>
  <c r="AC187" i="7"/>
  <c r="BA186" i="7"/>
  <c r="AZ186" i="7"/>
  <c r="AY186" i="7"/>
  <c r="AX186" i="7"/>
  <c r="AW186" i="7"/>
  <c r="AN186" i="7"/>
  <c r="AM186" i="7"/>
  <c r="AL186" i="7"/>
  <c r="AK186" i="7"/>
  <c r="AJ186" i="7"/>
  <c r="AI186" i="7"/>
  <c r="AH186" i="7"/>
  <c r="AG186" i="7"/>
  <c r="AF186" i="7"/>
  <c r="AE186" i="7"/>
  <c r="AD186" i="7"/>
  <c r="AC186" i="7"/>
  <c r="BA185" i="7"/>
  <c r="AZ185" i="7"/>
  <c r="AY185" i="7"/>
  <c r="AX185" i="7"/>
  <c r="AW185" i="7"/>
  <c r="AT185" i="7"/>
  <c r="AS185" i="7"/>
  <c r="AR185" i="7"/>
  <c r="AQ185" i="7"/>
  <c r="AP185" i="7"/>
  <c r="AO185" i="7"/>
  <c r="AN185" i="7"/>
  <c r="AM185" i="7"/>
  <c r="AL185" i="7"/>
  <c r="AK185" i="7"/>
  <c r="AJ185" i="7"/>
  <c r="AI185" i="7"/>
  <c r="AH185" i="7"/>
  <c r="AG185" i="7"/>
  <c r="AF185" i="7"/>
  <c r="AE185" i="7"/>
  <c r="AD185" i="7"/>
  <c r="AC185" i="7"/>
  <c r="BA184" i="7"/>
  <c r="AZ184" i="7"/>
  <c r="AY184" i="7"/>
  <c r="AX184" i="7"/>
  <c r="AW184" i="7"/>
  <c r="AO184" i="7"/>
  <c r="AN184" i="7"/>
  <c r="AM184" i="7"/>
  <c r="AL184" i="7"/>
  <c r="AK184" i="7"/>
  <c r="AJ184" i="7"/>
  <c r="AI184" i="7"/>
  <c r="AH184" i="7"/>
  <c r="AG184" i="7"/>
  <c r="AF184" i="7"/>
  <c r="AE184" i="7"/>
  <c r="AD184" i="7"/>
  <c r="AC184" i="7"/>
  <c r="BA183" i="7"/>
  <c r="AZ183" i="7"/>
  <c r="AY183" i="7"/>
  <c r="AX183" i="7"/>
  <c r="AW183" i="7"/>
  <c r="AU183" i="7"/>
  <c r="AH183" i="7"/>
  <c r="AG183" i="7"/>
  <c r="AF183" i="7"/>
  <c r="AE183" i="7"/>
  <c r="AD183" i="7"/>
  <c r="AC183" i="7"/>
  <c r="BA182" i="7"/>
  <c r="AZ182" i="7"/>
  <c r="AY182" i="7"/>
  <c r="AX182" i="7"/>
  <c r="AW182" i="7"/>
  <c r="AR182" i="7"/>
  <c r="AQ182" i="7"/>
  <c r="AP182" i="7"/>
  <c r="AO182" i="7"/>
  <c r="AN182" i="7"/>
  <c r="AM182" i="7"/>
  <c r="AL182" i="7"/>
  <c r="AK182" i="7"/>
  <c r="AJ182" i="7"/>
  <c r="AI182" i="7"/>
  <c r="AH182" i="7"/>
  <c r="AG182" i="7"/>
  <c r="AF182" i="7"/>
  <c r="AE182" i="7"/>
  <c r="AD182" i="7"/>
  <c r="AC182" i="7"/>
  <c r="BA181" i="7"/>
  <c r="AZ181" i="7"/>
  <c r="AY181" i="7"/>
  <c r="AX181" i="7"/>
  <c r="AW181" i="7"/>
  <c r="AN181" i="7"/>
  <c r="AH181" i="7"/>
  <c r="AG181" i="7"/>
  <c r="AF181" i="7"/>
  <c r="AE181" i="7"/>
  <c r="AD181" i="7"/>
  <c r="AC181" i="7"/>
  <c r="L181" i="7"/>
  <c r="M181" i="7" s="1"/>
  <c r="BA180" i="7"/>
  <c r="AZ180" i="7"/>
  <c r="AY180" i="7"/>
  <c r="AX180" i="7"/>
  <c r="AW180" i="7"/>
  <c r="AM180" i="7"/>
  <c r="AL180" i="7"/>
  <c r="AK180" i="7"/>
  <c r="AJ180" i="7"/>
  <c r="AI180" i="7"/>
  <c r="AH180" i="7"/>
  <c r="AG180" i="7"/>
  <c r="AF180" i="7"/>
  <c r="AE180" i="7"/>
  <c r="AD180" i="7"/>
  <c r="AC180" i="7"/>
  <c r="U180" i="7"/>
  <c r="BA179" i="7"/>
  <c r="AZ179" i="7"/>
  <c r="AY179" i="7"/>
  <c r="AX179" i="7"/>
  <c r="AW179" i="7"/>
  <c r="AJ179" i="7"/>
  <c r="AI179" i="7"/>
  <c r="AH179" i="7"/>
  <c r="AG179" i="7"/>
  <c r="AF179" i="7"/>
  <c r="AE179" i="7"/>
  <c r="AD179" i="7"/>
  <c r="AC179" i="7"/>
  <c r="O179" i="7"/>
  <c r="BA178" i="7"/>
  <c r="AZ178" i="7"/>
  <c r="AY178" i="7"/>
  <c r="AX178" i="7"/>
  <c r="AW178" i="7"/>
  <c r="AJ178" i="7"/>
  <c r="AI178" i="7"/>
  <c r="AH178" i="7"/>
  <c r="AG178" i="7"/>
  <c r="AF178" i="7"/>
  <c r="AE178" i="7"/>
  <c r="AD178" i="7"/>
  <c r="AC178" i="7"/>
  <c r="BA177" i="7"/>
  <c r="AZ177" i="7"/>
  <c r="AY177" i="7"/>
  <c r="AX177" i="7"/>
  <c r="AW177" i="7"/>
  <c r="AM177" i="7"/>
  <c r="AL177" i="7"/>
  <c r="AK177" i="7"/>
  <c r="AJ177" i="7"/>
  <c r="AI177" i="7"/>
  <c r="AH177" i="7"/>
  <c r="AG177" i="7"/>
  <c r="AF177" i="7"/>
  <c r="AE177" i="7"/>
  <c r="AD177" i="7"/>
  <c r="AC177" i="7"/>
  <c r="BA176" i="7"/>
  <c r="AZ176" i="7"/>
  <c r="AY176" i="7"/>
  <c r="AX176" i="7"/>
  <c r="AW176" i="7"/>
  <c r="AN176" i="7"/>
  <c r="AM176" i="7"/>
  <c r="AL176" i="7"/>
  <c r="AK176" i="7"/>
  <c r="AJ176" i="7"/>
  <c r="AI176" i="7"/>
  <c r="AH176" i="7"/>
  <c r="AG176" i="7"/>
  <c r="AF176" i="7"/>
  <c r="AE176" i="7"/>
  <c r="AD176" i="7"/>
  <c r="AC176" i="7"/>
  <c r="BA175" i="7"/>
  <c r="AZ175" i="7"/>
  <c r="AY175" i="7"/>
  <c r="AX175" i="7"/>
  <c r="AW175" i="7"/>
  <c r="AM175" i="7"/>
  <c r="AJ175" i="7"/>
  <c r="AI175" i="7"/>
  <c r="AH175" i="7"/>
  <c r="AG175" i="7"/>
  <c r="AF175" i="7"/>
  <c r="AE175" i="7"/>
  <c r="AD175" i="7"/>
  <c r="AC175" i="7"/>
  <c r="BA174" i="7"/>
  <c r="AZ174" i="7"/>
  <c r="AY174" i="7"/>
  <c r="AX174" i="7"/>
  <c r="AW174" i="7"/>
  <c r="AU174" i="7"/>
  <c r="AT174" i="7"/>
  <c r="AS174" i="7"/>
  <c r="AR174" i="7"/>
  <c r="AQ174" i="7"/>
  <c r="AN174" i="7"/>
  <c r="AM174" i="7"/>
  <c r="AL174" i="7"/>
  <c r="AK174" i="7"/>
  <c r="AJ174" i="7"/>
  <c r="AI174" i="7"/>
  <c r="AH174" i="7"/>
  <c r="AG174" i="7"/>
  <c r="AF174" i="7"/>
  <c r="AE174" i="7"/>
  <c r="AD174" i="7"/>
  <c r="AC174" i="7"/>
  <c r="BA173" i="7"/>
  <c r="AZ173" i="7"/>
  <c r="AY173" i="7"/>
  <c r="AX173" i="7"/>
  <c r="AW173" i="7"/>
  <c r="AM173" i="7"/>
  <c r="AJ173" i="7"/>
  <c r="AI173" i="7"/>
  <c r="AH173" i="7"/>
  <c r="AG173" i="7"/>
  <c r="AF173" i="7"/>
  <c r="AE173" i="7"/>
  <c r="AD173" i="7"/>
  <c r="AC173" i="7"/>
  <c r="BA172" i="7"/>
  <c r="AZ172" i="7"/>
  <c r="AY172" i="7"/>
  <c r="AX172" i="7"/>
  <c r="AW172" i="7"/>
  <c r="AP172" i="7"/>
  <c r="AO172" i="7"/>
  <c r="AN172" i="7"/>
  <c r="AM172" i="7"/>
  <c r="AL172" i="7"/>
  <c r="AK172" i="7"/>
  <c r="AJ172" i="7"/>
  <c r="AI172" i="7"/>
  <c r="AH172" i="7"/>
  <c r="AG172" i="7"/>
  <c r="AF172" i="7"/>
  <c r="AE172" i="7"/>
  <c r="AD172" i="7"/>
  <c r="AC172" i="7"/>
  <c r="BA171" i="7"/>
  <c r="AZ171" i="7"/>
  <c r="BA170" i="7"/>
  <c r="AZ170" i="7"/>
  <c r="AY170" i="7"/>
  <c r="AX170" i="7"/>
  <c r="AW170" i="7"/>
  <c r="AT170" i="7"/>
  <c r="AS170" i="7"/>
  <c r="AR170" i="7"/>
  <c r="AQ170" i="7"/>
  <c r="AP170" i="7"/>
  <c r="AO170" i="7"/>
  <c r="AN170" i="7"/>
  <c r="AM170" i="7"/>
  <c r="AL170" i="7"/>
  <c r="AK170" i="7"/>
  <c r="AJ170" i="7"/>
  <c r="AI170" i="7"/>
  <c r="AH170" i="7"/>
  <c r="AG170" i="7"/>
  <c r="AF170" i="7"/>
  <c r="AE170" i="7"/>
  <c r="AD170" i="7"/>
  <c r="AC170" i="7"/>
  <c r="BA169" i="7"/>
  <c r="AZ169" i="7"/>
  <c r="AY169" i="7"/>
  <c r="AX169" i="7"/>
  <c r="AW169" i="7"/>
  <c r="AF169" i="7"/>
  <c r="AE169" i="7"/>
  <c r="AD169" i="7"/>
  <c r="AC169" i="7"/>
  <c r="J169" i="7"/>
  <c r="BA168" i="7"/>
  <c r="AZ168" i="7"/>
  <c r="AY168" i="7"/>
  <c r="AX168" i="7"/>
  <c r="AW168" i="7"/>
  <c r="AV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BA167" i="7"/>
  <c r="AZ167" i="7"/>
  <c r="AY167" i="7"/>
  <c r="AX167" i="7"/>
  <c r="AW167" i="7"/>
  <c r="AN167" i="7"/>
  <c r="AJ167" i="7"/>
  <c r="AI167" i="7"/>
  <c r="AH167" i="7"/>
  <c r="AG167" i="7"/>
  <c r="AF167" i="7"/>
  <c r="AE167" i="7"/>
  <c r="AD167" i="7"/>
  <c r="AC167" i="7"/>
  <c r="BA166" i="7"/>
  <c r="AZ166" i="7"/>
  <c r="AY166" i="7"/>
  <c r="AX166" i="7"/>
  <c r="AW166" i="7"/>
  <c r="AS166" i="7"/>
  <c r="AR166" i="7"/>
  <c r="AQ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BA165" i="7"/>
  <c r="AZ165" i="7"/>
  <c r="AY165" i="7"/>
  <c r="AX165" i="7"/>
  <c r="AW165" i="7"/>
  <c r="AO165" i="7"/>
  <c r="AN165" i="7"/>
  <c r="AI165" i="7"/>
  <c r="AF165" i="7"/>
  <c r="AE165" i="7"/>
  <c r="AD165" i="7"/>
  <c r="AC165" i="7"/>
  <c r="BA164" i="7"/>
  <c r="AZ164" i="7"/>
  <c r="AY164" i="7"/>
  <c r="AX164" i="7"/>
  <c r="AW164" i="7"/>
  <c r="AF164" i="7"/>
  <c r="AE164" i="7"/>
  <c r="AD164" i="7"/>
  <c r="AC164" i="7"/>
  <c r="BA163" i="7"/>
  <c r="AZ163" i="7"/>
  <c r="AY163" i="7"/>
  <c r="AX163" i="7"/>
  <c r="AW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BA162" i="7"/>
  <c r="AZ162" i="7"/>
  <c r="AY162" i="7"/>
  <c r="AX162" i="7"/>
  <c r="AW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BA161" i="7"/>
  <c r="AZ161" i="7"/>
  <c r="AY161" i="7"/>
  <c r="AX161" i="7"/>
  <c r="AW161" i="7"/>
  <c r="AL161" i="7"/>
  <c r="AK161" i="7"/>
  <c r="AJ161" i="7"/>
  <c r="AI161" i="7"/>
  <c r="AH161" i="7"/>
  <c r="AG161" i="7"/>
  <c r="AF161" i="7"/>
  <c r="AE161" i="7"/>
  <c r="AD161" i="7"/>
  <c r="AC161" i="7"/>
  <c r="BA160" i="7"/>
  <c r="AZ160" i="7"/>
  <c r="AY160" i="7"/>
  <c r="AX160" i="7"/>
  <c r="AW160" i="7"/>
  <c r="AS160" i="7"/>
  <c r="AR160" i="7"/>
  <c r="AQ160" i="7"/>
  <c r="AN160" i="7"/>
  <c r="AL160" i="7"/>
  <c r="AK160" i="7"/>
  <c r="AJ160" i="7"/>
  <c r="AI160" i="7"/>
  <c r="AH160" i="7"/>
  <c r="AG160" i="7"/>
  <c r="AF160" i="7"/>
  <c r="AE160" i="7"/>
  <c r="AD160" i="7"/>
  <c r="AC160" i="7"/>
  <c r="BA159" i="7"/>
  <c r="AZ159" i="7"/>
  <c r="AY159" i="7"/>
  <c r="AX159" i="7"/>
  <c r="AW159" i="7"/>
  <c r="AN159" i="7"/>
  <c r="AF159" i="7"/>
  <c r="AE159" i="7"/>
  <c r="AD159" i="7"/>
  <c r="AC159" i="7"/>
  <c r="BA158" i="7"/>
  <c r="AZ158" i="7"/>
  <c r="AY158" i="7"/>
  <c r="AX158" i="7"/>
  <c r="AW158" i="7"/>
  <c r="AV158" i="7"/>
  <c r="AN158" i="7"/>
  <c r="AL158" i="7"/>
  <c r="AK158" i="7"/>
  <c r="AJ158" i="7"/>
  <c r="AI158" i="7"/>
  <c r="AH158" i="7"/>
  <c r="AG158" i="7"/>
  <c r="AF158" i="7"/>
  <c r="AE158" i="7"/>
  <c r="AD158" i="7"/>
  <c r="AC158" i="7"/>
  <c r="BA157" i="7"/>
  <c r="AZ157" i="7"/>
  <c r="AY157" i="7"/>
  <c r="AX157" i="7"/>
  <c r="AW157" i="7"/>
  <c r="AU157" i="7"/>
  <c r="AM157" i="7"/>
  <c r="AL157" i="7"/>
  <c r="AK157" i="7"/>
  <c r="AJ157" i="7"/>
  <c r="AI157" i="7"/>
  <c r="AH157" i="7"/>
  <c r="AG157" i="7"/>
  <c r="AF157" i="7"/>
  <c r="AE157" i="7"/>
  <c r="AD157" i="7"/>
  <c r="AC157" i="7"/>
  <c r="BA156" i="7"/>
  <c r="AZ156" i="7"/>
  <c r="BA155" i="7"/>
  <c r="AZ155" i="7"/>
  <c r="AY155" i="7"/>
  <c r="AX155" i="7"/>
  <c r="AW155" i="7"/>
  <c r="AG155" i="7"/>
  <c r="AF155" i="7"/>
  <c r="AE155" i="7"/>
  <c r="AD155" i="7"/>
  <c r="AC155" i="7"/>
  <c r="BA154" i="7"/>
  <c r="AZ154" i="7"/>
  <c r="AY154" i="7"/>
  <c r="AX154" i="7"/>
  <c r="AW154" i="7"/>
  <c r="AM154" i="7"/>
  <c r="AF154" i="7"/>
  <c r="AE154" i="7"/>
  <c r="AD154" i="7"/>
  <c r="AC154" i="7"/>
  <c r="BA153" i="7"/>
  <c r="AZ153" i="7"/>
  <c r="AY153" i="7"/>
  <c r="AX153" i="7"/>
  <c r="AW153" i="7"/>
  <c r="AV153" i="7"/>
  <c r="AM153" i="7"/>
  <c r="AJ153" i="7"/>
  <c r="AI153" i="7"/>
  <c r="AH153" i="7"/>
  <c r="AG153" i="7"/>
  <c r="AF153" i="7"/>
  <c r="AE153" i="7"/>
  <c r="AD153" i="7"/>
  <c r="AC153" i="7"/>
  <c r="BA152" i="7"/>
  <c r="AZ152" i="7"/>
  <c r="AY152" i="7"/>
  <c r="AX152" i="7"/>
  <c r="AW152" i="7"/>
  <c r="AM152" i="7"/>
  <c r="AL152" i="7"/>
  <c r="AK152" i="7"/>
  <c r="AJ152" i="7"/>
  <c r="AI152" i="7"/>
  <c r="AH152" i="7"/>
  <c r="AG152" i="7"/>
  <c r="AF152" i="7"/>
  <c r="AE152" i="7"/>
  <c r="AD152" i="7"/>
  <c r="AC152" i="7"/>
  <c r="U152" i="7"/>
  <c r="BA151" i="7"/>
  <c r="AZ151" i="7"/>
  <c r="BA150" i="7"/>
  <c r="AZ150" i="7"/>
  <c r="AY150" i="7"/>
  <c r="AX150" i="7"/>
  <c r="AW150" i="7"/>
  <c r="AG150" i="7"/>
  <c r="AF150" i="7"/>
  <c r="AE150" i="7"/>
  <c r="AD150" i="7"/>
  <c r="AC150" i="7"/>
  <c r="BA149" i="7"/>
  <c r="AZ149" i="7"/>
  <c r="AY149" i="7"/>
  <c r="AX149" i="7"/>
  <c r="AW149" i="7"/>
  <c r="AF149" i="7"/>
  <c r="AE149" i="7"/>
  <c r="AD149" i="7"/>
  <c r="AC149" i="7"/>
  <c r="K149" i="7"/>
  <c r="L149" i="7" s="1"/>
  <c r="J149" i="7"/>
  <c r="BA148" i="7"/>
  <c r="AZ148" i="7"/>
  <c r="AY148" i="7"/>
  <c r="AX148" i="7"/>
  <c r="AW148" i="7"/>
  <c r="AU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BA147" i="7"/>
  <c r="AZ147" i="7"/>
  <c r="AY147" i="7"/>
  <c r="AX147" i="7"/>
  <c r="AW147" i="7"/>
  <c r="AU147" i="7"/>
  <c r="AN147" i="7"/>
  <c r="AM147" i="7"/>
  <c r="AL147" i="7"/>
  <c r="AK147" i="7"/>
  <c r="AJ147" i="7"/>
  <c r="AI147" i="7"/>
  <c r="AH147" i="7"/>
  <c r="AG147" i="7"/>
  <c r="AF147" i="7"/>
  <c r="AE147" i="7"/>
  <c r="AD147" i="7"/>
  <c r="AC147" i="7"/>
  <c r="BA146" i="7"/>
  <c r="AZ146" i="7"/>
  <c r="AY146" i="7"/>
  <c r="AX146" i="7"/>
  <c r="AW146" i="7"/>
  <c r="AV146" i="7"/>
  <c r="AF146" i="7"/>
  <c r="AE146" i="7"/>
  <c r="AD146" i="7"/>
  <c r="AC146" i="7"/>
  <c r="BA145" i="7"/>
  <c r="AZ145" i="7"/>
  <c r="AY145" i="7"/>
  <c r="AX145" i="7"/>
  <c r="AW145" i="7"/>
  <c r="AV145" i="7"/>
  <c r="AF145" i="7"/>
  <c r="AE145" i="7"/>
  <c r="AD145" i="7"/>
  <c r="AC145" i="7"/>
  <c r="BA144" i="7"/>
  <c r="AZ144" i="7"/>
  <c r="AY144" i="7"/>
  <c r="AX144" i="7"/>
  <c r="AW144" i="7"/>
  <c r="AU144" i="7"/>
  <c r="AS144" i="7"/>
  <c r="AP144" i="7"/>
  <c r="AO144" i="7"/>
  <c r="AN144" i="7"/>
  <c r="AM144" i="7"/>
  <c r="AL144" i="7"/>
  <c r="AK144" i="7"/>
  <c r="AJ144" i="7"/>
  <c r="AI144" i="7"/>
  <c r="AH144" i="7"/>
  <c r="AG144" i="7"/>
  <c r="AF144" i="7"/>
  <c r="AE144" i="7"/>
  <c r="AD144" i="7"/>
  <c r="AC144" i="7"/>
  <c r="BA143" i="7"/>
  <c r="AZ143" i="7"/>
  <c r="AY143" i="7"/>
  <c r="AX143" i="7"/>
  <c r="AW143" i="7"/>
  <c r="AL143" i="7"/>
  <c r="AK143" i="7"/>
  <c r="AJ143" i="7"/>
  <c r="AI143" i="7"/>
  <c r="AH143" i="7"/>
  <c r="AG143" i="7"/>
  <c r="AF143" i="7"/>
  <c r="AE143" i="7"/>
  <c r="AD143" i="7"/>
  <c r="AC143" i="7"/>
  <c r="BA142" i="7"/>
  <c r="AZ142" i="7"/>
  <c r="AY142" i="7"/>
  <c r="AX142" i="7"/>
  <c r="AW142" i="7"/>
  <c r="AI142" i="7"/>
  <c r="AF142" i="7"/>
  <c r="AE142" i="7"/>
  <c r="AD142" i="7"/>
  <c r="AC142" i="7"/>
  <c r="K142" i="7"/>
  <c r="J142" i="7"/>
  <c r="BA141" i="7"/>
  <c r="AZ141" i="7"/>
  <c r="AY141" i="7"/>
  <c r="AX141" i="7"/>
  <c r="AW141" i="7"/>
  <c r="AM141" i="7"/>
  <c r="AL141" i="7"/>
  <c r="AK141" i="7"/>
  <c r="AJ141" i="7"/>
  <c r="AI141" i="7"/>
  <c r="AH141" i="7"/>
  <c r="AG141" i="7"/>
  <c r="AF141" i="7"/>
  <c r="AE141" i="7"/>
  <c r="AD141" i="7"/>
  <c r="AC141" i="7"/>
  <c r="BA140" i="7"/>
  <c r="AZ140" i="7"/>
  <c r="AY140" i="7"/>
  <c r="AX140" i="7"/>
  <c r="AW140" i="7"/>
  <c r="AI140" i="7"/>
  <c r="AF140" i="7"/>
  <c r="AE140" i="7"/>
  <c r="AD140" i="7"/>
  <c r="AC140" i="7"/>
  <c r="BA139" i="7"/>
  <c r="AZ139" i="7"/>
  <c r="AY139" i="7"/>
  <c r="AX139" i="7"/>
  <c r="AW139" i="7"/>
  <c r="AL139" i="7"/>
  <c r="AK139" i="7"/>
  <c r="AJ139" i="7"/>
  <c r="AI139" i="7"/>
  <c r="AH139" i="7"/>
  <c r="AG139" i="7"/>
  <c r="AF139" i="7"/>
  <c r="AE139" i="7"/>
  <c r="AD139" i="7"/>
  <c r="AC139" i="7"/>
  <c r="BA138" i="7"/>
  <c r="AZ138" i="7"/>
  <c r="BA137" i="7"/>
  <c r="AZ137" i="7"/>
  <c r="AY137" i="7"/>
  <c r="AX137" i="7"/>
  <c r="AW137" i="7"/>
  <c r="AM137" i="7"/>
  <c r="AL137" i="7"/>
  <c r="AK137" i="7"/>
  <c r="AJ137" i="7"/>
  <c r="AI137" i="7"/>
  <c r="AH137" i="7"/>
  <c r="AG137" i="7"/>
  <c r="AF137" i="7"/>
  <c r="AE137" i="7"/>
  <c r="AD137" i="7"/>
  <c r="AC137" i="7"/>
  <c r="O137" i="7"/>
  <c r="BA136" i="7"/>
  <c r="AZ136" i="7"/>
  <c r="AY136" i="7"/>
  <c r="AX136" i="7"/>
  <c r="AW136" i="7"/>
  <c r="AM136" i="7"/>
  <c r="AL136" i="7"/>
  <c r="AK136" i="7"/>
  <c r="AJ136" i="7"/>
  <c r="AI136" i="7"/>
  <c r="AH136" i="7"/>
  <c r="AG136" i="7"/>
  <c r="AF136" i="7"/>
  <c r="AE136" i="7"/>
  <c r="AD136" i="7"/>
  <c r="AC136" i="7"/>
  <c r="BA135" i="7"/>
  <c r="AZ135" i="7"/>
  <c r="AY135" i="7"/>
  <c r="AX135" i="7"/>
  <c r="AW135" i="7"/>
  <c r="AV135" i="7"/>
  <c r="AM135" i="7"/>
  <c r="AF135" i="7"/>
  <c r="AE135" i="7"/>
  <c r="AD135" i="7"/>
  <c r="AC135" i="7"/>
  <c r="BA134" i="7"/>
  <c r="AZ134" i="7"/>
  <c r="AY134" i="7"/>
  <c r="AX134" i="7"/>
  <c r="AW134" i="7"/>
  <c r="AV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BA133" i="7"/>
  <c r="AZ133" i="7"/>
  <c r="AY133" i="7"/>
  <c r="AX133" i="7"/>
  <c r="AW133" i="7"/>
  <c r="AU133" i="7"/>
  <c r="AM133" i="7"/>
  <c r="AL133" i="7"/>
  <c r="AK133" i="7"/>
  <c r="AJ133" i="7"/>
  <c r="AF133" i="7"/>
  <c r="AE133" i="7"/>
  <c r="AD133" i="7"/>
  <c r="AC133" i="7"/>
  <c r="BA132" i="7"/>
  <c r="AZ132" i="7"/>
  <c r="AY132" i="7"/>
  <c r="AX132" i="7"/>
  <c r="AW132" i="7"/>
  <c r="AM132" i="7"/>
  <c r="AG132" i="7"/>
  <c r="AF132" i="7"/>
  <c r="AE132" i="7"/>
  <c r="AD132" i="7"/>
  <c r="AC132" i="7"/>
  <c r="K132" i="7"/>
  <c r="J132" i="7"/>
  <c r="BA131" i="7"/>
  <c r="AZ131" i="7"/>
  <c r="AY131" i="7"/>
  <c r="AX131" i="7"/>
  <c r="AW131" i="7"/>
  <c r="AU131" i="7"/>
  <c r="AM131" i="7"/>
  <c r="AH131" i="7"/>
  <c r="AG131" i="7"/>
  <c r="AF131" i="7"/>
  <c r="AE131" i="7"/>
  <c r="AD131" i="7"/>
  <c r="AC131" i="7"/>
  <c r="L131" i="7"/>
  <c r="M131" i="7" s="1"/>
  <c r="BA130" i="7"/>
  <c r="AZ130" i="7"/>
  <c r="AY130" i="7"/>
  <c r="AX130" i="7"/>
  <c r="AW130" i="7"/>
  <c r="AR130" i="7"/>
  <c r="AQ130" i="7"/>
  <c r="AP130" i="7"/>
  <c r="AO130" i="7"/>
  <c r="AN130" i="7"/>
  <c r="AF130" i="7"/>
  <c r="AE130" i="7"/>
  <c r="AD130" i="7"/>
  <c r="AC130" i="7"/>
  <c r="BA129" i="7"/>
  <c r="AZ129" i="7"/>
  <c r="AY129" i="7"/>
  <c r="AX129" i="7"/>
  <c r="AW129" i="7"/>
  <c r="AM129" i="7"/>
  <c r="AJ129" i="7"/>
  <c r="AI129" i="7"/>
  <c r="AH129" i="7"/>
  <c r="AG129" i="7"/>
  <c r="AF129" i="7"/>
  <c r="AE129" i="7"/>
  <c r="AD129" i="7"/>
  <c r="AC129" i="7"/>
  <c r="BA128" i="7"/>
  <c r="AZ128" i="7"/>
  <c r="AY128" i="7"/>
  <c r="AX128" i="7"/>
  <c r="AW128" i="7"/>
  <c r="AM128" i="7"/>
  <c r="AL128" i="7"/>
  <c r="AK128" i="7"/>
  <c r="AJ128" i="7"/>
  <c r="AI128" i="7"/>
  <c r="AH128" i="7"/>
  <c r="AG128" i="7"/>
  <c r="AF128" i="7"/>
  <c r="AE128" i="7"/>
  <c r="AD128" i="7"/>
  <c r="AC128" i="7"/>
  <c r="BA127" i="7"/>
  <c r="AZ127" i="7"/>
  <c r="AY127" i="7"/>
  <c r="AX127" i="7"/>
  <c r="AW127" i="7"/>
  <c r="AV127" i="7"/>
  <c r="AN127" i="7"/>
  <c r="AG127" i="7"/>
  <c r="AF127" i="7"/>
  <c r="AE127" i="7"/>
  <c r="AD127" i="7"/>
  <c r="AC127" i="7"/>
  <c r="BA126" i="7"/>
  <c r="AZ126" i="7"/>
  <c r="BA125" i="7"/>
  <c r="AZ125" i="7"/>
  <c r="AY125" i="7"/>
  <c r="AX125" i="7"/>
  <c r="AW125" i="7"/>
  <c r="AU125" i="7"/>
  <c r="AN125" i="7"/>
  <c r="AF125" i="7"/>
  <c r="AE125" i="7"/>
  <c r="AD125" i="7"/>
  <c r="AC125" i="7"/>
  <c r="BA124" i="7"/>
  <c r="AZ124" i="7"/>
  <c r="AY124" i="7"/>
  <c r="AX124" i="7"/>
  <c r="AW124" i="7"/>
  <c r="AF124" i="7"/>
  <c r="AE124" i="7"/>
  <c r="AD124" i="7"/>
  <c r="AC124" i="7"/>
  <c r="U124" i="7"/>
  <c r="O124" i="7"/>
  <c r="J124" i="7"/>
  <c r="K124" i="7" s="1"/>
  <c r="BA123" i="7"/>
  <c r="AZ123" i="7"/>
  <c r="AY123" i="7"/>
  <c r="AX123" i="7"/>
  <c r="AW123" i="7"/>
  <c r="AI123" i="7"/>
  <c r="AF123" i="7"/>
  <c r="AE123" i="7"/>
  <c r="AD123" i="7"/>
  <c r="AC123" i="7"/>
  <c r="BA122" i="7"/>
  <c r="AZ122" i="7"/>
  <c r="AY122" i="7"/>
  <c r="AX122" i="7"/>
  <c r="AW122" i="7"/>
  <c r="AM122" i="7"/>
  <c r="AG122" i="7"/>
  <c r="AF122" i="7"/>
  <c r="AE122" i="7"/>
  <c r="AD122" i="7"/>
  <c r="AC122" i="7"/>
  <c r="BA121" i="7"/>
  <c r="AZ121" i="7"/>
  <c r="AY121" i="7"/>
  <c r="AX121" i="7"/>
  <c r="AW121" i="7"/>
  <c r="AF121" i="7"/>
  <c r="AE121" i="7"/>
  <c r="AD121" i="7"/>
  <c r="AC121" i="7"/>
  <c r="BA120" i="7"/>
  <c r="AZ120" i="7"/>
  <c r="AY120" i="7"/>
  <c r="AX120" i="7"/>
  <c r="AW120" i="7"/>
  <c r="AU120" i="7"/>
  <c r="AM120" i="7"/>
  <c r="AF120" i="7"/>
  <c r="AE120" i="7"/>
  <c r="AD120" i="7"/>
  <c r="AC120" i="7"/>
  <c r="BA119" i="7"/>
  <c r="AZ119" i="7"/>
  <c r="AY119" i="7"/>
  <c r="AX119" i="7"/>
  <c r="AW119" i="7"/>
  <c r="AV119" i="7"/>
  <c r="AF119" i="7"/>
  <c r="AE119" i="7"/>
  <c r="AD119" i="7"/>
  <c r="AC119" i="7"/>
  <c r="BA118" i="7"/>
  <c r="AZ118" i="7"/>
  <c r="AY118" i="7"/>
  <c r="AX118" i="7"/>
  <c r="AW118" i="7"/>
  <c r="AU118" i="7"/>
  <c r="AG118" i="7"/>
  <c r="AF118" i="7"/>
  <c r="AE118" i="7"/>
  <c r="AD118" i="7"/>
  <c r="AC118" i="7"/>
  <c r="U118" i="7"/>
  <c r="BA117" i="7"/>
  <c r="AZ117" i="7"/>
  <c r="AY117" i="7"/>
  <c r="AX117" i="7"/>
  <c r="AW117" i="7"/>
  <c r="AF117" i="7"/>
  <c r="AE117" i="7"/>
  <c r="AD117" i="7"/>
  <c r="AC117" i="7"/>
  <c r="BA116" i="7"/>
  <c r="AZ116" i="7"/>
  <c r="BA115" i="7"/>
  <c r="AZ115" i="7"/>
  <c r="AY115" i="7"/>
  <c r="AX115" i="7"/>
  <c r="AW115" i="7"/>
  <c r="AU115" i="7"/>
  <c r="AM115" i="7"/>
  <c r="AF115" i="7"/>
  <c r="AE115" i="7"/>
  <c r="AD115" i="7"/>
  <c r="AC115" i="7"/>
  <c r="BA114" i="7"/>
  <c r="AZ114" i="7"/>
  <c r="AY114" i="7"/>
  <c r="AX114" i="7"/>
  <c r="AW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BA113" i="7"/>
  <c r="AZ113" i="7"/>
  <c r="AY113" i="7"/>
  <c r="AX113" i="7"/>
  <c r="AW113" i="7"/>
  <c r="AU113" i="7"/>
  <c r="AN113" i="7"/>
  <c r="AH113" i="7"/>
  <c r="AG113" i="7"/>
  <c r="AF113" i="7"/>
  <c r="AE113" i="7"/>
  <c r="AD113" i="7"/>
  <c r="AC113" i="7"/>
  <c r="BA112" i="7"/>
  <c r="AZ112" i="7"/>
  <c r="AY112" i="7"/>
  <c r="AX112" i="7"/>
  <c r="AW112" i="7"/>
  <c r="AF112" i="7"/>
  <c r="AE112" i="7"/>
  <c r="AD112" i="7"/>
  <c r="AC112" i="7"/>
  <c r="BA111" i="7"/>
  <c r="AZ111" i="7"/>
  <c r="AY111" i="7"/>
  <c r="AX111" i="7"/>
  <c r="AW111" i="7"/>
  <c r="AV111" i="7"/>
  <c r="AR111" i="7"/>
  <c r="AQ111" i="7"/>
  <c r="AP111" i="7"/>
  <c r="AN111" i="7"/>
  <c r="AL111" i="7"/>
  <c r="AK111" i="7"/>
  <c r="AJ111" i="7"/>
  <c r="AI111" i="7"/>
  <c r="AH111" i="7"/>
  <c r="AG111" i="7"/>
  <c r="AF111" i="7"/>
  <c r="AE111" i="7"/>
  <c r="AD111" i="7"/>
  <c r="AC111" i="7"/>
  <c r="BA110" i="7"/>
  <c r="AZ110" i="7"/>
  <c r="AY110" i="7"/>
  <c r="AX110" i="7"/>
  <c r="AW110" i="7"/>
  <c r="AJ110" i="7"/>
  <c r="AI110" i="7"/>
  <c r="AH110" i="7"/>
  <c r="AG110" i="7"/>
  <c r="AF110" i="7"/>
  <c r="AE110" i="7"/>
  <c r="AD110" i="7"/>
  <c r="AC110" i="7"/>
  <c r="BA109" i="7"/>
  <c r="AZ109" i="7"/>
  <c r="AY109" i="7"/>
  <c r="AX109" i="7"/>
  <c r="AW109" i="7"/>
  <c r="AV109" i="7"/>
  <c r="AI109" i="7"/>
  <c r="AF109" i="7"/>
  <c r="AE109" i="7"/>
  <c r="AD109" i="7"/>
  <c r="AC109" i="7"/>
  <c r="BA108" i="7"/>
  <c r="AZ108" i="7"/>
  <c r="AY108" i="7"/>
  <c r="AX108" i="7"/>
  <c r="AW108" i="7"/>
  <c r="AN108" i="7"/>
  <c r="AL108" i="7"/>
  <c r="AK108" i="7"/>
  <c r="AJ108" i="7"/>
  <c r="AI108" i="7"/>
  <c r="AF108" i="7"/>
  <c r="AE108" i="7"/>
  <c r="AD108" i="7"/>
  <c r="AC108" i="7"/>
  <c r="BA107" i="7"/>
  <c r="AZ107" i="7"/>
  <c r="AY107" i="7"/>
  <c r="AX107" i="7"/>
  <c r="AW107" i="7"/>
  <c r="AT107" i="7"/>
  <c r="AS107" i="7"/>
  <c r="AR107" i="7"/>
  <c r="AQ107" i="7"/>
  <c r="AP107" i="7"/>
  <c r="AM107" i="7"/>
  <c r="AL107" i="7"/>
  <c r="AK107" i="7"/>
  <c r="AJ107" i="7"/>
  <c r="AI107" i="7"/>
  <c r="AH107" i="7"/>
  <c r="AG107" i="7"/>
  <c r="AF107" i="7"/>
  <c r="AE107" i="7"/>
  <c r="AD107" i="7"/>
  <c r="AC107" i="7"/>
  <c r="BA106" i="7"/>
  <c r="AZ106" i="7"/>
  <c r="AY106" i="7"/>
  <c r="AX106" i="7"/>
  <c r="AW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BA105" i="7"/>
  <c r="AZ105" i="7"/>
  <c r="AY105" i="7"/>
  <c r="AX105" i="7"/>
  <c r="AW105" i="7"/>
  <c r="AV105" i="7"/>
  <c r="AF105" i="7"/>
  <c r="AE105" i="7"/>
  <c r="AD105" i="7"/>
  <c r="AC105" i="7"/>
  <c r="BA104" i="7"/>
  <c r="AZ104" i="7"/>
  <c r="AY104" i="7"/>
  <c r="AX104" i="7"/>
  <c r="AW104" i="7"/>
  <c r="AU104" i="7"/>
  <c r="AN104" i="7"/>
  <c r="AG104" i="7"/>
  <c r="AF104" i="7"/>
  <c r="AE104" i="7"/>
  <c r="AD104" i="7"/>
  <c r="AC104" i="7"/>
  <c r="M104" i="7"/>
  <c r="L104" i="7"/>
  <c r="BA103" i="7"/>
  <c r="AZ103" i="7"/>
  <c r="AY103" i="7"/>
  <c r="AX103" i="7"/>
  <c r="AW103" i="7"/>
  <c r="AV103" i="7"/>
  <c r="AI103" i="7"/>
  <c r="AF103" i="7"/>
  <c r="AE103" i="7"/>
  <c r="AD103" i="7"/>
  <c r="AC103" i="7"/>
  <c r="BA102" i="7"/>
  <c r="AZ102" i="7"/>
  <c r="AY102" i="7"/>
  <c r="AX102" i="7"/>
  <c r="AW102" i="7"/>
  <c r="AN102" i="7"/>
  <c r="AG102" i="7"/>
  <c r="AF102" i="7"/>
  <c r="AE102" i="7"/>
  <c r="AD102" i="7"/>
  <c r="AC102" i="7"/>
  <c r="K102" i="7"/>
  <c r="J102" i="7"/>
  <c r="BA101" i="7"/>
  <c r="AZ101" i="7"/>
  <c r="AY101" i="7"/>
  <c r="AX101" i="7"/>
  <c r="AW101" i="7"/>
  <c r="AV101" i="7"/>
  <c r="AF101" i="7"/>
  <c r="AE101" i="7"/>
  <c r="AD101" i="7"/>
  <c r="AC101" i="7"/>
  <c r="BA100" i="7"/>
  <c r="AZ100" i="7"/>
  <c r="AY100" i="7"/>
  <c r="AX100" i="7"/>
  <c r="AW100" i="7"/>
  <c r="AU100" i="7"/>
  <c r="AN100" i="7"/>
  <c r="AL100" i="7"/>
  <c r="AK100" i="7"/>
  <c r="AJ100" i="7"/>
  <c r="AI100" i="7"/>
  <c r="AH100" i="7"/>
  <c r="AG100" i="7"/>
  <c r="AF100" i="7"/>
  <c r="AE100" i="7"/>
  <c r="AD100" i="7"/>
  <c r="AC100" i="7"/>
  <c r="BA99" i="7"/>
  <c r="AZ99" i="7"/>
  <c r="AY99" i="7"/>
  <c r="AX99" i="7"/>
  <c r="AW99" i="7"/>
  <c r="AF99" i="7"/>
  <c r="AE99" i="7"/>
  <c r="AD99" i="7"/>
  <c r="AC99" i="7"/>
  <c r="BA98" i="7"/>
  <c r="AZ98" i="7"/>
  <c r="AY98" i="7"/>
  <c r="AX98" i="7"/>
  <c r="AW98" i="7"/>
  <c r="AU98" i="7"/>
  <c r="AF98" i="7"/>
  <c r="AE98" i="7"/>
  <c r="AD98" i="7"/>
  <c r="AC98" i="7"/>
  <c r="L98" i="7"/>
  <c r="BA97" i="7"/>
  <c r="AZ97" i="7"/>
  <c r="AY97" i="7"/>
  <c r="AX97" i="7"/>
  <c r="AW97" i="7"/>
  <c r="AF97" i="7"/>
  <c r="AE97" i="7"/>
  <c r="AD97" i="7"/>
  <c r="AC97" i="7"/>
  <c r="BA96" i="7"/>
  <c r="AZ96" i="7"/>
  <c r="AY96" i="7"/>
  <c r="AX96" i="7"/>
  <c r="AW96" i="7"/>
  <c r="AU96" i="7"/>
  <c r="AM96" i="7"/>
  <c r="AF96" i="7"/>
  <c r="AE96" i="7"/>
  <c r="AD96" i="7"/>
  <c r="AC96" i="7"/>
  <c r="U96" i="7"/>
  <c r="BA95" i="7"/>
  <c r="AZ95" i="7"/>
  <c r="AY95" i="7"/>
  <c r="AX95" i="7"/>
  <c r="AW95" i="7"/>
  <c r="AU95" i="7"/>
  <c r="AN95" i="7"/>
  <c r="AG95" i="7"/>
  <c r="AF95" i="7"/>
  <c r="AE95" i="7"/>
  <c r="AD95" i="7"/>
  <c r="AC95" i="7"/>
  <c r="BA94" i="7"/>
  <c r="AZ94" i="7"/>
  <c r="AY94" i="7"/>
  <c r="AX94" i="7"/>
  <c r="AW94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BA93" i="7"/>
  <c r="AZ93" i="7"/>
  <c r="AY93" i="7"/>
  <c r="AX93" i="7"/>
  <c r="AW93" i="7"/>
  <c r="AM93" i="7"/>
  <c r="AG93" i="7"/>
  <c r="AF93" i="7"/>
  <c r="AE93" i="7"/>
  <c r="AD93" i="7"/>
  <c r="AC93" i="7"/>
  <c r="BA92" i="7"/>
  <c r="AZ92" i="7"/>
  <c r="AY92" i="7"/>
  <c r="AX92" i="7"/>
  <c r="AW92" i="7"/>
  <c r="AM92" i="7"/>
  <c r="AF92" i="7"/>
  <c r="AE92" i="7"/>
  <c r="AD92" i="7"/>
  <c r="AC92" i="7"/>
  <c r="R92" i="7"/>
  <c r="K92" i="7"/>
  <c r="BA91" i="7"/>
  <c r="AZ91" i="7"/>
  <c r="AY91" i="7"/>
  <c r="AX91" i="7"/>
  <c r="AW91" i="7"/>
  <c r="AU91" i="7"/>
  <c r="AN91" i="7"/>
  <c r="AI91" i="7"/>
  <c r="AG91" i="7"/>
  <c r="AF91" i="7"/>
  <c r="AE91" i="7"/>
  <c r="AD91" i="7"/>
  <c r="AC91" i="7"/>
  <c r="L91" i="7"/>
  <c r="BA90" i="7"/>
  <c r="AZ90" i="7"/>
  <c r="AY90" i="7"/>
  <c r="AX90" i="7"/>
  <c r="AW90" i="7"/>
  <c r="AN90" i="7"/>
  <c r="AM90" i="7"/>
  <c r="AL90" i="7"/>
  <c r="AK90" i="7"/>
  <c r="AG90" i="7"/>
  <c r="AE90" i="7"/>
  <c r="AD90" i="7"/>
  <c r="AC90" i="7"/>
  <c r="V90" i="7"/>
  <c r="AU530" i="7" s="1"/>
  <c r="U90" i="7"/>
  <c r="BA89" i="7"/>
  <c r="AZ89" i="7"/>
  <c r="AY89" i="7"/>
  <c r="AX89" i="7"/>
  <c r="AW89" i="7"/>
  <c r="AG89" i="7"/>
  <c r="AF89" i="7"/>
  <c r="AE89" i="7"/>
  <c r="AD89" i="7"/>
  <c r="AC89" i="7"/>
  <c r="BA88" i="7"/>
  <c r="AZ88" i="7"/>
  <c r="AY88" i="7"/>
  <c r="AX88" i="7"/>
  <c r="AW88" i="7"/>
  <c r="AM88" i="7"/>
  <c r="AF88" i="7"/>
  <c r="AE88" i="7"/>
  <c r="AD88" i="7"/>
  <c r="AC88" i="7"/>
  <c r="BA87" i="7"/>
  <c r="AZ87" i="7"/>
  <c r="AY87" i="7"/>
  <c r="AX87" i="7"/>
  <c r="AW87" i="7"/>
  <c r="AM87" i="7"/>
  <c r="AF87" i="7"/>
  <c r="AE87" i="7"/>
  <c r="AD87" i="7"/>
  <c r="AC87" i="7"/>
  <c r="BA86" i="7"/>
  <c r="AZ86" i="7"/>
  <c r="AY86" i="7"/>
  <c r="AX86" i="7"/>
  <c r="AW86" i="7"/>
  <c r="AV86" i="7"/>
  <c r="AF86" i="7"/>
  <c r="AE86" i="7"/>
  <c r="AD86" i="7"/>
  <c r="AC86" i="7"/>
  <c r="BA85" i="7"/>
  <c r="AZ85" i="7"/>
  <c r="AY85" i="7"/>
  <c r="AX85" i="7"/>
  <c r="AW85" i="7"/>
  <c r="AN85" i="7"/>
  <c r="AG85" i="7"/>
  <c r="AF85" i="7"/>
  <c r="AE85" i="7"/>
  <c r="AD85" i="7"/>
  <c r="AC85" i="7"/>
  <c r="BA84" i="7"/>
  <c r="AZ84" i="7"/>
  <c r="AY84" i="7"/>
  <c r="AX84" i="7"/>
  <c r="AW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BA83" i="7"/>
  <c r="AZ83" i="7"/>
  <c r="AY83" i="7"/>
  <c r="AX83" i="7"/>
  <c r="AW83" i="7"/>
  <c r="AU83" i="7"/>
  <c r="AM83" i="7"/>
  <c r="AF83" i="7"/>
  <c r="AE83" i="7"/>
  <c r="AD83" i="7"/>
  <c r="AC83" i="7"/>
  <c r="BA82" i="7"/>
  <c r="AZ82" i="7"/>
  <c r="AY82" i="7"/>
  <c r="AX82" i="7"/>
  <c r="AW82" i="7"/>
  <c r="AF82" i="7"/>
  <c r="AE82" i="7"/>
  <c r="AD82" i="7"/>
  <c r="AC82" i="7"/>
  <c r="BA81" i="7"/>
  <c r="AZ81" i="7"/>
  <c r="AY81" i="7"/>
  <c r="AX81" i="7"/>
  <c r="AW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BA80" i="7"/>
  <c r="AZ80" i="7"/>
  <c r="AY80" i="7"/>
  <c r="AX80" i="7"/>
  <c r="AW80" i="7"/>
  <c r="AU80" i="7"/>
  <c r="AM80" i="7"/>
  <c r="AF80" i="7"/>
  <c r="AE80" i="7"/>
  <c r="AD80" i="7"/>
  <c r="AC80" i="7"/>
  <c r="BA79" i="7"/>
  <c r="AZ79" i="7"/>
  <c r="AY79" i="7"/>
  <c r="AX79" i="7"/>
  <c r="AW79" i="7"/>
  <c r="AU79" i="7"/>
  <c r="AM79" i="7"/>
  <c r="AF79" i="7"/>
  <c r="AE79" i="7"/>
  <c r="AD79" i="7"/>
  <c r="AC79" i="7"/>
  <c r="BA78" i="7"/>
  <c r="AZ78" i="7"/>
  <c r="AY78" i="7"/>
  <c r="AX78" i="7"/>
  <c r="AW78" i="7"/>
  <c r="AM78" i="7"/>
  <c r="AF78" i="7"/>
  <c r="AE78" i="7"/>
  <c r="AD78" i="7"/>
  <c r="AC78" i="7"/>
  <c r="BA77" i="7"/>
  <c r="AZ77" i="7"/>
  <c r="AY77" i="7"/>
  <c r="AX77" i="7"/>
  <c r="AW77" i="7"/>
  <c r="AV77" i="7"/>
  <c r="AF77" i="7"/>
  <c r="AE77" i="7"/>
  <c r="AD77" i="7"/>
  <c r="AC77" i="7"/>
  <c r="BA76" i="7"/>
  <c r="AZ76" i="7"/>
  <c r="AY76" i="7"/>
  <c r="AX76" i="7"/>
  <c r="AW76" i="7"/>
  <c r="AU76" i="7"/>
  <c r="AM76" i="7"/>
  <c r="AG76" i="7"/>
  <c r="AF76" i="7"/>
  <c r="AE76" i="7"/>
  <c r="AD76" i="7"/>
  <c r="AC76" i="7"/>
  <c r="S76" i="7"/>
  <c r="R76" i="7"/>
  <c r="BA75" i="7"/>
  <c r="AZ75" i="7"/>
  <c r="AY75" i="7"/>
  <c r="AX75" i="7"/>
  <c r="AW75" i="7"/>
  <c r="AU75" i="7"/>
  <c r="AI75" i="7"/>
  <c r="AF75" i="7"/>
  <c r="AE75" i="7"/>
  <c r="AD75" i="7"/>
  <c r="AC75" i="7"/>
  <c r="BA74" i="7"/>
  <c r="AZ74" i="7"/>
  <c r="AY74" i="7"/>
  <c r="AX74" i="7"/>
  <c r="AW74" i="7"/>
  <c r="AU74" i="7"/>
  <c r="AN74" i="7"/>
  <c r="AI74" i="7"/>
  <c r="AF74" i="7"/>
  <c r="AE74" i="7"/>
  <c r="AD74" i="7"/>
  <c r="AC74" i="7"/>
  <c r="BA73" i="7"/>
  <c r="AZ73" i="7"/>
  <c r="AY73" i="7"/>
  <c r="AX73" i="7"/>
  <c r="AW73" i="7"/>
  <c r="AU73" i="7"/>
  <c r="AM73" i="7"/>
  <c r="AG73" i="7"/>
  <c r="AF73" i="7"/>
  <c r="AE73" i="7"/>
  <c r="AD73" i="7"/>
  <c r="AC73" i="7"/>
  <c r="BA72" i="7"/>
  <c r="AZ72" i="7"/>
  <c r="AY72" i="7"/>
  <c r="AX72" i="7"/>
  <c r="AW72" i="7"/>
  <c r="AF72" i="7"/>
  <c r="AE72" i="7"/>
  <c r="AD72" i="7"/>
  <c r="AC72" i="7"/>
  <c r="BA71" i="7"/>
  <c r="AZ71" i="7"/>
  <c r="AY71" i="7"/>
  <c r="AX71" i="7"/>
  <c r="AW71" i="7"/>
  <c r="AU71" i="7"/>
  <c r="AF71" i="7"/>
  <c r="AE71" i="7"/>
  <c r="AD71" i="7"/>
  <c r="AC71" i="7"/>
  <c r="BA70" i="7"/>
  <c r="AZ70" i="7"/>
  <c r="AY70" i="7"/>
  <c r="AX70" i="7"/>
  <c r="AW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BA69" i="7"/>
  <c r="AZ69" i="7"/>
  <c r="AY69" i="7"/>
  <c r="AX69" i="7"/>
  <c r="AW69" i="7"/>
  <c r="AV69" i="7"/>
  <c r="AI69" i="7"/>
  <c r="AF69" i="7"/>
  <c r="AE69" i="7"/>
  <c r="AD69" i="7"/>
  <c r="AC69" i="7"/>
  <c r="J69" i="7"/>
  <c r="BA68" i="7"/>
  <c r="AZ68" i="7"/>
  <c r="AY68" i="7"/>
  <c r="AX68" i="7"/>
  <c r="AW68" i="7"/>
  <c r="AU68" i="7"/>
  <c r="AI68" i="7"/>
  <c r="AE68" i="7"/>
  <c r="AD68" i="7"/>
  <c r="AC68" i="7"/>
  <c r="BA67" i="7"/>
  <c r="AZ67" i="7"/>
  <c r="AY67" i="7"/>
  <c r="AX67" i="7"/>
  <c r="AW67" i="7"/>
  <c r="AU67" i="7"/>
  <c r="AM67" i="7"/>
  <c r="AF67" i="7"/>
  <c r="AE67" i="7"/>
  <c r="AD67" i="7"/>
  <c r="AC67" i="7"/>
  <c r="BA66" i="7"/>
  <c r="AZ66" i="7"/>
  <c r="AY66" i="7"/>
  <c r="AX66" i="7"/>
  <c r="AW66" i="7"/>
  <c r="AM66" i="7"/>
  <c r="AF66" i="7"/>
  <c r="AE66" i="7"/>
  <c r="AD66" i="7"/>
  <c r="AC66" i="7"/>
  <c r="BA65" i="7"/>
  <c r="AZ65" i="7"/>
  <c r="AY65" i="7"/>
  <c r="AX65" i="7"/>
  <c r="AW65" i="7"/>
  <c r="AV65" i="7"/>
  <c r="AE65" i="7"/>
  <c r="AD65" i="7"/>
  <c r="AC65" i="7"/>
  <c r="BA64" i="7"/>
  <c r="AZ64" i="7"/>
  <c r="AY64" i="7"/>
  <c r="AX64" i="7"/>
  <c r="AW64" i="7"/>
  <c r="AU64" i="7"/>
  <c r="AM64" i="7"/>
  <c r="AG64" i="7"/>
  <c r="AF64" i="7"/>
  <c r="AE64" i="7"/>
  <c r="AD64" i="7"/>
  <c r="AC64" i="7"/>
  <c r="BA63" i="7"/>
  <c r="AZ63" i="7"/>
  <c r="AY63" i="7"/>
  <c r="AX63" i="7"/>
  <c r="AW63" i="7"/>
  <c r="AU63" i="7"/>
  <c r="AM63" i="7"/>
  <c r="AF63" i="7"/>
  <c r="AE63" i="7"/>
  <c r="AD63" i="7"/>
  <c r="AC63" i="7"/>
  <c r="M63" i="7"/>
  <c r="BA62" i="7"/>
  <c r="AZ62" i="7"/>
  <c r="AY62" i="7"/>
  <c r="AX62" i="7"/>
  <c r="AW62" i="7"/>
  <c r="AG62" i="7"/>
  <c r="AF62" i="7"/>
  <c r="AE62" i="7"/>
  <c r="AD62" i="7"/>
  <c r="AC62" i="7"/>
  <c r="BA61" i="7"/>
  <c r="AZ61" i="7"/>
  <c r="AY61" i="7"/>
  <c r="AX61" i="7"/>
  <c r="AW61" i="7"/>
  <c r="AF61" i="7"/>
  <c r="AE61" i="7"/>
  <c r="AD61" i="7"/>
  <c r="AC61" i="7"/>
  <c r="BA60" i="7"/>
  <c r="AZ60" i="7"/>
  <c r="AY60" i="7"/>
  <c r="AX60" i="7"/>
  <c r="AW60" i="7"/>
  <c r="AV60" i="7"/>
  <c r="AF60" i="7"/>
  <c r="AE60" i="7"/>
  <c r="AD60" i="7"/>
  <c r="AC60" i="7"/>
  <c r="T60" i="7"/>
  <c r="BA59" i="7"/>
  <c r="AZ59" i="7"/>
  <c r="AY59" i="7"/>
  <c r="AX59" i="7"/>
  <c r="AW59" i="7"/>
  <c r="AV59" i="7"/>
  <c r="AE59" i="7"/>
  <c r="AD59" i="7"/>
  <c r="AC59" i="7"/>
  <c r="BA58" i="7"/>
  <c r="AZ58" i="7"/>
  <c r="AY58" i="7"/>
  <c r="AX58" i="7"/>
  <c r="AW58" i="7"/>
  <c r="AU58" i="7"/>
  <c r="AM58" i="7"/>
  <c r="AG58" i="7"/>
  <c r="AE58" i="7"/>
  <c r="AD58" i="7"/>
  <c r="AC58" i="7"/>
  <c r="BA57" i="7"/>
  <c r="AZ57" i="7"/>
  <c r="AY57" i="7"/>
  <c r="AX57" i="7"/>
  <c r="AW57" i="7"/>
  <c r="AM57" i="7"/>
  <c r="AL57" i="7"/>
  <c r="AK57" i="7"/>
  <c r="AJ57" i="7"/>
  <c r="AI57" i="7"/>
  <c r="AH57" i="7"/>
  <c r="AG57" i="7"/>
  <c r="AF57" i="7"/>
  <c r="AE57" i="7"/>
  <c r="AD57" i="7"/>
  <c r="AC57" i="7"/>
  <c r="BA56" i="7"/>
  <c r="AZ56" i="7"/>
  <c r="AY56" i="7"/>
  <c r="AX56" i="7"/>
  <c r="AW56" i="7"/>
  <c r="AN56" i="7"/>
  <c r="AG56" i="7"/>
  <c r="AF56" i="7"/>
  <c r="AE56" i="7"/>
  <c r="AD56" i="7"/>
  <c r="AC56" i="7"/>
  <c r="BA55" i="7"/>
  <c r="AZ55" i="7"/>
  <c r="AY55" i="7"/>
  <c r="AX55" i="7"/>
  <c r="AW55" i="7"/>
  <c r="AG55" i="7"/>
  <c r="AF55" i="7"/>
  <c r="AE55" i="7"/>
  <c r="AD55" i="7"/>
  <c r="AC55" i="7"/>
  <c r="BA54" i="7"/>
  <c r="AZ54" i="7"/>
  <c r="AY54" i="7"/>
  <c r="AX54" i="7"/>
  <c r="AW54" i="7"/>
  <c r="AF54" i="7"/>
  <c r="AE54" i="7"/>
  <c r="AD54" i="7"/>
  <c r="AC54" i="7"/>
  <c r="BA53" i="7"/>
  <c r="AZ53" i="7"/>
  <c r="AY53" i="7"/>
  <c r="AX53" i="7"/>
  <c r="AW53" i="7"/>
  <c r="AV53" i="7"/>
  <c r="AE53" i="7"/>
  <c r="AD53" i="7"/>
  <c r="AC53" i="7"/>
  <c r="BA52" i="7"/>
  <c r="AZ52" i="7"/>
  <c r="AY52" i="7"/>
  <c r="AX52" i="7"/>
  <c r="AW52" i="7"/>
  <c r="AU52" i="7"/>
  <c r="AN52" i="7"/>
  <c r="AG52" i="7"/>
  <c r="AE52" i="7"/>
  <c r="AD52" i="7"/>
  <c r="AC52" i="7"/>
  <c r="BA51" i="7"/>
  <c r="AZ51" i="7"/>
  <c r="AY51" i="7"/>
  <c r="AX51" i="7"/>
  <c r="AW51" i="7"/>
  <c r="AG51" i="7"/>
  <c r="AF51" i="7"/>
  <c r="AE51" i="7"/>
  <c r="AD51" i="7"/>
  <c r="AC51" i="7"/>
  <c r="BA50" i="7"/>
  <c r="AZ50" i="7"/>
  <c r="AY50" i="7"/>
  <c r="AX50" i="7"/>
  <c r="AW50" i="7"/>
  <c r="AI50" i="7"/>
  <c r="AE50" i="7"/>
  <c r="AD50" i="7"/>
  <c r="AC50" i="7"/>
  <c r="BA49" i="7"/>
  <c r="AZ49" i="7"/>
  <c r="AY49" i="7"/>
  <c r="AX49" i="7"/>
  <c r="AW49" i="7"/>
  <c r="AU49" i="7"/>
  <c r="AN49" i="7"/>
  <c r="AI49" i="7"/>
  <c r="AF49" i="7"/>
  <c r="AE49" i="7"/>
  <c r="AD49" i="7"/>
  <c r="AC49" i="7"/>
  <c r="J49" i="7"/>
  <c r="BA48" i="7"/>
  <c r="AZ48" i="7"/>
  <c r="AY48" i="7"/>
  <c r="AX48" i="7"/>
  <c r="AW48" i="7"/>
  <c r="AM48" i="7"/>
  <c r="AI48" i="7"/>
  <c r="AE48" i="7"/>
  <c r="AD48" i="7"/>
  <c r="AC48" i="7"/>
  <c r="O48" i="7"/>
  <c r="BA47" i="7"/>
  <c r="AZ47" i="7"/>
  <c r="BA46" i="7"/>
  <c r="AZ46" i="7"/>
  <c r="AY46" i="7"/>
  <c r="AX46" i="7"/>
  <c r="AW46" i="7"/>
  <c r="AU46" i="7"/>
  <c r="AG46" i="7"/>
  <c r="AF46" i="7"/>
  <c r="AE46" i="7"/>
  <c r="AD46" i="7"/>
  <c r="AC46" i="7"/>
  <c r="BA45" i="7"/>
  <c r="AZ45" i="7"/>
  <c r="AY45" i="7"/>
  <c r="AX45" i="7"/>
  <c r="AW45" i="7"/>
  <c r="AN45" i="7"/>
  <c r="AI45" i="7"/>
  <c r="AF45" i="7"/>
  <c r="AE45" i="7"/>
  <c r="AD45" i="7"/>
  <c r="AC45" i="7"/>
  <c r="BA44" i="7"/>
  <c r="AZ44" i="7"/>
  <c r="AY44" i="7"/>
  <c r="AX44" i="7"/>
  <c r="AW44" i="7"/>
  <c r="AV44" i="7"/>
  <c r="AN44" i="7"/>
  <c r="AG44" i="7"/>
  <c r="AF44" i="7"/>
  <c r="AE44" i="7"/>
  <c r="AD44" i="7"/>
  <c r="AC44" i="7"/>
  <c r="BA43" i="7"/>
  <c r="AZ43" i="7"/>
  <c r="AY43" i="7"/>
  <c r="AX43" i="7"/>
  <c r="AW43" i="7"/>
  <c r="AG43" i="7"/>
  <c r="AF43" i="7"/>
  <c r="AE43" i="7"/>
  <c r="AD43" i="7"/>
  <c r="AC43" i="7"/>
  <c r="BA42" i="7"/>
  <c r="AZ42" i="7"/>
  <c r="AY42" i="7"/>
  <c r="AX42" i="7"/>
  <c r="AW42" i="7"/>
  <c r="AU42" i="7"/>
  <c r="AM42" i="7"/>
  <c r="AF42" i="7"/>
  <c r="AE42" i="7"/>
  <c r="AD42" i="7"/>
  <c r="AC42" i="7"/>
  <c r="BA41" i="7"/>
  <c r="AZ41" i="7"/>
  <c r="AY41" i="7"/>
  <c r="AX41" i="7"/>
  <c r="AW41" i="7"/>
  <c r="AU41" i="7"/>
  <c r="AM41" i="7"/>
  <c r="AI41" i="7"/>
  <c r="AF41" i="7"/>
  <c r="AE41" i="7"/>
  <c r="AD41" i="7"/>
  <c r="AC41" i="7"/>
  <c r="BA40" i="7"/>
  <c r="AZ40" i="7"/>
  <c r="AY40" i="7"/>
  <c r="AX40" i="7"/>
  <c r="AW40" i="7"/>
  <c r="AV40" i="7"/>
  <c r="AN40" i="7"/>
  <c r="AG40" i="7"/>
  <c r="AF40" i="7"/>
  <c r="AE40" i="7"/>
  <c r="AD40" i="7"/>
  <c r="AC40" i="7"/>
  <c r="BA39" i="7"/>
  <c r="AZ39" i="7"/>
  <c r="AY39" i="7"/>
  <c r="AX39" i="7"/>
  <c r="AW39" i="7"/>
  <c r="AG39" i="7"/>
  <c r="AF39" i="7"/>
  <c r="AE39" i="7"/>
  <c r="AD39" i="7"/>
  <c r="AC39" i="7"/>
  <c r="BA38" i="7"/>
  <c r="AZ38" i="7"/>
  <c r="AY38" i="7"/>
  <c r="AX38" i="7"/>
  <c r="AW38" i="7"/>
  <c r="AU38" i="7"/>
  <c r="AM38" i="7"/>
  <c r="AF38" i="7"/>
  <c r="AE38" i="7"/>
  <c r="AD38" i="7"/>
  <c r="AC38" i="7"/>
  <c r="BA37" i="7"/>
  <c r="AZ37" i="7"/>
  <c r="AY37" i="7"/>
  <c r="AX37" i="7"/>
  <c r="AW37" i="7"/>
  <c r="AU37" i="7"/>
  <c r="AM37" i="7"/>
  <c r="AI37" i="7"/>
  <c r="AF37" i="7"/>
  <c r="AE37" i="7"/>
  <c r="AD37" i="7"/>
  <c r="AC37" i="7"/>
  <c r="BA36" i="7"/>
  <c r="AZ36" i="7"/>
  <c r="AY36" i="7"/>
  <c r="AX36" i="7"/>
  <c r="AW36" i="7"/>
  <c r="AV36" i="7"/>
  <c r="AN36" i="7"/>
  <c r="AG36" i="7"/>
  <c r="AF36" i="7"/>
  <c r="AE36" i="7"/>
  <c r="AD36" i="7"/>
  <c r="AC36" i="7"/>
  <c r="I36" i="7"/>
  <c r="H36" i="7"/>
  <c r="AG590" i="7" s="1"/>
  <c r="G36" i="7"/>
  <c r="AF65" i="7" s="1"/>
  <c r="BA35" i="7"/>
  <c r="AZ35" i="7"/>
  <c r="AY35" i="7"/>
  <c r="AX35" i="7"/>
  <c r="AW35" i="7"/>
  <c r="AV35" i="7"/>
  <c r="AN35" i="7"/>
  <c r="AG35" i="7"/>
  <c r="AF35" i="7"/>
  <c r="AE35" i="7"/>
  <c r="AD35" i="7"/>
  <c r="AC35" i="7"/>
  <c r="BA34" i="7"/>
  <c r="AZ34" i="7"/>
  <c r="AY34" i="7"/>
  <c r="AX34" i="7"/>
  <c r="AW34" i="7"/>
  <c r="AG34" i="7"/>
  <c r="AF34" i="7"/>
  <c r="AE34" i="7"/>
  <c r="AD34" i="7"/>
  <c r="AC34" i="7"/>
  <c r="BA33" i="7"/>
  <c r="AZ33" i="7"/>
  <c r="AY33" i="7"/>
  <c r="AX33" i="7"/>
  <c r="AW33" i="7"/>
  <c r="AU33" i="7"/>
  <c r="AM33" i="7"/>
  <c r="AH33" i="7"/>
  <c r="AF33" i="7"/>
  <c r="AE33" i="7"/>
  <c r="AD33" i="7"/>
  <c r="AC33" i="7"/>
  <c r="BA32" i="7"/>
  <c r="AZ32" i="7"/>
  <c r="AY32" i="7"/>
  <c r="AX32" i="7"/>
  <c r="AW32" i="7"/>
  <c r="AU32" i="7"/>
  <c r="AM32" i="7"/>
  <c r="AI32" i="7"/>
  <c r="AF32" i="7"/>
  <c r="AE32" i="7"/>
  <c r="AD32" i="7"/>
  <c r="AC32" i="7"/>
  <c r="BA31" i="7"/>
  <c r="AZ31" i="7"/>
  <c r="AY31" i="7"/>
  <c r="AX31" i="7"/>
  <c r="AW31" i="7"/>
  <c r="AV31" i="7"/>
  <c r="AN31" i="7"/>
  <c r="AG31" i="7"/>
  <c r="AF31" i="7"/>
  <c r="AE31" i="7"/>
  <c r="AD31" i="7"/>
  <c r="AC31" i="7"/>
  <c r="BA30" i="7"/>
  <c r="AZ30" i="7"/>
  <c r="AY30" i="7"/>
  <c r="AX30" i="7"/>
  <c r="AW30" i="7"/>
  <c r="AG30" i="7"/>
  <c r="AF30" i="7"/>
  <c r="AE30" i="7"/>
  <c r="AD30" i="7"/>
  <c r="AC30" i="7"/>
  <c r="BA29" i="7"/>
  <c r="AZ29" i="7"/>
  <c r="AY29" i="7"/>
  <c r="AX29" i="7"/>
  <c r="AW29" i="7"/>
  <c r="AU29" i="7"/>
  <c r="AM29" i="7"/>
  <c r="AF29" i="7"/>
  <c r="AE29" i="7"/>
  <c r="AD29" i="7"/>
  <c r="AC29" i="7"/>
  <c r="BA28" i="7"/>
  <c r="AZ28" i="7"/>
  <c r="AY28" i="7"/>
  <c r="AX28" i="7"/>
  <c r="AW28" i="7"/>
  <c r="AU28" i="7"/>
  <c r="AM28" i="7"/>
  <c r="AI28" i="7"/>
  <c r="AF28" i="7"/>
  <c r="AE28" i="7"/>
  <c r="AD28" i="7"/>
  <c r="AC28" i="7"/>
  <c r="BA27" i="7"/>
  <c r="AZ27" i="7"/>
  <c r="AY27" i="7"/>
  <c r="AX27" i="7"/>
  <c r="AW27" i="7"/>
  <c r="AV27" i="7"/>
  <c r="AN27" i="7"/>
  <c r="AG27" i="7"/>
  <c r="AF27" i="7"/>
  <c r="AE27" i="7"/>
  <c r="AD27" i="7"/>
  <c r="AC27" i="7"/>
  <c r="BA26" i="7"/>
  <c r="AZ26" i="7"/>
  <c r="AY26" i="7"/>
  <c r="AX26" i="7"/>
  <c r="AW26" i="7"/>
  <c r="AG26" i="7"/>
  <c r="AF26" i="7"/>
  <c r="AE26" i="7"/>
  <c r="AD26" i="7"/>
  <c r="AC26" i="7"/>
  <c r="BA25" i="7"/>
  <c r="AZ25" i="7"/>
  <c r="AY25" i="7"/>
  <c r="AX25" i="7"/>
  <c r="Y11" i="7" s="1"/>
  <c r="AW25" i="7"/>
  <c r="AU25" i="7"/>
  <c r="AM25" i="7"/>
  <c r="AH25" i="7"/>
  <c r="AF25" i="7"/>
  <c r="AE25" i="7"/>
  <c r="AD25" i="7"/>
  <c r="AC25" i="7"/>
  <c r="BA24" i="7"/>
  <c r="AZ24" i="7"/>
  <c r="AY24" i="7"/>
  <c r="Z11" i="7" s="1"/>
  <c r="AX24" i="7"/>
  <c r="AW24" i="7"/>
  <c r="AU24" i="7"/>
  <c r="AM24" i="7"/>
  <c r="AI24" i="7"/>
  <c r="AF24" i="7"/>
  <c r="AE24" i="7"/>
  <c r="F11" i="7" s="1"/>
  <c r="AD24" i="7"/>
  <c r="AC24" i="7"/>
  <c r="BA23" i="7"/>
  <c r="AZ23" i="7"/>
  <c r="AA10" i="7" s="1"/>
  <c r="AY23" i="7"/>
  <c r="AX23" i="7"/>
  <c r="AW23" i="7"/>
  <c r="AV23" i="7"/>
  <c r="AN23" i="7"/>
  <c r="AM23" i="7"/>
  <c r="AG23" i="7"/>
  <c r="AF23" i="7"/>
  <c r="AE23" i="7"/>
  <c r="AD23" i="7"/>
  <c r="AC23" i="7"/>
  <c r="BA22" i="7"/>
  <c r="AB11" i="7" s="1"/>
  <c r="AZ22" i="7"/>
  <c r="AY22" i="7"/>
  <c r="AX22" i="7"/>
  <c r="Y10" i="7" s="1"/>
  <c r="AW22" i="7"/>
  <c r="X11" i="7" s="1"/>
  <c r="AG22" i="7"/>
  <c r="AF22" i="7"/>
  <c r="AE22" i="7"/>
  <c r="AD22" i="7"/>
  <c r="E10" i="7" s="1"/>
  <c r="AC22" i="7"/>
  <c r="D11" i="7" s="1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H16" i="7"/>
  <c r="G16" i="7"/>
  <c r="F16" i="7"/>
  <c r="E16" i="7"/>
  <c r="D16" i="7"/>
  <c r="AB15" i="7"/>
  <c r="AA15" i="7"/>
  <c r="Z15" i="7"/>
  <c r="Y15" i="7"/>
  <c r="X15" i="7"/>
  <c r="W15" i="7"/>
  <c r="V15" i="7"/>
  <c r="U15" i="7"/>
  <c r="T15" i="7"/>
  <c r="O15" i="7"/>
  <c r="N15" i="7"/>
  <c r="L15" i="7"/>
  <c r="J15" i="7"/>
  <c r="I15" i="7"/>
  <c r="H15" i="7"/>
  <c r="G15" i="7"/>
  <c r="F15" i="7"/>
  <c r="E15" i="7"/>
  <c r="D15" i="7"/>
  <c r="AB14" i="7"/>
  <c r="AA14" i="7"/>
  <c r="Z14" i="7"/>
  <c r="Y14" i="7"/>
  <c r="X14" i="7"/>
  <c r="W14" i="7"/>
  <c r="V14" i="7"/>
  <c r="T14" i="7"/>
  <c r="R14" i="7"/>
  <c r="Q14" i="7"/>
  <c r="P14" i="7"/>
  <c r="O14" i="7"/>
  <c r="N14" i="7"/>
  <c r="L14" i="7"/>
  <c r="K14" i="7"/>
  <c r="J14" i="7"/>
  <c r="I14" i="7"/>
  <c r="H14" i="7"/>
  <c r="G14" i="7"/>
  <c r="F14" i="7"/>
  <c r="E14" i="7"/>
  <c r="D14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I13" i="7"/>
  <c r="H13" i="7"/>
  <c r="G13" i="7"/>
  <c r="F13" i="7"/>
  <c r="E13" i="7"/>
  <c r="D13" i="7"/>
  <c r="AB12" i="7"/>
  <c r="AA12" i="7"/>
  <c r="Z12" i="7"/>
  <c r="Y12" i="7"/>
  <c r="X12" i="7"/>
  <c r="W12" i="7"/>
  <c r="U12" i="7"/>
  <c r="N12" i="7"/>
  <c r="H12" i="7"/>
  <c r="G12" i="7"/>
  <c r="F12" i="7"/>
  <c r="E12" i="7"/>
  <c r="D12" i="7"/>
  <c r="E11" i="7"/>
  <c r="F10" i="7"/>
  <c r="AB9" i="7"/>
  <c r="AA9" i="7"/>
  <c r="Z9" i="7"/>
  <c r="Y9" i="7"/>
  <c r="X9" i="7"/>
  <c r="W9" i="7"/>
  <c r="O9" i="7"/>
  <c r="H9" i="7"/>
  <c r="G9" i="7"/>
  <c r="F9" i="7"/>
  <c r="E9" i="7"/>
  <c r="D9" i="7"/>
  <c r="X7" i="7"/>
  <c r="H7" i="7"/>
  <c r="G7" i="7"/>
  <c r="F7" i="7"/>
  <c r="E7" i="7"/>
  <c r="D7" i="7"/>
  <c r="X6" i="7"/>
  <c r="V6" i="7"/>
  <c r="N6" i="7"/>
  <c r="I6" i="7"/>
  <c r="G6" i="7"/>
  <c r="F6" i="7"/>
  <c r="E6" i="7"/>
  <c r="D6" i="7"/>
  <c r="AD10" i="1" l="1"/>
  <c r="AD11" i="1"/>
  <c r="AC11" i="1"/>
  <c r="AC10" i="1"/>
  <c r="N11" i="8"/>
  <c r="N10" i="8"/>
  <c r="U11" i="8"/>
  <c r="U10" i="8"/>
  <c r="AL97" i="8"/>
  <c r="AL469" i="8"/>
  <c r="AL549" i="8"/>
  <c r="AL145" i="8"/>
  <c r="AL80" i="8"/>
  <c r="AL159" i="8"/>
  <c r="AL418" i="8"/>
  <c r="AL871" i="8"/>
  <c r="AL635" i="8"/>
  <c r="AL615" i="8"/>
  <c r="AL653" i="8"/>
  <c r="AL411" i="8"/>
  <c r="AL672" i="8"/>
  <c r="AL594" i="8"/>
  <c r="AL575" i="8"/>
  <c r="AL954" i="8"/>
  <c r="AL722" i="8"/>
  <c r="AL867" i="8"/>
  <c r="AL879" i="8"/>
  <c r="AL927" i="8"/>
  <c r="AL921" i="8"/>
  <c r="AL987" i="8"/>
  <c r="AL1158" i="8"/>
  <c r="AL1129" i="8"/>
  <c r="AL135" i="8"/>
  <c r="AL69" i="8"/>
  <c r="AL82" i="8"/>
  <c r="Q1162" i="8"/>
  <c r="AQ1162" i="8"/>
  <c r="G10" i="8"/>
  <c r="G11" i="8"/>
  <c r="AL934" i="8"/>
  <c r="AL225" i="8"/>
  <c r="AL431" i="8"/>
  <c r="AL656" i="8"/>
  <c r="AL712" i="8"/>
  <c r="AL582" i="8"/>
  <c r="AL915" i="8"/>
  <c r="AL946" i="8"/>
  <c r="AL1154" i="8"/>
  <c r="AL1186" i="8"/>
  <c r="M13" i="8"/>
  <c r="AU222" i="8"/>
  <c r="AU1126" i="8"/>
  <c r="AU1131" i="8"/>
  <c r="AU1112" i="8"/>
  <c r="AU1071" i="8"/>
  <c r="AU1140" i="8"/>
  <c r="AU1079" i="8"/>
  <c r="AU1063" i="8"/>
  <c r="AU1190" i="8"/>
  <c r="AU1034" i="8"/>
  <c r="AU1173" i="8"/>
  <c r="AU1005" i="8"/>
  <c r="AU1029" i="8"/>
  <c r="AU1038" i="8"/>
  <c r="AU1168" i="8"/>
  <c r="AU1006" i="8"/>
  <c r="AU943" i="8"/>
  <c r="AU1031" i="8"/>
  <c r="AU979" i="8"/>
  <c r="AU978" i="8"/>
  <c r="AU925" i="8"/>
  <c r="AU892" i="8"/>
  <c r="AU960" i="8"/>
  <c r="AU1002" i="8"/>
  <c r="AU920" i="8"/>
  <c r="AU928" i="8"/>
  <c r="AU801" i="8"/>
  <c r="AU829" i="8"/>
  <c r="AU875" i="8"/>
  <c r="AU754" i="8"/>
  <c r="AU690" i="8"/>
  <c r="AU881" i="8"/>
  <c r="AU734" i="8"/>
  <c r="AU822" i="8"/>
  <c r="AU704" i="8"/>
  <c r="AU880" i="8"/>
  <c r="AU661" i="8"/>
  <c r="AU594" i="8"/>
  <c r="AU777" i="8"/>
  <c r="AU619" i="8"/>
  <c r="AU897" i="8"/>
  <c r="AU779" i="8"/>
  <c r="AU895" i="8"/>
  <c r="AU738" i="8"/>
  <c r="AU641" i="8"/>
  <c r="AU772" i="8"/>
  <c r="AU587" i="8"/>
  <c r="AU487" i="8"/>
  <c r="AU418" i="8"/>
  <c r="AU722" i="8"/>
  <c r="AU579" i="8"/>
  <c r="AU617" i="8"/>
  <c r="AU469" i="8"/>
  <c r="AU417" i="8"/>
  <c r="AU646" i="8"/>
  <c r="AU698" i="8"/>
  <c r="AU645" i="8"/>
  <c r="AU445" i="8"/>
  <c r="AU336" i="8"/>
  <c r="AU836" i="8"/>
  <c r="AU493" i="8"/>
  <c r="AU337" i="8"/>
  <c r="AU206" i="8"/>
  <c r="AU564" i="8"/>
  <c r="AU425" i="8"/>
  <c r="AU304" i="8"/>
  <c r="AU187" i="8"/>
  <c r="AU82" i="8"/>
  <c r="AU112" i="8"/>
  <c r="AU182" i="8"/>
  <c r="AU391" i="8"/>
  <c r="AU426" i="8"/>
  <c r="AU282" i="8"/>
  <c r="AU110" i="8"/>
  <c r="AU161" i="8"/>
  <c r="AU860" i="8"/>
  <c r="AU83" i="8"/>
  <c r="AU113" i="8"/>
  <c r="AU321" i="8"/>
  <c r="AU455" i="8"/>
  <c r="AU508" i="8"/>
  <c r="AU1222" i="8"/>
  <c r="AU1191" i="8"/>
  <c r="AU1196" i="8"/>
  <c r="AU1213" i="8"/>
  <c r="AU1195" i="8"/>
  <c r="AU1089" i="8"/>
  <c r="AU1042" i="8"/>
  <c r="AU986" i="8"/>
  <c r="AU981" i="8"/>
  <c r="AU985" i="8"/>
  <c r="AU969" i="8"/>
  <c r="AU924" i="8"/>
  <c r="AU717" i="8"/>
  <c r="AU921" i="8"/>
  <c r="AU776" i="8"/>
  <c r="AU567" i="8"/>
  <c r="AU861" i="8"/>
  <c r="AU720" i="8"/>
  <c r="AU568" i="8"/>
  <c r="AU687" i="8"/>
  <c r="AU436" i="8"/>
  <c r="AU610" i="8"/>
  <c r="AU280" i="8"/>
  <c r="AU302" i="8"/>
  <c r="AU398" i="8"/>
  <c r="AU75" i="8"/>
  <c r="AU300" i="8"/>
  <c r="AU459" i="8"/>
  <c r="AU401" i="8"/>
  <c r="AU103" i="8"/>
  <c r="AU428" i="8"/>
  <c r="AU1118" i="8"/>
  <c r="AU1123" i="8"/>
  <c r="AU1102" i="8"/>
  <c r="AU1064" i="8"/>
  <c r="AU1125" i="8"/>
  <c r="AU1236" i="8"/>
  <c r="AU1088" i="8"/>
  <c r="AU1137" i="8"/>
  <c r="AU1049" i="8"/>
  <c r="AU1086" i="8"/>
  <c r="AU995" i="8"/>
  <c r="AU1019" i="8"/>
  <c r="AU1028" i="8"/>
  <c r="AU1014" i="8"/>
  <c r="AU982" i="8"/>
  <c r="AU933" i="8"/>
  <c r="AU1018" i="8"/>
  <c r="AU957" i="8"/>
  <c r="AU974" i="8"/>
  <c r="AU915" i="8"/>
  <c r="AU887" i="8"/>
  <c r="AU927" i="8"/>
  <c r="AU976" i="8"/>
  <c r="AU904" i="8"/>
  <c r="AU922" i="8"/>
  <c r="AU965" i="8"/>
  <c r="AU816" i="8"/>
  <c r="AU863" i="8"/>
  <c r="AU749" i="8"/>
  <c r="AU681" i="8"/>
  <c r="AU878" i="8"/>
  <c r="AU729" i="8"/>
  <c r="AU789" i="8"/>
  <c r="AU699" i="8"/>
  <c r="AU864" i="8"/>
  <c r="AU650" i="8"/>
  <c r="AU589" i="8"/>
  <c r="AU763" i="8"/>
  <c r="AU604" i="8"/>
  <c r="AU894" i="8"/>
  <c r="AU768" i="8"/>
  <c r="AU891" i="8"/>
  <c r="AU737" i="8"/>
  <c r="AU633" i="8"/>
  <c r="AU728" i="8"/>
  <c r="AU576" i="8"/>
  <c r="AU482" i="8"/>
  <c r="AU408" i="8"/>
  <c r="AU701" i="8"/>
  <c r="AU548" i="8"/>
  <c r="AU592" i="8"/>
  <c r="AU443" i="8"/>
  <c r="AU947" i="8"/>
  <c r="AU625" i="8"/>
  <c r="AU644" i="8"/>
  <c r="AU612" i="8"/>
  <c r="AU414" i="8"/>
  <c r="AU318" i="8"/>
  <c r="AU714" i="8"/>
  <c r="AU446" i="8"/>
  <c r="AU333" i="8"/>
  <c r="AU204" i="8"/>
  <c r="AU552" i="8"/>
  <c r="AU424" i="8"/>
  <c r="AU265" i="8"/>
  <c r="AU175" i="8"/>
  <c r="AU100" i="8"/>
  <c r="AU225" i="8"/>
  <c r="AU757" i="8"/>
  <c r="AU421" i="8"/>
  <c r="AU129" i="8"/>
  <c r="AU223" i="8"/>
  <c r="AU267" i="8"/>
  <c r="AU308" i="8"/>
  <c r="AU358" i="8"/>
  <c r="AU476" i="8"/>
  <c r="AU725" i="8"/>
  <c r="AU164" i="8"/>
  <c r="AU369" i="8"/>
  <c r="AU518" i="8"/>
  <c r="AU558" i="8"/>
  <c r="AU582" i="8"/>
  <c r="AU1158" i="8"/>
  <c r="AU1003" i="8"/>
  <c r="AU996" i="8"/>
  <c r="AU959" i="8"/>
  <c r="AU1051" i="8"/>
  <c r="AU871" i="8"/>
  <c r="AU1000" i="8"/>
  <c r="AU790" i="8"/>
  <c r="AU659" i="8"/>
  <c r="AU785" i="8"/>
  <c r="AU634" i="8"/>
  <c r="AU591" i="8"/>
  <c r="AU888" i="8"/>
  <c r="AU685" i="8"/>
  <c r="AU404" i="8"/>
  <c r="AU540" i="8"/>
  <c r="AU600" i="8"/>
  <c r="AU388" i="8"/>
  <c r="AU440" i="8"/>
  <c r="AU538" i="8"/>
  <c r="AU104" i="8"/>
  <c r="AU253" i="8"/>
  <c r="AU638" i="8"/>
  <c r="AU145" i="8"/>
  <c r="AU1214" i="8"/>
  <c r="AU1198" i="8"/>
  <c r="AU1242" i="8"/>
  <c r="AU1152" i="8"/>
  <c r="AU1109" i="8"/>
  <c r="AU1160" i="8"/>
  <c r="AU1050" i="8"/>
  <c r="AU1094" i="8"/>
  <c r="AU1008" i="8"/>
  <c r="AU1068" i="8"/>
  <c r="AU990" i="8"/>
  <c r="AU1013" i="8"/>
  <c r="AU997" i="8"/>
  <c r="AU1001" i="8"/>
  <c r="AU962" i="8"/>
  <c r="AU926" i="8"/>
  <c r="AU1015" i="8"/>
  <c r="AU1127" i="8"/>
  <c r="AU961" i="8"/>
  <c r="AU1035" i="8"/>
  <c r="AU879" i="8"/>
  <c r="AU910" i="8"/>
  <c r="AU972" i="8"/>
  <c r="AU886" i="8"/>
  <c r="AU903" i="8"/>
  <c r="AU935" i="8"/>
  <c r="AU803" i="8"/>
  <c r="AU852" i="8"/>
  <c r="AU727" i="8"/>
  <c r="AU667" i="8"/>
  <c r="AU851" i="8"/>
  <c r="AU721" i="8"/>
  <c r="AU786" i="8"/>
  <c r="AU689" i="8"/>
  <c r="AU845" i="8"/>
  <c r="AU642" i="8"/>
  <c r="AU572" i="8"/>
  <c r="AU743" i="8"/>
  <c r="AU599" i="8"/>
  <c r="AU874" i="8"/>
  <c r="AU759" i="8"/>
  <c r="AU889" i="8"/>
  <c r="AU724" i="8"/>
  <c r="AU621" i="8"/>
  <c r="AU710" i="8"/>
  <c r="AU575" i="8"/>
  <c r="AU470" i="8"/>
  <c r="AU406" i="8"/>
  <c r="AU695" i="8"/>
  <c r="AU966" i="8"/>
  <c r="AU578" i="8"/>
  <c r="AU438" i="8"/>
  <c r="AU941" i="8"/>
  <c r="AU618" i="8"/>
  <c r="AU615" i="8"/>
  <c r="AU596" i="8"/>
  <c r="AU399" i="8"/>
  <c r="AU285" i="8"/>
  <c r="AU691" i="8"/>
  <c r="AU441" i="8"/>
  <c r="AU331" i="8"/>
  <c r="AU199" i="8"/>
  <c r="AU549" i="8"/>
  <c r="AU412" i="8"/>
  <c r="AU247" i="8"/>
  <c r="AU102" i="8"/>
  <c r="AU117" i="8"/>
  <c r="AU283" i="8"/>
  <c r="AU672" i="8"/>
  <c r="AU131" i="8"/>
  <c r="AU184" i="8"/>
  <c r="AU458" i="8"/>
  <c r="AU101" i="8"/>
  <c r="AU167" i="8"/>
  <c r="AU299" i="8"/>
  <c r="AU488" i="8"/>
  <c r="AU519" i="8"/>
  <c r="AU1100" i="8"/>
  <c r="AU1045" i="8"/>
  <c r="AU1059" i="8"/>
  <c r="AU993" i="8"/>
  <c r="AU918" i="8"/>
  <c r="AU954" i="8"/>
  <c r="AU905" i="8"/>
  <c r="AU890" i="8"/>
  <c r="AU835" i="8"/>
  <c r="AU823" i="8"/>
  <c r="AU680" i="8"/>
  <c r="AU676" i="8"/>
  <c r="AU731" i="8"/>
  <c r="AU608" i="8"/>
  <c r="AU449" i="8"/>
  <c r="AU709" i="8"/>
  <c r="AU733" i="8"/>
  <c r="AU571" i="8"/>
  <c r="AU651" i="8"/>
  <c r="AU195" i="8"/>
  <c r="AU242" i="8"/>
  <c r="AU205" i="8"/>
  <c r="AU463" i="8"/>
  <c r="AU133" i="8"/>
  <c r="AU220" i="8"/>
  <c r="AU510" i="8"/>
  <c r="AU254" i="8"/>
  <c r="AU583" i="8"/>
  <c r="AU352" i="8"/>
  <c r="AU713" i="8"/>
  <c r="AU719" i="8"/>
  <c r="AU506" i="8"/>
  <c r="AU635" i="8"/>
  <c r="AU437" i="8"/>
  <c r="AU611" i="8"/>
  <c r="AU670" i="8"/>
  <c r="AU668" i="8"/>
  <c r="AU577" i="8"/>
  <c r="AU936" i="8"/>
  <c r="AU693" i="8"/>
  <c r="AU748" i="8"/>
  <c r="AU794" i="8"/>
  <c r="AU707" i="8"/>
  <c r="AU893" i="8"/>
  <c r="AU867" i="8"/>
  <c r="AU956" i="8"/>
  <c r="AU1105" i="8"/>
  <c r="AU942" i="8"/>
  <c r="AU1030" i="8"/>
  <c r="AU955" i="8"/>
  <c r="AU968" i="8"/>
  <c r="AU1011" i="8"/>
  <c r="AU1027" i="8"/>
  <c r="AU1032" i="8"/>
  <c r="AU1132" i="8"/>
  <c r="AU1113" i="8"/>
  <c r="AU1182" i="8"/>
  <c r="AL122" i="8"/>
  <c r="AL42" i="8"/>
  <c r="AL22" i="8"/>
  <c r="AL65" i="8"/>
  <c r="AL120" i="8"/>
  <c r="AL41" i="8"/>
  <c r="AL405" i="8"/>
  <c r="AL56" i="8"/>
  <c r="AL453" i="8"/>
  <c r="AL586" i="8"/>
  <c r="AL399" i="8"/>
  <c r="AL429" i="8"/>
  <c r="AL425" i="8"/>
  <c r="AL628" i="8"/>
  <c r="AL581" i="8"/>
  <c r="AL937" i="8"/>
  <c r="AL667" i="8"/>
  <c r="AL637" i="8"/>
  <c r="AL997" i="8"/>
  <c r="AL798" i="8"/>
  <c r="AL995" i="8"/>
  <c r="AL874" i="8"/>
  <c r="AL972" i="8"/>
  <c r="AL986" i="8"/>
  <c r="AL1006" i="8"/>
  <c r="AL1164" i="8"/>
  <c r="AL595" i="8"/>
  <c r="AL121" i="8"/>
  <c r="K6" i="8"/>
  <c r="W10" i="8"/>
  <c r="W11" i="8"/>
  <c r="AL568" i="8"/>
  <c r="AL75" i="8"/>
  <c r="AL598" i="8"/>
  <c r="AL235" i="8"/>
  <c r="AL700" i="8"/>
  <c r="AL426" i="8"/>
  <c r="AL692" i="8"/>
  <c r="AL910" i="8"/>
  <c r="AL1183" i="8"/>
  <c r="O10" i="8"/>
  <c r="O11" i="8"/>
  <c r="AL208" i="8"/>
  <c r="AQ343" i="8"/>
  <c r="Q343" i="8"/>
  <c r="AU226" i="8"/>
  <c r="AU534" i="8"/>
  <c r="AU263" i="8"/>
  <c r="AU595" i="8"/>
  <c r="AU360" i="8"/>
  <c r="AU930" i="8"/>
  <c r="AU730" i="8"/>
  <c r="AU524" i="8"/>
  <c r="AU657" i="8"/>
  <c r="AU439" i="8"/>
  <c r="AU655" i="8"/>
  <c r="AU671" i="8"/>
  <c r="AU675" i="8"/>
  <c r="AU584" i="8"/>
  <c r="AU951" i="8"/>
  <c r="AU742" i="8"/>
  <c r="AU766" i="8"/>
  <c r="AU800" i="8"/>
  <c r="AU712" i="8"/>
  <c r="AU984" i="8"/>
  <c r="AU885" i="8"/>
  <c r="AU964" i="8"/>
  <c r="AU869" i="8"/>
  <c r="AU952" i="8"/>
  <c r="AU1066" i="8"/>
  <c r="AU958" i="8"/>
  <c r="AU980" i="8"/>
  <c r="AU1021" i="8"/>
  <c r="AU1036" i="8"/>
  <c r="AU1043" i="8"/>
  <c r="AU1133" i="8"/>
  <c r="AU1116" i="8"/>
  <c r="AU1184" i="8"/>
  <c r="AL76" i="8"/>
  <c r="AL403" i="8"/>
  <c r="AL410" i="8"/>
  <c r="AL33" i="8"/>
  <c r="AL38" i="8"/>
  <c r="AL77" i="8"/>
  <c r="AL131" i="8"/>
  <c r="AL53" i="8"/>
  <c r="AL433" i="8"/>
  <c r="AL61" i="8"/>
  <c r="AL468" i="8"/>
  <c r="AL600" i="8"/>
  <c r="AL413" i="8"/>
  <c r="AL446" i="8"/>
  <c r="AL441" i="8"/>
  <c r="AL641" i="8"/>
  <c r="AL620" i="8"/>
  <c r="AL671" i="8"/>
  <c r="AL675" i="8"/>
  <c r="AL645" i="8"/>
  <c r="AL776" i="8"/>
  <c r="AL862" i="8"/>
  <c r="AL881" i="8"/>
  <c r="AL882" i="8"/>
  <c r="AL1018" i="8"/>
  <c r="AL971" i="8"/>
  <c r="AL1013" i="8"/>
  <c r="AL1123" i="8"/>
  <c r="AL868" i="8"/>
  <c r="AL384" i="8"/>
  <c r="AL300" i="8"/>
  <c r="AQ1200" i="8"/>
  <c r="AQ1188" i="8"/>
  <c r="AQ1166" i="8"/>
  <c r="AQ1155" i="8"/>
  <c r="AQ1138" i="8"/>
  <c r="AQ1130" i="8"/>
  <c r="AQ1122" i="8"/>
  <c r="AQ1195" i="8"/>
  <c r="AQ1171" i="8"/>
  <c r="AQ1183" i="8"/>
  <c r="AQ1163" i="8"/>
  <c r="AQ1157" i="8"/>
  <c r="AQ1140" i="8"/>
  <c r="AQ1197" i="8"/>
  <c r="AQ1196" i="8"/>
  <c r="AQ1186" i="8"/>
  <c r="AQ1102" i="8"/>
  <c r="AQ1089" i="8"/>
  <c r="AQ1198" i="8"/>
  <c r="AQ1184" i="8"/>
  <c r="AQ1160" i="8"/>
  <c r="AQ1158" i="8"/>
  <c r="AQ1153" i="8"/>
  <c r="AQ1113" i="8"/>
  <c r="AQ1112" i="8"/>
  <c r="AQ1105" i="8"/>
  <c r="AQ1086" i="8"/>
  <c r="AQ1072" i="8"/>
  <c r="AQ1067" i="8"/>
  <c r="AQ1194" i="8"/>
  <c r="AQ1189" i="8"/>
  <c r="AQ1161" i="8"/>
  <c r="AQ1152" i="8"/>
  <c r="AQ1101" i="8"/>
  <c r="AQ1191" i="8"/>
  <c r="AQ1159" i="8"/>
  <c r="AQ1154" i="8"/>
  <c r="AQ1121" i="8"/>
  <c r="AQ1093" i="8"/>
  <c r="AQ1088" i="8"/>
  <c r="AQ1084" i="8"/>
  <c r="AQ1059" i="8"/>
  <c r="AQ1049" i="8"/>
  <c r="AQ1031" i="8"/>
  <c r="AQ1217" i="8"/>
  <c r="AQ1222" i="8"/>
  <c r="AQ1051" i="8"/>
  <c r="AQ1044" i="8"/>
  <c r="AQ1042" i="8"/>
  <c r="AQ1182" i="8"/>
  <c r="AQ1164" i="8"/>
  <c r="AQ1151" i="8"/>
  <c r="AQ1137" i="8"/>
  <c r="AQ1123" i="8"/>
  <c r="AQ1092" i="8"/>
  <c r="AQ1075" i="8"/>
  <c r="AQ1068" i="8"/>
  <c r="AQ1063" i="8"/>
  <c r="AQ1058" i="8"/>
  <c r="AQ1053" i="8"/>
  <c r="AQ1035" i="8"/>
  <c r="AQ997" i="8"/>
  <c r="AQ1071" i="8"/>
  <c r="AQ1032" i="8"/>
  <c r="AQ1011" i="8"/>
  <c r="AQ1233" i="8"/>
  <c r="AQ1133" i="8"/>
  <c r="AQ1128" i="8"/>
  <c r="AQ1090" i="8"/>
  <c r="AQ1045" i="8"/>
  <c r="AQ1025" i="8"/>
  <c r="AQ1018" i="8"/>
  <c r="AQ1001" i="8"/>
  <c r="AQ999" i="8"/>
  <c r="AQ1043" i="8"/>
  <c r="AQ1017" i="8"/>
  <c r="AQ998" i="8"/>
  <c r="AQ1107" i="8"/>
  <c r="AQ1000" i="8"/>
  <c r="AQ992" i="8"/>
  <c r="AQ985" i="8"/>
  <c r="AQ979" i="8"/>
  <c r="AQ1022" i="8"/>
  <c r="AQ1013" i="8"/>
  <c r="AQ1007" i="8"/>
  <c r="AQ974" i="8"/>
  <c r="AQ972" i="8"/>
  <c r="AQ1095" i="8"/>
  <c r="AQ1010" i="8"/>
  <c r="AQ996" i="8"/>
  <c r="AQ991" i="8"/>
  <c r="AQ981" i="8"/>
  <c r="AQ976" i="8"/>
  <c r="AQ965" i="8"/>
  <c r="AQ947" i="8"/>
  <c r="AQ937" i="8"/>
  <c r="AQ930" i="8"/>
  <c r="AQ922" i="8"/>
  <c r="AQ1142" i="8"/>
  <c r="AQ1006" i="8"/>
  <c r="AQ1002" i="8"/>
  <c r="AQ995" i="8"/>
  <c r="AQ987" i="8"/>
  <c r="AQ977" i="8"/>
  <c r="AQ970" i="8"/>
  <c r="AQ964" i="8"/>
  <c r="AQ956" i="8"/>
  <c r="AQ1015" i="8"/>
  <c r="AQ951" i="8"/>
  <c r="AQ1034" i="8"/>
  <c r="AQ1008" i="8"/>
  <c r="AQ990" i="8"/>
  <c r="AQ963" i="8"/>
  <c r="AQ959" i="8"/>
  <c r="AQ946" i="8"/>
  <c r="AQ936" i="8"/>
  <c r="AQ929" i="8"/>
  <c r="AQ921" i="8"/>
  <c r="AQ1097" i="8"/>
  <c r="AQ1019" i="8"/>
  <c r="AQ961" i="8"/>
  <c r="AQ955" i="8"/>
  <c r="AQ953" i="8"/>
  <c r="AQ933" i="8"/>
  <c r="AQ923" i="8"/>
  <c r="AQ916" i="8"/>
  <c r="AQ914" i="8"/>
  <c r="AQ898" i="8"/>
  <c r="AQ896" i="8"/>
  <c r="AQ891" i="8"/>
  <c r="AQ875" i="8"/>
  <c r="AQ865" i="8"/>
  <c r="AQ982" i="8"/>
  <c r="AQ935" i="8"/>
  <c r="AQ934" i="8"/>
  <c r="AQ924" i="8"/>
  <c r="AQ903" i="8"/>
  <c r="AQ893" i="8"/>
  <c r="AQ888" i="8"/>
  <c r="AQ880" i="8"/>
  <c r="AQ872" i="8"/>
  <c r="AQ1014" i="8"/>
  <c r="AQ971" i="8"/>
  <c r="AQ1027" i="8"/>
  <c r="AQ954" i="8"/>
  <c r="AQ952" i="8"/>
  <c r="AQ948" i="8"/>
  <c r="AQ942" i="8"/>
  <c r="AQ939" i="8"/>
  <c r="AQ926" i="8"/>
  <c r="AQ912" i="8"/>
  <c r="AQ907" i="8"/>
  <c r="AQ901" i="8"/>
  <c r="AQ897" i="8"/>
  <c r="AQ895" i="8"/>
  <c r="AQ890" i="8"/>
  <c r="AQ882" i="8"/>
  <c r="AQ915" i="8"/>
  <c r="AQ902" i="8"/>
  <c r="AQ986" i="8"/>
  <c r="AQ940" i="8"/>
  <c r="AQ932" i="8"/>
  <c r="AQ925" i="8"/>
  <c r="AQ920" i="8"/>
  <c r="AQ918" i="8"/>
  <c r="AQ905" i="8"/>
  <c r="AQ900" i="8"/>
  <c r="AQ887" i="8"/>
  <c r="AQ876" i="8"/>
  <c r="AQ870" i="8"/>
  <c r="AQ861" i="8"/>
  <c r="AQ852" i="8"/>
  <c r="AQ844" i="8"/>
  <c r="AQ836" i="8"/>
  <c r="AQ823" i="8"/>
  <c r="AQ818" i="8"/>
  <c r="AQ983" i="8"/>
  <c r="AQ945" i="8"/>
  <c r="AQ941" i="8"/>
  <c r="AQ931" i="8"/>
  <c r="AQ928" i="8"/>
  <c r="AQ885" i="8"/>
  <c r="AQ881" i="8"/>
  <c r="AQ878" i="8"/>
  <c r="AQ868" i="8"/>
  <c r="AQ863" i="8"/>
  <c r="AQ846" i="8"/>
  <c r="AQ838" i="8"/>
  <c r="AQ825" i="8"/>
  <c r="AQ799" i="8"/>
  <c r="AQ794" i="8"/>
  <c r="AQ786" i="8"/>
  <c r="AQ944" i="8"/>
  <c r="AQ943" i="8"/>
  <c r="AQ910" i="8"/>
  <c r="AQ869" i="8"/>
  <c r="AQ866" i="8"/>
  <c r="AQ858" i="8"/>
  <c r="AQ849" i="8"/>
  <c r="AQ821" i="8"/>
  <c r="AQ803" i="8"/>
  <c r="AQ798" i="8"/>
  <c r="AQ773" i="8"/>
  <c r="AQ768" i="8"/>
  <c r="AQ746" i="8"/>
  <c r="AQ736" i="8"/>
  <c r="AQ696" i="8"/>
  <c r="AQ684" i="8"/>
  <c r="AQ677" i="8"/>
  <c r="AQ671" i="8"/>
  <c r="AQ663" i="8"/>
  <c r="AQ1030" i="8"/>
  <c r="AQ962" i="8"/>
  <c r="AQ919" i="8"/>
  <c r="AQ873" i="8"/>
  <c r="AQ871" i="8"/>
  <c r="AQ806" i="8"/>
  <c r="AQ779" i="8"/>
  <c r="AQ777" i="8"/>
  <c r="AQ765" i="8"/>
  <c r="AQ763" i="8"/>
  <c r="AQ725" i="8"/>
  <c r="AQ899" i="8"/>
  <c r="AQ886" i="8"/>
  <c r="AQ867" i="8"/>
  <c r="AQ864" i="8"/>
  <c r="AQ824" i="8"/>
  <c r="AQ816" i="8"/>
  <c r="AQ772" i="8"/>
  <c r="AQ730" i="8"/>
  <c r="AQ722" i="8"/>
  <c r="AQ695" i="8"/>
  <c r="AQ693" i="8"/>
  <c r="AQ670" i="8"/>
  <c r="AQ662" i="8"/>
  <c r="AQ969" i="8"/>
  <c r="AQ834" i="8"/>
  <c r="AQ714" i="8"/>
  <c r="AQ710" i="8"/>
  <c r="AQ709" i="8"/>
  <c r="AQ699" i="8"/>
  <c r="AQ698" i="8"/>
  <c r="AQ694" i="8"/>
  <c r="AQ691" i="8"/>
  <c r="AQ689" i="8"/>
  <c r="AQ678" i="8"/>
  <c r="AQ651" i="8"/>
  <c r="AQ646" i="8"/>
  <c r="AQ638" i="8"/>
  <c r="AQ630" i="8"/>
  <c r="AQ626" i="8"/>
  <c r="AQ618" i="8"/>
  <c r="AQ613" i="8"/>
  <c r="AQ598" i="8"/>
  <c r="AQ590" i="8"/>
  <c r="AQ583" i="8"/>
  <c r="AQ576" i="8"/>
  <c r="AQ568" i="8"/>
  <c r="AQ566" i="8"/>
  <c r="AQ877" i="8"/>
  <c r="AQ862" i="8"/>
  <c r="AQ845" i="8"/>
  <c r="AQ756" i="8"/>
  <c r="AQ734" i="8"/>
  <c r="AQ733" i="8"/>
  <c r="AQ702" i="8"/>
  <c r="AQ700" i="8"/>
  <c r="AQ692" i="8"/>
  <c r="AQ690" i="8"/>
  <c r="AQ687" i="8"/>
  <c r="AQ685" i="8"/>
  <c r="AQ643" i="8"/>
  <c r="AQ635" i="8"/>
  <c r="AQ628" i="8"/>
  <c r="AQ623" i="8"/>
  <c r="AQ615" i="8"/>
  <c r="AQ610" i="8"/>
  <c r="AQ603" i="8"/>
  <c r="AQ595" i="8"/>
  <c r="AQ573" i="8"/>
  <c r="AQ552" i="8"/>
  <c r="AQ957" i="8"/>
  <c r="AQ906" i="8"/>
  <c r="AQ904" i="8"/>
  <c r="AQ776" i="8"/>
  <c r="AQ774" i="8"/>
  <c r="AQ742" i="8"/>
  <c r="AQ707" i="8"/>
  <c r="AQ701" i="8"/>
  <c r="AQ686" i="8"/>
  <c r="AQ980" i="8"/>
  <c r="AQ978" i="8"/>
  <c r="AQ892" i="8"/>
  <c r="AQ815" i="8"/>
  <c r="AQ749" i="8"/>
  <c r="AQ706" i="8"/>
  <c r="AQ665" i="8"/>
  <c r="AQ661" i="8"/>
  <c r="AQ659" i="8"/>
  <c r="AQ655" i="8"/>
  <c r="AQ645" i="8"/>
  <c r="AQ637" i="8"/>
  <c r="AQ629" i="8"/>
  <c r="AQ625" i="8"/>
  <c r="AQ617" i="8"/>
  <c r="AQ612" i="8"/>
  <c r="AQ796" i="8"/>
  <c r="AQ716" i="8"/>
  <c r="AQ712" i="8"/>
  <c r="AQ682" i="8"/>
  <c r="AQ660" i="8"/>
  <c r="AQ634" i="8"/>
  <c r="AQ631" i="8"/>
  <c r="AQ593" i="8"/>
  <c r="AQ584" i="8"/>
  <c r="AQ564" i="8"/>
  <c r="AQ545" i="8"/>
  <c r="AQ496" i="8"/>
  <c r="AQ478" i="8"/>
  <c r="AQ476" i="8"/>
  <c r="AQ474" i="8"/>
  <c r="AQ466" i="8"/>
  <c r="AQ453" i="8"/>
  <c r="AQ445" i="8"/>
  <c r="AQ433" i="8"/>
  <c r="AQ412" i="8"/>
  <c r="AQ950" i="8"/>
  <c r="AQ884" i="8"/>
  <c r="AQ879" i="8"/>
  <c r="AQ860" i="8"/>
  <c r="AQ737" i="8"/>
  <c r="AQ717" i="8"/>
  <c r="AQ713" i="8"/>
  <c r="AQ704" i="8"/>
  <c r="AQ676" i="8"/>
  <c r="AQ654" i="8"/>
  <c r="AQ616" i="8"/>
  <c r="AQ600" i="8"/>
  <c r="AQ596" i="8"/>
  <c r="AQ585" i="8"/>
  <c r="AQ574" i="8"/>
  <c r="AQ570" i="8"/>
  <c r="AQ565" i="8"/>
  <c r="AQ549" i="8"/>
  <c r="AQ968" i="8"/>
  <c r="AQ958" i="8"/>
  <c r="AQ751" i="8"/>
  <c r="AQ728" i="8"/>
  <c r="AQ681" i="8"/>
  <c r="AQ675" i="8"/>
  <c r="AQ632" i="8"/>
  <c r="AQ614" i="8"/>
  <c r="AQ611" i="8"/>
  <c r="AQ594" i="8"/>
  <c r="AQ567" i="8"/>
  <c r="AQ475" i="8"/>
  <c r="AQ465" i="8"/>
  <c r="AQ460" i="8"/>
  <c r="AQ452" i="8"/>
  <c r="AQ426" i="8"/>
  <c r="AQ421" i="8"/>
  <c r="AQ416" i="8"/>
  <c r="AQ668" i="8"/>
  <c r="AQ641" i="8"/>
  <c r="AQ619" i="8"/>
  <c r="AQ608" i="8"/>
  <c r="AQ589" i="8"/>
  <c r="AQ966" i="8"/>
  <c r="AQ908" i="8"/>
  <c r="AQ938" i="8"/>
  <c r="AQ894" i="8"/>
  <c r="AQ874" i="8"/>
  <c r="AQ780" i="8"/>
  <c r="AQ759" i="8"/>
  <c r="AQ657" i="8"/>
  <c r="AQ650" i="8"/>
  <c r="AQ636" i="8"/>
  <c r="AQ652" i="8"/>
  <c r="AQ633" i="8"/>
  <c r="AQ581" i="8"/>
  <c r="AQ577" i="8"/>
  <c r="AQ572" i="8"/>
  <c r="AQ542" i="8"/>
  <c r="AQ468" i="8"/>
  <c r="AQ455" i="8"/>
  <c r="AQ454" i="8"/>
  <c r="AQ434" i="8"/>
  <c r="AQ432" i="8"/>
  <c r="AQ431" i="8"/>
  <c r="AQ410" i="8"/>
  <c r="AQ403" i="8"/>
  <c r="AQ396" i="8"/>
  <c r="AQ394" i="8"/>
  <c r="AQ392" i="8"/>
  <c r="AQ384" i="8"/>
  <c r="AQ364" i="8"/>
  <c r="AQ348" i="8"/>
  <c r="AQ330" i="8"/>
  <c r="AQ309" i="8"/>
  <c r="AQ301" i="8"/>
  <c r="AQ299" i="8"/>
  <c r="AQ279" i="8"/>
  <c r="AQ274" i="8"/>
  <c r="AQ272" i="8"/>
  <c r="AQ267" i="8"/>
  <c r="AQ237" i="8"/>
  <c r="AQ235" i="8"/>
  <c r="AQ198" i="8"/>
  <c r="AQ194" i="8"/>
  <c r="AQ739" i="8"/>
  <c r="AQ719" i="8"/>
  <c r="AQ644" i="8"/>
  <c r="AQ621" i="8"/>
  <c r="AQ609" i="8"/>
  <c r="AQ607" i="8"/>
  <c r="AQ602" i="8"/>
  <c r="AQ601" i="8"/>
  <c r="AQ586" i="8"/>
  <c r="AQ551" i="8"/>
  <c r="AQ541" i="8"/>
  <c r="AQ469" i="8"/>
  <c r="AQ459" i="8"/>
  <c r="AQ443" i="8"/>
  <c r="AQ415" i="8"/>
  <c r="AQ406" i="8"/>
  <c r="AQ400" i="8"/>
  <c r="AQ389" i="8"/>
  <c r="AQ368" i="8"/>
  <c r="AQ361" i="8"/>
  <c r="AQ319" i="8"/>
  <c r="AQ276" i="8"/>
  <c r="AQ269" i="8"/>
  <c r="AQ223" i="8"/>
  <c r="AQ217" i="8"/>
  <c r="AQ927" i="8"/>
  <c r="AQ911" i="8"/>
  <c r="AQ830" i="8"/>
  <c r="AQ627" i="8"/>
  <c r="AQ592" i="8"/>
  <c r="AQ571" i="8"/>
  <c r="AQ546" i="8"/>
  <c r="AQ414" i="8"/>
  <c r="AQ405" i="8"/>
  <c r="AQ402" i="8"/>
  <c r="AQ393" i="8"/>
  <c r="AQ321" i="8"/>
  <c r="AQ308" i="8"/>
  <c r="AQ300" i="8"/>
  <c r="AQ234" i="8"/>
  <c r="AQ219" i="8"/>
  <c r="AQ191" i="8"/>
  <c r="AQ183" i="8"/>
  <c r="AQ811" i="8"/>
  <c r="AQ664" i="8"/>
  <c r="AQ620" i="8"/>
  <c r="AQ580" i="8"/>
  <c r="AQ579" i="8"/>
  <c r="AQ575" i="8"/>
  <c r="AQ446" i="8"/>
  <c r="AQ437" i="8"/>
  <c r="AQ429" i="8"/>
  <c r="AQ427" i="8"/>
  <c r="AQ399" i="8"/>
  <c r="AQ386" i="8"/>
  <c r="AQ367" i="8"/>
  <c r="AQ304" i="8"/>
  <c r="AQ218" i="8"/>
  <c r="AQ186" i="8"/>
  <c r="AQ181" i="8"/>
  <c r="AQ177" i="8"/>
  <c r="AQ160" i="8"/>
  <c r="AQ155" i="8"/>
  <c r="AQ139" i="8"/>
  <c r="AQ132" i="8"/>
  <c r="AQ128" i="8"/>
  <c r="AQ119" i="8"/>
  <c r="AQ109" i="8"/>
  <c r="AQ91" i="8"/>
  <c r="AQ87" i="8"/>
  <c r="AQ79" i="8"/>
  <c r="AQ72" i="8"/>
  <c r="AQ67" i="8"/>
  <c r="AQ62" i="8"/>
  <c r="AQ57" i="8"/>
  <c r="AQ49" i="8"/>
  <c r="AQ45" i="8"/>
  <c r="AQ37" i="8"/>
  <c r="AQ29" i="8"/>
  <c r="P9" i="8"/>
  <c r="AQ89" i="8"/>
  <c r="AQ74" i="8"/>
  <c r="AQ674" i="8"/>
  <c r="AQ578" i="8"/>
  <c r="AQ548" i="8"/>
  <c r="AQ535" i="8"/>
  <c r="AQ518" i="8"/>
  <c r="AQ508" i="8"/>
  <c r="AQ471" i="8"/>
  <c r="AQ449" i="8"/>
  <c r="AQ425" i="8"/>
  <c r="AQ420" i="8"/>
  <c r="AQ419" i="8"/>
  <c r="AQ407" i="8"/>
  <c r="AQ387" i="8"/>
  <c r="AQ362" i="8"/>
  <c r="AQ344" i="8"/>
  <c r="AQ326" i="8"/>
  <c r="AQ277" i="8"/>
  <c r="AQ270" i="8"/>
  <c r="AQ257" i="8"/>
  <c r="AQ220" i="8"/>
  <c r="AQ176" i="8"/>
  <c r="AQ157" i="8"/>
  <c r="AQ152" i="8"/>
  <c r="AQ150" i="8"/>
  <c r="AQ146" i="8"/>
  <c r="AQ114" i="8"/>
  <c r="AQ95" i="8"/>
  <c r="AQ76" i="8"/>
  <c r="AQ69" i="8"/>
  <c r="AQ64" i="8"/>
  <c r="AQ54" i="8"/>
  <c r="AQ42" i="8"/>
  <c r="AQ35" i="8"/>
  <c r="AQ26" i="8"/>
  <c r="AQ97" i="8"/>
  <c r="AQ738" i="8"/>
  <c r="AQ667" i="8"/>
  <c r="AQ658" i="8"/>
  <c r="AQ642" i="8"/>
  <c r="AQ582" i="8"/>
  <c r="AQ569" i="8"/>
  <c r="AQ458" i="8"/>
  <c r="AQ435" i="8"/>
  <c r="AQ428" i="8"/>
  <c r="AQ413" i="8"/>
  <c r="AQ373" i="8"/>
  <c r="AQ360" i="8"/>
  <c r="AQ333" i="8"/>
  <c r="AQ307" i="8"/>
  <c r="AQ240" i="8"/>
  <c r="AQ224" i="8"/>
  <c r="AQ206" i="8"/>
  <c r="AQ190" i="8"/>
  <c r="AQ143" i="8"/>
  <c r="AQ141" i="8"/>
  <c r="AQ125" i="8"/>
  <c r="AQ121" i="8"/>
  <c r="AQ111" i="8"/>
  <c r="AQ99" i="8"/>
  <c r="AQ92" i="8"/>
  <c r="AQ766" i="8"/>
  <c r="AQ558" i="8"/>
  <c r="AQ543" i="8"/>
  <c r="AQ488" i="8"/>
  <c r="AQ483" i="8"/>
  <c r="AQ423" i="8"/>
  <c r="AQ417" i="8"/>
  <c r="AQ388" i="8"/>
  <c r="AQ369" i="8"/>
  <c r="AQ359" i="8"/>
  <c r="AQ318" i="8"/>
  <c r="AQ207" i="8"/>
  <c r="AQ199" i="8"/>
  <c r="AQ180" i="8"/>
  <c r="AQ175" i="8"/>
  <c r="AQ159" i="8"/>
  <c r="AQ154" i="8"/>
  <c r="AQ127" i="8"/>
  <c r="AQ118" i="8"/>
  <c r="AQ108" i="8"/>
  <c r="AQ86" i="8"/>
  <c r="AQ78" i="8"/>
  <c r="AQ71" i="8"/>
  <c r="AQ66" i="8"/>
  <c r="AQ61" i="8"/>
  <c r="AQ56" i="8"/>
  <c r="AQ44" i="8"/>
  <c r="AQ36" i="8"/>
  <c r="AQ28" i="8"/>
  <c r="AQ672" i="8"/>
  <c r="AQ669" i="8"/>
  <c r="AQ557" i="8"/>
  <c r="AQ436" i="8"/>
  <c r="AQ404" i="8"/>
  <c r="AQ395" i="8"/>
  <c r="AQ261" i="8"/>
  <c r="AQ253" i="8"/>
  <c r="AQ208" i="8"/>
  <c r="AQ164" i="8"/>
  <c r="AQ137" i="8"/>
  <c r="AQ136" i="8"/>
  <c r="AQ135" i="8"/>
  <c r="AQ88" i="8"/>
  <c r="AQ34" i="8"/>
  <c r="AQ30" i="8"/>
  <c r="AQ38" i="8"/>
  <c r="AQ666" i="8"/>
  <c r="AQ656" i="8"/>
  <c r="AQ418" i="8"/>
  <c r="AQ390" i="8"/>
  <c r="AQ385" i="8"/>
  <c r="AQ227" i="8"/>
  <c r="AQ201" i="8"/>
  <c r="AQ178" i="8"/>
  <c r="AQ112" i="8"/>
  <c r="AQ32" i="8"/>
  <c r="AQ624" i="8"/>
  <c r="AQ591" i="8"/>
  <c r="AQ351" i="8"/>
  <c r="AQ174" i="8"/>
  <c r="AQ169" i="8"/>
  <c r="AQ98" i="8"/>
  <c r="AQ82" i="8"/>
  <c r="AQ60" i="8"/>
  <c r="AQ59" i="8"/>
  <c r="AQ204" i="8"/>
  <c r="AQ179" i="8"/>
  <c r="P12" i="8"/>
  <c r="AQ588" i="8"/>
  <c r="AQ397" i="8"/>
  <c r="AQ338" i="8"/>
  <c r="AQ197" i="8"/>
  <c r="AQ104" i="8"/>
  <c r="AQ77" i="8"/>
  <c r="AQ27" i="8"/>
  <c r="AQ724" i="8"/>
  <c r="AQ680" i="8"/>
  <c r="AQ559" i="8"/>
  <c r="AQ422" i="8"/>
  <c r="AQ408" i="8"/>
  <c r="AQ374" i="8"/>
  <c r="AQ325" i="8"/>
  <c r="AQ275" i="8"/>
  <c r="AQ232" i="8"/>
  <c r="AQ173" i="8"/>
  <c r="AQ161" i="8"/>
  <c r="AQ140" i="8"/>
  <c r="AQ123" i="8"/>
  <c r="AQ110" i="8"/>
  <c r="AQ102" i="8"/>
  <c r="AQ83" i="8"/>
  <c r="AQ58" i="8"/>
  <c r="AQ41" i="8"/>
  <c r="AQ24" i="8"/>
  <c r="AQ409" i="8"/>
  <c r="AQ225" i="8"/>
  <c r="AQ75" i="8"/>
  <c r="AQ73" i="8"/>
  <c r="AQ48" i="8"/>
  <c r="AQ142" i="8"/>
  <c r="AQ103" i="8"/>
  <c r="AQ464" i="8"/>
  <c r="AQ122" i="8"/>
  <c r="AQ120" i="8"/>
  <c r="AQ39" i="8"/>
  <c r="AQ424" i="8"/>
  <c r="AQ68" i="8"/>
  <c r="AQ53" i="8"/>
  <c r="AQ439" i="8"/>
  <c r="AQ398" i="8"/>
  <c r="AQ331" i="8"/>
  <c r="AQ166" i="8"/>
  <c r="AQ158" i="8"/>
  <c r="AQ149" i="8"/>
  <c r="AQ145" i="8"/>
  <c r="AQ129" i="8"/>
  <c r="AQ124" i="8"/>
  <c r="AQ93" i="8"/>
  <c r="AQ65" i="8"/>
  <c r="AQ365" i="8"/>
  <c r="AQ80" i="8"/>
  <c r="AQ63" i="8"/>
  <c r="AQ328" i="8"/>
  <c r="AQ90" i="8"/>
  <c r="AQ52" i="8"/>
  <c r="AQ411" i="8"/>
  <c r="AQ147" i="8"/>
  <c r="AQ96" i="8"/>
  <c r="AQ46" i="8"/>
  <c r="AQ33" i="8"/>
  <c r="AQ889" i="8"/>
  <c r="AQ814" i="8"/>
  <c r="AQ133" i="8"/>
  <c r="AQ50" i="8"/>
  <c r="AQ23" i="8"/>
  <c r="P6" i="8"/>
  <c r="AQ653" i="8"/>
  <c r="AQ604" i="8"/>
  <c r="AQ587" i="8"/>
  <c r="AQ339" i="8"/>
  <c r="AQ323" i="8"/>
  <c r="AQ317" i="8"/>
  <c r="AQ303" i="8"/>
  <c r="AQ287" i="8"/>
  <c r="AQ283" i="8"/>
  <c r="AQ282" i="8"/>
  <c r="AQ280" i="8"/>
  <c r="AQ167" i="8"/>
  <c r="AQ117" i="8"/>
  <c r="AQ115" i="8"/>
  <c r="AQ107" i="8"/>
  <c r="AQ105" i="8"/>
  <c r="AQ100" i="8"/>
  <c r="AQ85" i="8"/>
  <c r="AQ55" i="8"/>
  <c r="AQ51" i="8"/>
  <c r="AQ25" i="8"/>
  <c r="AQ22" i="8"/>
  <c r="AQ837" i="8"/>
  <c r="AQ463" i="8"/>
  <c r="AQ441" i="8"/>
  <c r="AQ440" i="8"/>
  <c r="AQ265" i="8"/>
  <c r="AQ242" i="8"/>
  <c r="AQ153" i="8"/>
  <c r="AQ599" i="8"/>
  <c r="AQ438" i="8"/>
  <c r="AQ401" i="8"/>
  <c r="AQ131" i="8"/>
  <c r="AQ43" i="8"/>
  <c r="AQ188" i="8"/>
  <c r="AQ187" i="8"/>
  <c r="AQ538" i="8"/>
  <c r="AQ447" i="8"/>
  <c r="AQ337" i="8"/>
  <c r="AQ238" i="8"/>
  <c r="AQ113" i="8"/>
  <c r="AQ101" i="8"/>
  <c r="AQ40" i="8"/>
  <c r="P7" i="8"/>
  <c r="AL87" i="8"/>
  <c r="AL79" i="8"/>
  <c r="AL891" i="8"/>
  <c r="AL387" i="8"/>
  <c r="AL276" i="8"/>
  <c r="AL578" i="8"/>
  <c r="AL25" i="8"/>
  <c r="AL221" i="8"/>
  <c r="AL908" i="8"/>
  <c r="AL609" i="8"/>
  <c r="AL876" i="8"/>
  <c r="AL956" i="8"/>
  <c r="AL1143" i="8"/>
  <c r="AL1011" i="8"/>
  <c r="AL780" i="8"/>
  <c r="AU135" i="8"/>
  <c r="AU339" i="8"/>
  <c r="AU573" i="8"/>
  <c r="AU385" i="8"/>
  <c r="AU176" i="8"/>
  <c r="AU465" i="8"/>
  <c r="AU702" i="8"/>
  <c r="AU422" i="8"/>
  <c r="AU628" i="8"/>
  <c r="AU751" i="8"/>
  <c r="AU492" i="8"/>
  <c r="AU773" i="8"/>
  <c r="AU780" i="8"/>
  <c r="AU781" i="8"/>
  <c r="AU631" i="8"/>
  <c r="AU602" i="8"/>
  <c r="AU882" i="8"/>
  <c r="AU833" i="8"/>
  <c r="AU902" i="8"/>
  <c r="AU774" i="8"/>
  <c r="AU834" i="8"/>
  <c r="AU937" i="8"/>
  <c r="AU1025" i="8"/>
  <c r="AU907" i="8"/>
  <c r="AU992" i="8"/>
  <c r="AU899" i="8"/>
  <c r="AU1016" i="8"/>
  <c r="AU1039" i="8"/>
  <c r="AU1010" i="8"/>
  <c r="AU1135" i="8"/>
  <c r="AU1067" i="8"/>
  <c r="AU1154" i="8"/>
  <c r="AU1151" i="8"/>
  <c r="AU1147" i="8"/>
  <c r="AL657" i="8"/>
  <c r="AL62" i="8"/>
  <c r="AL46" i="8"/>
  <c r="AL85" i="8"/>
  <c r="AL140" i="8"/>
  <c r="AL63" i="8"/>
  <c r="AL574" i="8"/>
  <c r="AL66" i="8"/>
  <c r="AL864" i="8"/>
  <c r="AL603" i="8"/>
  <c r="AL422" i="8"/>
  <c r="AL585" i="8"/>
  <c r="AL543" i="8"/>
  <c r="AL643" i="8"/>
  <c r="AL633" i="8"/>
  <c r="AL705" i="8"/>
  <c r="AL680" i="8"/>
  <c r="AL660" i="8"/>
  <c r="AL846" i="8"/>
  <c r="AL865" i="8"/>
  <c r="AL889" i="8"/>
  <c r="AL890" i="8"/>
  <c r="AL950" i="8"/>
  <c r="AL999" i="8"/>
  <c r="AL1067" i="8"/>
  <c r="AL1191" i="8"/>
  <c r="AL45" i="8"/>
  <c r="AL48" i="8"/>
  <c r="AL35" i="8"/>
  <c r="AL102" i="8"/>
  <c r="AL220" i="8"/>
  <c r="AL449" i="8"/>
  <c r="AL130" i="8"/>
  <c r="AL142" i="8"/>
  <c r="AL24" i="8"/>
  <c r="AL39" i="8"/>
  <c r="AL150" i="8"/>
  <c r="AL1222" i="8"/>
  <c r="AL1093" i="8"/>
  <c r="AL1138" i="8"/>
  <c r="AL1031" i="8"/>
  <c r="AL978" i="8"/>
  <c r="AL980" i="8"/>
  <c r="AL974" i="8"/>
  <c r="AL970" i="8"/>
  <c r="AL911" i="8"/>
  <c r="AL1051" i="8"/>
  <c r="AL965" i="8"/>
  <c r="AL963" i="8"/>
  <c r="AL860" i="8"/>
  <c r="AL969" i="8"/>
  <c r="AL693" i="8"/>
  <c r="AL896" i="8"/>
  <c r="AL940" i="8"/>
  <c r="AL629" i="8"/>
  <c r="AL948" i="8"/>
  <c r="AL650" i="8"/>
  <c r="AL572" i="8"/>
  <c r="AL877" i="8"/>
  <c r="AL624" i="8"/>
  <c r="AL551" i="8"/>
  <c r="AL888" i="8"/>
  <c r="AL621" i="8"/>
  <c r="AL623" i="8"/>
  <c r="AL932" i="8"/>
  <c r="AL900" i="8"/>
  <c r="AL408" i="8"/>
  <c r="AL613" i="8"/>
  <c r="AL388" i="8"/>
  <c r="AL706" i="8"/>
  <c r="AL577" i="8"/>
  <c r="AL401" i="8"/>
  <c r="AL396" i="8"/>
  <c r="AL127" i="8"/>
  <c r="AL44" i="8"/>
  <c r="AL701" i="8"/>
  <c r="AL398" i="8"/>
  <c r="AL113" i="8"/>
  <c r="AL88" i="8"/>
  <c r="AL397" i="8"/>
  <c r="AL98" i="8"/>
  <c r="AL406" i="8"/>
  <c r="AL60" i="8"/>
  <c r="AL394" i="8"/>
  <c r="AL400" i="8"/>
  <c r="AL481" i="8"/>
  <c r="AL893" i="8"/>
  <c r="AL719" i="8"/>
  <c r="AL109" i="8"/>
  <c r="AL897" i="8"/>
  <c r="AL898" i="8"/>
  <c r="AL903" i="8"/>
  <c r="AL612" i="8"/>
  <c r="AL870" i="8"/>
  <c r="AL452" i="8"/>
  <c r="AL687" i="8"/>
  <c r="AL438" i="8"/>
  <c r="AL437" i="8"/>
  <c r="AL78" i="8"/>
  <c r="AL301" i="8"/>
  <c r="AL201" i="8"/>
  <c r="AL27" i="8"/>
  <c r="AL386" i="8"/>
  <c r="AL272" i="8"/>
  <c r="AL99" i="8"/>
  <c r="AL95" i="8"/>
  <c r="AL419" i="8"/>
  <c r="AL415" i="8"/>
  <c r="AL119" i="8"/>
  <c r="AL93" i="8"/>
  <c r="AL181" i="8"/>
  <c r="AL1194" i="8"/>
  <c r="AL1088" i="8"/>
  <c r="AL1112" i="8"/>
  <c r="AL1124" i="8"/>
  <c r="AL976" i="8"/>
  <c r="AL1014" i="8"/>
  <c r="AL968" i="8"/>
  <c r="AL945" i="8"/>
  <c r="AL907" i="8"/>
  <c r="AL1001" i="8"/>
  <c r="AL930" i="8"/>
  <c r="AL939" i="8"/>
  <c r="AL830" i="8"/>
  <c r="AL952" i="8"/>
  <c r="AL662" i="8"/>
  <c r="AL869" i="8"/>
  <c r="AL779" i="8"/>
  <c r="AL625" i="8"/>
  <c r="AL926" i="8"/>
  <c r="AL642" i="8"/>
  <c r="AL567" i="8"/>
  <c r="AL875" i="8"/>
  <c r="AL616" i="8"/>
  <c r="AL465" i="8"/>
  <c r="AL861" i="8"/>
  <c r="AL599" i="8"/>
  <c r="AL607" i="8"/>
  <c r="AL825" i="8"/>
  <c r="AL632" i="8"/>
  <c r="AL402" i="8"/>
  <c r="AL608" i="8"/>
  <c r="AL280" i="8"/>
  <c r="AL698" i="8"/>
  <c r="AL566" i="8"/>
  <c r="AL390" i="8"/>
  <c r="AL385" i="8"/>
  <c r="AL118" i="8"/>
  <c r="AL36" i="8"/>
  <c r="AL604" i="8"/>
  <c r="AL368" i="8"/>
  <c r="AL105" i="8"/>
  <c r="AL73" i="8"/>
  <c r="AL392" i="8"/>
  <c r="AL90" i="8"/>
  <c r="AL304" i="8"/>
  <c r="AL55" i="8"/>
  <c r="AL570" i="8"/>
  <c r="AL58" i="8"/>
  <c r="AL26" i="8"/>
  <c r="AL571" i="8"/>
  <c r="AL892" i="8"/>
  <c r="AL132" i="8"/>
  <c r="AL395" i="8"/>
  <c r="AL1173" i="8"/>
  <c r="AL1161" i="8"/>
  <c r="AL1196" i="8"/>
  <c r="AL1084" i="8"/>
  <c r="AL998" i="8"/>
  <c r="AL961" i="8"/>
  <c r="AL958" i="8"/>
  <c r="AL953" i="8"/>
  <c r="AL920" i="8"/>
  <c r="AL944" i="8"/>
  <c r="AL904" i="8"/>
  <c r="AL885" i="8"/>
  <c r="AL714" i="8"/>
  <c r="AL878" i="8"/>
  <c r="AL773" i="8"/>
  <c r="AL696" i="8"/>
  <c r="AL583" i="8"/>
  <c r="AL183" i="8"/>
  <c r="AL652" i="8"/>
  <c r="AL253" i="8"/>
  <c r="AL593" i="8"/>
  <c r="AL610" i="8"/>
  <c r="AL169" i="8"/>
  <c r="AL104" i="8"/>
  <c r="AL659" i="8"/>
  <c r="AL1160" i="8"/>
  <c r="AL51" i="8"/>
  <c r="AL198" i="8"/>
  <c r="AL30" i="8"/>
  <c r="AL72" i="8"/>
  <c r="AL92" i="8"/>
  <c r="AL569" i="8"/>
  <c r="AL436" i="8"/>
  <c r="AL1170" i="8"/>
  <c r="AL1195" i="8"/>
  <c r="AL1089" i="8"/>
  <c r="AL1017" i="8"/>
  <c r="AL966" i="8"/>
  <c r="AL1007" i="8"/>
  <c r="AL955" i="8"/>
  <c r="AL928" i="8"/>
  <c r="AL906" i="8"/>
  <c r="AL985" i="8"/>
  <c r="AL922" i="8"/>
  <c r="AL901" i="8"/>
  <c r="AL925" i="8"/>
  <c r="AL933" i="8"/>
  <c r="AL951" i="8"/>
  <c r="AL859" i="8"/>
  <c r="AL716" i="8"/>
  <c r="AL617" i="8"/>
  <c r="AL916" i="8"/>
  <c r="AL634" i="8"/>
  <c r="AL902" i="8"/>
  <c r="AL838" i="8"/>
  <c r="AL611" i="8"/>
  <c r="AL460" i="8"/>
  <c r="AL774" i="8"/>
  <c r="AL592" i="8"/>
  <c r="AL584" i="8"/>
  <c r="AL799" i="8"/>
  <c r="AL618" i="8"/>
  <c r="AL191" i="8"/>
  <c r="AL447" i="8"/>
  <c r="AL227" i="8"/>
  <c r="AL666" i="8"/>
  <c r="AL539" i="8"/>
  <c r="AL287" i="8"/>
  <c r="AL341" i="8"/>
  <c r="AL86" i="8"/>
  <c r="AL28" i="8"/>
  <c r="AL601" i="8"/>
  <c r="AL364" i="8"/>
  <c r="AL103" i="8"/>
  <c r="AL725" i="8"/>
  <c r="AL389" i="8"/>
  <c r="AL690" i="8"/>
  <c r="AL303" i="8"/>
  <c r="AL43" i="8"/>
  <c r="AL614" i="8"/>
  <c r="AL29" i="8"/>
  <c r="AL267" i="8"/>
  <c r="AL117" i="8"/>
  <c r="AL414" i="8"/>
  <c r="AL938" i="8"/>
  <c r="AL52" i="8"/>
  <c r="AL165" i="8"/>
  <c r="AL423" i="8"/>
  <c r="AL458" i="8"/>
  <c r="AL54" i="8"/>
  <c r="AL981" i="8"/>
  <c r="AL676" i="8"/>
  <c r="AL627" i="8"/>
  <c r="AL596" i="8"/>
  <c r="AL558" i="8"/>
  <c r="AL886" i="8"/>
  <c r="AL222" i="8"/>
  <c r="AL270" i="8"/>
  <c r="AL34" i="8"/>
  <c r="AL101" i="8"/>
  <c r="AL665" i="8"/>
  <c r="AL67" i="8"/>
  <c r="AL37" i="8"/>
  <c r="AL23" i="8"/>
  <c r="AL872" i="8"/>
  <c r="AQ1064" i="8"/>
  <c r="P15" i="8"/>
  <c r="AM337" i="8"/>
  <c r="M337" i="8"/>
  <c r="AT274" i="8"/>
  <c r="AT119" i="8"/>
  <c r="V11" i="8"/>
  <c r="V10" i="8"/>
  <c r="AT37" i="8"/>
  <c r="AT176" i="8"/>
  <c r="AT415" i="8"/>
  <c r="AT549" i="8"/>
  <c r="AT57" i="8"/>
  <c r="AT628" i="8"/>
  <c r="AT335" i="8"/>
  <c r="AT438" i="8"/>
  <c r="S13" i="8"/>
  <c r="S9" i="8"/>
  <c r="AT58" i="8"/>
  <c r="AL124" i="8"/>
  <c r="AT220" i="8"/>
  <c r="AT440" i="8"/>
  <c r="AT225" i="8"/>
  <c r="AL149" i="8"/>
  <c r="L149" i="8"/>
  <c r="AT121" i="8"/>
  <c r="AT46" i="8"/>
  <c r="AT114" i="8"/>
  <c r="AT43" i="8"/>
  <c r="AT153" i="8"/>
  <c r="AT324" i="8"/>
  <c r="AT461" i="8"/>
  <c r="AT90" i="8"/>
  <c r="AT140" i="8"/>
  <c r="AT223" i="8"/>
  <c r="AT41" i="8"/>
  <c r="AT123" i="8"/>
  <c r="AT272" i="8"/>
  <c r="AT615" i="8"/>
  <c r="AT36" i="8"/>
  <c r="AT108" i="8"/>
  <c r="AT257" i="8"/>
  <c r="AT417" i="8"/>
  <c r="AT574" i="8"/>
  <c r="AT190" i="8"/>
  <c r="AT346" i="8"/>
  <c r="AT428" i="8"/>
  <c r="AT216" i="8"/>
  <c r="AT344" i="8"/>
  <c r="AT517" i="8"/>
  <c r="AT219" i="8"/>
  <c r="AT393" i="8"/>
  <c r="AT518" i="8"/>
  <c r="AT631" i="8"/>
  <c r="AT588" i="8"/>
  <c r="AT700" i="8"/>
  <c r="AT535" i="8"/>
  <c r="AT930" i="8"/>
  <c r="AT601" i="8"/>
  <c r="AT863" i="8"/>
  <c r="AT473" i="8"/>
  <c r="AT671" i="8"/>
  <c r="AT624" i="8"/>
  <c r="AT759" i="8"/>
  <c r="AT868" i="8"/>
  <c r="AT743" i="8"/>
  <c r="AT898" i="8"/>
  <c r="AT614" i="8"/>
  <c r="AT666" i="8"/>
  <c r="AT580" i="8"/>
  <c r="AT645" i="8"/>
  <c r="AT701" i="8"/>
  <c r="AT948" i="8"/>
  <c r="AT702" i="8"/>
  <c r="AT800" i="8"/>
  <c r="AT965" i="8"/>
  <c r="AT751" i="8"/>
  <c r="AT662" i="8"/>
  <c r="AT816" i="8"/>
  <c r="AT806" i="8"/>
  <c r="AT883" i="8"/>
  <c r="AT822" i="8"/>
  <c r="AT931" i="8"/>
  <c r="AT900" i="8"/>
  <c r="AT906" i="8"/>
  <c r="AT1044" i="8"/>
  <c r="AT942" i="8"/>
  <c r="AT935" i="8"/>
  <c r="AT1030" i="8"/>
  <c r="AT955" i="8"/>
  <c r="AT921" i="8"/>
  <c r="AT1034" i="8"/>
  <c r="AT1198" i="8"/>
  <c r="AT994" i="8"/>
  <c r="AT1195" i="8"/>
  <c r="AT996" i="8"/>
  <c r="AT1094" i="8"/>
  <c r="AT1148" i="8"/>
  <c r="AT1086" i="8"/>
  <c r="AT1164" i="8"/>
  <c r="AT1135" i="8"/>
  <c r="AT1184" i="8"/>
  <c r="AT1121" i="8"/>
  <c r="J11" i="8"/>
  <c r="J10" i="8"/>
  <c r="AT331" i="8"/>
  <c r="AT117" i="8"/>
  <c r="AT397" i="8"/>
  <c r="AT200" i="8"/>
  <c r="AI1138" i="8"/>
  <c r="AI1195" i="8"/>
  <c r="AI1183" i="8"/>
  <c r="AI1157" i="8"/>
  <c r="AI1124" i="8"/>
  <c r="AI1191" i="8"/>
  <c r="AI1161" i="8"/>
  <c r="AI1159" i="8"/>
  <c r="AI1153" i="8"/>
  <c r="AI1121" i="8"/>
  <c r="AI1089" i="8"/>
  <c r="AI1131" i="8"/>
  <c r="AI1111" i="8"/>
  <c r="AI1067" i="8"/>
  <c r="AI1220" i="8"/>
  <c r="AI1170" i="8"/>
  <c r="AI1167" i="8"/>
  <c r="AI1164" i="8"/>
  <c r="AI1129" i="8"/>
  <c r="AI1123" i="8"/>
  <c r="AI1093" i="8"/>
  <c r="AI1088" i="8"/>
  <c r="AI1139" i="8"/>
  <c r="AI1031" i="8"/>
  <c r="AI1194" i="8"/>
  <c r="AI1186" i="8"/>
  <c r="AI1112" i="8"/>
  <c r="AI1068" i="8"/>
  <c r="AI1051" i="8"/>
  <c r="AI1152" i="8"/>
  <c r="AI997" i="8"/>
  <c r="AI1084" i="8"/>
  <c r="AI1018" i="8"/>
  <c r="AI1001" i="8"/>
  <c r="AI999" i="8"/>
  <c r="AI1235" i="8"/>
  <c r="AI1017" i="8"/>
  <c r="AI998" i="8"/>
  <c r="AI995" i="8"/>
  <c r="AI991" i="8"/>
  <c r="AI974" i="8"/>
  <c r="AI972" i="8"/>
  <c r="AI981" i="8"/>
  <c r="AI1184" i="8"/>
  <c r="AI986" i="8"/>
  <c r="AI947" i="8"/>
  <c r="AI937" i="8"/>
  <c r="AI930" i="8"/>
  <c r="AI922" i="8"/>
  <c r="AI978" i="8"/>
  <c r="AI971" i="8"/>
  <c r="AI956" i="8"/>
  <c r="AI1160" i="8"/>
  <c r="AI1158" i="8"/>
  <c r="AI1013" i="8"/>
  <c r="AI1007" i="8"/>
  <c r="AI982" i="8"/>
  <c r="AI963" i="8"/>
  <c r="AI959" i="8"/>
  <c r="AI951" i="8"/>
  <c r="AI983" i="8"/>
  <c r="AI962" i="8"/>
  <c r="AI958" i="8"/>
  <c r="AI946" i="8"/>
  <c r="AI929" i="8"/>
  <c r="AI948" i="8"/>
  <c r="AI938" i="8"/>
  <c r="AI925" i="8"/>
  <c r="AI903" i="8"/>
  <c r="AI898" i="8"/>
  <c r="AI896" i="8"/>
  <c r="AI891" i="8"/>
  <c r="AI875" i="8"/>
  <c r="AI865" i="8"/>
  <c r="AI939" i="8"/>
  <c r="AI926" i="8"/>
  <c r="AI908" i="8"/>
  <c r="AI893" i="8"/>
  <c r="AI888" i="8"/>
  <c r="AI880" i="8"/>
  <c r="AI993" i="8"/>
  <c r="AI987" i="8"/>
  <c r="AI966" i="8"/>
  <c r="AI1045" i="8"/>
  <c r="AI1032" i="8"/>
  <c r="AI977" i="8"/>
  <c r="AI944" i="8"/>
  <c r="AI928" i="8"/>
  <c r="AI911" i="8"/>
  <c r="AI906" i="8"/>
  <c r="AI897" i="8"/>
  <c r="AI895" i="8"/>
  <c r="AI890" i="8"/>
  <c r="AI882" i="8"/>
  <c r="AI969" i="8"/>
  <c r="AI927" i="8"/>
  <c r="AI916" i="8"/>
  <c r="AI899" i="8"/>
  <c r="AI985" i="8"/>
  <c r="AI970" i="8"/>
  <c r="AI950" i="8"/>
  <c r="AI943" i="8"/>
  <c r="AI933" i="8"/>
  <c r="AI924" i="8"/>
  <c r="AI914" i="8"/>
  <c r="AI901" i="8"/>
  <c r="AI878" i="8"/>
  <c r="AI869" i="8"/>
  <c r="AI861" i="8"/>
  <c r="AI915" i="8"/>
  <c r="AI910" i="8"/>
  <c r="AI886" i="8"/>
  <c r="AI867" i="8"/>
  <c r="AI863" i="8"/>
  <c r="AI846" i="8"/>
  <c r="AI838" i="8"/>
  <c r="AI825" i="8"/>
  <c r="AI799" i="8"/>
  <c r="AI934" i="8"/>
  <c r="AI932" i="8"/>
  <c r="AI881" i="8"/>
  <c r="AI837" i="8"/>
  <c r="AI773" i="8"/>
  <c r="AI696" i="8"/>
  <c r="AI684" i="8"/>
  <c r="AI671" i="8"/>
  <c r="AI894" i="8"/>
  <c r="AI872" i="8"/>
  <c r="AI779" i="8"/>
  <c r="AI743" i="8"/>
  <c r="AI725" i="8"/>
  <c r="AI954" i="8"/>
  <c r="AI945" i="8"/>
  <c r="AI876" i="8"/>
  <c r="AI874" i="8"/>
  <c r="AI868" i="8"/>
  <c r="AI830" i="8"/>
  <c r="AI772" i="8"/>
  <c r="AI745" i="8"/>
  <c r="AI722" i="8"/>
  <c r="AI695" i="8"/>
  <c r="AI693" i="8"/>
  <c r="AI662" i="8"/>
  <c r="AI900" i="8"/>
  <c r="AI749" i="8"/>
  <c r="AI701" i="8"/>
  <c r="AI686" i="8"/>
  <c r="AI657" i="8"/>
  <c r="AI651" i="8"/>
  <c r="AI646" i="8"/>
  <c r="AI630" i="8"/>
  <c r="AI626" i="8"/>
  <c r="AI618" i="8"/>
  <c r="AI613" i="8"/>
  <c r="AI598" i="8"/>
  <c r="AI590" i="8"/>
  <c r="AI583" i="8"/>
  <c r="AI576" i="8"/>
  <c r="AI568" i="8"/>
  <c r="AI566" i="8"/>
  <c r="AI879" i="8"/>
  <c r="AI859" i="8"/>
  <c r="AI665" i="8"/>
  <c r="AI659" i="8"/>
  <c r="AI656" i="8"/>
  <c r="AI643" i="8"/>
  <c r="AI635" i="8"/>
  <c r="AI628" i="8"/>
  <c r="AI623" i="8"/>
  <c r="AI615" i="8"/>
  <c r="AI610" i="8"/>
  <c r="AI603" i="8"/>
  <c r="AI595" i="8"/>
  <c r="AI573" i="8"/>
  <c r="AI920" i="8"/>
  <c r="AI866" i="8"/>
  <c r="AI860" i="8"/>
  <c r="AI780" i="8"/>
  <c r="AI676" i="8"/>
  <c r="AI976" i="8"/>
  <c r="AI918" i="8"/>
  <c r="AI719" i="8"/>
  <c r="AI667" i="8"/>
  <c r="AI629" i="8"/>
  <c r="AI625" i="8"/>
  <c r="AI617" i="8"/>
  <c r="AI612" i="8"/>
  <c r="AI887" i="8"/>
  <c r="AI873" i="8"/>
  <c r="AI700" i="8"/>
  <c r="AI690" i="8"/>
  <c r="AI614" i="8"/>
  <c r="AI611" i="8"/>
  <c r="AI594" i="8"/>
  <c r="AI586" i="8"/>
  <c r="AI575" i="8"/>
  <c r="AI476" i="8"/>
  <c r="AI453" i="8"/>
  <c r="AI433" i="8"/>
  <c r="AI412" i="8"/>
  <c r="AI965" i="8"/>
  <c r="AI955" i="8"/>
  <c r="AI907" i="8"/>
  <c r="AI620" i="8"/>
  <c r="AI604" i="8"/>
  <c r="AI601" i="8"/>
  <c r="AI567" i="8"/>
  <c r="AI549" i="8"/>
  <c r="AI953" i="8"/>
  <c r="AI862" i="8"/>
  <c r="AI717" i="8"/>
  <c r="AI636" i="8"/>
  <c r="AI633" i="8"/>
  <c r="AI599" i="8"/>
  <c r="AI581" i="8"/>
  <c r="AI579" i="8"/>
  <c r="AI578" i="8"/>
  <c r="AI551" i="8"/>
  <c r="AI475" i="8"/>
  <c r="AI452" i="8"/>
  <c r="AI426" i="8"/>
  <c r="AI421" i="8"/>
  <c r="AI923" i="8"/>
  <c r="AI892" i="8"/>
  <c r="AI877" i="8"/>
  <c r="AI864" i="8"/>
  <c r="AI698" i="8"/>
  <c r="AI672" i="8"/>
  <c r="AI596" i="8"/>
  <c r="AI912" i="8"/>
  <c r="AI884" i="8"/>
  <c r="AI931" i="8"/>
  <c r="AI669" i="8"/>
  <c r="AI666" i="8"/>
  <c r="AI660" i="8"/>
  <c r="AI619" i="8"/>
  <c r="AI608" i="8"/>
  <c r="AI600" i="8"/>
  <c r="AI681" i="8"/>
  <c r="AI591" i="8"/>
  <c r="AI587" i="8"/>
  <c r="AI449" i="8"/>
  <c r="AI406" i="8"/>
  <c r="AI403" i="8"/>
  <c r="AI396" i="8"/>
  <c r="AI394" i="8"/>
  <c r="AI392" i="8"/>
  <c r="AI364" i="8"/>
  <c r="AI322" i="8"/>
  <c r="AI301" i="8"/>
  <c r="AI299" i="8"/>
  <c r="AI272" i="8"/>
  <c r="AI267" i="8"/>
  <c r="AI774" i="8"/>
  <c r="AI642" i="8"/>
  <c r="AI585" i="8"/>
  <c r="AI519" i="8"/>
  <c r="AI458" i="8"/>
  <c r="AI415" i="8"/>
  <c r="AI400" i="8"/>
  <c r="AI389" i="8"/>
  <c r="AI368" i="8"/>
  <c r="AI341" i="8"/>
  <c r="AI276" i="8"/>
  <c r="AI223" i="8"/>
  <c r="AI889" i="8"/>
  <c r="AI870" i="8"/>
  <c r="AI705" i="8"/>
  <c r="AI653" i="8"/>
  <c r="AI609" i="8"/>
  <c r="AI569" i="8"/>
  <c r="AI447" i="8"/>
  <c r="AI441" i="8"/>
  <c r="AI429" i="8"/>
  <c r="AI428" i="8"/>
  <c r="AI408" i="8"/>
  <c r="AI402" i="8"/>
  <c r="AI234" i="8"/>
  <c r="AI570" i="8"/>
  <c r="AI432" i="8"/>
  <c r="AI388" i="8"/>
  <c r="AI333" i="8"/>
  <c r="AI221" i="8"/>
  <c r="AI155" i="8"/>
  <c r="AI119" i="8"/>
  <c r="AI109" i="8"/>
  <c r="AI87" i="8"/>
  <c r="AI79" i="8"/>
  <c r="AI72" i="8"/>
  <c r="AI67" i="8"/>
  <c r="AI62" i="8"/>
  <c r="AI49" i="8"/>
  <c r="AI45" i="8"/>
  <c r="AI37" i="8"/>
  <c r="I36" i="8"/>
  <c r="AI29" i="8"/>
  <c r="H9" i="8"/>
  <c r="H16" i="8"/>
  <c r="AI97" i="8"/>
  <c r="AI89" i="8"/>
  <c r="AI74" i="8"/>
  <c r="AI871" i="8"/>
  <c r="AI627" i="8"/>
  <c r="AI436" i="8"/>
  <c r="AI411" i="8"/>
  <c r="AI404" i="8"/>
  <c r="AI395" i="8"/>
  <c r="AI190" i="8"/>
  <c r="AI165" i="8"/>
  <c r="AI150" i="8"/>
  <c r="AI146" i="8"/>
  <c r="AI95" i="8"/>
  <c r="AI76" i="8"/>
  <c r="AI69" i="8"/>
  <c r="AI64" i="8"/>
  <c r="AI54" i="8"/>
  <c r="AI42" i="8"/>
  <c r="AI35" i="8"/>
  <c r="AI26" i="8"/>
  <c r="AI692" i="8"/>
  <c r="AI687" i="8"/>
  <c r="AI650" i="8"/>
  <c r="AI607" i="8"/>
  <c r="AI592" i="8"/>
  <c r="AI589" i="8"/>
  <c r="AI584" i="8"/>
  <c r="AI577" i="8"/>
  <c r="AI554" i="8"/>
  <c r="AI468" i="8"/>
  <c r="AI418" i="8"/>
  <c r="AI414" i="8"/>
  <c r="AI405" i="8"/>
  <c r="AI401" i="8"/>
  <c r="AI385" i="8"/>
  <c r="AI337" i="8"/>
  <c r="AI334" i="8"/>
  <c r="AI225" i="8"/>
  <c r="AI208" i="8"/>
  <c r="AI130" i="8"/>
  <c r="AI125" i="8"/>
  <c r="AI121" i="8"/>
  <c r="AI99" i="8"/>
  <c r="AI92" i="8"/>
  <c r="AI776" i="8"/>
  <c r="AI621" i="8"/>
  <c r="AI593" i="8"/>
  <c r="AI582" i="8"/>
  <c r="AI580" i="8"/>
  <c r="AI574" i="8"/>
  <c r="AI424" i="8"/>
  <c r="AI227" i="8"/>
  <c r="AI200" i="8"/>
  <c r="AI159" i="8"/>
  <c r="AI154" i="8"/>
  <c r="AI118" i="8"/>
  <c r="AI108" i="8"/>
  <c r="AI86" i="8"/>
  <c r="AI78" i="8"/>
  <c r="AI71" i="8"/>
  <c r="AI66" i="8"/>
  <c r="AI61" i="8"/>
  <c r="AI56" i="8"/>
  <c r="AI44" i="8"/>
  <c r="AI36" i="8"/>
  <c r="AI28" i="8"/>
  <c r="AI980" i="8"/>
  <c r="AI727" i="8"/>
  <c r="AI616" i="8"/>
  <c r="AI438" i="8"/>
  <c r="AI431" i="8"/>
  <c r="AI425" i="8"/>
  <c r="AI413" i="8"/>
  <c r="AI222" i="8"/>
  <c r="AI117" i="8"/>
  <c r="AI115" i="8"/>
  <c r="AI85" i="8"/>
  <c r="AI80" i="8"/>
  <c r="AI73" i="8"/>
  <c r="AI51" i="8"/>
  <c r="AI25" i="8"/>
  <c r="AI22" i="8"/>
  <c r="AI564" i="8"/>
  <c r="AI164" i="8"/>
  <c r="AI565" i="8"/>
  <c r="AI135" i="8"/>
  <c r="AI83" i="8"/>
  <c r="AI30" i="8"/>
  <c r="AI27" i="8"/>
  <c r="AI624" i="8"/>
  <c r="AI149" i="8"/>
  <c r="AI124" i="8"/>
  <c r="AI58" i="8"/>
  <c r="AI38" i="8"/>
  <c r="AI423" i="8"/>
  <c r="AI397" i="8"/>
  <c r="AI169" i="8"/>
  <c r="AI142" i="8"/>
  <c r="AI112" i="8"/>
  <c r="AI103" i="8"/>
  <c r="AI98" i="8"/>
  <c r="AI75" i="8"/>
  <c r="AI63" i="8"/>
  <c r="AI55" i="8"/>
  <c r="AI48" i="8"/>
  <c r="AI32" i="8"/>
  <c r="AI407" i="8"/>
  <c r="AI88" i="8"/>
  <c r="H7" i="8"/>
  <c r="AI140" i="8"/>
  <c r="AI145" i="8"/>
  <c r="AI133" i="8"/>
  <c r="AI390" i="8"/>
  <c r="AI833" i="8"/>
  <c r="AI655" i="8"/>
  <c r="AI469" i="8"/>
  <c r="AI437" i="8"/>
  <c r="AI120" i="8"/>
  <c r="AI96" i="8"/>
  <c r="AI82" i="8"/>
  <c r="AI59" i="8"/>
  <c r="AI398" i="8"/>
  <c r="AI50" i="8"/>
  <c r="AI23" i="8"/>
  <c r="AI558" i="8"/>
  <c r="AI427" i="8"/>
  <c r="AI419" i="8"/>
  <c r="AI270" i="8"/>
  <c r="AI40" i="8"/>
  <c r="AI386" i="8"/>
  <c r="AI123" i="8"/>
  <c r="AI41" i="8"/>
  <c r="AI602" i="8"/>
  <c r="AI571" i="8"/>
  <c r="AI446" i="8"/>
  <c r="AI24" i="8"/>
  <c r="AI680" i="8"/>
  <c r="AI572" i="8"/>
  <c r="AI399" i="8"/>
  <c r="AI387" i="8"/>
  <c r="AI122" i="8"/>
  <c r="AI101" i="8"/>
  <c r="AI90" i="8"/>
  <c r="AI68" i="8"/>
  <c r="AI60" i="8"/>
  <c r="AI52" i="8"/>
  <c r="AI46" i="8"/>
  <c r="AI39" i="8"/>
  <c r="H12" i="8"/>
  <c r="AI885" i="8"/>
  <c r="AI104" i="8"/>
  <c r="AI77" i="8"/>
  <c r="AI53" i="8"/>
  <c r="AI33" i="8"/>
  <c r="H6" i="8"/>
  <c r="AI34" i="8"/>
  <c r="AI287" i="8"/>
  <c r="AI539" i="8"/>
  <c r="AI201" i="8"/>
  <c r="AI105" i="8"/>
  <c r="AI93" i="8"/>
  <c r="AI65" i="8"/>
  <c r="AT92" i="8"/>
  <c r="AT364" i="8"/>
  <c r="AT301" i="8"/>
  <c r="AT206" i="8"/>
  <c r="AT165" i="8"/>
  <c r="AT62" i="8"/>
  <c r="AT51" i="8"/>
  <c r="AT144" i="8"/>
  <c r="AT538" i="8"/>
  <c r="AT592" i="8"/>
  <c r="AT333" i="8"/>
  <c r="AT106" i="8"/>
  <c r="AT52" i="8"/>
  <c r="AT641" i="8"/>
  <c r="AT443" i="8"/>
  <c r="AT40" i="8"/>
  <c r="AT412" i="8"/>
  <c r="AT135" i="8"/>
  <c r="AT23" i="8"/>
  <c r="S10" i="8" s="1"/>
  <c r="AT55" i="8"/>
  <c r="AT158" i="8"/>
  <c r="AT337" i="8"/>
  <c r="AT505" i="8"/>
  <c r="AT98" i="8"/>
  <c r="AT142" i="8"/>
  <c r="AT267" i="8"/>
  <c r="AT53" i="8"/>
  <c r="AT136" i="8"/>
  <c r="AT299" i="8"/>
  <c r="AT690" i="8"/>
  <c r="AT44" i="8"/>
  <c r="S11" i="8" s="1"/>
  <c r="AT118" i="8"/>
  <c r="AT276" i="8"/>
  <c r="AT435" i="8"/>
  <c r="AT578" i="8"/>
  <c r="AT218" i="8"/>
  <c r="AT369" i="8"/>
  <c r="AT439" i="8"/>
  <c r="AT221" i="8"/>
  <c r="AT352" i="8"/>
  <c r="AT546" i="8"/>
  <c r="AT234" i="8"/>
  <c r="AT402" i="8"/>
  <c r="AT526" i="8"/>
  <c r="AT717" i="8"/>
  <c r="AT613" i="8"/>
  <c r="AT712" i="8"/>
  <c r="AT558" i="8"/>
  <c r="AT956" i="8"/>
  <c r="AT603" i="8"/>
  <c r="AT411" i="8"/>
  <c r="AT495" i="8"/>
  <c r="AT672" i="8"/>
  <c r="AT636" i="8"/>
  <c r="AT768" i="8"/>
  <c r="AT903" i="8"/>
  <c r="AT749" i="8"/>
  <c r="AT918" i="8"/>
  <c r="AT627" i="8"/>
  <c r="AT774" i="8"/>
  <c r="AT582" i="8"/>
  <c r="AT655" i="8"/>
  <c r="AT706" i="8"/>
  <c r="AT964" i="8"/>
  <c r="AT709" i="8"/>
  <c r="AT823" i="8"/>
  <c r="AT1002" i="8"/>
  <c r="AT776" i="8"/>
  <c r="AT670" i="8"/>
  <c r="AT820" i="8"/>
  <c r="AT811" i="8"/>
  <c r="AT886" i="8"/>
  <c r="AT835" i="8"/>
  <c r="AT934" i="8"/>
  <c r="AT919" i="8"/>
  <c r="AT907" i="8"/>
  <c r="AT874" i="8"/>
  <c r="AT952" i="8"/>
  <c r="AT945" i="8"/>
  <c r="AT1196" i="8"/>
  <c r="AT958" i="8"/>
  <c r="AT929" i="8"/>
  <c r="AT971" i="8"/>
  <c r="AT959" i="8"/>
  <c r="AT995" i="8"/>
  <c r="AT998" i="8"/>
  <c r="AT1006" i="8"/>
  <c r="AT1095" i="8"/>
  <c r="AT1158" i="8"/>
  <c r="AT1101" i="8"/>
  <c r="AT1233" i="8"/>
  <c r="AT1171" i="8"/>
  <c r="AT1191" i="8"/>
  <c r="AT1137" i="8"/>
  <c r="M15" i="8"/>
  <c r="AL918" i="8"/>
  <c r="K15" i="8"/>
  <c r="AT552" i="8"/>
  <c r="AT626" i="8"/>
  <c r="AT453" i="8"/>
  <c r="AT431" i="8"/>
  <c r="AT79" i="8"/>
  <c r="S14" i="8"/>
  <c r="AT201" i="8"/>
  <c r="AT42" i="8"/>
  <c r="AT478" i="8"/>
  <c r="AT237" i="8"/>
  <c r="AT39" i="8"/>
  <c r="AT542" i="8"/>
  <c r="AU63" i="8"/>
  <c r="AU53" i="8"/>
  <c r="AU41" i="8"/>
  <c r="AU34" i="8"/>
  <c r="AU25" i="8"/>
  <c r="T12" i="8"/>
  <c r="T7" i="8"/>
  <c r="AU77" i="8"/>
  <c r="AU98" i="8"/>
  <c r="AU96" i="8"/>
  <c r="AU90" i="8"/>
  <c r="AU88" i="8"/>
  <c r="AU80" i="8"/>
  <c r="AU73" i="8"/>
  <c r="AU68" i="8"/>
  <c r="AU58" i="8"/>
  <c r="AU50" i="8"/>
  <c r="AU48" i="8"/>
  <c r="AU46" i="8"/>
  <c r="AU38" i="8"/>
  <c r="AU30" i="8"/>
  <c r="AU22" i="8"/>
  <c r="AU246" i="8"/>
  <c r="AU235" i="8"/>
  <c r="AU234" i="8"/>
  <c r="AU214" i="8"/>
  <c r="AU191" i="8"/>
  <c r="AU158" i="8"/>
  <c r="AU153" i="8"/>
  <c r="AU147" i="8"/>
  <c r="AU115" i="8"/>
  <c r="AU85" i="8"/>
  <c r="AU65" i="8"/>
  <c r="AU52" i="8"/>
  <c r="AU40" i="8"/>
  <c r="AU33" i="8"/>
  <c r="AU24" i="8"/>
  <c r="AU938" i="8"/>
  <c r="AU684" i="8"/>
  <c r="AU678" i="8"/>
  <c r="AU656" i="8"/>
  <c r="AU623" i="8"/>
  <c r="AU613" i="8"/>
  <c r="AU580" i="8"/>
  <c r="AU472" i="8"/>
  <c r="AU460" i="8"/>
  <c r="AU435" i="8"/>
  <c r="AU419" i="8"/>
  <c r="AU407" i="8"/>
  <c r="AU287" i="8"/>
  <c r="AU281" i="8"/>
  <c r="AU189" i="8"/>
  <c r="AU165" i="8"/>
  <c r="AU157" i="8"/>
  <c r="AU152" i="8"/>
  <c r="AU111" i="8"/>
  <c r="AU86" i="8"/>
  <c r="AU74" i="8"/>
  <c r="AU69" i="8"/>
  <c r="AU67" i="8"/>
  <c r="AU62" i="8"/>
  <c r="AU55" i="8"/>
  <c r="AU35" i="8"/>
  <c r="AU49" i="8"/>
  <c r="AU32" i="8"/>
  <c r="AU624" i="8"/>
  <c r="AU307" i="8"/>
  <c r="AU219" i="8"/>
  <c r="AU200" i="8"/>
  <c r="AU146" i="8"/>
  <c r="AU89" i="8"/>
  <c r="AU78" i="8"/>
  <c r="AU57" i="8"/>
  <c r="AU27" i="8"/>
  <c r="AU454" i="8"/>
  <c r="AU447" i="8"/>
  <c r="AU393" i="8"/>
  <c r="AU361" i="8"/>
  <c r="AU79" i="8"/>
  <c r="AU72" i="8"/>
  <c r="AU23" i="8"/>
  <c r="AU555" i="8"/>
  <c r="AU405" i="8"/>
  <c r="AU273" i="8"/>
  <c r="AU114" i="8"/>
  <c r="AU92" i="8"/>
  <c r="AU574" i="8"/>
  <c r="AU570" i="8"/>
  <c r="AU453" i="8"/>
  <c r="AU392" i="8"/>
  <c r="AU270" i="8"/>
  <c r="AU44" i="8"/>
  <c r="AU478" i="8"/>
  <c r="AU471" i="8"/>
  <c r="AU403" i="8"/>
  <c r="AU394" i="8"/>
  <c r="AU390" i="8"/>
  <c r="AU353" i="8"/>
  <c r="AU329" i="8"/>
  <c r="AU303" i="8"/>
  <c r="AU271" i="8"/>
  <c r="AU218" i="8"/>
  <c r="AU212" i="8"/>
  <c r="AU178" i="8"/>
  <c r="AU154" i="8"/>
  <c r="AU106" i="8"/>
  <c r="AU99" i="8"/>
  <c r="AU95" i="8"/>
  <c r="AU87" i="8"/>
  <c r="AU51" i="8"/>
  <c r="AU45" i="8"/>
  <c r="AU42" i="8"/>
  <c r="AU28" i="8"/>
  <c r="AU629" i="8"/>
  <c r="AU240" i="8"/>
  <c r="AU237" i="8"/>
  <c r="AU150" i="8"/>
  <c r="AU71" i="8"/>
  <c r="AU39" i="8"/>
  <c r="AU64" i="8"/>
  <c r="AU37" i="8"/>
  <c r="AU374" i="8"/>
  <c r="AU370" i="8"/>
  <c r="AU125" i="8"/>
  <c r="AU626" i="8"/>
  <c r="AU181" i="8"/>
  <c r="AU177" i="8"/>
  <c r="AU765" i="8"/>
  <c r="AU620" i="8"/>
  <c r="AU590" i="8"/>
  <c r="AU526" i="8"/>
  <c r="AU433" i="8"/>
  <c r="AU386" i="8"/>
  <c r="AU257" i="8"/>
  <c r="AU194" i="8"/>
  <c r="AU193" i="8"/>
  <c r="AU155" i="8"/>
  <c r="AU141" i="8"/>
  <c r="AU139" i="8"/>
  <c r="AU130" i="8"/>
  <c r="AU121" i="8"/>
  <c r="AU97" i="8"/>
  <c r="AU76" i="8"/>
  <c r="AU60" i="8"/>
  <c r="AU43" i="8"/>
  <c r="AU586" i="8"/>
  <c r="AU585" i="8"/>
  <c r="AU109" i="8"/>
  <c r="AU509" i="8"/>
  <c r="AU366" i="8"/>
  <c r="T6" i="8"/>
  <c r="AU597" i="8"/>
  <c r="AU416" i="8"/>
  <c r="AU410" i="8"/>
  <c r="AU277" i="8"/>
  <c r="AU244" i="8"/>
  <c r="AU148" i="8"/>
  <c r="AU143" i="8"/>
  <c r="AU127" i="8"/>
  <c r="AU118" i="8"/>
  <c r="T9" i="8"/>
  <c r="AU796" i="8"/>
  <c r="AU232" i="8"/>
  <c r="AU66" i="8"/>
  <c r="AU61" i="8"/>
  <c r="AU54" i="8"/>
  <c r="AU914" i="8"/>
  <c r="AU870" i="8"/>
  <c r="AU415" i="8"/>
  <c r="AU409" i="8"/>
  <c r="AU350" i="8"/>
  <c r="AU345" i="8"/>
  <c r="AU269" i="8"/>
  <c r="AU241" i="8"/>
  <c r="AU192" i="8"/>
  <c r="AU186" i="8"/>
  <c r="AU183" i="8"/>
  <c r="AU132" i="8"/>
  <c r="AU108" i="8"/>
  <c r="AU91" i="8"/>
  <c r="AU59" i="8"/>
  <c r="AU36" i="8"/>
  <c r="AU29" i="8"/>
  <c r="AU26" i="8"/>
  <c r="AU537" i="8"/>
  <c r="AU279" i="8"/>
  <c r="AU276" i="8"/>
  <c r="AU464" i="8"/>
  <c r="AU402" i="8"/>
  <c r="AU128" i="8"/>
  <c r="AU56" i="8"/>
  <c r="AU198" i="8"/>
  <c r="AU190" i="8"/>
  <c r="AU274" i="8"/>
  <c r="AU159" i="8"/>
  <c r="AU119" i="8"/>
  <c r="AT923" i="8"/>
  <c r="AT604" i="8"/>
  <c r="AT418" i="8"/>
  <c r="AT169" i="8"/>
  <c r="AT87" i="8"/>
  <c r="AT541" i="8"/>
  <c r="AT682" i="8"/>
  <c r="AT386" i="8"/>
  <c r="AT29" i="8"/>
  <c r="AT406" i="8"/>
  <c r="AT109" i="8"/>
  <c r="AT128" i="8"/>
  <c r="AT93" i="8"/>
  <c r="AT60" i="8"/>
  <c r="AT214" i="8"/>
  <c r="AT338" i="8"/>
  <c r="AT522" i="8"/>
  <c r="AT110" i="8"/>
  <c r="AT161" i="8"/>
  <c r="AT395" i="8"/>
  <c r="AT63" i="8"/>
  <c r="AT145" i="8"/>
  <c r="AT339" i="8"/>
  <c r="AT68" i="8"/>
  <c r="AT56" i="8"/>
  <c r="AT127" i="8"/>
  <c r="AT356" i="8"/>
  <c r="AT454" i="8"/>
  <c r="AT593" i="8"/>
  <c r="AT240" i="8"/>
  <c r="AT374" i="8"/>
  <c r="AT447" i="8"/>
  <c r="AT227" i="8"/>
  <c r="AT360" i="8"/>
  <c r="AT653" i="8"/>
  <c r="AT271" i="8"/>
  <c r="AT405" i="8"/>
  <c r="AT540" i="8"/>
  <c r="AT621" i="8"/>
  <c r="AT632" i="8"/>
  <c r="AT766" i="8"/>
  <c r="AT571" i="8"/>
  <c r="AT566" i="8"/>
  <c r="AT681" i="8"/>
  <c r="AT416" i="8"/>
  <c r="AT536" i="8"/>
  <c r="AT803" i="8"/>
  <c r="AT644" i="8"/>
  <c r="AT779" i="8"/>
  <c r="AT910" i="8"/>
  <c r="AT754" i="8"/>
  <c r="AT567" i="8"/>
  <c r="AT634" i="8"/>
  <c r="AT872" i="8"/>
  <c r="AT597" i="8"/>
  <c r="AT656" i="8"/>
  <c r="AT707" i="8"/>
  <c r="AT992" i="8"/>
  <c r="AT714" i="8"/>
  <c r="AT865" i="8"/>
  <c r="AT1011" i="8"/>
  <c r="AT778" i="8"/>
  <c r="AT693" i="8"/>
  <c r="AT838" i="8"/>
  <c r="AT824" i="8"/>
  <c r="AT888" i="8"/>
  <c r="AT843" i="8"/>
  <c r="AT925" i="8"/>
  <c r="AT944" i="8"/>
  <c r="AT911" i="8"/>
  <c r="AT882" i="8"/>
  <c r="AT954" i="8"/>
  <c r="AT957" i="8"/>
  <c r="AT950" i="8"/>
  <c r="AT962" i="8"/>
  <c r="AT936" i="8"/>
  <c r="AT983" i="8"/>
  <c r="AT961" i="8"/>
  <c r="AT1010" i="8"/>
  <c r="AT1017" i="8"/>
  <c r="AT1013" i="8"/>
  <c r="AT1133" i="8"/>
  <c r="AT1160" i="8"/>
  <c r="AT1102" i="8"/>
  <c r="AT1100" i="8"/>
  <c r="AT1105" i="8"/>
  <c r="AT1161" i="8"/>
  <c r="AT1150" i="8"/>
  <c r="AH1173" i="7"/>
  <c r="AH1154" i="7"/>
  <c r="AH1096" i="7"/>
  <c r="AH1210" i="7"/>
  <c r="AH1149" i="7"/>
  <c r="AH1146" i="7"/>
  <c r="AH1097" i="7"/>
  <c r="AH1164" i="7"/>
  <c r="AH1143" i="7"/>
  <c r="AH1114" i="7"/>
  <c r="AH1108" i="7"/>
  <c r="AH1169" i="7"/>
  <c r="AH1161" i="7"/>
  <c r="AH1123" i="7"/>
  <c r="AH1106" i="7"/>
  <c r="AH1030" i="7"/>
  <c r="AH1162" i="7"/>
  <c r="AH1052" i="7"/>
  <c r="AH1174" i="7"/>
  <c r="AH1172" i="7"/>
  <c r="AH1144" i="7"/>
  <c r="AH1142" i="7"/>
  <c r="AH1003" i="7"/>
  <c r="AH1158" i="7"/>
  <c r="AH1074" i="7"/>
  <c r="AH1138" i="7"/>
  <c r="AH1073" i="7"/>
  <c r="AH1053" i="7"/>
  <c r="AH1017" i="7"/>
  <c r="AH1002" i="7"/>
  <c r="AH978" i="7"/>
  <c r="AH972" i="7"/>
  <c r="AH996" i="7"/>
  <c r="AH991" i="7"/>
  <c r="AH971" i="7"/>
  <c r="AH967" i="7"/>
  <c r="AH961" i="7"/>
  <c r="AH955" i="7"/>
  <c r="AH947" i="7"/>
  <c r="AH936" i="7"/>
  <c r="AH1137" i="7"/>
  <c r="AH982" i="7"/>
  <c r="AH970" i="7"/>
  <c r="AH939" i="7"/>
  <c r="AH1155" i="7"/>
  <c r="AH1152" i="7"/>
  <c r="AH1145" i="7"/>
  <c r="AH1036" i="7"/>
  <c r="AH999" i="7"/>
  <c r="AH963" i="7"/>
  <c r="AH951" i="7"/>
  <c r="AH986" i="7"/>
  <c r="AH983" i="7"/>
  <c r="AH976" i="7"/>
  <c r="AH956" i="7"/>
  <c r="AH950" i="7"/>
  <c r="AH938" i="7"/>
  <c r="AH935" i="7"/>
  <c r="AH923" i="7"/>
  <c r="AH910" i="7"/>
  <c r="AH992" i="7"/>
  <c r="AH962" i="7"/>
  <c r="AH953" i="7"/>
  <c r="AH922" i="7"/>
  <c r="AH1124" i="7"/>
  <c r="AH968" i="7"/>
  <c r="AH966" i="7"/>
  <c r="AH948" i="7"/>
  <c r="AH1109" i="7"/>
  <c r="AH957" i="7"/>
  <c r="AH943" i="7"/>
  <c r="AH930" i="7"/>
  <c r="AH919" i="7"/>
  <c r="AH914" i="7"/>
  <c r="AH906" i="7"/>
  <c r="AH1069" i="7"/>
  <c r="AH954" i="7"/>
  <c r="AH931" i="7"/>
  <c r="AH916" i="7"/>
  <c r="AH905" i="7"/>
  <c r="AH893" i="7"/>
  <c r="AH887" i="7"/>
  <c r="AH875" i="7"/>
  <c r="AH867" i="7"/>
  <c r="AH918" i="7"/>
  <c r="AH899" i="7"/>
  <c r="AH892" i="7"/>
  <c r="AH886" i="7"/>
  <c r="AH881" i="7"/>
  <c r="AH874" i="7"/>
  <c r="AH866" i="7"/>
  <c r="AH911" i="7"/>
  <c r="AH1116" i="7"/>
  <c r="AH1016" i="7"/>
  <c r="AH984" i="7"/>
  <c r="AH959" i="7"/>
  <c r="AH941" i="7"/>
  <c r="AH928" i="7"/>
  <c r="AH895" i="7"/>
  <c r="AH883" i="7"/>
  <c r="AH877" i="7"/>
  <c r="AH1078" i="7"/>
  <c r="AH940" i="7"/>
  <c r="AH917" i="7"/>
  <c r="AH888" i="7"/>
  <c r="AH862" i="7"/>
  <c r="AH858" i="7"/>
  <c r="AH852" i="7"/>
  <c r="AH844" i="7"/>
  <c r="AH814" i="7"/>
  <c r="AH998" i="7"/>
  <c r="AH944" i="7"/>
  <c r="AH912" i="7"/>
  <c r="AH901" i="7"/>
  <c r="AH897" i="7"/>
  <c r="AH876" i="7"/>
  <c r="AH873" i="7"/>
  <c r="AH863" i="7"/>
  <c r="AH857" i="7"/>
  <c r="AH851" i="7"/>
  <c r="AH965" i="7"/>
  <c r="AH913" i="7"/>
  <c r="AH891" i="7"/>
  <c r="AH885" i="7"/>
  <c r="AH878" i="7"/>
  <c r="AH871" i="7"/>
  <c r="AH869" i="7"/>
  <c r="AH848" i="7"/>
  <c r="AH788" i="7"/>
  <c r="AH882" i="7"/>
  <c r="AH865" i="7"/>
  <c r="AH765" i="7"/>
  <c r="AH761" i="7"/>
  <c r="AH711" i="7"/>
  <c r="AH932" i="7"/>
  <c r="AH908" i="7"/>
  <c r="AH900" i="7"/>
  <c r="AH864" i="7"/>
  <c r="AH860" i="7"/>
  <c r="AH853" i="7"/>
  <c r="AH850" i="7"/>
  <c r="AH845" i="7"/>
  <c r="AH835" i="7"/>
  <c r="AH827" i="7"/>
  <c r="AH822" i="7"/>
  <c r="AH732" i="7"/>
  <c r="AH685" i="7"/>
  <c r="AH929" i="7"/>
  <c r="AH927" i="7"/>
  <c r="AH855" i="7"/>
  <c r="AH847" i="7"/>
  <c r="AH924" i="7"/>
  <c r="AH884" i="7"/>
  <c r="AH880" i="7"/>
  <c r="AH872" i="7"/>
  <c r="AH859" i="7"/>
  <c r="AH856" i="7"/>
  <c r="AH854" i="7"/>
  <c r="AH849" i="7"/>
  <c r="AH846" i="7"/>
  <c r="AH819" i="7"/>
  <c r="AH768" i="7"/>
  <c r="AH714" i="7"/>
  <c r="AH701" i="7"/>
  <c r="AH763" i="7"/>
  <c r="AH684" i="7"/>
  <c r="AH681" i="7"/>
  <c r="AH675" i="7"/>
  <c r="AH670" i="7"/>
  <c r="AH660" i="7"/>
  <c r="AH644" i="7"/>
  <c r="AH639" i="7"/>
  <c r="AH631" i="7"/>
  <c r="AH603" i="7"/>
  <c r="AH596" i="7"/>
  <c r="AH591" i="7"/>
  <c r="AH583" i="7"/>
  <c r="AH576" i="7"/>
  <c r="AH570" i="7"/>
  <c r="AH903" i="7"/>
  <c r="AH769" i="7"/>
  <c r="AH687" i="7"/>
  <c r="AH682" i="7"/>
  <c r="AH669" i="7"/>
  <c r="AH651" i="7"/>
  <c r="AH622" i="7"/>
  <c r="AH617" i="7"/>
  <c r="AH610" i="7"/>
  <c r="AH590" i="7"/>
  <c r="AH582" i="7"/>
  <c r="AH564" i="7"/>
  <c r="AH980" i="7"/>
  <c r="AH861" i="7"/>
  <c r="AH734" i="7"/>
  <c r="AH679" i="7"/>
  <c r="AH673" i="7"/>
  <c r="AH658" i="7"/>
  <c r="AH915" i="7"/>
  <c r="AH896" i="7"/>
  <c r="AH676" i="7"/>
  <c r="AH655" i="7"/>
  <c r="AH641" i="7"/>
  <c r="AH634" i="7"/>
  <c r="AH618" i="7"/>
  <c r="AH614" i="7"/>
  <c r="AH606" i="7"/>
  <c r="AH599" i="7"/>
  <c r="AH593" i="7"/>
  <c r="AH573" i="7"/>
  <c r="AH933" i="7"/>
  <c r="AH879" i="7"/>
  <c r="AH826" i="7"/>
  <c r="AH708" i="7"/>
  <c r="AH665" i="7"/>
  <c r="AH654" i="7"/>
  <c r="AH642" i="7"/>
  <c r="AH619" i="7"/>
  <c r="AH615" i="7"/>
  <c r="AH604" i="7"/>
  <c r="AH572" i="7"/>
  <c r="AH568" i="7"/>
  <c r="AH559" i="7"/>
  <c r="AH556" i="7"/>
  <c r="AH543" i="7"/>
  <c r="AH473" i="7"/>
  <c r="AH467" i="7"/>
  <c r="AH461" i="7"/>
  <c r="AH438" i="7"/>
  <c r="AH421" i="7"/>
  <c r="AH416" i="7"/>
  <c r="AH403" i="7"/>
  <c r="AH648" i="7"/>
  <c r="AH640" i="7"/>
  <c r="AH635" i="7"/>
  <c r="AH612" i="7"/>
  <c r="AH601" i="7"/>
  <c r="AH578" i="7"/>
  <c r="AH562" i="7"/>
  <c r="AH460" i="7"/>
  <c r="AH445" i="7"/>
  <c r="AH425" i="7"/>
  <c r="AH420" i="7"/>
  <c r="AH415" i="7"/>
  <c r="AH402" i="7"/>
  <c r="AH907" i="7"/>
  <c r="AH689" i="7"/>
  <c r="AH621" i="7"/>
  <c r="AH605" i="7"/>
  <c r="AH592" i="7"/>
  <c r="AH589" i="7"/>
  <c r="AH571" i="7"/>
  <c r="AH553" i="7"/>
  <c r="AH526" i="7"/>
  <c r="AH450" i="7"/>
  <c r="AH423" i="7"/>
  <c r="AH419" i="7"/>
  <c r="AH413" i="7"/>
  <c r="AH406" i="7"/>
  <c r="AH399" i="7"/>
  <c r="AH870" i="7"/>
  <c r="AH694" i="7"/>
  <c r="AH690" i="7"/>
  <c r="AH663" i="7"/>
  <c r="AH649" i="7"/>
  <c r="AH600" i="7"/>
  <c r="AH569" i="7"/>
  <c r="AH531" i="7"/>
  <c r="AH439" i="7"/>
  <c r="AH430" i="7"/>
  <c r="AH428" i="7"/>
  <c r="AH386" i="7"/>
  <c r="AH380" i="7"/>
  <c r="AH322" i="7"/>
  <c r="AH287" i="7"/>
  <c r="AH253" i="7"/>
  <c r="AH632" i="7"/>
  <c r="AH627" i="7"/>
  <c r="AH602" i="7"/>
  <c r="AH585" i="7"/>
  <c r="AH584" i="7"/>
  <c r="AH567" i="7"/>
  <c r="AH546" i="7"/>
  <c r="AH511" i="7"/>
  <c r="AH411" i="7"/>
  <c r="AH405" i="7"/>
  <c r="AH396" i="7"/>
  <c r="AH909" i="7"/>
  <c r="AH656" i="7"/>
  <c r="AH646" i="7"/>
  <c r="AH588" i="7"/>
  <c r="AH587" i="7"/>
  <c r="AH580" i="7"/>
  <c r="AH565" i="7"/>
  <c r="AH429" i="7"/>
  <c r="AH410" i="7"/>
  <c r="AH404" i="7"/>
  <c r="AH398" i="7"/>
  <c r="AH392" i="7"/>
  <c r="AH368" i="7"/>
  <c r="AH276" i="7"/>
  <c r="AH738" i="7"/>
  <c r="AH706" i="7"/>
  <c r="AH579" i="7"/>
  <c r="AH563" i="7"/>
  <c r="AH554" i="7"/>
  <c r="AH468" i="7"/>
  <c r="AH397" i="7"/>
  <c r="AH395" i="7"/>
  <c r="AH387" i="7"/>
  <c r="AH299" i="7"/>
  <c r="AH221" i="7"/>
  <c r="AH762" i="7"/>
  <c r="AH574" i="7"/>
  <c r="AH557" i="7"/>
  <c r="AH433" i="7"/>
  <c r="AH388" i="7"/>
  <c r="AH385" i="7"/>
  <c r="AH384" i="7"/>
  <c r="AH378" i="7"/>
  <c r="AH337" i="7"/>
  <c r="AH304" i="7"/>
  <c r="AH270" i="7"/>
  <c r="AH223" i="7"/>
  <c r="AH208" i="7"/>
  <c r="AH159" i="7"/>
  <c r="AH142" i="7"/>
  <c r="AH716" i="7"/>
  <c r="AH609" i="7"/>
  <c r="AH597" i="7"/>
  <c r="AH566" i="7"/>
  <c r="AH550" i="7"/>
  <c r="AH444" i="7"/>
  <c r="AH441" i="7"/>
  <c r="AH382" i="7"/>
  <c r="AH333" i="7"/>
  <c r="AH150" i="7"/>
  <c r="AH146" i="7"/>
  <c r="AH140" i="7"/>
  <c r="AH135" i="7"/>
  <c r="AH124" i="7"/>
  <c r="AH120" i="7"/>
  <c r="AH607" i="7"/>
  <c r="AH364" i="7"/>
  <c r="AH200" i="7"/>
  <c r="AH127" i="7"/>
  <c r="AH105" i="7"/>
  <c r="AH101" i="7"/>
  <c r="AH91" i="7"/>
  <c r="AH87" i="7"/>
  <c r="AH79" i="7"/>
  <c r="AH74" i="7"/>
  <c r="AH67" i="7"/>
  <c r="AH60" i="7"/>
  <c r="AH53" i="7"/>
  <c r="AH661" i="7"/>
  <c r="AH625" i="7"/>
  <c r="AH381" i="7"/>
  <c r="AH341" i="7"/>
  <c r="AH267" i="7"/>
  <c r="AH222" i="7"/>
  <c r="AH190" i="7"/>
  <c r="AH164" i="7"/>
  <c r="AH130" i="7"/>
  <c r="AH122" i="7"/>
  <c r="AH121" i="7"/>
  <c r="AH104" i="7"/>
  <c r="AH95" i="7"/>
  <c r="AH86" i="7"/>
  <c r="AH78" i="7"/>
  <c r="AH73" i="7"/>
  <c r="AH66" i="7"/>
  <c r="AH52" i="7"/>
  <c r="AH624" i="7"/>
  <c r="AH400" i="7"/>
  <c r="AH235" i="7"/>
  <c r="AH191" i="7"/>
  <c r="AH165" i="7"/>
  <c r="AH149" i="7"/>
  <c r="AH118" i="7"/>
  <c r="AH117" i="7"/>
  <c r="AH108" i="7"/>
  <c r="AH102" i="7"/>
  <c r="AH82" i="7"/>
  <c r="AH69" i="7"/>
  <c r="AH56" i="7"/>
  <c r="AH59" i="7"/>
  <c r="AH77" i="7"/>
  <c r="AH80" i="7"/>
  <c r="AH98" i="7"/>
  <c r="AH234" i="7"/>
  <c r="AH424" i="7"/>
  <c r="AI553" i="7"/>
  <c r="AI575" i="7"/>
  <c r="AH581" i="7"/>
  <c r="L13" i="7"/>
  <c r="AN28" i="7"/>
  <c r="AI33" i="7"/>
  <c r="AH34" i="7"/>
  <c r="AI1200" i="7"/>
  <c r="AI1172" i="7"/>
  <c r="AI1161" i="7"/>
  <c r="AI1144" i="7"/>
  <c r="AI1109" i="7"/>
  <c r="AI1139" i="7"/>
  <c r="AI1174" i="7"/>
  <c r="AI1169" i="7"/>
  <c r="AI1078" i="7"/>
  <c r="AI1158" i="7"/>
  <c r="AI1155" i="7"/>
  <c r="AI1154" i="7"/>
  <c r="AI1146" i="7"/>
  <c r="AI1096" i="7"/>
  <c r="AI1074" i="7"/>
  <c r="AI1142" i="7"/>
  <c r="AI1053" i="7"/>
  <c r="AI1036" i="7"/>
  <c r="AI1143" i="7"/>
  <c r="AI1015" i="7"/>
  <c r="AI1173" i="7"/>
  <c r="AI1106" i="7"/>
  <c r="AI1002" i="7"/>
  <c r="AI1176" i="7"/>
  <c r="AI1137" i="7"/>
  <c r="AI1097" i="7"/>
  <c r="AI1017" i="7"/>
  <c r="AI1164" i="7"/>
  <c r="AI1114" i="7"/>
  <c r="AI1073" i="7"/>
  <c r="AI991" i="7"/>
  <c r="AI971" i="7"/>
  <c r="AI1030" i="7"/>
  <c r="AI984" i="7"/>
  <c r="AI966" i="7"/>
  <c r="AI954" i="7"/>
  <c r="AI941" i="7"/>
  <c r="AI935" i="7"/>
  <c r="AI999" i="7"/>
  <c r="AI963" i="7"/>
  <c r="AI951" i="7"/>
  <c r="AI933" i="7"/>
  <c r="AI1108" i="7"/>
  <c r="AI1069" i="7"/>
  <c r="AI986" i="7"/>
  <c r="AI980" i="7"/>
  <c r="AI950" i="7"/>
  <c r="AI992" i="7"/>
  <c r="AI953" i="7"/>
  <c r="AI946" i="7"/>
  <c r="AI922" i="7"/>
  <c r="AI1052" i="7"/>
  <c r="AI982" i="7"/>
  <c r="AI968" i="7"/>
  <c r="AI948" i="7"/>
  <c r="AI939" i="7"/>
  <c r="AI927" i="7"/>
  <c r="AI1149" i="7"/>
  <c r="AI1016" i="7"/>
  <c r="AI970" i="7"/>
  <c r="AI955" i="7"/>
  <c r="AI940" i="7"/>
  <c r="AI931" i="7"/>
  <c r="AI918" i="7"/>
  <c r="AI913" i="7"/>
  <c r="AI905" i="7"/>
  <c r="AI914" i="7"/>
  <c r="AI899" i="7"/>
  <c r="AI892" i="7"/>
  <c r="AI886" i="7"/>
  <c r="AI881" i="7"/>
  <c r="AI874" i="7"/>
  <c r="AI866" i="7"/>
  <c r="AI930" i="7"/>
  <c r="AI911" i="7"/>
  <c r="AI906" i="7"/>
  <c r="AI891" i="7"/>
  <c r="AI880" i="7"/>
  <c r="AI873" i="7"/>
  <c r="AI865" i="7"/>
  <c r="AI1003" i="7"/>
  <c r="AI998" i="7"/>
  <c r="AI976" i="7"/>
  <c r="AI961" i="7"/>
  <c r="AI944" i="7"/>
  <c r="AI943" i="7"/>
  <c r="AI936" i="7"/>
  <c r="AI929" i="7"/>
  <c r="AI908" i="7"/>
  <c r="AI907" i="7"/>
  <c r="AI957" i="7"/>
  <c r="AI932" i="7"/>
  <c r="AI915" i="7"/>
  <c r="AI912" i="7"/>
  <c r="AI901" i="7"/>
  <c r="AI882" i="7"/>
  <c r="AI983" i="7"/>
  <c r="AI928" i="7"/>
  <c r="AI897" i="7"/>
  <c r="AI883" i="7"/>
  <c r="AI876" i="7"/>
  <c r="AI863" i="7"/>
  <c r="AI857" i="7"/>
  <c r="AI851" i="7"/>
  <c r="AI965" i="7"/>
  <c r="AI938" i="7"/>
  <c r="AI889" i="7"/>
  <c r="AI885" i="7"/>
  <c r="AI878" i="7"/>
  <c r="AI871" i="7"/>
  <c r="AI864" i="7"/>
  <c r="AI850" i="7"/>
  <c r="AI835" i="7"/>
  <c r="AI827" i="7"/>
  <c r="AI959" i="7"/>
  <c r="AI919" i="7"/>
  <c r="AI900" i="7"/>
  <c r="AI896" i="7"/>
  <c r="AI877" i="7"/>
  <c r="AI875" i="7"/>
  <c r="AI872" i="7"/>
  <c r="AI855" i="7"/>
  <c r="AI847" i="7"/>
  <c r="AI762" i="7"/>
  <c r="AI860" i="7"/>
  <c r="AI858" i="7"/>
  <c r="AI853" i="7"/>
  <c r="AI845" i="7"/>
  <c r="AI822" i="7"/>
  <c r="AI732" i="7"/>
  <c r="AI923" i="7"/>
  <c r="AI910" i="7"/>
  <c r="AI888" i="7"/>
  <c r="AI814" i="7"/>
  <c r="AI684" i="7"/>
  <c r="AI879" i="7"/>
  <c r="AI869" i="7"/>
  <c r="AI972" i="7"/>
  <c r="AI909" i="7"/>
  <c r="AI895" i="7"/>
  <c r="AI893" i="7"/>
  <c r="AI862" i="7"/>
  <c r="AI826" i="7"/>
  <c r="AI788" i="7"/>
  <c r="AI763" i="7"/>
  <c r="AI687" i="7"/>
  <c r="AI682" i="7"/>
  <c r="AI669" i="7"/>
  <c r="AI651" i="7"/>
  <c r="AI630" i="7"/>
  <c r="AI622" i="7"/>
  <c r="AI617" i="7"/>
  <c r="AI610" i="7"/>
  <c r="AI590" i="7"/>
  <c r="AI582" i="7"/>
  <c r="AI884" i="7"/>
  <c r="AI861" i="7"/>
  <c r="AI852" i="7"/>
  <c r="AI848" i="7"/>
  <c r="AI705" i="7"/>
  <c r="AI685" i="7"/>
  <c r="AI679" i="7"/>
  <c r="AI664" i="7"/>
  <c r="AI658" i="7"/>
  <c r="AI621" i="7"/>
  <c r="AI616" i="7"/>
  <c r="AI609" i="7"/>
  <c r="AI602" i="7"/>
  <c r="AI589" i="7"/>
  <c r="AI581" i="7"/>
  <c r="AI563" i="7"/>
  <c r="AI956" i="7"/>
  <c r="AI867" i="7"/>
  <c r="AI768" i="7"/>
  <c r="AI714" i="7"/>
  <c r="AI711" i="7"/>
  <c r="AI708" i="7"/>
  <c r="AI701" i="7"/>
  <c r="AI689" i="7"/>
  <c r="AI678" i="7"/>
  <c r="AI663" i="7"/>
  <c r="AI649" i="7"/>
  <c r="AI870" i="7"/>
  <c r="AI859" i="7"/>
  <c r="AI706" i="7"/>
  <c r="AI695" i="7"/>
  <c r="AI654" i="7"/>
  <c r="AI646" i="7"/>
  <c r="AI640" i="7"/>
  <c r="AI625" i="7"/>
  <c r="AI613" i="7"/>
  <c r="AI605" i="7"/>
  <c r="AI598" i="7"/>
  <c r="AI585" i="7"/>
  <c r="AI578" i="7"/>
  <c r="AI572" i="7"/>
  <c r="AI648" i="7"/>
  <c r="AI644" i="7"/>
  <c r="AI641" i="7"/>
  <c r="AI635" i="7"/>
  <c r="AI631" i="7"/>
  <c r="AI612" i="7"/>
  <c r="AI601" i="7"/>
  <c r="AI562" i="7"/>
  <c r="AI460" i="7"/>
  <c r="AI445" i="7"/>
  <c r="AI420" i="7"/>
  <c r="AI415" i="7"/>
  <c r="AI402" i="7"/>
  <c r="AI924" i="7"/>
  <c r="AI887" i="7"/>
  <c r="AI624" i="7"/>
  <c r="AI606" i="7"/>
  <c r="AI596" i="7"/>
  <c r="AI580" i="7"/>
  <c r="AI561" i="7"/>
  <c r="AI555" i="7"/>
  <c r="AI541" i="7"/>
  <c r="AI452" i="7"/>
  <c r="AI444" i="7"/>
  <c r="AI430" i="7"/>
  <c r="AI414" i="7"/>
  <c r="AI846" i="7"/>
  <c r="AI819" i="7"/>
  <c r="AI681" i="7"/>
  <c r="AI676" i="7"/>
  <c r="AI761" i="7"/>
  <c r="AI738" i="7"/>
  <c r="AI703" i="7"/>
  <c r="AI694" i="7"/>
  <c r="AI690" i="7"/>
  <c r="AI670" i="7"/>
  <c r="AI661" i="7"/>
  <c r="AI632" i="7"/>
  <c r="AI600" i="7"/>
  <c r="AI566" i="7"/>
  <c r="AI565" i="7"/>
  <c r="AI558" i="7"/>
  <c r="AI509" i="7"/>
  <c r="AI441" i="7"/>
  <c r="AI429" i="7"/>
  <c r="AI627" i="7"/>
  <c r="AI593" i="7"/>
  <c r="AI592" i="7"/>
  <c r="AI591" i="7"/>
  <c r="AI584" i="7"/>
  <c r="AI583" i="7"/>
  <c r="AI571" i="7"/>
  <c r="AI570" i="7"/>
  <c r="AI568" i="7"/>
  <c r="AI567" i="7"/>
  <c r="AI546" i="7"/>
  <c r="AI511" i="7"/>
  <c r="AI461" i="7"/>
  <c r="AI411" i="7"/>
  <c r="AI405" i="7"/>
  <c r="AI403" i="7"/>
  <c r="AI396" i="7"/>
  <c r="AI379" i="7"/>
  <c r="AI844" i="7"/>
  <c r="AI765" i="7"/>
  <c r="AI623" i="7"/>
  <c r="AI604" i="7"/>
  <c r="AI603" i="7"/>
  <c r="AI554" i="7"/>
  <c r="AI395" i="7"/>
  <c r="AI642" i="7"/>
  <c r="AI634" i="7"/>
  <c r="AI579" i="7"/>
  <c r="AI423" i="7"/>
  <c r="AI406" i="7"/>
  <c r="AI399" i="7"/>
  <c r="AI397" i="7"/>
  <c r="AI391" i="7"/>
  <c r="AI382" i="7"/>
  <c r="AI301" i="7"/>
  <c r="AI270" i="7"/>
  <c r="AI614" i="7"/>
  <c r="AI574" i="7"/>
  <c r="AI557" i="7"/>
  <c r="AI433" i="7"/>
  <c r="AI388" i="7"/>
  <c r="AI384" i="7"/>
  <c r="AI378" i="7"/>
  <c r="AI337" i="7"/>
  <c r="AI304" i="7"/>
  <c r="AI223" i="7"/>
  <c r="AI220" i="7"/>
  <c r="AI208" i="7"/>
  <c r="AI159" i="7"/>
  <c r="AI917" i="7"/>
  <c r="AI699" i="7"/>
  <c r="AI607" i="7"/>
  <c r="AI599" i="7"/>
  <c r="AI424" i="7"/>
  <c r="AI392" i="7"/>
  <c r="AI276" i="7"/>
  <c r="AI235" i="7"/>
  <c r="AI222" i="7"/>
  <c r="AI675" i="7"/>
  <c r="AI660" i="7"/>
  <c r="AI588" i="7"/>
  <c r="AI576" i="7"/>
  <c r="AI573" i="7"/>
  <c r="AI560" i="7"/>
  <c r="AI419" i="7"/>
  <c r="AI418" i="7"/>
  <c r="AI417" i="7"/>
  <c r="AI416" i="7"/>
  <c r="AI398" i="7"/>
  <c r="AI377" i="7"/>
  <c r="AI341" i="7"/>
  <c r="AI328" i="7"/>
  <c r="AI272" i="7"/>
  <c r="AI225" i="7"/>
  <c r="AI155" i="7"/>
  <c r="AI145" i="7"/>
  <c r="AI130" i="7"/>
  <c r="AI119" i="7"/>
  <c r="AI113" i="7"/>
  <c r="AI569" i="7"/>
  <c r="AI438" i="7"/>
  <c r="AI427" i="7"/>
  <c r="AI381" i="7"/>
  <c r="AI299" i="7"/>
  <c r="AI267" i="7"/>
  <c r="AI253" i="7"/>
  <c r="AI190" i="7"/>
  <c r="AI164" i="7"/>
  <c r="AI122" i="7"/>
  <c r="AI121" i="7"/>
  <c r="AI104" i="7"/>
  <c r="AI95" i="7"/>
  <c r="AI86" i="7"/>
  <c r="AI78" i="7"/>
  <c r="AI73" i="7"/>
  <c r="AI66" i="7"/>
  <c r="AI52" i="7"/>
  <c r="AI639" i="7"/>
  <c r="AI543" i="7"/>
  <c r="AI468" i="7"/>
  <c r="AI428" i="7"/>
  <c r="AI380" i="7"/>
  <c r="AI280" i="7"/>
  <c r="AI154" i="7"/>
  <c r="AI135" i="7"/>
  <c r="AI125" i="7"/>
  <c r="AI99" i="7"/>
  <c r="AI85" i="7"/>
  <c r="AI77" i="7"/>
  <c r="AI72" i="7"/>
  <c r="AI65" i="7"/>
  <c r="AI59" i="7"/>
  <c r="AI51" i="7"/>
  <c r="AI556" i="7"/>
  <c r="AI450" i="7"/>
  <c r="AI407" i="7"/>
  <c r="AI404" i="7"/>
  <c r="AI394" i="7"/>
  <c r="AI376" i="7"/>
  <c r="AI97" i="7"/>
  <c r="AI89" i="7"/>
  <c r="AI62" i="7"/>
  <c r="AI55" i="7"/>
  <c r="AV52" i="7"/>
  <c r="AN63" i="7"/>
  <c r="AH64" i="7"/>
  <c r="AI67" i="7"/>
  <c r="AN79" i="7"/>
  <c r="AI80" i="7"/>
  <c r="AH85" i="7"/>
  <c r="AI96" i="7"/>
  <c r="AI98" i="7"/>
  <c r="AV100" i="7"/>
  <c r="AI102" i="7"/>
  <c r="AV104" i="7"/>
  <c r="AV129" i="7"/>
  <c r="AI133" i="7"/>
  <c r="AV137" i="7"/>
  <c r="AV180" i="7"/>
  <c r="AV186" i="7"/>
  <c r="AV214" i="7"/>
  <c r="AN217" i="7"/>
  <c r="AV235" i="7"/>
  <c r="AV276" i="7"/>
  <c r="AI386" i="7"/>
  <c r="AV388" i="7"/>
  <c r="AN392" i="7"/>
  <c r="AU432" i="7"/>
  <c r="AU450" i="7"/>
  <c r="AV476" i="7"/>
  <c r="AV480" i="7"/>
  <c r="AI559" i="7"/>
  <c r="AU591" i="7"/>
  <c r="AV619" i="7"/>
  <c r="AU627" i="7"/>
  <c r="AV631" i="7"/>
  <c r="AI665" i="7"/>
  <c r="AU680" i="7"/>
  <c r="AV689" i="7"/>
  <c r="AV892" i="7"/>
  <c r="AU1201" i="7"/>
  <c r="AV1202" i="7"/>
  <c r="AU1220" i="7"/>
  <c r="N7" i="7"/>
  <c r="V7" i="7"/>
  <c r="I9" i="7"/>
  <c r="X10" i="7"/>
  <c r="V12" i="7"/>
  <c r="J16" i="7"/>
  <c r="AM22" i="7"/>
  <c r="AU22" i="7"/>
  <c r="AI26" i="7"/>
  <c r="AH27" i="7"/>
  <c r="AG28" i="7"/>
  <c r="AN29" i="7"/>
  <c r="AV29" i="7"/>
  <c r="AM30" i="7"/>
  <c r="AU30" i="7"/>
  <c r="AI34" i="7"/>
  <c r="AH35" i="7"/>
  <c r="AI39" i="7"/>
  <c r="AH40" i="7"/>
  <c r="AG41" i="7"/>
  <c r="AN42" i="7"/>
  <c r="AV42" i="7"/>
  <c r="AM43" i="7"/>
  <c r="AU43" i="7"/>
  <c r="AU45" i="7"/>
  <c r="AM46" i="7"/>
  <c r="AV46" i="7"/>
  <c r="AN1209" i="7"/>
  <c r="AN1175" i="7"/>
  <c r="AN1162" i="7"/>
  <c r="AN1145" i="7"/>
  <c r="AN1139" i="7"/>
  <c r="AN1176" i="7"/>
  <c r="AN1164" i="7"/>
  <c r="AN1151" i="7"/>
  <c r="AN1142" i="7"/>
  <c r="AN1136" i="7"/>
  <c r="AN1123" i="7"/>
  <c r="AN1107" i="7"/>
  <c r="AN1146" i="7"/>
  <c r="AN1140" i="7"/>
  <c r="AN1108" i="7"/>
  <c r="AN1087" i="7"/>
  <c r="AN1086" i="7"/>
  <c r="AN1073" i="7"/>
  <c r="AN1174" i="7"/>
  <c r="AN1169" i="7"/>
  <c r="AN1143" i="7"/>
  <c r="AN1138" i="7"/>
  <c r="AN1080" i="7"/>
  <c r="AN1078" i="7"/>
  <c r="AN1069" i="7"/>
  <c r="AN1173" i="7"/>
  <c r="AN1160" i="7"/>
  <c r="AN1122" i="7"/>
  <c r="AN1106" i="7"/>
  <c r="AN1052" i="7"/>
  <c r="AN1048" i="7"/>
  <c r="AN1125" i="7"/>
  <c r="AN1038" i="7"/>
  <c r="AN1092" i="7"/>
  <c r="AN1056" i="7"/>
  <c r="AN1034" i="7"/>
  <c r="AN1029" i="7"/>
  <c r="AN1016" i="7"/>
  <c r="AN1043" i="7"/>
  <c r="AN1030" i="7"/>
  <c r="AN1195" i="7"/>
  <c r="AN1097" i="7"/>
  <c r="AN1044" i="7"/>
  <c r="AN1149" i="7"/>
  <c r="AN1002" i="7"/>
  <c r="AN1144" i="7"/>
  <c r="AN1118" i="7"/>
  <c r="AN1113" i="7"/>
  <c r="AN1004" i="7"/>
  <c r="AN999" i="7"/>
  <c r="AN993" i="7"/>
  <c r="AN986" i="7"/>
  <c r="AN980" i="7"/>
  <c r="AN1007" i="7"/>
  <c r="AN1000" i="7"/>
  <c r="AN998" i="7"/>
  <c r="AN992" i="7"/>
  <c r="AN968" i="7"/>
  <c r="AN957" i="7"/>
  <c r="AN944" i="7"/>
  <c r="AN938" i="7"/>
  <c r="AN1098" i="7"/>
  <c r="AN1071" i="7"/>
  <c r="AN1028" i="7"/>
  <c r="AN1015" i="7"/>
  <c r="AN984" i="7"/>
  <c r="AN966" i="7"/>
  <c r="AN954" i="7"/>
  <c r="AN941" i="7"/>
  <c r="AN935" i="7"/>
  <c r="AN929" i="7"/>
  <c r="AN1172" i="7"/>
  <c r="AN1161" i="7"/>
  <c r="AN1147" i="7"/>
  <c r="AN1017" i="7"/>
  <c r="AN983" i="7"/>
  <c r="AN976" i="7"/>
  <c r="AN965" i="7"/>
  <c r="AN959" i="7"/>
  <c r="AN953" i="7"/>
  <c r="AN946" i="7"/>
  <c r="AN1082" i="7"/>
  <c r="AN1027" i="7"/>
  <c r="AN991" i="7"/>
  <c r="AN985" i="7"/>
  <c r="AN940" i="7"/>
  <c r="AN931" i="7"/>
  <c r="AN925" i="7"/>
  <c r="AN917" i="7"/>
  <c r="AN912" i="7"/>
  <c r="AN937" i="7"/>
  <c r="AN932" i="7"/>
  <c r="AN924" i="7"/>
  <c r="AN916" i="7"/>
  <c r="AN911" i="7"/>
  <c r="AN987" i="7"/>
  <c r="AN961" i="7"/>
  <c r="AN951" i="7"/>
  <c r="AN1074" i="7"/>
  <c r="AN1053" i="7"/>
  <c r="AN1012" i="7"/>
  <c r="AN1003" i="7"/>
  <c r="AN996" i="7"/>
  <c r="AN971" i="7"/>
  <c r="AN956" i="7"/>
  <c r="AN942" i="7"/>
  <c r="AN927" i="7"/>
  <c r="AN921" i="7"/>
  <c r="AN908" i="7"/>
  <c r="AN1137" i="7"/>
  <c r="AN964" i="7"/>
  <c r="AN939" i="7"/>
  <c r="AN913" i="7"/>
  <c r="AN901" i="7"/>
  <c r="AN882" i="7"/>
  <c r="AN869" i="7"/>
  <c r="AN1167" i="7"/>
  <c r="AN955" i="7"/>
  <c r="AN950" i="7"/>
  <c r="AN936" i="7"/>
  <c r="AN933" i="7"/>
  <c r="AN928" i="7"/>
  <c r="AN900" i="7"/>
  <c r="AN888" i="7"/>
  <c r="AN876" i="7"/>
  <c r="AN860" i="7"/>
  <c r="AN970" i="7"/>
  <c r="AN962" i="7"/>
  <c r="AN915" i="7"/>
  <c r="AN910" i="7"/>
  <c r="AN981" i="7"/>
  <c r="AN914" i="7"/>
  <c r="AN907" i="7"/>
  <c r="AN897" i="7"/>
  <c r="AN890" i="7"/>
  <c r="AN885" i="7"/>
  <c r="AN879" i="7"/>
  <c r="AN880" i="7"/>
  <c r="AN875" i="7"/>
  <c r="AN854" i="7"/>
  <c r="AN846" i="7"/>
  <c r="AN920" i="7"/>
  <c r="AN918" i="7"/>
  <c r="AN896" i="7"/>
  <c r="AN893" i="7"/>
  <c r="AN877" i="7"/>
  <c r="AN872" i="7"/>
  <c r="AN859" i="7"/>
  <c r="AN853" i="7"/>
  <c r="AN845" i="7"/>
  <c r="AN838" i="7"/>
  <c r="AN766" i="7"/>
  <c r="AN1077" i="7"/>
  <c r="AN922" i="7"/>
  <c r="AN919" i="7"/>
  <c r="AN884" i="7"/>
  <c r="AN1036" i="7"/>
  <c r="AN972" i="7"/>
  <c r="AN926" i="7"/>
  <c r="AN909" i="7"/>
  <c r="AN895" i="7"/>
  <c r="AN892" i="7"/>
  <c r="AN863" i="7"/>
  <c r="AN856" i="7"/>
  <c r="AN850" i="7"/>
  <c r="AN835" i="7"/>
  <c r="AN827" i="7"/>
  <c r="AN812" i="7"/>
  <c r="AN805" i="7"/>
  <c r="AN783" i="7"/>
  <c r="AN930" i="7"/>
  <c r="AN906" i="7"/>
  <c r="AN891" i="7"/>
  <c r="AN883" i="7"/>
  <c r="AN878" i="7"/>
  <c r="AN852" i="7"/>
  <c r="AN768" i="7"/>
  <c r="AN755" i="7"/>
  <c r="AN748" i="7"/>
  <c r="AN727" i="7"/>
  <c r="AN713" i="7"/>
  <c r="AN963" i="7"/>
  <c r="AN870" i="7"/>
  <c r="AN849" i="7"/>
  <c r="AN834" i="7"/>
  <c r="AN833" i="7"/>
  <c r="AN826" i="7"/>
  <c r="AN819" i="7"/>
  <c r="AN769" i="7"/>
  <c r="AN763" i="7"/>
  <c r="AN738" i="7"/>
  <c r="AN706" i="7"/>
  <c r="AN699" i="7"/>
  <c r="AN687" i="7"/>
  <c r="AN681" i="7"/>
  <c r="AN948" i="7"/>
  <c r="AN871" i="7"/>
  <c r="AN862" i="7"/>
  <c r="AN788" i="7"/>
  <c r="AN967" i="7"/>
  <c r="AN899" i="7"/>
  <c r="AN881" i="7"/>
  <c r="AN814" i="7"/>
  <c r="AN703" i="7"/>
  <c r="AN903" i="7"/>
  <c r="AN867" i="7"/>
  <c r="AN864" i="7"/>
  <c r="AN857" i="7"/>
  <c r="AN735" i="7"/>
  <c r="AN726" i="7"/>
  <c r="AN654" i="7"/>
  <c r="AN646" i="7"/>
  <c r="AN640" i="7"/>
  <c r="AN625" i="7"/>
  <c r="AN613" i="7"/>
  <c r="AN605" i="7"/>
  <c r="AN598" i="7"/>
  <c r="AN585" i="7"/>
  <c r="AN578" i="7"/>
  <c r="AN572" i="7"/>
  <c r="AN567" i="7"/>
  <c r="AN982" i="7"/>
  <c r="AN873" i="7"/>
  <c r="AN858" i="7"/>
  <c r="AN787" i="7"/>
  <c r="AN757" i="7"/>
  <c r="AN725" i="7"/>
  <c r="AN671" i="7"/>
  <c r="AN665" i="7"/>
  <c r="AN661" i="7"/>
  <c r="AN653" i="7"/>
  <c r="AN645" i="7"/>
  <c r="AN632" i="7"/>
  <c r="AN624" i="7"/>
  <c r="AN612" i="7"/>
  <c r="AN604" i="7"/>
  <c r="AN597" i="7"/>
  <c r="AN592" i="7"/>
  <c r="AN584" i="7"/>
  <c r="AN571" i="7"/>
  <c r="AN566" i="7"/>
  <c r="AN887" i="7"/>
  <c r="AN740" i="7"/>
  <c r="AN717" i="7"/>
  <c r="AN695" i="7"/>
  <c r="AN675" i="7"/>
  <c r="AN670" i="7"/>
  <c r="AN660" i="7"/>
  <c r="AN652" i="7"/>
  <c r="AN644" i="7"/>
  <c r="AN923" i="7"/>
  <c r="AN866" i="7"/>
  <c r="AN851" i="7"/>
  <c r="AN761" i="7"/>
  <c r="AN705" i="7"/>
  <c r="AN688" i="7"/>
  <c r="AN678" i="7"/>
  <c r="AN667" i="7"/>
  <c r="AN663" i="7"/>
  <c r="AN657" i="7"/>
  <c r="AN649" i="7"/>
  <c r="AN643" i="7"/>
  <c r="AN608" i="7"/>
  <c r="AN601" i="7"/>
  <c r="AN588" i="7"/>
  <c r="AN580" i="7"/>
  <c r="AN575" i="7"/>
  <c r="AN569" i="7"/>
  <c r="AN889" i="7"/>
  <c r="AN843" i="7"/>
  <c r="AN804" i="7"/>
  <c r="AN719" i="7"/>
  <c r="AN714" i="7"/>
  <c r="AN682" i="7"/>
  <c r="AN680" i="7"/>
  <c r="AN676" i="7"/>
  <c r="AN658" i="7"/>
  <c r="AN650" i="7"/>
  <c r="AN634" i="7"/>
  <c r="AN616" i="7"/>
  <c r="AN557" i="7"/>
  <c r="AN551" i="7"/>
  <c r="AN475" i="7"/>
  <c r="AN428" i="7"/>
  <c r="AN418" i="7"/>
  <c r="AN411" i="7"/>
  <c r="AN405" i="7"/>
  <c r="AN803" i="7"/>
  <c r="AN765" i="7"/>
  <c r="AN701" i="7"/>
  <c r="AN693" i="7"/>
  <c r="AN673" i="7"/>
  <c r="AN639" i="7"/>
  <c r="AN623" i="7"/>
  <c r="AN621" i="7"/>
  <c r="AN610" i="7"/>
  <c r="AN600" i="7"/>
  <c r="AN589" i="7"/>
  <c r="AN582" i="7"/>
  <c r="AN550" i="7"/>
  <c r="AN488" i="7"/>
  <c r="AN468" i="7"/>
  <c r="AN455" i="7"/>
  <c r="AN447" i="7"/>
  <c r="AN439" i="7"/>
  <c r="AN433" i="7"/>
  <c r="AN427" i="7"/>
  <c r="AN417" i="7"/>
  <c r="AN410" i="7"/>
  <c r="AN404" i="7"/>
  <c r="AN861" i="7"/>
  <c r="AN855" i="7"/>
  <c r="AN848" i="7"/>
  <c r="AN795" i="7"/>
  <c r="AN689" i="7"/>
  <c r="AN669" i="7"/>
  <c r="AN792" i="7"/>
  <c r="AN711" i="7"/>
  <c r="AN685" i="7"/>
  <c r="AN659" i="7"/>
  <c r="AN656" i="7"/>
  <c r="AN631" i="7"/>
  <c r="AN615" i="7"/>
  <c r="AN609" i="7"/>
  <c r="AN599" i="7"/>
  <c r="AN593" i="7"/>
  <c r="AN581" i="7"/>
  <c r="AN568" i="7"/>
  <c r="AN562" i="7"/>
  <c r="AN561" i="7"/>
  <c r="AN555" i="7"/>
  <c r="AN452" i="7"/>
  <c r="AN444" i="7"/>
  <c r="AN430" i="7"/>
  <c r="AN408" i="7"/>
  <c r="AN401" i="7"/>
  <c r="AN731" i="7"/>
  <c r="AN702" i="7"/>
  <c r="AN655" i="7"/>
  <c r="AN651" i="7"/>
  <c r="AN626" i="7"/>
  <c r="AN622" i="7"/>
  <c r="AN576" i="7"/>
  <c r="AN573" i="7"/>
  <c r="AN549" i="7"/>
  <c r="AN480" i="7"/>
  <c r="AN457" i="7"/>
  <c r="AN450" i="7"/>
  <c r="AN431" i="7"/>
  <c r="AN421" i="7"/>
  <c r="AN419" i="7"/>
  <c r="AN412" i="7"/>
  <c r="AN398" i="7"/>
  <c r="AN397" i="7"/>
  <c r="AN391" i="7"/>
  <c r="AN382" i="7"/>
  <c r="AN362" i="7"/>
  <c r="AN301" i="7"/>
  <c r="AN275" i="7"/>
  <c r="AN270" i="7"/>
  <c r="AN886" i="7"/>
  <c r="AN874" i="7"/>
  <c r="AN865" i="7"/>
  <c r="AN762" i="7"/>
  <c r="AN664" i="7"/>
  <c r="AN607" i="7"/>
  <c r="AN606" i="7"/>
  <c r="AN574" i="7"/>
  <c r="AN558" i="7"/>
  <c r="AN553" i="7"/>
  <c r="AN470" i="7"/>
  <c r="AN435" i="7"/>
  <c r="AN698" i="7"/>
  <c r="AN618" i="7"/>
  <c r="AN614" i="7"/>
  <c r="AN591" i="7"/>
  <c r="AN590" i="7"/>
  <c r="AN570" i="7"/>
  <c r="AN415" i="7"/>
  <c r="AN394" i="7"/>
  <c r="AN389" i="7"/>
  <c r="AN377" i="7"/>
  <c r="AN365" i="7"/>
  <c r="AN333" i="7"/>
  <c r="AN319" i="7"/>
  <c r="AN304" i="7"/>
  <c r="AN847" i="7"/>
  <c r="AN635" i="7"/>
  <c r="AN596" i="7"/>
  <c r="AN564" i="7"/>
  <c r="AN438" i="7"/>
  <c r="AN424" i="7"/>
  <c r="AN406" i="7"/>
  <c r="AN386" i="7"/>
  <c r="AN379" i="7"/>
  <c r="AN367" i="7"/>
  <c r="AN283" i="7"/>
  <c r="AN280" i="7"/>
  <c r="AN225" i="7"/>
  <c r="AN198" i="7"/>
  <c r="AN194" i="7"/>
  <c r="AN169" i="7"/>
  <c r="AN155" i="7"/>
  <c r="AN149" i="7"/>
  <c r="AN145" i="7"/>
  <c r="AN684" i="7"/>
  <c r="AN602" i="7"/>
  <c r="AN587" i="7"/>
  <c r="AN467" i="7"/>
  <c r="AN456" i="7"/>
  <c r="AN420" i="7"/>
  <c r="AN413" i="7"/>
  <c r="AN400" i="7"/>
  <c r="AN331" i="7"/>
  <c r="AN330" i="7"/>
  <c r="AN328" i="7"/>
  <c r="AN325" i="7"/>
  <c r="AN317" i="7"/>
  <c r="AN274" i="7"/>
  <c r="AN272" i="7"/>
  <c r="AN204" i="7"/>
  <c r="AN187" i="7"/>
  <c r="AN175" i="7"/>
  <c r="AN161" i="7"/>
  <c r="AN154" i="7"/>
  <c r="AN133" i="7"/>
  <c r="AN690" i="7"/>
  <c r="AN679" i="7"/>
  <c r="AN647" i="7"/>
  <c r="AN627" i="7"/>
  <c r="AN617" i="7"/>
  <c r="AN535" i="7"/>
  <c r="AN451" i="7"/>
  <c r="AN432" i="7"/>
  <c r="AN395" i="7"/>
  <c r="AN385" i="7"/>
  <c r="AN378" i="7"/>
  <c r="AN300" i="7"/>
  <c r="AN276" i="7"/>
  <c r="AN235" i="7"/>
  <c r="AN201" i="7"/>
  <c r="AN197" i="7"/>
  <c r="AN191" i="7"/>
  <c r="AN183" i="7"/>
  <c r="AN157" i="7"/>
  <c r="AN131" i="7"/>
  <c r="AN122" i="7"/>
  <c r="AN810" i="7"/>
  <c r="AN441" i="7"/>
  <c r="AN426" i="7"/>
  <c r="AN425" i="7"/>
  <c r="AN399" i="7"/>
  <c r="AN308" i="7"/>
  <c r="AN179" i="7"/>
  <c r="AN140" i="7"/>
  <c r="AN118" i="7"/>
  <c r="AN117" i="7"/>
  <c r="AN107" i="7"/>
  <c r="AN97" i="7"/>
  <c r="AN89" i="7"/>
  <c r="AN62" i="7"/>
  <c r="AN55" i="7"/>
  <c r="AN905" i="7"/>
  <c r="AN630" i="7"/>
  <c r="AN565" i="7"/>
  <c r="AN560" i="7"/>
  <c r="AN559" i="7"/>
  <c r="AN403" i="7"/>
  <c r="AN303" i="7"/>
  <c r="AN287" i="7"/>
  <c r="AN220" i="7"/>
  <c r="AN180" i="7"/>
  <c r="AN153" i="7"/>
  <c r="AN141" i="7"/>
  <c r="AN132" i="7"/>
  <c r="AN119" i="7"/>
  <c r="AN115" i="7"/>
  <c r="AN96" i="7"/>
  <c r="AN88" i="7"/>
  <c r="AN80" i="7"/>
  <c r="AN75" i="7"/>
  <c r="AN68" i="7"/>
  <c r="AN61" i="7"/>
  <c r="AN54" i="7"/>
  <c r="AN48" i="7"/>
  <c r="AN666" i="7"/>
  <c r="AN648" i="7"/>
  <c r="AN554" i="7"/>
  <c r="AN390" i="7"/>
  <c r="AN364" i="7"/>
  <c r="AN261" i="7"/>
  <c r="AN253" i="7"/>
  <c r="AN238" i="7"/>
  <c r="AN207" i="7"/>
  <c r="AN190" i="7"/>
  <c r="AN164" i="7"/>
  <c r="AN139" i="7"/>
  <c r="AN135" i="7"/>
  <c r="AN123" i="7"/>
  <c r="AN98" i="7"/>
  <c r="AN93" i="7"/>
  <c r="AN76" i="7"/>
  <c r="AN71" i="7"/>
  <c r="AN64" i="7"/>
  <c r="AN58" i="7"/>
  <c r="AN50" i="7"/>
  <c r="K49" i="7"/>
  <c r="AG50" i="7"/>
  <c r="AF53" i="7"/>
  <c r="AM54" i="7"/>
  <c r="AH55" i="7"/>
  <c r="AU57" i="7"/>
  <c r="AM61" i="7"/>
  <c r="AH62" i="7"/>
  <c r="AI64" i="7"/>
  <c r="AN66" i="7"/>
  <c r="AV67" i="7"/>
  <c r="AN72" i="7"/>
  <c r="AV73" i="7"/>
  <c r="AG78" i="7"/>
  <c r="AU78" i="7"/>
  <c r="AG82" i="7"/>
  <c r="AN87" i="7"/>
  <c r="AI88" i="7"/>
  <c r="AU88" i="7"/>
  <c r="AI90" i="7"/>
  <c r="M91" i="7"/>
  <c r="AN92" i="7"/>
  <c r="AH93" i="7"/>
  <c r="AU93" i="7"/>
  <c r="AV94" i="7"/>
  <c r="M98" i="7"/>
  <c r="AG99" i="7"/>
  <c r="AT106" i="7"/>
  <c r="AM109" i="7"/>
  <c r="AH112" i="7"/>
  <c r="AG117" i="7"/>
  <c r="AU117" i="7"/>
  <c r="AI120" i="7"/>
  <c r="AV120" i="7"/>
  <c r="AI131" i="7"/>
  <c r="AG135" i="7"/>
  <c r="P137" i="7"/>
  <c r="AN137" i="7"/>
  <c r="AU141" i="7"/>
  <c r="AM142" i="7"/>
  <c r="AU143" i="7"/>
  <c r="AG145" i="7"/>
  <c r="AU152" i="7"/>
  <c r="AU178" i="7"/>
  <c r="AU200" i="7"/>
  <c r="AU208" i="7"/>
  <c r="AM220" i="7"/>
  <c r="AU223" i="7"/>
  <c r="AH225" i="7"/>
  <c r="AV228" i="7"/>
  <c r="AV274" i="7"/>
  <c r="AN277" i="7"/>
  <c r="AV287" i="7"/>
  <c r="AU288" i="7"/>
  <c r="AI303" i="7"/>
  <c r="AU315" i="7"/>
  <c r="AM331" i="7"/>
  <c r="AM357" i="7"/>
  <c r="AN359" i="7"/>
  <c r="AI368" i="7"/>
  <c r="AM374" i="7"/>
  <c r="AG378" i="7"/>
  <c r="AU379" i="7"/>
  <c r="AM381" i="7"/>
  <c r="AV383" i="7"/>
  <c r="AG391" i="7"/>
  <c r="AU400" i="7"/>
  <c r="AG406" i="7"/>
  <c r="AH418" i="7"/>
  <c r="AV424" i="7"/>
  <c r="AV450" i="7"/>
  <c r="AM451" i="7"/>
  <c r="AI531" i="7"/>
  <c r="AH541" i="7"/>
  <c r="AH558" i="7"/>
  <c r="AH561" i="7"/>
  <c r="AN563" i="7"/>
  <c r="AG566" i="7"/>
  <c r="AM568" i="7"/>
  <c r="AU584" i="7"/>
  <c r="AV591" i="7"/>
  <c r="AH598" i="7"/>
  <c r="AI615" i="7"/>
  <c r="AM617" i="7"/>
  <c r="AV627" i="7"/>
  <c r="AV629" i="7"/>
  <c r="AN641" i="7"/>
  <c r="AN708" i="7"/>
  <c r="AH38" i="7"/>
  <c r="AH96" i="7"/>
  <c r="AH119" i="7"/>
  <c r="AH133" i="7"/>
  <c r="AH169" i="7"/>
  <c r="S222" i="7"/>
  <c r="AH440" i="7"/>
  <c r="AN445" i="7"/>
  <c r="AN461" i="7"/>
  <c r="AI618" i="7"/>
  <c r="AN619" i="7"/>
  <c r="J6" i="7"/>
  <c r="I16" i="7"/>
  <c r="AI25" i="7"/>
  <c r="AH26" i="7"/>
  <c r="AV28" i="7"/>
  <c r="AI38" i="7"/>
  <c r="AH39" i="7"/>
  <c r="AN41" i="7"/>
  <c r="AV41" i="7"/>
  <c r="AV49" i="7"/>
  <c r="AN51" i="7"/>
  <c r="AV70" i="7"/>
  <c r="AN83" i="7"/>
  <c r="AV85" i="7"/>
  <c r="AH88" i="7"/>
  <c r="AH90" i="7"/>
  <c r="AV91" i="7"/>
  <c r="S92" i="7"/>
  <c r="AV102" i="7"/>
  <c r="AI127" i="7"/>
  <c r="AN128" i="7"/>
  <c r="AN136" i="7"/>
  <c r="M149" i="7"/>
  <c r="AV166" i="7"/>
  <c r="AV182" i="7"/>
  <c r="AN227" i="7"/>
  <c r="AV272" i="7"/>
  <c r="AU292" i="7"/>
  <c r="AU82" i="7"/>
  <c r="AU69" i="7"/>
  <c r="AU56" i="7"/>
  <c r="AU89" i="7"/>
  <c r="AU81" i="7"/>
  <c r="AU62" i="7"/>
  <c r="AU55" i="7"/>
  <c r="AU85" i="7"/>
  <c r="AU77" i="7"/>
  <c r="AU72" i="7"/>
  <c r="AU65" i="7"/>
  <c r="AU59" i="7"/>
  <c r="AU51" i="7"/>
  <c r="AN369" i="7"/>
  <c r="AN387" i="7"/>
  <c r="AU393" i="7"/>
  <c r="AV403" i="7"/>
  <c r="AI410" i="7"/>
  <c r="O7" i="7"/>
  <c r="W7" i="7"/>
  <c r="J9" i="7"/>
  <c r="O12" i="7"/>
  <c r="AN22" i="7"/>
  <c r="AV22" i="7"/>
  <c r="AU23" i="7"/>
  <c r="AI27" i="7"/>
  <c r="AH28" i="7"/>
  <c r="AG29" i="7"/>
  <c r="AN30" i="7"/>
  <c r="AV30" i="7"/>
  <c r="AM31" i="7"/>
  <c r="AU31" i="7"/>
  <c r="AI35" i="7"/>
  <c r="AM36" i="7"/>
  <c r="AU36" i="7"/>
  <c r="AI40" i="7"/>
  <c r="AH41" i="7"/>
  <c r="AG42" i="7"/>
  <c r="AN43" i="7"/>
  <c r="AV43" i="7"/>
  <c r="AM44" i="7"/>
  <c r="AU44" i="7"/>
  <c r="AM45" i="7"/>
  <c r="AV45" i="7"/>
  <c r="AN46" i="7"/>
  <c r="AU48" i="7"/>
  <c r="AM49" i="7"/>
  <c r="AH50" i="7"/>
  <c r="AU50" i="7"/>
  <c r="AM52" i="7"/>
  <c r="AI53" i="7"/>
  <c r="AU53" i="7"/>
  <c r="AV57" i="7"/>
  <c r="AN59" i="7"/>
  <c r="AI60" i="7"/>
  <c r="AU60" i="7"/>
  <c r="AG65" i="7"/>
  <c r="AH68" i="7"/>
  <c r="AN69" i="7"/>
  <c r="AG71" i="7"/>
  <c r="AM75" i="7"/>
  <c r="AN77" i="7"/>
  <c r="AV78" i="7"/>
  <c r="AI82" i="7"/>
  <c r="AV82" i="7"/>
  <c r="AG86" i="7"/>
  <c r="AU86" i="7"/>
  <c r="AT1079" i="7"/>
  <c r="AT956" i="7"/>
  <c r="AT945" i="7"/>
  <c r="AT875" i="7"/>
  <c r="AT944" i="7"/>
  <c r="AT705" i="7"/>
  <c r="AT429" i="7"/>
  <c r="AT576" i="7"/>
  <c r="AT561" i="7"/>
  <c r="AT447" i="7"/>
  <c r="AT110" i="7"/>
  <c r="AT197" i="7"/>
  <c r="AU90" i="7"/>
  <c r="AM91" i="7"/>
  <c r="AI93" i="7"/>
  <c r="AG97" i="7"/>
  <c r="AM98" i="7"/>
  <c r="AH99" i="7"/>
  <c r="AV99" i="7"/>
  <c r="AM100" i="7"/>
  <c r="AI101" i="7"/>
  <c r="AU101" i="7"/>
  <c r="AH103" i="7"/>
  <c r="AU103" i="7"/>
  <c r="AM104" i="7"/>
  <c r="AI105" i="7"/>
  <c r="AU105" i="7"/>
  <c r="AU106" i="7"/>
  <c r="AG108" i="7"/>
  <c r="AN109" i="7"/>
  <c r="AV110" i="7"/>
  <c r="AM111" i="7"/>
  <c r="AI112" i="7"/>
  <c r="AU114" i="7"/>
  <c r="AI117" i="7"/>
  <c r="AM119" i="7"/>
  <c r="AV121" i="7"/>
  <c r="AV124" i="7"/>
  <c r="AM127" i="7"/>
  <c r="AG130" i="7"/>
  <c r="AV141" i="7"/>
  <c r="AN142" i="7"/>
  <c r="AH145" i="7"/>
  <c r="AI146" i="7"/>
  <c r="AV150" i="7"/>
  <c r="AV159" i="7"/>
  <c r="AM160" i="7"/>
  <c r="AU161" i="7"/>
  <c r="AV163" i="7"/>
  <c r="AG165" i="7"/>
  <c r="AU165" i="7"/>
  <c r="AV167" i="7"/>
  <c r="AU168" i="7"/>
  <c r="AV181" i="7"/>
  <c r="AV199" i="7"/>
  <c r="AV200" i="7"/>
  <c r="AU201" i="7"/>
  <c r="AV211" i="7"/>
  <c r="AV223" i="7"/>
  <c r="AV238" i="7"/>
  <c r="AU242" i="7"/>
  <c r="AV263" i="7"/>
  <c r="AM275" i="7"/>
  <c r="AU282" i="7"/>
  <c r="AV289" i="7"/>
  <c r="AU290" i="7"/>
  <c r="AU306" i="7"/>
  <c r="AH334" i="7"/>
  <c r="AM341" i="7"/>
  <c r="Q343" i="7"/>
  <c r="AU354" i="7"/>
  <c r="AU361" i="7"/>
  <c r="AV379" i="7"/>
  <c r="AN381" i="7"/>
  <c r="AU382" i="7"/>
  <c r="AG389" i="7"/>
  <c r="AH391" i="7"/>
  <c r="AG394" i="7"/>
  <c r="AM416" i="7"/>
  <c r="AV503" i="7"/>
  <c r="AV511" i="7"/>
  <c r="AU512" i="7"/>
  <c r="AV513" i="7"/>
  <c r="AM514" i="7"/>
  <c r="AU559" i="7"/>
  <c r="AU607" i="7"/>
  <c r="AG613" i="7"/>
  <c r="AU667" i="7"/>
  <c r="AG734" i="7"/>
  <c r="AM838" i="7"/>
  <c r="AU864" i="7"/>
  <c r="AI925" i="7"/>
  <c r="AU978" i="7"/>
  <c r="Z10" i="7"/>
  <c r="AH29" i="7"/>
  <c r="AH42" i="7"/>
  <c r="AH71" i="7"/>
  <c r="AN218" i="7"/>
  <c r="AN267" i="7"/>
  <c r="AH301" i="7"/>
  <c r="AI334" i="7"/>
  <c r="AI364" i="7"/>
  <c r="AN384" i="7"/>
  <c r="AI390" i="7"/>
  <c r="AH394" i="7"/>
  <c r="AN416" i="7"/>
  <c r="AN429" i="7"/>
  <c r="AN458" i="7"/>
  <c r="AN537" i="7"/>
  <c r="AV556" i="7"/>
  <c r="AI564" i="7"/>
  <c r="AV568" i="7"/>
  <c r="AV615" i="7"/>
  <c r="AI849" i="7"/>
  <c r="I7" i="7"/>
  <c r="AV24" i="7"/>
  <c r="AI29" i="7"/>
  <c r="AV32" i="7"/>
  <c r="AN37" i="7"/>
  <c r="AV37" i="7"/>
  <c r="AH43" i="7"/>
  <c r="AI56" i="7"/>
  <c r="AH58" i="7"/>
  <c r="AH63" i="7"/>
  <c r="AV74" i="7"/>
  <c r="AH83" i="7"/>
  <c r="AV95" i="7"/>
  <c r="AV108" i="7"/>
  <c r="AN112" i="7"/>
  <c r="AH125" i="7"/>
  <c r="AV128" i="7"/>
  <c r="AN129" i="7"/>
  <c r="AV130" i="7"/>
  <c r="AU132" i="7"/>
  <c r="AN146" i="7"/>
  <c r="AV170" i="7"/>
  <c r="AI183" i="7"/>
  <c r="AV184" i="7"/>
  <c r="AU187" i="7"/>
  <c r="S193" i="7"/>
  <c r="AV196" i="7"/>
  <c r="AH198" i="7"/>
  <c r="AI200" i="7"/>
  <c r="AV220" i="7"/>
  <c r="AV248" i="7"/>
  <c r="AH272" i="7"/>
  <c r="AN360" i="7"/>
  <c r="AH377" i="7"/>
  <c r="AI389" i="7"/>
  <c r="AH393" i="7"/>
  <c r="AN402" i="7"/>
  <c r="AH407" i="7"/>
  <c r="AI413" i="7"/>
  <c r="AV470" i="7"/>
  <c r="AU471" i="7"/>
  <c r="AU484" i="7"/>
  <c r="AI535" i="7"/>
  <c r="AU540" i="7"/>
  <c r="AU574" i="7"/>
  <c r="AN579" i="7"/>
  <c r="AN642" i="7"/>
  <c r="AI645" i="7"/>
  <c r="AI656" i="7"/>
  <c r="AU696" i="7"/>
  <c r="AV697" i="7"/>
  <c r="AM698" i="7"/>
  <c r="AV849" i="7"/>
  <c r="O6" i="7"/>
  <c r="W6" i="7"/>
  <c r="J7" i="7"/>
  <c r="D10" i="7"/>
  <c r="AB10" i="7"/>
  <c r="AA11" i="7"/>
  <c r="J12" i="7"/>
  <c r="R12" i="7"/>
  <c r="AI22" i="7"/>
  <c r="AH23" i="7"/>
  <c r="AG24" i="7"/>
  <c r="AN25" i="7"/>
  <c r="AV25" i="7"/>
  <c r="AM26" i="7"/>
  <c r="AU26" i="7"/>
  <c r="AI30" i="7"/>
  <c r="AH31" i="7"/>
  <c r="AG32" i="7"/>
  <c r="AN33" i="7"/>
  <c r="AV33" i="7"/>
  <c r="AM34" i="7"/>
  <c r="AU34" i="7"/>
  <c r="AF1108" i="7"/>
  <c r="AF845" i="7"/>
  <c r="AF555" i="7"/>
  <c r="AF377" i="7"/>
  <c r="AF299" i="7"/>
  <c r="AF68" i="7"/>
  <c r="AF48" i="7"/>
  <c r="AF90" i="7"/>
  <c r="AF58" i="7"/>
  <c r="AF50" i="7"/>
  <c r="AH36" i="7"/>
  <c r="AG37" i="7"/>
  <c r="AN38" i="7"/>
  <c r="AV38" i="7"/>
  <c r="AM39" i="7"/>
  <c r="AU39" i="7"/>
  <c r="AI43" i="7"/>
  <c r="AH44" i="7"/>
  <c r="AG45" i="7"/>
  <c r="AH46" i="7"/>
  <c r="AG48" i="7"/>
  <c r="AM50" i="7"/>
  <c r="AH51" i="7"/>
  <c r="AV51" i="7"/>
  <c r="AM53" i="7"/>
  <c r="AH54" i="7"/>
  <c r="AN57" i="7"/>
  <c r="AI58" i="7"/>
  <c r="AF59" i="7"/>
  <c r="AM60" i="7"/>
  <c r="AH61" i="7"/>
  <c r="AI63" i="7"/>
  <c r="AV63" i="7"/>
  <c r="AG66" i="7"/>
  <c r="AU66" i="7"/>
  <c r="AG72" i="7"/>
  <c r="AI76" i="7"/>
  <c r="AN78" i="7"/>
  <c r="AV79" i="7"/>
  <c r="AN82" i="7"/>
  <c r="AI83" i="7"/>
  <c r="AV83" i="7"/>
  <c r="AU84" i="7"/>
  <c r="AM86" i="7"/>
  <c r="AI87" i="7"/>
  <c r="AU87" i="7"/>
  <c r="AH92" i="7"/>
  <c r="AU92" i="7"/>
  <c r="AN99" i="7"/>
  <c r="AM101" i="7"/>
  <c r="AM103" i="7"/>
  <c r="AM105" i="7"/>
  <c r="AM110" i="7"/>
  <c r="AI115" i="7"/>
  <c r="AV115" i="7"/>
  <c r="AI118" i="7"/>
  <c r="AN120" i="7"/>
  <c r="AM121" i="7"/>
  <c r="AG123" i="7"/>
  <c r="AM124" i="7"/>
  <c r="AH132" i="7"/>
  <c r="AV132" i="7"/>
  <c r="AV139" i="7"/>
  <c r="AU140" i="7"/>
  <c r="AV142" i="7"/>
  <c r="AM143" i="7"/>
  <c r="AG149" i="7"/>
  <c r="AI150" i="7"/>
  <c r="AH154" i="7"/>
  <c r="AH155" i="7"/>
  <c r="AM164" i="7"/>
  <c r="AM165" i="7"/>
  <c r="AV174" i="7"/>
  <c r="AN177" i="7"/>
  <c r="AM178" i="7"/>
  <c r="AI181" i="7"/>
  <c r="AM190" i="7"/>
  <c r="AM191" i="7"/>
  <c r="AI198" i="7"/>
  <c r="K198" i="7"/>
  <c r="AI199" i="7"/>
  <c r="AH201" i="7"/>
  <c r="AM206" i="7"/>
  <c r="AU237" i="7"/>
  <c r="AN240" i="7"/>
  <c r="AU257" i="7"/>
  <c r="AV281" i="7"/>
  <c r="AV283" i="7"/>
  <c r="AU284" i="7"/>
  <c r="AI287" i="7"/>
  <c r="AH300" i="7"/>
  <c r="AU332" i="7"/>
  <c r="S333" i="7"/>
  <c r="AN339" i="7"/>
  <c r="AU352" i="7"/>
  <c r="AU360" i="7"/>
  <c r="AM377" i="7"/>
  <c r="AN380" i="7"/>
  <c r="AU384" i="7"/>
  <c r="AH390" i="7"/>
  <c r="AI393" i="7"/>
  <c r="AM396" i="7"/>
  <c r="AN407" i="7"/>
  <c r="AH417" i="7"/>
  <c r="AV420" i="7"/>
  <c r="AN423" i="7"/>
  <c r="AV425" i="7"/>
  <c r="AN437" i="7"/>
  <c r="AN446" i="7"/>
  <c r="AM452" i="7"/>
  <c r="AV453" i="7"/>
  <c r="AV460" i="7"/>
  <c r="AV484" i="7"/>
  <c r="AN543" i="7"/>
  <c r="AI550" i="7"/>
  <c r="AU554" i="7"/>
  <c r="AG567" i="7"/>
  <c r="AU569" i="7"/>
  <c r="AU571" i="7"/>
  <c r="AV576" i="7"/>
  <c r="AN583" i="7"/>
  <c r="AV593" i="7"/>
  <c r="AI597" i="7"/>
  <c r="AH608" i="7"/>
  <c r="AV609" i="7"/>
  <c r="AU652" i="7"/>
  <c r="AH65" i="7"/>
  <c r="AH97" i="7"/>
  <c r="AN368" i="7"/>
  <c r="AN376" i="7"/>
  <c r="AH389" i="7"/>
  <c r="AI439" i="7"/>
  <c r="AV1196" i="7"/>
  <c r="AV1175" i="7"/>
  <c r="AV1162" i="7"/>
  <c r="AV1090" i="7"/>
  <c r="AV1212" i="7"/>
  <c r="AV1205" i="7"/>
  <c r="AV1191" i="7"/>
  <c r="AV1183" i="7"/>
  <c r="AV1170" i="7"/>
  <c r="AV1164" i="7"/>
  <c r="AV1093" i="7"/>
  <c r="AV1214" i="7"/>
  <c r="AV1206" i="7"/>
  <c r="AV1204" i="7"/>
  <c r="AV1185" i="7"/>
  <c r="AV1094" i="7"/>
  <c r="AV1092" i="7"/>
  <c r="AV1091" i="7"/>
  <c r="AV1089" i="7"/>
  <c r="AV1073" i="7"/>
  <c r="AV1201" i="7"/>
  <c r="AV1197" i="7"/>
  <c r="AV1195" i="7"/>
  <c r="AV1193" i="7"/>
  <c r="AV1190" i="7"/>
  <c r="AV1173" i="7"/>
  <c r="AV1167" i="7"/>
  <c r="AV1163" i="7"/>
  <c r="AV1161" i="7"/>
  <c r="AV1082" i="7"/>
  <c r="AV1081" i="7"/>
  <c r="AV1077" i="7"/>
  <c r="AV1076" i="7"/>
  <c r="AV1069" i="7"/>
  <c r="AV1058" i="7"/>
  <c r="AV1194" i="7"/>
  <c r="AV1192" i="7"/>
  <c r="AV1169" i="7"/>
  <c r="AV1060" i="7"/>
  <c r="AV1052" i="7"/>
  <c r="AV1048" i="7"/>
  <c r="AV1041" i="7"/>
  <c r="AV1035" i="7"/>
  <c r="AV1055" i="7"/>
  <c r="AV1050" i="7"/>
  <c r="AV1045" i="7"/>
  <c r="AV1038" i="7"/>
  <c r="AV1023" i="7"/>
  <c r="AV1182" i="7"/>
  <c r="AV1165" i="7"/>
  <c r="AV1084" i="7"/>
  <c r="AV1078" i="7"/>
  <c r="AV1071" i="7"/>
  <c r="AV1062" i="7"/>
  <c r="AV1028" i="7"/>
  <c r="AV1016" i="7"/>
  <c r="AV1208" i="7"/>
  <c r="AV1085" i="7"/>
  <c r="AV1068" i="7"/>
  <c r="AV1054" i="7"/>
  <c r="AV1053" i="7"/>
  <c r="AV1042" i="7"/>
  <c r="AV1033" i="7"/>
  <c r="AV1032" i="7"/>
  <c r="AV1027" i="7"/>
  <c r="AV1010" i="7"/>
  <c r="AV1005" i="7"/>
  <c r="AV1168" i="7"/>
  <c r="AV1079" i="7"/>
  <c r="AV1067" i="7"/>
  <c r="AV1056" i="7"/>
  <c r="AV1179" i="7"/>
  <c r="AV1095" i="7"/>
  <c r="AV1057" i="7"/>
  <c r="AV1051" i="7"/>
  <c r="AV1044" i="7"/>
  <c r="AV1024" i="7"/>
  <c r="AV1014" i="7"/>
  <c r="AV1009" i="7"/>
  <c r="AV1002" i="7"/>
  <c r="AV1186" i="7"/>
  <c r="AV1184" i="7"/>
  <c r="AV1174" i="7"/>
  <c r="AV1017" i="7"/>
  <c r="AV993" i="7"/>
  <c r="AV986" i="7"/>
  <c r="AV980" i="7"/>
  <c r="AV973" i="7"/>
  <c r="AV969" i="7"/>
  <c r="AV1180" i="7"/>
  <c r="AV1019" i="7"/>
  <c r="AV1013" i="7"/>
  <c r="AV1012" i="7"/>
  <c r="AV1003" i="7"/>
  <c r="AV998" i="7"/>
  <c r="AV992" i="7"/>
  <c r="AV979" i="7"/>
  <c r="AV968" i="7"/>
  <c r="AV957" i="7"/>
  <c r="AV949" i="7"/>
  <c r="AV944" i="7"/>
  <c r="AV938" i="7"/>
  <c r="AV932" i="7"/>
  <c r="AV1064" i="7"/>
  <c r="AV990" i="7"/>
  <c r="AV984" i="7"/>
  <c r="AV977" i="7"/>
  <c r="AV966" i="7"/>
  <c r="AV960" i="7"/>
  <c r="AV954" i="7"/>
  <c r="AV941" i="7"/>
  <c r="AV935" i="7"/>
  <c r="AV929" i="7"/>
  <c r="AV1216" i="7"/>
  <c r="AV1070" i="7"/>
  <c r="AV1021" i="7"/>
  <c r="AV989" i="7"/>
  <c r="AV983" i="7"/>
  <c r="AV976" i="7"/>
  <c r="AV965" i="7"/>
  <c r="AV959" i="7"/>
  <c r="AV953" i="7"/>
  <c r="AV946" i="7"/>
  <c r="AV1189" i="7"/>
  <c r="AV1172" i="7"/>
  <c r="AV1080" i="7"/>
  <c r="AV1049" i="7"/>
  <c r="AV996" i="7"/>
  <c r="AV988" i="7"/>
  <c r="AV971" i="7"/>
  <c r="AV950" i="7"/>
  <c r="AV930" i="7"/>
  <c r="AV925" i="7"/>
  <c r="AV917" i="7"/>
  <c r="AV912" i="7"/>
  <c r="AV1029" i="7"/>
  <c r="AV997" i="7"/>
  <c r="AV962" i="7"/>
  <c r="AV948" i="7"/>
  <c r="AV943" i="7"/>
  <c r="AV936" i="7"/>
  <c r="AV931" i="7"/>
  <c r="AV924" i="7"/>
  <c r="AV916" i="7"/>
  <c r="AV911" i="7"/>
  <c r="AV1177" i="7"/>
  <c r="AV1072" i="7"/>
  <c r="AV1030" i="7"/>
  <c r="AV982" i="7"/>
  <c r="AV975" i="7"/>
  <c r="AV955" i="7"/>
  <c r="AV940" i="7"/>
  <c r="AV1036" i="7"/>
  <c r="AV1007" i="7"/>
  <c r="AV1000" i="7"/>
  <c r="AV991" i="7"/>
  <c r="AV985" i="7"/>
  <c r="AV952" i="7"/>
  <c r="AV947" i="7"/>
  <c r="AV921" i="7"/>
  <c r="AV908" i="7"/>
  <c r="AV1015" i="7"/>
  <c r="AV956" i="7"/>
  <c r="AV914" i="7"/>
  <c r="AV901" i="7"/>
  <c r="AV882" i="7"/>
  <c r="AV869" i="7"/>
  <c r="AV1074" i="7"/>
  <c r="AV1006" i="7"/>
  <c r="AV995" i="7"/>
  <c r="AV967" i="7"/>
  <c r="AV963" i="7"/>
  <c r="AV951" i="7"/>
  <c r="AV922" i="7"/>
  <c r="AV920" i="7"/>
  <c r="AV918" i="7"/>
  <c r="AV909" i="7"/>
  <c r="AV900" i="7"/>
  <c r="AV888" i="7"/>
  <c r="AV876" i="7"/>
  <c r="AV868" i="7"/>
  <c r="AV860" i="7"/>
  <c r="AV1088" i="7"/>
  <c r="AV1087" i="7"/>
  <c r="AV987" i="7"/>
  <c r="AV981" i="7"/>
  <c r="AV926" i="7"/>
  <c r="AV1215" i="7"/>
  <c r="AV1213" i="7"/>
  <c r="AV1046" i="7"/>
  <c r="AV978" i="7"/>
  <c r="AV937" i="7"/>
  <c r="AV933" i="7"/>
  <c r="AV928" i="7"/>
  <c r="AV915" i="7"/>
  <c r="AV906" i="7"/>
  <c r="AV897" i="7"/>
  <c r="AV890" i="7"/>
  <c r="AV885" i="7"/>
  <c r="AV879" i="7"/>
  <c r="AV872" i="7"/>
  <c r="AV1008" i="7"/>
  <c r="AV942" i="7"/>
  <c r="AV919" i="7"/>
  <c r="AV907" i="7"/>
  <c r="AV905" i="7"/>
  <c r="AV904" i="7"/>
  <c r="AV899" i="7"/>
  <c r="AV883" i="7"/>
  <c r="AV881" i="7"/>
  <c r="AV871" i="7"/>
  <c r="AV854" i="7"/>
  <c r="AV846" i="7"/>
  <c r="AV786" i="7"/>
  <c r="AV779" i="7"/>
  <c r="AV1043" i="7"/>
  <c r="AV1001" i="7"/>
  <c r="AV923" i="7"/>
  <c r="AV910" i="7"/>
  <c r="AV889" i="7"/>
  <c r="AV878" i="7"/>
  <c r="AV873" i="7"/>
  <c r="AV865" i="7"/>
  <c r="AV859" i="7"/>
  <c r="AV853" i="7"/>
  <c r="AV845" i="7"/>
  <c r="AV785" i="7"/>
  <c r="AV778" i="7"/>
  <c r="AV770" i="7"/>
  <c r="AV766" i="7"/>
  <c r="AV1075" i="7"/>
  <c r="AV945" i="7"/>
  <c r="AV939" i="7"/>
  <c r="AV927" i="7"/>
  <c r="AV891" i="7"/>
  <c r="AV887" i="7"/>
  <c r="AV1065" i="7"/>
  <c r="AV1034" i="7"/>
  <c r="AV999" i="7"/>
  <c r="AV896" i="7"/>
  <c r="AV893" i="7"/>
  <c r="AV877" i="7"/>
  <c r="AV866" i="7"/>
  <c r="AV862" i="7"/>
  <c r="AV856" i="7"/>
  <c r="AV850" i="7"/>
  <c r="AV783" i="7"/>
  <c r="AV775" i="7"/>
  <c r="AV764" i="7"/>
  <c r="AV1086" i="7"/>
  <c r="AV884" i="7"/>
  <c r="AV782" i="7"/>
  <c r="AV780" i="7"/>
  <c r="AV749" i="7"/>
  <c r="AV734" i="7"/>
  <c r="AV727" i="7"/>
  <c r="AV713" i="7"/>
  <c r="AV707" i="7"/>
  <c r="AV700" i="7"/>
  <c r="AV898" i="7"/>
  <c r="AV895" i="7"/>
  <c r="AV880" i="7"/>
  <c r="AV867" i="7"/>
  <c r="AV781" i="7"/>
  <c r="AV762" i="7"/>
  <c r="AV755" i="7"/>
  <c r="AV748" i="7"/>
  <c r="AV738" i="7"/>
  <c r="AV720" i="7"/>
  <c r="AV712" i="7"/>
  <c r="AV706" i="7"/>
  <c r="AV694" i="7"/>
  <c r="AV687" i="7"/>
  <c r="AV681" i="7"/>
  <c r="AV903" i="7"/>
  <c r="AV886" i="7"/>
  <c r="AV864" i="7"/>
  <c r="AV857" i="7"/>
  <c r="AV855" i="7"/>
  <c r="AV847" i="7"/>
  <c r="AV768" i="7"/>
  <c r="AV737" i="7"/>
  <c r="AV874" i="7"/>
  <c r="AV774" i="7"/>
  <c r="AV772" i="7"/>
  <c r="AV765" i="7"/>
  <c r="AV752" i="7"/>
  <c r="AV745" i="7"/>
  <c r="AV744" i="7"/>
  <c r="AV730" i="7"/>
  <c r="AV723" i="7"/>
  <c r="AV716" i="7"/>
  <c r="AV703" i="7"/>
  <c r="AV696" i="7"/>
  <c r="AV691" i="7"/>
  <c r="AV970" i="7"/>
  <c r="AV913" i="7"/>
  <c r="AV777" i="7"/>
  <c r="AV773" i="7"/>
  <c r="AV728" i="7"/>
  <c r="AV722" i="7"/>
  <c r="AV705" i="7"/>
  <c r="AV690" i="7"/>
  <c r="AV662" i="7"/>
  <c r="AV654" i="7"/>
  <c r="AV646" i="7"/>
  <c r="AV640" i="7"/>
  <c r="AV633" i="7"/>
  <c r="AV625" i="7"/>
  <c r="AV613" i="7"/>
  <c r="AV605" i="7"/>
  <c r="AV598" i="7"/>
  <c r="AV585" i="7"/>
  <c r="AV578" i="7"/>
  <c r="AV572" i="7"/>
  <c r="AV567" i="7"/>
  <c r="AV776" i="7"/>
  <c r="AV742" i="7"/>
  <c r="AV725" i="7"/>
  <c r="AV715" i="7"/>
  <c r="AV711" i="7"/>
  <c r="AV698" i="7"/>
  <c r="AV693" i="7"/>
  <c r="AV671" i="7"/>
  <c r="AV665" i="7"/>
  <c r="AV661" i="7"/>
  <c r="AV645" i="7"/>
  <c r="AV632" i="7"/>
  <c r="AV624" i="7"/>
  <c r="AV612" i="7"/>
  <c r="AV604" i="7"/>
  <c r="AV597" i="7"/>
  <c r="AV592" i="7"/>
  <c r="AV584" i="7"/>
  <c r="AV577" i="7"/>
  <c r="AV571" i="7"/>
  <c r="AV566" i="7"/>
  <c r="AV875" i="7"/>
  <c r="AV763" i="7"/>
  <c r="AV761" i="7"/>
  <c r="AV746" i="7"/>
  <c r="AV741" i="7"/>
  <c r="AV724" i="7"/>
  <c r="AV714" i="7"/>
  <c r="AV702" i="7"/>
  <c r="AV675" i="7"/>
  <c r="AV670" i="7"/>
  <c r="AV660" i="7"/>
  <c r="AV652" i="7"/>
  <c r="AV644" i="7"/>
  <c r="AV639" i="7"/>
  <c r="AV1004" i="7"/>
  <c r="AV848" i="7"/>
  <c r="AV753" i="7"/>
  <c r="AV718" i="7"/>
  <c r="AV717" i="7"/>
  <c r="AV695" i="7"/>
  <c r="AV685" i="7"/>
  <c r="AV682" i="7"/>
  <c r="AV678" i="7"/>
  <c r="AV667" i="7"/>
  <c r="AV663" i="7"/>
  <c r="AV657" i="7"/>
  <c r="AV649" i="7"/>
  <c r="AV636" i="7"/>
  <c r="AV628" i="7"/>
  <c r="AV620" i="7"/>
  <c r="AV601" i="7"/>
  <c r="AV588" i="7"/>
  <c r="AV580" i="7"/>
  <c r="AV575" i="7"/>
  <c r="AV569" i="7"/>
  <c r="AV743" i="7"/>
  <c r="AV684" i="7"/>
  <c r="AV683" i="7"/>
  <c r="AV674" i="7"/>
  <c r="AV659" i="7"/>
  <c r="AV656" i="7"/>
  <c r="AV637" i="7"/>
  <c r="AV635" i="7"/>
  <c r="AV617" i="7"/>
  <c r="AV596" i="7"/>
  <c r="AV565" i="7"/>
  <c r="AV557" i="7"/>
  <c r="AV516" i="7"/>
  <c r="AV508" i="7"/>
  <c r="AV502" i="7"/>
  <c r="AV475" i="7"/>
  <c r="AV469" i="7"/>
  <c r="AV463" i="7"/>
  <c r="AV448" i="7"/>
  <c r="AV440" i="7"/>
  <c r="AV428" i="7"/>
  <c r="AV418" i="7"/>
  <c r="AV411" i="7"/>
  <c r="AV405" i="7"/>
  <c r="AV863" i="7"/>
  <c r="AV861" i="7"/>
  <c r="AV732" i="7"/>
  <c r="AV726" i="7"/>
  <c r="AV686" i="7"/>
  <c r="AV679" i="7"/>
  <c r="AV655" i="7"/>
  <c r="AV642" i="7"/>
  <c r="AV622" i="7"/>
  <c r="AV606" i="7"/>
  <c r="AV590" i="7"/>
  <c r="AV583" i="7"/>
  <c r="AV515" i="7"/>
  <c r="AV507" i="7"/>
  <c r="AV501" i="7"/>
  <c r="AV488" i="7"/>
  <c r="AV481" i="7"/>
  <c r="AV474" i="7"/>
  <c r="AV468" i="7"/>
  <c r="AV462" i="7"/>
  <c r="AV455" i="7"/>
  <c r="AV447" i="7"/>
  <c r="AV439" i="7"/>
  <c r="AV433" i="7"/>
  <c r="AV427" i="7"/>
  <c r="AV417" i="7"/>
  <c r="AV410" i="7"/>
  <c r="AV404" i="7"/>
  <c r="AV398" i="7"/>
  <c r="AV852" i="7"/>
  <c r="AV731" i="7"/>
  <c r="AV648" i="7"/>
  <c r="AV729" i="7"/>
  <c r="AV680" i="7"/>
  <c r="AV676" i="7"/>
  <c r="AV658" i="7"/>
  <c r="AV650" i="7"/>
  <c r="AV623" i="7"/>
  <c r="AV621" i="7"/>
  <c r="AV610" i="7"/>
  <c r="AV600" i="7"/>
  <c r="AV589" i="7"/>
  <c r="AV582" i="7"/>
  <c r="AV561" i="7"/>
  <c r="AV555" i="7"/>
  <c r="AV512" i="7"/>
  <c r="AV498" i="7"/>
  <c r="AV485" i="7"/>
  <c r="AV478" i="7"/>
  <c r="AV471" i="7"/>
  <c r="AV459" i="7"/>
  <c r="AV452" i="7"/>
  <c r="AV444" i="7"/>
  <c r="AV430" i="7"/>
  <c r="AV414" i="7"/>
  <c r="AV408" i="7"/>
  <c r="AV401" i="7"/>
  <c r="AV961" i="7"/>
  <c r="AV858" i="7"/>
  <c r="AV769" i="7"/>
  <c r="AV767" i="7"/>
  <c r="AV740" i="7"/>
  <c r="AV673" i="7"/>
  <c r="AV634" i="7"/>
  <c r="AV579" i="7"/>
  <c r="AV563" i="7"/>
  <c r="AV473" i="7"/>
  <c r="AV426" i="7"/>
  <c r="AV415" i="7"/>
  <c r="AV397" i="7"/>
  <c r="AV391" i="7"/>
  <c r="AV382" i="7"/>
  <c r="AV295" i="7"/>
  <c r="AV282" i="7"/>
  <c r="AV275" i="7"/>
  <c r="AV270" i="7"/>
  <c r="AV243" i="7"/>
  <c r="AV851" i="7"/>
  <c r="AV618" i="7"/>
  <c r="AV614" i="7"/>
  <c r="AV581" i="7"/>
  <c r="AV554" i="7"/>
  <c r="AV509" i="7"/>
  <c r="AV493" i="7"/>
  <c r="AV492" i="7"/>
  <c r="AV479" i="7"/>
  <c r="AV651" i="7"/>
  <c r="AV574" i="7"/>
  <c r="AV573" i="7"/>
  <c r="AV559" i="7"/>
  <c r="AV517" i="7"/>
  <c r="AV499" i="7"/>
  <c r="AV472" i="7"/>
  <c r="AV458" i="7"/>
  <c r="AV451" i="7"/>
  <c r="AV443" i="7"/>
  <c r="AV437" i="7"/>
  <c r="AV432" i="7"/>
  <c r="AV429" i="7"/>
  <c r="AV423" i="7"/>
  <c r="AV416" i="7"/>
  <c r="AV406" i="7"/>
  <c r="AV399" i="7"/>
  <c r="AV394" i="7"/>
  <c r="AV389" i="7"/>
  <c r="AV377" i="7"/>
  <c r="AV291" i="7"/>
  <c r="AV284" i="7"/>
  <c r="AV278" i="7"/>
  <c r="AV751" i="7"/>
  <c r="AV710" i="7"/>
  <c r="AV666" i="7"/>
  <c r="AV638" i="7"/>
  <c r="AV616" i="7"/>
  <c r="AV570" i="7"/>
  <c r="AV560" i="7"/>
  <c r="AV442" i="7"/>
  <c r="AV441" i="7"/>
  <c r="AV435" i="7"/>
  <c r="AV419" i="7"/>
  <c r="AV395" i="7"/>
  <c r="AV381" i="7"/>
  <c r="AV277" i="7"/>
  <c r="AV271" i="7"/>
  <c r="AV246" i="7"/>
  <c r="AV232" i="7"/>
  <c r="AV225" i="7"/>
  <c r="AV210" i="7"/>
  <c r="AV205" i="7"/>
  <c r="AV198" i="7"/>
  <c r="AV194" i="7"/>
  <c r="AV188" i="7"/>
  <c r="AV176" i="7"/>
  <c r="AV169" i="7"/>
  <c r="AV162" i="7"/>
  <c r="AV155" i="7"/>
  <c r="AV149" i="7"/>
  <c r="AV902" i="7"/>
  <c r="AV641" i="7"/>
  <c r="AV626" i="7"/>
  <c r="AV603" i="7"/>
  <c r="AV514" i="7"/>
  <c r="AV500" i="7"/>
  <c r="AV445" i="7"/>
  <c r="AV409" i="7"/>
  <c r="AV392" i="7"/>
  <c r="AV390" i="7"/>
  <c r="AV290" i="7"/>
  <c r="AV286" i="7"/>
  <c r="AV279" i="7"/>
  <c r="AV257" i="7"/>
  <c r="AV244" i="7"/>
  <c r="AV242" i="7"/>
  <c r="AV240" i="7"/>
  <c r="AV224" i="7"/>
  <c r="AV204" i="7"/>
  <c r="AV193" i="7"/>
  <c r="AV187" i="7"/>
  <c r="AV175" i="7"/>
  <c r="AV161" i="7"/>
  <c r="AV154" i="7"/>
  <c r="AV144" i="7"/>
  <c r="AV133" i="7"/>
  <c r="AV870" i="7"/>
  <c r="AV677" i="7"/>
  <c r="AV669" i="7"/>
  <c r="AV611" i="7"/>
  <c r="AV599" i="7"/>
  <c r="AV558" i="7"/>
  <c r="AV495" i="7"/>
  <c r="AV487" i="7"/>
  <c r="AV465" i="7"/>
  <c r="AV457" i="7"/>
  <c r="AV412" i="7"/>
  <c r="AV400" i="7"/>
  <c r="AV396" i="7"/>
  <c r="AV387" i="7"/>
  <c r="AV380" i="7"/>
  <c r="AV296" i="7"/>
  <c r="AV294" i="7"/>
  <c r="AV267" i="7"/>
  <c r="AV253" i="7"/>
  <c r="AV250" i="7"/>
  <c r="AV219" i="7"/>
  <c r="AV212" i="7"/>
  <c r="AV206" i="7"/>
  <c r="AV201" i="7"/>
  <c r="AV197" i="7"/>
  <c r="AV191" i="7"/>
  <c r="AV183" i="7"/>
  <c r="AV165" i="7"/>
  <c r="AV157" i="7"/>
  <c r="AV148" i="7"/>
  <c r="AV131" i="7"/>
  <c r="AV122" i="7"/>
  <c r="AV553" i="7"/>
  <c r="AV486" i="7"/>
  <c r="AV461" i="7"/>
  <c r="AV456" i="7"/>
  <c r="AV449" i="7"/>
  <c r="AV446" i="7"/>
  <c r="AV421" i="7"/>
  <c r="AV386" i="7"/>
  <c r="AV259" i="7"/>
  <c r="AV207" i="7"/>
  <c r="AV203" i="7"/>
  <c r="AV190" i="7"/>
  <c r="AV164" i="7"/>
  <c r="AV160" i="7"/>
  <c r="AV136" i="7"/>
  <c r="AV112" i="7"/>
  <c r="AV107" i="7"/>
  <c r="AV97" i="7"/>
  <c r="AV89" i="7"/>
  <c r="AV81" i="7"/>
  <c r="AV62" i="7"/>
  <c r="AV55" i="7"/>
  <c r="AV758" i="7"/>
  <c r="AV688" i="7"/>
  <c r="AV602" i="7"/>
  <c r="AV497" i="7"/>
  <c r="AV393" i="7"/>
  <c r="AV385" i="7"/>
  <c r="AV261" i="7"/>
  <c r="AV222" i="7"/>
  <c r="AV178" i="7"/>
  <c r="AV152" i="7"/>
  <c r="AV147" i="7"/>
  <c r="AV118" i="7"/>
  <c r="AV117" i="7"/>
  <c r="AV114" i="7"/>
  <c r="AV113" i="7"/>
  <c r="AV106" i="7"/>
  <c r="AV96" i="7"/>
  <c r="AV88" i="7"/>
  <c r="AV80" i="7"/>
  <c r="AV75" i="7"/>
  <c r="AV68" i="7"/>
  <c r="AV61" i="7"/>
  <c r="AV54" i="7"/>
  <c r="AV48" i="7"/>
  <c r="AV586" i="7"/>
  <c r="AV564" i="7"/>
  <c r="AV562" i="7"/>
  <c r="AV506" i="7"/>
  <c r="AV483" i="7"/>
  <c r="AV438" i="7"/>
  <c r="AV431" i="7"/>
  <c r="AV288" i="7"/>
  <c r="AV269" i="7"/>
  <c r="AV265" i="7"/>
  <c r="AV226" i="7"/>
  <c r="AV208" i="7"/>
  <c r="AV192" i="7"/>
  <c r="AV185" i="7"/>
  <c r="AV177" i="7"/>
  <c r="AV173" i="7"/>
  <c r="AV143" i="7"/>
  <c r="AV125" i="7"/>
  <c r="AV98" i="7"/>
  <c r="AV93" i="7"/>
  <c r="AV90" i="7"/>
  <c r="AV84" i="7"/>
  <c r="AV76" i="7"/>
  <c r="AV71" i="7"/>
  <c r="AV64" i="7"/>
  <c r="AV58" i="7"/>
  <c r="AV50" i="7"/>
  <c r="AN460" i="7"/>
  <c r="AI473" i="7"/>
  <c r="AN533" i="7"/>
  <c r="AV607" i="7"/>
  <c r="AH613" i="7"/>
  <c r="AH645" i="7"/>
  <c r="AI854" i="7"/>
  <c r="I12" i="7"/>
  <c r="AH22" i="7"/>
  <c r="AN24" i="7"/>
  <c r="AH30" i="7"/>
  <c r="AN32" i="7"/>
  <c r="AI42" i="7"/>
  <c r="AV56" i="7"/>
  <c r="AN67" i="7"/>
  <c r="AI71" i="7"/>
  <c r="AN73" i="7"/>
  <c r="AH76" i="7"/>
  <c r="AI79" i="7"/>
  <c r="AH89" i="7"/>
  <c r="AH115" i="7"/>
  <c r="AV172" i="7"/>
  <c r="AN173" i="7"/>
  <c r="AV179" i="7"/>
  <c r="AU185" i="7"/>
  <c r="AN237" i="7"/>
  <c r="AN279" i="7"/>
  <c r="AU281" i="7"/>
  <c r="AV293" i="7"/>
  <c r="AU294" i="7"/>
  <c r="AV378" i="7"/>
  <c r="AN556" i="7"/>
  <c r="AM1149" i="7"/>
  <c r="AM1146" i="7"/>
  <c r="AM1140" i="7"/>
  <c r="AM1097" i="7"/>
  <c r="AM1143" i="7"/>
  <c r="AM1137" i="7"/>
  <c r="AM1131" i="7"/>
  <c r="AM1108" i="7"/>
  <c r="AM1172" i="7"/>
  <c r="AM1144" i="7"/>
  <c r="AM1125" i="7"/>
  <c r="AM1122" i="7"/>
  <c r="AM1118" i="7"/>
  <c r="AM1098" i="7"/>
  <c r="AM1096" i="7"/>
  <c r="AM1074" i="7"/>
  <c r="AM1200" i="7"/>
  <c r="AM1164" i="7"/>
  <c r="AM1082" i="7"/>
  <c r="AM1077" i="7"/>
  <c r="AM1195" i="7"/>
  <c r="AM1078" i="7"/>
  <c r="AM1053" i="7"/>
  <c r="AM1036" i="7"/>
  <c r="AM1123" i="7"/>
  <c r="AM1056" i="7"/>
  <c r="AM1176" i="7"/>
  <c r="AM1161" i="7"/>
  <c r="AM1151" i="7"/>
  <c r="AM1027" i="7"/>
  <c r="AM1017" i="7"/>
  <c r="AM1145" i="7"/>
  <c r="AM1107" i="7"/>
  <c r="AM1073" i="7"/>
  <c r="AM1048" i="7"/>
  <c r="AM1029" i="7"/>
  <c r="AM1016" i="7"/>
  <c r="AM999" i="7"/>
  <c r="AM1130" i="7"/>
  <c r="AM1127" i="7"/>
  <c r="AM1080" i="7"/>
  <c r="AM1069" i="7"/>
  <c r="AM1049" i="7"/>
  <c r="AM1052" i="7"/>
  <c r="AM1020" i="7"/>
  <c r="AM1015" i="7"/>
  <c r="AM1003" i="7"/>
  <c r="AM1175" i="7"/>
  <c r="AM1173" i="7"/>
  <c r="AM1169" i="7"/>
  <c r="AM987" i="7"/>
  <c r="AM981" i="7"/>
  <c r="AM1004" i="7"/>
  <c r="AM986" i="7"/>
  <c r="AM980" i="7"/>
  <c r="AM962" i="7"/>
  <c r="AM950" i="7"/>
  <c r="AM945" i="7"/>
  <c r="AM1211" i="7"/>
  <c r="AM1167" i="7"/>
  <c r="AM1002" i="7"/>
  <c r="AM996" i="7"/>
  <c r="AM991" i="7"/>
  <c r="AM985" i="7"/>
  <c r="AM971" i="7"/>
  <c r="AM967" i="7"/>
  <c r="AM961" i="7"/>
  <c r="AM955" i="7"/>
  <c r="AM947" i="7"/>
  <c r="AM936" i="7"/>
  <c r="AM930" i="7"/>
  <c r="AM1071" i="7"/>
  <c r="AM984" i="7"/>
  <c r="AM966" i="7"/>
  <c r="AM954" i="7"/>
  <c r="AM1139" i="7"/>
  <c r="AM970" i="7"/>
  <c r="AM943" i="7"/>
  <c r="AM918" i="7"/>
  <c r="AM913" i="7"/>
  <c r="AM1142" i="7"/>
  <c r="AM1136" i="7"/>
  <c r="AM957" i="7"/>
  <c r="AM940" i="7"/>
  <c r="AM931" i="7"/>
  <c r="AM925" i="7"/>
  <c r="AM917" i="7"/>
  <c r="AM912" i="7"/>
  <c r="AM1174" i="7"/>
  <c r="AM1162" i="7"/>
  <c r="AM965" i="7"/>
  <c r="AM944" i="7"/>
  <c r="AM937" i="7"/>
  <c r="AM1030" i="7"/>
  <c r="AM998" i="7"/>
  <c r="AM972" i="7"/>
  <c r="AM963" i="7"/>
  <c r="AM938" i="7"/>
  <c r="AM935" i="7"/>
  <c r="AM933" i="7"/>
  <c r="AM922" i="7"/>
  <c r="AM909" i="7"/>
  <c r="AM1138" i="7"/>
  <c r="AM1043" i="7"/>
  <c r="AM982" i="7"/>
  <c r="AM976" i="7"/>
  <c r="AM946" i="7"/>
  <c r="AM929" i="7"/>
  <c r="AM926" i="7"/>
  <c r="AM924" i="7"/>
  <c r="AM895" i="7"/>
  <c r="AM883" i="7"/>
  <c r="AM877" i="7"/>
  <c r="AM870" i="7"/>
  <c r="AM983" i="7"/>
  <c r="AM939" i="7"/>
  <c r="AM921" i="7"/>
  <c r="AM901" i="7"/>
  <c r="AM882" i="7"/>
  <c r="AM869" i="7"/>
  <c r="AM861" i="7"/>
  <c r="AM1106" i="7"/>
  <c r="AM959" i="7"/>
  <c r="AM956" i="7"/>
  <c r="AM941" i="7"/>
  <c r="AM928" i="7"/>
  <c r="AM992" i="7"/>
  <c r="AM968" i="7"/>
  <c r="AM948" i="7"/>
  <c r="AM906" i="7"/>
  <c r="AM903" i="7"/>
  <c r="AM891" i="7"/>
  <c r="AM880" i="7"/>
  <c r="AM873" i="7"/>
  <c r="AM1147" i="7"/>
  <c r="AM953" i="7"/>
  <c r="AM887" i="7"/>
  <c r="AM865" i="7"/>
  <c r="AM855" i="7"/>
  <c r="AM847" i="7"/>
  <c r="AM795" i="7"/>
  <c r="AM787" i="7"/>
  <c r="AM1044" i="7"/>
  <c r="AM932" i="7"/>
  <c r="AM900" i="7"/>
  <c r="AM875" i="7"/>
  <c r="AM860" i="7"/>
  <c r="AM854" i="7"/>
  <c r="AM846" i="7"/>
  <c r="AM839" i="7"/>
  <c r="AM761" i="7"/>
  <c r="AM746" i="7"/>
  <c r="AM920" i="7"/>
  <c r="AM896" i="7"/>
  <c r="AM893" i="7"/>
  <c r="AM890" i="7"/>
  <c r="AM872" i="7"/>
  <c r="AM951" i="7"/>
  <c r="AM927" i="7"/>
  <c r="AM923" i="7"/>
  <c r="AM916" i="7"/>
  <c r="AM910" i="7"/>
  <c r="AM907" i="7"/>
  <c r="AM905" i="7"/>
  <c r="AM888" i="7"/>
  <c r="AM886" i="7"/>
  <c r="AM874" i="7"/>
  <c r="AM862" i="7"/>
  <c r="AM857" i="7"/>
  <c r="AM851" i="7"/>
  <c r="AM843" i="7"/>
  <c r="AM828" i="7"/>
  <c r="AM908" i="7"/>
  <c r="AM897" i="7"/>
  <c r="AM842" i="7"/>
  <c r="AM812" i="7"/>
  <c r="AM803" i="7"/>
  <c r="AM783" i="7"/>
  <c r="AM762" i="7"/>
  <c r="AM735" i="7"/>
  <c r="AM714" i="7"/>
  <c r="AM701" i="7"/>
  <c r="AM1000" i="7"/>
  <c r="AM914" i="7"/>
  <c r="AM892" i="7"/>
  <c r="AM879" i="7"/>
  <c r="AM878" i="7"/>
  <c r="AM863" i="7"/>
  <c r="AM859" i="7"/>
  <c r="AM852" i="7"/>
  <c r="AM768" i="7"/>
  <c r="AM748" i="7"/>
  <c r="AM727" i="7"/>
  <c r="AM713" i="7"/>
  <c r="AM688" i="7"/>
  <c r="AM682" i="7"/>
  <c r="AM856" i="7"/>
  <c r="AM849" i="7"/>
  <c r="AM834" i="7"/>
  <c r="AM833" i="7"/>
  <c r="AM826" i="7"/>
  <c r="AM819" i="7"/>
  <c r="AM785" i="7"/>
  <c r="AM769" i="7"/>
  <c r="AM763" i="7"/>
  <c r="AM738" i="7"/>
  <c r="AM919" i="7"/>
  <c r="AM915" i="7"/>
  <c r="AM885" i="7"/>
  <c r="AM867" i="7"/>
  <c r="AM866" i="7"/>
  <c r="AM858" i="7"/>
  <c r="AM853" i="7"/>
  <c r="AM848" i="7"/>
  <c r="AM845" i="7"/>
  <c r="AM822" i="7"/>
  <c r="AM800" i="7"/>
  <c r="AM792" i="7"/>
  <c r="AM731" i="7"/>
  <c r="AM717" i="7"/>
  <c r="AM884" i="7"/>
  <c r="AM871" i="7"/>
  <c r="AM708" i="7"/>
  <c r="AM702" i="7"/>
  <c r="AM690" i="7"/>
  <c r="AM676" i="7"/>
  <c r="AM655" i="7"/>
  <c r="AM647" i="7"/>
  <c r="AM641" i="7"/>
  <c r="AM634" i="7"/>
  <c r="AM626" i="7"/>
  <c r="AM618" i="7"/>
  <c r="AM614" i="7"/>
  <c r="AM606" i="7"/>
  <c r="AM599" i="7"/>
  <c r="AM593" i="7"/>
  <c r="AM573" i="7"/>
  <c r="AM899" i="7"/>
  <c r="AM864" i="7"/>
  <c r="AM699" i="7"/>
  <c r="AM654" i="7"/>
  <c r="AM646" i="7"/>
  <c r="AM640" i="7"/>
  <c r="AM625" i="7"/>
  <c r="AM613" i="7"/>
  <c r="AM605" i="7"/>
  <c r="AM598" i="7"/>
  <c r="AM585" i="7"/>
  <c r="AM578" i="7"/>
  <c r="AM572" i="7"/>
  <c r="AM567" i="7"/>
  <c r="AM814" i="7"/>
  <c r="AM757" i="7"/>
  <c r="AM706" i="7"/>
  <c r="AM671" i="7"/>
  <c r="AM665" i="7"/>
  <c r="AM661" i="7"/>
  <c r="AM653" i="7"/>
  <c r="AM645" i="7"/>
  <c r="AM835" i="7"/>
  <c r="AM765" i="7"/>
  <c r="AM719" i="7"/>
  <c r="AM685" i="7"/>
  <c r="AM679" i="7"/>
  <c r="AM673" i="7"/>
  <c r="AM664" i="7"/>
  <c r="AM658" i="7"/>
  <c r="AM621" i="7"/>
  <c r="AM609" i="7"/>
  <c r="AM602" i="7"/>
  <c r="AM589" i="7"/>
  <c r="AM581" i="7"/>
  <c r="AM827" i="7"/>
  <c r="AM810" i="7"/>
  <c r="AM788" i="7"/>
  <c r="AM666" i="7"/>
  <c r="AM651" i="7"/>
  <c r="AM630" i="7"/>
  <c r="AM608" i="7"/>
  <c r="AM603" i="7"/>
  <c r="AM592" i="7"/>
  <c r="AM587" i="7"/>
  <c r="AM576" i="7"/>
  <c r="AM574" i="7"/>
  <c r="AM571" i="7"/>
  <c r="AM569" i="7"/>
  <c r="AM566" i="7"/>
  <c r="AM565" i="7"/>
  <c r="AM558" i="7"/>
  <c r="AM533" i="7"/>
  <c r="AM456" i="7"/>
  <c r="AM441" i="7"/>
  <c r="AM429" i="7"/>
  <c r="AM889" i="7"/>
  <c r="AM804" i="7"/>
  <c r="AM766" i="7"/>
  <c r="AM670" i="7"/>
  <c r="AM663" i="7"/>
  <c r="AM657" i="7"/>
  <c r="AM643" i="7"/>
  <c r="AM632" i="7"/>
  <c r="AM557" i="7"/>
  <c r="AM551" i="7"/>
  <c r="AM440" i="7"/>
  <c r="AM428" i="7"/>
  <c r="AM418" i="7"/>
  <c r="AM411" i="7"/>
  <c r="AM405" i="7"/>
  <c r="AM876" i="7"/>
  <c r="AM705" i="7"/>
  <c r="AM693" i="7"/>
  <c r="AM881" i="7"/>
  <c r="AM850" i="7"/>
  <c r="AM684" i="7"/>
  <c r="AM683" i="7"/>
  <c r="AM627" i="7"/>
  <c r="AM607" i="7"/>
  <c r="AM604" i="7"/>
  <c r="AM591" i="7"/>
  <c r="AM588" i="7"/>
  <c r="AM575" i="7"/>
  <c r="AM570" i="7"/>
  <c r="AM460" i="7"/>
  <c r="AM445" i="7"/>
  <c r="AM437" i="7"/>
  <c r="AM431" i="7"/>
  <c r="AM425" i="7"/>
  <c r="AM420" i="7"/>
  <c r="AM415" i="7"/>
  <c r="AM402" i="7"/>
  <c r="AM844" i="7"/>
  <c r="AM711" i="7"/>
  <c r="AM644" i="7"/>
  <c r="AM624" i="7"/>
  <c r="AM535" i="7"/>
  <c r="AM446" i="7"/>
  <c r="AM438" i="7"/>
  <c r="AM427" i="7"/>
  <c r="AM424" i="7"/>
  <c r="AM414" i="7"/>
  <c r="AM407" i="7"/>
  <c r="AM400" i="7"/>
  <c r="AM392" i="7"/>
  <c r="AM368" i="7"/>
  <c r="AM363" i="7"/>
  <c r="AM276" i="7"/>
  <c r="AM695" i="7"/>
  <c r="AM681" i="7"/>
  <c r="AM669" i="7"/>
  <c r="AM660" i="7"/>
  <c r="AM622" i="7"/>
  <c r="AM561" i="7"/>
  <c r="AM556" i="7"/>
  <c r="AM457" i="7"/>
  <c r="AM450" i="7"/>
  <c r="AM421" i="7"/>
  <c r="AM419" i="7"/>
  <c r="AM410" i="7"/>
  <c r="AM404" i="7"/>
  <c r="AM398" i="7"/>
  <c r="AM397" i="7"/>
  <c r="AM678" i="7"/>
  <c r="AM652" i="7"/>
  <c r="AM648" i="7"/>
  <c r="AM635" i="7"/>
  <c r="AM615" i="7"/>
  <c r="AM582" i="7"/>
  <c r="AM563" i="7"/>
  <c r="AM560" i="7"/>
  <c r="AM467" i="7"/>
  <c r="AM461" i="7"/>
  <c r="AM430" i="7"/>
  <c r="AM413" i="7"/>
  <c r="AM409" i="7"/>
  <c r="AM403" i="7"/>
  <c r="AM395" i="7"/>
  <c r="AM378" i="7"/>
  <c r="AM328" i="7"/>
  <c r="AM299" i="7"/>
  <c r="AM267" i="7"/>
  <c r="AM235" i="7"/>
  <c r="AM703" i="7"/>
  <c r="AM689" i="7"/>
  <c r="AM631" i="7"/>
  <c r="AM555" i="7"/>
  <c r="AM439" i="7"/>
  <c r="AM399" i="7"/>
  <c r="AM394" i="7"/>
  <c r="AM390" i="7"/>
  <c r="AM376" i="7"/>
  <c r="AM364" i="7"/>
  <c r="AM301" i="7"/>
  <c r="AM242" i="7"/>
  <c r="AM199" i="7"/>
  <c r="AM181" i="7"/>
  <c r="AM150" i="7"/>
  <c r="AM146" i="7"/>
  <c r="AM596" i="7"/>
  <c r="AM564" i="7"/>
  <c r="AM406" i="7"/>
  <c r="AM386" i="7"/>
  <c r="AM382" i="7"/>
  <c r="AM379" i="7"/>
  <c r="AM367" i="7"/>
  <c r="AM333" i="7"/>
  <c r="AM283" i="7"/>
  <c r="AM280" i="7"/>
  <c r="AM225" i="7"/>
  <c r="AM198" i="7"/>
  <c r="AM169" i="7"/>
  <c r="AM155" i="7"/>
  <c r="AM149" i="7"/>
  <c r="AM145" i="7"/>
  <c r="AM139" i="7"/>
  <c r="AM649" i="7"/>
  <c r="AM619" i="7"/>
  <c r="AM584" i="7"/>
  <c r="AM559" i="7"/>
  <c r="AM553" i="7"/>
  <c r="AM541" i="7"/>
  <c r="AM458" i="7"/>
  <c r="AM426" i="7"/>
  <c r="AM401" i="7"/>
  <c r="AM388" i="7"/>
  <c r="AM384" i="7"/>
  <c r="AM343" i="7"/>
  <c r="AM337" i="7"/>
  <c r="AM304" i="7"/>
  <c r="AM270" i="7"/>
  <c r="AM222" i="7"/>
  <c r="AM207" i="7"/>
  <c r="AM179" i="7"/>
  <c r="AM158" i="7"/>
  <c r="AM123" i="7"/>
  <c r="AM623" i="7"/>
  <c r="AM610" i="7"/>
  <c r="AM580" i="7"/>
  <c r="AM562" i="7"/>
  <c r="AM543" i="7"/>
  <c r="AM468" i="7"/>
  <c r="AM339" i="7"/>
  <c r="AM227" i="7"/>
  <c r="AM204" i="7"/>
  <c r="AM201" i="7"/>
  <c r="AM161" i="7"/>
  <c r="AM112" i="7"/>
  <c r="AM108" i="7"/>
  <c r="AM102" i="7"/>
  <c r="AM82" i="7"/>
  <c r="AM69" i="7"/>
  <c r="AM56" i="7"/>
  <c r="AM911" i="7"/>
  <c r="AM590" i="7"/>
  <c r="AM433" i="7"/>
  <c r="AM389" i="7"/>
  <c r="AM330" i="7"/>
  <c r="AM183" i="7"/>
  <c r="AM140" i="7"/>
  <c r="AM118" i="7"/>
  <c r="AM117" i="7"/>
  <c r="AM113" i="7"/>
  <c r="AM97" i="7"/>
  <c r="AM89" i="7"/>
  <c r="AM62" i="7"/>
  <c r="AM55" i="7"/>
  <c r="AM659" i="7"/>
  <c r="AM656" i="7"/>
  <c r="AM601" i="7"/>
  <c r="AM550" i="7"/>
  <c r="AM470" i="7"/>
  <c r="AM432" i="7"/>
  <c r="AM393" i="7"/>
  <c r="AM385" i="7"/>
  <c r="AM218" i="7"/>
  <c r="AM200" i="7"/>
  <c r="AM167" i="7"/>
  <c r="AM159" i="7"/>
  <c r="AM130" i="7"/>
  <c r="AM125" i="7"/>
  <c r="AM99" i="7"/>
  <c r="AM85" i="7"/>
  <c r="AM77" i="7"/>
  <c r="AM72" i="7"/>
  <c r="AM65" i="7"/>
  <c r="AM59" i="7"/>
  <c r="AM51" i="7"/>
  <c r="AM583" i="7"/>
  <c r="H6" i="7"/>
  <c r="N9" i="7"/>
  <c r="V9" i="7"/>
  <c r="J13" i="7"/>
  <c r="AI23" i="7"/>
  <c r="AH24" i="7"/>
  <c r="AG25" i="7"/>
  <c r="AN26" i="7"/>
  <c r="AV26" i="7"/>
  <c r="AM27" i="7"/>
  <c r="AU27" i="7"/>
  <c r="AI31" i="7"/>
  <c r="AH32" i="7"/>
  <c r="AG33" i="7"/>
  <c r="AN34" i="7"/>
  <c r="AV34" i="7"/>
  <c r="AM35" i="7"/>
  <c r="AU35" i="7"/>
  <c r="AG1155" i="7"/>
  <c r="AG1138" i="7"/>
  <c r="AG1198" i="7"/>
  <c r="AG1169" i="7"/>
  <c r="AG1114" i="7"/>
  <c r="AG1106" i="7"/>
  <c r="AG1162" i="7"/>
  <c r="AG1137" i="7"/>
  <c r="AG1109" i="7"/>
  <c r="AG1172" i="7"/>
  <c r="AG1149" i="7"/>
  <c r="AG1144" i="7"/>
  <c r="AG1108" i="7"/>
  <c r="AG1173" i="7"/>
  <c r="AG1152" i="7"/>
  <c r="AG1116" i="7"/>
  <c r="AG1096" i="7"/>
  <c r="AG1078" i="7"/>
  <c r="AG1036" i="7"/>
  <c r="AG1143" i="7"/>
  <c r="AG1052" i="7"/>
  <c r="AG1161" i="7"/>
  <c r="AG1142" i="7"/>
  <c r="AG1145" i="7"/>
  <c r="AG1053" i="7"/>
  <c r="AG1146" i="7"/>
  <c r="AG1123" i="7"/>
  <c r="AG998" i="7"/>
  <c r="AG992" i="7"/>
  <c r="AG1210" i="7"/>
  <c r="AG1164" i="7"/>
  <c r="AG1073" i="7"/>
  <c r="AG1017" i="7"/>
  <c r="AG1002" i="7"/>
  <c r="AG978" i="7"/>
  <c r="AG972" i="7"/>
  <c r="AG956" i="7"/>
  <c r="AG948" i="7"/>
  <c r="AG943" i="7"/>
  <c r="AG1124" i="7"/>
  <c r="AG1016" i="7"/>
  <c r="AG1003" i="7"/>
  <c r="AG983" i="7"/>
  <c r="AG976" i="7"/>
  <c r="AG965" i="7"/>
  <c r="AG959" i="7"/>
  <c r="AG940" i="7"/>
  <c r="AG928" i="7"/>
  <c r="AG982" i="7"/>
  <c r="AG970" i="7"/>
  <c r="AG1069" i="7"/>
  <c r="AG967" i="7"/>
  <c r="AG941" i="7"/>
  <c r="AG933" i="7"/>
  <c r="AG924" i="7"/>
  <c r="AG916" i="7"/>
  <c r="AG911" i="7"/>
  <c r="AG986" i="7"/>
  <c r="AG950" i="7"/>
  <c r="AG938" i="7"/>
  <c r="AG935" i="7"/>
  <c r="AG923" i="7"/>
  <c r="AG962" i="7"/>
  <c r="AG939" i="7"/>
  <c r="AG936" i="7"/>
  <c r="AG929" i="7"/>
  <c r="AG915" i="7"/>
  <c r="AG907" i="7"/>
  <c r="AG980" i="7"/>
  <c r="AG900" i="7"/>
  <c r="AG888" i="7"/>
  <c r="AG876" i="7"/>
  <c r="AG954" i="7"/>
  <c r="AG931" i="7"/>
  <c r="AG914" i="7"/>
  <c r="AG905" i="7"/>
  <c r="AG893" i="7"/>
  <c r="AG875" i="7"/>
  <c r="AG867" i="7"/>
  <c r="AG1097" i="7"/>
  <c r="AG1074" i="7"/>
  <c r="AG955" i="7"/>
  <c r="AG930" i="7"/>
  <c r="AG922" i="7"/>
  <c r="AG918" i="7"/>
  <c r="AG966" i="7"/>
  <c r="AG917" i="7"/>
  <c r="AG909" i="7"/>
  <c r="AG896" i="7"/>
  <c r="AG884" i="7"/>
  <c r="AG878" i="7"/>
  <c r="AG963" i="7"/>
  <c r="AG895" i="7"/>
  <c r="AG892" i="7"/>
  <c r="AG870" i="7"/>
  <c r="AG861" i="7"/>
  <c r="AG859" i="7"/>
  <c r="AG853" i="7"/>
  <c r="AG845" i="7"/>
  <c r="AG822" i="7"/>
  <c r="AG899" i="7"/>
  <c r="AG883" i="7"/>
  <c r="AG881" i="7"/>
  <c r="AG862" i="7"/>
  <c r="AG858" i="7"/>
  <c r="AG852" i="7"/>
  <c r="AG844" i="7"/>
  <c r="AG814" i="7"/>
  <c r="AG769" i="7"/>
  <c r="AG765" i="7"/>
  <c r="AG947" i="7"/>
  <c r="AG944" i="7"/>
  <c r="AG912" i="7"/>
  <c r="AG901" i="7"/>
  <c r="AG897" i="7"/>
  <c r="AG873" i="7"/>
  <c r="AG968" i="7"/>
  <c r="AG932" i="7"/>
  <c r="AG882" i="7"/>
  <c r="AG880" i="7"/>
  <c r="AG865" i="7"/>
  <c r="AG849" i="7"/>
  <c r="AG826" i="7"/>
  <c r="AG819" i="7"/>
  <c r="AG768" i="7"/>
  <c r="AG763" i="7"/>
  <c r="AG1030" i="7"/>
  <c r="AG961" i="7"/>
  <c r="AG866" i="7"/>
  <c r="AG848" i="7"/>
  <c r="AG738" i="7"/>
  <c r="AG706" i="7"/>
  <c r="AG694" i="7"/>
  <c r="AG957" i="7"/>
  <c r="AG891" i="7"/>
  <c r="AG761" i="7"/>
  <c r="AG711" i="7"/>
  <c r="AG910" i="7"/>
  <c r="AG908" i="7"/>
  <c r="AG874" i="7"/>
  <c r="AG864" i="7"/>
  <c r="AG860" i="7"/>
  <c r="AG850" i="7"/>
  <c r="AG835" i="7"/>
  <c r="AG827" i="7"/>
  <c r="AG732" i="7"/>
  <c r="AG951" i="7"/>
  <c r="AG913" i="7"/>
  <c r="AG708" i="7"/>
  <c r="AG919" i="7"/>
  <c r="AG851" i="7"/>
  <c r="AG762" i="7"/>
  <c r="AG665" i="7"/>
  <c r="AG661" i="7"/>
  <c r="AG645" i="7"/>
  <c r="AG632" i="7"/>
  <c r="AG624" i="7"/>
  <c r="AG612" i="7"/>
  <c r="AG604" i="7"/>
  <c r="AG597" i="7"/>
  <c r="AG592" i="7"/>
  <c r="AG584" i="7"/>
  <c r="AG571" i="7"/>
  <c r="AG886" i="7"/>
  <c r="AG871" i="7"/>
  <c r="AG857" i="7"/>
  <c r="AG788" i="7"/>
  <c r="AG684" i="7"/>
  <c r="AG681" i="7"/>
  <c r="AG675" i="7"/>
  <c r="AG670" i="7"/>
  <c r="AG660" i="7"/>
  <c r="AG644" i="7"/>
  <c r="AG639" i="7"/>
  <c r="AG631" i="7"/>
  <c r="AG603" i="7"/>
  <c r="AG596" i="7"/>
  <c r="AG591" i="7"/>
  <c r="AG583" i="7"/>
  <c r="AG576" i="7"/>
  <c r="AG570" i="7"/>
  <c r="AG565" i="7"/>
  <c r="AG903" i="7"/>
  <c r="AG869" i="7"/>
  <c r="AG687" i="7"/>
  <c r="AG685" i="7"/>
  <c r="AG682" i="7"/>
  <c r="AG669" i="7"/>
  <c r="AG651" i="7"/>
  <c r="AG854" i="7"/>
  <c r="AG846" i="7"/>
  <c r="AG690" i="7"/>
  <c r="AG656" i="7"/>
  <c r="AG648" i="7"/>
  <c r="AG642" i="7"/>
  <c r="AG635" i="7"/>
  <c r="AG619" i="7"/>
  <c r="AG615" i="7"/>
  <c r="AG607" i="7"/>
  <c r="AG600" i="7"/>
  <c r="AG587" i="7"/>
  <c r="AG579" i="7"/>
  <c r="AG574" i="7"/>
  <c r="AG679" i="7"/>
  <c r="AG655" i="7"/>
  <c r="AG649" i="7"/>
  <c r="AG609" i="7"/>
  <c r="AG599" i="7"/>
  <c r="AG593" i="7"/>
  <c r="AG588" i="7"/>
  <c r="AG581" i="7"/>
  <c r="AG575" i="7"/>
  <c r="AG550" i="7"/>
  <c r="AG531" i="7"/>
  <c r="AG468" i="7"/>
  <c r="AG439" i="7"/>
  <c r="AG433" i="7"/>
  <c r="AG417" i="7"/>
  <c r="AG410" i="7"/>
  <c r="AG404" i="7"/>
  <c r="AG984" i="7"/>
  <c r="AG885" i="7"/>
  <c r="AG879" i="7"/>
  <c r="AG714" i="7"/>
  <c r="AG654" i="7"/>
  <c r="AG617" i="7"/>
  <c r="AG572" i="7"/>
  <c r="AG568" i="7"/>
  <c r="AG559" i="7"/>
  <c r="AG556" i="7"/>
  <c r="AG543" i="7"/>
  <c r="AG467" i="7"/>
  <c r="AG461" i="7"/>
  <c r="AG438" i="7"/>
  <c r="AG421" i="7"/>
  <c r="AG416" i="7"/>
  <c r="AG403" i="7"/>
  <c r="AG872" i="7"/>
  <c r="AG971" i="7"/>
  <c r="AG863" i="7"/>
  <c r="AG856" i="7"/>
  <c r="AG716" i="7"/>
  <c r="AG673" i="7"/>
  <c r="AG616" i="7"/>
  <c r="AG608" i="7"/>
  <c r="AG585" i="7"/>
  <c r="AG569" i="7"/>
  <c r="AG564" i="7"/>
  <c r="AG554" i="7"/>
  <c r="AG546" i="7"/>
  <c r="AG511" i="7"/>
  <c r="AG424" i="7"/>
  <c r="AG407" i="7"/>
  <c r="AG400" i="7"/>
  <c r="AG658" i="7"/>
  <c r="AG563" i="7"/>
  <c r="AG557" i="7"/>
  <c r="AG555" i="7"/>
  <c r="AG445" i="7"/>
  <c r="AG418" i="7"/>
  <c r="AG413" i="7"/>
  <c r="AG387" i="7"/>
  <c r="AG381" i="7"/>
  <c r="AG341" i="7"/>
  <c r="AG855" i="7"/>
  <c r="AG601" i="7"/>
  <c r="AG430" i="7"/>
  <c r="AG428" i="7"/>
  <c r="AG415" i="7"/>
  <c r="AG676" i="7"/>
  <c r="AG561" i="7"/>
  <c r="AG558" i="7"/>
  <c r="AG553" i="7"/>
  <c r="AG393" i="7"/>
  <c r="AG388" i="7"/>
  <c r="AG384" i="7"/>
  <c r="AG364" i="7"/>
  <c r="AG272" i="7"/>
  <c r="AG646" i="7"/>
  <c r="AG640" i="7"/>
  <c r="AG610" i="7"/>
  <c r="AG411" i="7"/>
  <c r="AG380" i="7"/>
  <c r="AG334" i="7"/>
  <c r="AG322" i="7"/>
  <c r="AG267" i="7"/>
  <c r="AG154" i="7"/>
  <c r="AG847" i="7"/>
  <c r="AG689" i="7"/>
  <c r="AG622" i="7"/>
  <c r="AG614" i="7"/>
  <c r="AG589" i="7"/>
  <c r="AG582" i="7"/>
  <c r="AG460" i="7"/>
  <c r="AG425" i="7"/>
  <c r="AG423" i="7"/>
  <c r="AG397" i="7"/>
  <c r="AG395" i="7"/>
  <c r="AG299" i="7"/>
  <c r="AG221" i="7"/>
  <c r="AG429" i="7"/>
  <c r="AG386" i="7"/>
  <c r="AG379" i="7"/>
  <c r="AG301" i="7"/>
  <c r="AG227" i="7"/>
  <c r="AG200" i="7"/>
  <c r="AG190" i="7"/>
  <c r="AG164" i="7"/>
  <c r="AG125" i="7"/>
  <c r="AG121" i="7"/>
  <c r="AG115" i="7"/>
  <c r="AG877" i="7"/>
  <c r="AG598" i="7"/>
  <c r="AG444" i="7"/>
  <c r="AG159" i="7"/>
  <c r="AG146" i="7"/>
  <c r="AG133" i="7"/>
  <c r="AG120" i="7"/>
  <c r="AG96" i="7"/>
  <c r="AG88" i="7"/>
  <c r="AG80" i="7"/>
  <c r="AG75" i="7"/>
  <c r="AG68" i="7"/>
  <c r="AG61" i="7"/>
  <c r="AG54" i="7"/>
  <c r="AG580" i="7"/>
  <c r="AG578" i="7"/>
  <c r="AG562" i="7"/>
  <c r="AG419" i="7"/>
  <c r="AG405" i="7"/>
  <c r="AG399" i="7"/>
  <c r="AG396" i="7"/>
  <c r="AG382" i="7"/>
  <c r="AG333" i="7"/>
  <c r="AG124" i="7"/>
  <c r="AG105" i="7"/>
  <c r="AG101" i="7"/>
  <c r="AG87" i="7"/>
  <c r="AG79" i="7"/>
  <c r="AG74" i="7"/>
  <c r="AG67" i="7"/>
  <c r="AG60" i="7"/>
  <c r="AG53" i="7"/>
  <c r="AG618" i="7"/>
  <c r="AG368" i="7"/>
  <c r="AG337" i="7"/>
  <c r="AG287" i="7"/>
  <c r="AG276" i="7"/>
  <c r="AG234" i="7"/>
  <c r="AG225" i="7"/>
  <c r="AG140" i="7"/>
  <c r="AG112" i="7"/>
  <c r="AG109" i="7"/>
  <c r="AG103" i="7"/>
  <c r="AG92" i="7"/>
  <c r="AG83" i="7"/>
  <c r="AG63" i="7"/>
  <c r="AG49" i="7"/>
  <c r="AI36" i="7"/>
  <c r="AH37" i="7"/>
  <c r="AG38" i="7"/>
  <c r="AV39" i="7"/>
  <c r="AM40" i="7"/>
  <c r="AU40" i="7"/>
  <c r="AI44" i="7"/>
  <c r="AH45" i="7"/>
  <c r="AI46" i="7"/>
  <c r="AH48" i="7"/>
  <c r="AH49" i="7"/>
  <c r="AF52" i="7"/>
  <c r="AN53" i="7"/>
  <c r="AI54" i="7"/>
  <c r="AU54" i="7"/>
  <c r="AG59" i="7"/>
  <c r="AN60" i="7"/>
  <c r="AI61" i="7"/>
  <c r="AU61" i="7"/>
  <c r="AN65" i="7"/>
  <c r="AV66" i="7"/>
  <c r="AM68" i="7"/>
  <c r="AG69" i="7"/>
  <c r="AM71" i="7"/>
  <c r="AH72" i="7"/>
  <c r="AV72" i="7"/>
  <c r="AM74" i="7"/>
  <c r="AH75" i="7"/>
  <c r="AR1164" i="7"/>
  <c r="AR998" i="7"/>
  <c r="AR812" i="7"/>
  <c r="AR684" i="7"/>
  <c r="AR541" i="7"/>
  <c r="AR350" i="7"/>
  <c r="AR158" i="7"/>
  <c r="AR324" i="7"/>
  <c r="AR98" i="7"/>
  <c r="T76" i="7"/>
  <c r="AR114" i="7"/>
  <c r="AG77" i="7"/>
  <c r="AN86" i="7"/>
  <c r="AV87" i="7"/>
  <c r="AI92" i="7"/>
  <c r="AV92" i="7"/>
  <c r="AM95" i="7"/>
  <c r="AG98" i="7"/>
  <c r="AT98" i="7"/>
  <c r="AN101" i="7"/>
  <c r="AN103" i="7"/>
  <c r="AN105" i="7"/>
  <c r="AH109" i="7"/>
  <c r="AU109" i="7"/>
  <c r="AN110" i="7"/>
  <c r="AG119" i="7"/>
  <c r="AU119" i="7"/>
  <c r="AN121" i="7"/>
  <c r="AH123" i="7"/>
  <c r="AV123" i="7"/>
  <c r="AN124" i="7"/>
  <c r="AI132" i="7"/>
  <c r="AV140" i="7"/>
  <c r="AG142" i="7"/>
  <c r="AN143" i="7"/>
  <c r="AN150" i="7"/>
  <c r="AN152" i="7"/>
  <c r="AG169" i="7"/>
  <c r="AU173" i="7"/>
  <c r="AN178" i="7"/>
  <c r="AT192" i="7"/>
  <c r="AN199" i="7"/>
  <c r="AN200" i="7"/>
  <c r="AI201" i="7"/>
  <c r="AU204" i="7"/>
  <c r="AM208" i="7"/>
  <c r="AV218" i="7"/>
  <c r="AI221" i="7"/>
  <c r="AM223" i="7"/>
  <c r="AH227" i="7"/>
  <c r="AV237" i="7"/>
  <c r="AT253" i="7"/>
  <c r="S254" i="7"/>
  <c r="AV268" i="7"/>
  <c r="AM272" i="7"/>
  <c r="AV273" i="7"/>
  <c r="AM274" i="7"/>
  <c r="AT279" i="7"/>
  <c r="AU280" i="7"/>
  <c r="AN299" i="7"/>
  <c r="AM300" i="7"/>
  <c r="AR336" i="7"/>
  <c r="M337" i="7"/>
  <c r="AN343" i="7"/>
  <c r="AH379" i="7"/>
  <c r="AV384" i="7"/>
  <c r="AI387" i="7"/>
  <c r="AN388" i="7"/>
  <c r="AN393" i="7"/>
  <c r="AN396" i="7"/>
  <c r="AV402" i="7"/>
  <c r="AU407" i="7"/>
  <c r="AN409" i="7"/>
  <c r="AV413" i="7"/>
  <c r="AM417" i="7"/>
  <c r="AG450" i="7"/>
  <c r="AV466" i="7"/>
  <c r="AU483" i="7"/>
  <c r="AV496" i="7"/>
  <c r="AH555" i="7"/>
  <c r="AU562" i="7"/>
  <c r="AH575" i="7"/>
  <c r="AI587" i="7"/>
  <c r="AM597" i="7"/>
  <c r="AN603" i="7"/>
  <c r="AG606" i="7"/>
  <c r="AI608" i="7"/>
  <c r="AH616" i="7"/>
  <c r="AV630" i="7"/>
  <c r="AV719" i="7"/>
  <c r="AV771" i="7"/>
  <c r="AV784" i="7"/>
  <c r="AU94" i="7"/>
  <c r="AU99" i="7"/>
  <c r="AU121" i="7"/>
  <c r="AU122" i="7"/>
  <c r="AU124" i="7"/>
  <c r="AU127" i="7"/>
  <c r="AU128" i="7"/>
  <c r="AU129" i="7"/>
  <c r="AU130" i="7"/>
  <c r="AU142" i="7"/>
  <c r="AI149" i="7"/>
  <c r="AU153" i="7"/>
  <c r="AU180" i="7"/>
  <c r="AU191" i="7"/>
  <c r="AU193" i="7"/>
  <c r="AU206" i="7"/>
  <c r="AU220" i="7"/>
  <c r="AU228" i="7"/>
  <c r="AU270" i="7"/>
  <c r="AU311" i="7"/>
  <c r="AU398" i="7"/>
  <c r="AU468" i="7"/>
  <c r="AU480" i="7"/>
  <c r="AU1218" i="7"/>
  <c r="AU1197" i="7"/>
  <c r="AU1189" i="7"/>
  <c r="AU1168" i="7"/>
  <c r="AU1157" i="7"/>
  <c r="AU1149" i="7"/>
  <c r="AU1105" i="7"/>
  <c r="AU1097" i="7"/>
  <c r="AU1213" i="7"/>
  <c r="AU1206" i="7"/>
  <c r="AU1192" i="7"/>
  <c r="AU1171" i="7"/>
  <c r="AU1160" i="7"/>
  <c r="AU1143" i="7"/>
  <c r="AU1137" i="7"/>
  <c r="AU1108" i="7"/>
  <c r="AU1100" i="7"/>
  <c r="AU1094" i="7"/>
  <c r="AU1215" i="7"/>
  <c r="AU1209" i="7"/>
  <c r="AU1208" i="7"/>
  <c r="AU1207" i="7"/>
  <c r="AU1205" i="7"/>
  <c r="AU1186" i="7"/>
  <c r="AU1175" i="7"/>
  <c r="AU1145" i="7"/>
  <c r="AU1102" i="7"/>
  <c r="AU1096" i="7"/>
  <c r="AU1095" i="7"/>
  <c r="AU1093" i="7"/>
  <c r="AU1074" i="7"/>
  <c r="AU1202" i="7"/>
  <c r="AU1199" i="7"/>
  <c r="AU1196" i="7"/>
  <c r="AU1194" i="7"/>
  <c r="AU1142" i="7"/>
  <c r="AU1133" i="7"/>
  <c r="AU1111" i="7"/>
  <c r="AU1070" i="7"/>
  <c r="AU1191" i="7"/>
  <c r="AU1188" i="7"/>
  <c r="AU1176" i="7"/>
  <c r="AU1119" i="7"/>
  <c r="AU1103" i="7"/>
  <c r="AU1101" i="7"/>
  <c r="AU1099" i="7"/>
  <c r="AU1082" i="7"/>
  <c r="AU1073" i="7"/>
  <c r="AU1053" i="7"/>
  <c r="AU1036" i="7"/>
  <c r="AU1021" i="7"/>
  <c r="AU1173" i="7"/>
  <c r="AU1122" i="7"/>
  <c r="AU1079" i="7"/>
  <c r="AU1075" i="7"/>
  <c r="AU1057" i="7"/>
  <c r="AU1056" i="7"/>
  <c r="AU1051" i="7"/>
  <c r="AU1032" i="7"/>
  <c r="AU1024" i="7"/>
  <c r="AU1217" i="7"/>
  <c r="AU1211" i="7"/>
  <c r="AU1200" i="7"/>
  <c r="AU1183" i="7"/>
  <c r="AU1136" i="7"/>
  <c r="AU1118" i="7"/>
  <c r="AU1087" i="7"/>
  <c r="AU1072" i="7"/>
  <c r="AU1055" i="7"/>
  <c r="AU1017" i="7"/>
  <c r="AU1182" i="7"/>
  <c r="AU1164" i="7"/>
  <c r="AU1120" i="7"/>
  <c r="AU1090" i="7"/>
  <c r="AU1078" i="7"/>
  <c r="AU1077" i="7"/>
  <c r="AU1071" i="7"/>
  <c r="AU1062" i="7"/>
  <c r="AU1028" i="7"/>
  <c r="AU1016" i="7"/>
  <c r="AU1006" i="7"/>
  <c r="AU999" i="7"/>
  <c r="AU1167" i="7"/>
  <c r="AU1162" i="7"/>
  <c r="AU1158" i="7"/>
  <c r="AU1139" i="7"/>
  <c r="AU1085" i="7"/>
  <c r="AU1054" i="7"/>
  <c r="AU1180" i="7"/>
  <c r="AU1174" i="7"/>
  <c r="AU1172" i="7"/>
  <c r="AU1161" i="7"/>
  <c r="AU1138" i="7"/>
  <c r="AU1104" i="7"/>
  <c r="AU1049" i="7"/>
  <c r="AU1043" i="7"/>
  <c r="AU1030" i="7"/>
  <c r="AU1015" i="7"/>
  <c r="AU1003" i="7"/>
  <c r="AU1187" i="7"/>
  <c r="AU1185" i="7"/>
  <c r="AU1038" i="7"/>
  <c r="AU1018" i="7"/>
  <c r="AU994" i="7"/>
  <c r="AU987" i="7"/>
  <c r="AU981" i="7"/>
  <c r="AU974" i="7"/>
  <c r="AU1204" i="7"/>
  <c r="AU1069" i="7"/>
  <c r="AU1067" i="7"/>
  <c r="AU1010" i="7"/>
  <c r="AU1009" i="7"/>
  <c r="AU993" i="7"/>
  <c r="AU986" i="7"/>
  <c r="AU980" i="7"/>
  <c r="AU973" i="7"/>
  <c r="AU969" i="7"/>
  <c r="AU962" i="7"/>
  <c r="AU950" i="7"/>
  <c r="AU945" i="7"/>
  <c r="AU1065" i="7"/>
  <c r="AU1023" i="7"/>
  <c r="AU1020" i="7"/>
  <c r="AU1007" i="7"/>
  <c r="AU1001" i="7"/>
  <c r="AU1000" i="7"/>
  <c r="AU996" i="7"/>
  <c r="AU991" i="7"/>
  <c r="AU985" i="7"/>
  <c r="AU971" i="7"/>
  <c r="AU967" i="7"/>
  <c r="AU961" i="7"/>
  <c r="AU955" i="7"/>
  <c r="AU947" i="7"/>
  <c r="AU942" i="7"/>
  <c r="AU936" i="7"/>
  <c r="AU930" i="7"/>
  <c r="AU1141" i="7"/>
  <c r="AU1064" i="7"/>
  <c r="AU1041" i="7"/>
  <c r="AU990" i="7"/>
  <c r="AU984" i="7"/>
  <c r="AU977" i="7"/>
  <c r="AU966" i="7"/>
  <c r="AU960" i="7"/>
  <c r="AU954" i="7"/>
  <c r="AU1190" i="7"/>
  <c r="AU1134" i="7"/>
  <c r="AU1112" i="7"/>
  <c r="AU1081" i="7"/>
  <c r="AU1050" i="7"/>
  <c r="AU1034" i="7"/>
  <c r="AU1002" i="7"/>
  <c r="AU998" i="7"/>
  <c r="AU979" i="7"/>
  <c r="AU956" i="7"/>
  <c r="AU953" i="7"/>
  <c r="AU946" i="7"/>
  <c r="AU939" i="7"/>
  <c r="AU918" i="7"/>
  <c r="AU913" i="7"/>
  <c r="AU1080" i="7"/>
  <c r="AU1058" i="7"/>
  <c r="AU1048" i="7"/>
  <c r="AU1035" i="7"/>
  <c r="AU988" i="7"/>
  <c r="AU983" i="7"/>
  <c r="AU976" i="7"/>
  <c r="AU964" i="7"/>
  <c r="AU925" i="7"/>
  <c r="AU917" i="7"/>
  <c r="AU912" i="7"/>
  <c r="AU1169" i="7"/>
  <c r="AU1098" i="7"/>
  <c r="AU1033" i="7"/>
  <c r="AU1029" i="7"/>
  <c r="AU1012" i="7"/>
  <c r="AU997" i="7"/>
  <c r="AU992" i="7"/>
  <c r="AU989" i="7"/>
  <c r="AU968" i="7"/>
  <c r="AU948" i="7"/>
  <c r="AU943" i="7"/>
  <c r="AU1060" i="7"/>
  <c r="AU1044" i="7"/>
  <c r="AU1008" i="7"/>
  <c r="AU995" i="7"/>
  <c r="AU970" i="7"/>
  <c r="AU957" i="7"/>
  <c r="AU944" i="7"/>
  <c r="AU937" i="7"/>
  <c r="AU922" i="7"/>
  <c r="AU909" i="7"/>
  <c r="AU1014" i="7"/>
  <c r="AU1004" i="7"/>
  <c r="AU959" i="7"/>
  <c r="AU927" i="7"/>
  <c r="AU902" i="7"/>
  <c r="AU895" i="7"/>
  <c r="AU883" i="7"/>
  <c r="AU877" i="7"/>
  <c r="AU870" i="7"/>
  <c r="AU1052" i="7"/>
  <c r="AU1027" i="7"/>
  <c r="AU952" i="7"/>
  <c r="AU931" i="7"/>
  <c r="AU914" i="7"/>
  <c r="AU911" i="7"/>
  <c r="AU901" i="7"/>
  <c r="AU882" i="7"/>
  <c r="AU869" i="7"/>
  <c r="AU861" i="7"/>
  <c r="AU1089" i="7"/>
  <c r="AU963" i="7"/>
  <c r="AU951" i="7"/>
  <c r="AU920" i="7"/>
  <c r="AU1216" i="7"/>
  <c r="AU1214" i="7"/>
  <c r="AU1212" i="7"/>
  <c r="AU1195" i="7"/>
  <c r="AU982" i="7"/>
  <c r="AU949" i="7"/>
  <c r="AU910" i="7"/>
  <c r="AU905" i="7"/>
  <c r="AU903" i="7"/>
  <c r="AU898" i="7"/>
  <c r="AU891" i="7"/>
  <c r="AU880" i="7"/>
  <c r="AU873" i="7"/>
  <c r="AU1156" i="7"/>
  <c r="AU1088" i="7"/>
  <c r="AU1040" i="7"/>
  <c r="AU965" i="7"/>
  <c r="AU932" i="7"/>
  <c r="AU929" i="7"/>
  <c r="AU908" i="7"/>
  <c r="AU906" i="7"/>
  <c r="AU892" i="7"/>
  <c r="AU876" i="7"/>
  <c r="AU867" i="7"/>
  <c r="AU855" i="7"/>
  <c r="AU847" i="7"/>
  <c r="AU832" i="7"/>
  <c r="AU802" i="7"/>
  <c r="AU795" i="7"/>
  <c r="AU787" i="7"/>
  <c r="AU772" i="7"/>
  <c r="AU1013" i="7"/>
  <c r="AU926" i="7"/>
  <c r="AU919" i="7"/>
  <c r="AU907" i="7"/>
  <c r="AU904" i="7"/>
  <c r="AU899" i="7"/>
  <c r="AU897" i="7"/>
  <c r="AU881" i="7"/>
  <c r="AU871" i="7"/>
  <c r="AU854" i="7"/>
  <c r="AU846" i="7"/>
  <c r="AU831" i="7"/>
  <c r="AU823" i="7"/>
  <c r="AU816" i="7"/>
  <c r="AU794" i="7"/>
  <c r="AU786" i="7"/>
  <c r="AU779" i="7"/>
  <c r="AU771" i="7"/>
  <c r="AU761" i="7"/>
  <c r="AU755" i="7"/>
  <c r="AU751" i="7"/>
  <c r="AU746" i="7"/>
  <c r="AU740" i="7"/>
  <c r="AU1076" i="7"/>
  <c r="AU1019" i="7"/>
  <c r="AU941" i="7"/>
  <c r="AU933" i="7"/>
  <c r="AU924" i="7"/>
  <c r="AU923" i="7"/>
  <c r="AU916" i="7"/>
  <c r="AU889" i="7"/>
  <c r="AU885" i="7"/>
  <c r="AU878" i="7"/>
  <c r="AU935" i="7"/>
  <c r="AU900" i="7"/>
  <c r="AU875" i="7"/>
  <c r="AU872" i="7"/>
  <c r="AU857" i="7"/>
  <c r="AU851" i="7"/>
  <c r="AU836" i="7"/>
  <c r="AU820" i="7"/>
  <c r="AU813" i="7"/>
  <c r="AU799" i="7"/>
  <c r="AU791" i="7"/>
  <c r="AU784" i="7"/>
  <c r="AU776" i="7"/>
  <c r="AU938" i="7"/>
  <c r="AU858" i="7"/>
  <c r="AU853" i="7"/>
  <c r="AU848" i="7"/>
  <c r="AU845" i="7"/>
  <c r="AU800" i="7"/>
  <c r="AU797" i="7"/>
  <c r="AU792" i="7"/>
  <c r="AU767" i="7"/>
  <c r="AU766" i="7"/>
  <c r="AU741" i="7"/>
  <c r="AU728" i="7"/>
  <c r="AU714" i="7"/>
  <c r="AU940" i="7"/>
  <c r="AU893" i="7"/>
  <c r="AU884" i="7"/>
  <c r="AU866" i="7"/>
  <c r="AU860" i="7"/>
  <c r="AU850" i="7"/>
  <c r="AU827" i="7"/>
  <c r="AU825" i="7"/>
  <c r="AU811" i="7"/>
  <c r="AU808" i="7"/>
  <c r="AU796" i="7"/>
  <c r="AU749" i="7"/>
  <c r="AU734" i="7"/>
  <c r="AU727" i="7"/>
  <c r="AU713" i="7"/>
  <c r="AU707" i="7"/>
  <c r="AU700" i="7"/>
  <c r="AU688" i="7"/>
  <c r="AU682" i="7"/>
  <c r="AU865" i="7"/>
  <c r="AU841" i="7"/>
  <c r="AU805" i="7"/>
  <c r="AU781" i="7"/>
  <c r="AU762" i="7"/>
  <c r="AU754" i="7"/>
  <c r="AU748" i="7"/>
  <c r="AU738" i="7"/>
  <c r="AU921" i="7"/>
  <c r="AU888" i="7"/>
  <c r="AU868" i="7"/>
  <c r="AU863" i="7"/>
  <c r="AU856" i="7"/>
  <c r="AU849" i="7"/>
  <c r="AU834" i="7"/>
  <c r="AU785" i="7"/>
  <c r="AU773" i="7"/>
  <c r="AU731" i="7"/>
  <c r="AU724" i="7"/>
  <c r="AU717" i="7"/>
  <c r="AU697" i="7"/>
  <c r="AU887" i="7"/>
  <c r="AU790" i="7"/>
  <c r="AU789" i="7"/>
  <c r="AU745" i="7"/>
  <c r="AU732" i="7"/>
  <c r="AU729" i="7"/>
  <c r="AU720" i="7"/>
  <c r="AU719" i="7"/>
  <c r="AU689" i="7"/>
  <c r="AU676" i="7"/>
  <c r="AU655" i="7"/>
  <c r="AU647" i="7"/>
  <c r="AU641" i="7"/>
  <c r="AU634" i="7"/>
  <c r="AU626" i="7"/>
  <c r="AU618" i="7"/>
  <c r="AU614" i="7"/>
  <c r="AU606" i="7"/>
  <c r="AU599" i="7"/>
  <c r="AU593" i="7"/>
  <c r="AU586" i="7"/>
  <c r="AU573" i="7"/>
  <c r="AU862" i="7"/>
  <c r="AU859" i="7"/>
  <c r="AU798" i="7"/>
  <c r="AU775" i="7"/>
  <c r="AU722" i="7"/>
  <c r="AU712" i="7"/>
  <c r="AU705" i="7"/>
  <c r="AU691" i="7"/>
  <c r="AU690" i="7"/>
  <c r="AU662" i="7"/>
  <c r="AU654" i="7"/>
  <c r="AU646" i="7"/>
  <c r="AU640" i="7"/>
  <c r="AU633" i="7"/>
  <c r="AU625" i="7"/>
  <c r="AU613" i="7"/>
  <c r="AU605" i="7"/>
  <c r="AU598" i="7"/>
  <c r="AU585" i="7"/>
  <c r="AU578" i="7"/>
  <c r="AU572" i="7"/>
  <c r="AU567" i="7"/>
  <c r="AU928" i="7"/>
  <c r="AU896" i="7"/>
  <c r="AU879" i="7"/>
  <c r="AU778" i="7"/>
  <c r="AU765" i="7"/>
  <c r="AU760" i="7"/>
  <c r="AU742" i="7"/>
  <c r="AU725" i="7"/>
  <c r="AU723" i="7"/>
  <c r="AU716" i="7"/>
  <c r="AU715" i="7"/>
  <c r="AU711" i="7"/>
  <c r="AU698" i="7"/>
  <c r="AU693" i="7"/>
  <c r="AU671" i="7"/>
  <c r="AU665" i="7"/>
  <c r="AU661" i="7"/>
  <c r="AU653" i="7"/>
  <c r="AU645" i="7"/>
  <c r="AU975" i="7"/>
  <c r="AU890" i="7"/>
  <c r="AU874" i="7"/>
  <c r="AU852" i="7"/>
  <c r="AU793" i="7"/>
  <c r="AU788" i="7"/>
  <c r="AU770" i="7"/>
  <c r="AU768" i="7"/>
  <c r="AU743" i="7"/>
  <c r="AU710" i="7"/>
  <c r="AU706" i="7"/>
  <c r="AU687" i="7"/>
  <c r="AU686" i="7"/>
  <c r="AU684" i="7"/>
  <c r="AU679" i="7"/>
  <c r="AU673" i="7"/>
  <c r="AU668" i="7"/>
  <c r="AU664" i="7"/>
  <c r="AU658" i="7"/>
  <c r="AU650" i="7"/>
  <c r="AU637" i="7"/>
  <c r="AU629" i="7"/>
  <c r="AU621" i="7"/>
  <c r="AU616" i="7"/>
  <c r="AU609" i="7"/>
  <c r="AU602" i="7"/>
  <c r="AU589" i="7"/>
  <c r="AU581" i="7"/>
  <c r="AU774" i="7"/>
  <c r="AU718" i="7"/>
  <c r="AU702" i="7"/>
  <c r="AU638" i="7"/>
  <c r="AU636" i="7"/>
  <c r="AU631" i="7"/>
  <c r="AU615" i="7"/>
  <c r="AU612" i="7"/>
  <c r="AU564" i="7"/>
  <c r="AU558" i="7"/>
  <c r="AU552" i="7"/>
  <c r="AU533" i="7"/>
  <c r="AU509" i="7"/>
  <c r="AU503" i="7"/>
  <c r="AU495" i="7"/>
  <c r="AU456" i="7"/>
  <c r="AU449" i="7"/>
  <c r="AU441" i="7"/>
  <c r="AU429" i="7"/>
  <c r="AU412" i="7"/>
  <c r="AU783" i="7"/>
  <c r="AU752" i="7"/>
  <c r="AU703" i="7"/>
  <c r="AU695" i="7"/>
  <c r="AU685" i="7"/>
  <c r="AU683" i="7"/>
  <c r="AU674" i="7"/>
  <c r="AU659" i="7"/>
  <c r="AU656" i="7"/>
  <c r="AU649" i="7"/>
  <c r="AU644" i="7"/>
  <c r="AU635" i="7"/>
  <c r="AU624" i="7"/>
  <c r="AU617" i="7"/>
  <c r="AU601" i="7"/>
  <c r="AU596" i="7"/>
  <c r="AU566" i="7"/>
  <c r="AU565" i="7"/>
  <c r="AU557" i="7"/>
  <c r="AU524" i="7"/>
  <c r="AU516" i="7"/>
  <c r="AU508" i="7"/>
  <c r="AU502" i="7"/>
  <c r="AU475" i="7"/>
  <c r="AU469" i="7"/>
  <c r="AU463" i="7"/>
  <c r="AU448" i="7"/>
  <c r="AU440" i="7"/>
  <c r="AU428" i="7"/>
  <c r="AU418" i="7"/>
  <c r="AU411" i="7"/>
  <c r="AU405" i="7"/>
  <c r="AU726" i="7"/>
  <c r="AU699" i="7"/>
  <c r="AU694" i="7"/>
  <c r="AU678" i="7"/>
  <c r="AU915" i="7"/>
  <c r="AU886" i="7"/>
  <c r="AU769" i="7"/>
  <c r="AU730" i="7"/>
  <c r="AU708" i="7"/>
  <c r="AU681" i="7"/>
  <c r="AU677" i="7"/>
  <c r="AU666" i="7"/>
  <c r="AU651" i="7"/>
  <c r="AU632" i="7"/>
  <c r="AU611" i="7"/>
  <c r="AU577" i="7"/>
  <c r="AU542" i="7"/>
  <c r="AU529" i="7"/>
  <c r="AU521" i="7"/>
  <c r="AU513" i="7"/>
  <c r="AU492" i="7"/>
  <c r="AU486" i="7"/>
  <c r="AU479" i="7"/>
  <c r="AU472" i="7"/>
  <c r="AU460" i="7"/>
  <c r="AU453" i="7"/>
  <c r="AU445" i="7"/>
  <c r="AU437" i="7"/>
  <c r="AU431" i="7"/>
  <c r="AU425" i="7"/>
  <c r="AU420" i="7"/>
  <c r="AU415" i="7"/>
  <c r="AU402" i="7"/>
  <c r="AU669" i="7"/>
  <c r="AU660" i="7"/>
  <c r="AU619" i="7"/>
  <c r="AU588" i="7"/>
  <c r="AU587" i="7"/>
  <c r="AU580" i="7"/>
  <c r="AU560" i="7"/>
  <c r="AU536" i="7"/>
  <c r="AU518" i="7"/>
  <c r="AU501" i="7"/>
  <c r="AU500" i="7"/>
  <c r="AU462" i="7"/>
  <c r="AU461" i="7"/>
  <c r="AU430" i="7"/>
  <c r="AU413" i="7"/>
  <c r="AU409" i="7"/>
  <c r="AU403" i="7"/>
  <c r="AU392" i="7"/>
  <c r="AU383" i="7"/>
  <c r="AU355" i="7"/>
  <c r="AU347" i="7"/>
  <c r="AU310" i="7"/>
  <c r="AU302" i="7"/>
  <c r="AU296" i="7"/>
  <c r="AU276" i="7"/>
  <c r="AU271" i="7"/>
  <c r="AU265" i="7"/>
  <c r="AU259" i="7"/>
  <c r="AU254" i="7"/>
  <c r="AU250" i="7"/>
  <c r="AU244" i="7"/>
  <c r="AU675" i="7"/>
  <c r="AU642" i="7"/>
  <c r="AU597" i="7"/>
  <c r="AU579" i="7"/>
  <c r="AU563" i="7"/>
  <c r="AU478" i="7"/>
  <c r="AU474" i="7"/>
  <c r="AU473" i="7"/>
  <c r="AU426" i="7"/>
  <c r="AU397" i="7"/>
  <c r="AU663" i="7"/>
  <c r="AU639" i="7"/>
  <c r="AU622" i="7"/>
  <c r="AU576" i="7"/>
  <c r="AU553" i="7"/>
  <c r="AU522" i="7"/>
  <c r="AU514" i="7"/>
  <c r="AU511" i="7"/>
  <c r="AU470" i="7"/>
  <c r="AU466" i="7"/>
  <c r="AU465" i="7"/>
  <c r="AU459" i="7"/>
  <c r="AU455" i="7"/>
  <c r="AU447" i="7"/>
  <c r="AU435" i="7"/>
  <c r="AU408" i="7"/>
  <c r="AU401" i="7"/>
  <c r="AU395" i="7"/>
  <c r="AU378" i="7"/>
  <c r="AU366" i="7"/>
  <c r="AU358" i="7"/>
  <c r="AU338" i="7"/>
  <c r="AU320" i="7"/>
  <c r="AU305" i="7"/>
  <c r="AU299" i="7"/>
  <c r="AU285" i="7"/>
  <c r="AU279" i="7"/>
  <c r="AU267" i="7"/>
  <c r="AU261" i="7"/>
  <c r="AU252" i="7"/>
  <c r="AU246" i="7"/>
  <c r="AU240" i="7"/>
  <c r="AU235" i="7"/>
  <c r="AU670" i="7"/>
  <c r="AU648" i="7"/>
  <c r="AU620" i="7"/>
  <c r="AU600" i="7"/>
  <c r="AU590" i="7"/>
  <c r="AU583" i="7"/>
  <c r="AU547" i="7"/>
  <c r="AU520" i="7"/>
  <c r="AU490" i="7"/>
  <c r="AU446" i="7"/>
  <c r="AU444" i="7"/>
  <c r="AU443" i="7"/>
  <c r="AU417" i="7"/>
  <c r="AU416" i="7"/>
  <c r="AU385" i="7"/>
  <c r="AU372" i="7"/>
  <c r="AU309" i="7"/>
  <c r="AU307" i="7"/>
  <c r="AU300" i="7"/>
  <c r="AU248" i="7"/>
  <c r="AU227" i="7"/>
  <c r="AU226" i="7"/>
  <c r="AU199" i="7"/>
  <c r="AU195" i="7"/>
  <c r="AU189" i="7"/>
  <c r="AU181" i="7"/>
  <c r="AU177" i="7"/>
  <c r="AU170" i="7"/>
  <c r="AU150" i="7"/>
  <c r="AU146" i="7"/>
  <c r="AU657" i="7"/>
  <c r="AU623" i="7"/>
  <c r="AU575" i="7"/>
  <c r="AU570" i="7"/>
  <c r="AU561" i="7"/>
  <c r="AU541" i="7"/>
  <c r="AU539" i="7"/>
  <c r="AU519" i="7"/>
  <c r="AU442" i="7"/>
  <c r="AU419" i="7"/>
  <c r="AU389" i="7"/>
  <c r="AU381" i="7"/>
  <c r="AU340" i="7"/>
  <c r="AU336" i="7"/>
  <c r="AU308" i="7"/>
  <c r="AU277" i="7"/>
  <c r="AU247" i="7"/>
  <c r="AU243" i="7"/>
  <c r="AU232" i="7"/>
  <c r="AU225" i="7"/>
  <c r="AU216" i="7"/>
  <c r="AU210" i="7"/>
  <c r="AU205" i="7"/>
  <c r="AU198" i="7"/>
  <c r="AU194" i="7"/>
  <c r="AU176" i="7"/>
  <c r="AU169" i="7"/>
  <c r="AU162" i="7"/>
  <c r="AU155" i="7"/>
  <c r="AU149" i="7"/>
  <c r="AU145" i="7"/>
  <c r="AU139" i="7"/>
  <c r="AU134" i="7"/>
  <c r="AU709" i="7"/>
  <c r="AU643" i="7"/>
  <c r="AU610" i="7"/>
  <c r="AU604" i="7"/>
  <c r="AU592" i="7"/>
  <c r="AU582" i="7"/>
  <c r="AU568" i="7"/>
  <c r="AU556" i="7"/>
  <c r="AU555" i="7"/>
  <c r="AU506" i="7"/>
  <c r="AU498" i="7"/>
  <c r="AU496" i="7"/>
  <c r="AU481" i="7"/>
  <c r="AU454" i="7"/>
  <c r="AU439" i="7"/>
  <c r="AU438" i="7"/>
  <c r="AU427" i="7"/>
  <c r="AU424" i="7"/>
  <c r="AU414" i="7"/>
  <c r="AU404" i="7"/>
  <c r="AU399" i="7"/>
  <c r="AU359" i="7"/>
  <c r="AU314" i="7"/>
  <c r="AU313" i="7"/>
  <c r="AU303" i="7"/>
  <c r="AU295" i="7"/>
  <c r="AU287" i="7"/>
  <c r="AU269" i="7"/>
  <c r="AU263" i="7"/>
  <c r="AU222" i="7"/>
  <c r="AU207" i="7"/>
  <c r="AU192" i="7"/>
  <c r="AU184" i="7"/>
  <c r="AU179" i="7"/>
  <c r="AU172" i="7"/>
  <c r="AU166" i="7"/>
  <c r="AU158" i="7"/>
  <c r="AU123" i="7"/>
  <c r="AU97" i="7"/>
  <c r="AU107" i="7"/>
  <c r="AU112" i="7"/>
  <c r="AU136" i="7"/>
  <c r="AU154" i="7"/>
  <c r="AU160" i="7"/>
  <c r="AU164" i="7"/>
  <c r="AU175" i="7"/>
  <c r="AU190" i="7"/>
  <c r="AU203" i="7"/>
  <c r="AU219" i="7"/>
  <c r="AU234" i="7"/>
  <c r="AU241" i="7"/>
  <c r="AU364" i="7"/>
  <c r="AU386" i="7"/>
  <c r="AU390" i="7"/>
  <c r="AU394" i="7"/>
  <c r="AU421" i="7"/>
  <c r="AU423" i="7"/>
  <c r="AU452" i="7"/>
  <c r="AU488" i="7"/>
  <c r="AU523" i="7"/>
  <c r="AG560" i="7"/>
  <c r="AU737" i="7"/>
  <c r="AU102" i="7"/>
  <c r="AU108" i="7"/>
  <c r="AU110" i="7"/>
  <c r="AU111" i="7"/>
  <c r="AI124" i="7"/>
  <c r="AU135" i="7"/>
  <c r="AU137" i="7"/>
  <c r="AU159" i="7"/>
  <c r="AU167" i="7"/>
  <c r="AI169" i="7"/>
  <c r="AU182" i="7"/>
  <c r="AU186" i="7"/>
  <c r="AU218" i="7"/>
  <c r="AU238" i="7"/>
  <c r="AU272" i="7"/>
  <c r="AP199" i="7"/>
  <c r="AU283" i="7"/>
  <c r="AU387" i="7"/>
  <c r="AU391" i="7"/>
  <c r="AU406" i="7"/>
  <c r="AU422" i="7"/>
  <c r="M423" i="7"/>
  <c r="AU451" i="7"/>
  <c r="AU458" i="7"/>
  <c r="AU493" i="7"/>
  <c r="AU510" i="7"/>
  <c r="AU534" i="7"/>
  <c r="AH560" i="7"/>
  <c r="AU630" i="7"/>
  <c r="AJ676" i="7"/>
  <c r="AU289" i="7"/>
  <c r="U666" i="7"/>
  <c r="AT1070" i="7" s="1"/>
  <c r="AP1075" i="7"/>
  <c r="AP1069" i="7"/>
  <c r="AP1060" i="7"/>
  <c r="AP927" i="7"/>
  <c r="AP1004" i="7"/>
  <c r="AP919" i="7"/>
  <c r="AP899" i="7"/>
  <c r="AP913" i="7"/>
  <c r="AP813" i="7"/>
  <c r="AP767" i="7"/>
  <c r="AP746" i="7"/>
  <c r="AP701" i="7"/>
  <c r="AP596" i="7"/>
  <c r="AP590" i="7"/>
  <c r="AP863" i="7"/>
  <c r="AP885" i="7"/>
  <c r="AP409" i="7"/>
  <c r="AP402" i="7"/>
  <c r="AP518" i="7"/>
  <c r="AP386" i="7"/>
  <c r="AP396" i="7"/>
  <c r="AP267" i="7"/>
  <c r="AI300" i="7"/>
  <c r="AN374" i="7"/>
  <c r="AP882" i="7"/>
  <c r="AU312" i="7"/>
  <c r="AT343" i="7"/>
  <c r="AI385" i="7"/>
  <c r="AP405" i="7"/>
  <c r="AI467" i="7"/>
  <c r="K467" i="7"/>
  <c r="AP671" i="7"/>
  <c r="AV699" i="7"/>
  <c r="S754" i="7"/>
  <c r="AR1122" i="7" s="1"/>
  <c r="AJ560" i="7"/>
  <c r="AN683" i="7"/>
  <c r="AN414" i="7"/>
  <c r="AN541" i="7"/>
  <c r="AI769" i="7"/>
  <c r="AI673" i="7"/>
  <c r="AM616" i="7"/>
  <c r="AJ856" i="7"/>
  <c r="AI856" i="7"/>
  <c r="K916" i="7"/>
  <c r="AI916" i="7"/>
  <c r="M663" i="7"/>
  <c r="S746" i="7"/>
  <c r="AN785" i="7"/>
  <c r="AI903" i="7"/>
  <c r="AT916" i="7"/>
  <c r="S1010" i="7"/>
  <c r="U767" i="7"/>
  <c r="AN800" i="7"/>
  <c r="AJ903" i="7"/>
  <c r="AI996" i="7"/>
  <c r="AT978" i="7"/>
  <c r="AN947" i="7"/>
  <c r="AN1200" i="7"/>
  <c r="AN1020" i="7"/>
  <c r="AI962" i="7"/>
  <c r="AI1162" i="7"/>
  <c r="AN1049" i="7"/>
  <c r="P1049" i="7"/>
  <c r="AO559" i="7" s="1"/>
  <c r="AJ1162" i="7"/>
  <c r="AO1147" i="7"/>
  <c r="Q1147" i="7"/>
  <c r="M1097" i="7"/>
  <c r="AR1138" i="7"/>
  <c r="AI1145" i="7"/>
  <c r="AV1209" i="7"/>
  <c r="AN1127" i="7"/>
  <c r="AM149" i="8" l="1"/>
  <c r="M149" i="8"/>
  <c r="AM37" i="8"/>
  <c r="AM27" i="8"/>
  <c r="AM23" i="8"/>
  <c r="AM543" i="8"/>
  <c r="AM300" i="8"/>
  <c r="AM223" i="8"/>
  <c r="AM74" i="8"/>
  <c r="AM586" i="8"/>
  <c r="AM566" i="8"/>
  <c r="AM299" i="8"/>
  <c r="AM99" i="8"/>
  <c r="AM69" i="8"/>
  <c r="AM67" i="8"/>
  <c r="AM97" i="8"/>
  <c r="AM95" i="8"/>
  <c r="AM28" i="8"/>
  <c r="AM191" i="8"/>
  <c r="AM155" i="8"/>
  <c r="AM76" i="8"/>
  <c r="AM42" i="8"/>
  <c r="AM26" i="8"/>
  <c r="L6" i="8"/>
  <c r="AM173" i="8"/>
  <c r="AM61" i="8"/>
  <c r="AM44" i="8"/>
  <c r="AM62" i="8"/>
  <c r="AM425" i="8"/>
  <c r="AM121" i="8"/>
  <c r="AM51" i="8"/>
  <c r="AM79" i="8"/>
  <c r="AM72" i="8"/>
  <c r="AM64" i="8"/>
  <c r="AM56" i="8"/>
  <c r="AM587" i="8"/>
  <c r="AM465" i="8"/>
  <c r="AM86" i="8"/>
  <c r="AM421" i="8"/>
  <c r="AM341" i="8"/>
  <c r="AM54" i="8"/>
  <c r="AM415" i="8"/>
  <c r="AM55" i="8"/>
  <c r="AM45" i="8"/>
  <c r="AM35" i="8"/>
  <c r="AM612" i="8"/>
  <c r="AM458" i="8"/>
  <c r="AM276" i="8"/>
  <c r="AM165" i="8"/>
  <c r="AM49" i="8"/>
  <c r="AM32" i="8"/>
  <c r="L9" i="8"/>
  <c r="AM119" i="8"/>
  <c r="AM657" i="8"/>
  <c r="AM154" i="8"/>
  <c r="AM87" i="8"/>
  <c r="AM66" i="8"/>
  <c r="AM159" i="8"/>
  <c r="AM564" i="8"/>
  <c r="AM1196" i="8"/>
  <c r="AM1137" i="8"/>
  <c r="AM1152" i="8"/>
  <c r="AM998" i="8"/>
  <c r="AM1011" i="8"/>
  <c r="AM968" i="8"/>
  <c r="AM943" i="8"/>
  <c r="AM1058" i="8"/>
  <c r="AM969" i="8"/>
  <c r="AM915" i="8"/>
  <c r="AM879" i="8"/>
  <c r="AM900" i="8"/>
  <c r="AM886" i="8"/>
  <c r="AM908" i="8"/>
  <c r="AM875" i="8"/>
  <c r="AM888" i="8"/>
  <c r="AM700" i="8"/>
  <c r="AM866" i="8"/>
  <c r="AM680" i="8"/>
  <c r="AM863" i="8"/>
  <c r="AM634" i="8"/>
  <c r="AM567" i="8"/>
  <c r="AM669" i="8"/>
  <c r="AM569" i="8"/>
  <c r="AM838" i="8"/>
  <c r="AM846" i="8"/>
  <c r="AM621" i="8"/>
  <c r="AM686" i="8"/>
  <c r="AM449" i="8"/>
  <c r="AM404" i="8"/>
  <c r="AM595" i="8"/>
  <c r="AM687" i="8"/>
  <c r="AM610" i="8"/>
  <c r="AM429" i="8"/>
  <c r="AM956" i="8"/>
  <c r="AM624" i="8"/>
  <c r="AM280" i="8"/>
  <c r="AM549" i="8"/>
  <c r="AM551" i="8"/>
  <c r="AM426" i="8"/>
  <c r="AM201" i="8"/>
  <c r="AM301" i="8"/>
  <c r="AM103" i="8"/>
  <c r="L12" i="8"/>
  <c r="AM414" i="8"/>
  <c r="AM131" i="8"/>
  <c r="AM80" i="8"/>
  <c r="AM30" i="8"/>
  <c r="AM390" i="8"/>
  <c r="AM65" i="8"/>
  <c r="AM386" i="8"/>
  <c r="AM102" i="8"/>
  <c r="AM958" i="8"/>
  <c r="AM125" i="8"/>
  <c r="AM198" i="8"/>
  <c r="AM270" i="8"/>
  <c r="AM78" i="8"/>
  <c r="AM570" i="8"/>
  <c r="AM1198" i="8"/>
  <c r="AM1157" i="8"/>
  <c r="AM1089" i="8"/>
  <c r="AM978" i="8"/>
  <c r="AM1018" i="8"/>
  <c r="AM928" i="8"/>
  <c r="AM904" i="8"/>
  <c r="AM825" i="8"/>
  <c r="AM950" i="8"/>
  <c r="AM772" i="8"/>
  <c r="AM682" i="8"/>
  <c r="AM628" i="8"/>
  <c r="AM885" i="8"/>
  <c r="AM417" i="8"/>
  <c r="AM665" i="8"/>
  <c r="AM398" i="8"/>
  <c r="AM164" i="8"/>
  <c r="AM389" i="8"/>
  <c r="AM776" i="8"/>
  <c r="AM178" i="8"/>
  <c r="AM150" i="8"/>
  <c r="AM1159" i="8"/>
  <c r="AM1183" i="8"/>
  <c r="AM1088" i="8"/>
  <c r="AM974" i="8"/>
  <c r="AM983" i="8"/>
  <c r="AM910" i="8"/>
  <c r="AM1014" i="8"/>
  <c r="AM853" i="8"/>
  <c r="AM914" i="8"/>
  <c r="AM659" i="8"/>
  <c r="AM939" i="8"/>
  <c r="AM602" i="8"/>
  <c r="AM599" i="8"/>
  <c r="AM672" i="8"/>
  <c r="AM929" i="8"/>
  <c r="AM423" i="8"/>
  <c r="AM844" i="8"/>
  <c r="AM638" i="8"/>
  <c r="AM895" i="8"/>
  <c r="AM428" i="8"/>
  <c r="AM385" i="8"/>
  <c r="AM387" i="8"/>
  <c r="AM145" i="8"/>
  <c r="AM53" i="8"/>
  <c r="AM200" i="8"/>
  <c r="AM1186" i="8"/>
  <c r="AM1160" i="8"/>
  <c r="AM1093" i="8"/>
  <c r="AM1173" i="8"/>
  <c r="AM1006" i="8"/>
  <c r="AM1007" i="8"/>
  <c r="AM933" i="8"/>
  <c r="AM1013" i="8"/>
  <c r="AM966" i="8"/>
  <c r="AM1001" i="8"/>
  <c r="AM871" i="8"/>
  <c r="AM884" i="8"/>
  <c r="AM981" i="8"/>
  <c r="AM897" i="8"/>
  <c r="AM874" i="8"/>
  <c r="AM868" i="8"/>
  <c r="AM690" i="8"/>
  <c r="AM861" i="8"/>
  <c r="AM666" i="8"/>
  <c r="AM830" i="8"/>
  <c r="AM627" i="8"/>
  <c r="AM901" i="8"/>
  <c r="AM652" i="8"/>
  <c r="AM1068" i="8"/>
  <c r="AM773" i="8"/>
  <c r="AM725" i="8"/>
  <c r="AM608" i="8"/>
  <c r="AM643" i="8"/>
  <c r="AM439" i="8"/>
  <c r="AM779" i="8"/>
  <c r="AM590" i="8"/>
  <c r="AM660" i="8"/>
  <c r="AM596" i="8"/>
  <c r="AM427" i="8"/>
  <c r="AM768" i="8"/>
  <c r="AM575" i="8"/>
  <c r="AM227" i="8"/>
  <c r="AM407" i="8"/>
  <c r="AM476" i="8"/>
  <c r="AM419" i="8"/>
  <c r="AM175" i="8"/>
  <c r="AM225" i="8"/>
  <c r="AM101" i="8"/>
  <c r="L7" i="8"/>
  <c r="AM412" i="8"/>
  <c r="AM129" i="8"/>
  <c r="AM73" i="8"/>
  <c r="AM22" i="8"/>
  <c r="AM303" i="8"/>
  <c r="AM676" i="8"/>
  <c r="AM327" i="8"/>
  <c r="AM93" i="8"/>
  <c r="AM655" i="8"/>
  <c r="AM127" i="8"/>
  <c r="AM39" i="8"/>
  <c r="AM146" i="8"/>
  <c r="AM132" i="8"/>
  <c r="AM222" i="8"/>
  <c r="AM272" i="8"/>
  <c r="AM954" i="8"/>
  <c r="AM1112" i="8"/>
  <c r="AM1067" i="8"/>
  <c r="AM667" i="8"/>
  <c r="AM675" i="8"/>
  <c r="AM604" i="8"/>
  <c r="AM710" i="8"/>
  <c r="AM432" i="8"/>
  <c r="AM645" i="8"/>
  <c r="AM607" i="8"/>
  <c r="AM395" i="8"/>
  <c r="AM583" i="8"/>
  <c r="AM585" i="8"/>
  <c r="AM58" i="8"/>
  <c r="AM475" i="8"/>
  <c r="AM92" i="8"/>
  <c r="AM181" i="8"/>
  <c r="AM394" i="8"/>
  <c r="AM1222" i="8"/>
  <c r="AM1164" i="8"/>
  <c r="AM1158" i="8"/>
  <c r="AM1154" i="8"/>
  <c r="AM1121" i="8"/>
  <c r="AM999" i="8"/>
  <c r="AM977" i="8"/>
  <c r="AM926" i="8"/>
  <c r="AM991" i="8"/>
  <c r="AM965" i="8"/>
  <c r="AM944" i="8"/>
  <c r="AM869" i="8"/>
  <c r="AM876" i="8"/>
  <c r="AM921" i="8"/>
  <c r="AM889" i="8"/>
  <c r="AM859" i="8"/>
  <c r="AM865" i="8"/>
  <c r="AM681" i="8"/>
  <c r="AM860" i="8"/>
  <c r="AM959" i="8"/>
  <c r="AM780" i="8"/>
  <c r="AM614" i="8"/>
  <c r="AM870" i="8"/>
  <c r="AM619" i="8"/>
  <c r="AM962" i="8"/>
  <c r="AM722" i="8"/>
  <c r="AM714" i="8"/>
  <c r="AM601" i="8"/>
  <c r="AM636" i="8"/>
  <c r="AM437" i="8"/>
  <c r="AM777" i="8"/>
  <c r="AM578" i="8"/>
  <c r="AM651" i="8"/>
  <c r="AM574" i="8"/>
  <c r="AM422" i="8"/>
  <c r="AM611" i="8"/>
  <c r="AM447" i="8"/>
  <c r="AM221" i="8"/>
  <c r="AM397" i="8"/>
  <c r="AM468" i="8"/>
  <c r="AM411" i="8"/>
  <c r="AM629" i="8"/>
  <c r="AM167" i="8"/>
  <c r="AM83" i="8"/>
  <c r="AM77" i="8"/>
  <c r="AM392" i="8"/>
  <c r="AM124" i="8"/>
  <c r="AM68" i="8"/>
  <c r="AM890" i="8"/>
  <c r="AM287" i="8"/>
  <c r="AM674" i="8"/>
  <c r="AM218" i="8"/>
  <c r="AM82" i="8"/>
  <c r="AM130" i="8"/>
  <c r="AM235" i="8"/>
  <c r="AM384" i="8"/>
  <c r="AM36" i="8"/>
  <c r="AM565" i="8"/>
  <c r="AM1194" i="8"/>
  <c r="AM1151" i="8"/>
  <c r="AM1124" i="8"/>
  <c r="AM971" i="8"/>
  <c r="AM918" i="8"/>
  <c r="AM952" i="8"/>
  <c r="AM987" i="8"/>
  <c r="AM872" i="8"/>
  <c r="AM941" i="8"/>
  <c r="AM833" i="8"/>
  <c r="AM609" i="8"/>
  <c r="AM937" i="8"/>
  <c r="AM593" i="8"/>
  <c r="AM684" i="8"/>
  <c r="AM481" i="8"/>
  <c r="AM441" i="8"/>
  <c r="AM454" i="8"/>
  <c r="AM63" i="8"/>
  <c r="AM120" i="8"/>
  <c r="AM183" i="8"/>
  <c r="AM75" i="8"/>
  <c r="AM400" i="8"/>
  <c r="AM1195" i="8"/>
  <c r="AM1031" i="8"/>
  <c r="AM963" i="8"/>
  <c r="AM916" i="8"/>
  <c r="AM942" i="8"/>
  <c r="AM951" i="8"/>
  <c r="AM997" i="8"/>
  <c r="AM774" i="8"/>
  <c r="AM799" i="8"/>
  <c r="AM668" i="8"/>
  <c r="AM728" i="8"/>
  <c r="AM927" i="8"/>
  <c r="AM698" i="8"/>
  <c r="AM617" i="8"/>
  <c r="AM656" i="8"/>
  <c r="AM469" i="8"/>
  <c r="AM598" i="8"/>
  <c r="AM632" i="8"/>
  <c r="AM453" i="8"/>
  <c r="AM405" i="8"/>
  <c r="AM581" i="8"/>
  <c r="AM110" i="8"/>
  <c r="AM1146" i="8"/>
  <c r="AM1044" i="8"/>
  <c r="AM911" i="8"/>
  <c r="AM925" i="8"/>
  <c r="AM946" i="8"/>
  <c r="AM912" i="8"/>
  <c r="AM893" i="8"/>
  <c r="AM650" i="8"/>
  <c r="AM591" i="8"/>
  <c r="AM864" i="8"/>
  <c r="AM571" i="8"/>
  <c r="AM701" i="8"/>
  <c r="AM436" i="8"/>
  <c r="AM399" i="8"/>
  <c r="AM452" i="8"/>
  <c r="AM334" i="8"/>
  <c r="AM460" i="8"/>
  <c r="AM50" i="8"/>
  <c r="AM169" i="8"/>
  <c r="AM135" i="8"/>
  <c r="AM267" i="8"/>
  <c r="AM1191" i="8"/>
  <c r="AM1032" i="8"/>
  <c r="AM986" i="8"/>
  <c r="AM972" i="8"/>
  <c r="AM887" i="8"/>
  <c r="AM749" i="8"/>
  <c r="AM689" i="8"/>
  <c r="AM882" i="8"/>
  <c r="AM408" i="8"/>
  <c r="AM898" i="8"/>
  <c r="AM620" i="8"/>
  <c r="AM105" i="8"/>
  <c r="AM38" i="8"/>
  <c r="AM112" i="8"/>
  <c r="AM970" i="8"/>
  <c r="AM717" i="8"/>
  <c r="AM572" i="8"/>
  <c r="AM406" i="8"/>
  <c r="AM646" i="8"/>
  <c r="AM41" i="8"/>
  <c r="AM52" i="8"/>
  <c r="AM1133" i="8"/>
  <c r="AM940" i="8"/>
  <c r="AM920" i="8"/>
  <c r="AM867" i="8"/>
  <c r="AM696" i="8"/>
  <c r="AM626" i="8"/>
  <c r="AM25" i="8"/>
  <c r="AM33" i="8"/>
  <c r="AM396" i="8"/>
  <c r="AM1084" i="8"/>
  <c r="AM995" i="8"/>
  <c r="AM906" i="8"/>
  <c r="AM905" i="8"/>
  <c r="AM923" i="8"/>
  <c r="AM894" i="8"/>
  <c r="AM798" i="8"/>
  <c r="AM642" i="8"/>
  <c r="AM584" i="8"/>
  <c r="AM694" i="8"/>
  <c r="AM558" i="8"/>
  <c r="AM695" i="8"/>
  <c r="AM692" i="8"/>
  <c r="AM388" i="8"/>
  <c r="AM434" i="8"/>
  <c r="AM123" i="8"/>
  <c r="AM424" i="8"/>
  <c r="AM48" i="8"/>
  <c r="AM153" i="8"/>
  <c r="AM122" i="8"/>
  <c r="AM118" i="8"/>
  <c r="AM59" i="8"/>
  <c r="AM91" i="8"/>
  <c r="AM431" i="8"/>
  <c r="AM938" i="8"/>
  <c r="AM589" i="8"/>
  <c r="AM633" i="8"/>
  <c r="AM637" i="8"/>
  <c r="AM304" i="8"/>
  <c r="AM142" i="8"/>
  <c r="AM85" i="8"/>
  <c r="AM104" i="8"/>
  <c r="AM924" i="8"/>
  <c r="AM220" i="8"/>
  <c r="AM580" i="8"/>
  <c r="AM109" i="8"/>
  <c r="AM43" i="8"/>
  <c r="AM896" i="8"/>
  <c r="AM618" i="8"/>
  <c r="AM199" i="8"/>
  <c r="AM96" i="8"/>
  <c r="AM1045" i="8"/>
  <c r="AM1015" i="8"/>
  <c r="AM899" i="8"/>
  <c r="AM892" i="8"/>
  <c r="AM976" i="8"/>
  <c r="AM891" i="8"/>
  <c r="AM716" i="8"/>
  <c r="AM594" i="8"/>
  <c r="AM577" i="8"/>
  <c r="AM641" i="8"/>
  <c r="AM418" i="8"/>
  <c r="AM693" i="8"/>
  <c r="AM653" i="8"/>
  <c r="AM623" i="8"/>
  <c r="AM433" i="8"/>
  <c r="AM113" i="8"/>
  <c r="AM179" i="8"/>
  <c r="AM46" i="8"/>
  <c r="AM115" i="8"/>
  <c r="AM117" i="8"/>
  <c r="AM190" i="8"/>
  <c r="AM60" i="8"/>
  <c r="AM403" i="8"/>
  <c r="AM603" i="8"/>
  <c r="AM1184" i="8"/>
  <c r="AM1063" i="8"/>
  <c r="AM980" i="8"/>
  <c r="AM945" i="8"/>
  <c r="AM930" i="8"/>
  <c r="AM881" i="8"/>
  <c r="AM877" i="8"/>
  <c r="AM616" i="8"/>
  <c r="AM582" i="8"/>
  <c r="AM140" i="8"/>
  <c r="AM446" i="8"/>
  <c r="AM29" i="8"/>
  <c r="AM600" i="8"/>
  <c r="AM573" i="8"/>
  <c r="AM401" i="8"/>
  <c r="AM1123" i="8"/>
  <c r="AM1042" i="8"/>
  <c r="AM955" i="8"/>
  <c r="AM985" i="8"/>
  <c r="AM931" i="8"/>
  <c r="AM934" i="8"/>
  <c r="AM712" i="8"/>
  <c r="AM878" i="8"/>
  <c r="AM719" i="8"/>
  <c r="AM862" i="8"/>
  <c r="AM907" i="8"/>
  <c r="AM625" i="8"/>
  <c r="AM613" i="8"/>
  <c r="AM635" i="8"/>
  <c r="AM333" i="8"/>
  <c r="AM208" i="8"/>
  <c r="AM34" i="8"/>
  <c r="AM98" i="8"/>
  <c r="AM579" i="8"/>
  <c r="AM410" i="8"/>
  <c r="AM40" i="8"/>
  <c r="AM1017" i="8"/>
  <c r="AM953" i="8"/>
  <c r="AM902" i="8"/>
  <c r="AM671" i="8"/>
  <c r="AM922" i="8"/>
  <c r="AM443" i="8"/>
  <c r="AM368" i="8"/>
  <c r="AM402" i="8"/>
  <c r="AM932" i="8"/>
  <c r="AM615" i="8"/>
  <c r="AM393" i="8"/>
  <c r="AM88" i="8"/>
  <c r="AM947" i="8"/>
  <c r="AM438" i="8"/>
  <c r="AM24" i="8"/>
  <c r="AM662" i="8"/>
  <c r="AM706" i="8"/>
  <c r="AM1064" i="8"/>
  <c r="AM670" i="8"/>
  <c r="AM961" i="8"/>
  <c r="AM1051" i="8"/>
  <c r="AM948" i="8"/>
  <c r="AM568" i="8"/>
  <c r="AM253" i="8"/>
  <c r="AM880" i="8"/>
  <c r="AM413" i="8"/>
  <c r="AM89" i="8"/>
  <c r="AM576" i="8"/>
  <c r="AM873" i="8"/>
  <c r="AM935" i="8"/>
  <c r="AM837" i="8"/>
  <c r="AM903" i="8"/>
  <c r="AM364" i="8"/>
  <c r="AM71" i="8"/>
  <c r="AM592" i="8"/>
  <c r="AR330" i="8"/>
  <c r="AR277" i="8"/>
  <c r="AR271" i="8"/>
  <c r="AR270" i="8"/>
  <c r="AR263" i="8"/>
  <c r="AR254" i="8"/>
  <c r="AR237" i="8"/>
  <c r="AR220" i="8"/>
  <c r="AR219" i="8"/>
  <c r="AR194" i="8"/>
  <c r="AR165" i="8"/>
  <c r="AR157" i="8"/>
  <c r="AR152" i="8"/>
  <c r="AR150" i="8"/>
  <c r="AR146" i="8"/>
  <c r="AR114" i="8"/>
  <c r="AR106" i="8"/>
  <c r="AR95" i="8"/>
  <c r="AR76" i="8"/>
  <c r="AR69" i="8"/>
  <c r="AR64" i="8"/>
  <c r="AR54" i="8"/>
  <c r="AR42" i="8"/>
  <c r="AR35" i="8"/>
  <c r="AR26" i="8"/>
  <c r="AR428" i="8"/>
  <c r="AR416" i="8"/>
  <c r="AR413" i="8"/>
  <c r="AR410" i="8"/>
  <c r="AR343" i="8"/>
  <c r="AR333" i="8"/>
  <c r="AR321" i="8"/>
  <c r="AR320" i="8"/>
  <c r="AR307" i="8"/>
  <c r="AR274" i="8"/>
  <c r="AR240" i="8"/>
  <c r="AR224" i="8"/>
  <c r="AR206" i="8"/>
  <c r="AR198" i="8"/>
  <c r="AR190" i="8"/>
  <c r="AR143" i="8"/>
  <c r="AR141" i="8"/>
  <c r="AR125" i="8"/>
  <c r="AR121" i="8"/>
  <c r="AR99" i="8"/>
  <c r="AR97" i="8"/>
  <c r="AR92" i="8"/>
  <c r="AR89" i="8"/>
  <c r="AR74" i="8"/>
  <c r="AR59" i="8"/>
  <c r="AR51" i="8"/>
  <c r="AR39" i="8"/>
  <c r="AR32" i="8"/>
  <c r="AR23" i="8"/>
  <c r="Q6" i="8"/>
  <c r="AR779" i="8"/>
  <c r="AR711" i="8"/>
  <c r="AR572" i="8"/>
  <c r="AR558" i="8"/>
  <c r="AR481" i="8"/>
  <c r="AR455" i="8"/>
  <c r="AR452" i="8"/>
  <c r="AR434" i="8"/>
  <c r="AR417" i="8"/>
  <c r="AR403" i="8"/>
  <c r="AR394" i="8"/>
  <c r="AR369" i="8"/>
  <c r="AR359" i="8"/>
  <c r="AR356" i="8"/>
  <c r="AR348" i="8"/>
  <c r="AR309" i="8"/>
  <c r="AR308" i="8"/>
  <c r="AR199" i="8"/>
  <c r="AR180" i="8"/>
  <c r="AR175" i="8"/>
  <c r="AR159" i="8"/>
  <c r="AR154" i="8"/>
  <c r="AR148" i="8"/>
  <c r="AR127" i="8"/>
  <c r="AR118" i="8"/>
  <c r="AR108" i="8"/>
  <c r="AR86" i="8"/>
  <c r="AR78" i="8"/>
  <c r="AR71" i="8"/>
  <c r="AR66" i="8"/>
  <c r="AR234" i="8"/>
  <c r="AR208" i="8"/>
  <c r="AR191" i="8"/>
  <c r="AR174" i="8"/>
  <c r="AR173" i="8"/>
  <c r="AR167" i="8"/>
  <c r="AR164" i="8"/>
  <c r="AR149" i="8"/>
  <c r="AR145" i="8"/>
  <c r="AR136" i="8"/>
  <c r="AR123" i="8"/>
  <c r="AR113" i="8"/>
  <c r="AR105" i="8"/>
  <c r="AR103" i="8"/>
  <c r="AR101" i="8"/>
  <c r="AR83" i="8"/>
  <c r="AR63" i="8"/>
  <c r="AR53" i="8"/>
  <c r="AR41" i="8"/>
  <c r="AR34" i="8"/>
  <c r="AR25" i="8"/>
  <c r="AR780" i="8"/>
  <c r="AR731" i="8"/>
  <c r="AR716" i="8"/>
  <c r="AR422" i="8"/>
  <c r="AR374" i="8"/>
  <c r="AR235" i="8"/>
  <c r="AR161" i="8"/>
  <c r="AR140" i="8"/>
  <c r="AR128" i="8"/>
  <c r="AR110" i="8"/>
  <c r="AR102" i="8"/>
  <c r="AR79" i="8"/>
  <c r="AR72" i="8"/>
  <c r="AR61" i="8"/>
  <c r="AR58" i="8"/>
  <c r="AR44" i="8"/>
  <c r="AR37" i="8"/>
  <c r="AR24" i="8"/>
  <c r="AR55" i="8"/>
  <c r="AR426" i="8"/>
  <c r="AR799" i="8"/>
  <c r="AR342" i="8"/>
  <c r="AR187" i="8"/>
  <c r="AR184" i="8"/>
  <c r="AR155" i="8"/>
  <c r="AR49" i="8"/>
  <c r="AR636" i="8"/>
  <c r="AR402" i="8"/>
  <c r="AR377" i="8"/>
  <c r="AR133" i="8"/>
  <c r="AR698" i="8"/>
  <c r="AR546" i="8"/>
  <c r="AR505" i="8"/>
  <c r="AR396" i="8"/>
  <c r="AR57" i="8"/>
  <c r="AR583" i="8"/>
  <c r="AR473" i="8"/>
  <c r="AR429" i="8"/>
  <c r="AR398" i="8"/>
  <c r="AR331" i="8"/>
  <c r="AR160" i="8"/>
  <c r="AR158" i="8"/>
  <c r="AR129" i="8"/>
  <c r="AR124" i="8"/>
  <c r="AR93" i="8"/>
  <c r="AR65" i="8"/>
  <c r="AR38" i="8"/>
  <c r="Q9" i="8"/>
  <c r="AR28" i="8"/>
  <c r="AR169" i="8"/>
  <c r="AR142" i="8"/>
  <c r="AR131" i="8"/>
  <c r="AR90" i="8"/>
  <c r="AR60" i="8"/>
  <c r="AR45" i="8"/>
  <c r="AR183" i="8"/>
  <c r="AR538" i="8"/>
  <c r="AR397" i="8"/>
  <c r="AR337" i="8"/>
  <c r="AR91" i="8"/>
  <c r="AR77" i="8"/>
  <c r="AR68" i="8"/>
  <c r="AR56" i="8"/>
  <c r="AR50" i="8"/>
  <c r="AR304" i="8"/>
  <c r="AR88" i="8"/>
  <c r="AR768" i="8"/>
  <c r="AR564" i="8"/>
  <c r="AR421" i="8"/>
  <c r="AR392" i="8"/>
  <c r="AR323" i="8"/>
  <c r="AR287" i="8"/>
  <c r="AR282" i="8"/>
  <c r="AR119" i="8"/>
  <c r="AR117" i="8"/>
  <c r="AR115" i="8"/>
  <c r="AR100" i="8"/>
  <c r="AR85" i="8"/>
  <c r="AR22" i="8"/>
  <c r="AR98" i="8"/>
  <c r="AR87" i="8"/>
  <c r="AR36" i="8"/>
  <c r="AR204" i="8"/>
  <c r="AR186" i="8"/>
  <c r="AR147" i="8"/>
  <c r="AR122" i="8"/>
  <c r="AR96" i="8"/>
  <c r="AR46" i="8"/>
  <c r="AR33" i="8"/>
  <c r="AR267" i="8"/>
  <c r="AR197" i="8"/>
  <c r="AR468" i="8"/>
  <c r="AR405" i="8"/>
  <c r="AR109" i="8"/>
  <c r="AR30" i="8"/>
  <c r="AR463" i="8"/>
  <c r="AR427" i="8"/>
  <c r="AR390" i="8"/>
  <c r="AR385" i="8"/>
  <c r="AR364" i="8"/>
  <c r="AR302" i="8"/>
  <c r="AR301" i="8"/>
  <c r="AR265" i="8"/>
  <c r="AR242" i="8"/>
  <c r="AR218" i="8"/>
  <c r="AR201" i="8"/>
  <c r="AR193" i="8"/>
  <c r="AR178" i="8"/>
  <c r="AR153" i="8"/>
  <c r="AR112" i="8"/>
  <c r="AR80" i="8"/>
  <c r="AR75" i="8"/>
  <c r="AR73" i="8"/>
  <c r="AR67" i="8"/>
  <c r="AR62" i="8"/>
  <c r="AR48" i="8"/>
  <c r="AR709" i="8"/>
  <c r="AR579" i="8"/>
  <c r="AR351" i="8"/>
  <c r="AR82" i="8"/>
  <c r="AR52" i="8"/>
  <c r="AR43" i="8"/>
  <c r="AR179" i="8"/>
  <c r="AR139" i="8"/>
  <c r="AR120" i="8"/>
  <c r="Q12" i="8"/>
  <c r="AR625" i="8"/>
  <c r="AR447" i="8"/>
  <c r="AR393" i="8"/>
  <c r="AR132" i="8"/>
  <c r="AR104" i="8"/>
  <c r="AR40" i="8"/>
  <c r="AR29" i="8"/>
  <c r="AR27" i="8"/>
  <c r="Q7" i="8"/>
  <c r="AR436" i="8"/>
  <c r="AR412" i="8"/>
  <c r="AR367" i="8"/>
  <c r="AR279" i="8"/>
  <c r="AR137" i="8"/>
  <c r="AR135" i="8"/>
  <c r="AR368" i="8"/>
  <c r="AR181" i="8"/>
  <c r="AR221" i="8"/>
  <c r="AR328" i="8"/>
  <c r="AR411" i="8"/>
  <c r="AR496" i="8"/>
  <c r="AR611" i="8"/>
  <c r="AR661" i="8"/>
  <c r="AR641" i="8"/>
  <c r="AR362" i="8"/>
  <c r="AR420" i="8"/>
  <c r="AR581" i="8"/>
  <c r="AR261" i="8"/>
  <c r="AR399" i="8"/>
  <c r="AR257" i="8"/>
  <c r="AR386" i="8"/>
  <c r="AR612" i="8"/>
  <c r="AR1140" i="8"/>
  <c r="AR1113" i="8"/>
  <c r="AR1105" i="8"/>
  <c r="AR1101" i="8"/>
  <c r="AR1217" i="8"/>
  <c r="AR1102" i="8"/>
  <c r="AR1125" i="8"/>
  <c r="AR994" i="8"/>
  <c r="AR1001" i="8"/>
  <c r="AR1188" i="8"/>
  <c r="AR1005" i="8"/>
  <c r="AR1049" i="8"/>
  <c r="AR995" i="8"/>
  <c r="AR944" i="8"/>
  <c r="AR1186" i="8"/>
  <c r="AR1031" i="8"/>
  <c r="AR948" i="8"/>
  <c r="AR924" i="8"/>
  <c r="AR1014" i="8"/>
  <c r="AR938" i="8"/>
  <c r="AR1043" i="8"/>
  <c r="AR932" i="8"/>
  <c r="AR946" i="8"/>
  <c r="AR899" i="8"/>
  <c r="AR796" i="8"/>
  <c r="AR837" i="8"/>
  <c r="AR691" i="8"/>
  <c r="AR864" i="8"/>
  <c r="AR1017" i="8"/>
  <c r="AR834" i="8"/>
  <c r="AR690" i="8"/>
  <c r="AR838" i="8"/>
  <c r="AR725" i="8"/>
  <c r="AR623" i="8"/>
  <c r="AR836" i="8"/>
  <c r="AR677" i="8"/>
  <c r="AR607" i="8"/>
  <c r="AR931" i="8"/>
  <c r="AR693" i="8"/>
  <c r="AR823" i="8"/>
  <c r="AR663" i="8"/>
  <c r="AR594" i="8"/>
  <c r="AR654" i="8"/>
  <c r="AR549" i="8"/>
  <c r="AR471" i="8"/>
  <c r="AR672" i="8"/>
  <c r="AR608" i="8"/>
  <c r="AR680" i="8"/>
  <c r="AR568" i="8"/>
  <c r="AR423" i="8"/>
  <c r="AR629" i="8"/>
  <c r="AR645" i="8"/>
  <c r="AR400" i="8"/>
  <c r="AR476" i="8"/>
  <c r="AR719" i="8"/>
  <c r="AR166" i="8"/>
  <c r="AR435" i="8"/>
  <c r="AR765" i="8"/>
  <c r="AR445" i="8"/>
  <c r="AR460" i="8"/>
  <c r="AR1160" i="8"/>
  <c r="AR1044" i="8"/>
  <c r="AR1128" i="8"/>
  <c r="AR998" i="8"/>
  <c r="AR919" i="8"/>
  <c r="AR926" i="8"/>
  <c r="AR908" i="8"/>
  <c r="AR849" i="8"/>
  <c r="AR738" i="8"/>
  <c r="AR889" i="8"/>
  <c r="AR798" i="8"/>
  <c r="AR786" i="8"/>
  <c r="AR876" i="8"/>
  <c r="AR634" i="8"/>
  <c r="AR526" i="8"/>
  <c r="AR586" i="8"/>
  <c r="AR966" i="8"/>
  <c r="AR433" i="8"/>
  <c r="AR891" i="8"/>
  <c r="AR177" i="8"/>
  <c r="AR188" i="8"/>
  <c r="AR669" i="8"/>
  <c r="AR454" i="8"/>
  <c r="AR582" i="8"/>
  <c r="AR275" i="8"/>
  <c r="AR408" i="8"/>
  <c r="AR283" i="8"/>
  <c r="AR694" i="8"/>
  <c r="AR1197" i="8"/>
  <c r="AR1198" i="8"/>
  <c r="AR1086" i="8"/>
  <c r="AR1191" i="8"/>
  <c r="AR1222" i="8"/>
  <c r="AR1092" i="8"/>
  <c r="AR1196" i="8"/>
  <c r="AR1233" i="8"/>
  <c r="AR999" i="8"/>
  <c r="AR1155" i="8"/>
  <c r="AR1181" i="8"/>
  <c r="AR984" i="8"/>
  <c r="AR990" i="8"/>
  <c r="AR934" i="8"/>
  <c r="AR1003" i="8"/>
  <c r="AR1027" i="8"/>
  <c r="AR943" i="8"/>
  <c r="AR913" i="8"/>
  <c r="AR1000" i="8"/>
  <c r="AR937" i="8"/>
  <c r="AR983" i="8"/>
  <c r="AR930" i="8"/>
  <c r="AR869" i="8"/>
  <c r="AR896" i="8"/>
  <c r="AR957" i="8"/>
  <c r="AR759" i="8"/>
  <c r="AR682" i="8"/>
  <c r="AR863" i="8"/>
  <c r="AR979" i="8"/>
  <c r="AR811" i="8"/>
  <c r="AR681" i="8"/>
  <c r="AR832" i="8"/>
  <c r="AR702" i="8"/>
  <c r="AR615" i="8"/>
  <c r="AR831" i="8"/>
  <c r="AR664" i="8"/>
  <c r="AR600" i="8"/>
  <c r="AR922" i="8"/>
  <c r="AR684" i="8"/>
  <c r="AR821" i="8"/>
  <c r="AR650" i="8"/>
  <c r="AR589" i="8"/>
  <c r="AR630" i="8"/>
  <c r="AR542" i="8"/>
  <c r="AR458" i="8"/>
  <c r="AR670" i="8"/>
  <c r="AR591" i="8"/>
  <c r="AR652" i="8"/>
  <c r="AR566" i="8"/>
  <c r="AR418" i="8"/>
  <c r="AR914" i="8"/>
  <c r="AR631" i="8"/>
  <c r="AR406" i="8"/>
  <c r="AR495" i="8"/>
  <c r="AR739" i="8"/>
  <c r="AR438" i="8"/>
  <c r="AR326" i="8"/>
  <c r="AR593" i="8"/>
  <c r="AR1195" i="8"/>
  <c r="AR1067" i="8"/>
  <c r="AR1075" i="8"/>
  <c r="AR1013" i="8"/>
  <c r="AR969" i="8"/>
  <c r="AR951" i="8"/>
  <c r="AR893" i="8"/>
  <c r="AR911" i="8"/>
  <c r="AR860" i="8"/>
  <c r="AR660" i="8"/>
  <c r="AR749" i="8"/>
  <c r="AR687" i="8"/>
  <c r="AR657" i="8"/>
  <c r="AR897" i="8"/>
  <c r="AR895" i="8"/>
  <c r="AR424" i="8"/>
  <c r="AR601" i="8"/>
  <c r="AR751" i="8"/>
  <c r="AR584" i="8"/>
  <c r="AR232" i="8"/>
  <c r="AR176" i="8"/>
  <c r="AR339" i="8"/>
  <c r="AR395" i="8"/>
  <c r="AR617" i="8"/>
  <c r="AR590" i="8"/>
  <c r="AR387" i="8"/>
  <c r="AR425" i="8"/>
  <c r="AR318" i="8"/>
  <c r="AR441" i="8"/>
  <c r="AR580" i="8"/>
  <c r="AR766" i="8"/>
  <c r="AR1154" i="8"/>
  <c r="AR1184" i="8"/>
  <c r="AR1072" i="8"/>
  <c r="AR1159" i="8"/>
  <c r="AR1051" i="8"/>
  <c r="AR1088" i="8"/>
  <c r="AR1093" i="8"/>
  <c r="AR1133" i="8"/>
  <c r="AR1015" i="8"/>
  <c r="AR1059" i="8"/>
  <c r="AR1007" i="8"/>
  <c r="AR981" i="8"/>
  <c r="AR978" i="8"/>
  <c r="AR927" i="8"/>
  <c r="AR997" i="8"/>
  <c r="AR982" i="8"/>
  <c r="AR933" i="8"/>
  <c r="AR903" i="8"/>
  <c r="AR992" i="8"/>
  <c r="AR925" i="8"/>
  <c r="AR940" i="8"/>
  <c r="AR923" i="8"/>
  <c r="AR858" i="8"/>
  <c r="AR867" i="8"/>
  <c r="AR945" i="8"/>
  <c r="AR757" i="8"/>
  <c r="AR668" i="8"/>
  <c r="AR824" i="8"/>
  <c r="AR939" i="8"/>
  <c r="AR774" i="8"/>
  <c r="AR667" i="8"/>
  <c r="AR818" i="8"/>
  <c r="AR692" i="8"/>
  <c r="AR610" i="8"/>
  <c r="AR803" i="8"/>
  <c r="AR658" i="8"/>
  <c r="AR592" i="8"/>
  <c r="AR921" i="8"/>
  <c r="AR929" i="8"/>
  <c r="AR794" i="8"/>
  <c r="AR642" i="8"/>
  <c r="AR910" i="8"/>
  <c r="AR626" i="8"/>
  <c r="AR534" i="8"/>
  <c r="AR440" i="8"/>
  <c r="AR655" i="8"/>
  <c r="AR588" i="8"/>
  <c r="AR604" i="8"/>
  <c r="AR541" i="8"/>
  <c r="AR968" i="8"/>
  <c r="AR806" i="8"/>
  <c r="AR269" i="8"/>
  <c r="AR415" i="8"/>
  <c r="AR551" i="8"/>
  <c r="AR878" i="8"/>
  <c r="AR225" i="8"/>
  <c r="AR303" i="8"/>
  <c r="AR1152" i="8"/>
  <c r="AR1182" i="8"/>
  <c r="AR1089" i="8"/>
  <c r="AR1035" i="8"/>
  <c r="AR976" i="8"/>
  <c r="AR971" i="8"/>
  <c r="AR975" i="8"/>
  <c r="AR920" i="8"/>
  <c r="AR942" i="8"/>
  <c r="AR816" i="8"/>
  <c r="AR659" i="8"/>
  <c r="AR603" i="8"/>
  <c r="AR587" i="8"/>
  <c r="AR777" i="8"/>
  <c r="AR616" i="8"/>
  <c r="AR651" i="8"/>
  <c r="AR470" i="8"/>
  <c r="AR276" i="8"/>
  <c r="AR212" i="8"/>
  <c r="AR272" i="8"/>
  <c r="AR404" i="8"/>
  <c r="AR280" i="8"/>
  <c r="AR227" i="8"/>
  <c r="AR548" i="8"/>
  <c r="AR350" i="8"/>
  <c r="AR1171" i="8"/>
  <c r="AR1158" i="8"/>
  <c r="AR1130" i="8"/>
  <c r="AR1068" i="8"/>
  <c r="AR1064" i="8"/>
  <c r="AR1034" i="8"/>
  <c r="AR1200" i="8"/>
  <c r="AR917" i="8"/>
  <c r="AR962" i="8"/>
  <c r="AR888" i="8"/>
  <c r="AR902" i="8"/>
  <c r="AR905" i="8"/>
  <c r="AR851" i="8"/>
  <c r="AR733" i="8"/>
  <c r="AR812" i="8"/>
  <c r="AR717" i="8"/>
  <c r="AR778" i="8"/>
  <c r="AR595" i="8"/>
  <c r="AR656" i="8"/>
  <c r="AR873" i="8"/>
  <c r="AR763" i="8"/>
  <c r="AR866" i="8"/>
  <c r="AR518" i="8"/>
  <c r="AR638" i="8"/>
  <c r="AR598" i="8"/>
  <c r="AR710" i="8"/>
  <c r="AR281" i="8"/>
  <c r="AR618" i="8"/>
  <c r="AR1066" i="8"/>
  <c r="AR1030" i="8"/>
  <c r="AR958" i="8"/>
  <c r="AR885" i="8"/>
  <c r="AR843" i="8"/>
  <c r="AR772" i="8"/>
  <c r="AR773" i="8"/>
  <c r="AR653" i="8"/>
  <c r="AR676" i="8"/>
  <c r="AR508" i="8"/>
  <c r="AR577" i="8"/>
  <c r="AR319" i="8"/>
  <c r="AR200" i="8"/>
  <c r="AR360" i="8"/>
  <c r="AR1010" i="8"/>
  <c r="AR953" i="8"/>
  <c r="AR954" i="8"/>
  <c r="AR722" i="8"/>
  <c r="AR904" i="8"/>
  <c r="AR666" i="8"/>
  <c r="AR613" i="8"/>
  <c r="AR389" i="8"/>
  <c r="AR222" i="8"/>
  <c r="AR571" i="8"/>
  <c r="AR431" i="8"/>
  <c r="AR388" i="8"/>
  <c r="AR464" i="8"/>
  <c r="AR1063" i="8"/>
  <c r="AR1006" i="8"/>
  <c r="AR1016" i="8"/>
  <c r="AR906" i="8"/>
  <c r="AR901" i="8"/>
  <c r="AR685" i="8"/>
  <c r="AR894" i="8"/>
  <c r="AR419" i="8"/>
  <c r="AR748" i="8"/>
  <c r="AR223" i="8"/>
  <c r="AR214" i="8"/>
  <c r="AR567" i="8"/>
  <c r="AR785" i="8"/>
  <c r="AR344" i="8"/>
  <c r="AR373" i="8"/>
  <c r="AR1183" i="8"/>
  <c r="AR1153" i="8"/>
  <c r="AR1107" i="8"/>
  <c r="AR1045" i="8"/>
  <c r="AR1100" i="8"/>
  <c r="AR912" i="8"/>
  <c r="AR880" i="8"/>
  <c r="AR898" i="8"/>
  <c r="AR728" i="8"/>
  <c r="AR712" i="8"/>
  <c r="AR573" i="8"/>
  <c r="AR721" i="8"/>
  <c r="AR737" i="8"/>
  <c r="AR624" i="8"/>
  <c r="AR665" i="8"/>
  <c r="AR621" i="8"/>
  <c r="AR570" i="8"/>
  <c r="AR675" i="8"/>
  <c r="AR1157" i="8"/>
  <c r="AR1085" i="8"/>
  <c r="AR1053" i="8"/>
  <c r="AR1008" i="8"/>
  <c r="AR870" i="8"/>
  <c r="AR822" i="8"/>
  <c r="AR700" i="8"/>
  <c r="AR620" i="8"/>
  <c r="AR662" i="8"/>
  <c r="AR569" i="8"/>
  <c r="AR699" i="8"/>
  <c r="AR299" i="8"/>
  <c r="AR253" i="8"/>
  <c r="AR1150" i="8"/>
  <c r="AR1071" i="8"/>
  <c r="AR1002" i="8"/>
  <c r="AR965" i="8"/>
  <c r="AR884" i="8"/>
  <c r="AR928" i="8"/>
  <c r="AR585" i="8"/>
  <c r="AR597" i="8"/>
  <c r="AR575" i="8"/>
  <c r="AR443" i="8"/>
  <c r="AR465" i="8"/>
  <c r="AR207" i="8"/>
  <c r="AR352" i="8"/>
  <c r="AR868" i="8"/>
  <c r="AR1163" i="8"/>
  <c r="AR1138" i="8"/>
  <c r="AR1090" i="8"/>
  <c r="AR1058" i="8"/>
  <c r="AR1025" i="8"/>
  <c r="AR1022" i="8"/>
  <c r="AR1019" i="8"/>
  <c r="AR907" i="8"/>
  <c r="AR955" i="8"/>
  <c r="AR872" i="8"/>
  <c r="AR877" i="8"/>
  <c r="AR1097" i="8"/>
  <c r="AR830" i="8"/>
  <c r="AR713" i="8"/>
  <c r="AR730" i="8"/>
  <c r="AR707" i="8"/>
  <c r="AR756" i="8"/>
  <c r="AR552" i="8"/>
  <c r="AR632" i="8"/>
  <c r="AR706" i="8"/>
  <c r="AR674" i="8"/>
  <c r="AR704" i="8"/>
  <c r="AR488" i="8"/>
  <c r="AR619" i="8"/>
  <c r="AR576" i="8"/>
  <c r="AR637" i="8"/>
  <c r="AR345" i="8"/>
  <c r="AR644" i="8"/>
  <c r="AR1112" i="8"/>
  <c r="AR1018" i="8"/>
  <c r="AR900" i="8"/>
  <c r="AR1084" i="8"/>
  <c r="AR701" i="8"/>
  <c r="AR734" i="8"/>
  <c r="AR696" i="8"/>
  <c r="AR483" i="8"/>
  <c r="AR633" i="8"/>
  <c r="AR1042" i="8"/>
  <c r="AR974" i="8"/>
  <c r="AR918" i="8"/>
  <c r="AR841" i="8"/>
  <c r="AR881" i="8"/>
  <c r="AR776" i="8"/>
  <c r="AR627" i="8"/>
  <c r="AR449" i="8"/>
  <c r="AR300" i="8"/>
  <c r="AR407" i="8"/>
  <c r="AR478" i="8"/>
  <c r="AR446" i="8"/>
  <c r="AR466" i="8"/>
  <c r="AR1142" i="8"/>
  <c r="AR1194" i="8"/>
  <c r="AR1164" i="8"/>
  <c r="AR1032" i="8"/>
  <c r="AR996" i="8"/>
  <c r="AR972" i="8"/>
  <c r="AR977" i="8"/>
  <c r="AR985" i="8"/>
  <c r="AR916" i="8"/>
  <c r="AR950" i="8"/>
  <c r="AR892" i="8"/>
  <c r="AR828" i="8"/>
  <c r="AR862" i="8"/>
  <c r="AR886" i="8"/>
  <c r="AR875" i="8"/>
  <c r="AR915" i="8"/>
  <c r="AR643" i="8"/>
  <c r="AR742" i="8"/>
  <c r="AR578" i="8"/>
  <c r="AR874" i="8"/>
  <c r="AR614" i="8"/>
  <c r="AR596" i="8"/>
  <c r="AR414" i="8"/>
  <c r="AR752" i="8"/>
  <c r="AR439" i="8"/>
  <c r="AR714" i="8"/>
  <c r="AR453" i="8"/>
  <c r="AR1151" i="8"/>
  <c r="AR970" i="8"/>
  <c r="AR887" i="8"/>
  <c r="AR852" i="8"/>
  <c r="AR980" i="8"/>
  <c r="AR409" i="8"/>
  <c r="AR459" i="8"/>
  <c r="AR935" i="8"/>
  <c r="AR316" i="8"/>
  <c r="AR947" i="8"/>
  <c r="AR695" i="8"/>
  <c r="AR338" i="8"/>
  <c r="AR941" i="8"/>
  <c r="AR565" i="8"/>
  <c r="AR689" i="8"/>
  <c r="AR1123" i="8"/>
  <c r="AR956" i="8"/>
  <c r="AR879" i="8"/>
  <c r="AR845" i="8"/>
  <c r="AR961" i="8"/>
  <c r="AR890" i="8"/>
  <c r="AR469" i="8"/>
  <c r="AR1137" i="8"/>
  <c r="AR936" i="8"/>
  <c r="AR635" i="8"/>
  <c r="AR628" i="8"/>
  <c r="AR401" i="8"/>
  <c r="AR671" i="8"/>
  <c r="AR474" i="8"/>
  <c r="AR1011" i="8"/>
  <c r="AR963" i="8"/>
  <c r="AR815" i="8"/>
  <c r="AR865" i="8"/>
  <c r="AR871" i="8"/>
  <c r="AR747" i="8"/>
  <c r="AR437" i="8"/>
  <c r="AR1121" i="8"/>
  <c r="AR986" i="8"/>
  <c r="AR848" i="8"/>
  <c r="AR602" i="8"/>
  <c r="AR964" i="8"/>
  <c r="AR574" i="8"/>
  <c r="AR882" i="8"/>
  <c r="AR535" i="8"/>
  <c r="AR599" i="8"/>
  <c r="AR1004" i="8"/>
  <c r="AR959" i="8"/>
  <c r="AR952" i="8"/>
  <c r="AR846" i="8"/>
  <c r="AR844" i="8"/>
  <c r="AR724" i="8"/>
  <c r="AR991" i="8"/>
  <c r="AR861" i="8"/>
  <c r="AR609" i="8"/>
  <c r="AR432" i="8"/>
  <c r="AR1189" i="8"/>
  <c r="AR883" i="8"/>
  <c r="AR678" i="8"/>
  <c r="AR217" i="8"/>
  <c r="AR646" i="8"/>
  <c r="AR1161" i="8"/>
  <c r="AR1095" i="8"/>
  <c r="AR686" i="8"/>
  <c r="K11" i="8"/>
  <c r="K10" i="8"/>
  <c r="P11" i="8"/>
  <c r="P10" i="8"/>
  <c r="R1162" i="8"/>
  <c r="AR1162" i="8"/>
  <c r="Q15" i="8"/>
  <c r="AJ1195" i="8"/>
  <c r="AJ1183" i="8"/>
  <c r="AJ1157" i="8"/>
  <c r="AJ1124" i="8"/>
  <c r="AJ1173" i="8"/>
  <c r="AJ1152" i="8"/>
  <c r="AJ1129" i="8"/>
  <c r="AJ1121" i="8"/>
  <c r="AJ1111" i="8"/>
  <c r="AJ1131" i="8"/>
  <c r="AJ1067" i="8"/>
  <c r="AJ1170" i="8"/>
  <c r="AJ1167" i="8"/>
  <c r="AJ1164" i="8"/>
  <c r="AJ1123" i="8"/>
  <c r="AJ1196" i="8"/>
  <c r="AJ1194" i="8"/>
  <c r="AJ1186" i="8"/>
  <c r="AJ1153" i="8"/>
  <c r="AJ1112" i="8"/>
  <c r="AJ1068" i="8"/>
  <c r="AJ1051" i="8"/>
  <c r="AJ1089" i="8"/>
  <c r="AJ1161" i="8"/>
  <c r="AJ1159" i="8"/>
  <c r="AJ1093" i="8"/>
  <c r="AJ1138" i="8"/>
  <c r="AJ1084" i="8"/>
  <c r="AJ1011" i="8"/>
  <c r="AJ1018" i="8"/>
  <c r="AJ1001" i="8"/>
  <c r="AJ999" i="8"/>
  <c r="AJ1013" i="8"/>
  <c r="AJ1006" i="8"/>
  <c r="AJ991" i="8"/>
  <c r="AJ986" i="8"/>
  <c r="AJ1184" i="8"/>
  <c r="AJ1139" i="8"/>
  <c r="AJ1045" i="8"/>
  <c r="AJ1032" i="8"/>
  <c r="AJ1014" i="8"/>
  <c r="AJ995" i="8"/>
  <c r="AJ974" i="8"/>
  <c r="AJ972" i="8"/>
  <c r="AJ1191" i="8"/>
  <c r="AJ997" i="8"/>
  <c r="AJ981" i="8"/>
  <c r="AJ969" i="8"/>
  <c r="AJ1235" i="8"/>
  <c r="AJ1169" i="8"/>
  <c r="AJ987" i="8"/>
  <c r="AJ983" i="8"/>
  <c r="AJ978" i="8"/>
  <c r="AJ976" i="8"/>
  <c r="AJ1088" i="8"/>
  <c r="AJ971" i="8"/>
  <c r="AJ956" i="8"/>
  <c r="AJ944" i="8"/>
  <c r="AJ934" i="8"/>
  <c r="AJ927" i="8"/>
  <c r="AJ912" i="8"/>
  <c r="AJ907" i="8"/>
  <c r="AJ900" i="8"/>
  <c r="AJ1160" i="8"/>
  <c r="AJ1158" i="8"/>
  <c r="AJ1007" i="8"/>
  <c r="AJ982" i="8"/>
  <c r="AJ963" i="8"/>
  <c r="AJ959" i="8"/>
  <c r="AJ951" i="8"/>
  <c r="AJ962" i="8"/>
  <c r="AJ958" i="8"/>
  <c r="AJ1017" i="8"/>
  <c r="AJ980" i="8"/>
  <c r="AJ968" i="8"/>
  <c r="AJ955" i="8"/>
  <c r="AJ953" i="8"/>
  <c r="AJ948" i="8"/>
  <c r="AJ943" i="8"/>
  <c r="AJ933" i="8"/>
  <c r="AJ926" i="8"/>
  <c r="AJ918" i="8"/>
  <c r="AJ916" i="8"/>
  <c r="AJ1031" i="8"/>
  <c r="AJ942" i="8"/>
  <c r="AJ939" i="8"/>
  <c r="AJ908" i="8"/>
  <c r="AJ902" i="8"/>
  <c r="AJ893" i="8"/>
  <c r="AJ888" i="8"/>
  <c r="AJ880" i="8"/>
  <c r="AJ872" i="8"/>
  <c r="AJ870" i="8"/>
  <c r="AJ998" i="8"/>
  <c r="AJ993" i="8"/>
  <c r="AJ966" i="8"/>
  <c r="AJ901" i="8"/>
  <c r="AJ885" i="8"/>
  <c r="AJ877" i="8"/>
  <c r="AJ977" i="8"/>
  <c r="AJ985" i="8"/>
  <c r="AJ945" i="8"/>
  <c r="AJ931" i="8"/>
  <c r="AJ920" i="8"/>
  <c r="AJ910" i="8"/>
  <c r="AJ892" i="8"/>
  <c r="AJ887" i="8"/>
  <c r="AJ879" i="8"/>
  <c r="AJ970" i="8"/>
  <c r="AJ950" i="8"/>
  <c r="AJ924" i="8"/>
  <c r="AJ914" i="8"/>
  <c r="AJ911" i="8"/>
  <c r="AJ903" i="8"/>
  <c r="AJ947" i="8"/>
  <c r="AJ921" i="8"/>
  <c r="AJ894" i="8"/>
  <c r="AJ868" i="8"/>
  <c r="AJ833" i="8"/>
  <c r="AJ938" i="8"/>
  <c r="AJ932" i="8"/>
  <c r="AJ930" i="8"/>
  <c r="AJ923" i="8"/>
  <c r="AJ889" i="8"/>
  <c r="AJ882" i="8"/>
  <c r="AJ873" i="8"/>
  <c r="AJ866" i="8"/>
  <c r="AJ860" i="8"/>
  <c r="AJ830" i="8"/>
  <c r="AJ929" i="8"/>
  <c r="AJ915" i="8"/>
  <c r="AJ898" i="8"/>
  <c r="AJ895" i="8"/>
  <c r="AJ867" i="8"/>
  <c r="AJ864" i="8"/>
  <c r="AJ863" i="8"/>
  <c r="AJ701" i="8"/>
  <c r="AJ660" i="8"/>
  <c r="AJ954" i="8"/>
  <c r="AJ891" i="8"/>
  <c r="AJ876" i="8"/>
  <c r="AJ874" i="8"/>
  <c r="AJ865" i="8"/>
  <c r="AJ825" i="8"/>
  <c r="AJ772" i="8"/>
  <c r="AJ745" i="8"/>
  <c r="AJ722" i="8"/>
  <c r="AJ884" i="8"/>
  <c r="AJ846" i="8"/>
  <c r="AJ774" i="8"/>
  <c r="AJ749" i="8"/>
  <c r="AJ727" i="8"/>
  <c r="AJ717" i="8"/>
  <c r="AJ712" i="8"/>
  <c r="AJ705" i="8"/>
  <c r="AJ700" i="8"/>
  <c r="AJ690" i="8"/>
  <c r="AJ681" i="8"/>
  <c r="AJ667" i="8"/>
  <c r="AJ659" i="8"/>
  <c r="AJ925" i="8"/>
  <c r="AJ861" i="8"/>
  <c r="AJ859" i="8"/>
  <c r="AJ696" i="8"/>
  <c r="AJ693" i="8"/>
  <c r="AJ684" i="8"/>
  <c r="AJ665" i="8"/>
  <c r="AJ656" i="8"/>
  <c r="AJ643" i="8"/>
  <c r="AJ635" i="8"/>
  <c r="AJ628" i="8"/>
  <c r="AJ623" i="8"/>
  <c r="AJ615" i="8"/>
  <c r="AJ610" i="8"/>
  <c r="AJ603" i="8"/>
  <c r="AJ595" i="8"/>
  <c r="AJ573" i="8"/>
  <c r="AJ837" i="8"/>
  <c r="AJ780" i="8"/>
  <c r="AJ779" i="8"/>
  <c r="AJ676" i="8"/>
  <c r="AJ674" i="8"/>
  <c r="AJ666" i="8"/>
  <c r="AJ655" i="8"/>
  <c r="AJ653" i="8"/>
  <c r="AJ632" i="8"/>
  <c r="AJ620" i="8"/>
  <c r="AJ607" i="8"/>
  <c r="AJ600" i="8"/>
  <c r="AJ592" i="8"/>
  <c r="AJ587" i="8"/>
  <c r="AJ585" i="8"/>
  <c r="AJ578" i="8"/>
  <c r="AJ881" i="8"/>
  <c r="AJ878" i="8"/>
  <c r="AJ743" i="8"/>
  <c r="AJ719" i="8"/>
  <c r="AJ965" i="8"/>
  <c r="AJ928" i="8"/>
  <c r="AJ680" i="8"/>
  <c r="AJ669" i="8"/>
  <c r="AJ650" i="8"/>
  <c r="AJ642" i="8"/>
  <c r="AJ627" i="8"/>
  <c r="AJ614" i="8"/>
  <c r="AJ609" i="8"/>
  <c r="AJ602" i="8"/>
  <c r="AJ594" i="8"/>
  <c r="AJ589" i="8"/>
  <c r="AJ652" i="8"/>
  <c r="AJ604" i="8"/>
  <c r="AJ601" i="8"/>
  <c r="AJ598" i="8"/>
  <c r="AJ567" i="8"/>
  <c r="AJ549" i="8"/>
  <c r="AJ534" i="8"/>
  <c r="AJ458" i="8"/>
  <c r="AJ424" i="8"/>
  <c r="AJ419" i="8"/>
  <c r="AJ414" i="8"/>
  <c r="AJ617" i="8"/>
  <c r="AJ577" i="8"/>
  <c r="AJ576" i="8"/>
  <c r="AJ569" i="8"/>
  <c r="AJ568" i="8"/>
  <c r="AJ566" i="8"/>
  <c r="AJ937" i="8"/>
  <c r="AJ899" i="8"/>
  <c r="AJ890" i="8"/>
  <c r="AJ871" i="8"/>
  <c r="AJ869" i="8"/>
  <c r="AJ672" i="8"/>
  <c r="AJ629" i="8"/>
  <c r="AJ621" i="8"/>
  <c r="AJ612" i="8"/>
  <c r="AJ582" i="8"/>
  <c r="AJ580" i="8"/>
  <c r="AJ558" i="8"/>
  <c r="AJ449" i="8"/>
  <c r="AJ437" i="8"/>
  <c r="AJ432" i="8"/>
  <c r="AJ423" i="8"/>
  <c r="AJ418" i="8"/>
  <c r="AJ886" i="8"/>
  <c r="AJ875" i="8"/>
  <c r="AJ638" i="8"/>
  <c r="AJ590" i="8"/>
  <c r="AJ906" i="8"/>
  <c r="AJ922" i="8"/>
  <c r="AJ896" i="8"/>
  <c r="AJ776" i="8"/>
  <c r="AJ686" i="8"/>
  <c r="AJ651" i="8"/>
  <c r="AJ625" i="8"/>
  <c r="AJ613" i="8"/>
  <c r="AJ862" i="8"/>
  <c r="AJ773" i="8"/>
  <c r="AJ579" i="8"/>
  <c r="AJ519" i="8"/>
  <c r="AJ415" i="8"/>
  <c r="AJ400" i="8"/>
  <c r="AJ389" i="8"/>
  <c r="AJ368" i="8"/>
  <c r="AJ341" i="8"/>
  <c r="AJ276" i="8"/>
  <c r="AJ223" i="8"/>
  <c r="AJ671" i="8"/>
  <c r="AJ636" i="8"/>
  <c r="AJ624" i="8"/>
  <c r="AJ618" i="8"/>
  <c r="AJ616" i="8"/>
  <c r="AJ575" i="8"/>
  <c r="AJ564" i="8"/>
  <c r="AJ554" i="8"/>
  <c r="AJ446" i="8"/>
  <c r="AJ405" i="8"/>
  <c r="AJ386" i="8"/>
  <c r="AJ334" i="8"/>
  <c r="AJ253" i="8"/>
  <c r="AJ225" i="8"/>
  <c r="AJ200" i="8"/>
  <c r="AJ645" i="8"/>
  <c r="AJ608" i="8"/>
  <c r="AJ599" i="8"/>
  <c r="AJ584" i="8"/>
  <c r="AJ581" i="8"/>
  <c r="AJ572" i="8"/>
  <c r="AJ438" i="8"/>
  <c r="AJ413" i="8"/>
  <c r="AJ399" i="8"/>
  <c r="AJ388" i="8"/>
  <c r="AJ227" i="8"/>
  <c r="AJ222" i="8"/>
  <c r="AJ221" i="8"/>
  <c r="AJ946" i="8"/>
  <c r="AJ586" i="8"/>
  <c r="AJ436" i="8"/>
  <c r="AJ421" i="8"/>
  <c r="AJ411" i="8"/>
  <c r="AJ404" i="8"/>
  <c r="AJ395" i="8"/>
  <c r="AJ300" i="8"/>
  <c r="AJ299" i="8"/>
  <c r="AJ272" i="8"/>
  <c r="AJ191" i="8"/>
  <c r="AJ190" i="8"/>
  <c r="AJ165" i="8"/>
  <c r="AJ150" i="8"/>
  <c r="AJ146" i="8"/>
  <c r="AJ95" i="8"/>
  <c r="AJ76" i="8"/>
  <c r="AJ69" i="8"/>
  <c r="AJ64" i="8"/>
  <c r="AJ54" i="8"/>
  <c r="AJ42" i="8"/>
  <c r="AJ35" i="8"/>
  <c r="AJ26" i="8"/>
  <c r="I16" i="8"/>
  <c r="AJ32" i="8"/>
  <c r="AJ23" i="8"/>
  <c r="I6" i="8"/>
  <c r="AJ66" i="8"/>
  <c r="AJ692" i="8"/>
  <c r="AJ687" i="8"/>
  <c r="AJ619" i="8"/>
  <c r="AJ468" i="8"/>
  <c r="AJ441" i="8"/>
  <c r="AJ426" i="8"/>
  <c r="AJ408" i="8"/>
  <c r="AJ401" i="8"/>
  <c r="AJ385" i="8"/>
  <c r="AJ337" i="8"/>
  <c r="AJ322" i="8"/>
  <c r="AJ267" i="8"/>
  <c r="AJ208" i="8"/>
  <c r="AJ130" i="8"/>
  <c r="AJ125" i="8"/>
  <c r="AJ121" i="8"/>
  <c r="AJ99" i="8"/>
  <c r="AJ97" i="8"/>
  <c r="AJ92" i="8"/>
  <c r="AJ89" i="8"/>
  <c r="AJ74" i="8"/>
  <c r="AJ59" i="8"/>
  <c r="AJ51" i="8"/>
  <c r="AJ39" i="8"/>
  <c r="AJ86" i="8"/>
  <c r="AJ630" i="8"/>
  <c r="AJ626" i="8"/>
  <c r="AJ593" i="8"/>
  <c r="AJ591" i="8"/>
  <c r="AJ583" i="8"/>
  <c r="AJ574" i="8"/>
  <c r="AJ453" i="8"/>
  <c r="AJ447" i="8"/>
  <c r="AJ396" i="8"/>
  <c r="AJ235" i="8"/>
  <c r="AJ234" i="8"/>
  <c r="AJ159" i="8"/>
  <c r="AJ154" i="8"/>
  <c r="AJ127" i="8"/>
  <c r="AJ118" i="8"/>
  <c r="AJ108" i="8"/>
  <c r="AJ78" i="8"/>
  <c r="AJ71" i="8"/>
  <c r="AJ725" i="8"/>
  <c r="AJ633" i="8"/>
  <c r="AJ433" i="8"/>
  <c r="AJ429" i="8"/>
  <c r="AJ427" i="8"/>
  <c r="AJ412" i="8"/>
  <c r="AJ397" i="8"/>
  <c r="AJ364" i="8"/>
  <c r="AJ301" i="8"/>
  <c r="AJ164" i="8"/>
  <c r="AJ149" i="8"/>
  <c r="AJ145" i="8"/>
  <c r="AJ123" i="8"/>
  <c r="AJ105" i="8"/>
  <c r="AJ103" i="8"/>
  <c r="AJ101" i="8"/>
  <c r="AJ83" i="8"/>
  <c r="AJ63" i="8"/>
  <c r="AJ53" i="8"/>
  <c r="AJ41" i="8"/>
  <c r="AJ34" i="8"/>
  <c r="AJ25" i="8"/>
  <c r="AJ695" i="8"/>
  <c r="AJ646" i="8"/>
  <c r="AJ698" i="8"/>
  <c r="AJ402" i="8"/>
  <c r="AJ393" i="8"/>
  <c r="AJ169" i="8"/>
  <c r="AJ142" i="8"/>
  <c r="AJ112" i="8"/>
  <c r="AJ98" i="8"/>
  <c r="AJ75" i="8"/>
  <c r="AJ67" i="8"/>
  <c r="AJ62" i="8"/>
  <c r="AJ55" i="8"/>
  <c r="AJ48" i="8"/>
  <c r="AJ49" i="8"/>
  <c r="AJ611" i="8"/>
  <c r="AJ392" i="8"/>
  <c r="AJ333" i="8"/>
  <c r="AJ72" i="8"/>
  <c r="AJ61" i="8"/>
  <c r="AJ551" i="8"/>
  <c r="AJ403" i="8"/>
  <c r="AJ390" i="8"/>
  <c r="AJ201" i="8"/>
  <c r="AJ38" i="8"/>
  <c r="I9" i="8"/>
  <c r="AJ85" i="8"/>
  <c r="AJ28" i="8"/>
  <c r="AJ897" i="8"/>
  <c r="AJ481" i="8"/>
  <c r="AJ475" i="8"/>
  <c r="AJ469" i="8"/>
  <c r="AJ428" i="8"/>
  <c r="AJ406" i="8"/>
  <c r="AJ120" i="8"/>
  <c r="AJ96" i="8"/>
  <c r="AJ87" i="8"/>
  <c r="AJ82" i="8"/>
  <c r="AJ45" i="8"/>
  <c r="AJ36" i="8"/>
  <c r="AJ43" i="8"/>
  <c r="AJ27" i="8"/>
  <c r="AJ596" i="8"/>
  <c r="AJ287" i="8"/>
  <c r="AJ124" i="8"/>
  <c r="AJ37" i="8"/>
  <c r="AJ539" i="8"/>
  <c r="AJ93" i="8"/>
  <c r="AJ65" i="8"/>
  <c r="AJ24" i="8"/>
  <c r="AJ448" i="8"/>
  <c r="AJ425" i="8"/>
  <c r="AJ117" i="8"/>
  <c r="AJ570" i="8"/>
  <c r="AJ387" i="8"/>
  <c r="AJ304" i="8"/>
  <c r="AJ155" i="8"/>
  <c r="AJ122" i="8"/>
  <c r="AJ90" i="8"/>
  <c r="AJ68" i="8"/>
  <c r="AJ60" i="8"/>
  <c r="AJ52" i="8"/>
  <c r="AJ46" i="8"/>
  <c r="I12" i="8"/>
  <c r="AJ565" i="8"/>
  <c r="AJ476" i="8"/>
  <c r="AJ135" i="8"/>
  <c r="AJ109" i="8"/>
  <c r="AJ30" i="8"/>
  <c r="AJ133" i="8"/>
  <c r="AJ58" i="8"/>
  <c r="AJ799" i="8"/>
  <c r="AJ431" i="8"/>
  <c r="AJ115" i="8"/>
  <c r="AJ80" i="8"/>
  <c r="AJ22" i="8"/>
  <c r="AJ662" i="8"/>
  <c r="AJ452" i="8"/>
  <c r="AJ410" i="8"/>
  <c r="AJ407" i="8"/>
  <c r="AJ198" i="8"/>
  <c r="AJ132" i="8"/>
  <c r="AJ104" i="8"/>
  <c r="AJ91" i="8"/>
  <c r="AJ88" i="8"/>
  <c r="AJ77" i="8"/>
  <c r="AJ56" i="8"/>
  <c r="AJ50" i="8"/>
  <c r="AJ33" i="8"/>
  <c r="AJ29" i="8"/>
  <c r="I7" i="8"/>
  <c r="AJ838" i="8"/>
  <c r="AJ270" i="8"/>
  <c r="AJ140" i="8"/>
  <c r="AJ40" i="8"/>
  <c r="AJ102" i="8"/>
  <c r="AJ79" i="8"/>
  <c r="AJ44" i="8"/>
  <c r="AJ394" i="8"/>
  <c r="AJ657" i="8"/>
  <c r="AJ119" i="8"/>
  <c r="AJ73" i="8"/>
  <c r="AJ398" i="8"/>
  <c r="AJ571" i="8"/>
  <c r="T10" i="8"/>
  <c r="T11" i="8"/>
  <c r="H11" i="8"/>
  <c r="H10" i="8"/>
  <c r="AN337" i="8"/>
  <c r="AP1147" i="7"/>
  <c r="R1147" i="7"/>
  <c r="Q15" i="7"/>
  <c r="AP800" i="7"/>
  <c r="AP382" i="7"/>
  <c r="AP589" i="7"/>
  <c r="AP320" i="7"/>
  <c r="AP566" i="7"/>
  <c r="AP337" i="7"/>
  <c r="AP708" i="7"/>
  <c r="AP160" i="7"/>
  <c r="AP152" i="7"/>
  <c r="AP140" i="7"/>
  <c r="AP362" i="7"/>
  <c r="AP232" i="7"/>
  <c r="AP369" i="7"/>
  <c r="AP1149" i="7"/>
  <c r="AP1178" i="7"/>
  <c r="AP1028" i="7"/>
  <c r="AP1073" i="7"/>
  <c r="AP1137" i="7"/>
  <c r="AP1015" i="7"/>
  <c r="AP1071" i="7"/>
  <c r="AP1106" i="7"/>
  <c r="AP967" i="7"/>
  <c r="AP995" i="7"/>
  <c r="AP1125" i="7"/>
  <c r="AP963" i="7"/>
  <c r="AP910" i="7"/>
  <c r="AP941" i="7"/>
  <c r="AP1176" i="7"/>
  <c r="AP946" i="7"/>
  <c r="AP998" i="7"/>
  <c r="AP1164" i="7"/>
  <c r="AP892" i="7"/>
  <c r="AP940" i="7"/>
  <c r="AP895" i="7"/>
  <c r="AP861" i="7"/>
  <c r="AP989" i="7"/>
  <c r="AP851" i="7"/>
  <c r="AP908" i="7"/>
  <c r="AP868" i="7"/>
  <c r="AP869" i="7"/>
  <c r="AP819" i="7"/>
  <c r="AP693" i="7"/>
  <c r="AP823" i="7"/>
  <c r="AP864" i="7"/>
  <c r="AP762" i="7"/>
  <c r="AP757" i="7"/>
  <c r="AP660" i="7"/>
  <c r="AP591" i="7"/>
  <c r="AP695" i="7"/>
  <c r="AP630" i="7"/>
  <c r="AP924" i="7"/>
  <c r="AP703" i="7"/>
  <c r="AP650" i="7"/>
  <c r="AP691" i="7"/>
  <c r="AP618" i="7"/>
  <c r="AP632" i="7"/>
  <c r="AP530" i="7"/>
  <c r="AP432" i="7"/>
  <c r="AP795" i="7"/>
  <c r="AP619" i="7"/>
  <c r="AP425" i="7"/>
  <c r="AP878" i="7"/>
  <c r="AP612" i="7"/>
  <c r="AP510" i="7"/>
  <c r="AP406" i="7"/>
  <c r="AP410" i="7"/>
  <c r="AP352" i="7"/>
  <c r="AP916" i="7"/>
  <c r="AP451" i="7"/>
  <c r="AP569" i="7"/>
  <c r="AP375" i="7"/>
  <c r="AP269" i="7"/>
  <c r="AP430" i="7"/>
  <c r="AP656" i="7"/>
  <c r="AP316" i="7"/>
  <c r="AP883" i="7"/>
  <c r="AP843" i="7"/>
  <c r="AP1143" i="7"/>
  <c r="AP859" i="7"/>
  <c r="AP1138" i="7"/>
  <c r="AP775" i="7"/>
  <c r="AP728" i="7"/>
  <c r="AP652" i="7"/>
  <c r="AP583" i="7"/>
  <c r="AP622" i="7"/>
  <c r="AP696" i="7"/>
  <c r="AP925" i="7"/>
  <c r="AP614" i="7"/>
  <c r="AP500" i="7"/>
  <c r="AP426" i="7"/>
  <c r="AP602" i="7"/>
  <c r="AP755" i="7"/>
  <c r="AP601" i="7"/>
  <c r="AP399" i="7"/>
  <c r="AP408" i="7"/>
  <c r="AP645" i="7"/>
  <c r="AP562" i="7"/>
  <c r="AP302" i="7"/>
  <c r="AP462" i="7"/>
  <c r="AP319" i="7"/>
  <c r="AP391" i="7"/>
  <c r="AP922" i="7"/>
  <c r="AP956" i="7"/>
  <c r="AP960" i="7"/>
  <c r="AP903" i="7"/>
  <c r="AP841" i="7"/>
  <c r="AP785" i="7"/>
  <c r="AP855" i="7"/>
  <c r="AP644" i="7"/>
  <c r="AP617" i="7"/>
  <c r="AP687" i="7"/>
  <c r="AP606" i="7"/>
  <c r="AP421" i="7"/>
  <c r="AP597" i="7"/>
  <c r="AP578" i="7"/>
  <c r="AP607" i="7"/>
  <c r="AP643" i="7"/>
  <c r="AP276" i="7"/>
  <c r="AP497" i="7"/>
  <c r="AP559" i="7"/>
  <c r="AP333" i="7"/>
  <c r="AP616" i="7"/>
  <c r="AP280" i="7"/>
  <c r="AP153" i="7"/>
  <c r="AP142" i="7"/>
  <c r="AP135" i="7"/>
  <c r="AP367" i="7"/>
  <c r="AP560" i="7"/>
  <c r="AP240" i="7"/>
  <c r="AP381" i="7"/>
  <c r="AP1146" i="7"/>
  <c r="AP1175" i="7"/>
  <c r="AP1200" i="7"/>
  <c r="AP1043" i="7"/>
  <c r="AP1135" i="7"/>
  <c r="AP1003" i="7"/>
  <c r="AP1012" i="7"/>
  <c r="AP1077" i="7"/>
  <c r="AP961" i="7"/>
  <c r="AP988" i="7"/>
  <c r="AP1056" i="7"/>
  <c r="AP951" i="7"/>
  <c r="AP1174" i="7"/>
  <c r="AP933" i="7"/>
  <c r="AP1166" i="7"/>
  <c r="AP929" i="7"/>
  <c r="AP990" i="7"/>
  <c r="AP1017" i="7"/>
  <c r="AP886" i="7"/>
  <c r="AP932" i="7"/>
  <c r="AP858" i="7"/>
  <c r="AP977" i="7"/>
  <c r="AP848" i="7"/>
  <c r="AP769" i="7"/>
  <c r="AP860" i="7"/>
  <c r="AP738" i="7"/>
  <c r="AP684" i="7"/>
  <c r="AP921" i="7"/>
  <c r="AP690" i="7"/>
  <c r="AP613" i="7"/>
  <c r="AP689" i="7"/>
  <c r="AP420" i="7"/>
  <c r="AP465" i="7"/>
  <c r="AP344" i="7"/>
  <c r="AP447" i="7"/>
  <c r="AP666" i="7"/>
  <c r="AP527" i="7"/>
  <c r="AP928" i="7"/>
  <c r="AP820" i="7"/>
  <c r="AP856" i="7"/>
  <c r="AP714" i="7"/>
  <c r="AP681" i="7"/>
  <c r="AP888" i="7"/>
  <c r="AP487" i="7"/>
  <c r="AP415" i="7"/>
  <c r="AP404" i="7"/>
  <c r="AP441" i="7"/>
  <c r="AP850" i="7"/>
  <c r="AP722" i="7"/>
  <c r="AP456" i="7"/>
  <c r="AP237" i="7"/>
  <c r="AP223" i="7"/>
  <c r="AP137" i="7"/>
  <c r="AP124" i="7"/>
  <c r="AP277" i="7"/>
  <c r="AP389" i="7"/>
  <c r="AP1140" i="7"/>
  <c r="AP1145" i="7"/>
  <c r="AP1169" i="7"/>
  <c r="AP1030" i="7"/>
  <c r="AP1127" i="7"/>
  <c r="AP1070" i="7"/>
  <c r="AP1000" i="7"/>
  <c r="AP1074" i="7"/>
  <c r="AP955" i="7"/>
  <c r="AP982" i="7"/>
  <c r="AP1053" i="7"/>
  <c r="AP1016" i="7"/>
  <c r="AP1172" i="7"/>
  <c r="AP1092" i="7"/>
  <c r="AP950" i="7"/>
  <c r="AP881" i="7"/>
  <c r="AP877" i="7"/>
  <c r="AP852" i="7"/>
  <c r="AP948" i="7"/>
  <c r="AP763" i="7"/>
  <c r="AP765" i="7"/>
  <c r="AP717" i="7"/>
  <c r="AP576" i="7"/>
  <c r="AP891" i="7"/>
  <c r="AP676" i="7"/>
  <c r="AP600" i="7"/>
  <c r="AP688" i="7"/>
  <c r="AP741" i="7"/>
  <c r="AP457" i="7"/>
  <c r="AP330" i="7"/>
  <c r="AP554" i="7"/>
  <c r="AP303" i="7"/>
  <c r="AP323" i="7"/>
  <c r="AP186" i="7"/>
  <c r="AP173" i="7"/>
  <c r="AP177" i="7"/>
  <c r="AP555" i="7"/>
  <c r="AP812" i="7"/>
  <c r="AP308" i="7"/>
  <c r="AP557" i="7"/>
  <c r="AP1173" i="7"/>
  <c r="AP1161" i="7"/>
  <c r="AP1144" i="7"/>
  <c r="AP1098" i="7"/>
  <c r="AP1051" i="7"/>
  <c r="AP1044" i="7"/>
  <c r="AP1139" i="7"/>
  <c r="AP1001" i="7"/>
  <c r="AP991" i="7"/>
  <c r="AP936" i="7"/>
  <c r="AP964" i="7"/>
  <c r="AP1010" i="7"/>
  <c r="AP944" i="7"/>
  <c r="AP999" i="7"/>
  <c r="AP959" i="7"/>
  <c r="AP976" i="7"/>
  <c r="AP906" i="7"/>
  <c r="AP887" i="7"/>
  <c r="AP905" i="7"/>
  <c r="AP1027" i="7"/>
  <c r="AP911" i="7"/>
  <c r="AP900" i="7"/>
  <c r="AP807" i="7"/>
  <c r="AP870" i="7"/>
  <c r="AP968" i="7"/>
  <c r="AP876" i="7"/>
  <c r="AP810" i="7"/>
  <c r="AP846" i="7"/>
  <c r="AP719" i="7"/>
  <c r="AP710" i="7"/>
  <c r="AP731" i="7"/>
  <c r="AP805" i="7"/>
  <c r="AP845" i="7"/>
  <c r="AP683" i="7"/>
  <c r="AP623" i="7"/>
  <c r="AP727" i="7"/>
  <c r="AP669" i="7"/>
  <c r="AP582" i="7"/>
  <c r="AP801" i="7"/>
  <c r="AP673" i="7"/>
  <c r="AP817" i="7"/>
  <c r="AP641" i="7"/>
  <c r="AP586" i="7"/>
  <c r="AP556" i="7"/>
  <c r="AP461" i="7"/>
  <c r="AP403" i="7"/>
  <c r="AP646" i="7"/>
  <c r="AP445" i="7"/>
  <c r="AP830" i="7"/>
  <c r="AP654" i="7"/>
  <c r="AP534" i="7"/>
  <c r="AP423" i="7"/>
  <c r="AP533" i="7"/>
  <c r="AP380" i="7"/>
  <c r="AP274" i="7"/>
  <c r="AP565" i="7"/>
  <c r="AP649" i="7"/>
  <c r="AP452" i="7"/>
  <c r="AP254" i="7"/>
  <c r="AP407" i="7"/>
  <c r="AP615" i="7"/>
  <c r="AP275" i="7"/>
  <c r="AP359" i="7"/>
  <c r="AP427" i="7"/>
  <c r="AP585" i="7"/>
  <c r="AP174" i="7"/>
  <c r="AP146" i="7"/>
  <c r="AP348" i="7"/>
  <c r="AP592" i="7"/>
  <c r="AP180" i="7"/>
  <c r="AP167" i="7"/>
  <c r="AP150" i="7"/>
  <c r="AP304" i="7"/>
  <c r="AP898" i="7"/>
  <c r="AP309" i="7"/>
  <c r="AP563" i="7"/>
  <c r="AP1118" i="7"/>
  <c r="AP1142" i="7"/>
  <c r="AP1136" i="7"/>
  <c r="AP1086" i="7"/>
  <c r="AP1049" i="7"/>
  <c r="AP1038" i="7"/>
  <c r="AP1108" i="7"/>
  <c r="AP1160" i="7"/>
  <c r="AP985" i="7"/>
  <c r="AP1123" i="7"/>
  <c r="AP939" i="7"/>
  <c r="AP987" i="7"/>
  <c r="AP937" i="7"/>
  <c r="AP980" i="7"/>
  <c r="AP938" i="7"/>
  <c r="AP962" i="7"/>
  <c r="AP1029" i="7"/>
  <c r="AP875" i="7"/>
  <c r="AP904" i="7"/>
  <c r="AP979" i="7"/>
  <c r="AP909" i="7"/>
  <c r="AP896" i="7"/>
  <c r="AP792" i="7"/>
  <c r="AP862" i="7"/>
  <c r="AP957" i="7"/>
  <c r="AP873" i="7"/>
  <c r="AP788" i="7"/>
  <c r="AP834" i="7"/>
  <c r="AP711" i="7"/>
  <c r="AP698" i="7"/>
  <c r="AP926" i="7"/>
  <c r="AP804" i="7"/>
  <c r="AP783" i="7"/>
  <c r="AP675" i="7"/>
  <c r="AP603" i="7"/>
  <c r="AP706" i="7"/>
  <c r="AP659" i="7"/>
  <c r="AP564" i="7"/>
  <c r="AP766" i="7"/>
  <c r="AP664" i="7"/>
  <c r="AP736" i="7"/>
  <c r="AP634" i="7"/>
  <c r="AP573" i="7"/>
  <c r="AP543" i="7"/>
  <c r="AP446" i="7"/>
  <c r="AP907" i="7"/>
  <c r="AP633" i="7"/>
  <c r="AP437" i="7"/>
  <c r="AP702" i="7"/>
  <c r="AP642" i="7"/>
  <c r="AP526" i="7"/>
  <c r="AP419" i="7"/>
  <c r="AP470" i="7"/>
  <c r="AP373" i="7"/>
  <c r="AP257" i="7"/>
  <c r="AP458" i="7"/>
  <c r="AP627" i="7"/>
  <c r="AP444" i="7"/>
  <c r="AP263" i="7"/>
  <c r="AP412" i="7"/>
  <c r="AP620" i="7"/>
  <c r="AP368" i="7"/>
  <c r="AP428" i="7"/>
  <c r="AP587" i="7"/>
  <c r="AP604" i="7"/>
  <c r="AP159" i="7"/>
  <c r="AP351" i="7"/>
  <c r="AP433" i="7"/>
  <c r="AP217" i="7"/>
  <c r="AP377" i="7"/>
  <c r="AP608" i="7"/>
  <c r="AP473" i="7"/>
  <c r="AP674" i="7"/>
  <c r="AP871" i="7"/>
  <c r="AP867" i="7"/>
  <c r="AP1078" i="7"/>
  <c r="AP411" i="7"/>
  <c r="AP463" i="7"/>
  <c r="AP665" i="7"/>
  <c r="AP480" i="7"/>
  <c r="AP680" i="7"/>
  <c r="AP737" i="7"/>
  <c r="AP1020" i="7"/>
  <c r="AP935" i="7"/>
  <c r="AP1085" i="7"/>
  <c r="AR120" i="7"/>
  <c r="AR318" i="7"/>
  <c r="AR640" i="7"/>
  <c r="AR862" i="7"/>
  <c r="AR1016" i="7"/>
  <c r="AP572" i="7"/>
  <c r="AP331" i="7"/>
  <c r="AP541" i="7"/>
  <c r="AP413" i="7"/>
  <c r="AP678" i="7"/>
  <c r="AP538" i="7"/>
  <c r="AP811" i="7"/>
  <c r="AP700" i="7"/>
  <c r="AP752" i="7"/>
  <c r="AP901" i="7"/>
  <c r="AP821" i="7"/>
  <c r="AP943" i="7"/>
  <c r="AP981" i="7"/>
  <c r="AP947" i="7"/>
  <c r="AP1082" i="7"/>
  <c r="AP279" i="7"/>
  <c r="AP114" i="7"/>
  <c r="AR143" i="7"/>
  <c r="AR630" i="7"/>
  <c r="AR400" i="7"/>
  <c r="AR580" i="7"/>
  <c r="AR816" i="7"/>
  <c r="AR966" i="7"/>
  <c r="AR1020" i="7"/>
  <c r="AP584" i="7"/>
  <c r="AP307" i="7"/>
  <c r="AP435" i="7"/>
  <c r="AP917" i="7"/>
  <c r="AP667" i="7"/>
  <c r="AP567" i="7"/>
  <c r="AP723" i="7"/>
  <c r="AP865" i="7"/>
  <c r="AP740" i="7"/>
  <c r="AP768" i="7"/>
  <c r="AP761" i="7"/>
  <c r="AP849" i="7"/>
  <c r="AP949" i="7"/>
  <c r="AP837" i="7"/>
  <c r="AP866" i="7"/>
  <c r="AP1007" i="7"/>
  <c r="AP1002" i="7"/>
  <c r="AP1019" i="7"/>
  <c r="AP971" i="7"/>
  <c r="AP1052" i="7"/>
  <c r="AP1115" i="7"/>
  <c r="AP1110" i="7"/>
  <c r="AP720" i="7"/>
  <c r="AP120" i="7"/>
  <c r="AR54" i="7"/>
  <c r="AR155" i="7"/>
  <c r="AR197" i="7"/>
  <c r="AR456" i="7"/>
  <c r="AR591" i="7"/>
  <c r="AR667" i="7"/>
  <c r="AR871" i="7"/>
  <c r="AR1028" i="7"/>
  <c r="AR1080" i="7"/>
  <c r="AT111" i="7"/>
  <c r="AT589" i="7"/>
  <c r="AT834" i="7"/>
  <c r="AR540" i="7"/>
  <c r="AP579" i="7"/>
  <c r="AP670" i="7"/>
  <c r="AP920" i="7"/>
  <c r="AP1209" i="7"/>
  <c r="AP580" i="7"/>
  <c r="AP253" i="7"/>
  <c r="AP647" i="7"/>
  <c r="AP699" i="7"/>
  <c r="AP930" i="7"/>
  <c r="AP993" i="7"/>
  <c r="AP1097" i="7"/>
  <c r="AR214" i="7"/>
  <c r="AR65" i="7"/>
  <c r="AR737" i="7"/>
  <c r="AP398" i="7"/>
  <c r="AP287" i="7"/>
  <c r="AP661" i="7"/>
  <c r="AP655" i="7"/>
  <c r="AP713" i="7"/>
  <c r="AP826" i="7"/>
  <c r="AP966" i="7"/>
  <c r="AP984" i="7"/>
  <c r="AP1167" i="7"/>
  <c r="AP1113" i="7"/>
  <c r="AP388" i="7"/>
  <c r="AR755" i="7"/>
  <c r="AR680" i="7"/>
  <c r="AP272" i="7"/>
  <c r="AP840" i="7"/>
  <c r="AP360" i="7"/>
  <c r="AP450" i="7"/>
  <c r="AP832" i="7"/>
  <c r="AP872" i="7"/>
  <c r="AP577" i="7"/>
  <c r="AP827" i="7"/>
  <c r="AP992" i="7"/>
  <c r="AP570" i="7"/>
  <c r="AP853" i="7"/>
  <c r="AP685" i="7"/>
  <c r="AP854" i="7"/>
  <c r="AP745" i="7"/>
  <c r="AP890" i="7"/>
  <c r="AP874" i="7"/>
  <c r="AP914" i="7"/>
  <c r="AP965" i="7"/>
  <c r="AP1048" i="7"/>
  <c r="AP996" i="7"/>
  <c r="AP1036" i="7"/>
  <c r="AP1156" i="7"/>
  <c r="AT666" i="7"/>
  <c r="AT554" i="7"/>
  <c r="AT420" i="7"/>
  <c r="AT414" i="7"/>
  <c r="AT381" i="7"/>
  <c r="AT332" i="7"/>
  <c r="AT169" i="7"/>
  <c r="AT89" i="7"/>
  <c r="AT51" i="7"/>
  <c r="AT541" i="7"/>
  <c r="AT193" i="7"/>
  <c r="AT187" i="7"/>
  <c r="AT136" i="7"/>
  <c r="AT122" i="7"/>
  <c r="AT118" i="7"/>
  <c r="AT115" i="7"/>
  <c r="AT79" i="7"/>
  <c r="AT76" i="7"/>
  <c r="AT33" i="7"/>
  <c r="AT25" i="7"/>
  <c r="U9" i="7"/>
  <c r="AT468" i="7"/>
  <c r="AT425" i="7"/>
  <c r="AT386" i="7"/>
  <c r="AT257" i="7"/>
  <c r="AT205" i="7"/>
  <c r="AT176" i="7"/>
  <c r="AT87" i="7"/>
  <c r="AT39" i="7"/>
  <c r="AT34" i="7"/>
  <c r="AT26" i="7"/>
  <c r="AT657" i="7"/>
  <c r="AT261" i="7"/>
  <c r="AT184" i="7"/>
  <c r="AT179" i="7"/>
  <c r="AT172" i="7"/>
  <c r="AT132" i="7"/>
  <c r="AT130" i="7"/>
  <c r="AT128" i="7"/>
  <c r="AT113" i="7"/>
  <c r="AT97" i="7"/>
  <c r="AT58" i="7"/>
  <c r="AT38" i="7"/>
  <c r="U6" i="7"/>
  <c r="AT74" i="7"/>
  <c r="AT71" i="7"/>
  <c r="AT68" i="7"/>
  <c r="AT65" i="7"/>
  <c r="AT37" i="7"/>
  <c r="AT32" i="7"/>
  <c r="AT24" i="7"/>
  <c r="U14" i="7"/>
  <c r="AT299" i="7"/>
  <c r="AT234" i="7"/>
  <c r="AT206" i="7"/>
  <c r="AT143" i="7"/>
  <c r="AT112" i="7"/>
  <c r="AT43" i="7"/>
  <c r="AT30" i="7"/>
  <c r="U7" i="7"/>
  <c r="AT851" i="7"/>
  <c r="AT390" i="7"/>
  <c r="AT235" i="7"/>
  <c r="AT160" i="7"/>
  <c r="AT131" i="7"/>
  <c r="AT129" i="7"/>
  <c r="AT81" i="7"/>
  <c r="AT80" i="7"/>
  <c r="AT67" i="7"/>
  <c r="AT46" i="7"/>
  <c r="AT42" i="7"/>
  <c r="AT584" i="7"/>
  <c r="AT492" i="7"/>
  <c r="AT472" i="7"/>
  <c r="AT400" i="7"/>
  <c r="AT383" i="7"/>
  <c r="AT287" i="7"/>
  <c r="AT93" i="7"/>
  <c r="AT88" i="7"/>
  <c r="AT45" i="7"/>
  <c r="AT22" i="7"/>
  <c r="AT452" i="7"/>
  <c r="AT431" i="7"/>
  <c r="AT336" i="7"/>
  <c r="AT215" i="7"/>
  <c r="AT191" i="7"/>
  <c r="AT180" i="7"/>
  <c r="AT175" i="7"/>
  <c r="AT148" i="7"/>
  <c r="AT145" i="7"/>
  <c r="AT96" i="7"/>
  <c r="AT85" i="7"/>
  <c r="AT64" i="7"/>
  <c r="AT29" i="7"/>
  <c r="AT36" i="7"/>
  <c r="AT398" i="7"/>
  <c r="AT31" i="7"/>
  <c r="AT53" i="7"/>
  <c r="AT101" i="7"/>
  <c r="AT121" i="7"/>
  <c r="AT201" i="7"/>
  <c r="AT639" i="7"/>
  <c r="AT198" i="7"/>
  <c r="AT382" i="7"/>
  <c r="AT1122" i="7"/>
  <c r="AT1087" i="7"/>
  <c r="AT1143" i="7"/>
  <c r="AT1078" i="7"/>
  <c r="AT1088" i="7"/>
  <c r="AT1199" i="7"/>
  <c r="AT60" i="7"/>
  <c r="AT105" i="7"/>
  <c r="AT1169" i="7"/>
  <c r="AT1200" i="7"/>
  <c r="AT1136" i="7"/>
  <c r="AT1030" i="7"/>
  <c r="AT1191" i="7"/>
  <c r="AT1118" i="7"/>
  <c r="AT1082" i="7"/>
  <c r="AT1034" i="7"/>
  <c r="AT1044" i="7"/>
  <c r="AT1139" i="7"/>
  <c r="AT951" i="7"/>
  <c r="AT931" i="7"/>
  <c r="AT985" i="7"/>
  <c r="AT1075" i="7"/>
  <c r="AT919" i="7"/>
  <c r="AT950" i="7"/>
  <c r="AT986" i="7"/>
  <c r="AT1056" i="7"/>
  <c r="AT923" i="7"/>
  <c r="AT907" i="7"/>
  <c r="AT927" i="7"/>
  <c r="AT1036" i="7"/>
  <c r="AT980" i="7"/>
  <c r="AT886" i="7"/>
  <c r="AT888" i="7"/>
  <c r="AT781" i="7"/>
  <c r="AT847" i="7"/>
  <c r="AT897" i="7"/>
  <c r="AT887" i="7"/>
  <c r="AT879" i="7"/>
  <c r="AT740" i="7"/>
  <c r="AT800" i="7"/>
  <c r="AT893" i="7"/>
  <c r="AT755" i="7"/>
  <c r="AT770" i="7"/>
  <c r="AT849" i="7"/>
  <c r="AT627" i="7"/>
  <c r="AT865" i="7"/>
  <c r="AT647" i="7"/>
  <c r="AT586" i="7"/>
  <c r="AT690" i="7"/>
  <c r="AT774" i="7"/>
  <c r="AT680" i="7"/>
  <c r="AT610" i="7"/>
  <c r="AT668" i="7"/>
  <c r="AT591" i="7"/>
  <c r="AT545" i="7"/>
  <c r="AT450" i="7"/>
  <c r="AT912" i="7"/>
  <c r="AT612" i="7"/>
  <c r="AT503" i="7"/>
  <c r="AT783" i="7"/>
  <c r="AT671" i="7"/>
  <c r="AT592" i="7"/>
  <c r="AT506" i="7"/>
  <c r="AT446" i="7"/>
  <c r="AT577" i="7"/>
  <c r="AT388" i="7"/>
  <c r="AT673" i="7"/>
  <c r="AT529" i="7"/>
  <c r="AT405" i="7"/>
  <c r="AT602" i="7"/>
  <c r="AT372" i="7"/>
  <c r="AT661" i="7"/>
  <c r="AT397" i="7"/>
  <c r="AT304" i="7"/>
  <c r="AT182" i="7"/>
  <c r="AT597" i="7"/>
  <c r="AT395" i="7"/>
  <c r="AT199" i="7"/>
  <c r="AT135" i="7"/>
  <c r="AT275" i="7"/>
  <c r="AT173" i="7"/>
  <c r="AT650" i="7"/>
  <c r="AT301" i="7"/>
  <c r="AT92" i="7"/>
  <c r="AT459" i="7"/>
  <c r="AT238" i="7"/>
  <c r="AT69" i="7"/>
  <c r="AT308" i="7"/>
  <c r="AT166" i="7"/>
  <c r="AT95" i="7"/>
  <c r="AT153" i="7"/>
  <c r="AT61" i="7"/>
  <c r="AT23" i="7"/>
  <c r="AT355" i="7"/>
  <c r="AT1150" i="7"/>
  <c r="AT1161" i="7"/>
  <c r="AT1112" i="7"/>
  <c r="AT1160" i="7"/>
  <c r="AT1137" i="7"/>
  <c r="AT1007" i="7"/>
  <c r="AT1173" i="7"/>
  <c r="AT1023" i="7"/>
  <c r="AT1027" i="7"/>
  <c r="AT1038" i="7"/>
  <c r="AT1014" i="7"/>
  <c r="AT1073" i="7"/>
  <c r="AT967" i="7"/>
  <c r="AT1006" i="7"/>
  <c r="AT1145" i="7"/>
  <c r="AT939" i="7"/>
  <c r="AT976" i="7"/>
  <c r="AT1013" i="7"/>
  <c r="AT1021" i="7"/>
  <c r="AT889" i="7"/>
  <c r="AT895" i="7"/>
  <c r="AT957" i="7"/>
  <c r="AT942" i="7"/>
  <c r="AT874" i="7"/>
  <c r="AT864" i="7"/>
  <c r="AT906" i="7"/>
  <c r="AT802" i="7"/>
  <c r="AT869" i="7"/>
  <c r="AT861" i="7"/>
  <c r="AT816" i="7"/>
  <c r="AT708" i="7"/>
  <c r="AT766" i="7"/>
  <c r="AT866" i="7"/>
  <c r="AT900" i="7"/>
  <c r="AT760" i="7"/>
  <c r="AT703" i="7"/>
  <c r="AT615" i="7"/>
  <c r="AT790" i="7"/>
  <c r="AT634" i="7"/>
  <c r="AT920" i="7"/>
  <c r="AT646" i="7"/>
  <c r="AT726" i="7"/>
  <c r="AT669" i="7"/>
  <c r="AT582" i="7"/>
  <c r="AT660" i="7"/>
  <c r="AT581" i="7"/>
  <c r="AT534" i="7"/>
  <c r="AT435" i="7"/>
  <c r="AT856" i="7"/>
  <c r="AT564" i="7"/>
  <c r="AT456" i="7"/>
  <c r="AT752" i="7"/>
  <c r="AT823" i="7"/>
  <c r="AT571" i="7"/>
  <c r="AT493" i="7"/>
  <c r="AT432" i="7"/>
  <c r="AT539" i="7"/>
  <c r="AT364" i="7"/>
  <c r="AT598" i="7"/>
  <c r="AT501" i="7"/>
  <c r="AT836" i="7"/>
  <c r="AT481" i="7"/>
  <c r="AT339" i="7"/>
  <c r="AT550" i="7"/>
  <c r="AT44" i="7"/>
  <c r="AT263" i="7"/>
  <c r="AT1101" i="7"/>
  <c r="AT1043" i="7"/>
  <c r="AT1012" i="7"/>
  <c r="AT1053" i="7"/>
  <c r="AT1176" i="7"/>
  <c r="AT982" i="7"/>
  <c r="AT1162" i="7"/>
  <c r="AT1001" i="7"/>
  <c r="AT1209" i="7"/>
  <c r="AT914" i="7"/>
  <c r="AT918" i="7"/>
  <c r="AT936" i="7"/>
  <c r="AT910" i="7"/>
  <c r="AT878" i="7"/>
  <c r="AT862" i="7"/>
  <c r="AT969" i="7"/>
  <c r="AT1069" i="7"/>
  <c r="AT818" i="7"/>
  <c r="AT832" i="7"/>
  <c r="AT990" i="7"/>
  <c r="AT769" i="7"/>
  <c r="AT722" i="7"/>
  <c r="AT714" i="7"/>
  <c r="AT811" i="7"/>
  <c r="AT763" i="7"/>
  <c r="AT656" i="7"/>
  <c r="AT574" i="7"/>
  <c r="AT641" i="7"/>
  <c r="AT820" i="7"/>
  <c r="AT805" i="7"/>
  <c r="AT674" i="7"/>
  <c r="AT737" i="7"/>
  <c r="AT609" i="7"/>
  <c r="AT540" i="7"/>
  <c r="AT419" i="7"/>
  <c r="AT665" i="7"/>
  <c r="AT464" i="7"/>
  <c r="AT711" i="7"/>
  <c r="AT605" i="7"/>
  <c r="AT500" i="7"/>
  <c r="AT416" i="7"/>
  <c r="AT428" i="7"/>
  <c r="AT613" i="7"/>
  <c r="AT440" i="7"/>
  <c r="AT624" i="7"/>
  <c r="AT359" i="7"/>
  <c r="AT511" i="7"/>
  <c r="AT349" i="7"/>
  <c r="AT196" i="7"/>
  <c r="AT670" i="7"/>
  <c r="AT370" i="7"/>
  <c r="AT189" i="7"/>
  <c r="AT484" i="7"/>
  <c r="AT237" i="7"/>
  <c r="AT127" i="7"/>
  <c r="AT358" i="7"/>
  <c r="AT103" i="7"/>
  <c r="AT458" i="7"/>
  <c r="AT207" i="7"/>
  <c r="AT478" i="7"/>
  <c r="AT214" i="7"/>
  <c r="AT120" i="7"/>
  <c r="AT152" i="7"/>
  <c r="AT40" i="7"/>
  <c r="AT402" i="7"/>
  <c r="AT663" i="7"/>
  <c r="AT210" i="7"/>
  <c r="AT644" i="7"/>
  <c r="AT1211" i="7"/>
  <c r="AT1174" i="7"/>
  <c r="AT1195" i="7"/>
  <c r="AT1192" i="7"/>
  <c r="AT1171" i="7"/>
  <c r="AT1080" i="7"/>
  <c r="AT975" i="7"/>
  <c r="AT997" i="7"/>
  <c r="AT1000" i="7"/>
  <c r="AT1133" i="7"/>
  <c r="AT1003" i="7"/>
  <c r="AT913" i="7"/>
  <c r="AT1167" i="7"/>
  <c r="AT965" i="7"/>
  <c r="AT871" i="7"/>
  <c r="AT1052" i="7"/>
  <c r="AT935" i="7"/>
  <c r="AT989" i="7"/>
  <c r="AT788" i="7"/>
  <c r="AT795" i="7"/>
  <c r="AT917" i="7"/>
  <c r="AT765" i="7"/>
  <c r="AT702" i="7"/>
  <c r="AT689" i="7"/>
  <c r="AT808" i="7"/>
  <c r="AT746" i="7"/>
  <c r="AT648" i="7"/>
  <c r="AT568" i="7"/>
  <c r="AT626" i="7"/>
  <c r="AT712" i="7"/>
  <c r="AT785" i="7"/>
  <c r="AT659" i="7"/>
  <c r="AT716" i="7"/>
  <c r="AT604" i="7"/>
  <c r="AT518" i="7"/>
  <c r="AT413" i="7"/>
  <c r="AT631" i="7"/>
  <c r="AT441" i="7"/>
  <c r="AT687" i="7"/>
  <c r="AT603" i="7"/>
  <c r="AT487" i="7"/>
  <c r="AT403" i="7"/>
  <c r="AT393" i="7"/>
  <c r="AT596" i="7"/>
  <c r="AT430" i="7"/>
  <c r="AT623" i="7"/>
  <c r="AT329" i="7"/>
  <c r="AT475" i="7"/>
  <c r="AT347" i="7"/>
  <c r="AT190" i="7"/>
  <c r="AT583" i="7"/>
  <c r="AT307" i="7"/>
  <c r="AT181" i="7"/>
  <c r="AT453" i="7"/>
  <c r="AT223" i="7"/>
  <c r="AT117" i="7"/>
  <c r="AT354" i="7"/>
  <c r="AT83" i="7"/>
  <c r="AT451" i="7"/>
  <c r="AT186" i="7"/>
  <c r="AT460" i="7"/>
  <c r="AT212" i="7"/>
  <c r="AT104" i="7"/>
  <c r="AT154" i="7"/>
  <c r="AT433" i="7"/>
  <c r="AT72" i="7"/>
  <c r="AT488" i="7"/>
  <c r="AT621" i="7"/>
  <c r="AT124" i="7"/>
  <c r="AT161" i="7"/>
  <c r="AT1098" i="7"/>
  <c r="AT1134" i="7"/>
  <c r="AT1033" i="7"/>
  <c r="AT1208" i="7"/>
  <c r="AT1060" i="7"/>
  <c r="AT1035" i="7"/>
  <c r="AT987" i="7"/>
  <c r="AT943" i="7"/>
  <c r="AT971" i="7"/>
  <c r="AT984" i="7"/>
  <c r="AT979" i="7"/>
  <c r="AT983" i="7"/>
  <c r="AT977" i="7"/>
  <c r="AT925" i="7"/>
  <c r="AT902" i="7"/>
  <c r="AT911" i="7"/>
  <c r="AT899" i="7"/>
  <c r="AT868" i="7"/>
  <c r="AT901" i="7"/>
  <c r="AT741" i="7"/>
  <c r="AT880" i="7"/>
  <c r="AT789" i="7"/>
  <c r="AT853" i="7"/>
  <c r="AT885" i="7"/>
  <c r="AT859" i="7"/>
  <c r="AT710" i="7"/>
  <c r="AT619" i="7"/>
  <c r="AT720" i="7"/>
  <c r="AT606" i="7"/>
  <c r="AT654" i="7"/>
  <c r="AT709" i="7"/>
  <c r="AT622" i="7"/>
  <c r="AT667" i="7"/>
  <c r="AT572" i="7"/>
  <c r="AT465" i="7"/>
  <c r="AT890" i="7"/>
  <c r="AT552" i="7"/>
  <c r="AT903" i="7"/>
  <c r="AT649" i="7"/>
  <c r="AT567" i="7"/>
  <c r="AT461" i="7"/>
  <c r="AT555" i="7"/>
  <c r="AT303" i="7"/>
  <c r="AT560" i="7"/>
  <c r="AT392" i="7"/>
  <c r="AT404" i="7"/>
  <c r="AT247" i="7"/>
  <c r="AT378" i="7"/>
  <c r="AT270" i="7"/>
  <c r="AT147" i="7"/>
  <c r="AT542" i="7"/>
  <c r="AT246" i="7"/>
  <c r="AT146" i="7"/>
  <c r="AT377" i="7"/>
  <c r="AT167" i="7"/>
  <c r="AT585" i="7"/>
  <c r="AT224" i="7"/>
  <c r="AT49" i="7"/>
  <c r="AT387" i="7"/>
  <c r="AT102" i="7"/>
  <c r="AT314" i="7"/>
  <c r="AT165" i="7"/>
  <c r="AT78" i="7"/>
  <c r="AT269" i="7"/>
  <c r="AT27" i="7"/>
  <c r="AT28" i="7"/>
  <c r="AT41" i="7"/>
  <c r="AT75" i="7"/>
  <c r="AT77" i="7"/>
  <c r="AT91" i="7"/>
  <c r="AT144" i="7"/>
  <c r="AT340" i="7"/>
  <c r="AT394" i="7"/>
  <c r="AT479" i="7"/>
  <c r="AT48" i="7"/>
  <c r="AT55" i="7"/>
  <c r="AT498" i="7"/>
  <c r="AT1217" i="7"/>
  <c r="AT1085" i="7"/>
  <c r="AT1175" i="7"/>
  <c r="AT1120" i="7"/>
  <c r="AT1029" i="7"/>
  <c r="AT995" i="7"/>
  <c r="AT974" i="7"/>
  <c r="AT1097" i="7"/>
  <c r="AT955" i="7"/>
  <c r="AT929" i="7"/>
  <c r="AT946" i="7"/>
  <c r="AT964" i="7"/>
  <c r="AT940" i="7"/>
  <c r="AT896" i="7"/>
  <c r="AT877" i="7"/>
  <c r="AT1024" i="7"/>
  <c r="AT881" i="7"/>
  <c r="AT841" i="7"/>
  <c r="AT867" i="7"/>
  <c r="AT873" i="7"/>
  <c r="AT852" i="7"/>
  <c r="AT775" i="7"/>
  <c r="AT779" i="7"/>
  <c r="AT850" i="7"/>
  <c r="AT846" i="7"/>
  <c r="AT784" i="7"/>
  <c r="AT600" i="7"/>
  <c r="AT676" i="7"/>
  <c r="AT573" i="7"/>
  <c r="AT882" i="7"/>
  <c r="AT683" i="7"/>
  <c r="AT590" i="7"/>
  <c r="AT645" i="7"/>
  <c r="AT563" i="7"/>
  <c r="AT442" i="7"/>
  <c r="AT723" i="7"/>
  <c r="AT525" i="7"/>
  <c r="AT768" i="7"/>
  <c r="AT653" i="7"/>
  <c r="AT530" i="7"/>
  <c r="AT438" i="7"/>
  <c r="AT445" i="7"/>
  <c r="AT277" i="7"/>
  <c r="AT502" i="7"/>
  <c r="AT658" i="7"/>
  <c r="AT385" i="7"/>
  <c r="AT565" i="7"/>
  <c r="AT352" i="7"/>
  <c r="AT218" i="7"/>
  <c r="AT727" i="7"/>
  <c r="AT418" i="7"/>
  <c r="AT226" i="7"/>
  <c r="AT717" i="7"/>
  <c r="AT265" i="7"/>
  <c r="AT142" i="7"/>
  <c r="AT474" i="7"/>
  <c r="AT139" i="7"/>
  <c r="AT486" i="7"/>
  <c r="AT302" i="7"/>
  <c r="AT56" i="7"/>
  <c r="AT281" i="7"/>
  <c r="AT141" i="7"/>
  <c r="AT66" i="7"/>
  <c r="AT1016" i="7"/>
  <c r="AT35" i="7"/>
  <c r="AT204" i="7"/>
  <c r="AT267" i="7"/>
  <c r="AT455" i="7"/>
  <c r="AT562" i="7"/>
  <c r="AT59" i="7"/>
  <c r="AT601" i="7"/>
  <c r="AT1158" i="7"/>
  <c r="AT1090" i="7"/>
  <c r="AT1142" i="7"/>
  <c r="AT1111" i="7"/>
  <c r="AT996" i="7"/>
  <c r="AT1002" i="7"/>
  <c r="AT1051" i="7"/>
  <c r="AT993" i="7"/>
  <c r="AT921" i="7"/>
  <c r="AT1156" i="7"/>
  <c r="AT915" i="7"/>
  <c r="AT695" i="7"/>
  <c r="AT734" i="7"/>
  <c r="AT642" i="7"/>
  <c r="AT618" i="7"/>
  <c r="AT738" i="7"/>
  <c r="AT688" i="7"/>
  <c r="AT510" i="7"/>
  <c r="AT578" i="7"/>
  <c r="AT685" i="7"/>
  <c r="AT480" i="7"/>
  <c r="AT384" i="7"/>
  <c r="AT415" i="7"/>
  <c r="AT306" i="7"/>
  <c r="AT338" i="7"/>
  <c r="AT566" i="7"/>
  <c r="AT177" i="7"/>
  <c r="AT220" i="7"/>
  <c r="AT285" i="7"/>
  <c r="AT408" i="7"/>
  <c r="AT424" i="7"/>
  <c r="AT100" i="7"/>
  <c r="AT125" i="7"/>
  <c r="AT225" i="7"/>
  <c r="AT731" i="7"/>
  <c r="AT579" i="7"/>
  <c r="AT593" i="7"/>
  <c r="AT970" i="7"/>
  <c r="AT1168" i="7"/>
  <c r="AT50" i="7"/>
  <c r="AT99" i="7"/>
  <c r="AT242" i="7"/>
  <c r="AT1004" i="7"/>
  <c r="AT930" i="7"/>
  <c r="AT1157" i="7"/>
  <c r="AT792" i="7"/>
  <c r="AT587" i="7"/>
  <c r="AT681" i="7"/>
  <c r="AT509" i="7"/>
  <c r="AT272" i="7"/>
  <c r="AT548" i="7"/>
  <c r="AT682" i="7"/>
  <c r="AT109" i="7"/>
  <c r="AT52" i="7"/>
  <c r="AT280" i="7"/>
  <c r="AT1141" i="7"/>
  <c r="AT1074" i="7"/>
  <c r="AT1094" i="7"/>
  <c r="AT994" i="7"/>
  <c r="AT991" i="7"/>
  <c r="AT998" i="7"/>
  <c r="AT1009" i="7"/>
  <c r="AT959" i="7"/>
  <c r="AT904" i="7"/>
  <c r="AT905" i="7"/>
  <c r="AT898" i="7"/>
  <c r="AT872" i="7"/>
  <c r="AT891" i="7"/>
  <c r="AT635" i="7"/>
  <c r="AT614" i="7"/>
  <c r="AT713" i="7"/>
  <c r="AT675" i="7"/>
  <c r="AT483" i="7"/>
  <c r="AT558" i="7"/>
  <c r="AT679" i="7"/>
  <c r="AT473" i="7"/>
  <c r="AT318" i="7"/>
  <c r="AT411" i="7"/>
  <c r="AT273" i="7"/>
  <c r="AT276" i="7"/>
  <c r="AT547" i="7"/>
  <c r="AT150" i="7"/>
  <c r="AT208" i="7"/>
  <c r="AT240" i="7"/>
  <c r="AT401" i="7"/>
  <c r="AT389" i="7"/>
  <c r="AT86" i="7"/>
  <c r="AT219" i="7"/>
  <c r="AT516" i="7"/>
  <c r="AT366" i="7"/>
  <c r="AT640" i="7"/>
  <c r="AT62" i="7"/>
  <c r="AT1172" i="7"/>
  <c r="AT963" i="7"/>
  <c r="AT870" i="7"/>
  <c r="AT728" i="7"/>
  <c r="AT620" i="7"/>
  <c r="AT421" i="7"/>
  <c r="AT417" i="7"/>
  <c r="AT232" i="7"/>
  <c r="AT158" i="7"/>
  <c r="AT90" i="7"/>
  <c r="AT1077" i="7"/>
  <c r="AT1028" i="7"/>
  <c r="AT1048" i="7"/>
  <c r="AT981" i="7"/>
  <c r="AT961" i="7"/>
  <c r="AT953" i="7"/>
  <c r="AT949" i="7"/>
  <c r="AT883" i="7"/>
  <c r="AT892" i="7"/>
  <c r="AT876" i="7"/>
  <c r="AT858" i="7"/>
  <c r="AT845" i="7"/>
  <c r="AT854" i="7"/>
  <c r="AT607" i="7"/>
  <c r="AT599" i="7"/>
  <c r="AT699" i="7"/>
  <c r="AT652" i="7"/>
  <c r="AT457" i="7"/>
  <c r="AT533" i="7"/>
  <c r="AT664" i="7"/>
  <c r="AT454" i="7"/>
  <c r="AT283" i="7"/>
  <c r="AT754" i="7"/>
  <c r="AT241" i="7"/>
  <c r="AT228" i="7"/>
  <c r="AT444" i="7"/>
  <c r="AT140" i="7"/>
  <c r="AT159" i="7"/>
  <c r="AT157" i="7"/>
  <c r="AT320" i="7"/>
  <c r="AT282" i="7"/>
  <c r="AT73" i="7"/>
  <c r="AT155" i="7"/>
  <c r="AT222" i="7"/>
  <c r="AT123" i="7"/>
  <c r="AT409" i="7"/>
  <c r="AT333" i="7"/>
  <c r="AT1119" i="7"/>
  <c r="AT947" i="7"/>
  <c r="AT932" i="7"/>
  <c r="AT855" i="7"/>
  <c r="AT771" i="7"/>
  <c r="AT831" i="7"/>
  <c r="AT423" i="7"/>
  <c r="AT616" i="7"/>
  <c r="AT625" i="7"/>
  <c r="AT200" i="7"/>
  <c r="AT137" i="7"/>
  <c r="AT244" i="7"/>
  <c r="AT1103" i="7"/>
  <c r="AT1017" i="7"/>
  <c r="AT1049" i="7"/>
  <c r="AT948" i="7"/>
  <c r="AT999" i="7"/>
  <c r="AT1057" i="7"/>
  <c r="AT941" i="7"/>
  <c r="AT922" i="7"/>
  <c r="AT938" i="7"/>
  <c r="AT762" i="7"/>
  <c r="AT815" i="7"/>
  <c r="AT924" i="7"/>
  <c r="AT718" i="7"/>
  <c r="AT745" i="7"/>
  <c r="AT691" i="7"/>
  <c r="AT630" i="7"/>
  <c r="AT575" i="7"/>
  <c r="AT399" i="7"/>
  <c r="AT412" i="7"/>
  <c r="AT569" i="7"/>
  <c r="AT633" i="7"/>
  <c r="AT580" i="7"/>
  <c r="AT410" i="7"/>
  <c r="AT407" i="7"/>
  <c r="AT164" i="7"/>
  <c r="AT271" i="7"/>
  <c r="AT391" i="7"/>
  <c r="AT632" i="7"/>
  <c r="AT57" i="7"/>
  <c r="AT108" i="7"/>
  <c r="AT183" i="7"/>
  <c r="AT380" i="7"/>
  <c r="AT427" i="7"/>
  <c r="AT114" i="7"/>
  <c r="AT1054" i="7"/>
  <c r="AT1020" i="7"/>
  <c r="AT884" i="7"/>
  <c r="AT825" i="7"/>
  <c r="AT827" i="7"/>
  <c r="AT857" i="7"/>
  <c r="AT553" i="7"/>
  <c r="AT514" i="7"/>
  <c r="AT379" i="7"/>
  <c r="AT693" i="7"/>
  <c r="AT360" i="7"/>
  <c r="AT133" i="7"/>
  <c r="AT437" i="7"/>
  <c r="AT559" i="7"/>
  <c r="AT1071" i="7"/>
  <c r="AT1164" i="7"/>
  <c r="AT1015" i="7"/>
  <c r="AT937" i="7"/>
  <c r="AT960" i="7"/>
  <c r="AT966" i="7"/>
  <c r="AT908" i="7"/>
  <c r="AT909" i="7"/>
  <c r="AT848" i="7"/>
  <c r="AT926" i="7"/>
  <c r="AT778" i="7"/>
  <c r="AT860" i="7"/>
  <c r="AT698" i="7"/>
  <c r="AT719" i="7"/>
  <c r="AT954" i="7"/>
  <c r="AT617" i="7"/>
  <c r="AT570" i="7"/>
  <c r="AT761" i="7"/>
  <c r="AT863" i="7"/>
  <c r="AT556" i="7"/>
  <c r="AT519" i="7"/>
  <c r="AT536" i="7"/>
  <c r="AT396" i="7"/>
  <c r="AT361" i="7"/>
  <c r="AT748" i="7"/>
  <c r="AT227" i="7"/>
  <c r="AT274" i="7"/>
  <c r="AT485" i="7"/>
  <c r="AT694" i="7"/>
  <c r="AT82" i="7"/>
  <c r="AT149" i="7"/>
  <c r="AT119" i="7"/>
  <c r="AT678" i="7"/>
  <c r="AT933" i="7"/>
  <c r="AT1064" i="7"/>
  <c r="AT1108" i="7"/>
  <c r="AT988" i="7"/>
  <c r="AT928" i="7"/>
  <c r="AT962" i="7"/>
  <c r="AT1010" i="7"/>
  <c r="AT992" i="7"/>
  <c r="AT743" i="7"/>
  <c r="AT696" i="7"/>
  <c r="AT655" i="7"/>
  <c r="AT813" i="7"/>
  <c r="AT684" i="7"/>
  <c r="AT724" i="7"/>
  <c r="AT439" i="7"/>
  <c r="AT462" i="7"/>
  <c r="AT350" i="7"/>
  <c r="AT195" i="7"/>
  <c r="AT254" i="7"/>
  <c r="AT463" i="7"/>
  <c r="AT557" i="7"/>
  <c r="AP181" i="7"/>
  <c r="AR61" i="7"/>
  <c r="AR90" i="7"/>
  <c r="AR303" i="7"/>
  <c r="AR352" i="7"/>
  <c r="AR878" i="7"/>
  <c r="AR710" i="7"/>
  <c r="AR609" i="7"/>
  <c r="AR834" i="7"/>
  <c r="AR933" i="7"/>
  <c r="AT63" i="7"/>
  <c r="AT643" i="7"/>
  <c r="AT732" i="7"/>
  <c r="AT1019" i="7"/>
  <c r="AR754" i="7"/>
  <c r="AR570" i="7"/>
  <c r="AR1136" i="7"/>
  <c r="AR1125" i="7"/>
  <c r="AR1036" i="7"/>
  <c r="AR976" i="7"/>
  <c r="AR941" i="7"/>
  <c r="AR982" i="7"/>
  <c r="AR1000" i="7"/>
  <c r="AR827" i="7"/>
  <c r="AR823" i="7"/>
  <c r="AR832" i="7"/>
  <c r="AR727" i="7"/>
  <c r="AR588" i="7"/>
  <c r="AR612" i="7"/>
  <c r="AR555" i="7"/>
  <c r="AR407" i="7"/>
  <c r="AR647" i="7"/>
  <c r="AR526" i="7"/>
  <c r="AR240" i="7"/>
  <c r="AR460" i="7"/>
  <c r="AR396" i="7"/>
  <c r="AR384" i="7"/>
  <c r="AR386" i="7"/>
  <c r="AR175" i="7"/>
  <c r="AR752" i="7"/>
  <c r="AR335" i="7"/>
  <c r="AR1024" i="7"/>
  <c r="AR1004" i="7"/>
  <c r="AR923" i="7"/>
  <c r="AR849" i="7"/>
  <c r="AR723" i="7"/>
  <c r="AR616" i="7"/>
  <c r="AR840" i="7"/>
  <c r="AR813" i="7"/>
  <c r="AR428" i="7"/>
  <c r="AR518" i="7"/>
  <c r="AR269" i="7"/>
  <c r="AR201" i="7"/>
  <c r="AR100" i="7"/>
  <c r="AR1167" i="7"/>
  <c r="AR1097" i="7"/>
  <c r="AR1147" i="7"/>
  <c r="AR1009" i="7"/>
  <c r="AR915" i="7"/>
  <c r="AR947" i="7"/>
  <c r="AR924" i="7"/>
  <c r="AR892" i="7"/>
  <c r="AR870" i="7"/>
  <c r="AR882" i="7"/>
  <c r="AR678" i="7"/>
  <c r="AR728" i="7"/>
  <c r="AR705" i="7"/>
  <c r="AR593" i="7"/>
  <c r="AR583" i="7"/>
  <c r="AR371" i="7"/>
  <c r="AR708" i="7"/>
  <c r="AR390" i="7"/>
  <c r="AR172" i="7"/>
  <c r="AR676" i="7"/>
  <c r="AR470" i="7"/>
  <c r="AR926" i="7"/>
  <c r="AR149" i="7"/>
  <c r="AR1108" i="7"/>
  <c r="AR1090" i="7"/>
  <c r="AR1110" i="7"/>
  <c r="AR940" i="7"/>
  <c r="AR949" i="7"/>
  <c r="AR925" i="7"/>
  <c r="AR885" i="7"/>
  <c r="AR1069" i="7"/>
  <c r="AR937" i="7"/>
  <c r="AR683" i="7"/>
  <c r="AR706" i="7"/>
  <c r="AR649" i="7"/>
  <c r="AR656" i="7"/>
  <c r="AR627" i="7"/>
  <c r="AR669" i="7"/>
  <c r="AR896" i="7"/>
  <c r="AR726" i="7"/>
  <c r="AR299" i="7"/>
  <c r="AR585" i="7"/>
  <c r="AR345" i="7"/>
  <c r="AR600" i="7"/>
  <c r="AR157" i="7"/>
  <c r="AR133" i="7"/>
  <c r="AR208" i="7"/>
  <c r="AR553" i="7"/>
  <c r="AR487" i="7"/>
  <c r="AR96" i="7"/>
  <c r="AR385" i="7"/>
  <c r="AR104" i="7"/>
  <c r="AR1078" i="7"/>
  <c r="AR1087" i="7"/>
  <c r="AR1106" i="7"/>
  <c r="AR1049" i="7"/>
  <c r="AR973" i="7"/>
  <c r="AR963" i="7"/>
  <c r="AR988" i="7"/>
  <c r="AR898" i="7"/>
  <c r="AR908" i="7"/>
  <c r="AR1007" i="7"/>
  <c r="AR768" i="7"/>
  <c r="AR761" i="7"/>
  <c r="AR875" i="7"/>
  <c r="AR767" i="7"/>
  <c r="AR673" i="7"/>
  <c r="AR581" i="7"/>
  <c r="AR562" i="7"/>
  <c r="AR653" i="7"/>
  <c r="AR577" i="7"/>
  <c r="AR444" i="7"/>
  <c r="AR527" i="7"/>
  <c r="AR614" i="7"/>
  <c r="AR532" i="7"/>
  <c r="AR437" i="7"/>
  <c r="AR619" i="7"/>
  <c r="AR413" i="7"/>
  <c r="AR438" i="7"/>
  <c r="AR651" i="7"/>
  <c r="AR356" i="7"/>
  <c r="AR235" i="7"/>
  <c r="AR461" i="7"/>
  <c r="AR280" i="7"/>
  <c r="AR500" i="7"/>
  <c r="AR99" i="7"/>
  <c r="AR218" i="7"/>
  <c r="AR71" i="7"/>
  <c r="AR274" i="7"/>
  <c r="AP400" i="7"/>
  <c r="AP648" i="7"/>
  <c r="AP265" i="7"/>
  <c r="AP455" i="7"/>
  <c r="AP401" i="7"/>
  <c r="AP540" i="7"/>
  <c r="AP431" i="7"/>
  <c r="AP416" i="7"/>
  <c r="AP593" i="7"/>
  <c r="AP658" i="7"/>
  <c r="AP610" i="7"/>
  <c r="AP631" i="7"/>
  <c r="AP787" i="7"/>
  <c r="AP774" i="7"/>
  <c r="AP825" i="7"/>
  <c r="AP857" i="7"/>
  <c r="AP918" i="7"/>
  <c r="AP912" i="7"/>
  <c r="AP953" i="7"/>
  <c r="AP1034" i="7"/>
  <c r="AP970" i="7"/>
  <c r="AP1159" i="7"/>
  <c r="AP1087" i="7"/>
  <c r="AP1162" i="7"/>
  <c r="AP571" i="7"/>
  <c r="AP208" i="7"/>
  <c r="AP397" i="7"/>
  <c r="AR132" i="7"/>
  <c r="AR272" i="7"/>
  <c r="AR635" i="7"/>
  <c r="AR393" i="7"/>
  <c r="AR488" i="7"/>
  <c r="AR690" i="7"/>
  <c r="AR857" i="7"/>
  <c r="AR900" i="7"/>
  <c r="AR1003" i="7"/>
  <c r="M15" i="7"/>
  <c r="AP550" i="7"/>
  <c r="AP271" i="7"/>
  <c r="AP588" i="7"/>
  <c r="AP429" i="7"/>
  <c r="AP553" i="7"/>
  <c r="AP460" i="7"/>
  <c r="AP438" i="7"/>
  <c r="AP599" i="7"/>
  <c r="AP679" i="7"/>
  <c r="AP651" i="7"/>
  <c r="AP639" i="7"/>
  <c r="AP838" i="7"/>
  <c r="AP705" i="7"/>
  <c r="AP833" i="7"/>
  <c r="AP879" i="7"/>
  <c r="AP902" i="7"/>
  <c r="AP915" i="7"/>
  <c r="AP983" i="7"/>
  <c r="AP923" i="7"/>
  <c r="AP975" i="7"/>
  <c r="AP1090" i="7"/>
  <c r="AP1195" i="7"/>
  <c r="AP1057" i="7"/>
  <c r="AP468" i="7"/>
  <c r="AP220" i="7"/>
  <c r="AR340" i="7"/>
  <c r="AR275" i="7"/>
  <c r="AR670" i="7"/>
  <c r="AR263" i="7"/>
  <c r="AR411" i="7"/>
  <c r="AR604" i="7"/>
  <c r="AR825" i="7"/>
  <c r="AR995" i="7"/>
  <c r="AR959" i="7"/>
  <c r="AT300" i="7"/>
  <c r="AT406" i="7"/>
  <c r="AT772" i="7"/>
  <c r="AT1149" i="7"/>
  <c r="AP544" i="7"/>
  <c r="AP626" i="7"/>
  <c r="AP726" i="7"/>
  <c r="AP954" i="7"/>
  <c r="AP1148" i="7"/>
  <c r="AP214" i="7"/>
  <c r="AR392" i="7"/>
  <c r="AT216" i="7"/>
  <c r="AR359" i="7"/>
  <c r="AR59" i="7"/>
  <c r="AR161" i="7"/>
  <c r="AR381" i="7"/>
  <c r="AR574" i="7"/>
  <c r="AR769" i="7"/>
  <c r="AR703" i="7"/>
  <c r="AR916" i="7"/>
  <c r="AR990" i="7"/>
  <c r="AT178" i="7"/>
  <c r="AT588" i="7"/>
  <c r="AT973" i="7"/>
  <c r="AT1138" i="7"/>
  <c r="AP392" i="7"/>
  <c r="AP635" i="7"/>
  <c r="AP682" i="7"/>
  <c r="AP847" i="7"/>
  <c r="AP884" i="7"/>
  <c r="AP986" i="7"/>
  <c r="AP1080" i="7"/>
  <c r="AR1030" i="7"/>
  <c r="AR430" i="7"/>
  <c r="AP574" i="7"/>
  <c r="AP625" i="7"/>
  <c r="AP754" i="7"/>
  <c r="AP889" i="7"/>
  <c r="AP897" i="7"/>
  <c r="AP893" i="7"/>
  <c r="AP942" i="7"/>
  <c r="AP1122" i="7"/>
  <c r="AP221" i="7"/>
  <c r="AR631" i="7"/>
  <c r="AR457" i="7"/>
  <c r="AR722" i="7"/>
  <c r="AR919" i="7"/>
  <c r="AR1053" i="7"/>
  <c r="L198" i="7"/>
  <c r="AJ198" i="7"/>
  <c r="AJ708" i="7"/>
  <c r="AJ962" i="7"/>
  <c r="AJ1164" i="7"/>
  <c r="AJ385" i="7"/>
  <c r="AJ769" i="7"/>
  <c r="AJ142" i="7"/>
  <c r="AJ149" i="7"/>
  <c r="AJ300" i="7"/>
  <c r="AJ557" i="7"/>
  <c r="AJ673" i="7"/>
  <c r="AT54" i="7"/>
  <c r="AP663" i="7"/>
  <c r="AT470" i="7"/>
  <c r="AT651" i="7"/>
  <c r="AT968" i="7"/>
  <c r="AR746" i="7"/>
  <c r="S14" i="7"/>
  <c r="M13" i="7"/>
  <c r="AR177" i="7"/>
  <c r="AR135" i="7"/>
  <c r="AR102" i="7"/>
  <c r="AR106" i="7"/>
  <c r="AR321" i="7"/>
  <c r="AR533" i="7"/>
  <c r="AS579" i="7"/>
  <c r="AS585" i="7"/>
  <c r="AS661" i="7"/>
  <c r="AS234" i="7"/>
  <c r="AS167" i="7"/>
  <c r="AS1174" i="7"/>
  <c r="AS1077" i="7"/>
  <c r="AS887" i="7"/>
  <c r="AS643" i="7"/>
  <c r="AS601" i="7"/>
  <c r="AS610" i="7"/>
  <c r="AS533" i="7"/>
  <c r="AR223" i="7"/>
  <c r="AR558" i="7"/>
  <c r="AR122" i="7"/>
  <c r="AR276" i="7"/>
  <c r="AR514" i="7"/>
  <c r="AR144" i="7"/>
  <c r="AR301" i="7"/>
  <c r="AR480" i="7"/>
  <c r="AR165" i="7"/>
  <c r="AR337" i="7"/>
  <c r="AR605" i="7"/>
  <c r="AR360" i="7"/>
  <c r="AR654" i="7"/>
  <c r="AR353" i="7"/>
  <c r="AR446" i="7"/>
  <c r="AR603" i="7"/>
  <c r="AR425" i="7"/>
  <c r="AR634" i="7"/>
  <c r="AR328" i="7"/>
  <c r="AR441" i="7"/>
  <c r="AR762" i="7"/>
  <c r="AR557" i="7"/>
  <c r="AR618" i="7"/>
  <c r="AR695" i="7"/>
  <c r="AR554" i="7"/>
  <c r="AR675" i="7"/>
  <c r="AR452" i="7"/>
  <c r="AR633" i="7"/>
  <c r="AR584" i="7"/>
  <c r="AR661" i="7"/>
  <c r="AR689" i="7"/>
  <c r="AR569" i="7"/>
  <c r="AR657" i="7"/>
  <c r="AR589" i="7"/>
  <c r="AR679" i="7"/>
  <c r="AR720" i="7"/>
  <c r="AR800" i="7"/>
  <c r="AR691" i="7"/>
  <c r="AR981" i="7"/>
  <c r="AR801" i="7"/>
  <c r="AR954" i="7"/>
  <c r="AR774" i="7"/>
  <c r="AR783" i="7"/>
  <c r="AR876" i="7"/>
  <c r="AR914" i="7"/>
  <c r="AR897" i="7"/>
  <c r="AR903" i="7"/>
  <c r="AR931" i="7"/>
  <c r="AR996" i="7"/>
  <c r="AR1121" i="7"/>
  <c r="AR957" i="7"/>
  <c r="AR986" i="7"/>
  <c r="AR946" i="7"/>
  <c r="AR1057" i="7"/>
  <c r="AR999" i="7"/>
  <c r="AR1178" i="7"/>
  <c r="AR1133" i="7"/>
  <c r="AR1118" i="7"/>
  <c r="AR1082" i="7"/>
  <c r="AR1137" i="7"/>
  <c r="AR91" i="7"/>
  <c r="AS210" i="7"/>
  <c r="AS630" i="7"/>
  <c r="W10" i="7"/>
  <c r="W11" i="7"/>
  <c r="J11" i="7"/>
  <c r="J10" i="7"/>
  <c r="AR1010" i="7"/>
  <c r="S15" i="7"/>
  <c r="M14" i="7"/>
  <c r="AR254" i="7"/>
  <c r="AR206" i="7"/>
  <c r="AR582" i="7"/>
  <c r="AR109" i="7"/>
  <c r="AR1174" i="7"/>
  <c r="AR1156" i="7"/>
  <c r="AR1098" i="7"/>
  <c r="AR1077" i="7"/>
  <c r="AR1070" i="7"/>
  <c r="AR1001" i="7"/>
  <c r="AR1142" i="7"/>
  <c r="AR984" i="7"/>
  <c r="AR983" i="7"/>
  <c r="AR1075" i="7"/>
  <c r="AR980" i="7"/>
  <c r="AR992" i="7"/>
  <c r="AR951" i="7"/>
  <c r="AR942" i="7"/>
  <c r="AR994" i="7"/>
  <c r="AR955" i="7"/>
  <c r="AR961" i="7"/>
  <c r="AR880" i="7"/>
  <c r="AR890" i="7"/>
  <c r="AR991" i="7"/>
  <c r="AR929" i="7"/>
  <c r="AR866" i="7"/>
  <c r="AR775" i="7"/>
  <c r="AR826" i="7"/>
  <c r="AR909" i="7"/>
  <c r="AR911" i="7"/>
  <c r="AR779" i="7"/>
  <c r="AR765" i="7"/>
  <c r="AR745" i="7"/>
  <c r="AR858" i="7"/>
  <c r="AR792" i="7"/>
  <c r="AR748" i="7"/>
  <c r="AR687" i="7"/>
  <c r="AR621" i="7"/>
  <c r="AR688" i="7"/>
  <c r="AR620" i="7"/>
  <c r="AR877" i="7"/>
  <c r="AR666" i="7"/>
  <c r="AR665" i="7"/>
  <c r="AR597" i="7"/>
  <c r="AR693" i="7"/>
  <c r="AR561" i="7"/>
  <c r="AR401" i="7"/>
  <c r="AR652" i="7"/>
  <c r="AR497" i="7"/>
  <c r="AR655" i="7"/>
  <c r="AR622" i="7"/>
  <c r="AR566" i="7"/>
  <c r="AR418" i="7"/>
  <c r="AR550" i="7"/>
  <c r="AR395" i="7"/>
  <c r="AR267" i="7"/>
  <c r="AR610" i="7"/>
  <c r="AR420" i="7"/>
  <c r="AR617" i="7"/>
  <c r="AR453" i="7"/>
  <c r="AR387" i="7"/>
  <c r="AR281" i="7"/>
  <c r="AR415" i="7"/>
  <c r="AR207" i="7"/>
  <c r="AR509" i="7"/>
  <c r="AR304" i="7"/>
  <c r="AR183" i="7"/>
  <c r="AR606" i="7"/>
  <c r="AR379" i="7"/>
  <c r="AR187" i="7"/>
  <c r="AR112" i="7"/>
  <c r="AR409" i="7"/>
  <c r="AR200" i="7"/>
  <c r="AR121" i="7"/>
  <c r="AR563" i="7"/>
  <c r="AR271" i="7"/>
  <c r="AR93" i="7"/>
  <c r="AR46" i="7"/>
  <c r="AR377" i="7"/>
  <c r="AR176" i="7"/>
  <c r="AR88" i="7"/>
  <c r="AR131" i="7"/>
  <c r="AR410" i="7"/>
  <c r="AR544" i="7"/>
  <c r="AR127" i="7"/>
  <c r="AR397" i="7"/>
  <c r="AR1143" i="7"/>
  <c r="AR1200" i="7"/>
  <c r="AR1141" i="7"/>
  <c r="AR1085" i="7"/>
  <c r="AR1208" i="7"/>
  <c r="AR1021" i="7"/>
  <c r="AR1071" i="7"/>
  <c r="AR1074" i="7"/>
  <c r="AR1176" i="7"/>
  <c r="AR965" i="7"/>
  <c r="AR1051" i="7"/>
  <c r="AR969" i="7"/>
  <c r="AR968" i="7"/>
  <c r="AR938" i="7"/>
  <c r="AR927" i="7"/>
  <c r="AR971" i="7"/>
  <c r="AR936" i="7"/>
  <c r="AR932" i="7"/>
  <c r="AR865" i="7"/>
  <c r="AR879" i="7"/>
  <c r="AR948" i="7"/>
  <c r="AR913" i="7"/>
  <c r="AR856" i="7"/>
  <c r="AR922" i="7"/>
  <c r="AR789" i="7"/>
  <c r="AR883" i="7"/>
  <c r="AR854" i="7"/>
  <c r="AR964" i="7"/>
  <c r="AR717" i="7"/>
  <c r="AR709" i="7"/>
  <c r="AR845" i="7"/>
  <c r="AR766" i="7"/>
  <c r="AR194" i="7"/>
  <c r="AS175" i="7"/>
  <c r="AR113" i="7"/>
  <c r="AR339" i="7"/>
  <c r="AR576" i="7"/>
  <c r="AR76" i="7"/>
  <c r="AR237" i="7"/>
  <c r="AR51" i="7"/>
  <c r="AR124" i="7"/>
  <c r="AR287" i="7"/>
  <c r="AR567" i="7"/>
  <c r="AR154" i="7"/>
  <c r="AR302" i="7"/>
  <c r="AR579" i="7"/>
  <c r="AR191" i="7"/>
  <c r="AR343" i="7"/>
  <c r="AR770" i="7"/>
  <c r="AR380" i="7"/>
  <c r="AR242" i="7"/>
  <c r="AR361" i="7"/>
  <c r="AR450" i="7"/>
  <c r="AR659" i="7"/>
  <c r="AR439" i="7"/>
  <c r="AR788" i="7"/>
  <c r="AR338" i="7"/>
  <c r="AR472" i="7"/>
  <c r="AR405" i="7"/>
  <c r="AR565" i="7"/>
  <c r="AR626" i="7"/>
  <c r="AR785" i="7"/>
  <c r="AR560" i="7"/>
  <c r="AR702" i="7"/>
  <c r="AR528" i="7"/>
  <c r="AR646" i="7"/>
  <c r="AR592" i="7"/>
  <c r="AR671" i="7"/>
  <c r="AR719" i="7"/>
  <c r="AR575" i="7"/>
  <c r="AR663" i="7"/>
  <c r="AR602" i="7"/>
  <c r="AR682" i="7"/>
  <c r="AR738" i="7"/>
  <c r="AR824" i="7"/>
  <c r="AR696" i="7"/>
  <c r="AR731" i="7"/>
  <c r="AR809" i="7"/>
  <c r="AR868" i="7"/>
  <c r="AR811" i="7"/>
  <c r="AR805" i="7"/>
  <c r="AR888" i="7"/>
  <c r="AR985" i="7"/>
  <c r="AR906" i="7"/>
  <c r="AR905" i="7"/>
  <c r="AR943" i="7"/>
  <c r="AR1017" i="7"/>
  <c r="AR921" i="7"/>
  <c r="AR979" i="7"/>
  <c r="AR993" i="7"/>
  <c r="AR953" i="7"/>
  <c r="AR977" i="7"/>
  <c r="AR1027" i="7"/>
  <c r="AR1014" i="7"/>
  <c r="AR1038" i="7"/>
  <c r="AR1120" i="7"/>
  <c r="AR1162" i="7"/>
  <c r="AR1160" i="7"/>
  <c r="AR391" i="7"/>
  <c r="AS1044" i="7"/>
  <c r="G10" i="7"/>
  <c r="G11" i="7"/>
  <c r="I11" i="7"/>
  <c r="I10" i="7"/>
  <c r="AJ916" i="7"/>
  <c r="K15" i="7"/>
  <c r="AR389" i="7"/>
  <c r="AR68" i="7"/>
  <c r="AR140" i="7"/>
  <c r="AR374" i="7"/>
  <c r="AR50" i="7"/>
  <c r="AR123" i="7"/>
  <c r="AR369" i="7"/>
  <c r="AR72" i="7"/>
  <c r="AR173" i="7"/>
  <c r="AR368" i="7"/>
  <c r="AR902" i="7"/>
  <c r="AR204" i="7"/>
  <c r="AR403" i="7"/>
  <c r="AR852" i="7"/>
  <c r="AR212" i="7"/>
  <c r="AR388" i="7"/>
  <c r="AR179" i="7"/>
  <c r="AR398" i="7"/>
  <c r="AR300" i="7"/>
  <c r="AR402" i="7"/>
  <c r="AR510" i="7"/>
  <c r="AR867" i="7"/>
  <c r="AR534" i="7"/>
  <c r="AR246" i="7"/>
  <c r="AR378" i="7"/>
  <c r="AR559" i="7"/>
  <c r="AR463" i="7"/>
  <c r="AR587" i="7"/>
  <c r="AR698" i="7"/>
  <c r="AR424" i="7"/>
  <c r="AR599" i="7"/>
  <c r="AR855" i="7"/>
  <c r="AR568" i="7"/>
  <c r="AR820" i="7"/>
  <c r="AR624" i="7"/>
  <c r="AR889" i="7"/>
  <c r="AR732" i="7"/>
  <c r="AR601" i="7"/>
  <c r="AR685" i="7"/>
  <c r="AR650" i="7"/>
  <c r="AR899" i="7"/>
  <c r="AR928" i="7"/>
  <c r="AR837" i="7"/>
  <c r="AR848" i="7"/>
  <c r="AR901" i="7"/>
  <c r="AR846" i="7"/>
  <c r="AR743" i="7"/>
  <c r="AR874" i="7"/>
  <c r="AR850" i="7"/>
  <c r="AR1129" i="7"/>
  <c r="AR1012" i="7"/>
  <c r="AR1015" i="7"/>
  <c r="AR970" i="7"/>
  <c r="AR1146" i="7"/>
  <c r="AR920" i="7"/>
  <c r="AR967" i="7"/>
  <c r="AR1209" i="7"/>
  <c r="AR1043" i="7"/>
  <c r="AR989" i="7"/>
  <c r="AR1029" i="7"/>
  <c r="AR1169" i="7"/>
  <c r="AR1135" i="7"/>
  <c r="AR1117" i="7"/>
  <c r="AR1139" i="7"/>
  <c r="AR1195" i="7"/>
  <c r="AR333" i="7"/>
  <c r="AR225" i="7"/>
  <c r="AS446" i="7"/>
  <c r="AS1074" i="7"/>
  <c r="AR75" i="7"/>
  <c r="AR145" i="7"/>
  <c r="AR462" i="7"/>
  <c r="AR58" i="7"/>
  <c r="AR125" i="7"/>
  <c r="AR406" i="7"/>
  <c r="AR77" i="7"/>
  <c r="AR181" i="7"/>
  <c r="AR370" i="7"/>
  <c r="AR118" i="7"/>
  <c r="AR224" i="7"/>
  <c r="AR423" i="7"/>
  <c r="AR881" i="7"/>
  <c r="AR219" i="7"/>
  <c r="AR429" i="7"/>
  <c r="AR184" i="7"/>
  <c r="AR421" i="7"/>
  <c r="AR308" i="7"/>
  <c r="AR419" i="7"/>
  <c r="AR530" i="7"/>
  <c r="AR893" i="7"/>
  <c r="AR564" i="7"/>
  <c r="AR261" i="7"/>
  <c r="AR416" i="7"/>
  <c r="AR641" i="7"/>
  <c r="AR475" i="7"/>
  <c r="AR590" i="7"/>
  <c r="AR713" i="7"/>
  <c r="AR451" i="7"/>
  <c r="AR615" i="7"/>
  <c r="AR408" i="7"/>
  <c r="AR607" i="7"/>
  <c r="AR841" i="7"/>
  <c r="AR632" i="7"/>
  <c r="AR642" i="7"/>
  <c r="AR795" i="7"/>
  <c r="AR608" i="7"/>
  <c r="AR734" i="7"/>
  <c r="AR658" i="7"/>
  <c r="AR910" i="7"/>
  <c r="AR740" i="7"/>
  <c r="AR853" i="7"/>
  <c r="AR851" i="7"/>
  <c r="AR904" i="7"/>
  <c r="AR869" i="7"/>
  <c r="AR757" i="7"/>
  <c r="AR886" i="7"/>
  <c r="AR863" i="7"/>
  <c r="AR1173" i="7"/>
  <c r="AR864" i="7"/>
  <c r="AR873" i="7"/>
  <c r="AR912" i="7"/>
  <c r="AR939" i="7"/>
  <c r="AR935" i="7"/>
  <c r="AR987" i="7"/>
  <c r="AR950" i="7"/>
  <c r="AR1056" i="7"/>
  <c r="AR1002" i="7"/>
  <c r="AR1034" i="7"/>
  <c r="AR1175" i="7"/>
  <c r="AR1048" i="7"/>
  <c r="AR1145" i="7"/>
  <c r="AR1149" i="7"/>
  <c r="AR1079" i="7"/>
  <c r="AS956" i="7"/>
  <c r="AJ1143" i="7"/>
  <c r="AJ1137" i="7"/>
  <c r="AJ1108" i="7"/>
  <c r="AJ1174" i="7"/>
  <c r="AJ1155" i="7"/>
  <c r="AJ1142" i="7"/>
  <c r="AJ1123" i="7"/>
  <c r="AJ1073" i="7"/>
  <c r="AJ1200" i="7"/>
  <c r="AJ1128" i="7"/>
  <c r="AJ1069" i="7"/>
  <c r="AJ1158" i="7"/>
  <c r="AJ1149" i="7"/>
  <c r="AJ1145" i="7"/>
  <c r="AJ1144" i="7"/>
  <c r="AJ1097" i="7"/>
  <c r="AJ1074" i="7"/>
  <c r="AJ1052" i="7"/>
  <c r="AJ1173" i="7"/>
  <c r="AJ1172" i="7"/>
  <c r="AJ1169" i="7"/>
  <c r="AJ1106" i="7"/>
  <c r="AJ1176" i="7"/>
  <c r="AJ1161" i="7"/>
  <c r="AJ1146" i="7"/>
  <c r="AJ1053" i="7"/>
  <c r="AJ1114" i="7"/>
  <c r="AJ1030" i="7"/>
  <c r="AJ1016" i="7"/>
  <c r="AJ984" i="7"/>
  <c r="AJ983" i="7"/>
  <c r="AJ976" i="7"/>
  <c r="AJ965" i="7"/>
  <c r="AJ959" i="7"/>
  <c r="AJ953" i="7"/>
  <c r="AJ946" i="7"/>
  <c r="AJ940" i="7"/>
  <c r="AJ1139" i="7"/>
  <c r="AJ1036" i="7"/>
  <c r="AJ986" i="7"/>
  <c r="AJ980" i="7"/>
  <c r="AJ950" i="7"/>
  <c r="AJ998" i="7"/>
  <c r="AJ992" i="7"/>
  <c r="AJ968" i="7"/>
  <c r="AJ957" i="7"/>
  <c r="AJ982" i="7"/>
  <c r="AJ948" i="7"/>
  <c r="AJ939" i="7"/>
  <c r="AJ927" i="7"/>
  <c r="AJ970" i="7"/>
  <c r="AJ966" i="7"/>
  <c r="AJ955" i="7"/>
  <c r="AJ929" i="7"/>
  <c r="AJ928" i="7"/>
  <c r="AJ915" i="7"/>
  <c r="AJ991" i="7"/>
  <c r="AJ943" i="7"/>
  <c r="AJ936" i="7"/>
  <c r="AJ1078" i="7"/>
  <c r="AJ999" i="7"/>
  <c r="AJ961" i="7"/>
  <c r="AJ954" i="7"/>
  <c r="AJ944" i="7"/>
  <c r="AJ937" i="7"/>
  <c r="AJ932" i="7"/>
  <c r="AJ925" i="7"/>
  <c r="AJ917" i="7"/>
  <c r="AJ912" i="7"/>
  <c r="AJ930" i="7"/>
  <c r="AJ918" i="7"/>
  <c r="AJ911" i="7"/>
  <c r="AJ906" i="7"/>
  <c r="AJ891" i="7"/>
  <c r="AJ880" i="7"/>
  <c r="AJ873" i="7"/>
  <c r="AJ865" i="7"/>
  <c r="AJ1003" i="7"/>
  <c r="AJ935" i="7"/>
  <c r="AJ922" i="7"/>
  <c r="AJ908" i="7"/>
  <c r="AJ907" i="7"/>
  <c r="AJ897" i="7"/>
  <c r="AJ885" i="7"/>
  <c r="AJ879" i="7"/>
  <c r="AJ872" i="7"/>
  <c r="AJ864" i="7"/>
  <c r="AJ1017" i="7"/>
  <c r="AJ971" i="7"/>
  <c r="AJ938" i="7"/>
  <c r="AJ924" i="7"/>
  <c r="AJ913" i="7"/>
  <c r="AJ909" i="7"/>
  <c r="AJ1002" i="7"/>
  <c r="AJ972" i="7"/>
  <c r="AJ963" i="7"/>
  <c r="AJ951" i="7"/>
  <c r="AJ919" i="7"/>
  <c r="AJ910" i="7"/>
  <c r="AJ900" i="7"/>
  <c r="AJ888" i="7"/>
  <c r="AJ876" i="7"/>
  <c r="AJ901" i="7"/>
  <c r="AJ899" i="7"/>
  <c r="AJ889" i="7"/>
  <c r="AJ881" i="7"/>
  <c r="AJ878" i="7"/>
  <c r="AJ871" i="7"/>
  <c r="AJ850" i="7"/>
  <c r="AJ835" i="7"/>
  <c r="AJ827" i="7"/>
  <c r="AJ996" i="7"/>
  <c r="AJ931" i="7"/>
  <c r="AJ867" i="7"/>
  <c r="AJ849" i="7"/>
  <c r="AJ819" i="7"/>
  <c r="AJ768" i="7"/>
  <c r="AJ763" i="7"/>
  <c r="AJ887" i="7"/>
  <c r="AJ882" i="7"/>
  <c r="AJ869" i="7"/>
  <c r="AJ941" i="7"/>
  <c r="AJ933" i="7"/>
  <c r="AJ914" i="7"/>
  <c r="AJ893" i="7"/>
  <c r="AJ884" i="7"/>
  <c r="AJ860" i="7"/>
  <c r="AJ854" i="7"/>
  <c r="AJ846" i="7"/>
  <c r="AJ761" i="7"/>
  <c r="AJ923" i="7"/>
  <c r="AJ814" i="7"/>
  <c r="AJ1109" i="7"/>
  <c r="AJ874" i="7"/>
  <c r="AJ855" i="7"/>
  <c r="AJ847" i="7"/>
  <c r="AJ787" i="7"/>
  <c r="AJ703" i="7"/>
  <c r="AJ883" i="7"/>
  <c r="AJ870" i="7"/>
  <c r="AJ857" i="7"/>
  <c r="AJ762" i="7"/>
  <c r="AJ861" i="7"/>
  <c r="AJ844" i="7"/>
  <c r="AJ738" i="7"/>
  <c r="AJ706" i="7"/>
  <c r="AJ699" i="7"/>
  <c r="AJ694" i="7"/>
  <c r="AJ895" i="7"/>
  <c r="AJ892" i="7"/>
  <c r="AJ886" i="7"/>
  <c r="AJ852" i="7"/>
  <c r="AJ848" i="7"/>
  <c r="AJ822" i="7"/>
  <c r="AJ788" i="7"/>
  <c r="AJ705" i="7"/>
  <c r="AJ685" i="7"/>
  <c r="AJ679" i="7"/>
  <c r="AJ664" i="7"/>
  <c r="AJ658" i="7"/>
  <c r="AJ621" i="7"/>
  <c r="AJ616" i="7"/>
  <c r="AJ609" i="7"/>
  <c r="AJ602" i="7"/>
  <c r="AJ589" i="7"/>
  <c r="AJ581" i="7"/>
  <c r="AJ956" i="7"/>
  <c r="AJ714" i="7"/>
  <c r="AJ711" i="7"/>
  <c r="AJ701" i="7"/>
  <c r="AJ689" i="7"/>
  <c r="AJ678" i="7"/>
  <c r="AJ663" i="7"/>
  <c r="AJ649" i="7"/>
  <c r="AJ608" i="7"/>
  <c r="AJ601" i="7"/>
  <c r="AJ588" i="7"/>
  <c r="AJ580" i="7"/>
  <c r="AJ575" i="7"/>
  <c r="AJ569" i="7"/>
  <c r="AJ562" i="7"/>
  <c r="AJ853" i="7"/>
  <c r="AJ845" i="7"/>
  <c r="AJ690" i="7"/>
  <c r="AJ656" i="7"/>
  <c r="AJ648" i="7"/>
  <c r="AJ642" i="7"/>
  <c r="AJ665" i="7"/>
  <c r="AJ661" i="7"/>
  <c r="AJ645" i="7"/>
  <c r="AJ632" i="7"/>
  <c r="AJ624" i="7"/>
  <c r="AJ612" i="7"/>
  <c r="AJ604" i="7"/>
  <c r="AJ597" i="7"/>
  <c r="AJ592" i="7"/>
  <c r="AJ584" i="7"/>
  <c r="AJ571" i="7"/>
  <c r="AJ640" i="7"/>
  <c r="AJ617" i="7"/>
  <c r="AJ606" i="7"/>
  <c r="AJ596" i="7"/>
  <c r="AJ578" i="7"/>
  <c r="AJ561" i="7"/>
  <c r="AJ555" i="7"/>
  <c r="AJ541" i="7"/>
  <c r="AJ452" i="7"/>
  <c r="AJ444" i="7"/>
  <c r="AJ430" i="7"/>
  <c r="AJ414" i="7"/>
  <c r="AJ866" i="7"/>
  <c r="AJ859" i="7"/>
  <c r="AJ851" i="7"/>
  <c r="AJ681" i="7"/>
  <c r="AJ626" i="7"/>
  <c r="AJ622" i="7"/>
  <c r="AJ618" i="7"/>
  <c r="AJ614" i="7"/>
  <c r="AJ598" i="7"/>
  <c r="AJ590" i="7"/>
  <c r="AJ587" i="7"/>
  <c r="AJ583" i="7"/>
  <c r="AJ574" i="7"/>
  <c r="AJ563" i="7"/>
  <c r="AJ554" i="7"/>
  <c r="AJ535" i="7"/>
  <c r="AJ424" i="7"/>
  <c r="AJ407" i="7"/>
  <c r="AJ400" i="7"/>
  <c r="AJ765" i="7"/>
  <c r="AJ682" i="7"/>
  <c r="AJ651" i="7"/>
  <c r="AJ875" i="7"/>
  <c r="AJ858" i="7"/>
  <c r="AJ695" i="7"/>
  <c r="AJ646" i="7"/>
  <c r="AJ639" i="7"/>
  <c r="AJ623" i="7"/>
  <c r="AJ613" i="7"/>
  <c r="AJ610" i="7"/>
  <c r="AJ582" i="7"/>
  <c r="AJ579" i="7"/>
  <c r="AJ573" i="7"/>
  <c r="AJ567" i="7"/>
  <c r="AJ428" i="7"/>
  <c r="AJ418" i="7"/>
  <c r="AJ411" i="7"/>
  <c r="AJ405" i="7"/>
  <c r="AJ684" i="7"/>
  <c r="AJ631" i="7"/>
  <c r="AJ603" i="7"/>
  <c r="AJ585" i="7"/>
  <c r="AJ415" i="7"/>
  <c r="AJ395" i="7"/>
  <c r="AJ378" i="7"/>
  <c r="AJ299" i="7"/>
  <c r="AJ267" i="7"/>
  <c r="AJ862" i="7"/>
  <c r="AJ687" i="7"/>
  <c r="AJ655" i="7"/>
  <c r="AJ625" i="7"/>
  <c r="AJ605" i="7"/>
  <c r="AJ576" i="7"/>
  <c r="AJ572" i="7"/>
  <c r="AJ473" i="7"/>
  <c r="AJ468" i="7"/>
  <c r="AJ433" i="7"/>
  <c r="AJ417" i="7"/>
  <c r="AJ394" i="7"/>
  <c r="AJ564" i="7"/>
  <c r="AJ559" i="7"/>
  <c r="AJ550" i="7"/>
  <c r="AJ441" i="7"/>
  <c r="AJ416" i="7"/>
  <c r="AJ390" i="7"/>
  <c r="AJ387" i="7"/>
  <c r="AJ381" i="7"/>
  <c r="AJ341" i="7"/>
  <c r="AJ644" i="7"/>
  <c r="AJ607" i="7"/>
  <c r="AJ599" i="7"/>
  <c r="AJ568" i="7"/>
  <c r="AJ460" i="7"/>
  <c r="AJ425" i="7"/>
  <c r="AJ423" i="7"/>
  <c r="AJ402" i="7"/>
  <c r="AJ392" i="7"/>
  <c r="AJ276" i="7"/>
  <c r="AJ270" i="7"/>
  <c r="AJ235" i="7"/>
  <c r="AJ222" i="7"/>
  <c r="AJ635" i="7"/>
  <c r="AJ558" i="7"/>
  <c r="AJ556" i="7"/>
  <c r="AJ461" i="7"/>
  <c r="AJ457" i="7"/>
  <c r="AJ439" i="7"/>
  <c r="AJ438" i="7"/>
  <c r="AJ404" i="7"/>
  <c r="AJ403" i="7"/>
  <c r="AJ399" i="7"/>
  <c r="AJ389" i="7"/>
  <c r="AJ368" i="7"/>
  <c r="AJ201" i="7"/>
  <c r="AJ191" i="7"/>
  <c r="AJ183" i="7"/>
  <c r="AJ165" i="7"/>
  <c r="AJ634" i="7"/>
  <c r="AJ543" i="7"/>
  <c r="AJ396" i="7"/>
  <c r="AJ393" i="7"/>
  <c r="AJ391" i="7"/>
  <c r="AJ303" i="7"/>
  <c r="AJ287" i="7"/>
  <c r="AJ154" i="7"/>
  <c r="AJ118" i="7"/>
  <c r="AJ112" i="7"/>
  <c r="AJ675" i="7"/>
  <c r="AJ627" i="7"/>
  <c r="AJ600" i="7"/>
  <c r="AJ419" i="7"/>
  <c r="AJ397" i="7"/>
  <c r="AJ382" i="7"/>
  <c r="AJ380" i="7"/>
  <c r="AJ280" i="7"/>
  <c r="AJ135" i="7"/>
  <c r="AJ130" i="7"/>
  <c r="AJ125" i="7"/>
  <c r="AJ123" i="7"/>
  <c r="AJ99" i="7"/>
  <c r="AJ85" i="7"/>
  <c r="AJ77" i="7"/>
  <c r="AJ72" i="7"/>
  <c r="AJ65" i="7"/>
  <c r="AJ59" i="7"/>
  <c r="AJ51" i="7"/>
  <c r="AJ531" i="7"/>
  <c r="AJ420" i="7"/>
  <c r="AJ398" i="7"/>
  <c r="AJ384" i="7"/>
  <c r="AJ379" i="7"/>
  <c r="AJ377" i="7"/>
  <c r="AJ227" i="7"/>
  <c r="AJ221" i="7"/>
  <c r="AJ199" i="7"/>
  <c r="AJ169" i="7"/>
  <c r="AJ150" i="7"/>
  <c r="AJ98" i="7"/>
  <c r="AJ93" i="7"/>
  <c r="AJ90" i="7"/>
  <c r="AJ76" i="7"/>
  <c r="AJ71" i="7"/>
  <c r="AJ64" i="7"/>
  <c r="AJ58" i="7"/>
  <c r="AJ50" i="7"/>
  <c r="AJ46" i="7"/>
  <c r="AJ593" i="7"/>
  <c r="AJ429" i="7"/>
  <c r="AJ410" i="7"/>
  <c r="AJ301" i="7"/>
  <c r="AJ272" i="7"/>
  <c r="AJ208" i="7"/>
  <c r="AJ181" i="7"/>
  <c r="AJ155" i="7"/>
  <c r="AJ131" i="7"/>
  <c r="AJ119" i="7"/>
  <c r="AJ115" i="7"/>
  <c r="AJ96" i="7"/>
  <c r="AJ88" i="7"/>
  <c r="AJ80" i="7"/>
  <c r="AJ75" i="7"/>
  <c r="AJ68" i="7"/>
  <c r="AJ61" i="7"/>
  <c r="AJ54" i="7"/>
  <c r="AJ905" i="7"/>
  <c r="AJ896" i="7"/>
  <c r="AJ565" i="7"/>
  <c r="AJ445" i="7"/>
  <c r="AJ87" i="7"/>
  <c r="AJ83" i="7"/>
  <c r="AJ66" i="7"/>
  <c r="AJ63" i="7"/>
  <c r="AJ43" i="7"/>
  <c r="AJ30" i="7"/>
  <c r="AJ22" i="7"/>
  <c r="K12" i="7"/>
  <c r="K7" i="7"/>
  <c r="AJ337" i="7"/>
  <c r="AJ164" i="7"/>
  <c r="AJ74" i="7"/>
  <c r="AJ41" i="7"/>
  <c r="AJ877" i="7"/>
  <c r="AJ669" i="7"/>
  <c r="AJ124" i="7"/>
  <c r="AJ86" i="7"/>
  <c r="AJ82" i="7"/>
  <c r="AJ60" i="7"/>
  <c r="AJ53" i="7"/>
  <c r="AJ35" i="7"/>
  <c r="AJ27" i="7"/>
  <c r="AJ660" i="7"/>
  <c r="AJ630" i="7"/>
  <c r="AJ413" i="7"/>
  <c r="AJ223" i="7"/>
  <c r="AJ200" i="7"/>
  <c r="AJ159" i="7"/>
  <c r="AJ122" i="7"/>
  <c r="AJ89" i="7"/>
  <c r="AJ79" i="7"/>
  <c r="AJ56" i="7"/>
  <c r="AJ42" i="7"/>
  <c r="AJ29" i="7"/>
  <c r="AJ388" i="7"/>
  <c r="AJ364" i="7"/>
  <c r="AJ190" i="7"/>
  <c r="AJ113" i="7"/>
  <c r="AJ103" i="7"/>
  <c r="AJ97" i="7"/>
  <c r="AJ95" i="7"/>
  <c r="AJ28" i="7"/>
  <c r="AJ253" i="7"/>
  <c r="AJ146" i="7"/>
  <c r="AJ145" i="7"/>
  <c r="AJ121" i="7"/>
  <c r="AJ117" i="7"/>
  <c r="AJ105" i="7"/>
  <c r="AJ101" i="7"/>
  <c r="AJ40" i="7"/>
  <c r="K9" i="7"/>
  <c r="AJ31" i="7"/>
  <c r="AJ615" i="7"/>
  <c r="AJ566" i="7"/>
  <c r="AJ406" i="7"/>
  <c r="AJ376" i="7"/>
  <c r="AJ225" i="7"/>
  <c r="AJ120" i="7"/>
  <c r="AJ78" i="7"/>
  <c r="AJ62" i="7"/>
  <c r="AJ55" i="7"/>
  <c r="AJ39" i="7"/>
  <c r="AJ34" i="7"/>
  <c r="AJ26" i="7"/>
  <c r="K16" i="7"/>
  <c r="AJ304" i="7"/>
  <c r="AJ109" i="7"/>
  <c r="AJ104" i="7"/>
  <c r="AJ91" i="7"/>
  <c r="AJ69" i="7"/>
  <c r="AJ52" i="7"/>
  <c r="AJ45" i="7"/>
  <c r="AJ37" i="7"/>
  <c r="AJ450" i="7"/>
  <c r="AJ92" i="7"/>
  <c r="AJ44" i="7"/>
  <c r="AJ23" i="7"/>
  <c r="AJ386" i="7"/>
  <c r="AJ127" i="7"/>
  <c r="AJ73" i="7"/>
  <c r="AJ67" i="7"/>
  <c r="AJ38" i="7"/>
  <c r="AJ33" i="7"/>
  <c r="AJ25" i="7"/>
  <c r="K6" i="7"/>
  <c r="AJ863" i="7"/>
  <c r="AJ654" i="7"/>
  <c r="AJ641" i="7"/>
  <c r="AJ570" i="7"/>
  <c r="AJ553" i="7"/>
  <c r="AJ421" i="7"/>
  <c r="AJ140" i="7"/>
  <c r="AJ49" i="7"/>
  <c r="AJ48" i="7"/>
  <c r="AJ32" i="7"/>
  <c r="AJ24" i="7"/>
  <c r="AJ591" i="7"/>
  <c r="AJ220" i="7"/>
  <c r="AJ36" i="7"/>
  <c r="AJ132" i="7"/>
  <c r="AJ102" i="7"/>
  <c r="AO1049" i="7"/>
  <c r="P15" i="7"/>
  <c r="AO343" i="7"/>
  <c r="AT767" i="7"/>
  <c r="K13" i="7"/>
  <c r="AJ467" i="7"/>
  <c r="AR447" i="7"/>
  <c r="AR364" i="7"/>
  <c r="AR180" i="7"/>
  <c r="AR80" i="7"/>
  <c r="AR227" i="7"/>
  <c r="AR465" i="7"/>
  <c r="AR64" i="7"/>
  <c r="AR146" i="7"/>
  <c r="AR417" i="7"/>
  <c r="AR85" i="7"/>
  <c r="AR198" i="7"/>
  <c r="AR445" i="7"/>
  <c r="AR129" i="7"/>
  <c r="AR273" i="7"/>
  <c r="AR433" i="7"/>
  <c r="AR148" i="7"/>
  <c r="AR234" i="7"/>
  <c r="AR435" i="7"/>
  <c r="AR253" i="7"/>
  <c r="AR431" i="7"/>
  <c r="AR331" i="7"/>
  <c r="AR427" i="7"/>
  <c r="AR572" i="7"/>
  <c r="AR394" i="7"/>
  <c r="AR586" i="7"/>
  <c r="AR279" i="7"/>
  <c r="AR432" i="7"/>
  <c r="AR681" i="7"/>
  <c r="AR516" i="7"/>
  <c r="AR598" i="7"/>
  <c r="AR860" i="7"/>
  <c r="AR458" i="7"/>
  <c r="AR660" i="7"/>
  <c r="AR414" i="7"/>
  <c r="AR625" i="7"/>
  <c r="AR571" i="7"/>
  <c r="AR645" i="7"/>
  <c r="AR648" i="7"/>
  <c r="AR859" i="7"/>
  <c r="AR643" i="7"/>
  <c r="AR887" i="7"/>
  <c r="AR664" i="7"/>
  <c r="AR699" i="7"/>
  <c r="AR741" i="7"/>
  <c r="AR884" i="7"/>
  <c r="AR861" i="7"/>
  <c r="AR918" i="7"/>
  <c r="AR930" i="7"/>
  <c r="AR763" i="7"/>
  <c r="AR895" i="7"/>
  <c r="AR944" i="7"/>
  <c r="AR907" i="7"/>
  <c r="AR872" i="7"/>
  <c r="AR891" i="7"/>
  <c r="AR917" i="7"/>
  <c r="AR960" i="7"/>
  <c r="AR956" i="7"/>
  <c r="AR1123" i="7"/>
  <c r="AR962" i="7"/>
  <c r="AR1161" i="7"/>
  <c r="AR1044" i="7"/>
  <c r="AR1060" i="7"/>
  <c r="AR1019" i="7"/>
  <c r="AR1052" i="7"/>
  <c r="AR1073" i="7"/>
  <c r="AR1172" i="7"/>
  <c r="AR1086" i="7"/>
  <c r="AR399" i="7"/>
  <c r="AR265" i="7"/>
  <c r="AR216" i="7"/>
  <c r="AS354" i="7"/>
  <c r="AS1117" i="7"/>
  <c r="AR153" i="7"/>
  <c r="AR95" i="7"/>
  <c r="H11" i="7"/>
  <c r="H10" i="7"/>
  <c r="O10" i="7"/>
  <c r="O11" i="7"/>
  <c r="AR73" i="7"/>
  <c r="AR67" i="7"/>
  <c r="AR49" i="7"/>
  <c r="AR43" i="7"/>
  <c r="AR30" i="7"/>
  <c r="AR22" i="7"/>
  <c r="S12" i="7"/>
  <c r="S7" i="7"/>
  <c r="AR455" i="7"/>
  <c r="AR344" i="7"/>
  <c r="AR195" i="7"/>
  <c r="AR139" i="7"/>
  <c r="AR119" i="7"/>
  <c r="AR41" i="7"/>
  <c r="AR674" i="7"/>
  <c r="AR221" i="7"/>
  <c r="AR142" i="7"/>
  <c r="AR35" i="7"/>
  <c r="AR27" i="7"/>
  <c r="AR31" i="7"/>
  <c r="AR52" i="7"/>
  <c r="AR42" i="7"/>
  <c r="AR29" i="7"/>
  <c r="AR613" i="7"/>
  <c r="AR538" i="7"/>
  <c r="AR92" i="7"/>
  <c r="AR28" i="7"/>
  <c r="AR711" i="7"/>
  <c r="AR623" i="7"/>
  <c r="AR596" i="7"/>
  <c r="AR468" i="7"/>
  <c r="AR404" i="7"/>
  <c r="AR346" i="7"/>
  <c r="AR257" i="7"/>
  <c r="AR87" i="7"/>
  <c r="AR83" i="7"/>
  <c r="AR66" i="7"/>
  <c r="AR63" i="7"/>
  <c r="AR40" i="7"/>
  <c r="S9" i="7"/>
  <c r="AR277" i="7"/>
  <c r="AR232" i="7"/>
  <c r="AR220" i="7"/>
  <c r="AR196" i="7"/>
  <c r="AR169" i="7"/>
  <c r="AR147" i="7"/>
  <c r="AR136" i="7"/>
  <c r="AR128" i="7"/>
  <c r="AR115" i="7"/>
  <c r="AR108" i="7"/>
  <c r="AR89" i="7"/>
  <c r="AR79" i="7"/>
  <c r="AR56" i="7"/>
  <c r="AR39" i="7"/>
  <c r="AR34" i="7"/>
  <c r="AR26" i="7"/>
  <c r="AR382" i="7"/>
  <c r="AR199" i="7"/>
  <c r="AR178" i="7"/>
  <c r="AR164" i="7"/>
  <c r="AR150" i="7"/>
  <c r="AR105" i="7"/>
  <c r="AR86" i="7"/>
  <c r="AR60" i="7"/>
  <c r="AR53" i="7"/>
  <c r="AR37" i="7"/>
  <c r="AR270" i="7"/>
  <c r="AR186" i="7"/>
  <c r="AR117" i="7"/>
  <c r="AR62" i="7"/>
  <c r="AR55" i="7"/>
  <c r="AR48" i="7"/>
  <c r="AR45" i="7"/>
  <c r="AR44" i="7"/>
  <c r="AR23" i="7"/>
  <c r="AR38" i="7"/>
  <c r="AR33" i="7"/>
  <c r="AR25" i="7"/>
  <c r="S6" i="7"/>
  <c r="AR847" i="7"/>
  <c r="AR644" i="7"/>
  <c r="AR639" i="7"/>
  <c r="AR578" i="7"/>
  <c r="AR190" i="7"/>
  <c r="AR141" i="7"/>
  <c r="AR101" i="7"/>
  <c r="AR82" i="7"/>
  <c r="AR57" i="7"/>
  <c r="AR32" i="7"/>
  <c r="AR24" i="7"/>
  <c r="AR307" i="7"/>
  <c r="AR152" i="7"/>
  <c r="AR137" i="7"/>
  <c r="AR78" i="7"/>
  <c r="AR36" i="7"/>
  <c r="AR159" i="7"/>
  <c r="AR573" i="7"/>
  <c r="AR481" i="7"/>
  <c r="AR74" i="7"/>
  <c r="AR110" i="7"/>
  <c r="AR167" i="7"/>
  <c r="AR217" i="7"/>
  <c r="AR701" i="7"/>
  <c r="AR556" i="7"/>
  <c r="AR69" i="7"/>
  <c r="AR97" i="7"/>
  <c r="AR283" i="7"/>
  <c r="AR193" i="7"/>
  <c r="AR714" i="7"/>
  <c r="AR103" i="7"/>
  <c r="AP343" i="7"/>
  <c r="AP206" i="7"/>
  <c r="AP197" i="7"/>
  <c r="AP191" i="7"/>
  <c r="AP149" i="7"/>
  <c r="AP141" i="7"/>
  <c r="AP133" i="7"/>
  <c r="AP131" i="7"/>
  <c r="AP115" i="7"/>
  <c r="AP105" i="7"/>
  <c r="AP101" i="7"/>
  <c r="AP91" i="7"/>
  <c r="AP87" i="7"/>
  <c r="AP79" i="7"/>
  <c r="AP74" i="7"/>
  <c r="AP67" i="7"/>
  <c r="AP60" i="7"/>
  <c r="AP53" i="7"/>
  <c r="AP282" i="7"/>
  <c r="AP235" i="7"/>
  <c r="AP198" i="7"/>
  <c r="AP193" i="7"/>
  <c r="AP184" i="7"/>
  <c r="AP166" i="7"/>
  <c r="AP155" i="7"/>
  <c r="AP129" i="7"/>
  <c r="AP128" i="7"/>
  <c r="AP127" i="7"/>
  <c r="AP104" i="7"/>
  <c r="AP100" i="7"/>
  <c r="AP95" i="7"/>
  <c r="AP86" i="7"/>
  <c r="AP78" i="7"/>
  <c r="AP73" i="7"/>
  <c r="AP66" i="7"/>
  <c r="AP52" i="7"/>
  <c r="AP178" i="7"/>
  <c r="AP175" i="7"/>
  <c r="AP169" i="7"/>
  <c r="AP158" i="7"/>
  <c r="AP154" i="7"/>
  <c r="AP147" i="7"/>
  <c r="AP136" i="7"/>
  <c r="AP112" i="7"/>
  <c r="AP108" i="7"/>
  <c r="AP102" i="7"/>
  <c r="AP82" i="7"/>
  <c r="AP69" i="7"/>
  <c r="AP56" i="7"/>
  <c r="AP342" i="7"/>
  <c r="AP339" i="7"/>
  <c r="AP301" i="7"/>
  <c r="AP270" i="7"/>
  <c r="AP234" i="7"/>
  <c r="AP212" i="7"/>
  <c r="AP190" i="7"/>
  <c r="AP188" i="7"/>
  <c r="AP183" i="7"/>
  <c r="AP164" i="7"/>
  <c r="AP157" i="7"/>
  <c r="AP148" i="7"/>
  <c r="AP117" i="7"/>
  <c r="AP106" i="7"/>
  <c r="AP93" i="7"/>
  <c r="AP62" i="7"/>
  <c r="AP57" i="7"/>
  <c r="AP55" i="7"/>
  <c r="AP37" i="7"/>
  <c r="AP32" i="7"/>
  <c r="AP24" i="7"/>
  <c r="AP621" i="7"/>
  <c r="AP609" i="7"/>
  <c r="AP488" i="7"/>
  <c r="AP80" i="7"/>
  <c r="AP77" i="7"/>
  <c r="AP59" i="7"/>
  <c r="AP46" i="7"/>
  <c r="AP30" i="7"/>
  <c r="AP22" i="7"/>
  <c r="Q12" i="7"/>
  <c r="AP418" i="7"/>
  <c r="AP414" i="7"/>
  <c r="AP283" i="7"/>
  <c r="AP123" i="7"/>
  <c r="AP119" i="7"/>
  <c r="AP109" i="7"/>
  <c r="AP75" i="7"/>
  <c r="AP29" i="7"/>
  <c r="AP25" i="7"/>
  <c r="AP653" i="7"/>
  <c r="AP624" i="7"/>
  <c r="AP394" i="7"/>
  <c r="AP390" i="7"/>
  <c r="AP385" i="7"/>
  <c r="AP364" i="7"/>
  <c r="AP356" i="7"/>
  <c r="AP224" i="7"/>
  <c r="AP194" i="7"/>
  <c r="AP145" i="7"/>
  <c r="AP88" i="7"/>
  <c r="AP85" i="7"/>
  <c r="AP64" i="7"/>
  <c r="AP48" i="7"/>
  <c r="AP45" i="7"/>
  <c r="AP44" i="7"/>
  <c r="AP36" i="7"/>
  <c r="AP31" i="7"/>
  <c r="AP23" i="7"/>
  <c r="AP748" i="7"/>
  <c r="AP640" i="7"/>
  <c r="AP605" i="7"/>
  <c r="AP439" i="7"/>
  <c r="AP384" i="7"/>
  <c r="AP338" i="7"/>
  <c r="AP225" i="7"/>
  <c r="AP218" i="7"/>
  <c r="AP98" i="7"/>
  <c r="AP96" i="7"/>
  <c r="AP49" i="7"/>
  <c r="AP43" i="7"/>
  <c r="Q7" i="7"/>
  <c r="AP378" i="7"/>
  <c r="AP326" i="7"/>
  <c r="AP321" i="7"/>
  <c r="AP318" i="7"/>
  <c r="AP204" i="7"/>
  <c r="AP139" i="7"/>
  <c r="AP72" i="7"/>
  <c r="AP42" i="7"/>
  <c r="AP657" i="7"/>
  <c r="AP598" i="7"/>
  <c r="AP568" i="7"/>
  <c r="AP561" i="7"/>
  <c r="AP558" i="7"/>
  <c r="AP395" i="7"/>
  <c r="AP374" i="7"/>
  <c r="AP345" i="7"/>
  <c r="AP281" i="7"/>
  <c r="AP261" i="7"/>
  <c r="AP179" i="7"/>
  <c r="AP176" i="7"/>
  <c r="AP92" i="7"/>
  <c r="AP61" i="7"/>
  <c r="AP54" i="7"/>
  <c r="AP51" i="7"/>
  <c r="AP41" i="7"/>
  <c r="AP28" i="7"/>
  <c r="AP350" i="7"/>
  <c r="AP242" i="7"/>
  <c r="AP222" i="7"/>
  <c r="AP219" i="7"/>
  <c r="AP125" i="7"/>
  <c r="AP97" i="7"/>
  <c r="AP71" i="7"/>
  <c r="AP39" i="7"/>
  <c r="AP26" i="7"/>
  <c r="AP475" i="7"/>
  <c r="AP417" i="7"/>
  <c r="AP300" i="7"/>
  <c r="AP299" i="7"/>
  <c r="AP121" i="7"/>
  <c r="AP110" i="7"/>
  <c r="AP90" i="7"/>
  <c r="AP50" i="7"/>
  <c r="AP33" i="7"/>
  <c r="Q6" i="7"/>
  <c r="AP466" i="7"/>
  <c r="AP387" i="7"/>
  <c r="AP227" i="7"/>
  <c r="AP207" i="7"/>
  <c r="AP187" i="7"/>
  <c r="AP132" i="7"/>
  <c r="AP122" i="7"/>
  <c r="AP118" i="7"/>
  <c r="AP113" i="7"/>
  <c r="AP89" i="7"/>
  <c r="AP83" i="7"/>
  <c r="AP76" i="7"/>
  <c r="AP63" i="7"/>
  <c r="AP58" i="7"/>
  <c r="AP40" i="7"/>
  <c r="AP35" i="7"/>
  <c r="AP27" i="7"/>
  <c r="Q9" i="7"/>
  <c r="AP969" i="7"/>
  <c r="AP581" i="7"/>
  <c r="AP575" i="7"/>
  <c r="AP424" i="7"/>
  <c r="AP379" i="7"/>
  <c r="AP328" i="7"/>
  <c r="AP201" i="7"/>
  <c r="AP200" i="7"/>
  <c r="AP165" i="7"/>
  <c r="AP65" i="7"/>
  <c r="AP34" i="7"/>
  <c r="AP931" i="7"/>
  <c r="AP880" i="7"/>
  <c r="AP835" i="7"/>
  <c r="AP393" i="7"/>
  <c r="AP161" i="7"/>
  <c r="AP143" i="7"/>
  <c r="AP103" i="7"/>
  <c r="AP99" i="7"/>
  <c r="AP68" i="7"/>
  <c r="AP38" i="7"/>
  <c r="AR222" i="7"/>
  <c r="T222" i="7"/>
  <c r="AS801" i="7" s="1"/>
  <c r="AO1195" i="7"/>
  <c r="AO1174" i="7"/>
  <c r="AO1167" i="7"/>
  <c r="AO1148" i="7"/>
  <c r="AO1138" i="7"/>
  <c r="AO1082" i="7"/>
  <c r="AO1169" i="7"/>
  <c r="AO1122" i="7"/>
  <c r="AO1106" i="7"/>
  <c r="AO1098" i="7"/>
  <c r="AO1092" i="7"/>
  <c r="AO1151" i="7"/>
  <c r="AO1136" i="7"/>
  <c r="AO1123" i="7"/>
  <c r="AO1115" i="7"/>
  <c r="AO1113" i="7"/>
  <c r="AO1075" i="7"/>
  <c r="AO1209" i="7"/>
  <c r="AO1175" i="7"/>
  <c r="AO1074" i="7"/>
  <c r="AO1034" i="7"/>
  <c r="AO1029" i="7"/>
  <c r="AO1178" i="7"/>
  <c r="AO1176" i="7"/>
  <c r="AO1161" i="7"/>
  <c r="AO1127" i="7"/>
  <c r="AO1118" i="7"/>
  <c r="AO1108" i="7"/>
  <c r="AO1071" i="7"/>
  <c r="AO1069" i="7"/>
  <c r="AO1044" i="7"/>
  <c r="AO1027" i="7"/>
  <c r="AO1145" i="7"/>
  <c r="AO1125" i="7"/>
  <c r="AO1107" i="7"/>
  <c r="AO1086" i="7"/>
  <c r="AO1073" i="7"/>
  <c r="AO1057" i="7"/>
  <c r="AO1048" i="7"/>
  <c r="AO1043" i="7"/>
  <c r="AO1030" i="7"/>
  <c r="AO1010" i="7"/>
  <c r="AO1156" i="7"/>
  <c r="AO1140" i="7"/>
  <c r="AO1097" i="7"/>
  <c r="AO1080" i="7"/>
  <c r="AO1004" i="7"/>
  <c r="AO1200" i="7"/>
  <c r="AO1137" i="7"/>
  <c r="AO1087" i="7"/>
  <c r="AO1164" i="7"/>
  <c r="AO1090" i="7"/>
  <c r="AO1078" i="7"/>
  <c r="AO1077" i="7"/>
  <c r="AO1019" i="7"/>
  <c r="AO1020" i="7"/>
  <c r="AO1007" i="7"/>
  <c r="AO1000" i="7"/>
  <c r="AO998" i="7"/>
  <c r="AO992" i="7"/>
  <c r="AO1142" i="7"/>
  <c r="AO1036" i="7"/>
  <c r="AO972" i="7"/>
  <c r="AO956" i="7"/>
  <c r="AO948" i="7"/>
  <c r="AO943" i="7"/>
  <c r="AO937" i="7"/>
  <c r="AO1172" i="7"/>
  <c r="AO1166" i="7"/>
  <c r="AO1143" i="7"/>
  <c r="AO1052" i="7"/>
  <c r="AO1017" i="7"/>
  <c r="AO983" i="7"/>
  <c r="AO976" i="7"/>
  <c r="AO965" i="7"/>
  <c r="AO959" i="7"/>
  <c r="AO953" i="7"/>
  <c r="AO946" i="7"/>
  <c r="AO940" i="7"/>
  <c r="AO928" i="7"/>
  <c r="AO1162" i="7"/>
  <c r="AO1149" i="7"/>
  <c r="AO1146" i="7"/>
  <c r="AO1012" i="7"/>
  <c r="AO995" i="7"/>
  <c r="AO982" i="7"/>
  <c r="AO975" i="7"/>
  <c r="AO970" i="7"/>
  <c r="AO964" i="7"/>
  <c r="AO1015" i="7"/>
  <c r="AO957" i="7"/>
  <c r="AO947" i="7"/>
  <c r="AO932" i="7"/>
  <c r="AO924" i="7"/>
  <c r="AO916" i="7"/>
  <c r="AO911" i="7"/>
  <c r="AO1038" i="7"/>
  <c r="AO1016" i="7"/>
  <c r="AO993" i="7"/>
  <c r="AO987" i="7"/>
  <c r="AO961" i="7"/>
  <c r="AO954" i="7"/>
  <c r="AO951" i="7"/>
  <c r="AO944" i="7"/>
  <c r="AO923" i="7"/>
  <c r="AO1160" i="7"/>
  <c r="AO999" i="7"/>
  <c r="AO980" i="7"/>
  <c r="AO967" i="7"/>
  <c r="AO963" i="7"/>
  <c r="AO941" i="7"/>
  <c r="AO950" i="7"/>
  <c r="AO939" i="7"/>
  <c r="AO926" i="7"/>
  <c r="AO920" i="7"/>
  <c r="AO915" i="7"/>
  <c r="AO907" i="7"/>
  <c r="AO1144" i="7"/>
  <c r="AO1003" i="7"/>
  <c r="AO971" i="7"/>
  <c r="AO955" i="7"/>
  <c r="AO949" i="7"/>
  <c r="AO938" i="7"/>
  <c r="AO936" i="7"/>
  <c r="AO933" i="7"/>
  <c r="AO921" i="7"/>
  <c r="AO917" i="7"/>
  <c r="AO900" i="7"/>
  <c r="AO888" i="7"/>
  <c r="AO876" i="7"/>
  <c r="AO1056" i="7"/>
  <c r="AO962" i="7"/>
  <c r="AO910" i="7"/>
  <c r="AO893" i="7"/>
  <c r="AO887" i="7"/>
  <c r="AO875" i="7"/>
  <c r="AO867" i="7"/>
  <c r="AO1139" i="7"/>
  <c r="AO996" i="7"/>
  <c r="AO919" i="7"/>
  <c r="AO912" i="7"/>
  <c r="AO905" i="7"/>
  <c r="AO977" i="7"/>
  <c r="AO931" i="7"/>
  <c r="AO922" i="7"/>
  <c r="AO918" i="7"/>
  <c r="AO908" i="7"/>
  <c r="AO896" i="7"/>
  <c r="AO889" i="7"/>
  <c r="AO884" i="7"/>
  <c r="AO878" i="7"/>
  <c r="AO986" i="7"/>
  <c r="AO877" i="7"/>
  <c r="AO872" i="7"/>
  <c r="AO860" i="7"/>
  <c r="AO859" i="7"/>
  <c r="AO853" i="7"/>
  <c r="AO845" i="7"/>
  <c r="AO838" i="7"/>
  <c r="AO800" i="7"/>
  <c r="AO785" i="7"/>
  <c r="AO991" i="7"/>
  <c r="AO942" i="7"/>
  <c r="AO913" i="7"/>
  <c r="AO890" i="7"/>
  <c r="AO866" i="7"/>
  <c r="AO861" i="7"/>
  <c r="AO858" i="7"/>
  <c r="AO852" i="7"/>
  <c r="AO814" i="7"/>
  <c r="AO807" i="7"/>
  <c r="AO792" i="7"/>
  <c r="AO769" i="7"/>
  <c r="AO765" i="7"/>
  <c r="AO929" i="7"/>
  <c r="AO914" i="7"/>
  <c r="AO906" i="7"/>
  <c r="AO903" i="7"/>
  <c r="AO886" i="7"/>
  <c r="AO879" i="7"/>
  <c r="AO874" i="7"/>
  <c r="AO870" i="7"/>
  <c r="AO985" i="7"/>
  <c r="AO984" i="7"/>
  <c r="AO925" i="7"/>
  <c r="AO904" i="7"/>
  <c r="AO899" i="7"/>
  <c r="AO883" i="7"/>
  <c r="AO881" i="7"/>
  <c r="AO864" i="7"/>
  <c r="AO849" i="7"/>
  <c r="AO834" i="7"/>
  <c r="AO826" i="7"/>
  <c r="AO819" i="7"/>
  <c r="AO804" i="7"/>
  <c r="AO768" i="7"/>
  <c r="AO763" i="7"/>
  <c r="AO935" i="7"/>
  <c r="AO927" i="7"/>
  <c r="AO892" i="7"/>
  <c r="AO863" i="7"/>
  <c r="AO833" i="7"/>
  <c r="AO754" i="7"/>
  <c r="AO738" i="7"/>
  <c r="AO706" i="7"/>
  <c r="AO699" i="7"/>
  <c r="AO1053" i="7"/>
  <c r="AO1028" i="7"/>
  <c r="AO901" i="7"/>
  <c r="AO871" i="7"/>
  <c r="AO869" i="7"/>
  <c r="AO862" i="7"/>
  <c r="AO856" i="7"/>
  <c r="AO854" i="7"/>
  <c r="AO846" i="7"/>
  <c r="AO788" i="7"/>
  <c r="AO726" i="7"/>
  <c r="AO719" i="7"/>
  <c r="AO711" i="7"/>
  <c r="AO705" i="7"/>
  <c r="AO693" i="7"/>
  <c r="AO981" i="7"/>
  <c r="AO968" i="7"/>
  <c r="AO895" i="7"/>
  <c r="AO851" i="7"/>
  <c r="AO1002" i="7"/>
  <c r="AO873" i="7"/>
  <c r="AO865" i="7"/>
  <c r="AO850" i="7"/>
  <c r="AO841" i="7"/>
  <c r="AO835" i="7"/>
  <c r="AO827" i="7"/>
  <c r="AO810" i="7"/>
  <c r="AO795" i="7"/>
  <c r="AO766" i="7"/>
  <c r="AO757" i="7"/>
  <c r="AO740" i="7"/>
  <c r="AO722" i="7"/>
  <c r="AO708" i="7"/>
  <c r="AO702" i="7"/>
  <c r="AO695" i="7"/>
  <c r="AO897" i="7"/>
  <c r="AO880" i="7"/>
  <c r="AO813" i="7"/>
  <c r="AO812" i="7"/>
  <c r="AO787" i="7"/>
  <c r="AO752" i="7"/>
  <c r="AO725" i="7"/>
  <c r="AO671" i="7"/>
  <c r="AO665" i="7"/>
  <c r="AO661" i="7"/>
  <c r="AO653" i="7"/>
  <c r="AO645" i="7"/>
  <c r="AO632" i="7"/>
  <c r="AO624" i="7"/>
  <c r="AO612" i="7"/>
  <c r="AO604" i="7"/>
  <c r="AO597" i="7"/>
  <c r="AO592" i="7"/>
  <c r="AO584" i="7"/>
  <c r="AO577" i="7"/>
  <c r="AO571" i="7"/>
  <c r="AO783" i="7"/>
  <c r="AO717" i="7"/>
  <c r="AO713" i="7"/>
  <c r="AO683" i="7"/>
  <c r="AO675" i="7"/>
  <c r="AO670" i="7"/>
  <c r="AO660" i="7"/>
  <c r="AO652" i="7"/>
  <c r="AO644" i="7"/>
  <c r="AO639" i="7"/>
  <c r="AO631" i="7"/>
  <c r="AO623" i="7"/>
  <c r="AO603" i="7"/>
  <c r="AO596" i="7"/>
  <c r="AO591" i="7"/>
  <c r="AO583" i="7"/>
  <c r="AO576" i="7"/>
  <c r="AO570" i="7"/>
  <c r="AO565" i="7"/>
  <c r="AO909" i="7"/>
  <c r="AO775" i="7"/>
  <c r="AO745" i="7"/>
  <c r="AO727" i="7"/>
  <c r="AO684" i="7"/>
  <c r="AO681" i="7"/>
  <c r="AO680" i="7"/>
  <c r="AO674" i="7"/>
  <c r="AO669" i="7"/>
  <c r="AO659" i="7"/>
  <c r="AO651" i="7"/>
  <c r="AO885" i="7"/>
  <c r="AO855" i="7"/>
  <c r="AO847" i="7"/>
  <c r="AO823" i="7"/>
  <c r="AO762" i="7"/>
  <c r="AO755" i="7"/>
  <c r="AO698" i="7"/>
  <c r="AO689" i="7"/>
  <c r="AO666" i="7"/>
  <c r="AO656" i="7"/>
  <c r="AO648" i="7"/>
  <c r="AO642" i="7"/>
  <c r="AO635" i="7"/>
  <c r="AO627" i="7"/>
  <c r="AO619" i="7"/>
  <c r="AO615" i="7"/>
  <c r="AO607" i="7"/>
  <c r="AO600" i="7"/>
  <c r="AO587" i="7"/>
  <c r="AO579" i="7"/>
  <c r="AO574" i="7"/>
  <c r="AO930" i="7"/>
  <c r="AO803" i="7"/>
  <c r="AO748" i="7"/>
  <c r="AO701" i="7"/>
  <c r="AO673" i="7"/>
  <c r="AO663" i="7"/>
  <c r="AO657" i="7"/>
  <c r="AO643" i="7"/>
  <c r="AO621" i="7"/>
  <c r="AO610" i="7"/>
  <c r="AO605" i="7"/>
  <c r="AO589" i="7"/>
  <c r="AO582" i="7"/>
  <c r="AO550" i="7"/>
  <c r="AO488" i="7"/>
  <c r="AO468" i="7"/>
  <c r="AO455" i="7"/>
  <c r="AO447" i="7"/>
  <c r="AO439" i="7"/>
  <c r="AO433" i="7"/>
  <c r="AO427" i="7"/>
  <c r="AO417" i="7"/>
  <c r="AO410" i="7"/>
  <c r="AO404" i="7"/>
  <c r="AO848" i="7"/>
  <c r="AO805" i="7"/>
  <c r="AO613" i="7"/>
  <c r="AO573" i="7"/>
  <c r="AO567" i="7"/>
  <c r="AO556" i="7"/>
  <c r="AO549" i="7"/>
  <c r="AO543" i="7"/>
  <c r="AO538" i="7"/>
  <c r="AO530" i="7"/>
  <c r="AO500" i="7"/>
  <c r="AO480" i="7"/>
  <c r="AO467" i="7"/>
  <c r="AO461" i="7"/>
  <c r="AO446" i="7"/>
  <c r="AO438" i="7"/>
  <c r="AO432" i="7"/>
  <c r="AO426" i="7"/>
  <c r="AO421" i="7"/>
  <c r="AO416" i="7"/>
  <c r="AO409" i="7"/>
  <c r="AO403" i="7"/>
  <c r="AO1060" i="7"/>
  <c r="AO761" i="7"/>
  <c r="AO703" i="7"/>
  <c r="AO690" i="7"/>
  <c r="AO688" i="7"/>
  <c r="AO667" i="7"/>
  <c r="AO731" i="7"/>
  <c r="AO687" i="7"/>
  <c r="AO679" i="7"/>
  <c r="AO655" i="7"/>
  <c r="AO649" i="7"/>
  <c r="AO617" i="7"/>
  <c r="AO572" i="7"/>
  <c r="AO563" i="7"/>
  <c r="AO560" i="7"/>
  <c r="AO554" i="7"/>
  <c r="AO535" i="7"/>
  <c r="AO527" i="7"/>
  <c r="AO470" i="7"/>
  <c r="AO466" i="7"/>
  <c r="AO458" i="7"/>
  <c r="AO451" i="7"/>
  <c r="AO424" i="7"/>
  <c r="AO407" i="7"/>
  <c r="AO400" i="7"/>
  <c r="AO966" i="7"/>
  <c r="AO882" i="7"/>
  <c r="AO664" i="7"/>
  <c r="AO640" i="7"/>
  <c r="AO609" i="7"/>
  <c r="AO606" i="7"/>
  <c r="AO575" i="7"/>
  <c r="AO566" i="7"/>
  <c r="AO561" i="7"/>
  <c r="AO558" i="7"/>
  <c r="AO553" i="7"/>
  <c r="AO475" i="7"/>
  <c r="AO435" i="7"/>
  <c r="AO390" i="7"/>
  <c r="AO387" i="7"/>
  <c r="AO381" i="7"/>
  <c r="AO361" i="7"/>
  <c r="AO331" i="7"/>
  <c r="AO323" i="7"/>
  <c r="AO308" i="7"/>
  <c r="AO300" i="7"/>
  <c r="AO269" i="7"/>
  <c r="AO242" i="7"/>
  <c r="AO891" i="7"/>
  <c r="AO843" i="7"/>
  <c r="AO647" i="7"/>
  <c r="AO641" i="7"/>
  <c r="AO544" i="7"/>
  <c r="AO533" i="7"/>
  <c r="AO437" i="7"/>
  <c r="AO429" i="7"/>
  <c r="AO423" i="7"/>
  <c r="AO408" i="7"/>
  <c r="AO406" i="7"/>
  <c r="AO401" i="7"/>
  <c r="AO399" i="7"/>
  <c r="AO728" i="7"/>
  <c r="AO691" i="7"/>
  <c r="AO682" i="7"/>
  <c r="AO654" i="7"/>
  <c r="AO630" i="7"/>
  <c r="AO620" i="7"/>
  <c r="AO616" i="7"/>
  <c r="AO593" i="7"/>
  <c r="AO568" i="7"/>
  <c r="AO551" i="7"/>
  <c r="AO537" i="7"/>
  <c r="AO411" i="7"/>
  <c r="AO405" i="7"/>
  <c r="AO393" i="7"/>
  <c r="AO388" i="7"/>
  <c r="AO384" i="7"/>
  <c r="AO376" i="7"/>
  <c r="AO369" i="7"/>
  <c r="AO364" i="7"/>
  <c r="AO348" i="7"/>
  <c r="AO326" i="7"/>
  <c r="AO318" i="7"/>
  <c r="AO303" i="7"/>
  <c r="AO283" i="7"/>
  <c r="AO277" i="7"/>
  <c r="AO272" i="7"/>
  <c r="AO696" i="7"/>
  <c r="AO678" i="7"/>
  <c r="AO633" i="7"/>
  <c r="AO622" i="7"/>
  <c r="AO602" i="7"/>
  <c r="AO457" i="7"/>
  <c r="AO456" i="7"/>
  <c r="AO420" i="7"/>
  <c r="AO414" i="7"/>
  <c r="AO413" i="7"/>
  <c r="AO382" i="7"/>
  <c r="AO365" i="7"/>
  <c r="AO333" i="7"/>
  <c r="AO330" i="7"/>
  <c r="AO328" i="7"/>
  <c r="AO325" i="7"/>
  <c r="AO321" i="7"/>
  <c r="AO317" i="7"/>
  <c r="AO282" i="7"/>
  <c r="AO274" i="7"/>
  <c r="AO224" i="7"/>
  <c r="AO204" i="7"/>
  <c r="AO187" i="7"/>
  <c r="AO175" i="7"/>
  <c r="AO161" i="7"/>
  <c r="AO154" i="7"/>
  <c r="AO625" i="7"/>
  <c r="AO585" i="7"/>
  <c r="AO580" i="7"/>
  <c r="AO569" i="7"/>
  <c r="AO450" i="7"/>
  <c r="AO431" i="7"/>
  <c r="AO428" i="7"/>
  <c r="AO415" i="7"/>
  <c r="AO396" i="7"/>
  <c r="AO391" i="7"/>
  <c r="AO377" i="7"/>
  <c r="AO359" i="7"/>
  <c r="AO319" i="7"/>
  <c r="AO287" i="7"/>
  <c r="AO275" i="7"/>
  <c r="AO265" i="7"/>
  <c r="AO238" i="7"/>
  <c r="AO237" i="7"/>
  <c r="AO186" i="7"/>
  <c r="AO180" i="7"/>
  <c r="AO174" i="7"/>
  <c r="AO160" i="7"/>
  <c r="AO153" i="7"/>
  <c r="AO143" i="7"/>
  <c r="AO723" i="7"/>
  <c r="AO685" i="7"/>
  <c r="AO618" i="7"/>
  <c r="AO601" i="7"/>
  <c r="AO598" i="7"/>
  <c r="AO562" i="7"/>
  <c r="AO463" i="7"/>
  <c r="AO425" i="7"/>
  <c r="AO392" i="7"/>
  <c r="AO374" i="7"/>
  <c r="AO373" i="7"/>
  <c r="AO368" i="7"/>
  <c r="AO362" i="7"/>
  <c r="AO339" i="7"/>
  <c r="AO227" i="7"/>
  <c r="AO218" i="7"/>
  <c r="AO190" i="7"/>
  <c r="AO178" i="7"/>
  <c r="AO164" i="7"/>
  <c r="AO147" i="7"/>
  <c r="AO141" i="7"/>
  <c r="AO136" i="7"/>
  <c r="AO125" i="7"/>
  <c r="AO121" i="7"/>
  <c r="AO115" i="7"/>
  <c r="AO714" i="7"/>
  <c r="AO590" i="7"/>
  <c r="AO578" i="7"/>
  <c r="AO389" i="7"/>
  <c r="AO270" i="7"/>
  <c r="AO225" i="7"/>
  <c r="AO220" i="7"/>
  <c r="AO188" i="7"/>
  <c r="AO183" i="7"/>
  <c r="AO132" i="7"/>
  <c r="AO119" i="7"/>
  <c r="AO96" i="7"/>
  <c r="AO88" i="7"/>
  <c r="AO80" i="7"/>
  <c r="AO75" i="7"/>
  <c r="AO68" i="7"/>
  <c r="AO61" i="7"/>
  <c r="AO54" i="7"/>
  <c r="AO825" i="7"/>
  <c r="AO555" i="7"/>
  <c r="AO510" i="7"/>
  <c r="AO445" i="7"/>
  <c r="AO367" i="7"/>
  <c r="AO360" i="7"/>
  <c r="AO351" i="7"/>
  <c r="AO304" i="7"/>
  <c r="AO279" i="7"/>
  <c r="AO217" i="7"/>
  <c r="AO208" i="7"/>
  <c r="AO206" i="7"/>
  <c r="AO197" i="7"/>
  <c r="AO191" i="7"/>
  <c r="AO177" i="7"/>
  <c r="AO173" i="7"/>
  <c r="AO149" i="7"/>
  <c r="AO142" i="7"/>
  <c r="AO133" i="7"/>
  <c r="AO131" i="7"/>
  <c r="AO120" i="7"/>
  <c r="AO105" i="7"/>
  <c r="AO101" i="7"/>
  <c r="AO91" i="7"/>
  <c r="AO87" i="7"/>
  <c r="AO79" i="7"/>
  <c r="AO74" i="7"/>
  <c r="AO67" i="7"/>
  <c r="AO60" i="7"/>
  <c r="AO53" i="7"/>
  <c r="AO857" i="7"/>
  <c r="AO581" i="7"/>
  <c r="AO541" i="7"/>
  <c r="AO430" i="7"/>
  <c r="AO418" i="7"/>
  <c r="AO402" i="7"/>
  <c r="AO395" i="7"/>
  <c r="AO380" i="7"/>
  <c r="AO299" i="7"/>
  <c r="AO267" i="7"/>
  <c r="AO257" i="7"/>
  <c r="AO234" i="7"/>
  <c r="AO219" i="7"/>
  <c r="AO152" i="7"/>
  <c r="AO111" i="7"/>
  <c r="AO110" i="7"/>
  <c r="AO109" i="7"/>
  <c r="AO103" i="7"/>
  <c r="AO92" i="7"/>
  <c r="AO83" i="7"/>
  <c r="AO63" i="7"/>
  <c r="AO57" i="7"/>
  <c r="AO49" i="7"/>
  <c r="AO634" i="7"/>
  <c r="AO614" i="7"/>
  <c r="AO534" i="7"/>
  <c r="AO452" i="7"/>
  <c r="AO419" i="7"/>
  <c r="AO337" i="7"/>
  <c r="AO240" i="7"/>
  <c r="AO235" i="7"/>
  <c r="AO114" i="7"/>
  <c r="AO99" i="7"/>
  <c r="AO90" i="7"/>
  <c r="AO82" i="7"/>
  <c r="AO78" i="7"/>
  <c r="AO50" i="7"/>
  <c r="AO38" i="7"/>
  <c r="AO33" i="7"/>
  <c r="AO25" i="7"/>
  <c r="P6" i="7"/>
  <c r="AO626" i="7"/>
  <c r="AO460" i="7"/>
  <c r="AO385" i="7"/>
  <c r="AO145" i="7"/>
  <c r="AO135" i="7"/>
  <c r="AO102" i="7"/>
  <c r="AO85" i="7"/>
  <c r="AO64" i="7"/>
  <c r="AO52" i="7"/>
  <c r="AO48" i="7"/>
  <c r="AO44" i="7"/>
  <c r="AO36" i="7"/>
  <c r="AO650" i="7"/>
  <c r="AO540" i="7"/>
  <c r="AO98" i="7"/>
  <c r="AO77" i="7"/>
  <c r="AO69" i="7"/>
  <c r="AO46" i="7"/>
  <c r="AO22" i="7"/>
  <c r="P12" i="7"/>
  <c r="AO26" i="7"/>
  <c r="AO658" i="7"/>
  <c r="AO309" i="7"/>
  <c r="AO307" i="7"/>
  <c r="AO301" i="7"/>
  <c r="AO253" i="7"/>
  <c r="AO157" i="7"/>
  <c r="AO146" i="7"/>
  <c r="AO137" i="7"/>
  <c r="AO129" i="7"/>
  <c r="AO117" i="7"/>
  <c r="AO112" i="7"/>
  <c r="AO93" i="7"/>
  <c r="AO73" i="7"/>
  <c r="AO62" i="7"/>
  <c r="AO55" i="7"/>
  <c r="AO37" i="7"/>
  <c r="AO32" i="7"/>
  <c r="AO24" i="7"/>
  <c r="AO599" i="7"/>
  <c r="AO564" i="7"/>
  <c r="AO444" i="7"/>
  <c r="AO441" i="7"/>
  <c r="AO397" i="7"/>
  <c r="AO394" i="7"/>
  <c r="AO280" i="7"/>
  <c r="AO194" i="7"/>
  <c r="AO166" i="7"/>
  <c r="AO127" i="7"/>
  <c r="AO104" i="7"/>
  <c r="AO100" i="7"/>
  <c r="AO45" i="7"/>
  <c r="AO31" i="7"/>
  <c r="AO23" i="7"/>
  <c r="AO338" i="7"/>
  <c r="AO107" i="7"/>
  <c r="AO59" i="7"/>
  <c r="AO43" i="7"/>
  <c r="AO30" i="7"/>
  <c r="P7" i="7"/>
  <c r="AO735" i="7"/>
  <c r="AO386" i="7"/>
  <c r="AO378" i="7"/>
  <c r="AO344" i="7"/>
  <c r="AO140" i="7"/>
  <c r="AO139" i="7"/>
  <c r="AO123" i="7"/>
  <c r="AO72" i="7"/>
  <c r="AO66" i="7"/>
  <c r="AO42" i="7"/>
  <c r="AO29" i="7"/>
  <c r="AO398" i="7"/>
  <c r="AO223" i="7"/>
  <c r="AO181" i="7"/>
  <c r="AO167" i="7"/>
  <c r="AO158" i="7"/>
  <c r="AO122" i="7"/>
  <c r="AO113" i="7"/>
  <c r="AO95" i="7"/>
  <c r="AO35" i="7"/>
  <c r="P9" i="7"/>
  <c r="AO646" i="7"/>
  <c r="AO608" i="7"/>
  <c r="AO557" i="7"/>
  <c r="AO412" i="7"/>
  <c r="AO276" i="7"/>
  <c r="AO124" i="7"/>
  <c r="AO97" i="7"/>
  <c r="AO71" i="7"/>
  <c r="AO65" i="7"/>
  <c r="AO39" i="7"/>
  <c r="AO676" i="7"/>
  <c r="AO588" i="7"/>
  <c r="AO261" i="7"/>
  <c r="AO232" i="7"/>
  <c r="AO179" i="7"/>
  <c r="AO176" i="7"/>
  <c r="AO169" i="7"/>
  <c r="AO128" i="7"/>
  <c r="AO51" i="7"/>
  <c r="AO41" i="7"/>
  <c r="AO28" i="7"/>
  <c r="AO207" i="7"/>
  <c r="AO159" i="7"/>
  <c r="AO155" i="7"/>
  <c r="AO118" i="7"/>
  <c r="AO108" i="7"/>
  <c r="AO89" i="7"/>
  <c r="AO76" i="7"/>
  <c r="AO58" i="7"/>
  <c r="AO56" i="7"/>
  <c r="AO40" i="7"/>
  <c r="AO27" i="7"/>
  <c r="AO1173" i="7"/>
  <c r="AO379" i="7"/>
  <c r="AO201" i="7"/>
  <c r="AO199" i="7"/>
  <c r="AO198" i="7"/>
  <c r="AO150" i="7"/>
  <c r="AO86" i="7"/>
  <c r="AO34" i="7"/>
  <c r="V11" i="7"/>
  <c r="V10" i="7"/>
  <c r="N11" i="7"/>
  <c r="N10" i="7"/>
  <c r="AS1162" i="8" l="1"/>
  <c r="R15" i="8"/>
  <c r="AS389" i="8"/>
  <c r="AS91" i="8"/>
  <c r="AS40" i="8"/>
  <c r="AS26" i="8"/>
  <c r="AS549" i="8"/>
  <c r="AS412" i="8"/>
  <c r="AS279" i="8"/>
  <c r="AS691" i="8"/>
  <c r="AS368" i="8"/>
  <c r="AS277" i="8"/>
  <c r="AS235" i="8"/>
  <c r="AS128" i="8"/>
  <c r="AS72" i="8"/>
  <c r="AS34" i="8"/>
  <c r="AS431" i="8"/>
  <c r="AS371" i="8"/>
  <c r="AS27" i="8"/>
  <c r="AS406" i="8"/>
  <c r="AS150" i="8"/>
  <c r="AS137" i="8"/>
  <c r="AS109" i="8"/>
  <c r="AS542" i="8"/>
  <c r="AS102" i="8"/>
  <c r="AS79" i="8"/>
  <c r="AS64" i="8"/>
  <c r="AS37" i="8"/>
  <c r="AS269" i="8"/>
  <c r="AS144" i="8"/>
  <c r="AS132" i="8"/>
  <c r="AS104" i="8"/>
  <c r="AS29" i="8"/>
  <c r="AS414" i="8"/>
  <c r="AS396" i="8"/>
  <c r="AS304" i="8"/>
  <c r="AS216" i="8"/>
  <c r="AS135" i="8"/>
  <c r="AS53" i="8"/>
  <c r="AS77" i="8"/>
  <c r="AS424" i="8"/>
  <c r="AS387" i="8"/>
  <c r="AS237" i="8"/>
  <c r="AS146" i="8"/>
  <c r="AS57" i="8"/>
  <c r="AS714" i="8"/>
  <c r="AS618" i="8"/>
  <c r="AS422" i="8"/>
  <c r="AS374" i="8"/>
  <c r="AS261" i="8"/>
  <c r="AS220" i="8"/>
  <c r="AS24" i="8"/>
  <c r="AS425" i="8"/>
  <c r="AS52" i="8"/>
  <c r="AS106" i="8"/>
  <c r="AS418" i="8"/>
  <c r="AS23" i="8"/>
  <c r="AS66" i="8"/>
  <c r="AS221" i="8"/>
  <c r="AS113" i="8"/>
  <c r="AS46" i="8"/>
  <c r="AS636" i="8"/>
  <c r="AS390" i="8"/>
  <c r="AS115" i="8"/>
  <c r="AS25" i="8"/>
  <c r="AS93" i="8"/>
  <c r="AS114" i="8"/>
  <c r="AS158" i="8"/>
  <c r="AS98" i="8"/>
  <c r="AS197" i="8"/>
  <c r="AS223" i="8"/>
  <c r="AS318" i="8"/>
  <c r="AS411" i="8"/>
  <c r="AS633" i="8"/>
  <c r="AS127" i="8"/>
  <c r="AS180" i="8"/>
  <c r="AS356" i="8"/>
  <c r="AS394" i="8"/>
  <c r="AS452" i="8"/>
  <c r="AS470" i="8"/>
  <c r="AS534" i="8"/>
  <c r="AS572" i="8"/>
  <c r="AS712" i="8"/>
  <c r="AS1140" i="8"/>
  <c r="AS1113" i="8"/>
  <c r="AS1191" i="8"/>
  <c r="AS1095" i="8"/>
  <c r="AS1123" i="8"/>
  <c r="AS1053" i="8"/>
  <c r="AS1233" i="8"/>
  <c r="AS1064" i="8"/>
  <c r="AS1027" i="8"/>
  <c r="AS1014" i="8"/>
  <c r="AS1195" i="8"/>
  <c r="AS966" i="8"/>
  <c r="AS983" i="8"/>
  <c r="AS902" i="8"/>
  <c r="AS1004" i="8"/>
  <c r="AS1072" i="8"/>
  <c r="AS992" i="8"/>
  <c r="AS885" i="8"/>
  <c r="AS895" i="8"/>
  <c r="AS943" i="8"/>
  <c r="AS918" i="8"/>
  <c r="AS878" i="8"/>
  <c r="AS974" i="8"/>
  <c r="AS894" i="8"/>
  <c r="AS880" i="8"/>
  <c r="AS781" i="8"/>
  <c r="AS698" i="8"/>
  <c r="AS875" i="8"/>
  <c r="AS906" i="8"/>
  <c r="AS742" i="8"/>
  <c r="AS674" i="8"/>
  <c r="AS822" i="8"/>
  <c r="AS653" i="8"/>
  <c r="AS1011" i="8"/>
  <c r="AS707" i="8"/>
  <c r="AS645" i="8"/>
  <c r="AS580" i="8"/>
  <c r="AS800" i="8"/>
  <c r="AS660" i="8"/>
  <c r="AS933" i="8"/>
  <c r="AS624" i="8"/>
  <c r="AS480" i="8"/>
  <c r="AS891" i="8"/>
  <c r="AS567" i="8"/>
  <c r="AS668" i="8"/>
  <c r="AS446" i="8"/>
  <c r="AS739" i="8"/>
  <c r="AS609" i="8"/>
  <c r="AS464" i="8"/>
  <c r="AS257" i="8"/>
  <c r="AS196" i="8"/>
  <c r="AS540" i="8"/>
  <c r="AS458" i="8"/>
  <c r="AS300" i="8"/>
  <c r="AS731" i="8"/>
  <c r="AS397" i="8"/>
  <c r="AS224" i="8"/>
  <c r="AS97" i="8"/>
  <c r="AS274" i="8"/>
  <c r="AS344" i="8"/>
  <c r="AS1043" i="8"/>
  <c r="AS139" i="8"/>
  <c r="AS42" i="8"/>
  <c r="AS95" i="8"/>
  <c r="AS333" i="8"/>
  <c r="AS74" i="8"/>
  <c r="AS164" i="8"/>
  <c r="AS548" i="8"/>
  <c r="AS54" i="8"/>
  <c r="AS181" i="8"/>
  <c r="AS90" i="8"/>
  <c r="AS496" i="8"/>
  <c r="AS1194" i="8"/>
  <c r="AS1086" i="8"/>
  <c r="AS999" i="8"/>
  <c r="AS995" i="8"/>
  <c r="AS985" i="8"/>
  <c r="AS947" i="8"/>
  <c r="AS910" i="8"/>
  <c r="AS944" i="8"/>
  <c r="AS752" i="8"/>
  <c r="AS790" i="8"/>
  <c r="AS700" i="8"/>
  <c r="AS696" i="8"/>
  <c r="AS869" i="8"/>
  <c r="AS608" i="8"/>
  <c r="AS745" i="8"/>
  <c r="AS603" i="8"/>
  <c r="AS232" i="8"/>
  <c r="AS405" i="8"/>
  <c r="AS337" i="8"/>
  <c r="AS581" i="8"/>
  <c r="AS60" i="8"/>
  <c r="AS426" i="8"/>
  <c r="AS587" i="8"/>
  <c r="AS108" i="8"/>
  <c r="AS68" i="8"/>
  <c r="AS584" i="8"/>
  <c r="AS169" i="8"/>
  <c r="R6" i="8"/>
  <c r="AS61" i="8"/>
  <c r="AS208" i="8"/>
  <c r="AS105" i="8"/>
  <c r="AS38" i="8"/>
  <c r="AS33" i="8"/>
  <c r="AS152" i="8"/>
  <c r="AS427" i="8"/>
  <c r="AS85" i="8"/>
  <c r="AS100" i="8"/>
  <c r="AS117" i="8"/>
  <c r="AS439" i="8"/>
  <c r="AS433" i="8"/>
  <c r="R9" i="8"/>
  <c r="AS65" i="8"/>
  <c r="AS398" i="8"/>
  <c r="AS129" i="8"/>
  <c r="AS140" i="8"/>
  <c r="AS459" i="8"/>
  <c r="AS616" i="8"/>
  <c r="AS400" i="8"/>
  <c r="AS445" i="8"/>
  <c r="AS634" i="8"/>
  <c r="AS722" i="8"/>
  <c r="AS558" i="8"/>
  <c r="AS1232" i="8"/>
  <c r="AS1222" i="8"/>
  <c r="AS1171" i="8"/>
  <c r="AS1105" i="8"/>
  <c r="AS1102" i="8"/>
  <c r="AS1035" i="8"/>
  <c r="AS1097" i="8"/>
  <c r="AS1018" i="8"/>
  <c r="AS1008" i="8"/>
  <c r="AS1007" i="8"/>
  <c r="AS1010" i="8"/>
  <c r="AS1198" i="8"/>
  <c r="AS971" i="8"/>
  <c r="AS1112" i="8"/>
  <c r="AS982" i="8"/>
  <c r="AS998" i="8"/>
  <c r="AS977" i="8"/>
  <c r="AS877" i="8"/>
  <c r="AS890" i="8"/>
  <c r="AS928" i="8"/>
  <c r="AS913" i="8"/>
  <c r="AS868" i="8"/>
  <c r="AS957" i="8"/>
  <c r="AS866" i="8"/>
  <c r="AS879" i="8"/>
  <c r="AS779" i="8"/>
  <c r="AS686" i="8"/>
  <c r="AS852" i="8"/>
  <c r="AS892" i="8"/>
  <c r="AS737" i="8"/>
  <c r="AS672" i="8"/>
  <c r="AS803" i="8"/>
  <c r="AS632" i="8"/>
  <c r="AS961" i="8"/>
  <c r="AS706" i="8"/>
  <c r="AS637" i="8"/>
  <c r="AS575" i="8"/>
  <c r="AS898" i="8"/>
  <c r="AS652" i="8"/>
  <c r="AS860" i="8"/>
  <c r="AS613" i="8"/>
  <c r="AS468" i="8"/>
  <c r="AS772" i="8"/>
  <c r="AS916" i="8"/>
  <c r="AS644" i="8"/>
  <c r="AS709" i="8"/>
  <c r="AS663" i="8"/>
  <c r="AS602" i="8"/>
  <c r="AS460" i="8"/>
  <c r="AS253" i="8"/>
  <c r="AS186" i="8"/>
  <c r="AS526" i="8"/>
  <c r="AS449" i="8"/>
  <c r="AS273" i="8"/>
  <c r="AS650" i="8"/>
  <c r="AS395" i="8"/>
  <c r="AS204" i="8"/>
  <c r="AS99" i="8"/>
  <c r="AS190" i="8"/>
  <c r="AS345" i="8"/>
  <c r="AS410" i="8"/>
  <c r="AS757" i="8"/>
  <c r="AS1045" i="8"/>
  <c r="AS441" i="8"/>
  <c r="AS118" i="8"/>
  <c r="AS101" i="8"/>
  <c r="AS281" i="8"/>
  <c r="AS275" i="8"/>
  <c r="AS360" i="8"/>
  <c r="AS1154" i="8"/>
  <c r="AS1044" i="8"/>
  <c r="AS1071" i="8"/>
  <c r="AS1000" i="8"/>
  <c r="AS951" i="8"/>
  <c r="AS975" i="8"/>
  <c r="AS874" i="8"/>
  <c r="AS838" i="8"/>
  <c r="AS871" i="8"/>
  <c r="AS834" i="8"/>
  <c r="AS656" i="8"/>
  <c r="AS917" i="8"/>
  <c r="AS1085" i="8"/>
  <c r="AS717" i="8"/>
  <c r="AS671" i="8"/>
  <c r="AS659" i="8"/>
  <c r="AS350" i="8"/>
  <c r="AS508" i="8"/>
  <c r="AS595" i="8"/>
  <c r="AS589" i="8"/>
  <c r="AS76" i="8"/>
  <c r="AS43" i="8"/>
  <c r="AS36" i="8"/>
  <c r="R7" i="8"/>
  <c r="AS443" i="8"/>
  <c r="AS576" i="8"/>
  <c r="AS28" i="8"/>
  <c r="AS56" i="8"/>
  <c r="AS167" i="8"/>
  <c r="AS103" i="8"/>
  <c r="AS30" i="8"/>
  <c r="AS689" i="8"/>
  <c r="AS194" i="8"/>
  <c r="AS75" i="8"/>
  <c r="AS153" i="8"/>
  <c r="AS178" i="8"/>
  <c r="AS201" i="8"/>
  <c r="AS280" i="8"/>
  <c r="AS932" i="8"/>
  <c r="AS155" i="8"/>
  <c r="AS119" i="8"/>
  <c r="AS177" i="8"/>
  <c r="AS407" i="8"/>
  <c r="AS453" i="8"/>
  <c r="AS654" i="8"/>
  <c r="AS336" i="8"/>
  <c r="AS399" i="8"/>
  <c r="AS73" i="8"/>
  <c r="AS131" i="8"/>
  <c r="AS142" i="8"/>
  <c r="AS161" i="8"/>
  <c r="AS184" i="8"/>
  <c r="AS436" i="8"/>
  <c r="AS299" i="8"/>
  <c r="AS328" i="8"/>
  <c r="AS388" i="8"/>
  <c r="AS401" i="8"/>
  <c r="AS423" i="8"/>
  <c r="AS495" i="8"/>
  <c r="AS728" i="8"/>
  <c r="AS148" i="8"/>
  <c r="AS276" i="8"/>
  <c r="AS359" i="8"/>
  <c r="AS730" i="8"/>
  <c r="AS1197" i="8"/>
  <c r="AS1217" i="8"/>
  <c r="AS1156" i="8"/>
  <c r="AS1051" i="8"/>
  <c r="AS1092" i="8"/>
  <c r="AS1184" i="8"/>
  <c r="AS1090" i="8"/>
  <c r="AS1001" i="8"/>
  <c r="AS1003" i="8"/>
  <c r="AS1002" i="8"/>
  <c r="AS996" i="8"/>
  <c r="AS1084" i="8"/>
  <c r="AS964" i="8"/>
  <c r="AS1016" i="8"/>
  <c r="AS962" i="8"/>
  <c r="AS986" i="8"/>
  <c r="AS965" i="8"/>
  <c r="AS867" i="8"/>
  <c r="AS882" i="8"/>
  <c r="AS927" i="8"/>
  <c r="AS912" i="8"/>
  <c r="AS863" i="8"/>
  <c r="AS956" i="8"/>
  <c r="AS848" i="8"/>
  <c r="AS873" i="8"/>
  <c r="AS777" i="8"/>
  <c r="AS675" i="8"/>
  <c r="AS845" i="8"/>
  <c r="AS851" i="8"/>
  <c r="AS724" i="8"/>
  <c r="AS664" i="8"/>
  <c r="AS733" i="8"/>
  <c r="AS620" i="8"/>
  <c r="AS921" i="8"/>
  <c r="AS701" i="8"/>
  <c r="AS629" i="8"/>
  <c r="AS565" i="8"/>
  <c r="AS886" i="8"/>
  <c r="AS631" i="8"/>
  <c r="AS734" i="8"/>
  <c r="AS610" i="8"/>
  <c r="AS463" i="8"/>
  <c r="AS759" i="8"/>
  <c r="AS766" i="8"/>
  <c r="AS635" i="8"/>
  <c r="AS666" i="8"/>
  <c r="AS643" i="8"/>
  <c r="AS601" i="8"/>
  <c r="AS386" i="8"/>
  <c r="AS246" i="8"/>
  <c r="AS179" i="8"/>
  <c r="AS518" i="8"/>
  <c r="AS409" i="8"/>
  <c r="AS271" i="8"/>
  <c r="AS628" i="8"/>
  <c r="AS385" i="8"/>
  <c r="AS199" i="8"/>
  <c r="AS143" i="8"/>
  <c r="AS212" i="8"/>
  <c r="AS240" i="8"/>
  <c r="AS941" i="8"/>
  <c r="AS227" i="8"/>
  <c r="AS44" i="8"/>
  <c r="AS22" i="8"/>
  <c r="AS681" i="8"/>
  <c r="AS667" i="8"/>
  <c r="AS1135" i="8"/>
  <c r="AS1160" i="8"/>
  <c r="AS988" i="8"/>
  <c r="AS1059" i="8"/>
  <c r="AS958" i="8"/>
  <c r="AS1196" i="8"/>
  <c r="AS900" i="8"/>
  <c r="AS832" i="8"/>
  <c r="AS665" i="8"/>
  <c r="AS719" i="8"/>
  <c r="AS607" i="8"/>
  <c r="AS625" i="8"/>
  <c r="AS619" i="8"/>
  <c r="AS455" i="8"/>
  <c r="AS579" i="8"/>
  <c r="AS598" i="8"/>
  <c r="AS972" i="8"/>
  <c r="AS234" i="8"/>
  <c r="AS195" i="8"/>
  <c r="AS524" i="8"/>
  <c r="AS1031" i="8"/>
  <c r="AS183" i="8"/>
  <c r="AS59" i="8"/>
  <c r="AS149" i="8"/>
  <c r="AS62" i="8"/>
  <c r="AS32" i="8"/>
  <c r="AS136" i="8"/>
  <c r="AS122" i="8"/>
  <c r="AS112" i="8"/>
  <c r="AS364" i="8"/>
  <c r="AS682" i="8"/>
  <c r="AS738" i="8"/>
  <c r="AS488" i="8"/>
  <c r="AS469" i="8"/>
  <c r="AS1161" i="8"/>
  <c r="AS1164" i="8"/>
  <c r="AS1125" i="8"/>
  <c r="AS1013" i="8"/>
  <c r="AS981" i="8"/>
  <c r="AS1017" i="8"/>
  <c r="AS959" i="8"/>
  <c r="AS938" i="8"/>
  <c r="AS952" i="8"/>
  <c r="AS884" i="8"/>
  <c r="AS799" i="8"/>
  <c r="AS930" i="8"/>
  <c r="AS725" i="8"/>
  <c r="AS774" i="8"/>
  <c r="AS685" i="8"/>
  <c r="AS690" i="8"/>
  <c r="AS864" i="8"/>
  <c r="AS612" i="8"/>
  <c r="AS716" i="8"/>
  <c r="AS670" i="8"/>
  <c r="AS435" i="8"/>
  <c r="AS694" i="8"/>
  <c r="AS926" i="8"/>
  <c r="AS541" i="8"/>
  <c r="AS214" i="8"/>
  <c r="AS478" i="8"/>
  <c r="AS191" i="8"/>
  <c r="AS323" i="8"/>
  <c r="AS340" i="8"/>
  <c r="AS416" i="8"/>
  <c r="AS552" i="8"/>
  <c r="AS590" i="8"/>
  <c r="AS352" i="8"/>
  <c r="AS1148" i="8"/>
  <c r="AS1067" i="8"/>
  <c r="AS969" i="8"/>
  <c r="AS1034" i="8"/>
  <c r="AS942" i="8"/>
  <c r="AS794" i="8"/>
  <c r="AS720" i="8"/>
  <c r="AS678" i="8"/>
  <c r="AS816" i="8"/>
  <c r="AS704" i="8"/>
  <c r="AS428" i="8"/>
  <c r="AS893" i="8"/>
  <c r="AS207" i="8"/>
  <c r="AS865" i="8"/>
  <c r="AS89" i="8"/>
  <c r="AS307" i="8"/>
  <c r="AS87" i="8"/>
  <c r="AS50" i="8"/>
  <c r="AS165" i="8"/>
  <c r="AS1075" i="8"/>
  <c r="AS994" i="8"/>
  <c r="AS937" i="8"/>
  <c r="AS922" i="8"/>
  <c r="AS780" i="8"/>
  <c r="AS693" i="8"/>
  <c r="AS588" i="8"/>
  <c r="AS756" i="8"/>
  <c r="AS402" i="8"/>
  <c r="AS217" i="8"/>
  <c r="AS471" i="8"/>
  <c r="AS193" i="8"/>
  <c r="AS369" i="8"/>
  <c r="AS1150" i="8"/>
  <c r="AS1030" i="8"/>
  <c r="AS931" i="8"/>
  <c r="AS979" i="8"/>
  <c r="AS831" i="8"/>
  <c r="AS870" i="8"/>
  <c r="AS883" i="8"/>
  <c r="AS642" i="8"/>
  <c r="AS324" i="8"/>
  <c r="AS440" i="8"/>
  <c r="AS222" i="8"/>
  <c r="AS272" i="8"/>
  <c r="AS218" i="8"/>
  <c r="AS187" i="8"/>
  <c r="AS55" i="8"/>
  <c r="AS1094" i="8"/>
  <c r="AS1089" i="8"/>
  <c r="AS903" i="8"/>
  <c r="AS835" i="8"/>
  <c r="AS935" i="8"/>
  <c r="AS615" i="8"/>
  <c r="AS432" i="8"/>
  <c r="AS86" i="8"/>
  <c r="AS123" i="8"/>
  <c r="AS67" i="8"/>
  <c r="AS157" i="8"/>
  <c r="AS287" i="8"/>
  <c r="AS41" i="8"/>
  <c r="AS270" i="8"/>
  <c r="AS408" i="8"/>
  <c r="AS88" i="8"/>
  <c r="AS339" i="8"/>
  <c r="AS175" i="8"/>
  <c r="AS403" i="8"/>
  <c r="AS1183" i="8"/>
  <c r="AS1151" i="8"/>
  <c r="AS1006" i="8"/>
  <c r="AS1009" i="8"/>
  <c r="AS923" i="8"/>
  <c r="AS946" i="8"/>
  <c r="AS896" i="8"/>
  <c r="AS754" i="8"/>
  <c r="AS677" i="8"/>
  <c r="AS597" i="8"/>
  <c r="AS651" i="8"/>
  <c r="AS692" i="8"/>
  <c r="AS536" i="8"/>
  <c r="AS473" i="8"/>
  <c r="AS302" i="8"/>
  <c r="AS897" i="8"/>
  <c r="AS254" i="8"/>
  <c r="AS96" i="8"/>
  <c r="AS476" i="8"/>
  <c r="AS404" i="8"/>
  <c r="AS361" i="8"/>
  <c r="AS1093" i="8"/>
  <c r="AS984" i="8"/>
  <c r="AS955" i="8"/>
  <c r="AS945" i="8"/>
  <c r="AS657" i="8"/>
  <c r="AS600" i="8"/>
  <c r="AS604" i="8"/>
  <c r="AS546" i="8"/>
  <c r="AS596" i="8"/>
  <c r="AS173" i="8"/>
  <c r="AS83" i="8"/>
  <c r="AS242" i="8"/>
  <c r="AS172" i="8"/>
  <c r="AS888" i="8"/>
  <c r="AS417" i="8"/>
  <c r="AS1068" i="8"/>
  <c r="AS991" i="8"/>
  <c r="AS934" i="8"/>
  <c r="AS914" i="8"/>
  <c r="AS778" i="8"/>
  <c r="AS684" i="8"/>
  <c r="AS586" i="8"/>
  <c r="AS538" i="8"/>
  <c r="AS594" i="8"/>
  <c r="AS1058" i="8"/>
  <c r="AS904" i="8"/>
  <c r="AS881" i="8"/>
  <c r="AS751" i="8"/>
  <c r="AS821" i="8"/>
  <c r="AS611" i="8"/>
  <c r="AS82" i="8"/>
  <c r="AS78" i="8"/>
  <c r="AS58" i="8"/>
  <c r="AS69" i="8"/>
  <c r="AS301" i="8"/>
  <c r="AS49" i="8"/>
  <c r="AS564" i="8"/>
  <c r="AS765" i="8"/>
  <c r="AS120" i="8"/>
  <c r="AS699" i="8"/>
  <c r="AS621" i="8"/>
  <c r="AS773" i="8"/>
  <c r="AS154" i="8"/>
  <c r="AS569" i="8"/>
  <c r="AS1157" i="8"/>
  <c r="AS1101" i="8"/>
  <c r="AS1138" i="8"/>
  <c r="AS1063" i="8"/>
  <c r="AS1049" i="8"/>
  <c r="AS1200" i="8"/>
  <c r="AS997" i="8"/>
  <c r="AS1005" i="8"/>
  <c r="AS1036" i="8"/>
  <c r="AS901" i="8"/>
  <c r="AS940" i="8"/>
  <c r="AS786" i="8"/>
  <c r="AS887" i="8"/>
  <c r="AS710" i="8"/>
  <c r="AS749" i="8"/>
  <c r="AS676" i="8"/>
  <c r="AS658" i="8"/>
  <c r="AS721" i="8"/>
  <c r="AS582" i="8"/>
  <c r="AS662" i="8"/>
  <c r="AS638" i="8"/>
  <c r="AS915" i="8"/>
  <c r="AS669" i="8"/>
  <c r="AS785" i="8"/>
  <c r="AS466" i="8"/>
  <c r="AS200" i="8"/>
  <c r="AS465" i="8"/>
  <c r="AS843" i="8"/>
  <c r="AS263" i="8"/>
  <c r="AS343" i="8"/>
  <c r="AS419" i="8"/>
  <c r="AS626" i="8"/>
  <c r="AS1153" i="8"/>
  <c r="AS63" i="8"/>
  <c r="AS71" i="8"/>
  <c r="AS1152" i="8"/>
  <c r="AS1032" i="8"/>
  <c r="AS939" i="8"/>
  <c r="AS980" i="8"/>
  <c r="AS836" i="8"/>
  <c r="AS920" i="8"/>
  <c r="AS936" i="8"/>
  <c r="AS646" i="8"/>
  <c r="AS338" i="8"/>
  <c r="AS583" i="8"/>
  <c r="AS121" i="8"/>
  <c r="AS641" i="8"/>
  <c r="AS1025" i="8"/>
  <c r="AS48" i="8"/>
  <c r="AS392" i="8"/>
  <c r="AS124" i="8"/>
  <c r="AS159" i="8"/>
  <c r="AS1088" i="8"/>
  <c r="AS1186" i="8"/>
  <c r="AS953" i="8"/>
  <c r="AS929" i="8"/>
  <c r="AS907" i="8"/>
  <c r="AS592" i="8"/>
  <c r="AS599" i="8"/>
  <c r="AS748" i="8"/>
  <c r="AS393" i="8"/>
  <c r="AS198" i="8"/>
  <c r="AS570" i="8"/>
  <c r="AS51" i="8"/>
  <c r="AS346" i="8"/>
  <c r="AS1121" i="8"/>
  <c r="AS976" i="8"/>
  <c r="AS968" i="8"/>
  <c r="AS889" i="8"/>
  <c r="AS655" i="8"/>
  <c r="AS454" i="8"/>
  <c r="AS45" i="8"/>
  <c r="AS438" i="8"/>
  <c r="AS861" i="8"/>
  <c r="AS35" i="8"/>
  <c r="AS614" i="8"/>
  <c r="AS1137" i="8"/>
  <c r="AS1182" i="8"/>
  <c r="AS1066" i="8"/>
  <c r="AS1133" i="8"/>
  <c r="AS1029" i="8"/>
  <c r="AS978" i="8"/>
  <c r="AS924" i="8"/>
  <c r="AS948" i="8"/>
  <c r="AS925" i="8"/>
  <c r="AS970" i="8"/>
  <c r="AS919" i="8"/>
  <c r="AS911" i="8"/>
  <c r="AS806" i="8"/>
  <c r="AS899" i="8"/>
  <c r="AS776" i="8"/>
  <c r="AS862" i="8"/>
  <c r="AS585" i="8"/>
  <c r="AS661" i="8"/>
  <c r="AS872" i="8"/>
  <c r="AS591" i="8"/>
  <c r="AS573" i="8"/>
  <c r="AS627" i="8"/>
  <c r="AS522" i="8"/>
  <c r="AS623" i="8"/>
  <c r="AS303" i="8"/>
  <c r="AS571" i="8"/>
  <c r="AS321" i="8"/>
  <c r="AS429" i="8"/>
  <c r="AS141" i="8"/>
  <c r="AS353" i="8"/>
  <c r="AS680" i="8"/>
  <c r="AS265" i="8"/>
  <c r="AS80" i="8"/>
  <c r="AS1100" i="8"/>
  <c r="AS1019" i="8"/>
  <c r="AS908" i="8"/>
  <c r="AS796" i="8"/>
  <c r="AS578" i="8"/>
  <c r="AS505" i="8"/>
  <c r="AS1039" i="8"/>
  <c r="AS811" i="8"/>
  <c r="AS702" i="8"/>
  <c r="AS219" i="8"/>
  <c r="AS125" i="8"/>
  <c r="AS145" i="8"/>
  <c r="AS421" i="8"/>
  <c r="AS905" i="8"/>
  <c r="AS577" i="8"/>
  <c r="AS568" i="8"/>
  <c r="AS713" i="8"/>
  <c r="AS1022" i="8"/>
  <c r="AS566" i="8"/>
  <c r="AS963" i="8"/>
  <c r="AS687" i="8"/>
  <c r="AS593" i="8"/>
  <c r="AS413" i="8"/>
  <c r="AS225" i="8"/>
  <c r="AS1158" i="8"/>
  <c r="AS415" i="8"/>
  <c r="AS147" i="8"/>
  <c r="AS1015" i="8"/>
  <c r="AS176" i="8"/>
  <c r="AS447" i="8"/>
  <c r="AS92" i="8"/>
  <c r="AS267" i="8"/>
  <c r="AS950" i="8"/>
  <c r="AS695" i="8"/>
  <c r="AS574" i="8"/>
  <c r="AS331" i="8"/>
  <c r="AS763" i="8"/>
  <c r="AS437" i="8"/>
  <c r="AS1042" i="8"/>
  <c r="AS630" i="8"/>
  <c r="AS824" i="8"/>
  <c r="AS110" i="8"/>
  <c r="AS827" i="8"/>
  <c r="AS206" i="8"/>
  <c r="AS743" i="8"/>
  <c r="AS39" i="8"/>
  <c r="AS1189" i="8"/>
  <c r="AS954" i="8"/>
  <c r="AS876" i="8"/>
  <c r="AS283" i="8"/>
  <c r="AS133" i="8"/>
  <c r="AS617" i="8"/>
  <c r="AS812" i="8"/>
  <c r="AS535" i="8"/>
  <c r="AS483" i="8"/>
  <c r="AS308" i="8"/>
  <c r="L10" i="8"/>
  <c r="L11" i="8"/>
  <c r="Q11" i="8"/>
  <c r="Q10" i="8"/>
  <c r="AN149" i="8"/>
  <c r="AN387" i="8"/>
  <c r="AN449" i="8"/>
  <c r="AN1222" i="8"/>
  <c r="AN965" i="8"/>
  <c r="AN910" i="8"/>
  <c r="AN728" i="8"/>
  <c r="AN590" i="8"/>
  <c r="AN620" i="8"/>
  <c r="AN469" i="8"/>
  <c r="AN46" i="8"/>
  <c r="AN155" i="8"/>
  <c r="AN419" i="8"/>
  <c r="AN645" i="8"/>
  <c r="AN914" i="8"/>
  <c r="AN611" i="8"/>
  <c r="AN657" i="8"/>
  <c r="AN980" i="8"/>
  <c r="AN953" i="8"/>
  <c r="AN833" i="8"/>
  <c r="AN725" i="8"/>
  <c r="AN580" i="8"/>
  <c r="AN425" i="8"/>
  <c r="AN904" i="8"/>
  <c r="AN1152" i="8"/>
  <c r="AN1011" i="8"/>
  <c r="AN837" i="8"/>
  <c r="AN619" i="8"/>
  <c r="AN868" i="8"/>
  <c r="AN404" i="8"/>
  <c r="AN79" i="8"/>
  <c r="AN1017" i="8"/>
  <c r="AN884" i="8"/>
  <c r="AN846" i="8"/>
  <c r="AN722" i="8"/>
  <c r="AN454" i="8"/>
  <c r="AN397" i="8"/>
  <c r="AN1067" i="8"/>
  <c r="AN407" i="8"/>
  <c r="AN976" i="8"/>
  <c r="AN890" i="8"/>
  <c r="AN774" i="8"/>
  <c r="AN878" i="8"/>
  <c r="AN109" i="8"/>
  <c r="AN304" i="8"/>
  <c r="AN406" i="8"/>
  <c r="AN1183" i="8"/>
  <c r="AN998" i="8"/>
  <c r="AN968" i="8"/>
  <c r="AN952" i="8"/>
  <c r="AN876" i="8"/>
  <c r="AN935" i="8"/>
  <c r="AN906" i="8"/>
  <c r="AN844" i="8"/>
  <c r="AN799" i="8"/>
  <c r="AN680" i="8"/>
  <c r="AN717" i="8"/>
  <c r="AN714" i="8"/>
  <c r="AN941" i="8"/>
  <c r="AN446" i="8"/>
  <c r="AN543" i="8"/>
  <c r="AN614" i="8"/>
  <c r="AN395" i="8"/>
  <c r="AN424" i="8"/>
  <c r="AN443" i="8"/>
  <c r="AN77" i="8"/>
  <c r="AN201" i="8"/>
  <c r="AN80" i="8"/>
  <c r="AN124" i="8"/>
  <c r="AN441" i="8"/>
  <c r="AN676" i="8"/>
  <c r="AN686" i="8"/>
  <c r="AN1186" i="8"/>
  <c r="AN1044" i="8"/>
  <c r="AN921" i="8"/>
  <c r="AN719" i="8"/>
  <c r="AN689" i="8"/>
  <c r="AN700" i="8"/>
  <c r="AN392" i="8"/>
  <c r="AN22" i="8"/>
  <c r="AN131" i="8"/>
  <c r="AN918" i="8"/>
  <c r="AN656" i="8"/>
  <c r="AN1093" i="8"/>
  <c r="AN701" i="8"/>
  <c r="AN629" i="8"/>
  <c r="AN690" i="8"/>
  <c r="AN384" i="8"/>
  <c r="AN947" i="8"/>
  <c r="AN903" i="8"/>
  <c r="AN867" i="8"/>
  <c r="AN73" i="8"/>
  <c r="AN911" i="8"/>
  <c r="AN655" i="8"/>
  <c r="AN1007" i="8"/>
  <c r="AN401" i="8"/>
  <c r="AN200" i="8"/>
  <c r="AN991" i="8"/>
  <c r="AN798" i="8"/>
  <c r="AN634" i="8"/>
  <c r="AN877" i="8"/>
  <c r="AN604" i="8"/>
  <c r="AN45" i="8"/>
  <c r="AN179" i="8"/>
  <c r="AN67" i="8"/>
  <c r="AN1164" i="8"/>
  <c r="AN687" i="8"/>
  <c r="AN665" i="8"/>
  <c r="AN110" i="8"/>
  <c r="AN576" i="8"/>
  <c r="AN596" i="8"/>
  <c r="AN681" i="8"/>
  <c r="AN93" i="8"/>
  <c r="AN102" i="8"/>
  <c r="AN411" i="8"/>
  <c r="M6" i="8"/>
  <c r="AN567" i="8"/>
  <c r="AN92" i="8"/>
  <c r="AN426" i="8"/>
  <c r="AN565" i="8"/>
  <c r="AN53" i="8"/>
  <c r="AN276" i="8"/>
  <c r="AN86" i="8"/>
  <c r="AN41" i="8"/>
  <c r="AN78" i="8"/>
  <c r="AN1158" i="8"/>
  <c r="AN922" i="8"/>
  <c r="AN893" i="8"/>
  <c r="AN646" i="8"/>
  <c r="AN632" i="8"/>
  <c r="AN129" i="8"/>
  <c r="AN861" i="8"/>
  <c r="AN227" i="8"/>
  <c r="AN1146" i="8"/>
  <c r="AN951" i="8"/>
  <c r="AN887" i="8"/>
  <c r="AN638" i="8"/>
  <c r="AN558" i="8"/>
  <c r="AN886" i="8"/>
  <c r="AN1196" i="8"/>
  <c r="AN931" i="8"/>
  <c r="AN453" i="8"/>
  <c r="AN1133" i="8"/>
  <c r="AN945" i="8"/>
  <c r="AN869" i="8"/>
  <c r="AN626" i="8"/>
  <c r="AN549" i="8"/>
  <c r="AN115" i="8"/>
  <c r="AN585" i="8"/>
  <c r="AN694" i="8"/>
  <c r="AN38" i="8"/>
  <c r="AN475" i="8"/>
  <c r="AN433" i="8"/>
  <c r="AN981" i="8"/>
  <c r="AN431" i="8"/>
  <c r="AN872" i="8"/>
  <c r="AN301" i="8"/>
  <c r="AN579" i="8"/>
  <c r="AN938" i="8"/>
  <c r="AN643" i="8"/>
  <c r="AN672" i="8"/>
  <c r="AN1151" i="8"/>
  <c r="AN29" i="8"/>
  <c r="AN303" i="8"/>
  <c r="AN900" i="8"/>
  <c r="AN140" i="8"/>
  <c r="M9" i="8"/>
  <c r="AN167" i="8"/>
  <c r="AN891" i="8"/>
  <c r="AN593" i="8"/>
  <c r="AN943" i="8"/>
  <c r="AN218" i="8"/>
  <c r="AN671" i="8"/>
  <c r="AN908" i="8"/>
  <c r="AN987" i="8"/>
  <c r="AN966" i="8"/>
  <c r="AN600" i="8"/>
  <c r="AN280" i="8"/>
  <c r="AN96" i="8"/>
  <c r="AN26" i="8"/>
  <c r="AN601" i="8"/>
  <c r="AN997" i="8"/>
  <c r="AN183" i="8"/>
  <c r="AN776" i="8"/>
  <c r="AN460" i="8"/>
  <c r="AN438" i="8"/>
  <c r="AN1157" i="8"/>
  <c r="AN838" i="8"/>
  <c r="AN633" i="8"/>
  <c r="AN1084" i="8"/>
  <c r="AN60" i="8"/>
  <c r="AN82" i="8"/>
  <c r="AN190" i="8"/>
  <c r="AN716" i="8"/>
  <c r="AN221" i="8"/>
  <c r="AN64" i="8"/>
  <c r="AN165" i="8"/>
  <c r="AN368" i="8"/>
  <c r="AN123" i="8"/>
  <c r="AN76" i="8"/>
  <c r="AN74" i="8"/>
  <c r="AN121" i="8"/>
  <c r="AN59" i="8"/>
  <c r="AN1089" i="8"/>
  <c r="AN866" i="8"/>
  <c r="AN958" i="8"/>
  <c r="AN939" i="8"/>
  <c r="AN385" i="8"/>
  <c r="AN142" i="8"/>
  <c r="AN652" i="8"/>
  <c r="AN414" i="8"/>
  <c r="AN1195" i="8"/>
  <c r="AN974" i="8"/>
  <c r="AN948" i="8"/>
  <c r="AN888" i="8"/>
  <c r="AN333" i="8"/>
  <c r="AN30" i="8"/>
  <c r="AN1137" i="8"/>
  <c r="AN873" i="8"/>
  <c r="AN173" i="8"/>
  <c r="AN1045" i="8"/>
  <c r="AN932" i="8"/>
  <c r="AN946" i="8"/>
  <c r="AN779" i="8"/>
  <c r="AN199" i="8"/>
  <c r="AN169" i="8"/>
  <c r="AN660" i="8"/>
  <c r="AN595" i="8"/>
  <c r="AN674" i="8"/>
  <c r="AN959" i="8"/>
  <c r="AN389" i="8"/>
  <c r="AN583" i="8"/>
  <c r="AN942" i="8"/>
  <c r="AN926" i="8"/>
  <c r="AN287" i="8"/>
  <c r="AN591" i="8"/>
  <c r="AN1236" i="8"/>
  <c r="AN954" i="8"/>
  <c r="AN608" i="8"/>
  <c r="AN971" i="8"/>
  <c r="AN429" i="8"/>
  <c r="AN43" i="8"/>
  <c r="AN91" i="8"/>
  <c r="AN146" i="8"/>
  <c r="AN95" i="8"/>
  <c r="AN452" i="8"/>
  <c r="AN40" i="8"/>
  <c r="AN175" i="8"/>
  <c r="AN208" i="8"/>
  <c r="AN83" i="8"/>
  <c r="AN63" i="8"/>
  <c r="AN44" i="8"/>
  <c r="AN191" i="8"/>
  <c r="AN405" i="8"/>
  <c r="AN1173" i="8"/>
  <c r="AN934" i="8"/>
  <c r="AN670" i="8"/>
  <c r="AN434" i="8"/>
  <c r="AN423" i="8"/>
  <c r="AN1014" i="8"/>
  <c r="AN777" i="8"/>
  <c r="AN181" i="8"/>
  <c r="AN1121" i="8"/>
  <c r="AN933" i="8"/>
  <c r="AN669" i="8"/>
  <c r="AN413" i="8"/>
  <c r="AN421" i="8"/>
  <c r="AN132" i="8"/>
  <c r="AN1031" i="8"/>
  <c r="AN742" i="8"/>
  <c r="AN37" i="8"/>
  <c r="AN1088" i="8"/>
  <c r="AN924" i="8"/>
  <c r="AN667" i="8"/>
  <c r="AN963" i="8"/>
  <c r="AN417" i="8"/>
  <c r="AN907" i="8"/>
  <c r="AN675" i="8"/>
  <c r="AN439" i="8"/>
  <c r="AN859" i="8"/>
  <c r="AN642" i="8"/>
  <c r="AN944" i="8"/>
  <c r="AN1160" i="8"/>
  <c r="AN641" i="8"/>
  <c r="AN915" i="8"/>
  <c r="AN693" i="8"/>
  <c r="AN198" i="8"/>
  <c r="AN103" i="8"/>
  <c r="AN130" i="8"/>
  <c r="AN23" i="8"/>
  <c r="AN159" i="8"/>
  <c r="AN334" i="8"/>
  <c r="AN570" i="8"/>
  <c r="AN584" i="8"/>
  <c r="AN270" i="8"/>
  <c r="AN98" i="8"/>
  <c r="AN577" i="8"/>
  <c r="AN1051" i="8"/>
  <c r="AN62" i="8"/>
  <c r="AN569" i="8"/>
  <c r="AN695" i="8"/>
  <c r="AN412" i="8"/>
  <c r="AN427" i="8"/>
  <c r="AN27" i="8"/>
  <c r="AN25" i="8"/>
  <c r="AN118" i="8"/>
  <c r="AN28" i="8"/>
  <c r="AN572" i="8"/>
  <c r="AN66" i="8"/>
  <c r="AN458" i="8"/>
  <c r="AN164" i="8"/>
  <c r="AN1191" i="8"/>
  <c r="AN712" i="8"/>
  <c r="AN394" i="8"/>
  <c r="AN710" i="8"/>
  <c r="AN961" i="8"/>
  <c r="AN995" i="8"/>
  <c r="AN85" i="8"/>
  <c r="AN1112" i="8"/>
  <c r="AN55" i="8"/>
  <c r="AN75" i="8"/>
  <c r="AN150" i="8"/>
  <c r="AN97" i="8"/>
  <c r="AN468" i="8"/>
  <c r="AN56" i="8"/>
  <c r="AN42" i="8"/>
  <c r="AN253" i="8"/>
  <c r="AN99" i="8"/>
  <c r="AN71" i="8"/>
  <c r="AN61" i="8"/>
  <c r="AN388" i="8"/>
  <c r="AN36" i="8"/>
  <c r="AN1154" i="8"/>
  <c r="AN894" i="8"/>
  <c r="AN768" i="8"/>
  <c r="AN621" i="8"/>
  <c r="AN610" i="8"/>
  <c r="AN408" i="8"/>
  <c r="AN928" i="8"/>
  <c r="AN1001" i="8"/>
  <c r="AN1124" i="8"/>
  <c r="AN889" i="8"/>
  <c r="AN696" i="8"/>
  <c r="AN615" i="8"/>
  <c r="AN603" i="8"/>
  <c r="AN68" i="8"/>
  <c r="AN1032" i="8"/>
  <c r="AN897" i="8"/>
  <c r="AN602" i="8"/>
  <c r="AN1064" i="8"/>
  <c r="AN881" i="8"/>
  <c r="AN684" i="8"/>
  <c r="AN609" i="8"/>
  <c r="AN566" i="8"/>
  <c r="AN650" i="8"/>
  <c r="AN119" i="8"/>
  <c r="AN662" i="8"/>
  <c r="AN598" i="8"/>
  <c r="AN853" i="8"/>
  <c r="AN589" i="8"/>
  <c r="AN978" i="8"/>
  <c r="AN178" i="8"/>
  <c r="AN955" i="8"/>
  <c r="AN617" i="8"/>
  <c r="AN773" i="8"/>
  <c r="AN1159" i="8"/>
  <c r="AN956" i="8"/>
  <c r="AN398" i="8"/>
  <c r="AN666" i="8"/>
  <c r="AN898" i="8"/>
  <c r="AN393" i="8"/>
  <c r="AN668" i="8"/>
  <c r="AN613" i="8"/>
  <c r="AN920" i="8"/>
  <c r="AN135" i="8"/>
  <c r="AN51" i="8"/>
  <c r="AN89" i="8"/>
  <c r="AN54" i="8"/>
  <c r="AN34" i="8"/>
  <c r="AN1058" i="8"/>
  <c r="AN623" i="8"/>
  <c r="AN749" i="8"/>
  <c r="AN1018" i="8"/>
  <c r="AN612" i="8"/>
  <c r="AN399" i="8"/>
  <c r="AN999" i="8"/>
  <c r="AN607" i="8"/>
  <c r="AN50" i="8"/>
  <c r="AN706" i="8"/>
  <c r="AN65" i="8"/>
  <c r="AN880" i="8"/>
  <c r="AN969" i="8"/>
  <c r="AN418" i="8"/>
  <c r="AN940" i="8"/>
  <c r="AN692" i="8"/>
  <c r="AN937" i="8"/>
  <c r="AN465" i="8"/>
  <c r="AN428" i="8"/>
  <c r="AN400" i="8"/>
  <c r="AN830" i="8"/>
  <c r="AN862" i="8"/>
  <c r="AN780" i="8"/>
  <c r="AN575" i="8"/>
  <c r="AN1123" i="8"/>
  <c r="AN885" i="8"/>
  <c r="AN592" i="8"/>
  <c r="AN447" i="8"/>
  <c r="AN772" i="8"/>
  <c r="AN870" i="8"/>
  <c r="M12" i="8"/>
  <c r="AN122" i="8"/>
  <c r="AN825" i="8"/>
  <c r="AN39" i="8"/>
  <c r="AN225" i="8"/>
  <c r="AN127" i="8"/>
  <c r="AN69" i="8"/>
  <c r="AN52" i="8"/>
  <c r="AN113" i="8"/>
  <c r="AN637" i="8"/>
  <c r="AN300" i="8"/>
  <c r="AN24" i="8"/>
  <c r="AN32" i="8"/>
  <c r="AN72" i="8"/>
  <c r="AN977" i="8"/>
  <c r="AN882" i="8"/>
  <c r="AN682" i="8"/>
  <c r="AN892" i="8"/>
  <c r="AN432" i="8"/>
  <c r="AN929" i="8"/>
  <c r="AN628" i="8"/>
  <c r="AN327" i="8"/>
  <c r="AN985" i="8"/>
  <c r="AN871" i="8"/>
  <c r="AN636" i="8"/>
  <c r="AN874" i="8"/>
  <c r="AN410" i="8"/>
  <c r="AN415" i="8"/>
  <c r="AN1194" i="8"/>
  <c r="AN616" i="8"/>
  <c r="AN87" i="8"/>
  <c r="AN970" i="8"/>
  <c r="AN865" i="8"/>
  <c r="AN624" i="8"/>
  <c r="AN863" i="8"/>
  <c r="AN403" i="8"/>
  <c r="AN88" i="8"/>
  <c r="AN864" i="8"/>
  <c r="AN235" i="8"/>
  <c r="AN568" i="8"/>
  <c r="AN927" i="8"/>
  <c r="AN1015" i="8"/>
  <c r="AN582" i="8"/>
  <c r="AN986" i="8"/>
  <c r="AN653" i="8"/>
  <c r="AN896" i="8"/>
  <c r="AN594" i="8"/>
  <c r="AN422" i="8"/>
  <c r="AN364" i="8"/>
  <c r="AN581" i="8"/>
  <c r="AN950" i="8"/>
  <c r="AN220" i="8"/>
  <c r="M7" i="8"/>
  <c r="AN117" i="8"/>
  <c r="AN635" i="8"/>
  <c r="AN33" i="8"/>
  <c r="AN105" i="8"/>
  <c r="AN125" i="8"/>
  <c r="AN35" i="8"/>
  <c r="AN627" i="8"/>
  <c r="AN101" i="8"/>
  <c r="AN145" i="8"/>
  <c r="AN223" i="8"/>
  <c r="AN341" i="8"/>
  <c r="AN659" i="8"/>
  <c r="AN437" i="8"/>
  <c r="AN923" i="8"/>
  <c r="AN912" i="8"/>
  <c r="AN574" i="8"/>
  <c r="AN586" i="8"/>
  <c r="AN299" i="8"/>
  <c r="AN916" i="8"/>
  <c r="AN481" i="8"/>
  <c r="AN386" i="8"/>
  <c r="AN901" i="8"/>
  <c r="AN905" i="8"/>
  <c r="AN564" i="8"/>
  <c r="AN573" i="8"/>
  <c r="AN272" i="8"/>
  <c r="AN402" i="8"/>
  <c r="AN1013" i="8"/>
  <c r="AN618" i="8"/>
  <c r="AN571" i="8"/>
  <c r="AN972" i="8"/>
  <c r="AN895" i="8"/>
  <c r="AN551" i="8"/>
  <c r="AN476" i="8"/>
  <c r="AN267" i="8"/>
  <c r="AN120" i="8"/>
  <c r="AN902" i="8"/>
  <c r="AN153" i="8"/>
  <c r="AN436" i="8"/>
  <c r="AN879" i="8"/>
  <c r="AN1063" i="8"/>
  <c r="AN875" i="8"/>
  <c r="AN1042" i="8"/>
  <c r="AN625" i="8"/>
  <c r="AN899" i="8"/>
  <c r="AN396" i="8"/>
  <c r="AN222" i="8"/>
  <c r="AN578" i="8"/>
  <c r="AN390" i="8"/>
  <c r="AN599" i="8"/>
  <c r="AN983" i="8"/>
  <c r="AN112" i="8"/>
  <c r="AN154" i="8"/>
  <c r="AN1006" i="8"/>
  <c r="AN48" i="8"/>
  <c r="AN1184" i="8"/>
  <c r="AN587" i="8"/>
  <c r="AN925" i="8"/>
  <c r="AN698" i="8"/>
  <c r="AN962" i="8"/>
  <c r="AN860" i="8"/>
  <c r="AN1068" i="8"/>
  <c r="AN58" i="8"/>
  <c r="AN651" i="8"/>
  <c r="AN930" i="8"/>
  <c r="AN49" i="8"/>
  <c r="AN104" i="8"/>
  <c r="AN1198" i="8"/>
  <c r="I11" i="8"/>
  <c r="I10" i="8"/>
  <c r="AS705" i="7"/>
  <c r="AS811" i="7"/>
  <c r="AS204" i="7"/>
  <c r="AS419" i="7"/>
  <c r="AS899" i="7"/>
  <c r="AS943" i="7"/>
  <c r="AS631" i="7"/>
  <c r="AS360" i="7"/>
  <c r="AS1015" i="7"/>
  <c r="AS673" i="7"/>
  <c r="AS222" i="7"/>
  <c r="AS80" i="7"/>
  <c r="AS104" i="7"/>
  <c r="AS464" i="7"/>
  <c r="AS541" i="7"/>
  <c r="AS1173" i="7"/>
  <c r="AS1070" i="7"/>
  <c r="AS1052" i="7"/>
  <c r="AS1010" i="7"/>
  <c r="AS949" i="7"/>
  <c r="AS963" i="7"/>
  <c r="AS872" i="7"/>
  <c r="AS1168" i="7"/>
  <c r="AS788" i="7"/>
  <c r="AS845" i="7"/>
  <c r="AS690" i="7"/>
  <c r="AS726" i="7"/>
  <c r="AS656" i="7"/>
  <c r="AS576" i="7"/>
  <c r="AS511" i="7"/>
  <c r="AS654" i="7"/>
  <c r="AS370" i="7"/>
  <c r="AS414" i="7"/>
  <c r="AS544" i="7"/>
  <c r="AS136" i="7"/>
  <c r="AS275" i="7"/>
  <c r="AS411" i="7"/>
  <c r="AS970" i="7"/>
  <c r="AS1003" i="7"/>
  <c r="AS886" i="7"/>
  <c r="AS709" i="7"/>
  <c r="AS657" i="7"/>
  <c r="AS647" i="7"/>
  <c r="AS518" i="7"/>
  <c r="AS930" i="7"/>
  <c r="AS385" i="7"/>
  <c r="AS687" i="7"/>
  <c r="AS640" i="7"/>
  <c r="AS127" i="7"/>
  <c r="AS427" i="7"/>
  <c r="AS212" i="7"/>
  <c r="AS281" i="7"/>
  <c r="AS139" i="7"/>
  <c r="AS74" i="7"/>
  <c r="AS1149" i="7"/>
  <c r="AS1007" i="7"/>
  <c r="AS925" i="7"/>
  <c r="AS909" i="7"/>
  <c r="AS792" i="7"/>
  <c r="AS809" i="7"/>
  <c r="AS652" i="7"/>
  <c r="AS399" i="7"/>
  <c r="AS506" i="7"/>
  <c r="AS307" i="7"/>
  <c r="AS218" i="7"/>
  <c r="AS128" i="7"/>
  <c r="AS57" i="7"/>
  <c r="AS366" i="7"/>
  <c r="AS866" i="7"/>
  <c r="AS265" i="7"/>
  <c r="AS530" i="7"/>
  <c r="AS767" i="7"/>
  <c r="AS1079" i="7"/>
  <c r="AS1132" i="7"/>
  <c r="AS1153" i="7"/>
  <c r="AS1016" i="7"/>
  <c r="AS994" i="7"/>
  <c r="AS973" i="7"/>
  <c r="AS917" i="7"/>
  <c r="AS876" i="7"/>
  <c r="AS861" i="7"/>
  <c r="AS757" i="7"/>
  <c r="AS569" i="7"/>
  <c r="AS587" i="7"/>
  <c r="AS669" i="7"/>
  <c r="AS645" i="7"/>
  <c r="AS488" i="7"/>
  <c r="AS578" i="7"/>
  <c r="AS558" i="7"/>
  <c r="AS384" i="7"/>
  <c r="AS616" i="7"/>
  <c r="AS460" i="7"/>
  <c r="AS98" i="7"/>
  <c r="AS300" i="7"/>
  <c r="AS161" i="7"/>
  <c r="AS405" i="7"/>
  <c r="AS964" i="7"/>
  <c r="AS822" i="7"/>
  <c r="AS484" i="7"/>
  <c r="AS201" i="7"/>
  <c r="AS67" i="7"/>
  <c r="AS337" i="7"/>
  <c r="AS944" i="7"/>
  <c r="AS703" i="7"/>
  <c r="AS465" i="7"/>
  <c r="AS378" i="7"/>
  <c r="AS271" i="7"/>
  <c r="AS959" i="7"/>
  <c r="AS937" i="7"/>
  <c r="AS847" i="7"/>
  <c r="AS746" i="7"/>
  <c r="AS145" i="7"/>
  <c r="AS567" i="7"/>
  <c r="AS950" i="7"/>
  <c r="AS719" i="7"/>
  <c r="AS417" i="7"/>
  <c r="AS272" i="7"/>
  <c r="AS658" i="7"/>
  <c r="AS1133" i="7"/>
  <c r="AS649" i="7"/>
  <c r="AS1069" i="7"/>
  <c r="AS1122" i="7"/>
  <c r="AS648" i="7"/>
  <c r="AS763" i="7"/>
  <c r="AS650" i="7"/>
  <c r="AS129" i="7"/>
  <c r="AS666" i="7"/>
  <c r="AS1019" i="7"/>
  <c r="AS874" i="7"/>
  <c r="AS641" i="7"/>
  <c r="AS386" i="7"/>
  <c r="AS137" i="7"/>
  <c r="AS651" i="7"/>
  <c r="AS820" i="7"/>
  <c r="AS1160" i="7"/>
  <c r="AS781" i="7"/>
  <c r="AS570" i="7"/>
  <c r="AS509" i="7"/>
  <c r="AS379" i="7"/>
  <c r="AS246" i="7"/>
  <c r="AS1161" i="7"/>
  <c r="AS390" i="7"/>
  <c r="AS76" i="7"/>
  <c r="AS142" i="7"/>
  <c r="AS220" i="7"/>
  <c r="AS28" i="7"/>
  <c r="AS72" i="7"/>
  <c r="AS169" i="7"/>
  <c r="AS329" i="7"/>
  <c r="AS122" i="7"/>
  <c r="T6" i="7"/>
  <c r="AS78" i="7"/>
  <c r="AS102" i="7"/>
  <c r="AS208" i="7"/>
  <c r="AS680" i="7"/>
  <c r="AS701" i="7"/>
  <c r="AS154" i="7"/>
  <c r="AS1156" i="7"/>
  <c r="AS1094" i="7"/>
  <c r="AS884" i="7"/>
  <c r="AS778" i="7"/>
  <c r="AS685" i="7"/>
  <c r="AS765" i="7"/>
  <c r="AS455" i="7"/>
  <c r="AS344" i="7"/>
  <c r="AS178" i="7"/>
  <c r="AS392" i="7"/>
  <c r="AS618" i="7"/>
  <c r="AS1056" i="7"/>
  <c r="AS914" i="7"/>
  <c r="AS841" i="7"/>
  <c r="AS769" i="7"/>
  <c r="AS591" i="7"/>
  <c r="AS439" i="7"/>
  <c r="AS664" i="7"/>
  <c r="AS358" i="7"/>
  <c r="AS454" i="7"/>
  <c r="AS1137" i="7"/>
  <c r="AS1014" i="7"/>
  <c r="AS954" i="7"/>
  <c r="AS816" i="7"/>
  <c r="AS600" i="7"/>
  <c r="AS413" i="7"/>
  <c r="AS566" i="7"/>
  <c r="AS228" i="7"/>
  <c r="AS301" i="7"/>
  <c r="AS617" i="7"/>
  <c r="AS1036" i="7"/>
  <c r="AS946" i="7"/>
  <c r="AS1043" i="7"/>
  <c r="AS711" i="7"/>
  <c r="AS947" i="7"/>
  <c r="AS410" i="7"/>
  <c r="AS503" i="7"/>
  <c r="AS214" i="7"/>
  <c r="AS242" i="7"/>
  <c r="AS1027" i="7"/>
  <c r="AS1103" i="7"/>
  <c r="AS918" i="7"/>
  <c r="AS858" i="7"/>
  <c r="AS619" i="7"/>
  <c r="AS435" i="7"/>
  <c r="AS632" i="7"/>
  <c r="AS350" i="7"/>
  <c r="AS573" i="7"/>
  <c r="AS184" i="7"/>
  <c r="AS671" i="7"/>
  <c r="AS588" i="7"/>
  <c r="AS966" i="7"/>
  <c r="AS1217" i="7"/>
  <c r="AS133" i="7"/>
  <c r="AS646" i="7"/>
  <c r="AS691" i="7"/>
  <c r="AS880" i="7"/>
  <c r="AS927" i="7"/>
  <c r="AS279" i="7"/>
  <c r="AS382" i="7"/>
  <c r="AS447" i="7"/>
  <c r="AS783" i="7"/>
  <c r="AS919" i="7"/>
  <c r="AS158" i="7"/>
  <c r="AS592" i="7"/>
  <c r="AS420" i="7"/>
  <c r="AS734" i="7"/>
  <c r="AS923" i="7"/>
  <c r="AS1142" i="7"/>
  <c r="AS52" i="7"/>
  <c r="AS66" i="7"/>
  <c r="AS176" i="7"/>
  <c r="AS571" i="7"/>
  <c r="AS61" i="7"/>
  <c r="AS108" i="7"/>
  <c r="AS308" i="7"/>
  <c r="AS118" i="7"/>
  <c r="AS415" i="7"/>
  <c r="AS48" i="7"/>
  <c r="AS88" i="7"/>
  <c r="AS198" i="7"/>
  <c r="AS597" i="7"/>
  <c r="AS86" i="7"/>
  <c r="AS68" i="7"/>
  <c r="AS1175" i="7"/>
  <c r="AS948" i="7"/>
  <c r="AS931" i="7"/>
  <c r="AS761" i="7"/>
  <c r="AS608" i="7"/>
  <c r="AS584" i="7"/>
  <c r="AS398" i="7"/>
  <c r="AS257" i="7"/>
  <c r="AS624" i="7"/>
  <c r="AS240" i="7"/>
  <c r="AS82" i="7"/>
  <c r="AS976" i="7"/>
  <c r="AS924" i="7"/>
  <c r="AS901" i="7"/>
  <c r="AS873" i="7"/>
  <c r="AS717" i="7"/>
  <c r="AS564" i="7"/>
  <c r="AS388" i="7"/>
  <c r="AS143" i="7"/>
  <c r="AS205" i="7"/>
  <c r="AS1097" i="7"/>
  <c r="AS980" i="7"/>
  <c r="AS895" i="7"/>
  <c r="AS695" i="7"/>
  <c r="AS676" i="7"/>
  <c r="AS659" i="7"/>
  <c r="AS421" i="7"/>
  <c r="AS141" i="7"/>
  <c r="AS159" i="7"/>
  <c r="AS1164" i="7"/>
  <c r="AS1028" i="7"/>
  <c r="AS940" i="7"/>
  <c r="AS902" i="7"/>
  <c r="AS754" i="7"/>
  <c r="AS599" i="7"/>
  <c r="AS456" i="7"/>
  <c r="AS306" i="7"/>
  <c r="AS682" i="7"/>
  <c r="AS119" i="7"/>
  <c r="AS1195" i="7"/>
  <c r="AS1038" i="7"/>
  <c r="AS955" i="7"/>
  <c r="AS722" i="7"/>
  <c r="AS850" i="7"/>
  <c r="AS684" i="7"/>
  <c r="AS487" i="7"/>
  <c r="AS182" i="7"/>
  <c r="AS224" i="7"/>
  <c r="AS153" i="7"/>
  <c r="AS586" i="7"/>
  <c r="AS1073" i="7"/>
  <c r="AS981" i="7"/>
  <c r="AS359" i="7"/>
  <c r="AS353" i="7"/>
  <c r="AS450" i="7"/>
  <c r="AS986" i="7"/>
  <c r="AS932" i="7"/>
  <c r="AS65" i="7"/>
  <c r="AS164" i="7"/>
  <c r="AS683" i="7"/>
  <c r="AS708" i="7"/>
  <c r="AS1021" i="7"/>
  <c r="AS96" i="7"/>
  <c r="AS402" i="7"/>
  <c r="AS468" i="7"/>
  <c r="AS813" i="7"/>
  <c r="AS929" i="7"/>
  <c r="AS42" i="7"/>
  <c r="AS35" i="7"/>
  <c r="AS39" i="7"/>
  <c r="AS303" i="7"/>
  <c r="AS589" i="7"/>
  <c r="AS51" i="7"/>
  <c r="AS193" i="7"/>
  <c r="AS97" i="7"/>
  <c r="AS152" i="7"/>
  <c r="AS23" i="7"/>
  <c r="AS37" i="7"/>
  <c r="AS106" i="7"/>
  <c r="AS432" i="7"/>
  <c r="AS282" i="7"/>
  <c r="AS1176" i="7"/>
  <c r="AS1057" i="7"/>
  <c r="AS971" i="7"/>
  <c r="AS849" i="7"/>
  <c r="AS743" i="7"/>
  <c r="AS642" i="7"/>
  <c r="AS604" i="7"/>
  <c r="AS333" i="7"/>
  <c r="AS343" i="7"/>
  <c r="AS238" i="7"/>
  <c r="AS45" i="7"/>
  <c r="AS1169" i="7"/>
  <c r="AS1120" i="7"/>
  <c r="AS945" i="7"/>
  <c r="AS766" i="7"/>
  <c r="AS580" i="7"/>
  <c r="AS400" i="7"/>
  <c r="AS633" i="7"/>
  <c r="AS148" i="7"/>
  <c r="AS146" i="7"/>
  <c r="AS77" i="7"/>
  <c r="AS1035" i="7"/>
  <c r="AS1048" i="7"/>
  <c r="AS825" i="7"/>
  <c r="AS737" i="7"/>
  <c r="AS583" i="7"/>
  <c r="AS433" i="7"/>
  <c r="AS625" i="7"/>
  <c r="AS321" i="7"/>
  <c r="AS444" i="7"/>
  <c r="AS1108" i="7"/>
  <c r="AS1004" i="7"/>
  <c r="AS907" i="7"/>
  <c r="AS823" i="7"/>
  <c r="AS913" i="7"/>
  <c r="AS581" i="7"/>
  <c r="AS500" i="7"/>
  <c r="AS565" i="7"/>
  <c r="AS90" i="7"/>
  <c r="AS100" i="7"/>
  <c r="AS1098" i="7"/>
  <c r="AS928" i="7"/>
  <c r="AS864" i="7"/>
  <c r="AS784" i="7"/>
  <c r="AS623" i="7"/>
  <c r="AS462" i="7"/>
  <c r="AS253" i="7"/>
  <c r="AS383" i="7"/>
  <c r="AS598" i="7"/>
  <c r="AS338" i="7"/>
  <c r="AS423" i="7"/>
  <c r="AS832" i="7"/>
  <c r="AS1082" i="7"/>
  <c r="AS225" i="7"/>
  <c r="AS479" i="7"/>
  <c r="AS855" i="7"/>
  <c r="AS910" i="7"/>
  <c r="AS1002" i="7"/>
  <c r="AS101" i="7"/>
  <c r="AS235" i="7"/>
  <c r="AS560" i="7"/>
  <c r="AS865" i="7"/>
  <c r="AS995" i="7"/>
  <c r="AS75" i="7"/>
  <c r="AS548" i="7"/>
  <c r="AS572" i="7"/>
  <c r="AS790" i="7"/>
  <c r="AS999" i="7"/>
  <c r="AS29" i="7"/>
  <c r="AS374" i="7"/>
  <c r="AS254" i="7"/>
  <c r="AS56" i="7"/>
  <c r="AS149" i="7"/>
  <c r="AS124" i="7"/>
  <c r="AS177" i="7"/>
  <c r="AS55" i="7"/>
  <c r="AS199" i="7"/>
  <c r="AS1116" i="7"/>
  <c r="AS953" i="7"/>
  <c r="AS860" i="7"/>
  <c r="AS655" i="7"/>
  <c r="AS425" i="7"/>
  <c r="AS416" i="7"/>
  <c r="AS396" i="7"/>
  <c r="AS1192" i="7"/>
  <c r="AS1020" i="7"/>
  <c r="AS667" i="7"/>
  <c r="AS674" i="7"/>
  <c r="AS441" i="7"/>
  <c r="AS83" i="7"/>
  <c r="AS982" i="7"/>
  <c r="AS936" i="7"/>
  <c r="AS575" i="7"/>
  <c r="AS557" i="7"/>
  <c r="AS397" i="7"/>
  <c r="AS79" i="7"/>
  <c r="AS939" i="7"/>
  <c r="AS834" i="7"/>
  <c r="AS635" i="7"/>
  <c r="AS474" i="7"/>
  <c r="AS196" i="7"/>
  <c r="AS60" i="7"/>
  <c r="AS1145" i="7"/>
  <c r="AS905" i="7"/>
  <c r="AS846" i="7"/>
  <c r="AS418" i="7"/>
  <c r="AS614" i="7"/>
  <c r="AS173" i="7"/>
  <c r="AS92" i="7"/>
  <c r="AS407" i="7"/>
  <c r="AS1051" i="7"/>
  <c r="AS699" i="7"/>
  <c r="AS800" i="7"/>
  <c r="AS1118" i="7"/>
  <c r="AS681" i="7"/>
  <c r="AS678" i="7"/>
  <c r="AS1112" i="7"/>
  <c r="AS190" i="7"/>
  <c r="AS862" i="7"/>
  <c r="AS1017" i="7"/>
  <c r="AS49" i="7"/>
  <c r="AS287" i="7"/>
  <c r="AS644" i="7"/>
  <c r="AS888" i="7"/>
  <c r="AS1090" i="7"/>
  <c r="AS493" i="7"/>
  <c r="AS824" i="7"/>
  <c r="AS1071" i="7"/>
  <c r="AS698" i="7"/>
  <c r="AS898" i="7"/>
  <c r="AS985" i="7"/>
  <c r="AS103" i="7"/>
  <c r="AS679" i="7"/>
  <c r="AS977" i="7"/>
  <c r="AS191" i="7"/>
  <c r="AS620" i="7"/>
  <c r="AS590" i="7"/>
  <c r="AS609" i="7"/>
  <c r="AS1006" i="7"/>
  <c r="AS46" i="7"/>
  <c r="AS395" i="7"/>
  <c r="AS302" i="7"/>
  <c r="AS263" i="7"/>
  <c r="AS62" i="7"/>
  <c r="AS935" i="7"/>
  <c r="AS463" i="7"/>
  <c r="AS89" i="7"/>
  <c r="AS226" i="7"/>
  <c r="AS34" i="7"/>
  <c r="AS130" i="7"/>
  <c r="AS121" i="7"/>
  <c r="AS43" i="7"/>
  <c r="AS44" i="7"/>
  <c r="AS438" i="7"/>
  <c r="AS1158" i="7"/>
  <c r="AS911" i="7"/>
  <c r="AS987" i="7"/>
  <c r="AS670" i="7"/>
  <c r="AS577" i="7"/>
  <c r="AS276" i="7"/>
  <c r="AS179" i="7"/>
  <c r="AS988" i="7"/>
  <c r="AS903" i="7"/>
  <c r="AS728" i="7"/>
  <c r="AS550" i="7"/>
  <c r="AS270" i="7"/>
  <c r="AS91" i="7"/>
  <c r="AS1030" i="7"/>
  <c r="AS881" i="7"/>
  <c r="AS689" i="7"/>
  <c r="AS377" i="7"/>
  <c r="AS485" i="7"/>
  <c r="AS241" i="7"/>
  <c r="AS938" i="7"/>
  <c r="AS883" i="7"/>
  <c r="AS568" i="7"/>
  <c r="AS304" i="7"/>
  <c r="AS653" i="7"/>
  <c r="AS189" i="7"/>
  <c r="AS998" i="7"/>
  <c r="AS882" i="7"/>
  <c r="AS731" i="7"/>
  <c r="AS713" i="7"/>
  <c r="AS180" i="7"/>
  <c r="AS69" i="7"/>
  <c r="AS391" i="7"/>
  <c r="AS727" i="7"/>
  <c r="AS920" i="7"/>
  <c r="AS53" i="7"/>
  <c r="AS961" i="7"/>
  <c r="AS826" i="7"/>
  <c r="AS480" i="7"/>
  <c r="AS745" i="7"/>
  <c r="AS1211" i="7"/>
  <c r="AS299" i="7"/>
  <c r="AS854" i="7"/>
  <c r="AS1101" i="7"/>
  <c r="AS285" i="7"/>
  <c r="AS556" i="7"/>
  <c r="AS574" i="7"/>
  <c r="AS893" i="7"/>
  <c r="AS1064" i="7"/>
  <c r="AS41" i="7"/>
  <c r="AS33" i="7"/>
  <c r="AS120" i="7"/>
  <c r="AS951" i="7"/>
  <c r="AS554" i="7"/>
  <c r="AS387" i="7"/>
  <c r="AS283" i="7"/>
  <c r="AS340" i="7"/>
  <c r="AS277" i="7"/>
  <c r="AS112" i="7"/>
  <c r="AS50" i="7"/>
  <c r="AS540" i="7"/>
  <c r="AS526" i="7"/>
  <c r="AS856" i="7"/>
  <c r="AS634" i="7"/>
  <c r="AS626" i="7"/>
  <c r="AS755" i="7"/>
  <c r="AS273" i="7"/>
  <c r="AS593" i="7"/>
  <c r="AS453" i="7"/>
  <c r="AS22" i="7"/>
  <c r="AS140" i="7"/>
  <c r="AS26" i="7"/>
  <c r="AS113" i="7"/>
  <c r="AS114" i="7"/>
  <c r="AS32" i="7"/>
  <c r="AS36" i="7"/>
  <c r="AS857" i="7"/>
  <c r="AS1162" i="7"/>
  <c r="AS885" i="7"/>
  <c r="AS990" i="7"/>
  <c r="AS596" i="7"/>
  <c r="AS393" i="7"/>
  <c r="AS408" i="7"/>
  <c r="AS87" i="7"/>
  <c r="AS968" i="7"/>
  <c r="AS774" i="7"/>
  <c r="AS607" i="7"/>
  <c r="AS389" i="7"/>
  <c r="AS147" i="7"/>
  <c r="AS195" i="7"/>
  <c r="AS957" i="7"/>
  <c r="AS853" i="7"/>
  <c r="AS660" i="7"/>
  <c r="AS612" i="7"/>
  <c r="AS132" i="7"/>
  <c r="AS529" i="7"/>
  <c r="AS978" i="7"/>
  <c r="AS815" i="7"/>
  <c r="AS812" i="7"/>
  <c r="AS714" i="7"/>
  <c r="AS437" i="7"/>
  <c r="AS1136" i="7"/>
  <c r="AS926" i="7"/>
  <c r="AS785" i="7"/>
  <c r="AS805" i="7"/>
  <c r="AS445" i="7"/>
  <c r="AS559" i="7"/>
  <c r="AS516" i="7"/>
  <c r="AS694" i="7"/>
  <c r="AS1125" i="7"/>
  <c r="AS109" i="7"/>
  <c r="AS404" i="7"/>
  <c r="AS967" i="7"/>
  <c r="AS192" i="7"/>
  <c r="AS428" i="7"/>
  <c r="AS848" i="7"/>
  <c r="AS1085" i="7"/>
  <c r="AS274" i="7"/>
  <c r="AS740" i="7"/>
  <c r="AS1029" i="7"/>
  <c r="AS93" i="7"/>
  <c r="AS555" i="7"/>
  <c r="AS921" i="7"/>
  <c r="AS908" i="7"/>
  <c r="AS1075" i="7"/>
  <c r="AS27" i="7"/>
  <c r="AS207" i="7"/>
  <c r="AS269" i="7"/>
  <c r="AS892" i="7"/>
  <c r="AS915" i="7"/>
  <c r="AS718" i="7"/>
  <c r="AS457" i="7"/>
  <c r="AS261" i="7"/>
  <c r="AS897" i="7"/>
  <c r="AS738" i="7"/>
  <c r="AS997" i="7"/>
  <c r="AS187" i="7"/>
  <c r="AS1147" i="7"/>
  <c r="AS206" i="7"/>
  <c r="AS336" i="7"/>
  <c r="AS869" i="7"/>
  <c r="AS852" i="7"/>
  <c r="AS688" i="7"/>
  <c r="AS904" i="7"/>
  <c r="AS896" i="7"/>
  <c r="AS851" i="7"/>
  <c r="AS267" i="7"/>
  <c r="T12" i="7"/>
  <c r="AS40" i="7"/>
  <c r="AS30" i="7"/>
  <c r="AS95" i="7"/>
  <c r="AS99" i="7"/>
  <c r="AS24" i="7"/>
  <c r="AS492" i="7"/>
  <c r="AS150" i="7"/>
  <c r="AS1138" i="7"/>
  <c r="AS965" i="7"/>
  <c r="AS779" i="7"/>
  <c r="AS458" i="7"/>
  <c r="AS605" i="7"/>
  <c r="AS111" i="7"/>
  <c r="AS181" i="7"/>
  <c r="AS1023" i="7"/>
  <c r="AS859" i="7"/>
  <c r="AS720" i="7"/>
  <c r="AS409" i="7"/>
  <c r="AS486" i="7"/>
  <c r="AS1208" i="7"/>
  <c r="AS996" i="7"/>
  <c r="AS912" i="7"/>
  <c r="AS710" i="7"/>
  <c r="AS403" i="7"/>
  <c r="AS355" i="7"/>
  <c r="AS1126" i="7"/>
  <c r="AS942" i="7"/>
  <c r="AS696" i="7"/>
  <c r="AS639" i="7"/>
  <c r="AS547" i="7"/>
  <c r="AS247" i="7"/>
  <c r="AS1110" i="7"/>
  <c r="AS1024" i="7"/>
  <c r="AS752" i="7"/>
  <c r="AS562" i="7"/>
  <c r="AS352" i="7"/>
  <c r="AS223" i="7"/>
  <c r="AS157" i="7"/>
  <c r="AS615" i="7"/>
  <c r="AS983" i="7"/>
  <c r="AS582" i="7"/>
  <c r="AS451" i="7"/>
  <c r="AS991" i="7"/>
  <c r="AS502" i="7"/>
  <c r="AS394" i="7"/>
  <c r="AS922" i="7"/>
  <c r="AS85" i="7"/>
  <c r="AS532" i="7"/>
  <c r="AS891" i="7"/>
  <c r="AS1087" i="7"/>
  <c r="AS900" i="7"/>
  <c r="AS827" i="7"/>
  <c r="AS498" i="7"/>
  <c r="AS772" i="7"/>
  <c r="AS962" i="7"/>
  <c r="AS1191" i="7"/>
  <c r="AS452" i="7"/>
  <c r="AS481" i="7"/>
  <c r="AS984" i="7"/>
  <c r="AS125" i="7"/>
  <c r="AS870" i="7"/>
  <c r="AS795" i="7"/>
  <c r="AS1009" i="7"/>
  <c r="AS1012" i="7"/>
  <c r="AS563" i="7"/>
  <c r="AS1167" i="7"/>
  <c r="AS186" i="7"/>
  <c r="AS1209" i="7"/>
  <c r="AS58" i="7"/>
  <c r="T9" i="7"/>
  <c r="AS345" i="7"/>
  <c r="AS25" i="7"/>
  <c r="AS117" i="7"/>
  <c r="AS818" i="7"/>
  <c r="AS665" i="7"/>
  <c r="AS890" i="7"/>
  <c r="AS331" i="7"/>
  <c r="AS941" i="7"/>
  <c r="AS63" i="7"/>
  <c r="AS993" i="7"/>
  <c r="AS989" i="7"/>
  <c r="AS165" i="7"/>
  <c r="AS183" i="7"/>
  <c r="AS1200" i="7"/>
  <c r="AS472" i="7"/>
  <c r="AS992" i="7"/>
  <c r="AS172" i="7"/>
  <c r="AS73" i="7"/>
  <c r="AS54" i="7"/>
  <c r="AS59" i="7"/>
  <c r="AS561" i="7"/>
  <c r="T7" i="7"/>
  <c r="AS38" i="7"/>
  <c r="AS31" i="7"/>
  <c r="AS606" i="7"/>
  <c r="AS364" i="7"/>
  <c r="AS401" i="7"/>
  <c r="AS975" i="7"/>
  <c r="AS875" i="7"/>
  <c r="AS768" i="7"/>
  <c r="AS510" i="7"/>
  <c r="AS475" i="7"/>
  <c r="AS318" i="7"/>
  <c r="AS1078" i="7"/>
  <c r="AS1001" i="7"/>
  <c r="AS723" i="7"/>
  <c r="AS675" i="7"/>
  <c r="AS621" i="7"/>
  <c r="AS369" i="7"/>
  <c r="AS1143" i="7"/>
  <c r="AS916" i="7"/>
  <c r="AS716" i="7"/>
  <c r="AS527" i="7"/>
  <c r="AS314" i="7"/>
  <c r="AS123" i="7"/>
  <c r="AS1049" i="7"/>
  <c r="AS960" i="7"/>
  <c r="AS741" i="7"/>
  <c r="AS470" i="7"/>
  <c r="AS380" i="7"/>
  <c r="AS613" i="7"/>
  <c r="AS1060" i="7"/>
  <c r="AS906" i="7"/>
  <c r="AS867" i="7"/>
  <c r="AS424" i="7"/>
  <c r="AS430" i="7"/>
  <c r="AS64" i="7"/>
  <c r="AS429" i="7"/>
  <c r="AS840" i="7"/>
  <c r="AS1000" i="7"/>
  <c r="AS237" i="7"/>
  <c r="AS748" i="7"/>
  <c r="AS1141" i="7"/>
  <c r="AS194" i="7"/>
  <c r="AS553" i="7"/>
  <c r="AS878" i="7"/>
  <c r="AS115" i="7"/>
  <c r="AS461" i="7"/>
  <c r="AS868" i="7"/>
  <c r="AS155" i="7"/>
  <c r="AS933" i="7"/>
  <c r="AS381" i="7"/>
  <c r="AS622" i="7"/>
  <c r="AS478" i="7"/>
  <c r="AS1053" i="7"/>
  <c r="AS406" i="7"/>
  <c r="AS1172" i="7"/>
  <c r="AS431" i="7"/>
  <c r="AS879" i="7"/>
  <c r="AS1034" i="7"/>
  <c r="AS280" i="7"/>
  <c r="AS693" i="7"/>
  <c r="AS770" i="7"/>
  <c r="AS627" i="7"/>
  <c r="AS603" i="7"/>
  <c r="AS200" i="7"/>
  <c r="AS969" i="7"/>
  <c r="AS775" i="7"/>
  <c r="AS339" i="7"/>
  <c r="AS979" i="7"/>
  <c r="AS877" i="7"/>
  <c r="AS1139" i="7"/>
  <c r="AS702" i="7"/>
  <c r="AS1150" i="7"/>
  <c r="AS219" i="7"/>
  <c r="AS1013" i="7"/>
  <c r="AS135" i="7"/>
  <c r="AS889" i="7"/>
  <c r="AS216" i="7"/>
  <c r="AS232" i="7"/>
  <c r="AS244" i="7"/>
  <c r="AS1080" i="7"/>
  <c r="AS602" i="7"/>
  <c r="AS71" i="7"/>
  <c r="AS706" i="7"/>
  <c r="AS501" i="7"/>
  <c r="AS871" i="7"/>
  <c r="AS514" i="7"/>
  <c r="AS361" i="7"/>
  <c r="AS663" i="7"/>
  <c r="AS1111" i="7"/>
  <c r="S10" i="7"/>
  <c r="S11" i="7"/>
  <c r="AS131" i="7"/>
  <c r="AS732" i="7"/>
  <c r="AS789" i="7"/>
  <c r="AS105" i="7"/>
  <c r="AS762" i="7"/>
  <c r="AS863" i="7"/>
  <c r="AS110" i="7"/>
  <c r="Q11" i="7"/>
  <c r="Q10" i="7"/>
  <c r="M198" i="7"/>
  <c r="AK39" i="7"/>
  <c r="AK198" i="7"/>
  <c r="AK62" i="7"/>
  <c r="AK55" i="7"/>
  <c r="AK34" i="7"/>
  <c r="AK26" i="7"/>
  <c r="AK30" i="7"/>
  <c r="L7" i="7"/>
  <c r="AK72" i="7"/>
  <c r="AK66" i="7"/>
  <c r="AK61" i="7"/>
  <c r="AK54" i="7"/>
  <c r="AK43" i="7"/>
  <c r="AK46" i="7"/>
  <c r="AK22" i="7"/>
  <c r="L12" i="7"/>
  <c r="L9" i="7"/>
  <c r="AK77" i="7"/>
  <c r="AK119" i="7"/>
  <c r="AK24" i="7"/>
  <c r="AK52" i="7"/>
  <c r="AK430" i="7"/>
  <c r="AK584" i="7"/>
  <c r="AK761" i="7"/>
  <c r="AK1145" i="7"/>
  <c r="AK1027" i="7"/>
  <c r="AK1074" i="7"/>
  <c r="AK1169" i="7"/>
  <c r="AK968" i="7"/>
  <c r="AK948" i="7"/>
  <c r="AK926" i="7"/>
  <c r="AK919" i="7"/>
  <c r="AK924" i="7"/>
  <c r="AK890" i="7"/>
  <c r="AK909" i="7"/>
  <c r="AK917" i="7"/>
  <c r="AK149" i="7"/>
  <c r="AK48" i="7"/>
  <c r="AK69" i="7"/>
  <c r="AK140" i="7"/>
  <c r="AK559" i="7"/>
  <c r="AK1164" i="7"/>
  <c r="AK1161" i="7"/>
  <c r="AK1131" i="7"/>
  <c r="AK1000" i="7"/>
  <c r="AK1003" i="7"/>
  <c r="AK944" i="7"/>
  <c r="AK1043" i="7"/>
  <c r="AK915" i="7"/>
  <c r="AK947" i="7"/>
  <c r="AK911" i="7"/>
  <c r="AK673" i="7"/>
  <c r="AK220" i="7"/>
  <c r="AK85" i="7"/>
  <c r="AK1106" i="7"/>
  <c r="AK1029" i="7"/>
  <c r="AK983" i="7"/>
  <c r="AK957" i="7"/>
  <c r="AK962" i="7"/>
  <c r="AK936" i="7"/>
  <c r="AK916" i="7"/>
  <c r="AK872" i="7"/>
  <c r="AK871" i="7"/>
  <c r="AK887" i="7"/>
  <c r="AK849" i="7"/>
  <c r="AK848" i="7"/>
  <c r="AK859" i="7"/>
  <c r="AK900" i="7"/>
  <c r="AK787" i="7"/>
  <c r="AK708" i="7"/>
  <c r="AK925" i="7"/>
  <c r="AK705" i="7"/>
  <c r="AK601" i="7"/>
  <c r="AK642" i="7"/>
  <c r="AK574" i="7"/>
  <c r="AK655" i="7"/>
  <c r="AK670" i="7"/>
  <c r="AK583" i="7"/>
  <c r="AK614" i="7"/>
  <c r="AK407" i="7"/>
  <c r="AK634" i="7"/>
  <c r="AK419" i="7"/>
  <c r="AK625" i="7"/>
  <c r="AK404" i="7"/>
  <c r="AK604" i="7"/>
  <c r="AK333" i="7"/>
  <c r="AK562" i="7"/>
  <c r="AK393" i="7"/>
  <c r="AK581" i="7"/>
  <c r="AK380" i="7"/>
  <c r="AK558" i="7"/>
  <c r="AK183" i="7"/>
  <c r="AK376" i="7"/>
  <c r="AK561" i="7"/>
  <c r="AK646" i="7"/>
  <c r="AK379" i="7"/>
  <c r="AK110" i="7"/>
  <c r="AK567" i="7"/>
  <c r="AK63" i="7"/>
  <c r="AK146" i="7"/>
  <c r="AK74" i="7"/>
  <c r="AK36" i="7"/>
  <c r="AK96" i="7"/>
  <c r="AK565" i="7"/>
  <c r="AK1136" i="7"/>
  <c r="AK1073" i="7"/>
  <c r="AK1053" i="7"/>
  <c r="AK970" i="7"/>
  <c r="AK972" i="7"/>
  <c r="AK920" i="7"/>
  <c r="AK1002" i="7"/>
  <c r="AK907" i="7"/>
  <c r="AK913" i="7"/>
  <c r="AK1162" i="7"/>
  <c r="AK912" i="7"/>
  <c r="AK953" i="7"/>
  <c r="AK880" i="7"/>
  <c r="AK766" i="7"/>
  <c r="AK850" i="7"/>
  <c r="AK883" i="7"/>
  <c r="AK940" i="7"/>
  <c r="AK876" i="7"/>
  <c r="AK678" i="7"/>
  <c r="AK569" i="7"/>
  <c r="AK607" i="7"/>
  <c r="AK899" i="7"/>
  <c r="AK844" i="7"/>
  <c r="AK623" i="7"/>
  <c r="AK626" i="7"/>
  <c r="AK560" i="7"/>
  <c r="AK763" i="7"/>
  <c r="AK553" i="7"/>
  <c r="AK717" i="7"/>
  <c r="AK439" i="7"/>
  <c r="AK632" i="7"/>
  <c r="AK426" i="7"/>
  <c r="AK679" i="7"/>
  <c r="AK446" i="7"/>
  <c r="AK613" i="7"/>
  <c r="AK425" i="7"/>
  <c r="AK699" i="7"/>
  <c r="AK368" i="7"/>
  <c r="AK593" i="7"/>
  <c r="AK200" i="7"/>
  <c r="AK221" i="7"/>
  <c r="AK411" i="7"/>
  <c r="AK175" i="7"/>
  <c r="AK64" i="7"/>
  <c r="AK109" i="7"/>
  <c r="AK392" i="7"/>
  <c r="AK101" i="7"/>
  <c r="AK769" i="7"/>
  <c r="AK235" i="7"/>
  <c r="AK28" i="7"/>
  <c r="AK44" i="7"/>
  <c r="AK32" i="7"/>
  <c r="AK98" i="7"/>
  <c r="AK31" i="7"/>
  <c r="AK1173" i="7"/>
  <c r="AK1172" i="7"/>
  <c r="AK1069" i="7"/>
  <c r="AK998" i="7"/>
  <c r="AK1052" i="7"/>
  <c r="AK991" i="7"/>
  <c r="AK965" i="7"/>
  <c r="AK885" i="7"/>
  <c r="AK884" i="7"/>
  <c r="AK923" i="7"/>
  <c r="AK867" i="7"/>
  <c r="AK882" i="7"/>
  <c r="AK870" i="7"/>
  <c r="AK954" i="7"/>
  <c r="AK835" i="7"/>
  <c r="AK762" i="7"/>
  <c r="AK852" i="7"/>
  <c r="AK765" i="7"/>
  <c r="AK649" i="7"/>
  <c r="AK656" i="7"/>
  <c r="AK587" i="7"/>
  <c r="AK738" i="7"/>
  <c r="AK681" i="7"/>
  <c r="AK596" i="7"/>
  <c r="AK622" i="7"/>
  <c r="AK535" i="7"/>
  <c r="AK664" i="7"/>
  <c r="AK450" i="7"/>
  <c r="AK865" i="7"/>
  <c r="AK417" i="7"/>
  <c r="AK617" i="7"/>
  <c r="AK389" i="7"/>
  <c r="AK573" i="7"/>
  <c r="AK438" i="7"/>
  <c r="AK599" i="7"/>
  <c r="AK418" i="7"/>
  <c r="AK592" i="7"/>
  <c r="AK201" i="7"/>
  <c r="AK414" i="7"/>
  <c r="AK178" i="7"/>
  <c r="AK132" i="7"/>
  <c r="AK396" i="7"/>
  <c r="AK154" i="7"/>
  <c r="AK50" i="7"/>
  <c r="AK92" i="7"/>
  <c r="AK387" i="7"/>
  <c r="AK87" i="7"/>
  <c r="AK37" i="7"/>
  <c r="AK1078" i="7"/>
  <c r="AK1158" i="7"/>
  <c r="AK992" i="7"/>
  <c r="AK928" i="7"/>
  <c r="AK935" i="7"/>
  <c r="AK896" i="7"/>
  <c r="AK996" i="7"/>
  <c r="AK869" i="7"/>
  <c r="AK822" i="7"/>
  <c r="AK703" i="7"/>
  <c r="AK892" i="7"/>
  <c r="AK701" i="7"/>
  <c r="AK648" i="7"/>
  <c r="AK901" i="7"/>
  <c r="AK660" i="7"/>
  <c r="AK624" i="7"/>
  <c r="AK941" i="7"/>
  <c r="AK435" i="7"/>
  <c r="AK468" i="7"/>
  <c r="AK602" i="7"/>
  <c r="AK640" i="7"/>
  <c r="AK856" i="7"/>
  <c r="AK386" i="7"/>
  <c r="AK403" i="7"/>
  <c r="AK364" i="7"/>
  <c r="AK153" i="7"/>
  <c r="AK222" i="7"/>
  <c r="AK610" i="7"/>
  <c r="AK609" i="7"/>
  <c r="AK67" i="7"/>
  <c r="AK33" i="7"/>
  <c r="AK88" i="7"/>
  <c r="AK429" i="7"/>
  <c r="AK27" i="7"/>
  <c r="AK97" i="7"/>
  <c r="AK208" i="7"/>
  <c r="AK272" i="7"/>
  <c r="AK299" i="7"/>
  <c r="AK388" i="7"/>
  <c r="AK685" i="7"/>
  <c r="AK112" i="7"/>
  <c r="AK117" i="7"/>
  <c r="AK104" i="7"/>
  <c r="AK1118" i="7"/>
  <c r="AK1122" i="7"/>
  <c r="AK938" i="7"/>
  <c r="AK1149" i="7"/>
  <c r="AK922" i="7"/>
  <c r="AK878" i="7"/>
  <c r="AK931" i="7"/>
  <c r="AK833" i="7"/>
  <c r="AK999" i="7"/>
  <c r="AK927" i="7"/>
  <c r="AK842" i="7"/>
  <c r="AK689" i="7"/>
  <c r="AK635" i="7"/>
  <c r="AK858" i="7"/>
  <c r="AK639" i="7"/>
  <c r="AK618" i="7"/>
  <c r="AK846" i="7"/>
  <c r="AK413" i="7"/>
  <c r="AK433" i="7"/>
  <c r="AK572" i="7"/>
  <c r="AK566" i="7"/>
  <c r="AK661" i="7"/>
  <c r="AK287" i="7"/>
  <c r="AK300" i="7"/>
  <c r="AK227" i="7"/>
  <c r="AK814" i="7"/>
  <c r="AK199" i="7"/>
  <c r="AK441" i="7"/>
  <c r="AK391" i="7"/>
  <c r="AK60" i="7"/>
  <c r="AK131" i="7"/>
  <c r="AK671" i="7"/>
  <c r="AK82" i="7"/>
  <c r="AK121" i="7"/>
  <c r="AK41" i="7"/>
  <c r="AK276" i="7"/>
  <c r="AK130" i="7"/>
  <c r="AK59" i="7"/>
  <c r="AK142" i="7"/>
  <c r="AK1137" i="7"/>
  <c r="AK976" i="7"/>
  <c r="AK956" i="7"/>
  <c r="AK914" i="7"/>
  <c r="AK879" i="7"/>
  <c r="AK933" i="7"/>
  <c r="AK826" i="7"/>
  <c r="AK877" i="7"/>
  <c r="AK874" i="7"/>
  <c r="AK757" i="7"/>
  <c r="AK886" i="7"/>
  <c r="AK588" i="7"/>
  <c r="AK600" i="7"/>
  <c r="AK984" i="7"/>
  <c r="AK591" i="7"/>
  <c r="AK563" i="7"/>
  <c r="AK630" i="7"/>
  <c r="AK658" i="7"/>
  <c r="AK862" i="7"/>
  <c r="AK377" i="7"/>
  <c r="AK452" i="7"/>
  <c r="AK578" i="7"/>
  <c r="AK659" i="7"/>
  <c r="AK854" i="7"/>
  <c r="AK164" i="7"/>
  <c r="AK416" i="7"/>
  <c r="AK93" i="7"/>
  <c r="AK103" i="7"/>
  <c r="AK120" i="7"/>
  <c r="AK73" i="7"/>
  <c r="AK173" i="7"/>
  <c r="AK467" i="7"/>
  <c r="AK334" i="7"/>
  <c r="AK645" i="7"/>
  <c r="AK159" i="7"/>
  <c r="AK382" i="7"/>
  <c r="AK415" i="7"/>
  <c r="AK75" i="7"/>
  <c r="AK80" i="7"/>
  <c r="AK606" i="7"/>
  <c r="AK1109" i="7"/>
  <c r="AK982" i="7"/>
  <c r="AK955" i="7"/>
  <c r="AK980" i="7"/>
  <c r="AK961" i="7"/>
  <c r="AK893" i="7"/>
  <c r="AK986" i="7"/>
  <c r="AK853" i="7"/>
  <c r="AK847" i="7"/>
  <c r="AK1036" i="7"/>
  <c r="AK711" i="7"/>
  <c r="AK575" i="7"/>
  <c r="AK568" i="7"/>
  <c r="AK683" i="7"/>
  <c r="AK570" i="7"/>
  <c r="AK424" i="7"/>
  <c r="AK564" i="7"/>
  <c r="AK597" i="7"/>
  <c r="AK621" i="7"/>
  <c r="AK304" i="7"/>
  <c r="AK402" i="7"/>
  <c r="AK543" i="7"/>
  <c r="AK556" i="7"/>
  <c r="AK555" i="7"/>
  <c r="AK409" i="7"/>
  <c r="AK384" i="7"/>
  <c r="AK71" i="7"/>
  <c r="AK49" i="7"/>
  <c r="AK91" i="7"/>
  <c r="L6" i="7"/>
  <c r="AK40" i="7"/>
  <c r="AK95" i="7"/>
  <c r="AK78" i="7"/>
  <c r="AK390" i="7"/>
  <c r="AK51" i="7"/>
  <c r="AK616" i="7"/>
  <c r="AK23" i="7"/>
  <c r="AK1016" i="7"/>
  <c r="AK1017" i="7"/>
  <c r="AK1048" i="7"/>
  <c r="AK861" i="7"/>
  <c r="AK690" i="7"/>
  <c r="AK580" i="7"/>
  <c r="AK881" i="7"/>
  <c r="AK554" i="7"/>
  <c r="AK669" i="7"/>
  <c r="AK327" i="7"/>
  <c r="AK557" i="7"/>
  <c r="AK654" i="7"/>
  <c r="AK405" i="7"/>
  <c r="AK83" i="7"/>
  <c r="AK179" i="7"/>
  <c r="AK25" i="7"/>
  <c r="AK35" i="7"/>
  <c r="AK301" i="7"/>
  <c r="AK118" i="7"/>
  <c r="AK695" i="7"/>
  <c r="AK399" i="7"/>
  <c r="AK1097" i="7"/>
  <c r="AK1139" i="7"/>
  <c r="AK897" i="7"/>
  <c r="AK864" i="7"/>
  <c r="AK903" i="7"/>
  <c r="AK603" i="7"/>
  <c r="AK460" i="7"/>
  <c r="AK190" i="7"/>
  <c r="AK127" i="7"/>
  <c r="AK421" i="7"/>
  <c r="AK1142" i="7"/>
  <c r="AK1108" i="7"/>
  <c r="AK951" i="7"/>
  <c r="AK875" i="7"/>
  <c r="AK845" i="7"/>
  <c r="AK963" i="7"/>
  <c r="AK768" i="7"/>
  <c r="AK675" i="7"/>
  <c r="AK400" i="7"/>
  <c r="AK550" i="7"/>
  <c r="AK895" i="7"/>
  <c r="AK420" i="7"/>
  <c r="AK381" i="7"/>
  <c r="AK341" i="7"/>
  <c r="AK45" i="7"/>
  <c r="AK684" i="7"/>
  <c r="AK270" i="7"/>
  <c r="AK86" i="7"/>
  <c r="AK155" i="7"/>
  <c r="AK181" i="7"/>
  <c r="AK398" i="7"/>
  <c r="AK1174" i="7"/>
  <c r="AK932" i="7"/>
  <c r="AK908" i="7"/>
  <c r="AK873" i="7"/>
  <c r="AK910" i="7"/>
  <c r="AK905" i="7"/>
  <c r="AK627" i="7"/>
  <c r="AK631" i="7"/>
  <c r="AK682" i="7"/>
  <c r="AK410" i="7"/>
  <c r="AK541" i="7"/>
  <c r="AK280" i="7"/>
  <c r="AK218" i="7"/>
  <c r="AK169" i="7"/>
  <c r="AK223" i="7"/>
  <c r="AK123" i="7"/>
  <c r="AK129" i="7"/>
  <c r="AK113" i="7"/>
  <c r="AK65" i="7"/>
  <c r="AK167" i="7"/>
  <c r="AK1143" i="7"/>
  <c r="AK888" i="7"/>
  <c r="AK615" i="7"/>
  <c r="AK651" i="7"/>
  <c r="AK253" i="7"/>
  <c r="AK150" i="7"/>
  <c r="AK225" i="7"/>
  <c r="AK385" i="7"/>
  <c r="AK124" i="7"/>
  <c r="AK42" i="7"/>
  <c r="AK1144" i="7"/>
  <c r="AK929" i="7"/>
  <c r="AK937" i="7"/>
  <c r="AK891" i="7"/>
  <c r="AK827" i="7"/>
  <c r="AK714" i="7"/>
  <c r="AK950" i="7"/>
  <c r="AK866" i="7"/>
  <c r="AK457" i="7"/>
  <c r="AK605" i="7"/>
  <c r="AK860" i="7"/>
  <c r="AK461" i="7"/>
  <c r="AK267" i="7"/>
  <c r="AK58" i="7"/>
  <c r="AK79" i="7"/>
  <c r="AK395" i="7"/>
  <c r="AK89" i="7"/>
  <c r="AK122" i="7"/>
  <c r="AK337" i="7"/>
  <c r="AK663" i="7"/>
  <c r="AK1030" i="7"/>
  <c r="AK930" i="7"/>
  <c r="AK946" i="7"/>
  <c r="AK857" i="7"/>
  <c r="AK590" i="7"/>
  <c r="AK394" i="7"/>
  <c r="AK428" i="7"/>
  <c r="AK99" i="7"/>
  <c r="AK56" i="7"/>
  <c r="AK423" i="7"/>
  <c r="AK665" i="7"/>
  <c r="AK1200" i="7"/>
  <c r="AK943" i="7"/>
  <c r="AK863" i="7"/>
  <c r="AK788" i="7"/>
  <c r="AK906" i="7"/>
  <c r="AK657" i="7"/>
  <c r="AK676" i="7"/>
  <c r="AK598" i="7"/>
  <c r="AK406" i="7"/>
  <c r="AK473" i="7"/>
  <c r="AK612" i="7"/>
  <c r="AK191" i="7"/>
  <c r="AK571" i="7"/>
  <c r="AK378" i="7"/>
  <c r="AK53" i="7"/>
  <c r="AK303" i="7"/>
  <c r="AK397" i="7"/>
  <c r="AK431" i="7"/>
  <c r="AK706" i="7"/>
  <c r="AK889" i="7"/>
  <c r="AK939" i="7"/>
  <c r="AK918" i="7"/>
  <c r="AK608" i="7"/>
  <c r="AK641" i="7"/>
  <c r="AK959" i="7"/>
  <c r="AK589" i="7"/>
  <c r="AK165" i="7"/>
  <c r="AK145" i="7"/>
  <c r="AK102" i="7"/>
  <c r="AK115" i="7"/>
  <c r="AK579" i="7"/>
  <c r="AK105" i="7"/>
  <c r="AK38" i="7"/>
  <c r="AK135" i="7"/>
  <c r="AK576" i="7"/>
  <c r="AK29" i="7"/>
  <c r="AK971" i="7"/>
  <c r="AK125" i="7"/>
  <c r="AK1049" i="7"/>
  <c r="AK585" i="7"/>
  <c r="AK644" i="7"/>
  <c r="AK966" i="7"/>
  <c r="AK687" i="7"/>
  <c r="AK1176" i="7"/>
  <c r="AK444" i="7"/>
  <c r="AK819" i="7"/>
  <c r="AK582" i="7"/>
  <c r="AK68" i="7"/>
  <c r="AK855" i="7"/>
  <c r="AK445" i="7"/>
  <c r="AK851" i="7"/>
  <c r="AK76" i="7"/>
  <c r="K10" i="7"/>
  <c r="K11" i="7"/>
  <c r="P11" i="7"/>
  <c r="P10" i="7"/>
  <c r="U10" i="7"/>
  <c r="U11" i="7"/>
  <c r="AQ1147" i="7"/>
  <c r="AQ28" i="7"/>
  <c r="AQ57" i="7"/>
  <c r="AQ37" i="7"/>
  <c r="AQ32" i="7"/>
  <c r="R15" i="7"/>
  <c r="AQ82" i="7"/>
  <c r="AQ60" i="7"/>
  <c r="AQ53" i="7"/>
  <c r="AQ24" i="7"/>
  <c r="AQ164" i="7"/>
  <c r="AQ34" i="7"/>
  <c r="AQ64" i="7"/>
  <c r="AQ333" i="7"/>
  <c r="AQ101" i="7"/>
  <c r="AQ768" i="7"/>
  <c r="AQ618" i="7"/>
  <c r="AQ147" i="7"/>
  <c r="AQ556" i="7"/>
  <c r="AQ222" i="7"/>
  <c r="AQ154" i="7"/>
  <c r="AQ300" i="7"/>
  <c r="AQ26" i="7"/>
  <c r="AQ165" i="7"/>
  <c r="AQ93" i="7"/>
  <c r="AQ240" i="7"/>
  <c r="AQ544" i="7"/>
  <c r="AQ110" i="7"/>
  <c r="AQ792" i="7"/>
  <c r="AQ114" i="7"/>
  <c r="AQ39" i="7"/>
  <c r="AQ79" i="7"/>
  <c r="AQ105" i="7"/>
  <c r="AQ132" i="7"/>
  <c r="AQ54" i="7"/>
  <c r="AQ75" i="7"/>
  <c r="AQ1172" i="7"/>
  <c r="AQ1156" i="7"/>
  <c r="AQ1167" i="7"/>
  <c r="AQ1074" i="7"/>
  <c r="AQ1164" i="7"/>
  <c r="AQ1044" i="7"/>
  <c r="AQ1136" i="7"/>
  <c r="AQ1085" i="7"/>
  <c r="AQ984" i="7"/>
  <c r="AQ1122" i="7"/>
  <c r="AQ951" i="7"/>
  <c r="AQ980" i="7"/>
  <c r="AQ961" i="7"/>
  <c r="AQ959" i="7"/>
  <c r="AQ178" i="7"/>
  <c r="AQ428" i="7"/>
  <c r="AQ738" i="7"/>
  <c r="AQ108" i="7"/>
  <c r="AQ190" i="7"/>
  <c r="AQ614" i="7"/>
  <c r="AQ161" i="7"/>
  <c r="AQ63" i="7"/>
  <c r="AQ206" i="7"/>
  <c r="AQ71" i="7"/>
  <c r="AQ410" i="7"/>
  <c r="AQ570" i="7"/>
  <c r="AQ92" i="7"/>
  <c r="AQ576" i="7"/>
  <c r="AQ722" i="7"/>
  <c r="AQ1087" i="7"/>
  <c r="AQ1120" i="7"/>
  <c r="AQ1160" i="7"/>
  <c r="AQ1024" i="7"/>
  <c r="AQ1069" i="7"/>
  <c r="AQ1118" i="7"/>
  <c r="AQ991" i="7"/>
  <c r="AQ960" i="7"/>
  <c r="AQ994" i="7"/>
  <c r="AQ999" i="7"/>
  <c r="AQ1004" i="7"/>
  <c r="AQ967" i="7"/>
  <c r="AQ942" i="7"/>
  <c r="AQ913" i="7"/>
  <c r="AQ915" i="7"/>
  <c r="AQ874" i="7"/>
  <c r="AQ903" i="7"/>
  <c r="AQ923" i="7"/>
  <c r="AQ870" i="7"/>
  <c r="AQ955" i="7"/>
  <c r="AQ827" i="7"/>
  <c r="AQ895" i="7"/>
  <c r="AQ878" i="7"/>
  <c r="AQ762" i="7"/>
  <c r="AQ698" i="7"/>
  <c r="AQ684" i="7"/>
  <c r="AQ816" i="7"/>
  <c r="AQ877" i="7"/>
  <c r="AQ706" i="7"/>
  <c r="AQ630" i="7"/>
  <c r="AQ849" i="7"/>
  <c r="AQ682" i="7"/>
  <c r="AQ609" i="7"/>
  <c r="AQ834" i="7"/>
  <c r="AQ657" i="7"/>
  <c r="AQ714" i="7"/>
  <c r="AQ640" i="7"/>
  <c r="AQ572" i="7"/>
  <c r="AQ619" i="7"/>
  <c r="AQ437" i="7"/>
  <c r="AQ690" i="7"/>
  <c r="AQ562" i="7"/>
  <c r="AQ408" i="7"/>
  <c r="AQ660" i="7"/>
  <c r="AQ726" i="7"/>
  <c r="AQ596" i="7"/>
  <c r="AQ709" i="7"/>
  <c r="AQ458" i="7"/>
  <c r="AQ385" i="7"/>
  <c r="AQ587" i="7"/>
  <c r="AQ418" i="7"/>
  <c r="AQ601" i="7"/>
  <c r="AQ424" i="7"/>
  <c r="AQ374" i="7"/>
  <c r="AQ227" i="7"/>
  <c r="AQ487" i="7"/>
  <c r="AQ263" i="7"/>
  <c r="AQ612" i="7"/>
  <c r="AQ380" i="7"/>
  <c r="AQ179" i="7"/>
  <c r="AQ510" i="7"/>
  <c r="AQ198" i="7"/>
  <c r="AQ119" i="7"/>
  <c r="AQ235" i="7"/>
  <c r="AQ127" i="7"/>
  <c r="AQ66" i="7"/>
  <c r="AQ439" i="7"/>
  <c r="AQ200" i="7"/>
  <c r="AQ99" i="7"/>
  <c r="AQ603" i="7"/>
  <c r="AQ328" i="7"/>
  <c r="AQ148" i="7"/>
  <c r="AQ175" i="7"/>
  <c r="AQ340" i="7"/>
  <c r="AQ283" i="7"/>
  <c r="AQ553" i="7"/>
  <c r="AQ183" i="7"/>
  <c r="AQ25" i="7"/>
  <c r="AQ74" i="7"/>
  <c r="AQ27" i="7"/>
  <c r="AQ463" i="7"/>
  <c r="AQ193" i="7"/>
  <c r="AQ49" i="7"/>
  <c r="AQ1080" i="7"/>
  <c r="AQ1090" i="7"/>
  <c r="AQ1106" i="7"/>
  <c r="AQ1174" i="7"/>
  <c r="AQ1038" i="7"/>
  <c r="AQ1078" i="7"/>
  <c r="AQ985" i="7"/>
  <c r="AQ954" i="7"/>
  <c r="AQ987" i="7"/>
  <c r="AQ993" i="7"/>
  <c r="AQ965" i="7"/>
  <c r="AQ938" i="7"/>
  <c r="AQ992" i="7"/>
  <c r="AQ905" i="7"/>
  <c r="AQ912" i="7"/>
  <c r="AQ866" i="7"/>
  <c r="AQ898" i="7"/>
  <c r="AQ916" i="7"/>
  <c r="AQ862" i="7"/>
  <c r="AQ949" i="7"/>
  <c r="AQ805" i="7"/>
  <c r="AQ888" i="7"/>
  <c r="AQ867" i="7"/>
  <c r="AQ871" i="7"/>
  <c r="AQ946" i="7"/>
  <c r="AQ953" i="7"/>
  <c r="AQ745" i="7"/>
  <c r="AQ755" i="7"/>
  <c r="AQ695" i="7"/>
  <c r="AQ622" i="7"/>
  <c r="AQ811" i="7"/>
  <c r="AQ679" i="7"/>
  <c r="AQ602" i="7"/>
  <c r="AQ825" i="7"/>
  <c r="AQ649" i="7"/>
  <c r="AQ711" i="7"/>
  <c r="AQ633" i="7"/>
  <c r="AQ859" i="7"/>
  <c r="AQ597" i="7"/>
  <c r="AQ431" i="7"/>
  <c r="AQ627" i="7"/>
  <c r="AQ561" i="7"/>
  <c r="AQ401" i="7"/>
  <c r="AQ656" i="7"/>
  <c r="AQ699" i="7"/>
  <c r="AQ580" i="7"/>
  <c r="AQ665" i="7"/>
  <c r="AQ455" i="7"/>
  <c r="AQ379" i="7"/>
  <c r="AQ559" i="7"/>
  <c r="AQ416" i="7"/>
  <c r="AQ600" i="7"/>
  <c r="AQ417" i="7"/>
  <c r="AQ346" i="7"/>
  <c r="AQ864" i="7"/>
  <c r="AQ462" i="7"/>
  <c r="AQ223" i="7"/>
  <c r="AQ560" i="7"/>
  <c r="AQ360" i="7"/>
  <c r="AQ172" i="7"/>
  <c r="AQ394" i="7"/>
  <c r="AQ194" i="7"/>
  <c r="AQ113" i="7"/>
  <c r="AQ217" i="7"/>
  <c r="AQ120" i="7"/>
  <c r="AQ52" i="7"/>
  <c r="AQ409" i="7"/>
  <c r="AQ181" i="7"/>
  <c r="AQ85" i="7"/>
  <c r="AQ591" i="7"/>
  <c r="AQ280" i="7"/>
  <c r="AQ118" i="7"/>
  <c r="AQ98" i="7"/>
  <c r="AQ197" i="7"/>
  <c r="AQ214" i="7"/>
  <c r="AQ389" i="7"/>
  <c r="AQ405" i="7"/>
  <c r="AQ427" i="7"/>
  <c r="AQ234" i="7"/>
  <c r="AQ125" i="7"/>
  <c r="AQ361" i="7"/>
  <c r="AQ272" i="7"/>
  <c r="AQ480" i="7"/>
  <c r="AQ33" i="7"/>
  <c r="AQ50" i="7"/>
  <c r="AQ83" i="7"/>
  <c r="AQ221" i="7"/>
  <c r="AQ140" i="7"/>
  <c r="AQ302" i="7"/>
  <c r="AQ943" i="7"/>
  <c r="AQ22" i="7"/>
  <c r="AQ1200" i="7"/>
  <c r="AQ1162" i="7"/>
  <c r="AQ1137" i="7"/>
  <c r="AQ1138" i="7"/>
  <c r="AQ1053" i="7"/>
  <c r="AQ1052" i="7"/>
  <c r="AQ1079" i="7"/>
  <c r="AQ1027" i="7"/>
  <c r="AQ1146" i="7"/>
  <c r="AQ933" i="7"/>
  <c r="AQ969" i="7"/>
  <c r="AQ1133" i="7"/>
  <c r="AQ1071" i="7"/>
  <c r="AQ964" i="7"/>
  <c r="AQ983" i="7"/>
  <c r="AQ899" i="7"/>
  <c r="AQ947" i="7"/>
  <c r="AQ873" i="7"/>
  <c r="AQ920" i="7"/>
  <c r="AQ820" i="7"/>
  <c r="AQ908" i="7"/>
  <c r="AQ748" i="7"/>
  <c r="AQ988" i="7"/>
  <c r="AQ840" i="7"/>
  <c r="AQ785" i="7"/>
  <c r="AQ765" i="7"/>
  <c r="AQ875" i="7"/>
  <c r="AQ902" i="7"/>
  <c r="AQ713" i="7"/>
  <c r="AQ674" i="7"/>
  <c r="AQ590" i="7"/>
  <c r="AQ737" i="7"/>
  <c r="AQ658" i="7"/>
  <c r="AQ563" i="7"/>
  <c r="AQ685" i="7"/>
  <c r="AQ900" i="7"/>
  <c r="AQ701" i="7"/>
  <c r="AQ605" i="7"/>
  <c r="AQ670" i="7"/>
  <c r="AQ573" i="7"/>
  <c r="AQ415" i="7"/>
  <c r="AQ588" i="7"/>
  <c r="AQ528" i="7"/>
  <c r="AQ837" i="7"/>
  <c r="AQ883" i="7"/>
  <c r="AQ644" i="7"/>
  <c r="AQ533" i="7"/>
  <c r="AQ608" i="7"/>
  <c r="AQ423" i="7"/>
  <c r="AQ339" i="7"/>
  <c r="AQ540" i="7"/>
  <c r="AQ741" i="7"/>
  <c r="AQ571" i="7"/>
  <c r="AQ398" i="7"/>
  <c r="AQ275" i="7"/>
  <c r="AQ593" i="7"/>
  <c r="AQ287" i="7"/>
  <c r="AQ173" i="7"/>
  <c r="AQ470" i="7"/>
  <c r="AQ261" i="7"/>
  <c r="AQ642" i="7"/>
  <c r="AQ257" i="7"/>
  <c r="AQ155" i="7"/>
  <c r="AQ403" i="7"/>
  <c r="AQ153" i="7"/>
  <c r="AQ95" i="7"/>
  <c r="AQ532" i="7"/>
  <c r="AQ338" i="7"/>
  <c r="AQ143" i="7"/>
  <c r="AQ65" i="7"/>
  <c r="AQ384" i="7"/>
  <c r="AQ199" i="7"/>
  <c r="AQ89" i="7"/>
  <c r="AQ29" i="7"/>
  <c r="AQ352" i="7"/>
  <c r="AQ23" i="7"/>
  <c r="AQ48" i="7"/>
  <c r="AQ224" i="7"/>
  <c r="AQ438" i="7"/>
  <c r="AQ115" i="7"/>
  <c r="AQ369" i="7"/>
  <c r="AQ38" i="7"/>
  <c r="AQ90" i="7"/>
  <c r="AQ103" i="7"/>
  <c r="AQ76" i="7"/>
  <c r="AQ344" i="7"/>
  <c r="AQ30" i="7"/>
  <c r="AQ1161" i="7"/>
  <c r="AQ1139" i="7"/>
  <c r="AQ1077" i="7"/>
  <c r="AQ1056" i="7"/>
  <c r="AQ1021" i="7"/>
  <c r="AQ1014" i="7"/>
  <c r="AQ1007" i="7"/>
  <c r="AQ977" i="7"/>
  <c r="AQ1019" i="7"/>
  <c r="AQ1016" i="7"/>
  <c r="AQ950" i="7"/>
  <c r="AQ1049" i="7"/>
  <c r="AQ979" i="7"/>
  <c r="AQ930" i="7"/>
  <c r="AQ937" i="7"/>
  <c r="AQ886" i="7"/>
  <c r="AQ932" i="7"/>
  <c r="AQ927" i="7"/>
  <c r="AQ884" i="7"/>
  <c r="AQ1108" i="7"/>
  <c r="AQ856" i="7"/>
  <c r="AQ936" i="7"/>
  <c r="AQ889" i="7"/>
  <c r="AQ824" i="7"/>
  <c r="AQ732" i="7"/>
  <c r="AQ731" i="7"/>
  <c r="AQ861" i="7"/>
  <c r="AQ890" i="7"/>
  <c r="AQ841" i="7"/>
  <c r="AQ659" i="7"/>
  <c r="AQ1086" i="7"/>
  <c r="AQ696" i="7"/>
  <c r="AQ621" i="7"/>
  <c r="AQ854" i="7"/>
  <c r="AQ667" i="7"/>
  <c r="AQ767" i="7"/>
  <c r="AQ654" i="7"/>
  <c r="AQ585" i="7"/>
  <c r="AQ639" i="7"/>
  <c r="AQ460" i="7"/>
  <c r="AQ995" i="7"/>
  <c r="AQ575" i="7"/>
  <c r="AQ444" i="7"/>
  <c r="AQ720" i="7"/>
  <c r="AQ845" i="7"/>
  <c r="AQ624" i="7"/>
  <c r="AQ441" i="7"/>
  <c r="AQ516" i="7"/>
  <c r="AQ399" i="7"/>
  <c r="AQ273" i="7"/>
  <c r="AQ488" i="7"/>
  <c r="AQ631" i="7"/>
  <c r="AQ468" i="7"/>
  <c r="AQ391" i="7"/>
  <c r="AQ237" i="7"/>
  <c r="AQ569" i="7"/>
  <c r="AQ267" i="7"/>
  <c r="AQ159" i="7"/>
  <c r="AQ393" i="7"/>
  <c r="AQ207" i="7"/>
  <c r="AQ538" i="7"/>
  <c r="AQ225" i="7"/>
  <c r="AQ145" i="7"/>
  <c r="AQ337" i="7"/>
  <c r="AQ129" i="7"/>
  <c r="AQ78" i="7"/>
  <c r="AQ461" i="7"/>
  <c r="AQ318" i="7"/>
  <c r="AQ122" i="7"/>
  <c r="AQ51" i="7"/>
  <c r="AQ378" i="7"/>
  <c r="AQ187" i="7"/>
  <c r="AQ55" i="7"/>
  <c r="AQ336" i="7"/>
  <c r="AQ599" i="7"/>
  <c r="AQ69" i="7"/>
  <c r="AQ106" i="7"/>
  <c r="AQ58" i="7"/>
  <c r="AQ404" i="7"/>
  <c r="AQ345" i="7"/>
  <c r="AQ109" i="7"/>
  <c r="AQ1195" i="7"/>
  <c r="AQ1142" i="7"/>
  <c r="AQ1143" i="7"/>
  <c r="AQ941" i="7"/>
  <c r="AQ986" i="7"/>
  <c r="AQ921" i="7"/>
  <c r="AQ1169" i="7"/>
  <c r="AQ1098" i="7"/>
  <c r="AQ906" i="7"/>
  <c r="AQ929" i="7"/>
  <c r="AQ1030" i="7"/>
  <c r="AQ821" i="7"/>
  <c r="AQ917" i="7"/>
  <c r="AQ734" i="7"/>
  <c r="AQ617" i="7"/>
  <c r="AQ673" i="7"/>
  <c r="AQ810" i="7"/>
  <c r="AQ708" i="7"/>
  <c r="AQ853" i="7"/>
  <c r="AQ425" i="7"/>
  <c r="AQ555" i="7"/>
  <c r="AQ652" i="7"/>
  <c r="AQ564" i="7"/>
  <c r="AQ451" i="7"/>
  <c r="AQ557" i="7"/>
  <c r="AQ592" i="7"/>
  <c r="AQ324" i="7"/>
  <c r="AQ450" i="7"/>
  <c r="AQ518" i="7"/>
  <c r="AQ158" i="7"/>
  <c r="AQ176" i="7"/>
  <c r="AQ180" i="7"/>
  <c r="AQ635" i="7"/>
  <c r="AQ157" i="7"/>
  <c r="AQ435" i="7"/>
  <c r="AQ117" i="7"/>
  <c r="AQ133" i="7"/>
  <c r="AQ691" i="7"/>
  <c r="AQ971" i="7"/>
  <c r="AQ1125" i="7"/>
  <c r="AQ1075" i="7"/>
  <c r="AQ1073" i="7"/>
  <c r="AQ919" i="7"/>
  <c r="AQ850" i="7"/>
  <c r="AQ848" i="7"/>
  <c r="AQ616" i="7"/>
  <c r="AQ646" i="7"/>
  <c r="AQ414" i="7"/>
  <c r="AQ396" i="7"/>
  <c r="AQ433" i="7"/>
  <c r="AQ387" i="7"/>
  <c r="AQ128" i="7"/>
  <c r="AQ121" i="7"/>
  <c r="AQ308" i="7"/>
  <c r="AQ274" i="7"/>
  <c r="AQ35" i="7"/>
  <c r="AQ271" i="7"/>
  <c r="AQ331" i="7"/>
  <c r="AQ676" i="7"/>
  <c r="AQ195" i="7"/>
  <c r="R7" i="7"/>
  <c r="AQ43" i="7"/>
  <c r="AQ1173" i="7"/>
  <c r="AQ1060" i="7"/>
  <c r="AQ1082" i="7"/>
  <c r="AQ935" i="7"/>
  <c r="AQ973" i="7"/>
  <c r="AQ1208" i="7"/>
  <c r="AQ1141" i="7"/>
  <c r="AQ970" i="7"/>
  <c r="AQ901" i="7"/>
  <c r="AQ914" i="7"/>
  <c r="AQ1000" i="7"/>
  <c r="AQ788" i="7"/>
  <c r="AQ876" i="7"/>
  <c r="AQ727" i="7"/>
  <c r="AQ610" i="7"/>
  <c r="AQ664" i="7"/>
  <c r="AQ688" i="7"/>
  <c r="AQ702" i="7"/>
  <c r="AQ689" i="7"/>
  <c r="AQ420" i="7"/>
  <c r="AQ541" i="7"/>
  <c r="AQ931" i="7"/>
  <c r="AQ558" i="7"/>
  <c r="AQ447" i="7"/>
  <c r="AQ550" i="7"/>
  <c r="AQ583" i="7"/>
  <c r="AQ301" i="7"/>
  <c r="AQ303" i="7"/>
  <c r="AQ475" i="7"/>
  <c r="AQ655" i="7"/>
  <c r="AQ169" i="7"/>
  <c r="AQ177" i="7"/>
  <c r="AQ632" i="7"/>
  <c r="AQ144" i="7"/>
  <c r="AQ413" i="7"/>
  <c r="AQ97" i="7"/>
  <c r="AQ96" i="7"/>
  <c r="AQ135" i="7"/>
  <c r="AQ218" i="7"/>
  <c r="AQ307" i="7"/>
  <c r="AQ68" i="7"/>
  <c r="AQ42" i="7"/>
  <c r="AQ1012" i="7"/>
  <c r="AQ928" i="7"/>
  <c r="AQ710" i="7"/>
  <c r="AQ869" i="7"/>
  <c r="AQ623" i="7"/>
  <c r="AQ429" i="7"/>
  <c r="AQ232" i="7"/>
  <c r="AQ139" i="7"/>
  <c r="AQ350" i="7"/>
  <c r="AQ419" i="7"/>
  <c r="AQ457" i="7"/>
  <c r="AQ527" i="7"/>
  <c r="AQ41" i="7"/>
  <c r="AQ123" i="7"/>
  <c r="AQ1178" i="7"/>
  <c r="AQ1110" i="7"/>
  <c r="AQ1036" i="7"/>
  <c r="AQ1017" i="7"/>
  <c r="AQ1048" i="7"/>
  <c r="AQ962" i="7"/>
  <c r="AQ998" i="7"/>
  <c r="AQ944" i="7"/>
  <c r="AQ940" i="7"/>
  <c r="AQ893" i="7"/>
  <c r="AQ863" i="7"/>
  <c r="AQ924" i="7"/>
  <c r="AQ774" i="7"/>
  <c r="AQ872" i="7"/>
  <c r="AQ858" i="7"/>
  <c r="AQ582" i="7"/>
  <c r="AQ650" i="7"/>
  <c r="AQ678" i="7"/>
  <c r="AQ693" i="7"/>
  <c r="AQ661" i="7"/>
  <c r="AQ402" i="7"/>
  <c r="AQ452" i="7"/>
  <c r="AQ852" i="7"/>
  <c r="AQ456" i="7"/>
  <c r="AQ406" i="7"/>
  <c r="AQ526" i="7"/>
  <c r="AQ567" i="7"/>
  <c r="AQ270" i="7"/>
  <c r="AQ269" i="7"/>
  <c r="AQ421" i="7"/>
  <c r="AQ554" i="7"/>
  <c r="AQ149" i="7"/>
  <c r="AQ142" i="7"/>
  <c r="AQ500" i="7"/>
  <c r="AQ124" i="7"/>
  <c r="AQ381" i="7"/>
  <c r="AQ62" i="7"/>
  <c r="AQ626" i="7"/>
  <c r="AQ186" i="7"/>
  <c r="AQ371" i="7"/>
  <c r="AQ411" i="7"/>
  <c r="AQ634" i="7"/>
  <c r="R9" i="7"/>
  <c r="AQ1176" i="7"/>
  <c r="AQ996" i="7"/>
  <c r="AQ956" i="7"/>
  <c r="AQ879" i="7"/>
  <c r="AQ885" i="7"/>
  <c r="AQ740" i="7"/>
  <c r="AQ663" i="7"/>
  <c r="AQ705" i="7"/>
  <c r="AQ728" i="7"/>
  <c r="AQ432" i="7"/>
  <c r="AQ265" i="7"/>
  <c r="AQ534" i="7"/>
  <c r="AQ446" i="7"/>
  <c r="AQ392" i="7"/>
  <c r="AQ141" i="7"/>
  <c r="AQ281" i="7"/>
  <c r="AQ566" i="7"/>
  <c r="AQ46" i="7"/>
  <c r="AQ67" i="7"/>
  <c r="AQ1175" i="7"/>
  <c r="AQ1149" i="7"/>
  <c r="AQ1070" i="7"/>
  <c r="AQ1029" i="7"/>
  <c r="AQ963" i="7"/>
  <c r="AQ909" i="7"/>
  <c r="AQ968" i="7"/>
  <c r="AQ904" i="7"/>
  <c r="AQ880" i="7"/>
  <c r="AQ851" i="7"/>
  <c r="AQ775" i="7"/>
  <c r="AQ847" i="7"/>
  <c r="AQ789" i="7"/>
  <c r="AQ976" i="7"/>
  <c r="AQ680" i="7"/>
  <c r="AQ766" i="7"/>
  <c r="AQ581" i="7"/>
  <c r="AQ911" i="7"/>
  <c r="AQ613" i="7"/>
  <c r="AQ579" i="7"/>
  <c r="AQ607" i="7"/>
  <c r="AQ868" i="7"/>
  <c r="AQ648" i="7"/>
  <c r="AQ645" i="7"/>
  <c r="AQ343" i="7"/>
  <c r="AQ779" i="7"/>
  <c r="AQ400" i="7"/>
  <c r="AQ615" i="7"/>
  <c r="AQ208" i="7"/>
  <c r="AQ299" i="7"/>
  <c r="AQ364" i="7"/>
  <c r="AQ683" i="7"/>
  <c r="AQ100" i="7"/>
  <c r="AQ353" i="7"/>
  <c r="AQ72" i="7"/>
  <c r="AQ201" i="7"/>
  <c r="AQ102" i="7"/>
  <c r="AQ131" i="7"/>
  <c r="AQ246" i="7"/>
  <c r="AQ530" i="7"/>
  <c r="AQ44" i="7"/>
  <c r="AQ112" i="7"/>
  <c r="AQ430" i="7"/>
  <c r="AQ882" i="7"/>
  <c r="AQ1028" i="7"/>
  <c r="AQ304" i="7"/>
  <c r="AQ574" i="7"/>
  <c r="AQ1002" i="7"/>
  <c r="AQ1003" i="7"/>
  <c r="AQ881" i="7"/>
  <c r="AQ957" i="7"/>
  <c r="AQ717" i="7"/>
  <c r="AQ651" i="7"/>
  <c r="AQ763" i="7"/>
  <c r="AQ445" i="7"/>
  <c r="AQ606" i="7"/>
  <c r="AQ769" i="7"/>
  <c r="AQ497" i="7"/>
  <c r="AQ216" i="7"/>
  <c r="AQ73" i="7"/>
  <c r="AQ653" i="7"/>
  <c r="AQ219" i="7"/>
  <c r="AQ465" i="7"/>
  <c r="R6" i="7"/>
  <c r="AQ40" i="7"/>
  <c r="AQ1145" i="7"/>
  <c r="AQ1057" i="7"/>
  <c r="AQ1020" i="7"/>
  <c r="AQ990" i="7"/>
  <c r="AQ1043" i="7"/>
  <c r="AQ1123" i="7"/>
  <c r="AQ948" i="7"/>
  <c r="AQ892" i="7"/>
  <c r="AQ865" i="7"/>
  <c r="AQ813" i="7"/>
  <c r="AQ982" i="7"/>
  <c r="AQ832" i="7"/>
  <c r="AQ761" i="7"/>
  <c r="AQ896" i="7"/>
  <c r="AQ669" i="7"/>
  <c r="AQ703" i="7"/>
  <c r="AQ939" i="7"/>
  <c r="AQ860" i="7"/>
  <c r="AQ598" i="7"/>
  <c r="AQ472" i="7"/>
  <c r="AQ584" i="7"/>
  <c r="AQ723" i="7"/>
  <c r="AQ641" i="7"/>
  <c r="AQ565" i="7"/>
  <c r="AQ321" i="7"/>
  <c r="AQ666" i="7"/>
  <c r="AQ397" i="7"/>
  <c r="AQ577" i="7"/>
  <c r="AQ167" i="7"/>
  <c r="AQ253" i="7"/>
  <c r="AQ242" i="7"/>
  <c r="AQ388" i="7"/>
  <c r="AQ86" i="7"/>
  <c r="AQ323" i="7"/>
  <c r="AQ59" i="7"/>
  <c r="AQ196" i="7"/>
  <c r="AQ80" i="7"/>
  <c r="AQ254" i="7"/>
  <c r="AQ386" i="7"/>
  <c r="AQ31" i="7"/>
  <c r="AQ56" i="7"/>
  <c r="AQ136" i="7"/>
  <c r="AQ212" i="7"/>
  <c r="AQ87" i="7"/>
  <c r="AQ1135" i="7"/>
  <c r="AQ1051" i="7"/>
  <c r="AQ966" i="7"/>
  <c r="AQ1001" i="7"/>
  <c r="AQ918" i="7"/>
  <c r="AQ925" i="7"/>
  <c r="AQ907" i="7"/>
  <c r="AQ795" i="7"/>
  <c r="AQ887" i="7"/>
  <c r="AQ687" i="7"/>
  <c r="AQ846" i="7"/>
  <c r="AQ578" i="7"/>
  <c r="AQ568" i="7"/>
  <c r="AQ675" i="7"/>
  <c r="AQ514" i="7"/>
  <c r="AQ604" i="7"/>
  <c r="AQ382" i="7"/>
  <c r="AQ152" i="7"/>
  <c r="AQ184" i="7"/>
  <c r="AQ279" i="7"/>
  <c r="AQ276" i="7"/>
  <c r="AQ150" i="7"/>
  <c r="AQ45" i="7"/>
  <c r="AQ137" i="7"/>
  <c r="AQ1209" i="7"/>
  <c r="AQ891" i="7"/>
  <c r="AQ589" i="7"/>
  <c r="AQ359" i="7"/>
  <c r="AQ104" i="7"/>
  <c r="AQ620" i="7"/>
  <c r="AQ752" i="7"/>
  <c r="AQ770" i="7"/>
  <c r="AQ1097" i="7"/>
  <c r="AQ857" i="7"/>
  <c r="AQ643" i="7"/>
  <c r="AQ395" i="7"/>
  <c r="AQ368" i="7"/>
  <c r="AQ191" i="7"/>
  <c r="AQ1015" i="7"/>
  <c r="AQ783" i="7"/>
  <c r="AQ625" i="7"/>
  <c r="AQ407" i="7"/>
  <c r="AQ77" i="7"/>
  <c r="AQ88" i="7"/>
  <c r="AQ1010" i="7"/>
  <c r="AQ1034" i="7"/>
  <c r="AQ855" i="7"/>
  <c r="AQ586" i="7"/>
  <c r="AQ719" i="7"/>
  <c r="AQ277" i="7"/>
  <c r="AQ146" i="7"/>
  <c r="AQ746" i="7"/>
  <c r="AQ926" i="7"/>
  <c r="AQ823" i="7"/>
  <c r="AQ754" i="7"/>
  <c r="AQ91" i="7"/>
  <c r="AQ922" i="7"/>
  <c r="AQ743" i="7"/>
  <c r="AQ897" i="7"/>
  <c r="AQ356" i="7"/>
  <c r="AQ377" i="7"/>
  <c r="AQ220" i="7"/>
  <c r="AQ61" i="7"/>
  <c r="AQ989" i="7"/>
  <c r="AQ681" i="7"/>
  <c r="AQ671" i="7"/>
  <c r="AQ390" i="7"/>
  <c r="AQ204" i="7"/>
  <c r="AQ910" i="7"/>
  <c r="AQ801" i="7"/>
  <c r="AQ647" i="7"/>
  <c r="AQ800" i="7"/>
  <c r="AQ36" i="7"/>
  <c r="AQ981" i="7"/>
  <c r="R10" i="8" l="1"/>
  <c r="R11" i="8"/>
  <c r="M11" i="8"/>
  <c r="M10" i="8"/>
  <c r="L11" i="7"/>
  <c r="L10" i="7"/>
  <c r="AL198" i="7"/>
  <c r="AL1036" i="7"/>
  <c r="AL954" i="7"/>
  <c r="AL916" i="7"/>
  <c r="AL814" i="7"/>
  <c r="AL627" i="7"/>
  <c r="AL687" i="7"/>
  <c r="AL592" i="7"/>
  <c r="AL403" i="7"/>
  <c r="AL392" i="7"/>
  <c r="AL140" i="7"/>
  <c r="AL103" i="7"/>
  <c r="AL46" i="7"/>
  <c r="AL267" i="7"/>
  <c r="AL368" i="7"/>
  <c r="AL120" i="7"/>
  <c r="AL60" i="7"/>
  <c r="AL74" i="7"/>
  <c r="AL391" i="7"/>
  <c r="AL154" i="7"/>
  <c r="AL695" i="7"/>
  <c r="AL986" i="7"/>
  <c r="AL939" i="7"/>
  <c r="AL634" i="7"/>
  <c r="AL404" i="7"/>
  <c r="AL132" i="7"/>
  <c r="AL175" i="7"/>
  <c r="AL33" i="7"/>
  <c r="AL125" i="7"/>
  <c r="AL557" i="7"/>
  <c r="AL1139" i="7"/>
  <c r="AL998" i="7"/>
  <c r="AL901" i="7"/>
  <c r="AL922" i="7"/>
  <c r="AL300" i="7"/>
  <c r="AL101" i="7"/>
  <c r="AL28" i="7"/>
  <c r="AL75" i="7"/>
  <c r="AL1106" i="7"/>
  <c r="AL1131" i="7"/>
  <c r="AL920" i="7"/>
  <c r="AL885" i="7"/>
  <c r="AL897" i="7"/>
  <c r="AL845" i="7"/>
  <c r="AL617" i="7"/>
  <c r="AL429" i="7"/>
  <c r="AL541" i="7"/>
  <c r="AL396" i="7"/>
  <c r="AL410" i="7"/>
  <c r="AL179" i="7"/>
  <c r="AL65" i="7"/>
  <c r="AL41" i="7"/>
  <c r="AL97" i="7"/>
  <c r="AL397" i="7"/>
  <c r="AL644" i="7"/>
  <c r="AL1078" i="7"/>
  <c r="AL887" i="7"/>
  <c r="AL585" i="7"/>
  <c r="AL417" i="7"/>
  <c r="AL208" i="7"/>
  <c r="AL165" i="7"/>
  <c r="AL1143" i="7"/>
  <c r="AL961" i="7"/>
  <c r="AL924" i="7"/>
  <c r="AL932" i="7"/>
  <c r="AL911" i="7"/>
  <c r="AL573" i="7"/>
  <c r="AL553" i="7"/>
  <c r="AL584" i="7"/>
  <c r="AL966" i="7"/>
  <c r="AL178" i="7"/>
  <c r="AL142" i="7"/>
  <c r="AL86" i="7"/>
  <c r="AL26" i="7"/>
  <c r="AL55" i="7"/>
  <c r="AL76" i="7"/>
  <c r="AL685" i="7"/>
  <c r="AL1176" i="7"/>
  <c r="AL1136" i="7"/>
  <c r="AL844" i="7"/>
  <c r="AL605" i="7"/>
  <c r="AL150" i="7"/>
  <c r="AL560" i="7"/>
  <c r="AL34" i="7"/>
  <c r="AL88" i="7"/>
  <c r="AL99" i="7"/>
  <c r="AL27" i="7"/>
  <c r="AL35" i="7"/>
  <c r="AL71" i="7"/>
  <c r="AL333" i="7"/>
  <c r="AL113" i="7"/>
  <c r="AL287" i="7"/>
  <c r="AL559" i="7"/>
  <c r="AL918" i="7"/>
  <c r="AL927" i="7"/>
  <c r="AL635" i="7"/>
  <c r="AL850" i="7"/>
  <c r="AL416" i="7"/>
  <c r="AL407" i="7"/>
  <c r="AL145" i="7"/>
  <c r="AL96" i="7"/>
  <c r="AL632" i="7"/>
  <c r="AL130" i="7"/>
  <c r="AL40" i="7"/>
  <c r="AL79" i="7"/>
  <c r="AL550" i="7"/>
  <c r="AL570" i="7"/>
  <c r="AL599" i="7"/>
  <c r="AL946" i="7"/>
  <c r="AL583" i="7"/>
  <c r="AL123" i="7"/>
  <c r="AL835" i="7"/>
  <c r="AL36" i="7"/>
  <c r="AL1162" i="7"/>
  <c r="AL393" i="7"/>
  <c r="AL334" i="7"/>
  <c r="AL1002" i="7"/>
  <c r="AL944" i="7"/>
  <c r="AL167" i="7"/>
  <c r="AL889" i="7"/>
  <c r="AL218" i="7"/>
  <c r="AL865" i="7"/>
  <c r="AL129" i="7"/>
  <c r="AL276" i="7"/>
  <c r="AL618" i="7"/>
  <c r="AL859" i="7"/>
  <c r="AL999" i="7"/>
  <c r="AL639" i="7"/>
  <c r="AL1053" i="7"/>
  <c r="AL574" i="7"/>
  <c r="AL1158" i="7"/>
  <c r="AL895" i="7"/>
  <c r="AL568" i="7"/>
  <c r="AL556" i="7"/>
  <c r="AL337" i="7"/>
  <c r="AL473" i="7"/>
  <c r="AL118" i="7"/>
  <c r="AL757" i="7"/>
  <c r="AL1173" i="7"/>
  <c r="AL925" i="7"/>
  <c r="AL614" i="7"/>
  <c r="AL409" i="7"/>
  <c r="AL173" i="7"/>
  <c r="AL418" i="7"/>
  <c r="AL1149" i="7"/>
  <c r="AL950" i="7"/>
  <c r="AL641" i="7"/>
  <c r="AL421" i="7"/>
  <c r="AL223" i="7"/>
  <c r="AL85" i="7"/>
  <c r="AL896" i="7"/>
  <c r="AL590" i="7"/>
  <c r="AL387" i="7"/>
  <c r="AL1048" i="7"/>
  <c r="AL642" i="7"/>
  <c r="AL424" i="7"/>
  <c r="AL93" i="7"/>
  <c r="AL1029" i="7"/>
  <c r="AL682" i="7"/>
  <c r="AL683" i="7"/>
  <c r="AL58" i="7"/>
  <c r="AL877" i="7"/>
  <c r="AL419" i="7"/>
  <c r="AL860" i="7"/>
  <c r="AL68" i="7"/>
  <c r="AL640" i="7"/>
  <c r="AL613" i="7"/>
  <c r="AL984" i="7"/>
  <c r="AL149" i="7"/>
  <c r="AL936" i="7"/>
  <c r="AL659" i="7"/>
  <c r="AL931" i="7"/>
  <c r="AL846" i="7"/>
  <c r="AL460" i="7"/>
  <c r="AL425" i="7"/>
  <c r="AL53" i="7"/>
  <c r="AL955" i="7"/>
  <c r="AL863" i="7"/>
  <c r="AL890" i="7"/>
  <c r="AL621" i="7"/>
  <c r="AL604" i="7"/>
  <c r="AL869" i="7"/>
  <c r="AL467" i="7"/>
  <c r="AL67" i="7"/>
  <c r="AL833" i="7"/>
  <c r="AL426" i="7"/>
  <c r="AL80" i="7"/>
  <c r="AL929" i="7"/>
  <c r="AL571" i="7"/>
  <c r="AL124" i="7"/>
  <c r="AL1142" i="7"/>
  <c r="AL867" i="7"/>
  <c r="AL164" i="7"/>
  <c r="AL62" i="7"/>
  <c r="M6" i="7"/>
  <c r="AL43" i="7"/>
  <c r="AL1069" i="7"/>
  <c r="AL892" i="7"/>
  <c r="AL615" i="7"/>
  <c r="AL658" i="7"/>
  <c r="AL624" i="7"/>
  <c r="AL127" i="7"/>
  <c r="AL44" i="7"/>
  <c r="AL968" i="7"/>
  <c r="AL962" i="7"/>
  <c r="AL606" i="7"/>
  <c r="AL661" i="7"/>
  <c r="AL428" i="7"/>
  <c r="AL270" i="7"/>
  <c r="AL112" i="7"/>
  <c r="AL609" i="7"/>
  <c r="AL610" i="7"/>
  <c r="AL908" i="7"/>
  <c r="AL972" i="7"/>
  <c r="AL876" i="7"/>
  <c r="AL413" i="7"/>
  <c r="AL1074" i="7"/>
  <c r="AL115" i="7"/>
  <c r="AL398" i="7"/>
  <c r="AL1043" i="7"/>
  <c r="AL562" i="7"/>
  <c r="AL364" i="7"/>
  <c r="AL72" i="7"/>
  <c r="AL441" i="7"/>
  <c r="AL23" i="7"/>
  <c r="AL852" i="7"/>
  <c r="AL649" i="7"/>
  <c r="AL381" i="7"/>
  <c r="AL878" i="7"/>
  <c r="AL593" i="7"/>
  <c r="AL935" i="7"/>
  <c r="AL110" i="7"/>
  <c r="AL415" i="7"/>
  <c r="AL589" i="7"/>
  <c r="AL616" i="7"/>
  <c r="AL980" i="7"/>
  <c r="AL423" i="7"/>
  <c r="AL52" i="7"/>
  <c r="AL899" i="7"/>
  <c r="AL1000" i="7"/>
  <c r="AL648" i="7"/>
  <c r="AL272" i="7"/>
  <c r="AL386" i="7"/>
  <c r="AL191" i="7"/>
  <c r="AL1049" i="7"/>
  <c r="AL731" i="7"/>
  <c r="AL645" i="7"/>
  <c r="AL705" i="7"/>
  <c r="M12" i="7"/>
  <c r="AL906" i="7"/>
  <c r="AL444" i="7"/>
  <c r="AL25" i="7"/>
  <c r="AL858" i="7"/>
  <c r="AL433" i="7"/>
  <c r="AL280" i="7"/>
  <c r="AL905" i="7"/>
  <c r="AL675" i="7"/>
  <c r="AL183" i="7"/>
  <c r="AL933" i="7"/>
  <c r="AL849" i="7"/>
  <c r="AL567" i="7"/>
  <c r="AL235" i="7"/>
  <c r="AL51" i="7"/>
  <c r="AL59" i="7"/>
  <c r="AL1052" i="7"/>
  <c r="AL848" i="7"/>
  <c r="AL853" i="7"/>
  <c r="AL569" i="7"/>
  <c r="AL400" i="7"/>
  <c r="AL378" i="7"/>
  <c r="AL1211" i="7"/>
  <c r="AL957" i="7"/>
  <c r="AL866" i="7"/>
  <c r="AL646" i="7"/>
  <c r="AL602" i="7"/>
  <c r="AL227" i="7"/>
  <c r="AL56" i="7"/>
  <c r="AL109" i="7"/>
  <c r="AL402" i="7"/>
  <c r="AL819" i="7"/>
  <c r="AL880" i="7"/>
  <c r="AL1118" i="7"/>
  <c r="AL54" i="7"/>
  <c r="AL928" i="7"/>
  <c r="AL711" i="7"/>
  <c r="AL671" i="7"/>
  <c r="AL923" i="7"/>
  <c r="AL875" i="7"/>
  <c r="AL1017" i="7"/>
  <c r="AL879" i="7"/>
  <c r="AL102" i="7"/>
  <c r="AL159" i="7"/>
  <c r="AL917" i="7"/>
  <c r="AL591" i="7"/>
  <c r="AL600" i="7"/>
  <c r="AL914" i="7"/>
  <c r="AL588" i="7"/>
  <c r="AL951" i="7"/>
  <c r="AL940" i="7"/>
  <c r="AL893" i="7"/>
  <c r="AL414" i="7"/>
  <c r="AL66" i="7"/>
  <c r="M9" i="7"/>
  <c r="AL909" i="7"/>
  <c r="AL579" i="7"/>
  <c r="AL554" i="7"/>
  <c r="AL92" i="7"/>
  <c r="AL49" i="7"/>
  <c r="AL714" i="7"/>
  <c r="AL535" i="7"/>
  <c r="AL39" i="7"/>
  <c r="AL689" i="7"/>
  <c r="AL379" i="7"/>
  <c r="AL50" i="7"/>
  <c r="AL847" i="7"/>
  <c r="AL679" i="7"/>
  <c r="AL222" i="7"/>
  <c r="AL947" i="7"/>
  <c r="AL630" i="7"/>
  <c r="AL201" i="7"/>
  <c r="AL105" i="7"/>
  <c r="AL42" i="7"/>
  <c r="AL77" i="7"/>
  <c r="AL1108" i="7"/>
  <c r="AL787" i="7"/>
  <c r="AL626" i="7"/>
  <c r="AL673" i="7"/>
  <c r="AL445" i="7"/>
  <c r="AL63" i="7"/>
  <c r="AL1144" i="7"/>
  <c r="AL910" i="7"/>
  <c r="AL857" i="7"/>
  <c r="AL703" i="7"/>
  <c r="AL438" i="7"/>
  <c r="AL631" i="7"/>
  <c r="AL95" i="7"/>
  <c r="AL117" i="7"/>
  <c r="AL601" i="7"/>
  <c r="AL873" i="7"/>
  <c r="AL886" i="7"/>
  <c r="AL1174" i="7"/>
  <c r="AL663" i="7"/>
  <c r="AL762" i="7"/>
  <c r="AL582" i="7"/>
  <c r="AL851" i="7"/>
  <c r="AL190" i="7"/>
  <c r="AL155" i="7"/>
  <c r="AL871" i="7"/>
  <c r="AL199" i="7"/>
  <c r="AL435" i="7"/>
  <c r="AL581" i="7"/>
  <c r="M7" i="7"/>
  <c r="AL717" i="7"/>
  <c r="AL64" i="7"/>
  <c r="AL1027" i="7"/>
  <c r="AL468" i="7"/>
  <c r="AL608" i="7"/>
  <c r="AL572" i="7"/>
  <c r="AL1169" i="7"/>
  <c r="AL884" i="7"/>
  <c r="AL669" i="7"/>
  <c r="AL439" i="7"/>
  <c r="AL22" i="7"/>
  <c r="AL31" i="7"/>
  <c r="AL926" i="7"/>
  <c r="AL654" i="7"/>
  <c r="AL376" i="7"/>
  <c r="AL69" i="7"/>
  <c r="AL1200" i="7"/>
  <c r="AL656" i="7"/>
  <c r="AL385" i="7"/>
  <c r="AL1109" i="7"/>
  <c r="AL655" i="7"/>
  <c r="AL301" i="7"/>
  <c r="AL822" i="7"/>
  <c r="AL769" i="7"/>
  <c r="AL303" i="7"/>
  <c r="AL411" i="7"/>
  <c r="AL959" i="7"/>
  <c r="AL558" i="7"/>
  <c r="AL73" i="7"/>
  <c r="AL29" i="7"/>
  <c r="AL341" i="7"/>
  <c r="AL913" i="7"/>
  <c r="AL903" i="7"/>
  <c r="AL699" i="7"/>
  <c r="AL660" i="7"/>
  <c r="AL389" i="7"/>
  <c r="AL82" i="7"/>
  <c r="AL1030" i="7"/>
  <c r="AL976" i="7"/>
  <c r="AL701" i="7"/>
  <c r="AL622" i="7"/>
  <c r="AL625" i="7"/>
  <c r="AL146" i="7"/>
  <c r="AL612" i="7"/>
  <c r="AL37" i="7"/>
  <c r="AL380" i="7"/>
  <c r="AL446" i="7"/>
  <c r="AL676" i="7"/>
  <c r="AL1164" i="7"/>
  <c r="AL1161" i="7"/>
  <c r="AL826" i="7"/>
  <c r="AL678" i="7"/>
  <c r="AL1145" i="7"/>
  <c r="AL768" i="7"/>
  <c r="AL452" i="7"/>
  <c r="AL563" i="7"/>
  <c r="AL24" i="7"/>
  <c r="AL135" i="7"/>
  <c r="AL706" i="7"/>
  <c r="AL607" i="7"/>
  <c r="AL938" i="7"/>
  <c r="AL597" i="7"/>
  <c r="AL390" i="7"/>
  <c r="AL855" i="7"/>
  <c r="AL948" i="7"/>
  <c r="AL919" i="7"/>
  <c r="AL587" i="7"/>
  <c r="AL900" i="7"/>
  <c r="AL1137" i="7"/>
  <c r="AL842" i="7"/>
  <c r="AL651" i="7"/>
  <c r="AL87" i="7"/>
  <c r="AL953" i="7"/>
  <c r="AL153" i="7"/>
  <c r="AL761" i="7"/>
  <c r="AL623" i="7"/>
  <c r="AL576" i="7"/>
  <c r="AL450" i="7"/>
  <c r="AL827" i="7"/>
  <c r="AL561" i="7"/>
  <c r="AL304" i="7"/>
  <c r="AL763" i="7"/>
  <c r="AL956" i="7"/>
  <c r="AL575" i="7"/>
  <c r="AL1097" i="7"/>
  <c r="AL388" i="7"/>
  <c r="AL406" i="7"/>
  <c r="AL225" i="7"/>
  <c r="AL882" i="7"/>
  <c r="AL681" i="7"/>
  <c r="AL200" i="7"/>
  <c r="AL169" i="7"/>
  <c r="AL119" i="7"/>
  <c r="AL891" i="7"/>
  <c r="AL684" i="7"/>
  <c r="AL431" i="7"/>
  <c r="AL78" i="7"/>
  <c r="AL1073" i="7"/>
  <c r="AL690" i="7"/>
  <c r="AL394" i="7"/>
  <c r="AL937" i="7"/>
  <c r="AL856" i="7"/>
  <c r="AL299" i="7"/>
  <c r="AL430" i="7"/>
  <c r="AL992" i="7"/>
  <c r="AL888" i="7"/>
  <c r="AL38" i="7"/>
  <c r="AL874" i="7"/>
  <c r="AL543" i="7"/>
  <c r="AL382" i="7"/>
  <c r="AL91" i="7"/>
  <c r="AL1172" i="7"/>
  <c r="AL941" i="7"/>
  <c r="AL765" i="7"/>
  <c r="AL461" i="7"/>
  <c r="AL122" i="7"/>
  <c r="AL883" i="7"/>
  <c r="AL664" i="7"/>
  <c r="AL578" i="7"/>
  <c r="AL395" i="7"/>
  <c r="AL98" i="7"/>
  <c r="AL399" i="7"/>
  <c r="AL596" i="7"/>
  <c r="AL872" i="7"/>
  <c r="AL377" i="7"/>
  <c r="AL181" i="7"/>
  <c r="AL982" i="7"/>
  <c r="AL220" i="7"/>
  <c r="AL1003" i="7"/>
  <c r="AL930" i="7"/>
  <c r="AL970" i="7"/>
  <c r="AL665" i="7"/>
  <c r="AL30" i="7"/>
  <c r="AL854" i="7"/>
  <c r="AL61" i="7"/>
  <c r="AL881" i="7"/>
  <c r="AL670" i="7"/>
  <c r="AL862" i="7"/>
  <c r="AL83" i="7"/>
  <c r="AL327" i="7"/>
  <c r="AL971" i="7"/>
  <c r="AL420" i="7"/>
  <c r="AL766" i="7"/>
  <c r="AL1122" i="7"/>
  <c r="AL131" i="7"/>
  <c r="AL89" i="7"/>
  <c r="AL907" i="7"/>
  <c r="AL1016" i="7"/>
  <c r="AL788" i="7"/>
  <c r="AL870" i="7"/>
  <c r="AL943" i="7"/>
  <c r="AL983" i="7"/>
  <c r="AL555" i="7"/>
  <c r="AL965" i="7"/>
  <c r="AL738" i="7"/>
  <c r="AL708" i="7"/>
  <c r="AL657" i="7"/>
  <c r="AL104" i="7"/>
  <c r="AL457" i="7"/>
  <c r="AL598" i="7"/>
  <c r="AL963" i="7"/>
  <c r="AL991" i="7"/>
  <c r="AL221" i="7"/>
  <c r="AL912" i="7"/>
  <c r="AL580" i="7"/>
  <c r="AL253" i="7"/>
  <c r="AL45" i="7"/>
  <c r="AL861" i="7"/>
  <c r="AL565" i="7"/>
  <c r="AL121" i="7"/>
  <c r="AL566" i="7"/>
  <c r="AL603" i="7"/>
  <c r="AL48" i="7"/>
  <c r="AL915" i="7"/>
  <c r="AL405" i="7"/>
  <c r="AL384" i="7"/>
  <c r="AL564" i="7"/>
  <c r="AL32" i="7"/>
  <c r="AL864" i="7"/>
  <c r="AL996" i="7"/>
  <c r="R11" i="7"/>
  <c r="R10" i="7"/>
  <c r="T11" i="7"/>
  <c r="T10" i="7"/>
  <c r="M10" i="7" l="1"/>
  <c r="M11" i="7"/>
  <c r="BC28" i="1" l="1"/>
  <c r="BB28" i="1"/>
  <c r="BA28" i="1"/>
  <c r="AZ28" i="1"/>
  <c r="AY28" i="1"/>
  <c r="AH28" i="1"/>
  <c r="AG28" i="1"/>
  <c r="AF28" i="1"/>
  <c r="AE28" i="1"/>
  <c r="AB15" i="1" l="1"/>
  <c r="AA15" i="1"/>
  <c r="AB14" i="1"/>
  <c r="AA14" i="1"/>
  <c r="AB13" i="1"/>
  <c r="AA13" i="1"/>
  <c r="AB12" i="1"/>
  <c r="AA12" i="1"/>
  <c r="AB9" i="1"/>
  <c r="AA9" i="1"/>
  <c r="AB19" i="1"/>
  <c r="AA19" i="1"/>
  <c r="AB18" i="1"/>
  <c r="AA18" i="1"/>
  <c r="AA17" i="1"/>
  <c r="AB16" i="1"/>
  <c r="AA16" i="1"/>
  <c r="BC23" i="1"/>
  <c r="BC26" i="1"/>
  <c r="BC24" i="1"/>
  <c r="BC25" i="1"/>
  <c r="BC27" i="1"/>
  <c r="BC1181" i="1"/>
  <c r="BC1237" i="1"/>
  <c r="BC1238" i="1"/>
  <c r="BC1239" i="1"/>
  <c r="BC1240" i="1"/>
  <c r="BC1241" i="1"/>
  <c r="BC1242" i="1"/>
  <c r="BC1243" i="1"/>
  <c r="BC1244" i="1"/>
  <c r="BC1225" i="1"/>
  <c r="BB23" i="1"/>
  <c r="BB26" i="1"/>
  <c r="BB24" i="1"/>
  <c r="BB25" i="1"/>
  <c r="BB27" i="1"/>
  <c r="BB30" i="1"/>
  <c r="BB29" i="1"/>
  <c r="BB1181" i="1"/>
  <c r="BB1237" i="1"/>
  <c r="BB1238" i="1"/>
  <c r="BB1239" i="1"/>
  <c r="BB1240" i="1"/>
  <c r="BB1241" i="1"/>
  <c r="BB1242" i="1"/>
  <c r="BB1243" i="1"/>
  <c r="BB1244" i="1"/>
  <c r="BB1225" i="1"/>
  <c r="BB22" i="1"/>
  <c r="BC22" i="1"/>
  <c r="AB11" i="1" l="1"/>
  <c r="AA11" i="1"/>
  <c r="AA10" i="1"/>
  <c r="AB10" i="1"/>
  <c r="AZ22" i="1"/>
  <c r="BA22" i="1"/>
  <c r="AZ23" i="1"/>
  <c r="BA23" i="1"/>
  <c r="AZ26" i="1"/>
  <c r="BA26" i="1"/>
  <c r="AZ24" i="1"/>
  <c r="BA24" i="1"/>
  <c r="AZ25" i="1"/>
  <c r="BA25" i="1"/>
  <c r="AZ27" i="1"/>
  <c r="BA27" i="1"/>
  <c r="AZ30" i="1"/>
  <c r="BA30" i="1"/>
  <c r="AZ29" i="1"/>
  <c r="BA29" i="1"/>
  <c r="AZ1181" i="1"/>
  <c r="BA1181" i="1"/>
  <c r="AZ1237" i="1"/>
  <c r="BA1237" i="1"/>
  <c r="AZ1238" i="1"/>
  <c r="BA1238" i="1"/>
  <c r="AZ1239" i="1"/>
  <c r="BA1239" i="1"/>
  <c r="AZ1240" i="1"/>
  <c r="BA1240" i="1"/>
  <c r="AZ1241" i="1"/>
  <c r="BA1241" i="1"/>
  <c r="AZ1242" i="1"/>
  <c r="BA1242" i="1"/>
  <c r="AZ1243" i="1"/>
  <c r="BA1243" i="1"/>
  <c r="AZ1244" i="1"/>
  <c r="BA1244" i="1"/>
  <c r="AZ1225" i="1"/>
  <c r="BA1225" i="1"/>
  <c r="X9" i="1"/>
  <c r="Y9" i="1"/>
  <c r="Z9" i="1"/>
  <c r="N12" i="1"/>
  <c r="W12" i="1"/>
  <c r="X12" i="1"/>
  <c r="Y12" i="1"/>
  <c r="Z12" i="1"/>
  <c r="N13" i="1"/>
  <c r="P13" i="1"/>
  <c r="Q13" i="1"/>
  <c r="V13" i="1"/>
  <c r="X13" i="1"/>
  <c r="Y13" i="1"/>
  <c r="Z13" i="1"/>
  <c r="X14" i="1"/>
  <c r="Y14" i="1"/>
  <c r="Z14" i="1"/>
  <c r="T15" i="1"/>
  <c r="W15" i="1"/>
  <c r="X15" i="1"/>
  <c r="Y15" i="1"/>
  <c r="Z15" i="1"/>
  <c r="L16" i="1"/>
  <c r="M16" i="1"/>
  <c r="N16" i="1"/>
  <c r="P16" i="1"/>
  <c r="Q16" i="1"/>
  <c r="R16" i="1"/>
  <c r="S16" i="1"/>
  <c r="U16" i="1"/>
  <c r="V16" i="1"/>
  <c r="W16" i="1"/>
  <c r="X16" i="1"/>
  <c r="Y16" i="1"/>
  <c r="Z16" i="1"/>
  <c r="L17" i="1"/>
  <c r="M17" i="1"/>
  <c r="N17" i="1"/>
  <c r="P17" i="1"/>
  <c r="Q17" i="1"/>
  <c r="R17" i="1"/>
  <c r="S17" i="1"/>
  <c r="T17" i="1"/>
  <c r="V17" i="1"/>
  <c r="W17" i="1"/>
  <c r="X17" i="1"/>
  <c r="Y17" i="1"/>
  <c r="Z17" i="1"/>
  <c r="AB17" i="1"/>
  <c r="V18" i="1"/>
  <c r="W18" i="1"/>
  <c r="X18" i="1"/>
  <c r="Y18" i="1"/>
  <c r="Z18" i="1"/>
  <c r="L19" i="1"/>
  <c r="M19" i="1"/>
  <c r="N19" i="1"/>
  <c r="O19" i="1"/>
  <c r="P19" i="1"/>
  <c r="Q19" i="1"/>
  <c r="R19" i="1"/>
  <c r="S19" i="1"/>
  <c r="T19" i="1"/>
  <c r="W19" i="1"/>
  <c r="X19" i="1"/>
  <c r="Y19" i="1"/>
  <c r="Z19" i="1"/>
  <c r="Z10" i="1" l="1"/>
  <c r="Z11" i="1"/>
  <c r="Y11" i="1"/>
  <c r="Y10" i="1"/>
  <c r="X7" i="1"/>
  <c r="F7" i="1"/>
  <c r="E7" i="1"/>
  <c r="D7" i="1"/>
  <c r="X6" i="1"/>
  <c r="F6" i="1"/>
  <c r="E6" i="1"/>
  <c r="D6" i="1"/>
  <c r="I15" i="1"/>
  <c r="H15" i="1"/>
  <c r="G15" i="1"/>
  <c r="F15" i="1"/>
  <c r="E15" i="1"/>
  <c r="D15" i="1"/>
  <c r="G14" i="1"/>
  <c r="F14" i="1"/>
  <c r="E14" i="1"/>
  <c r="D14" i="1"/>
  <c r="G13" i="1"/>
  <c r="F13" i="1"/>
  <c r="E13" i="1"/>
  <c r="D13" i="1"/>
  <c r="F12" i="1"/>
  <c r="E12" i="1"/>
  <c r="D12" i="1"/>
  <c r="F9" i="1"/>
  <c r="E9" i="1"/>
  <c r="D9" i="1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E18" i="1"/>
  <c r="F18" i="1"/>
  <c r="G18" i="1"/>
  <c r="E19" i="1"/>
  <c r="F19" i="1"/>
  <c r="G19" i="1"/>
  <c r="H19" i="1"/>
  <c r="I19" i="1"/>
  <c r="B66" i="3"/>
  <c r="B67" i="3"/>
  <c r="B68" i="3"/>
  <c r="B69" i="3"/>
  <c r="B70" i="3"/>
  <c r="B71" i="3"/>
  <c r="B72" i="3"/>
  <c r="B73" i="3"/>
  <c r="B65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33" i="3"/>
  <c r="B24" i="3"/>
  <c r="B25" i="3"/>
  <c r="B26" i="3"/>
  <c r="V19" i="1"/>
  <c r="U17" i="1"/>
  <c r="D19" i="1"/>
  <c r="D18" i="1"/>
  <c r="E16" i="1"/>
  <c r="F16" i="1"/>
  <c r="E17" i="1"/>
  <c r="F17" i="1"/>
  <c r="G17" i="1"/>
  <c r="H17" i="1"/>
  <c r="I17" i="1"/>
  <c r="D17" i="1"/>
  <c r="D16" i="1"/>
  <c r="O17" i="1"/>
  <c r="W14" i="1" l="1"/>
  <c r="AX525" i="1"/>
  <c r="AX517" i="1"/>
  <c r="AX509" i="1"/>
  <c r="AX501" i="1"/>
  <c r="AX493" i="1"/>
  <c r="AX485" i="1"/>
  <c r="AX477" i="1"/>
  <c r="AX469" i="1"/>
  <c r="AX461" i="1"/>
  <c r="AX453" i="1"/>
  <c r="AX530" i="1"/>
  <c r="AX522" i="1"/>
  <c r="AX514" i="1"/>
  <c r="AX506" i="1"/>
  <c r="AX498" i="1"/>
  <c r="AX526" i="1"/>
  <c r="AX518" i="1"/>
  <c r="AX510" i="1"/>
  <c r="AX502" i="1"/>
  <c r="AX494" i="1"/>
  <c r="AX486" i="1"/>
  <c r="AX470" i="1"/>
  <c r="AX462" i="1"/>
  <c r="AX454" i="1"/>
  <c r="AX497" i="1"/>
  <c r="AX484" i="1"/>
  <c r="AX473" i="1"/>
  <c r="AX472" i="1"/>
  <c r="AX460" i="1"/>
  <c r="AX458" i="1"/>
  <c r="AX442" i="1"/>
  <c r="AX529" i="1"/>
  <c r="AX528" i="1"/>
  <c r="AX524" i="1"/>
  <c r="AX523" i="1"/>
  <c r="AX505" i="1"/>
  <c r="AX455" i="1"/>
  <c r="AX447" i="1"/>
  <c r="AX431" i="1"/>
  <c r="AX443" i="1"/>
  <c r="AX437" i="1"/>
  <c r="AX435" i="1"/>
  <c r="AX419" i="1"/>
  <c r="AX411" i="1"/>
  <c r="AX521" i="1"/>
  <c r="AX492" i="1"/>
  <c r="AX483" i="1"/>
  <c r="AX468" i="1"/>
  <c r="AX452" i="1"/>
  <c r="AX448" i="1"/>
  <c r="AX444" i="1"/>
  <c r="AX438" i="1"/>
  <c r="AX432" i="1"/>
  <c r="AX430" i="1"/>
  <c r="AX424" i="1"/>
  <c r="AX527" i="1"/>
  <c r="AX515" i="1"/>
  <c r="AX489" i="1"/>
  <c r="AX479" i="1"/>
  <c r="AX467" i="1"/>
  <c r="AX449" i="1"/>
  <c r="AX436" i="1"/>
  <c r="AX422" i="1"/>
  <c r="AX420" i="1"/>
  <c r="AX417" i="1"/>
  <c r="AX416" i="1"/>
  <c r="AX409" i="1"/>
  <c r="AX405" i="1"/>
  <c r="AX397" i="1"/>
  <c r="AX389" i="1"/>
  <c r="AX459" i="1"/>
  <c r="AX423" i="1"/>
  <c r="AX408" i="1"/>
  <c r="AX402" i="1"/>
  <c r="AX394" i="1"/>
  <c r="AX386" i="1"/>
  <c r="AX481" i="1"/>
  <c r="AX476" i="1"/>
  <c r="AX474" i="1"/>
  <c r="AX428" i="1"/>
  <c r="AX415" i="1"/>
  <c r="AX516" i="1"/>
  <c r="AX500" i="1"/>
  <c r="AX466" i="1"/>
  <c r="AX457" i="1"/>
  <c r="AX450" i="1"/>
  <c r="AX491" i="1"/>
  <c r="AX429" i="1"/>
  <c r="AX404" i="1"/>
  <c r="AX401" i="1"/>
  <c r="AX393" i="1"/>
  <c r="AX441" i="1"/>
  <c r="AX433" i="1"/>
  <c r="AX465" i="1"/>
  <c r="AX445" i="1"/>
  <c r="AX425" i="1"/>
  <c r="AX418" i="1"/>
  <c r="AX407" i="1"/>
  <c r="AX390" i="1"/>
  <c r="AX512" i="1"/>
  <c r="AX495" i="1"/>
  <c r="AX503" i="1"/>
  <c r="AX446" i="1"/>
  <c r="AX413" i="1"/>
  <c r="AX395" i="1"/>
  <c r="AX475" i="1"/>
  <c r="AX456" i="1"/>
  <c r="AX396" i="1"/>
  <c r="AX464" i="1"/>
  <c r="AX410" i="1"/>
  <c r="AX403" i="1"/>
  <c r="AX412" i="1"/>
  <c r="AX414" i="1"/>
  <c r="AX399" i="1"/>
  <c r="AX398" i="1"/>
  <c r="AX392" i="1"/>
  <c r="AX520" i="1"/>
  <c r="AX511" i="1"/>
  <c r="AX487" i="1"/>
  <c r="AX421" i="1"/>
  <c r="AX426" i="1"/>
  <c r="AX406" i="1"/>
  <c r="AX400" i="1"/>
  <c r="AX391" i="1"/>
  <c r="AX388" i="1"/>
  <c r="AX387" i="1"/>
  <c r="AX451" i="1"/>
  <c r="AX440" i="1"/>
  <c r="AX385" i="1"/>
  <c r="T13" i="1"/>
  <c r="AX305" i="1"/>
  <c r="AX297" i="1"/>
  <c r="AX289" i="1"/>
  <c r="AX281" i="1"/>
  <c r="AX273" i="1"/>
  <c r="AX265" i="1"/>
  <c r="AX307" i="1"/>
  <c r="AX299" i="1"/>
  <c r="AX291" i="1"/>
  <c r="AX283" i="1"/>
  <c r="AX267" i="1"/>
  <c r="AX306" i="1"/>
  <c r="AX298" i="1"/>
  <c r="AX290" i="1"/>
  <c r="AX282" i="1"/>
  <c r="AX266" i="1"/>
  <c r="AX302" i="1"/>
  <c r="AX296" i="1"/>
  <c r="AX286" i="1"/>
  <c r="AX264" i="1"/>
  <c r="AX239" i="1"/>
  <c r="AX231" i="1"/>
  <c r="AX215" i="1"/>
  <c r="AX308" i="1"/>
  <c r="AX280" i="1"/>
  <c r="AX260" i="1"/>
  <c r="AX236" i="1"/>
  <c r="AX220" i="1"/>
  <c r="AX304" i="1"/>
  <c r="AX295" i="1"/>
  <c r="AX268" i="1"/>
  <c r="AX249" i="1"/>
  <c r="AX233" i="1"/>
  <c r="AX225" i="1"/>
  <c r="AX261" i="1"/>
  <c r="AX253" i="1"/>
  <c r="AX245" i="1"/>
  <c r="AX229" i="1"/>
  <c r="AX221" i="1"/>
  <c r="AX293" i="1"/>
  <c r="AX270" i="1"/>
  <c r="AX227" i="1"/>
  <c r="AX219" i="1"/>
  <c r="AX214" i="1"/>
  <c r="AX195" i="1"/>
  <c r="AX187" i="1"/>
  <c r="AX179" i="1"/>
  <c r="AX303" i="1"/>
  <c r="AX232" i="1"/>
  <c r="AX200" i="1"/>
  <c r="AX192" i="1"/>
  <c r="AX176" i="1"/>
  <c r="AX287" i="1"/>
  <c r="AX205" i="1"/>
  <c r="AX197" i="1"/>
  <c r="AX189" i="1"/>
  <c r="AX181" i="1"/>
  <c r="AX173" i="1"/>
  <c r="AX258" i="1"/>
  <c r="AX240" i="1"/>
  <c r="AX238" i="1"/>
  <c r="AX193" i="1"/>
  <c r="AX185" i="1"/>
  <c r="AX292" i="1"/>
  <c r="AX285" i="1"/>
  <c r="AX262" i="1"/>
  <c r="AX196" i="1"/>
  <c r="AX190" i="1"/>
  <c r="AX178" i="1"/>
  <c r="AX163" i="1"/>
  <c r="AX155" i="1"/>
  <c r="AX147" i="1"/>
  <c r="AX139" i="1"/>
  <c r="AX294" i="1"/>
  <c r="AX174" i="1"/>
  <c r="AX171" i="1"/>
  <c r="AX168" i="1"/>
  <c r="AX160" i="1"/>
  <c r="AX152" i="1"/>
  <c r="AX144" i="1"/>
  <c r="AX136" i="1"/>
  <c r="AX128" i="1"/>
  <c r="AX259" i="1"/>
  <c r="AX218" i="1"/>
  <c r="AX216" i="1"/>
  <c r="AX182" i="1"/>
  <c r="AX180" i="1"/>
  <c r="AX175" i="1"/>
  <c r="AX165" i="1"/>
  <c r="AX157" i="1"/>
  <c r="AX149" i="1"/>
  <c r="AX141" i="1"/>
  <c r="AX133" i="1"/>
  <c r="AX251" i="1"/>
  <c r="AX213" i="1"/>
  <c r="AX207" i="1"/>
  <c r="AX204" i="1"/>
  <c r="AX198" i="1"/>
  <c r="AX172" i="1"/>
  <c r="AX169" i="1"/>
  <c r="AX161" i="1"/>
  <c r="AX153" i="1"/>
  <c r="AX137" i="1"/>
  <c r="AX129" i="1"/>
  <c r="AX301" i="1"/>
  <c r="AX246" i="1"/>
  <c r="AX206" i="1"/>
  <c r="AX162" i="1"/>
  <c r="AX156" i="1"/>
  <c r="AX154" i="1"/>
  <c r="AX148" i="1"/>
  <c r="AX143" i="1"/>
  <c r="AX131" i="1"/>
  <c r="AX117" i="1"/>
  <c r="AX109" i="1"/>
  <c r="AX250" i="1"/>
  <c r="AX194" i="1"/>
  <c r="AX191" i="1"/>
  <c r="AX170" i="1"/>
  <c r="AX159" i="1"/>
  <c r="AX140" i="1"/>
  <c r="AX122" i="1"/>
  <c r="AX114" i="1"/>
  <c r="AX300" i="1"/>
  <c r="AX288" i="1"/>
  <c r="AX284" i="1"/>
  <c r="AX166" i="1"/>
  <c r="AX164" i="1"/>
  <c r="AX119" i="1"/>
  <c r="AX111" i="1"/>
  <c r="AX126" i="1"/>
  <c r="AX118" i="1"/>
  <c r="AX110" i="1"/>
  <c r="AX102" i="1"/>
  <c r="AX199" i="1"/>
  <c r="AX106" i="1"/>
  <c r="AX104" i="1"/>
  <c r="AX94" i="1"/>
  <c r="AX86" i="1"/>
  <c r="AX78" i="1"/>
  <c r="AX167" i="1"/>
  <c r="AX124" i="1"/>
  <c r="AX120" i="1"/>
  <c r="AX115" i="1"/>
  <c r="AX105" i="1"/>
  <c r="AX91" i="1"/>
  <c r="AX83" i="1"/>
  <c r="AX75" i="1"/>
  <c r="AX183" i="1"/>
  <c r="AX151" i="1"/>
  <c r="AX107" i="1"/>
  <c r="AX100" i="1"/>
  <c r="AX93" i="1"/>
  <c r="AX85" i="1"/>
  <c r="AX77" i="1"/>
  <c r="AX212" i="1"/>
  <c r="AX116" i="1"/>
  <c r="AX113" i="1"/>
  <c r="AX101" i="1"/>
  <c r="AX89" i="1"/>
  <c r="AX76" i="1"/>
  <c r="AX72" i="1"/>
  <c r="AX64" i="1"/>
  <c r="AX56" i="1"/>
  <c r="AX48" i="1"/>
  <c r="AX40" i="1"/>
  <c r="AX99" i="1"/>
  <c r="AX97" i="1"/>
  <c r="AX79" i="1"/>
  <c r="AX69" i="1"/>
  <c r="AX61" i="1"/>
  <c r="AX53" i="1"/>
  <c r="AX45" i="1"/>
  <c r="AX37" i="1"/>
  <c r="AX127" i="1"/>
  <c r="AX123" i="1"/>
  <c r="AX90" i="1"/>
  <c r="AX87" i="1"/>
  <c r="AX84" i="1"/>
  <c r="AX66" i="1"/>
  <c r="AX58" i="1"/>
  <c r="AX50" i="1"/>
  <c r="AX42" i="1"/>
  <c r="AX34" i="1"/>
  <c r="AX138" i="1"/>
  <c r="AX81" i="1"/>
  <c r="AX67" i="1"/>
  <c r="AX59" i="1"/>
  <c r="AX108" i="1"/>
  <c r="AX70" i="1"/>
  <c r="AX62" i="1"/>
  <c r="AX57" i="1"/>
  <c r="AX54" i="1"/>
  <c r="AX44" i="1"/>
  <c r="AX41" i="1"/>
  <c r="AX33" i="1"/>
  <c r="AX43" i="1"/>
  <c r="AX98" i="1"/>
  <c r="AX60" i="1"/>
  <c r="AX92" i="1"/>
  <c r="AX49" i="1"/>
  <c r="AX36" i="1"/>
  <c r="AX63" i="1"/>
  <c r="AX134" i="1"/>
  <c r="AX46" i="1"/>
  <c r="AX35" i="1"/>
  <c r="AX135" i="1"/>
  <c r="AX103" i="1"/>
  <c r="AX52" i="1"/>
  <c r="AX39" i="1"/>
  <c r="AX95" i="1"/>
  <c r="AX82" i="1"/>
  <c r="AX142" i="1"/>
  <c r="AX130" i="1"/>
  <c r="AX80" i="1"/>
  <c r="AX74" i="1"/>
  <c r="AX73" i="1"/>
  <c r="AX65" i="1"/>
  <c r="AX51" i="1"/>
  <c r="AX38" i="1"/>
  <c r="AX32" i="1"/>
  <c r="AX202" i="1"/>
  <c r="AX88" i="1"/>
  <c r="AX55" i="1"/>
  <c r="AX121" i="1"/>
  <c r="AX96" i="1"/>
  <c r="AX71" i="1"/>
  <c r="AX68" i="1"/>
  <c r="AX28" i="1"/>
  <c r="U19" i="1"/>
  <c r="U15" i="1"/>
  <c r="W13" i="1"/>
  <c r="W9" i="1"/>
  <c r="Q15" i="1"/>
  <c r="V14" i="1"/>
  <c r="W6" i="1"/>
  <c r="U13" i="1"/>
  <c r="W7" i="1"/>
  <c r="AY22" i="1"/>
  <c r="AY23" i="1"/>
  <c r="AY25" i="1"/>
  <c r="AY26" i="1"/>
  <c r="AY24" i="1"/>
  <c r="AY27" i="1"/>
  <c r="AY30" i="1"/>
  <c r="AY29" i="1"/>
  <c r="AY1181" i="1"/>
  <c r="AY1242" i="1"/>
  <c r="AY1237" i="1"/>
  <c r="AY1238" i="1"/>
  <c r="AY1239" i="1"/>
  <c r="AY1243" i="1"/>
  <c r="AY1244" i="1"/>
  <c r="AY1240" i="1"/>
  <c r="AY1241" i="1"/>
  <c r="AY1225" i="1"/>
  <c r="AX22" i="1"/>
  <c r="AX23" i="1"/>
  <c r="AX25" i="1"/>
  <c r="AX26" i="1"/>
  <c r="AX24" i="1"/>
  <c r="AX27" i="1"/>
  <c r="AX30" i="1"/>
  <c r="AX29" i="1"/>
  <c r="AX1181" i="1"/>
  <c r="AX1242" i="1"/>
  <c r="AX1237" i="1"/>
  <c r="AX1238" i="1"/>
  <c r="AX1239" i="1"/>
  <c r="AX1243" i="1"/>
  <c r="AX1244" i="1"/>
  <c r="AX1240" i="1"/>
  <c r="AX1241" i="1"/>
  <c r="AX1225" i="1"/>
  <c r="AE1242" i="1"/>
  <c r="AF1242" i="1"/>
  <c r="AG1242" i="1"/>
  <c r="AH1242" i="1"/>
  <c r="AI1242" i="1"/>
  <c r="AJ1242" i="1"/>
  <c r="AK1242" i="1"/>
  <c r="AL1242" i="1"/>
  <c r="AM1242" i="1"/>
  <c r="AN1242" i="1"/>
  <c r="AO1242" i="1"/>
  <c r="AP1242" i="1"/>
  <c r="AQ1242" i="1"/>
  <c r="AR1242" i="1"/>
  <c r="AS1242" i="1"/>
  <c r="AT1242" i="1"/>
  <c r="AE27" i="1"/>
  <c r="AF27" i="1"/>
  <c r="AG27" i="1"/>
  <c r="AE30" i="1"/>
  <c r="AF30" i="1"/>
  <c r="AG30" i="1"/>
  <c r="AH30" i="1"/>
  <c r="AE29" i="1"/>
  <c r="AF29" i="1"/>
  <c r="AE1181" i="1"/>
  <c r="AF1181" i="1"/>
  <c r="AG1181" i="1"/>
  <c r="AH1181" i="1"/>
  <c r="AI1181" i="1"/>
  <c r="AJ1181" i="1"/>
  <c r="AK1181" i="1"/>
  <c r="AL1181" i="1"/>
  <c r="AM1181" i="1"/>
  <c r="AN1181" i="1"/>
  <c r="AO1181" i="1"/>
  <c r="AE1237" i="1"/>
  <c r="AF1237" i="1"/>
  <c r="AG1237" i="1"/>
  <c r="AH1237" i="1"/>
  <c r="AI1237" i="1"/>
  <c r="AJ1237" i="1"/>
  <c r="AK1237" i="1"/>
  <c r="AL1237" i="1"/>
  <c r="AM1237" i="1"/>
  <c r="AN1237" i="1"/>
  <c r="AO1237" i="1"/>
  <c r="AP1237" i="1"/>
  <c r="AQ1237" i="1"/>
  <c r="AR1237" i="1"/>
  <c r="AS1237" i="1"/>
  <c r="AT1237" i="1"/>
  <c r="AU1237" i="1"/>
  <c r="AV1237" i="1"/>
  <c r="AE1238" i="1"/>
  <c r="AF1238" i="1"/>
  <c r="AG1238" i="1"/>
  <c r="AH1238" i="1"/>
  <c r="AI1238" i="1"/>
  <c r="AJ1238" i="1"/>
  <c r="AK1238" i="1"/>
  <c r="AL1238" i="1"/>
  <c r="AM1238" i="1"/>
  <c r="AN1238" i="1"/>
  <c r="AO1238" i="1"/>
  <c r="AP1238" i="1"/>
  <c r="AQ1238" i="1"/>
  <c r="AR1238" i="1"/>
  <c r="AS1238" i="1"/>
  <c r="AT1238" i="1"/>
  <c r="AU1238" i="1"/>
  <c r="AV1238" i="1"/>
  <c r="AE1239" i="1"/>
  <c r="AF1239" i="1"/>
  <c r="AG1239" i="1"/>
  <c r="AH1239" i="1"/>
  <c r="AI1239" i="1"/>
  <c r="AJ1239" i="1"/>
  <c r="AK1239" i="1"/>
  <c r="AL1239" i="1"/>
  <c r="AM1239" i="1"/>
  <c r="AN1239" i="1"/>
  <c r="AO1239" i="1"/>
  <c r="AP1239" i="1"/>
  <c r="AQ1239" i="1"/>
  <c r="AR1239" i="1"/>
  <c r="AS1239" i="1"/>
  <c r="AT1239" i="1"/>
  <c r="AU1239" i="1"/>
  <c r="AV1239" i="1"/>
  <c r="AE1243" i="1"/>
  <c r="AF1243" i="1"/>
  <c r="AG1243" i="1"/>
  <c r="AH1243" i="1"/>
  <c r="AI1243" i="1"/>
  <c r="AJ1243" i="1"/>
  <c r="AK1243" i="1"/>
  <c r="AL1243" i="1"/>
  <c r="AM1243" i="1"/>
  <c r="AN1243" i="1"/>
  <c r="AO1243" i="1"/>
  <c r="AP1243" i="1"/>
  <c r="AQ1243" i="1"/>
  <c r="AR1243" i="1"/>
  <c r="AS1243" i="1"/>
  <c r="AT1243" i="1"/>
  <c r="AU1243" i="1"/>
  <c r="AV1243" i="1"/>
  <c r="AE1244" i="1"/>
  <c r="AF1244" i="1"/>
  <c r="AG1244" i="1"/>
  <c r="AH1244" i="1"/>
  <c r="AI1244" i="1"/>
  <c r="AJ1244" i="1"/>
  <c r="AK1244" i="1"/>
  <c r="AL1244" i="1"/>
  <c r="AM1244" i="1"/>
  <c r="AN1244" i="1"/>
  <c r="AO1244" i="1"/>
  <c r="AP1244" i="1"/>
  <c r="AQ1244" i="1"/>
  <c r="AR1244" i="1"/>
  <c r="AS1244" i="1"/>
  <c r="AT1244" i="1"/>
  <c r="AU1244" i="1"/>
  <c r="AV1244" i="1"/>
  <c r="AE1240" i="1"/>
  <c r="AF1240" i="1"/>
  <c r="AG1240" i="1"/>
  <c r="AH1240" i="1"/>
  <c r="AI1240" i="1"/>
  <c r="AJ1240" i="1"/>
  <c r="AK1240" i="1"/>
  <c r="AL1240" i="1"/>
  <c r="AM1240" i="1"/>
  <c r="AN1240" i="1"/>
  <c r="AO1240" i="1"/>
  <c r="AP1240" i="1"/>
  <c r="AQ1240" i="1"/>
  <c r="AR1240" i="1"/>
  <c r="AS1240" i="1"/>
  <c r="AT1240" i="1"/>
  <c r="AU1240" i="1"/>
  <c r="AV1240" i="1"/>
  <c r="AE1241" i="1"/>
  <c r="AF1241" i="1"/>
  <c r="AG1241" i="1"/>
  <c r="AH1241" i="1"/>
  <c r="AI1241" i="1"/>
  <c r="AJ1241" i="1"/>
  <c r="AK1241" i="1"/>
  <c r="AL1241" i="1"/>
  <c r="AM1241" i="1"/>
  <c r="AN1241" i="1"/>
  <c r="AO1241" i="1"/>
  <c r="AP1241" i="1"/>
  <c r="AQ1241" i="1"/>
  <c r="AR1241" i="1"/>
  <c r="AS1241" i="1"/>
  <c r="AT1241" i="1"/>
  <c r="AU1241" i="1"/>
  <c r="AV1241" i="1"/>
  <c r="AE1225" i="1"/>
  <c r="AF1225" i="1"/>
  <c r="AG1225" i="1"/>
  <c r="AH1225" i="1"/>
  <c r="AI1225" i="1"/>
  <c r="AJ1225" i="1"/>
  <c r="AK1225" i="1"/>
  <c r="AL1225" i="1"/>
  <c r="AM1225" i="1"/>
  <c r="AN1225" i="1"/>
  <c r="AO1225" i="1"/>
  <c r="AP1225" i="1"/>
  <c r="AQ1225" i="1"/>
  <c r="AR1225" i="1"/>
  <c r="AS1225" i="1"/>
  <c r="AT1225" i="1"/>
  <c r="AU1225" i="1"/>
  <c r="AV1225" i="1"/>
  <c r="P15" i="1"/>
  <c r="AW512" i="1"/>
  <c r="N15" i="1"/>
  <c r="B21" i="3"/>
  <c r="AW521" i="1" l="1"/>
  <c r="AW394" i="1"/>
  <c r="AW527" i="1"/>
  <c r="AW487" i="1"/>
  <c r="AW445" i="1"/>
  <c r="AW535" i="1"/>
  <c r="AW542" i="1"/>
  <c r="AW546" i="1"/>
  <c r="AW399" i="1"/>
  <c r="AW438" i="1"/>
  <c r="AW517" i="1"/>
  <c r="AW391" i="1"/>
  <c r="AW400" i="1"/>
  <c r="AW448" i="1"/>
  <c r="AW395" i="1"/>
  <c r="AW548" i="1"/>
  <c r="AW418" i="1"/>
  <c r="AW422" i="1"/>
  <c r="AW396" i="1"/>
  <c r="AW532" i="1"/>
  <c r="AW412" i="1"/>
  <c r="AW390" i="1"/>
  <c r="AW516" i="1"/>
  <c r="AW388" i="1"/>
  <c r="AW486" i="1"/>
  <c r="AW424" i="1"/>
  <c r="AW416" i="1"/>
  <c r="AW515" i="1"/>
  <c r="AW452" i="1"/>
  <c r="AW518" i="1"/>
  <c r="AW461" i="1"/>
  <c r="AW514" i="1"/>
  <c r="AW498" i="1"/>
  <c r="AW489" i="1"/>
  <c r="AW561" i="1"/>
  <c r="AW456" i="1"/>
  <c r="AW508" i="1"/>
  <c r="AW475" i="1"/>
  <c r="AW430" i="1"/>
  <c r="AW407" i="1"/>
  <c r="AW550" i="1"/>
  <c r="AW415" i="1"/>
  <c r="AW494" i="1"/>
  <c r="AW432" i="1"/>
  <c r="AW417" i="1"/>
  <c r="AW524" i="1"/>
  <c r="AW483" i="1"/>
  <c r="AW563" i="1"/>
  <c r="AW511" i="1"/>
  <c r="AW522" i="1"/>
  <c r="AW502" i="1"/>
  <c r="AW497" i="1"/>
  <c r="AW493" i="1"/>
  <c r="AW464" i="1"/>
  <c r="AS540" i="1"/>
  <c r="AS468" i="1"/>
  <c r="AS460" i="1"/>
  <c r="AS452" i="1"/>
  <c r="AS561" i="1"/>
  <c r="AS545" i="1"/>
  <c r="AS529" i="1"/>
  <c r="AS517" i="1"/>
  <c r="AS509" i="1"/>
  <c r="AS501" i="1"/>
  <c r="AS493" i="1"/>
  <c r="AS453" i="1"/>
  <c r="AS551" i="1"/>
  <c r="AS544" i="1"/>
  <c r="AS539" i="1"/>
  <c r="AS527" i="1"/>
  <c r="AS512" i="1"/>
  <c r="AS479" i="1"/>
  <c r="AS475" i="1"/>
  <c r="AS466" i="1"/>
  <c r="AS465" i="1"/>
  <c r="AS441" i="1"/>
  <c r="AS433" i="1"/>
  <c r="AS555" i="1"/>
  <c r="AS531" i="1"/>
  <c r="AS450" i="1"/>
  <c r="AS438" i="1"/>
  <c r="AS546" i="1"/>
  <c r="AS474" i="1"/>
  <c r="AS426" i="1"/>
  <c r="AS410" i="1"/>
  <c r="AS507" i="1"/>
  <c r="AS463" i="1"/>
  <c r="AS451" i="1"/>
  <c r="AS423" i="1"/>
  <c r="AS542" i="1"/>
  <c r="AS462" i="1"/>
  <c r="AS456" i="1"/>
  <c r="AS442" i="1"/>
  <c r="AS435" i="1"/>
  <c r="AS430" i="1"/>
  <c r="AS429" i="1"/>
  <c r="AS404" i="1"/>
  <c r="AS396" i="1"/>
  <c r="AS388" i="1"/>
  <c r="AS511" i="1"/>
  <c r="AS457" i="1"/>
  <c r="AS413" i="1"/>
  <c r="AS412" i="1"/>
  <c r="AS401" i="1"/>
  <c r="AS393" i="1"/>
  <c r="AS385" i="1"/>
  <c r="AS523" i="1"/>
  <c r="AS473" i="1"/>
  <c r="AS419" i="1"/>
  <c r="AS411" i="1"/>
  <c r="AS406" i="1"/>
  <c r="AS552" i="1"/>
  <c r="AS445" i="1"/>
  <c r="AS437" i="1"/>
  <c r="AS425" i="1"/>
  <c r="AS424" i="1"/>
  <c r="AS459" i="1"/>
  <c r="AS448" i="1"/>
  <c r="AS447" i="1"/>
  <c r="AS440" i="1"/>
  <c r="AS421" i="1"/>
  <c r="AS420" i="1"/>
  <c r="AS398" i="1"/>
  <c r="AS483" i="1"/>
  <c r="AS431" i="1"/>
  <c r="AS414" i="1"/>
  <c r="AS409" i="1"/>
  <c r="AS387" i="1"/>
  <c r="AS386" i="1"/>
  <c r="AS443" i="1"/>
  <c r="AS417" i="1"/>
  <c r="AS400" i="1"/>
  <c r="AS392" i="1"/>
  <c r="AS514" i="1"/>
  <c r="AS472" i="1"/>
  <c r="AS415" i="1"/>
  <c r="AS399" i="1"/>
  <c r="AS389" i="1"/>
  <c r="AS428" i="1"/>
  <c r="AS498" i="1"/>
  <c r="AS403" i="1"/>
  <c r="AS390" i="1"/>
  <c r="AS444" i="1"/>
  <c r="AS422" i="1"/>
  <c r="AS408" i="1"/>
  <c r="AS402" i="1"/>
  <c r="AS416" i="1"/>
  <c r="AS405" i="1"/>
  <c r="AS395" i="1"/>
  <c r="AS394" i="1"/>
  <c r="AS436" i="1"/>
  <c r="AS407" i="1"/>
  <c r="AS397" i="1"/>
  <c r="AK524" i="1"/>
  <c r="AK468" i="1"/>
  <c r="AK460" i="1"/>
  <c r="AK561" i="1"/>
  <c r="AK557" i="1"/>
  <c r="AK509" i="1"/>
  <c r="AK554" i="1"/>
  <c r="AK462" i="1"/>
  <c r="AK451" i="1"/>
  <c r="AK433" i="1"/>
  <c r="AK438" i="1"/>
  <c r="AK543" i="1"/>
  <c r="AK467" i="1"/>
  <c r="AK440" i="1"/>
  <c r="AK426" i="1"/>
  <c r="AK410" i="1"/>
  <c r="AK471" i="1"/>
  <c r="AK448" i="1"/>
  <c r="AK443" i="1"/>
  <c r="AK437" i="1"/>
  <c r="AK435" i="1"/>
  <c r="AK423" i="1"/>
  <c r="AK522" i="1"/>
  <c r="AK444" i="1"/>
  <c r="AK431" i="1"/>
  <c r="AK419" i="1"/>
  <c r="AK413" i="1"/>
  <c r="AK412" i="1"/>
  <c r="AK404" i="1"/>
  <c r="AK396" i="1"/>
  <c r="AK388" i="1"/>
  <c r="AK552" i="1"/>
  <c r="AK472" i="1"/>
  <c r="AK436" i="1"/>
  <c r="AK422" i="1"/>
  <c r="AK420" i="1"/>
  <c r="AK411" i="1"/>
  <c r="AK401" i="1"/>
  <c r="AK393" i="1"/>
  <c r="AK385" i="1"/>
  <c r="AK456" i="1"/>
  <c r="AK421" i="1"/>
  <c r="AK417" i="1"/>
  <c r="AK406" i="1"/>
  <c r="AK429" i="1"/>
  <c r="AK424" i="1"/>
  <c r="AK400" i="1"/>
  <c r="AK392" i="1"/>
  <c r="AK386" i="1"/>
  <c r="AK399" i="1"/>
  <c r="AK389" i="1"/>
  <c r="AK450" i="1"/>
  <c r="AK407" i="1"/>
  <c r="AK405" i="1"/>
  <c r="AK390" i="1"/>
  <c r="AK403" i="1"/>
  <c r="AK430" i="1"/>
  <c r="AK402" i="1"/>
  <c r="AK395" i="1"/>
  <c r="AK394" i="1"/>
  <c r="AK425" i="1"/>
  <c r="AK547" i="1"/>
  <c r="AK414" i="1"/>
  <c r="AK428" i="1"/>
  <c r="AK409" i="1"/>
  <c r="AK387" i="1"/>
  <c r="AK415" i="1"/>
  <c r="AK398" i="1"/>
  <c r="AW398" i="1"/>
  <c r="AW387" i="1"/>
  <c r="AW462" i="1"/>
  <c r="AW411" i="1"/>
  <c r="AW393" i="1"/>
  <c r="AW426" i="1"/>
  <c r="AW503" i="1"/>
  <c r="AW453" i="1"/>
  <c r="AW420" i="1"/>
  <c r="AW392" i="1"/>
  <c r="AW523" i="1"/>
  <c r="AW414" i="1"/>
  <c r="AW526" i="1"/>
  <c r="AW437" i="1"/>
  <c r="AW534" i="1"/>
  <c r="AW505" i="1"/>
  <c r="AW509" i="1"/>
  <c r="AW472" i="1"/>
  <c r="AW447" i="1"/>
  <c r="AW406" i="1"/>
  <c r="AW413" i="1"/>
  <c r="AW425" i="1"/>
  <c r="AW401" i="1"/>
  <c r="AW500" i="1"/>
  <c r="AW551" i="1"/>
  <c r="AW389" i="1"/>
  <c r="AW449" i="1"/>
  <c r="AW410" i="1"/>
  <c r="AW419" i="1"/>
  <c r="AW436" i="1"/>
  <c r="AW442" i="1"/>
  <c r="AW459" i="1"/>
  <c r="AW558" i="1"/>
  <c r="AW529" i="1"/>
  <c r="AW525" i="1"/>
  <c r="AW536" i="1"/>
  <c r="AM462" i="1"/>
  <c r="AM547" i="1"/>
  <c r="AM471" i="1"/>
  <c r="AM472" i="1"/>
  <c r="AM460" i="1"/>
  <c r="AM443" i="1"/>
  <c r="AM435" i="1"/>
  <c r="AM448" i="1"/>
  <c r="AM440" i="1"/>
  <c r="AM432" i="1"/>
  <c r="AM561" i="1"/>
  <c r="AM552" i="1"/>
  <c r="AM456" i="1"/>
  <c r="AM428" i="1"/>
  <c r="AM420" i="1"/>
  <c r="AM412" i="1"/>
  <c r="AM450" i="1"/>
  <c r="AM445" i="1"/>
  <c r="AM425" i="1"/>
  <c r="AM512" i="1"/>
  <c r="AM467" i="1"/>
  <c r="AM421" i="1"/>
  <c r="AM417" i="1"/>
  <c r="AM406" i="1"/>
  <c r="AM398" i="1"/>
  <c r="AM390" i="1"/>
  <c r="AM451" i="1"/>
  <c r="AM410" i="1"/>
  <c r="AM409" i="1"/>
  <c r="AM403" i="1"/>
  <c r="AM395" i="1"/>
  <c r="AM387" i="1"/>
  <c r="AM437" i="1"/>
  <c r="AM424" i="1"/>
  <c r="AM423" i="1"/>
  <c r="AM416" i="1"/>
  <c r="AM444" i="1"/>
  <c r="AM431" i="1"/>
  <c r="AM411" i="1"/>
  <c r="AM407" i="1"/>
  <c r="AM405" i="1"/>
  <c r="AM404" i="1"/>
  <c r="AM388" i="1"/>
  <c r="AM385" i="1"/>
  <c r="AM426" i="1"/>
  <c r="AM422" i="1"/>
  <c r="AM413" i="1"/>
  <c r="AM402" i="1"/>
  <c r="AM401" i="1"/>
  <c r="AM394" i="1"/>
  <c r="AM393" i="1"/>
  <c r="AM554" i="1"/>
  <c r="AM509" i="1"/>
  <c r="AM430" i="1"/>
  <c r="AM414" i="1"/>
  <c r="AM438" i="1"/>
  <c r="AM419" i="1"/>
  <c r="AM468" i="1"/>
  <c r="AM386" i="1"/>
  <c r="AM429" i="1"/>
  <c r="AM389" i="1"/>
  <c r="AM452" i="1"/>
  <c r="AM400" i="1"/>
  <c r="AM433" i="1"/>
  <c r="AM441" i="1"/>
  <c r="AM396" i="1"/>
  <c r="AM415" i="1"/>
  <c r="AM392" i="1"/>
  <c r="AM399" i="1"/>
  <c r="AQ562" i="1"/>
  <c r="AQ554" i="1"/>
  <c r="AQ546" i="1"/>
  <c r="AQ498" i="1"/>
  <c r="AQ466" i="1"/>
  <c r="AQ450" i="1"/>
  <c r="AQ551" i="1"/>
  <c r="AQ511" i="1"/>
  <c r="AQ555" i="1"/>
  <c r="AQ547" i="1"/>
  <c r="AQ539" i="1"/>
  <c r="AQ523" i="1"/>
  <c r="AQ507" i="1"/>
  <c r="AQ483" i="1"/>
  <c r="AQ459" i="1"/>
  <c r="AQ451" i="1"/>
  <c r="AQ545" i="1"/>
  <c r="AQ447" i="1"/>
  <c r="AQ431" i="1"/>
  <c r="AQ561" i="1"/>
  <c r="AQ560" i="1"/>
  <c r="AQ512" i="1"/>
  <c r="AQ509" i="1"/>
  <c r="AQ479" i="1"/>
  <c r="AQ468" i="1"/>
  <c r="AQ444" i="1"/>
  <c r="AQ436" i="1"/>
  <c r="AQ465" i="1"/>
  <c r="AQ462" i="1"/>
  <c r="AQ457" i="1"/>
  <c r="AQ432" i="1"/>
  <c r="AQ424" i="1"/>
  <c r="AQ416" i="1"/>
  <c r="AQ408" i="1"/>
  <c r="AQ473" i="1"/>
  <c r="AQ429" i="1"/>
  <c r="AQ421" i="1"/>
  <c r="AQ493" i="1"/>
  <c r="AQ472" i="1"/>
  <c r="AQ470" i="1"/>
  <c r="AQ445" i="1"/>
  <c r="AQ437" i="1"/>
  <c r="AQ425" i="1"/>
  <c r="AQ415" i="1"/>
  <c r="AQ402" i="1"/>
  <c r="AQ394" i="1"/>
  <c r="AQ460" i="1"/>
  <c r="AQ456" i="1"/>
  <c r="AQ426" i="1"/>
  <c r="AQ414" i="1"/>
  <c r="AQ407" i="1"/>
  <c r="AQ399" i="1"/>
  <c r="AQ542" i="1"/>
  <c r="AQ452" i="1"/>
  <c r="AQ442" i="1"/>
  <c r="AQ435" i="1"/>
  <c r="AQ433" i="1"/>
  <c r="AQ430" i="1"/>
  <c r="AQ413" i="1"/>
  <c r="AQ404" i="1"/>
  <c r="AQ440" i="1"/>
  <c r="AQ423" i="1"/>
  <c r="AQ453" i="1"/>
  <c r="AQ422" i="1"/>
  <c r="AQ410" i="1"/>
  <c r="AQ396" i="1"/>
  <c r="AQ552" i="1"/>
  <c r="AQ412" i="1"/>
  <c r="AQ403" i="1"/>
  <c r="AQ397" i="1"/>
  <c r="AQ448" i="1"/>
  <c r="AQ420" i="1"/>
  <c r="AQ419" i="1"/>
  <c r="AQ406" i="1"/>
  <c r="AQ398" i="1"/>
  <c r="AQ417" i="1"/>
  <c r="AQ400" i="1"/>
  <c r="AQ549" i="1"/>
  <c r="AQ438" i="1"/>
  <c r="AQ409" i="1"/>
  <c r="AQ387" i="1"/>
  <c r="AQ386" i="1"/>
  <c r="AQ388" i="1"/>
  <c r="AQ405" i="1"/>
  <c r="AQ395" i="1"/>
  <c r="AQ441" i="1"/>
  <c r="AQ411" i="1"/>
  <c r="AQ443" i="1"/>
  <c r="AQ471" i="1"/>
  <c r="AQ428" i="1"/>
  <c r="AQ393" i="1"/>
  <c r="AQ385" i="1"/>
  <c r="AQ392" i="1"/>
  <c r="AQ401" i="1"/>
  <c r="AQ389" i="1"/>
  <c r="AQ418" i="1"/>
  <c r="AQ390" i="1"/>
  <c r="AJ543" i="1"/>
  <c r="AJ471" i="1"/>
  <c r="AJ463" i="1"/>
  <c r="AJ524" i="1"/>
  <c r="AJ552" i="1"/>
  <c r="AJ472" i="1"/>
  <c r="AJ456" i="1"/>
  <c r="AJ450" i="1"/>
  <c r="AJ444" i="1"/>
  <c r="AJ554" i="1"/>
  <c r="AJ462" i="1"/>
  <c r="AJ451" i="1"/>
  <c r="AJ433" i="1"/>
  <c r="AJ429" i="1"/>
  <c r="AJ413" i="1"/>
  <c r="AJ561" i="1"/>
  <c r="AJ468" i="1"/>
  <c r="AJ467" i="1"/>
  <c r="AJ440" i="1"/>
  <c r="AJ426" i="1"/>
  <c r="AJ448" i="1"/>
  <c r="AJ438" i="1"/>
  <c r="AJ407" i="1"/>
  <c r="AJ399" i="1"/>
  <c r="AJ509" i="1"/>
  <c r="AJ431" i="1"/>
  <c r="AJ419" i="1"/>
  <c r="AJ412" i="1"/>
  <c r="AJ404" i="1"/>
  <c r="AJ396" i="1"/>
  <c r="AJ388" i="1"/>
  <c r="AJ557" i="1"/>
  <c r="AJ443" i="1"/>
  <c r="AJ422" i="1"/>
  <c r="AJ420" i="1"/>
  <c r="AJ411" i="1"/>
  <c r="AJ446" i="1"/>
  <c r="AJ430" i="1"/>
  <c r="AJ415" i="1"/>
  <c r="AJ387" i="1"/>
  <c r="AJ424" i="1"/>
  <c r="AJ423" i="1"/>
  <c r="AJ400" i="1"/>
  <c r="AJ392" i="1"/>
  <c r="AJ386" i="1"/>
  <c r="AJ437" i="1"/>
  <c r="AJ401" i="1"/>
  <c r="AJ393" i="1"/>
  <c r="AJ389" i="1"/>
  <c r="AJ385" i="1"/>
  <c r="AJ402" i="1"/>
  <c r="AJ410" i="1"/>
  <c r="AJ405" i="1"/>
  <c r="AJ390" i="1"/>
  <c r="AJ425" i="1"/>
  <c r="AJ403" i="1"/>
  <c r="AJ409" i="1"/>
  <c r="AJ398" i="1"/>
  <c r="AJ394" i="1"/>
  <c r="AJ428" i="1"/>
  <c r="AJ435" i="1"/>
  <c r="AJ417" i="1"/>
  <c r="AJ414" i="1"/>
  <c r="AJ406" i="1"/>
  <c r="AJ395" i="1"/>
  <c r="AW385" i="1"/>
  <c r="AW403" i="1"/>
  <c r="AW455" i="1"/>
  <c r="AW428" i="1"/>
  <c r="AW404" i="1"/>
  <c r="AW531" i="1"/>
  <c r="AW402" i="1"/>
  <c r="AW397" i="1"/>
  <c r="AW467" i="1"/>
  <c r="AW421" i="1"/>
  <c r="AW435" i="1"/>
  <c r="AW440" i="1"/>
  <c r="AW458" i="1"/>
  <c r="AW470" i="1"/>
  <c r="AW457" i="1"/>
  <c r="AW537" i="1"/>
  <c r="AW533" i="1"/>
  <c r="AW552" i="1"/>
  <c r="AR551" i="1"/>
  <c r="AR511" i="1"/>
  <c r="AR479" i="1"/>
  <c r="AR463" i="1"/>
  <c r="AR552" i="1"/>
  <c r="AR512" i="1"/>
  <c r="AR472" i="1"/>
  <c r="AR456" i="1"/>
  <c r="AR561" i="1"/>
  <c r="AR546" i="1"/>
  <c r="AR509" i="1"/>
  <c r="AR468" i="1"/>
  <c r="AR467" i="1"/>
  <c r="AR444" i="1"/>
  <c r="AR436" i="1"/>
  <c r="AR539" i="1"/>
  <c r="AR475" i="1"/>
  <c r="AR466" i="1"/>
  <c r="AR465" i="1"/>
  <c r="AR441" i="1"/>
  <c r="AR433" i="1"/>
  <c r="AR473" i="1"/>
  <c r="AR429" i="1"/>
  <c r="AR421" i="1"/>
  <c r="AR413" i="1"/>
  <c r="AR555" i="1"/>
  <c r="AR426" i="1"/>
  <c r="AR418" i="1"/>
  <c r="AR531" i="1"/>
  <c r="AR460" i="1"/>
  <c r="AR447" i="1"/>
  <c r="AR414" i="1"/>
  <c r="AR407" i="1"/>
  <c r="AR399" i="1"/>
  <c r="AR542" i="1"/>
  <c r="AR517" i="1"/>
  <c r="AR501" i="1"/>
  <c r="AR462" i="1"/>
  <c r="AR452" i="1"/>
  <c r="AR450" i="1"/>
  <c r="AR442" i="1"/>
  <c r="AR435" i="1"/>
  <c r="AR430" i="1"/>
  <c r="AR404" i="1"/>
  <c r="AR396" i="1"/>
  <c r="AR388" i="1"/>
  <c r="AR457" i="1"/>
  <c r="AR412" i="1"/>
  <c r="AR451" i="1"/>
  <c r="AR443" i="1"/>
  <c r="AR428" i="1"/>
  <c r="AR554" i="1"/>
  <c r="AR432" i="1"/>
  <c r="AR403" i="1"/>
  <c r="AR397" i="1"/>
  <c r="AR514" i="1"/>
  <c r="AR401" i="1"/>
  <c r="AR459" i="1"/>
  <c r="AR448" i="1"/>
  <c r="AR440" i="1"/>
  <c r="AR437" i="1"/>
  <c r="AR420" i="1"/>
  <c r="AR419" i="1"/>
  <c r="AR406" i="1"/>
  <c r="AR398" i="1"/>
  <c r="AR493" i="1"/>
  <c r="AR411" i="1"/>
  <c r="AR483" i="1"/>
  <c r="AR438" i="1"/>
  <c r="AR431" i="1"/>
  <c r="AR409" i="1"/>
  <c r="AR387" i="1"/>
  <c r="AR386" i="1"/>
  <c r="AR445" i="1"/>
  <c r="AR425" i="1"/>
  <c r="AR545" i="1"/>
  <c r="AR523" i="1"/>
  <c r="AR417" i="1"/>
  <c r="AR400" i="1"/>
  <c r="AR392" i="1"/>
  <c r="AR385" i="1"/>
  <c r="AR415" i="1"/>
  <c r="AR416" i="1"/>
  <c r="AR405" i="1"/>
  <c r="AR390" i="1"/>
  <c r="AR424" i="1"/>
  <c r="AR410" i="1"/>
  <c r="AR498" i="1"/>
  <c r="AR395" i="1"/>
  <c r="AR389" i="1"/>
  <c r="AR453" i="1"/>
  <c r="AR507" i="1"/>
  <c r="AR470" i="1"/>
  <c r="AR422" i="1"/>
  <c r="AR408" i="1"/>
  <c r="AR393" i="1"/>
  <c r="AR394" i="1"/>
  <c r="AR402" i="1"/>
  <c r="AR423" i="1"/>
  <c r="AI554" i="1"/>
  <c r="AI450" i="1"/>
  <c r="AI543" i="1"/>
  <c r="AI451" i="1"/>
  <c r="AI552" i="1"/>
  <c r="AI431" i="1"/>
  <c r="AI444" i="1"/>
  <c r="AI557" i="1"/>
  <c r="AI424" i="1"/>
  <c r="AI429" i="1"/>
  <c r="AI414" i="1"/>
  <c r="AI402" i="1"/>
  <c r="AI394" i="1"/>
  <c r="AI448" i="1"/>
  <c r="AI438" i="1"/>
  <c r="AI413" i="1"/>
  <c r="AI407" i="1"/>
  <c r="AI399" i="1"/>
  <c r="AI509" i="1"/>
  <c r="AI472" i="1"/>
  <c r="AI440" i="1"/>
  <c r="AI419" i="1"/>
  <c r="AI404" i="1"/>
  <c r="AI435" i="1"/>
  <c r="AI433" i="1"/>
  <c r="AI425" i="1"/>
  <c r="AI428" i="1"/>
  <c r="AI417" i="1"/>
  <c r="AI398" i="1"/>
  <c r="AI415" i="1"/>
  <c r="AI411" i="1"/>
  <c r="AI387" i="1"/>
  <c r="AI430" i="1"/>
  <c r="AI423" i="1"/>
  <c r="AI422" i="1"/>
  <c r="AI400" i="1"/>
  <c r="AI388" i="1"/>
  <c r="AI386" i="1"/>
  <c r="AI420" i="1"/>
  <c r="AI405" i="1"/>
  <c r="AI561" i="1"/>
  <c r="AI437" i="1"/>
  <c r="AI401" i="1"/>
  <c r="AI393" i="1"/>
  <c r="AI389" i="1"/>
  <c r="AI385" i="1"/>
  <c r="AI410" i="1"/>
  <c r="AI443" i="1"/>
  <c r="AI406" i="1"/>
  <c r="AI390" i="1"/>
  <c r="AI468" i="1"/>
  <c r="AI426" i="1"/>
  <c r="AI409" i="1"/>
  <c r="AI395" i="1"/>
  <c r="AI471" i="1"/>
  <c r="AI403" i="1"/>
  <c r="AI462" i="1"/>
  <c r="AI524" i="1"/>
  <c r="AI456" i="1"/>
  <c r="AI396" i="1"/>
  <c r="AO552" i="1"/>
  <c r="AO512" i="1"/>
  <c r="AO472" i="1"/>
  <c r="AO456" i="1"/>
  <c r="AO509" i="1"/>
  <c r="AO561" i="1"/>
  <c r="AO545" i="1"/>
  <c r="AO473" i="1"/>
  <c r="AO465" i="1"/>
  <c r="AO457" i="1"/>
  <c r="AO471" i="1"/>
  <c r="AO445" i="1"/>
  <c r="AO437" i="1"/>
  <c r="AO511" i="1"/>
  <c r="AO442" i="1"/>
  <c r="AO446" i="1"/>
  <c r="AO444" i="1"/>
  <c r="AO438" i="1"/>
  <c r="AO431" i="1"/>
  <c r="AO422" i="1"/>
  <c r="AO414" i="1"/>
  <c r="AO562" i="1"/>
  <c r="AO462" i="1"/>
  <c r="AO459" i="1"/>
  <c r="AO433" i="1"/>
  <c r="AO430" i="1"/>
  <c r="AO419" i="1"/>
  <c r="AO451" i="1"/>
  <c r="AO440" i="1"/>
  <c r="AO432" i="1"/>
  <c r="AO424" i="1"/>
  <c r="AO423" i="1"/>
  <c r="AO416" i="1"/>
  <c r="AO409" i="1"/>
  <c r="AO400" i="1"/>
  <c r="AO392" i="1"/>
  <c r="AO547" i="1"/>
  <c r="AO447" i="1"/>
  <c r="AO443" i="1"/>
  <c r="AO441" i="1"/>
  <c r="AO428" i="1"/>
  <c r="AO408" i="1"/>
  <c r="AO405" i="1"/>
  <c r="AO397" i="1"/>
  <c r="AO389" i="1"/>
  <c r="AO468" i="1"/>
  <c r="AO429" i="1"/>
  <c r="AO425" i="1"/>
  <c r="AO415" i="1"/>
  <c r="AO421" i="1"/>
  <c r="AO467" i="1"/>
  <c r="AO390" i="1"/>
  <c r="AO452" i="1"/>
  <c r="AO398" i="1"/>
  <c r="AO554" i="1"/>
  <c r="AO436" i="1"/>
  <c r="AO395" i="1"/>
  <c r="AO435" i="1"/>
  <c r="AO527" i="1"/>
  <c r="AO460" i="1"/>
  <c r="AO426" i="1"/>
  <c r="AO410" i="1"/>
  <c r="AO396" i="1"/>
  <c r="AO450" i="1"/>
  <c r="AO448" i="1"/>
  <c r="AO420" i="1"/>
  <c r="AO412" i="1"/>
  <c r="AO403" i="1"/>
  <c r="AO406" i="1"/>
  <c r="AO402" i="1"/>
  <c r="AO399" i="1"/>
  <c r="AO401" i="1"/>
  <c r="AO404" i="1"/>
  <c r="AO385" i="1"/>
  <c r="AO413" i="1"/>
  <c r="AO386" i="1"/>
  <c r="AO417" i="1"/>
  <c r="AO411" i="1"/>
  <c r="AO407" i="1"/>
  <c r="AO394" i="1"/>
  <c r="AO393" i="1"/>
  <c r="AO388" i="1"/>
  <c r="AO387" i="1"/>
  <c r="AW466" i="1"/>
  <c r="AW495" i="1"/>
  <c r="AW469" i="1"/>
  <c r="AW450" i="1"/>
  <c r="AW429" i="1"/>
  <c r="AW433" i="1"/>
  <c r="AW408" i="1"/>
  <c r="AW405" i="1"/>
  <c r="AW479" i="1"/>
  <c r="AW431" i="1"/>
  <c r="AW443" i="1"/>
  <c r="AW446" i="1"/>
  <c r="AW460" i="1"/>
  <c r="AW477" i="1"/>
  <c r="AW465" i="1"/>
  <c r="AW545" i="1"/>
  <c r="AW541" i="1"/>
  <c r="AU558" i="1"/>
  <c r="AU542" i="1"/>
  <c r="AU502" i="1"/>
  <c r="AU494" i="1"/>
  <c r="AU486" i="1"/>
  <c r="AU462" i="1"/>
  <c r="AU555" i="1"/>
  <c r="AU539" i="1"/>
  <c r="AU531" i="1"/>
  <c r="AU523" i="1"/>
  <c r="AU491" i="1"/>
  <c r="AU559" i="1"/>
  <c r="AU551" i="1"/>
  <c r="AU527" i="1"/>
  <c r="AU511" i="1"/>
  <c r="AU503" i="1"/>
  <c r="AU495" i="1"/>
  <c r="AU487" i="1"/>
  <c r="AU479" i="1"/>
  <c r="AU463" i="1"/>
  <c r="AU552" i="1"/>
  <c r="AU461" i="1"/>
  <c r="AU453" i="1"/>
  <c r="AU452" i="1"/>
  <c r="AU451" i="1"/>
  <c r="AU450" i="1"/>
  <c r="AU443" i="1"/>
  <c r="AU435" i="1"/>
  <c r="AU506" i="1"/>
  <c r="AU493" i="1"/>
  <c r="AU474" i="1"/>
  <c r="AU459" i="1"/>
  <c r="AU448" i="1"/>
  <c r="AU440" i="1"/>
  <c r="AU509" i="1"/>
  <c r="AU475" i="1"/>
  <c r="AU442" i="1"/>
  <c r="AU428" i="1"/>
  <c r="AU420" i="1"/>
  <c r="AU412" i="1"/>
  <c r="AU514" i="1"/>
  <c r="AU498" i="1"/>
  <c r="AU484" i="1"/>
  <c r="AU466" i="1"/>
  <c r="AU460" i="1"/>
  <c r="AU447" i="1"/>
  <c r="AU441" i="1"/>
  <c r="AU437" i="1"/>
  <c r="AU425" i="1"/>
  <c r="AU417" i="1"/>
  <c r="AU544" i="1"/>
  <c r="AU529" i="1"/>
  <c r="AU516" i="1"/>
  <c r="AU457" i="1"/>
  <c r="AU433" i="1"/>
  <c r="AU419" i="1"/>
  <c r="AU411" i="1"/>
  <c r="AU406" i="1"/>
  <c r="AU398" i="1"/>
  <c r="AU390" i="1"/>
  <c r="AU497" i="1"/>
  <c r="AU483" i="1"/>
  <c r="AU473" i="1"/>
  <c r="AU436" i="1"/>
  <c r="AU422" i="1"/>
  <c r="AU403" i="1"/>
  <c r="AU395" i="1"/>
  <c r="AU387" i="1"/>
  <c r="AU561" i="1"/>
  <c r="AU545" i="1"/>
  <c r="AU524" i="1"/>
  <c r="AU505" i="1"/>
  <c r="AU477" i="1"/>
  <c r="AU444" i="1"/>
  <c r="AU431" i="1"/>
  <c r="AU421" i="1"/>
  <c r="AU410" i="1"/>
  <c r="AU409" i="1"/>
  <c r="AU456" i="1"/>
  <c r="AU429" i="1"/>
  <c r="AU430" i="1"/>
  <c r="AU400" i="1"/>
  <c r="AU392" i="1"/>
  <c r="AU416" i="1"/>
  <c r="AU438" i="1"/>
  <c r="AU426" i="1"/>
  <c r="AU399" i="1"/>
  <c r="AU391" i="1"/>
  <c r="AU389" i="1"/>
  <c r="AU385" i="1"/>
  <c r="AU513" i="1"/>
  <c r="AU541" i="1"/>
  <c r="AU472" i="1"/>
  <c r="AU445" i="1"/>
  <c r="AU415" i="1"/>
  <c r="AU388" i="1"/>
  <c r="AU407" i="1"/>
  <c r="AU465" i="1"/>
  <c r="AU458" i="1"/>
  <c r="AU405" i="1"/>
  <c r="AU404" i="1"/>
  <c r="AU402" i="1"/>
  <c r="AU401" i="1"/>
  <c r="AU394" i="1"/>
  <c r="AU393" i="1"/>
  <c r="AU476" i="1"/>
  <c r="AU424" i="1"/>
  <c r="AU408" i="1"/>
  <c r="AU414" i="1"/>
  <c r="AU413" i="1"/>
  <c r="AU396" i="1"/>
  <c r="AU522" i="1"/>
  <c r="AU517" i="1"/>
  <c r="AU397" i="1"/>
  <c r="AU512" i="1"/>
  <c r="AU423" i="1"/>
  <c r="AU468" i="1"/>
  <c r="AU386" i="1"/>
  <c r="AP549" i="1"/>
  <c r="AP509" i="1"/>
  <c r="AP493" i="1"/>
  <c r="AP453" i="1"/>
  <c r="AP562" i="1"/>
  <c r="AP554" i="1"/>
  <c r="AP462" i="1"/>
  <c r="AP511" i="1"/>
  <c r="AP483" i="1"/>
  <c r="AP457" i="1"/>
  <c r="AP456" i="1"/>
  <c r="AP442" i="1"/>
  <c r="AP545" i="1"/>
  <c r="AP447" i="1"/>
  <c r="AP431" i="1"/>
  <c r="AP472" i="1"/>
  <c r="AP459" i="1"/>
  <c r="AP445" i="1"/>
  <c r="AP433" i="1"/>
  <c r="AP430" i="1"/>
  <c r="AP419" i="1"/>
  <c r="AP411" i="1"/>
  <c r="AP465" i="1"/>
  <c r="AP432" i="1"/>
  <c r="AP424" i="1"/>
  <c r="AP560" i="1"/>
  <c r="AP552" i="1"/>
  <c r="AP547" i="1"/>
  <c r="AP443" i="1"/>
  <c r="AP441" i="1"/>
  <c r="AP428" i="1"/>
  <c r="AP408" i="1"/>
  <c r="AP405" i="1"/>
  <c r="AP397" i="1"/>
  <c r="AP389" i="1"/>
  <c r="AP468" i="1"/>
  <c r="AP437" i="1"/>
  <c r="AP429" i="1"/>
  <c r="AP425" i="1"/>
  <c r="AP415" i="1"/>
  <c r="AP402" i="1"/>
  <c r="AP394" i="1"/>
  <c r="AP386" i="1"/>
  <c r="AP460" i="1"/>
  <c r="AP450" i="1"/>
  <c r="AP426" i="1"/>
  <c r="AP414" i="1"/>
  <c r="AP407" i="1"/>
  <c r="AP471" i="1"/>
  <c r="AP448" i="1"/>
  <c r="AP438" i="1"/>
  <c r="AP422" i="1"/>
  <c r="AP420" i="1"/>
  <c r="AP473" i="1"/>
  <c r="AP436" i="1"/>
  <c r="AP423" i="1"/>
  <c r="AP416" i="1"/>
  <c r="AP395" i="1"/>
  <c r="AP561" i="1"/>
  <c r="AP421" i="1"/>
  <c r="AP410" i="1"/>
  <c r="AP396" i="1"/>
  <c r="AP409" i="1"/>
  <c r="AP440" i="1"/>
  <c r="AP412" i="1"/>
  <c r="AP403" i="1"/>
  <c r="AP452" i="1"/>
  <c r="AP435" i="1"/>
  <c r="AP406" i="1"/>
  <c r="AP398" i="1"/>
  <c r="AP399" i="1"/>
  <c r="AP479" i="1"/>
  <c r="AP451" i="1"/>
  <c r="AP418" i="1"/>
  <c r="AP404" i="1"/>
  <c r="AP385" i="1"/>
  <c r="AP392" i="1"/>
  <c r="AP387" i="1"/>
  <c r="AP417" i="1"/>
  <c r="AP400" i="1"/>
  <c r="AP393" i="1"/>
  <c r="AP388" i="1"/>
  <c r="AP390" i="1"/>
  <c r="AP444" i="1"/>
  <c r="AP413" i="1"/>
  <c r="AP512" i="1"/>
  <c r="AP401" i="1"/>
  <c r="AV368" i="1"/>
  <c r="AV563" i="1"/>
  <c r="AV531" i="1"/>
  <c r="AV523" i="1"/>
  <c r="AV491" i="1"/>
  <c r="AV483" i="1"/>
  <c r="AV475" i="1"/>
  <c r="AV467" i="1"/>
  <c r="AV459" i="1"/>
  <c r="AV451" i="1"/>
  <c r="AV552" i="1"/>
  <c r="AV512" i="1"/>
  <c r="AV556" i="1"/>
  <c r="AV548" i="1"/>
  <c r="AV532" i="1"/>
  <c r="AV524" i="1"/>
  <c r="AV516" i="1"/>
  <c r="AV484" i="1"/>
  <c r="AV476" i="1"/>
  <c r="AV468" i="1"/>
  <c r="AV460" i="1"/>
  <c r="AV452" i="1"/>
  <c r="AV506" i="1"/>
  <c r="AV503" i="1"/>
  <c r="AV494" i="1"/>
  <c r="AV493" i="1"/>
  <c r="AV474" i="1"/>
  <c r="AV462" i="1"/>
  <c r="AV448" i="1"/>
  <c r="AV440" i="1"/>
  <c r="AV558" i="1"/>
  <c r="AV542" i="1"/>
  <c r="AV541" i="1"/>
  <c r="AV502" i="1"/>
  <c r="AV498" i="1"/>
  <c r="AV497" i="1"/>
  <c r="AV477" i="1"/>
  <c r="AV473" i="1"/>
  <c r="AV472" i="1"/>
  <c r="AV445" i="1"/>
  <c r="AV437" i="1"/>
  <c r="AV551" i="1"/>
  <c r="AV514" i="1"/>
  <c r="AV489" i="1"/>
  <c r="AV466" i="1"/>
  <c r="AV449" i="1"/>
  <c r="AV447" i="1"/>
  <c r="AV441" i="1"/>
  <c r="AV425" i="1"/>
  <c r="AV417" i="1"/>
  <c r="AV409" i="1"/>
  <c r="AV527" i="1"/>
  <c r="AV522" i="1"/>
  <c r="AV511" i="1"/>
  <c r="AV461" i="1"/>
  <c r="AV446" i="1"/>
  <c r="AV436" i="1"/>
  <c r="AV422" i="1"/>
  <c r="AV538" i="1"/>
  <c r="AV464" i="1"/>
  <c r="AV450" i="1"/>
  <c r="AV418" i="1"/>
  <c r="AV403" i="1"/>
  <c r="AV395" i="1"/>
  <c r="AV387" i="1"/>
  <c r="AV561" i="1"/>
  <c r="AV545" i="1"/>
  <c r="AV505" i="1"/>
  <c r="AV444" i="1"/>
  <c r="AV431" i="1"/>
  <c r="AV421" i="1"/>
  <c r="AV410" i="1"/>
  <c r="AV400" i="1"/>
  <c r="AV392" i="1"/>
  <c r="AV479" i="1"/>
  <c r="AV438" i="1"/>
  <c r="AV420" i="1"/>
  <c r="AV416" i="1"/>
  <c r="AV405" i="1"/>
  <c r="AV517" i="1"/>
  <c r="AV495" i="1"/>
  <c r="AV487" i="1"/>
  <c r="AV458" i="1"/>
  <c r="AV430" i="1"/>
  <c r="AV426" i="1"/>
  <c r="AV486" i="1"/>
  <c r="AV419" i="1"/>
  <c r="AV412" i="1"/>
  <c r="AV406" i="1"/>
  <c r="AV399" i="1"/>
  <c r="AV391" i="1"/>
  <c r="AV389" i="1"/>
  <c r="AV385" i="1"/>
  <c r="AV413" i="1"/>
  <c r="AV509" i="1"/>
  <c r="AV415" i="1"/>
  <c r="AV388" i="1"/>
  <c r="AV559" i="1"/>
  <c r="AV465" i="1"/>
  <c r="AV457" i="1"/>
  <c r="AV442" i="1"/>
  <c r="AV435" i="1"/>
  <c r="AV429" i="1"/>
  <c r="AV404" i="1"/>
  <c r="AV402" i="1"/>
  <c r="AV401" i="1"/>
  <c r="AV394" i="1"/>
  <c r="AV393" i="1"/>
  <c r="AV550" i="1"/>
  <c r="AV513" i="1"/>
  <c r="AV443" i="1"/>
  <c r="AV428" i="1"/>
  <c r="AV424" i="1"/>
  <c r="AV411" i="1"/>
  <c r="AV408" i="1"/>
  <c r="AV407" i="1"/>
  <c r="AV390" i="1"/>
  <c r="AV546" i="1"/>
  <c r="AV396" i="1"/>
  <c r="AV453" i="1"/>
  <c r="AV423" i="1"/>
  <c r="AV398" i="1"/>
  <c r="AV433" i="1"/>
  <c r="AV553" i="1"/>
  <c r="AV529" i="1"/>
  <c r="AV414" i="1"/>
  <c r="AV397" i="1"/>
  <c r="AV456" i="1"/>
  <c r="AV386" i="1"/>
  <c r="AW441" i="1"/>
  <c r="AW510" i="1"/>
  <c r="AW386" i="1"/>
  <c r="AW476" i="1"/>
  <c r="AW474" i="1"/>
  <c r="AW491" i="1"/>
  <c r="AW468" i="1"/>
  <c r="AW423" i="1"/>
  <c r="AW409" i="1"/>
  <c r="AW506" i="1"/>
  <c r="AW444" i="1"/>
  <c r="AW454" i="1"/>
  <c r="AW451" i="1"/>
  <c r="AW484" i="1"/>
  <c r="AW492" i="1"/>
  <c r="AW473" i="1"/>
  <c r="AW553" i="1"/>
  <c r="AU274" i="1"/>
  <c r="AW340" i="1"/>
  <c r="AW294" i="1"/>
  <c r="AW68" i="1"/>
  <c r="AW36" i="1"/>
  <c r="AW34" i="1"/>
  <c r="AW109" i="1"/>
  <c r="AW126" i="1"/>
  <c r="AW83" i="1"/>
  <c r="AW99" i="1"/>
  <c r="AW64" i="1"/>
  <c r="AW51" i="1"/>
  <c r="AW88" i="1"/>
  <c r="AW78" i="1"/>
  <c r="AW347" i="1"/>
  <c r="AW134" i="1"/>
  <c r="AW202" i="1"/>
  <c r="AW157" i="1"/>
  <c r="AW162" i="1"/>
  <c r="AW189" i="1"/>
  <c r="AW229" i="1"/>
  <c r="AW160" i="1"/>
  <c r="AW139" i="1"/>
  <c r="AW142" i="1"/>
  <c r="AW196" i="1"/>
  <c r="AW192" i="1"/>
  <c r="AW219" i="1"/>
  <c r="AW206" i="1"/>
  <c r="AW248" i="1"/>
  <c r="AW236" i="1"/>
  <c r="AW363" i="1"/>
  <c r="AW218" i="1"/>
  <c r="AW314" i="1"/>
  <c r="AW357" i="1"/>
  <c r="AW268" i="1"/>
  <c r="AW364" i="1"/>
  <c r="AV141" i="1"/>
  <c r="AV78" i="1"/>
  <c r="AV105" i="1"/>
  <c r="AV69" i="1"/>
  <c r="AV60" i="1"/>
  <c r="AV93" i="1"/>
  <c r="AV56" i="1"/>
  <c r="AV101" i="1"/>
  <c r="AV94" i="1"/>
  <c r="AV204" i="1"/>
  <c r="AV122" i="1"/>
  <c r="AV170" i="1"/>
  <c r="AV109" i="1"/>
  <c r="AV120" i="1"/>
  <c r="AV115" i="1"/>
  <c r="AV135" i="1"/>
  <c r="AV131" i="1"/>
  <c r="AV283" i="1"/>
  <c r="AV169" i="1"/>
  <c r="AV199" i="1"/>
  <c r="AV187" i="1"/>
  <c r="AV246" i="1"/>
  <c r="AV268" i="1"/>
  <c r="AV259" i="1"/>
  <c r="AV349" i="1"/>
  <c r="AV265" i="1"/>
  <c r="AV261" i="1"/>
  <c r="AV296" i="1"/>
  <c r="AV329" i="1"/>
  <c r="AV351" i="1"/>
  <c r="AU90" i="1"/>
  <c r="AU109" i="1"/>
  <c r="AU36" i="1"/>
  <c r="AU58" i="1"/>
  <c r="AU71" i="1"/>
  <c r="AU43" i="1"/>
  <c r="AU38" i="1"/>
  <c r="AU114" i="1"/>
  <c r="AU93" i="1"/>
  <c r="AU105" i="1"/>
  <c r="AU84" i="1"/>
  <c r="AU98" i="1"/>
  <c r="AU104" i="1"/>
  <c r="AU144" i="1"/>
  <c r="AU139" i="1"/>
  <c r="AU162" i="1"/>
  <c r="AU319" i="1"/>
  <c r="AU236" i="1"/>
  <c r="AU202" i="1"/>
  <c r="AU174" i="1"/>
  <c r="AU177" i="1"/>
  <c r="AU180" i="1"/>
  <c r="AU349" i="1"/>
  <c r="AU250" i="1"/>
  <c r="AU261" i="1"/>
  <c r="AU240" i="1"/>
  <c r="AU283" i="1"/>
  <c r="AU284" i="1"/>
  <c r="AU290" i="1"/>
  <c r="AW50" i="1"/>
  <c r="AW77" i="1"/>
  <c r="AW42" i="1"/>
  <c r="AW85" i="1"/>
  <c r="AW123" i="1"/>
  <c r="AW127" i="1"/>
  <c r="AW135" i="1"/>
  <c r="AW141" i="1"/>
  <c r="AW72" i="1"/>
  <c r="AW59" i="1"/>
  <c r="AW96" i="1"/>
  <c r="AW86" i="1"/>
  <c r="AW81" i="1"/>
  <c r="AW169" i="1"/>
  <c r="AW205" i="1"/>
  <c r="AW159" i="1"/>
  <c r="AW209" i="1"/>
  <c r="AW323" i="1"/>
  <c r="AW253" i="1"/>
  <c r="AW168" i="1"/>
  <c r="AW147" i="1"/>
  <c r="AW166" i="1"/>
  <c r="AW204" i="1"/>
  <c r="AW261" i="1"/>
  <c r="AW227" i="1"/>
  <c r="AW246" i="1"/>
  <c r="AW272" i="1"/>
  <c r="AW260" i="1"/>
  <c r="AW215" i="1"/>
  <c r="AW250" i="1"/>
  <c r="AW343" i="1"/>
  <c r="AW373" i="1"/>
  <c r="AW276" i="1"/>
  <c r="AW380" i="1"/>
  <c r="AV42" i="1"/>
  <c r="AV82" i="1"/>
  <c r="AV33" i="1"/>
  <c r="AV50" i="1"/>
  <c r="AV68" i="1"/>
  <c r="AV96" i="1"/>
  <c r="AV64" i="1"/>
  <c r="AV38" i="1"/>
  <c r="AV114" i="1"/>
  <c r="AV205" i="1"/>
  <c r="AV128" i="1"/>
  <c r="AV202" i="1"/>
  <c r="AV117" i="1"/>
  <c r="AV130" i="1"/>
  <c r="AV123" i="1"/>
  <c r="AV143" i="1"/>
  <c r="AV139" i="1"/>
  <c r="AV370" i="1"/>
  <c r="AV173" i="1"/>
  <c r="AV207" i="1"/>
  <c r="AV214" i="1"/>
  <c r="AV262" i="1"/>
  <c r="AV290" i="1"/>
  <c r="AV284" i="1"/>
  <c r="AV215" i="1"/>
  <c r="AV286" i="1"/>
  <c r="AV266" i="1"/>
  <c r="AV312" i="1"/>
  <c r="AV361" i="1"/>
  <c r="AV359" i="1"/>
  <c r="AU368" i="1"/>
  <c r="AU48" i="1"/>
  <c r="AU69" i="1"/>
  <c r="AU52" i="1"/>
  <c r="AU99" i="1"/>
  <c r="AU51" i="1"/>
  <c r="AU46" i="1"/>
  <c r="AU157" i="1"/>
  <c r="AU96" i="1"/>
  <c r="AU117" i="1"/>
  <c r="AU92" i="1"/>
  <c r="AU116" i="1"/>
  <c r="AU120" i="1"/>
  <c r="AU151" i="1"/>
  <c r="AU141" i="1"/>
  <c r="AU170" i="1"/>
  <c r="AU129" i="1"/>
  <c r="AU310" i="1"/>
  <c r="AU263" i="1"/>
  <c r="AU182" i="1"/>
  <c r="AU185" i="1"/>
  <c r="AU188" i="1"/>
  <c r="AU230" i="1"/>
  <c r="AU264" i="1"/>
  <c r="AU270" i="1"/>
  <c r="AU248" i="1"/>
  <c r="AU291" i="1"/>
  <c r="AU292" i="1"/>
  <c r="AU298" i="1"/>
  <c r="AS368" i="1"/>
  <c r="AS344" i="1"/>
  <c r="AS312" i="1"/>
  <c r="AS288" i="1"/>
  <c r="AS280" i="1"/>
  <c r="AS272" i="1"/>
  <c r="AS370" i="1"/>
  <c r="AS362" i="1"/>
  <c r="AS354" i="1"/>
  <c r="AS314" i="1"/>
  <c r="AS298" i="1"/>
  <c r="AS290" i="1"/>
  <c r="AS377" i="1"/>
  <c r="AS369" i="1"/>
  <c r="AS361" i="1"/>
  <c r="AS329" i="1"/>
  <c r="AS313" i="1"/>
  <c r="AS289" i="1"/>
  <c r="AS281" i="1"/>
  <c r="AS273" i="1"/>
  <c r="AS265" i="1"/>
  <c r="AS349" i="1"/>
  <c r="AS339" i="1"/>
  <c r="AS319" i="1"/>
  <c r="AS318" i="1"/>
  <c r="AS294" i="1"/>
  <c r="AS292" i="1"/>
  <c r="AS291" i="1"/>
  <c r="AS285" i="1"/>
  <c r="AS284" i="1"/>
  <c r="AS262" i="1"/>
  <c r="AS246" i="1"/>
  <c r="AS230" i="1"/>
  <c r="AS350" i="1"/>
  <c r="AS348" i="1"/>
  <c r="AS259" i="1"/>
  <c r="AS251" i="1"/>
  <c r="AS219" i="1"/>
  <c r="AS382" i="1"/>
  <c r="AS359" i="1"/>
  <c r="AS356" i="1"/>
  <c r="AS334" i="1"/>
  <c r="AS287" i="1"/>
  <c r="AS270" i="1"/>
  <c r="AS267" i="1"/>
  <c r="AS266" i="1"/>
  <c r="AS248" i="1"/>
  <c r="AS240" i="1"/>
  <c r="AS216" i="1"/>
  <c r="AS311" i="1"/>
  <c r="AS260" i="1"/>
  <c r="AS332" i="1"/>
  <c r="AS310" i="1"/>
  <c r="AS286" i="1"/>
  <c r="AS229" i="1"/>
  <c r="AS225" i="1"/>
  <c r="AS202" i="1"/>
  <c r="AS194" i="1"/>
  <c r="AS379" i="1"/>
  <c r="AS347" i="1"/>
  <c r="AS342" i="1"/>
  <c r="AS207" i="1"/>
  <c r="AS199" i="1"/>
  <c r="AS191" i="1"/>
  <c r="AS183" i="1"/>
  <c r="AS175" i="1"/>
  <c r="AS373" i="1"/>
  <c r="AS268" i="1"/>
  <c r="AS241" i="1"/>
  <c r="AS212" i="1"/>
  <c r="AS204" i="1"/>
  <c r="AS196" i="1"/>
  <c r="AS188" i="1"/>
  <c r="AS180" i="1"/>
  <c r="AS355" i="1"/>
  <c r="AS264" i="1"/>
  <c r="AS250" i="1"/>
  <c r="AS233" i="1"/>
  <c r="AS221" i="1"/>
  <c r="AS192" i="1"/>
  <c r="AS176" i="1"/>
  <c r="AS197" i="1"/>
  <c r="AS181" i="1"/>
  <c r="AS162" i="1"/>
  <c r="AS154" i="1"/>
  <c r="AS138" i="1"/>
  <c r="AS213" i="1"/>
  <c r="AS203" i="1"/>
  <c r="AS198" i="1"/>
  <c r="AS167" i="1"/>
  <c r="AS159" i="1"/>
  <c r="AS151" i="1"/>
  <c r="AS143" i="1"/>
  <c r="AS135" i="1"/>
  <c r="AS127" i="1"/>
  <c r="AS190" i="1"/>
  <c r="AS179" i="1"/>
  <c r="AS148" i="1"/>
  <c r="AS140" i="1"/>
  <c r="AS365" i="1"/>
  <c r="AS168" i="1"/>
  <c r="AS160" i="1"/>
  <c r="AS144" i="1"/>
  <c r="AS136" i="1"/>
  <c r="AS182" i="1"/>
  <c r="AS149" i="1"/>
  <c r="AS147" i="1"/>
  <c r="AS124" i="1"/>
  <c r="AS116" i="1"/>
  <c r="AS108" i="1"/>
  <c r="AS351" i="1"/>
  <c r="AS315" i="1"/>
  <c r="AS206" i="1"/>
  <c r="AS187" i="1"/>
  <c r="AS173" i="1"/>
  <c r="AS141" i="1"/>
  <c r="AS133" i="1"/>
  <c r="AS129" i="1"/>
  <c r="AS121" i="1"/>
  <c r="AS113" i="1"/>
  <c r="AS263" i="1"/>
  <c r="AS218" i="1"/>
  <c r="AS209" i="1"/>
  <c r="AS139" i="1"/>
  <c r="AS126" i="1"/>
  <c r="AS118" i="1"/>
  <c r="AS110" i="1"/>
  <c r="AS335" i="1"/>
  <c r="AS171" i="1"/>
  <c r="AS157" i="1"/>
  <c r="AS117" i="1"/>
  <c r="AS109" i="1"/>
  <c r="AS101" i="1"/>
  <c r="AS93" i="1"/>
  <c r="AS85" i="1"/>
  <c r="AS77" i="1"/>
  <c r="AS283" i="1"/>
  <c r="AS174" i="1"/>
  <c r="AS169" i="1"/>
  <c r="AS155" i="1"/>
  <c r="AS131" i="1"/>
  <c r="AS99" i="1"/>
  <c r="AS98" i="1"/>
  <c r="AS90" i="1"/>
  <c r="AS74" i="1"/>
  <c r="AS261" i="1"/>
  <c r="AS165" i="1"/>
  <c r="AS122" i="1"/>
  <c r="AS120" i="1"/>
  <c r="AS115" i="1"/>
  <c r="AS111" i="1"/>
  <c r="AS92" i="1"/>
  <c r="AS84" i="1"/>
  <c r="AS211" i="1"/>
  <c r="AS105" i="1"/>
  <c r="AS100" i="1"/>
  <c r="AS80" i="1"/>
  <c r="AS78" i="1"/>
  <c r="AS71" i="1"/>
  <c r="AS63" i="1"/>
  <c r="AS55" i="1"/>
  <c r="AS39" i="1"/>
  <c r="AS163" i="1"/>
  <c r="AS119" i="1"/>
  <c r="AS88" i="1"/>
  <c r="AS86" i="1"/>
  <c r="AS81" i="1"/>
  <c r="AS68" i="1"/>
  <c r="AS60" i="1"/>
  <c r="AS52" i="1"/>
  <c r="AS44" i="1"/>
  <c r="AS36" i="1"/>
  <c r="AS114" i="1"/>
  <c r="AS96" i="1"/>
  <c r="AS94" i="1"/>
  <c r="AS89" i="1"/>
  <c r="AS83" i="1"/>
  <c r="AS65" i="1"/>
  <c r="AS57" i="1"/>
  <c r="AS49" i="1"/>
  <c r="AS41" i="1"/>
  <c r="AS33" i="1"/>
  <c r="AS130" i="1"/>
  <c r="AS107" i="1"/>
  <c r="AS66" i="1"/>
  <c r="AS58" i="1"/>
  <c r="AS153" i="1"/>
  <c r="AS95" i="1"/>
  <c r="AS76" i="1"/>
  <c r="AS75" i="1"/>
  <c r="AS53" i="1"/>
  <c r="AS50" i="1"/>
  <c r="AS48" i="1"/>
  <c r="AS46" i="1"/>
  <c r="AS35" i="1"/>
  <c r="AS104" i="1"/>
  <c r="AS87" i="1"/>
  <c r="AS69" i="1"/>
  <c r="AS45" i="1"/>
  <c r="AS102" i="1"/>
  <c r="AS79" i="1"/>
  <c r="AS70" i="1"/>
  <c r="AS62" i="1"/>
  <c r="AS51" i="1"/>
  <c r="AS38" i="1"/>
  <c r="AS215" i="1"/>
  <c r="AS72" i="1"/>
  <c r="AS61" i="1"/>
  <c r="AS42" i="1"/>
  <c r="AS253" i="1"/>
  <c r="AS137" i="1"/>
  <c r="AS123" i="1"/>
  <c r="AS67" i="1"/>
  <c r="AS59" i="1"/>
  <c r="AS54" i="1"/>
  <c r="AS32" i="1"/>
  <c r="AS97" i="1"/>
  <c r="AS231" i="1"/>
  <c r="AS56" i="1"/>
  <c r="AS43" i="1"/>
  <c r="AS40" i="1"/>
  <c r="AS37" i="1"/>
  <c r="AS34" i="1"/>
  <c r="AS64" i="1"/>
  <c r="AW55" i="1"/>
  <c r="AW98" i="1"/>
  <c r="AW49" i="1"/>
  <c r="AW33" i="1"/>
  <c r="AW87" i="1"/>
  <c r="AW133" i="1"/>
  <c r="AW37" i="1"/>
  <c r="AW175" i="1"/>
  <c r="AW76" i="1"/>
  <c r="AW67" i="1"/>
  <c r="AW101" i="1"/>
  <c r="AW94" i="1"/>
  <c r="AW89" i="1"/>
  <c r="AW185" i="1"/>
  <c r="AW213" i="1"/>
  <c r="AW170" i="1"/>
  <c r="AW295" i="1"/>
  <c r="AW351" i="1"/>
  <c r="AW304" i="1"/>
  <c r="AW171" i="1"/>
  <c r="AW155" i="1"/>
  <c r="AW183" i="1"/>
  <c r="AW212" i="1"/>
  <c r="AW274" i="1"/>
  <c r="AW243" i="1"/>
  <c r="AW262" i="1"/>
  <c r="AW303" i="1"/>
  <c r="AW280" i="1"/>
  <c r="AW231" i="1"/>
  <c r="AW258" i="1"/>
  <c r="AW285" i="1"/>
  <c r="AW270" i="1"/>
  <c r="AW284" i="1"/>
  <c r="AV49" i="1"/>
  <c r="AV95" i="1"/>
  <c r="AV41" i="1"/>
  <c r="AV53" i="1"/>
  <c r="AV77" i="1"/>
  <c r="AV98" i="1"/>
  <c r="AV72" i="1"/>
  <c r="AV46" i="1"/>
  <c r="AV157" i="1"/>
  <c r="AV81" i="1"/>
  <c r="AV76" i="1"/>
  <c r="AV100" i="1"/>
  <c r="AV140" i="1"/>
  <c r="AV136" i="1"/>
  <c r="AV129" i="1"/>
  <c r="AV151" i="1"/>
  <c r="AV147" i="1"/>
  <c r="AV142" i="1"/>
  <c r="AV233" i="1"/>
  <c r="AV225" i="1"/>
  <c r="AV232" i="1"/>
  <c r="AV293" i="1"/>
  <c r="AV347" i="1"/>
  <c r="AV285" i="1"/>
  <c r="AV231" i="1"/>
  <c r="AV314" i="1"/>
  <c r="AV270" i="1"/>
  <c r="AV344" i="1"/>
  <c r="AV369" i="1"/>
  <c r="AV367" i="1"/>
  <c r="AU289" i="1"/>
  <c r="AU53" i="1"/>
  <c r="AU77" i="1"/>
  <c r="AU42" i="1"/>
  <c r="AU100" i="1"/>
  <c r="AU59" i="1"/>
  <c r="AU54" i="1"/>
  <c r="AU41" i="1"/>
  <c r="AU163" i="1"/>
  <c r="AU124" i="1"/>
  <c r="AU113" i="1"/>
  <c r="AU121" i="1"/>
  <c r="AU136" i="1"/>
  <c r="AU167" i="1"/>
  <c r="AU175" i="1"/>
  <c r="AU189" i="1"/>
  <c r="AU153" i="1"/>
  <c r="AU140" i="1"/>
  <c r="AU280" i="1"/>
  <c r="AU190" i="1"/>
  <c r="AU209" i="1"/>
  <c r="AU196" i="1"/>
  <c r="AU246" i="1"/>
  <c r="AU265" i="1"/>
  <c r="AU273" i="1"/>
  <c r="AU312" i="1"/>
  <c r="AU315" i="1"/>
  <c r="AU332" i="1"/>
  <c r="AU314" i="1"/>
  <c r="AU325" i="1"/>
  <c r="AU347" i="1"/>
  <c r="AU340" i="1"/>
  <c r="AU354" i="1"/>
  <c r="AW41" i="1"/>
  <c r="AW91" i="1"/>
  <c r="AW197" i="1"/>
  <c r="AW177" i="1"/>
  <c r="AW299" i="1"/>
  <c r="AW265" i="1"/>
  <c r="AV55" i="1"/>
  <c r="AV54" i="1"/>
  <c r="AV154" i="1"/>
  <c r="AV236" i="1"/>
  <c r="AV291" i="1"/>
  <c r="AV380" i="1"/>
  <c r="AU45" i="1"/>
  <c r="AU192" i="1"/>
  <c r="AU143" i="1"/>
  <c r="AU148" i="1"/>
  <c r="AU215" i="1"/>
  <c r="AU286" i="1"/>
  <c r="AP377" i="1"/>
  <c r="AP369" i="1"/>
  <c r="AP289" i="1"/>
  <c r="AP281" i="1"/>
  <c r="AP273" i="1"/>
  <c r="AP382" i="1"/>
  <c r="AP371" i="1"/>
  <c r="AP339" i="1"/>
  <c r="AP315" i="1"/>
  <c r="AP291" i="1"/>
  <c r="AP354" i="1"/>
  <c r="AP330" i="1"/>
  <c r="AP314" i="1"/>
  <c r="AP298" i="1"/>
  <c r="AP290" i="1"/>
  <c r="AP368" i="1"/>
  <c r="AP341" i="1"/>
  <c r="AP336" i="1"/>
  <c r="AP311" i="1"/>
  <c r="AP231" i="1"/>
  <c r="AP263" i="1"/>
  <c r="AP260" i="1"/>
  <c r="AP384" i="1"/>
  <c r="AP319" i="1"/>
  <c r="AP294" i="1"/>
  <c r="AP284" i="1"/>
  <c r="AP233" i="1"/>
  <c r="AP344" i="1"/>
  <c r="AP328" i="1"/>
  <c r="AP310" i="1"/>
  <c r="AP265" i="1"/>
  <c r="AP261" i="1"/>
  <c r="AP253" i="1"/>
  <c r="AP229" i="1"/>
  <c r="AP221" i="1"/>
  <c r="AP264" i="1"/>
  <c r="AP211" i="1"/>
  <c r="AP187" i="1"/>
  <c r="AP376" i="1"/>
  <c r="AP216" i="1"/>
  <c r="AP342" i="1"/>
  <c r="AP286" i="1"/>
  <c r="AP213" i="1"/>
  <c r="AP197" i="1"/>
  <c r="AP181" i="1"/>
  <c r="AP173" i="1"/>
  <c r="AP212" i="1"/>
  <c r="AP191" i="1"/>
  <c r="AP171" i="1"/>
  <c r="AP163" i="1"/>
  <c r="AP155" i="1"/>
  <c r="AP147" i="1"/>
  <c r="AP139" i="1"/>
  <c r="AP373" i="1"/>
  <c r="AP268" i="1"/>
  <c r="AP262" i="1"/>
  <c r="AP168" i="1"/>
  <c r="AP160" i="1"/>
  <c r="AP136" i="1"/>
  <c r="AP204" i="1"/>
  <c r="AP165" i="1"/>
  <c r="AP157" i="1"/>
  <c r="AP149" i="1"/>
  <c r="AP141" i="1"/>
  <c r="AP133" i="1"/>
  <c r="AP348" i="1"/>
  <c r="AP246" i="1"/>
  <c r="AP182" i="1"/>
  <c r="AP180" i="1"/>
  <c r="AP175" i="1"/>
  <c r="AP172" i="1"/>
  <c r="AP153" i="1"/>
  <c r="AP129" i="1"/>
  <c r="AP183" i="1"/>
  <c r="AP117" i="1"/>
  <c r="AP109" i="1"/>
  <c r="AP122" i="1"/>
  <c r="AP114" i="1"/>
  <c r="AP350" i="1"/>
  <c r="AP194" i="1"/>
  <c r="AP138" i="1"/>
  <c r="AP127" i="1"/>
  <c r="AP119" i="1"/>
  <c r="AP312" i="1"/>
  <c r="AP259" i="1"/>
  <c r="AP230" i="1"/>
  <c r="AP159" i="1"/>
  <c r="AP131" i="1"/>
  <c r="AP126" i="1"/>
  <c r="AP110" i="1"/>
  <c r="AP102" i="1"/>
  <c r="AP288" i="1"/>
  <c r="AP219" i="1"/>
  <c r="AP135" i="1"/>
  <c r="AP107" i="1"/>
  <c r="AP94" i="1"/>
  <c r="AP86" i="1"/>
  <c r="AP78" i="1"/>
  <c r="AP123" i="1"/>
  <c r="AP101" i="1"/>
  <c r="AP83" i="1"/>
  <c r="AP75" i="1"/>
  <c r="AP232" i="1"/>
  <c r="AP174" i="1"/>
  <c r="AP167" i="1"/>
  <c r="AP113" i="1"/>
  <c r="AP99" i="1"/>
  <c r="AP93" i="1"/>
  <c r="AP77" i="1"/>
  <c r="AP196" i="1"/>
  <c r="AP142" i="1"/>
  <c r="AP130" i="1"/>
  <c r="AP121" i="1"/>
  <c r="AP120" i="1"/>
  <c r="AP95" i="1"/>
  <c r="AP92" i="1"/>
  <c r="AP72" i="1"/>
  <c r="AP64" i="1"/>
  <c r="AP56" i="1"/>
  <c r="AP48" i="1"/>
  <c r="AP40" i="1"/>
  <c r="AP103" i="1"/>
  <c r="AP100" i="1"/>
  <c r="AP98" i="1"/>
  <c r="AP80" i="1"/>
  <c r="AP69" i="1"/>
  <c r="AP61" i="1"/>
  <c r="AP53" i="1"/>
  <c r="AP45" i="1"/>
  <c r="AP37" i="1"/>
  <c r="AP218" i="1"/>
  <c r="AP116" i="1"/>
  <c r="AP115" i="1"/>
  <c r="AP105" i="1"/>
  <c r="AP88" i="1"/>
  <c r="AP66" i="1"/>
  <c r="AP58" i="1"/>
  <c r="AP50" i="1"/>
  <c r="AP42" i="1"/>
  <c r="AP34" i="1"/>
  <c r="AP90" i="1"/>
  <c r="AP87" i="1"/>
  <c r="AP84" i="1"/>
  <c r="AP67" i="1"/>
  <c r="AP59" i="1"/>
  <c r="AP198" i="1"/>
  <c r="AP106" i="1"/>
  <c r="AP55" i="1"/>
  <c r="AP46" i="1"/>
  <c r="AP35" i="1"/>
  <c r="AP57" i="1"/>
  <c r="AP104" i="1"/>
  <c r="AP96" i="1"/>
  <c r="AP49" i="1"/>
  <c r="AP97" i="1"/>
  <c r="AP81" i="1"/>
  <c r="AP74" i="1"/>
  <c r="AP71" i="1"/>
  <c r="AP63" i="1"/>
  <c r="AP374" i="1"/>
  <c r="AP154" i="1"/>
  <c r="AP38" i="1"/>
  <c r="AP44" i="1"/>
  <c r="AP89" i="1"/>
  <c r="AP267" i="1"/>
  <c r="AP124" i="1"/>
  <c r="AP68" i="1"/>
  <c r="AP60" i="1"/>
  <c r="AP43" i="1"/>
  <c r="AP76" i="1"/>
  <c r="AP70" i="1"/>
  <c r="AP51" i="1"/>
  <c r="AP32" i="1"/>
  <c r="AP36" i="1"/>
  <c r="AP33" i="1"/>
  <c r="AP190" i="1"/>
  <c r="AP151" i="1"/>
  <c r="AP52" i="1"/>
  <c r="AP39" i="1"/>
  <c r="AP79" i="1"/>
  <c r="AP65" i="1"/>
  <c r="AP62" i="1"/>
  <c r="AP54" i="1"/>
  <c r="AP41" i="1"/>
  <c r="AP148" i="1"/>
  <c r="AR371" i="1"/>
  <c r="AR355" i="1"/>
  <c r="AR339" i="1"/>
  <c r="AR331" i="1"/>
  <c r="AR315" i="1"/>
  <c r="AR291" i="1"/>
  <c r="AR283" i="1"/>
  <c r="AR267" i="1"/>
  <c r="AR381" i="1"/>
  <c r="AR373" i="1"/>
  <c r="AR365" i="1"/>
  <c r="AR349" i="1"/>
  <c r="AR341" i="1"/>
  <c r="AR293" i="1"/>
  <c r="AR285" i="1"/>
  <c r="AR348" i="1"/>
  <c r="AR332" i="1"/>
  <c r="AR292" i="1"/>
  <c r="AR284" i="1"/>
  <c r="AR268" i="1"/>
  <c r="AR361" i="1"/>
  <c r="AR263" i="1"/>
  <c r="AR241" i="1"/>
  <c r="AR233" i="1"/>
  <c r="AR225" i="1"/>
  <c r="AR383" i="1"/>
  <c r="AR320" i="1"/>
  <c r="AR319" i="1"/>
  <c r="AR318" i="1"/>
  <c r="AR313" i="1"/>
  <c r="AR294" i="1"/>
  <c r="AR272" i="1"/>
  <c r="AR262" i="1"/>
  <c r="AR246" i="1"/>
  <c r="AR230" i="1"/>
  <c r="AR377" i="1"/>
  <c r="AR376" i="1"/>
  <c r="AR350" i="1"/>
  <c r="AR330" i="1"/>
  <c r="AR329" i="1"/>
  <c r="AR312" i="1"/>
  <c r="AR259" i="1"/>
  <c r="AR251" i="1"/>
  <c r="AR219" i="1"/>
  <c r="AR342" i="1"/>
  <c r="AR290" i="1"/>
  <c r="AR231" i="1"/>
  <c r="AR359" i="1"/>
  <c r="AR280" i="1"/>
  <c r="AR213" i="1"/>
  <c r="AR197" i="1"/>
  <c r="AR181" i="1"/>
  <c r="AR173" i="1"/>
  <c r="AR337" i="1"/>
  <c r="AR310" i="1"/>
  <c r="AR286" i="1"/>
  <c r="AR270" i="1"/>
  <c r="AR229" i="1"/>
  <c r="AR202" i="1"/>
  <c r="AR194" i="1"/>
  <c r="AR178" i="1"/>
  <c r="AR360" i="1"/>
  <c r="AR273" i="1"/>
  <c r="AR207" i="1"/>
  <c r="AR199" i="1"/>
  <c r="AR191" i="1"/>
  <c r="AR183" i="1"/>
  <c r="AR175" i="1"/>
  <c r="AR354" i="1"/>
  <c r="AR334" i="1"/>
  <c r="AR288" i="1"/>
  <c r="AR253" i="1"/>
  <c r="AR218" i="1"/>
  <c r="AR211" i="1"/>
  <c r="AR203" i="1"/>
  <c r="AR187" i="1"/>
  <c r="AR353" i="1"/>
  <c r="AR327" i="1"/>
  <c r="AR289" i="1"/>
  <c r="AR261" i="1"/>
  <c r="AR206" i="1"/>
  <c r="AR204" i="1"/>
  <c r="AR165" i="1"/>
  <c r="AR157" i="1"/>
  <c r="AR149" i="1"/>
  <c r="AR141" i="1"/>
  <c r="AR369" i="1"/>
  <c r="AR298" i="1"/>
  <c r="AR162" i="1"/>
  <c r="AR154" i="1"/>
  <c r="AR138" i="1"/>
  <c r="AR130" i="1"/>
  <c r="AR281" i="1"/>
  <c r="AR266" i="1"/>
  <c r="AR198" i="1"/>
  <c r="AR196" i="1"/>
  <c r="AR167" i="1"/>
  <c r="AR159" i="1"/>
  <c r="AR151" i="1"/>
  <c r="AR143" i="1"/>
  <c r="AR135" i="1"/>
  <c r="AR382" i="1"/>
  <c r="AR250" i="1"/>
  <c r="AR212" i="1"/>
  <c r="AR171" i="1"/>
  <c r="AR163" i="1"/>
  <c r="AR155" i="1"/>
  <c r="AR147" i="1"/>
  <c r="AR139" i="1"/>
  <c r="AR131" i="1"/>
  <c r="AR368" i="1"/>
  <c r="AR344" i="1"/>
  <c r="AR248" i="1"/>
  <c r="AR215" i="1"/>
  <c r="AR180" i="1"/>
  <c r="AR127" i="1"/>
  <c r="AR119" i="1"/>
  <c r="AR111" i="1"/>
  <c r="AR265" i="1"/>
  <c r="AR190" i="1"/>
  <c r="AR182" i="1"/>
  <c r="AR160" i="1"/>
  <c r="AR124" i="1"/>
  <c r="AR116" i="1"/>
  <c r="AR216" i="1"/>
  <c r="AR176" i="1"/>
  <c r="AR148" i="1"/>
  <c r="AR133" i="1"/>
  <c r="AR129" i="1"/>
  <c r="AR121" i="1"/>
  <c r="AR113" i="1"/>
  <c r="AR105" i="1"/>
  <c r="AR260" i="1"/>
  <c r="AR237" i="1"/>
  <c r="AR221" i="1"/>
  <c r="AR174" i="1"/>
  <c r="AR169" i="1"/>
  <c r="AR168" i="1"/>
  <c r="AR156" i="1"/>
  <c r="AR153" i="1"/>
  <c r="AR120" i="1"/>
  <c r="AR104" i="1"/>
  <c r="AR192" i="1"/>
  <c r="AR172" i="1"/>
  <c r="AR123" i="1"/>
  <c r="AR109" i="1"/>
  <c r="AR100" i="1"/>
  <c r="AR96" i="1"/>
  <c r="AR88" i="1"/>
  <c r="AR80" i="1"/>
  <c r="AR118" i="1"/>
  <c r="AR93" i="1"/>
  <c r="AR85" i="1"/>
  <c r="AR77" i="1"/>
  <c r="AR314" i="1"/>
  <c r="AR142" i="1"/>
  <c r="AR110" i="1"/>
  <c r="AR95" i="1"/>
  <c r="AR87" i="1"/>
  <c r="AR79" i="1"/>
  <c r="AR108" i="1"/>
  <c r="AR107" i="1"/>
  <c r="AR98" i="1"/>
  <c r="AR66" i="1"/>
  <c r="AR58" i="1"/>
  <c r="AR50" i="1"/>
  <c r="AR42" i="1"/>
  <c r="AR34" i="1"/>
  <c r="AR117" i="1"/>
  <c r="AR115" i="1"/>
  <c r="AR78" i="1"/>
  <c r="AR71" i="1"/>
  <c r="AR63" i="1"/>
  <c r="AR55" i="1"/>
  <c r="AR39" i="1"/>
  <c r="AR86" i="1"/>
  <c r="AR81" i="1"/>
  <c r="AR74" i="1"/>
  <c r="AR68" i="1"/>
  <c r="AR60" i="1"/>
  <c r="AR52" i="1"/>
  <c r="AR44" i="1"/>
  <c r="AR36" i="1"/>
  <c r="AR311" i="1"/>
  <c r="AR140" i="1"/>
  <c r="AR102" i="1"/>
  <c r="AR69" i="1"/>
  <c r="AR61" i="1"/>
  <c r="AR136" i="1"/>
  <c r="AR101" i="1"/>
  <c r="AR84" i="1"/>
  <c r="AR56" i="1"/>
  <c r="AR43" i="1"/>
  <c r="AR40" i="1"/>
  <c r="AR37" i="1"/>
  <c r="AR264" i="1"/>
  <c r="AR67" i="1"/>
  <c r="AR57" i="1"/>
  <c r="AR126" i="1"/>
  <c r="AR99" i="1"/>
  <c r="AR76" i="1"/>
  <c r="AR75" i="1"/>
  <c r="AR65" i="1"/>
  <c r="AR53" i="1"/>
  <c r="AR48" i="1"/>
  <c r="AR46" i="1"/>
  <c r="AR35" i="1"/>
  <c r="AR59" i="1"/>
  <c r="AR41" i="1"/>
  <c r="AR92" i="1"/>
  <c r="AR114" i="1"/>
  <c r="AR122" i="1"/>
  <c r="AR70" i="1"/>
  <c r="AR62" i="1"/>
  <c r="AR51" i="1"/>
  <c r="AR38" i="1"/>
  <c r="AR54" i="1"/>
  <c r="AR32" i="1"/>
  <c r="AR89" i="1"/>
  <c r="AR49" i="1"/>
  <c r="AR72" i="1"/>
  <c r="AR64" i="1"/>
  <c r="AR90" i="1"/>
  <c r="AR97" i="1"/>
  <c r="AR45" i="1"/>
  <c r="AR33" i="1"/>
  <c r="AR94" i="1"/>
  <c r="AR83" i="1"/>
  <c r="AW39" i="1"/>
  <c r="AW53" i="1"/>
  <c r="AW153" i="1"/>
  <c r="AW130" i="1"/>
  <c r="AW210" i="1"/>
  <c r="AW313" i="1"/>
  <c r="AW273" i="1"/>
  <c r="AV104" i="1"/>
  <c r="AV102" i="1"/>
  <c r="AV57" i="1"/>
  <c r="AV66" i="1"/>
  <c r="AV80" i="1"/>
  <c r="AV121" i="1"/>
  <c r="AV43" i="1"/>
  <c r="AV62" i="1"/>
  <c r="AV83" i="1"/>
  <c r="AV97" i="1"/>
  <c r="AV92" i="1"/>
  <c r="AV116" i="1"/>
  <c r="AV162" i="1"/>
  <c r="AV156" i="1"/>
  <c r="AV144" i="1"/>
  <c r="AV167" i="1"/>
  <c r="AV163" i="1"/>
  <c r="AV196" i="1"/>
  <c r="AV325" i="1"/>
  <c r="AV276" i="1"/>
  <c r="AV182" i="1"/>
  <c r="AV177" i="1"/>
  <c r="AV373" i="1"/>
  <c r="AV292" i="1"/>
  <c r="AV310" i="1"/>
  <c r="AV213" i="1"/>
  <c r="AV264" i="1"/>
  <c r="AV273" i="1"/>
  <c r="AV287" i="1"/>
  <c r="AU66" i="1"/>
  <c r="AU159" i="1"/>
  <c r="AU34" i="1"/>
  <c r="AU108" i="1"/>
  <c r="AU61" i="1"/>
  <c r="AU60" i="1"/>
  <c r="AU97" i="1"/>
  <c r="AU70" i="1"/>
  <c r="AU57" i="1"/>
  <c r="AU78" i="1"/>
  <c r="AU259" i="1"/>
  <c r="AU197" i="1"/>
  <c r="AU103" i="1"/>
  <c r="AU155" i="1"/>
  <c r="AU118" i="1"/>
  <c r="AU187" i="1"/>
  <c r="AU205" i="1"/>
  <c r="AU173" i="1"/>
  <c r="AU179" i="1"/>
  <c r="AU294" i="1"/>
  <c r="AU219" i="1"/>
  <c r="AU241" i="1"/>
  <c r="AU212" i="1"/>
  <c r="AU293" i="1"/>
  <c r="AU296" i="1"/>
  <c r="AU288" i="1"/>
  <c r="AU329" i="1"/>
  <c r="AU355" i="1"/>
  <c r="AU348" i="1"/>
  <c r="AU362" i="1"/>
  <c r="AM338" i="1"/>
  <c r="AM314" i="1"/>
  <c r="AM298" i="1"/>
  <c r="AM348" i="1"/>
  <c r="AM284" i="1"/>
  <c r="AM268" i="1"/>
  <c r="AM315" i="1"/>
  <c r="AM291" i="1"/>
  <c r="AM344" i="1"/>
  <c r="AM310" i="1"/>
  <c r="AM289" i="1"/>
  <c r="AM216" i="1"/>
  <c r="AM373" i="1"/>
  <c r="AM265" i="1"/>
  <c r="AM221" i="1"/>
  <c r="AM345" i="1"/>
  <c r="AM311" i="1"/>
  <c r="AM281" i="1"/>
  <c r="AM352" i="1"/>
  <c r="AM273" i="1"/>
  <c r="AM262" i="1"/>
  <c r="AM246" i="1"/>
  <c r="AM215" i="1"/>
  <c r="AM212" i="1"/>
  <c r="AM263" i="1"/>
  <c r="AM259" i="1"/>
  <c r="AM190" i="1"/>
  <c r="AM182" i="1"/>
  <c r="AM377" i="1"/>
  <c r="AM219" i="1"/>
  <c r="AM194" i="1"/>
  <c r="AM187" i="1"/>
  <c r="AM153" i="1"/>
  <c r="AM129" i="1"/>
  <c r="AM384" i="1"/>
  <c r="AM191" i="1"/>
  <c r="AM173" i="1"/>
  <c r="AM162" i="1"/>
  <c r="AM154" i="1"/>
  <c r="AM138" i="1"/>
  <c r="AM197" i="1"/>
  <c r="AM181" i="1"/>
  <c r="AM163" i="1"/>
  <c r="AM126" i="1"/>
  <c r="AM118" i="1"/>
  <c r="AM110" i="1"/>
  <c r="AM123" i="1"/>
  <c r="AM115" i="1"/>
  <c r="AM286" i="1"/>
  <c r="AM183" i="1"/>
  <c r="AM165" i="1"/>
  <c r="AM147" i="1"/>
  <c r="AM120" i="1"/>
  <c r="AM104" i="1"/>
  <c r="AM167" i="1"/>
  <c r="AM151" i="1"/>
  <c r="AM135" i="1"/>
  <c r="AM119" i="1"/>
  <c r="AM312" i="1"/>
  <c r="AM128" i="1"/>
  <c r="AM95" i="1"/>
  <c r="AM87" i="1"/>
  <c r="AM79" i="1"/>
  <c r="AM168" i="1"/>
  <c r="AM141" i="1"/>
  <c r="AM114" i="1"/>
  <c r="AM92" i="1"/>
  <c r="AM84" i="1"/>
  <c r="AM76" i="1"/>
  <c r="AM203" i="1"/>
  <c r="AM160" i="1"/>
  <c r="AM159" i="1"/>
  <c r="AM109" i="1"/>
  <c r="AM86" i="1"/>
  <c r="AM78" i="1"/>
  <c r="AM213" i="1"/>
  <c r="AM99" i="1"/>
  <c r="AM65" i="1"/>
  <c r="AM57" i="1"/>
  <c r="AM49" i="1"/>
  <c r="AM41" i="1"/>
  <c r="AM121" i="1"/>
  <c r="AM107" i="1"/>
  <c r="AM102" i="1"/>
  <c r="AM70" i="1"/>
  <c r="AM62" i="1"/>
  <c r="AM54" i="1"/>
  <c r="AM46" i="1"/>
  <c r="AM38" i="1"/>
  <c r="AM260" i="1"/>
  <c r="AM100" i="1"/>
  <c r="AM90" i="1"/>
  <c r="AM77" i="1"/>
  <c r="AM67" i="1"/>
  <c r="AM59" i="1"/>
  <c r="AM51" i="1"/>
  <c r="AM43" i="1"/>
  <c r="AM35" i="1"/>
  <c r="AM97" i="1"/>
  <c r="AM75" i="1"/>
  <c r="AM74" i="1"/>
  <c r="AM68" i="1"/>
  <c r="AM60" i="1"/>
  <c r="AM96" i="1"/>
  <c r="AM83" i="1"/>
  <c r="AM69" i="1"/>
  <c r="AM61" i="1"/>
  <c r="AM44" i="1"/>
  <c r="AM53" i="1"/>
  <c r="AM48" i="1"/>
  <c r="AM98" i="1"/>
  <c r="AM45" i="1"/>
  <c r="AM42" i="1"/>
  <c r="AM36" i="1"/>
  <c r="AM33" i="1"/>
  <c r="AM55" i="1"/>
  <c r="AM124" i="1"/>
  <c r="AM122" i="1"/>
  <c r="AM72" i="1"/>
  <c r="AM32" i="1"/>
  <c r="AM149" i="1"/>
  <c r="AM101" i="1"/>
  <c r="AM81" i="1"/>
  <c r="AM80" i="1"/>
  <c r="AM66" i="1"/>
  <c r="AM58" i="1"/>
  <c r="AM52" i="1"/>
  <c r="AM40" i="1"/>
  <c r="AM39" i="1"/>
  <c r="AM37" i="1"/>
  <c r="AM34" i="1"/>
  <c r="AM71" i="1"/>
  <c r="AM63" i="1"/>
  <c r="AM64" i="1"/>
  <c r="AM117" i="1"/>
  <c r="AM89" i="1"/>
  <c r="AM113" i="1"/>
  <c r="AM50" i="1"/>
  <c r="AM116" i="1"/>
  <c r="AM93" i="1"/>
  <c r="AM88" i="1"/>
  <c r="AW58" i="1"/>
  <c r="AW90" i="1"/>
  <c r="AW45" i="1"/>
  <c r="AW108" i="1"/>
  <c r="AW97" i="1"/>
  <c r="AW120" i="1"/>
  <c r="AW163" i="1"/>
  <c r="AW251" i="1"/>
  <c r="AW306" i="1"/>
  <c r="AW293" i="1"/>
  <c r="AW292" i="1"/>
  <c r="AV61" i="1"/>
  <c r="AV79" i="1"/>
  <c r="AV35" i="1"/>
  <c r="AV84" i="1"/>
  <c r="AV138" i="1"/>
  <c r="AV155" i="1"/>
  <c r="AV174" i="1"/>
  <c r="AV298" i="1"/>
  <c r="AV274" i="1"/>
  <c r="AU107" i="1"/>
  <c r="AU147" i="1"/>
  <c r="AU62" i="1"/>
  <c r="AU160" i="1"/>
  <c r="AU176" i="1"/>
  <c r="AU169" i="1"/>
  <c r="AU262" i="1"/>
  <c r="AW71" i="1"/>
  <c r="AW62" i="1"/>
  <c r="AW124" i="1"/>
  <c r="AW103" i="1"/>
  <c r="AW117" i="1"/>
  <c r="AW128" i="1"/>
  <c r="AW266" i="1"/>
  <c r="AW174" i="1"/>
  <c r="AW289" i="1"/>
  <c r="AW301" i="1"/>
  <c r="AW300" i="1"/>
  <c r="AW52" i="1"/>
  <c r="AW82" i="1"/>
  <c r="AW84" i="1"/>
  <c r="AW54" i="1"/>
  <c r="AW65" i="1"/>
  <c r="AW70" i="1"/>
  <c r="AW61" i="1"/>
  <c r="AW40" i="1"/>
  <c r="AW181" i="1"/>
  <c r="AW138" i="1"/>
  <c r="AW207" i="1"/>
  <c r="AW165" i="1"/>
  <c r="AW110" i="1"/>
  <c r="AW113" i="1"/>
  <c r="AW106" i="1"/>
  <c r="AW137" i="1"/>
  <c r="AW151" i="1"/>
  <c r="AW156" i="1"/>
  <c r="AW136" i="1"/>
  <c r="AW307" i="1"/>
  <c r="AW263" i="1"/>
  <c r="AW369" i="1"/>
  <c r="AW320" i="1"/>
  <c r="AW187" i="1"/>
  <c r="AW182" i="1"/>
  <c r="AW216" i="1"/>
  <c r="AW319" i="1"/>
  <c r="AW315" i="1"/>
  <c r="AW296" i="1"/>
  <c r="AW287" i="1"/>
  <c r="AW317" i="1"/>
  <c r="AW310" i="1"/>
  <c r="AW316" i="1"/>
  <c r="AV363" i="1"/>
  <c r="AV58" i="1"/>
  <c r="AV39" i="1"/>
  <c r="AV34" i="1"/>
  <c r="AV149" i="1"/>
  <c r="AV32" i="1"/>
  <c r="AV51" i="1"/>
  <c r="AV70" i="1"/>
  <c r="AV126" i="1"/>
  <c r="AV103" i="1"/>
  <c r="AV113" i="1"/>
  <c r="AV124" i="1"/>
  <c r="AV168" i="1"/>
  <c r="AV189" i="1"/>
  <c r="AV212" i="1"/>
  <c r="AV181" i="1"/>
  <c r="AV176" i="1"/>
  <c r="AV340" i="1"/>
  <c r="AV175" i="1"/>
  <c r="AV331" i="1"/>
  <c r="AV190" i="1"/>
  <c r="AV185" i="1"/>
  <c r="AV219" i="1"/>
  <c r="AV294" i="1"/>
  <c r="AV358" i="1"/>
  <c r="AV221" i="1"/>
  <c r="AV272" i="1"/>
  <c r="AV281" i="1"/>
  <c r="AV311" i="1"/>
  <c r="AU225" i="1"/>
  <c r="AU33" i="1"/>
  <c r="AU37" i="1"/>
  <c r="AU122" i="1"/>
  <c r="AU44" i="1"/>
  <c r="AU68" i="1"/>
  <c r="AU101" i="1"/>
  <c r="AU74" i="1"/>
  <c r="AU65" i="1"/>
  <c r="AU86" i="1"/>
  <c r="AU165" i="1"/>
  <c r="AU79" i="1"/>
  <c r="AU111" i="1"/>
  <c r="AU115" i="1"/>
  <c r="AU126" i="1"/>
  <c r="AU130" i="1"/>
  <c r="AU214" i="1"/>
  <c r="AU183" i="1"/>
  <c r="AU207" i="1"/>
  <c r="AU311" i="1"/>
  <c r="AU227" i="1"/>
  <c r="AU260" i="1"/>
  <c r="AU285" i="1"/>
  <c r="AU351" i="1"/>
  <c r="AU221" i="1"/>
  <c r="AU359" i="1"/>
  <c r="AU350" i="1"/>
  <c r="AU363" i="1"/>
  <c r="AU364" i="1"/>
  <c r="AU370" i="1"/>
  <c r="AW100" i="1"/>
  <c r="AW233" i="1"/>
  <c r="AW312" i="1"/>
  <c r="AW102" i="1"/>
  <c r="AW191" i="1"/>
  <c r="AW140" i="1"/>
  <c r="AW194" i="1"/>
  <c r="AW267" i="1"/>
  <c r="AW283" i="1"/>
  <c r="AW286" i="1"/>
  <c r="AV99" i="1"/>
  <c r="AV119" i="1"/>
  <c r="AV89" i="1"/>
  <c r="AV108" i="1"/>
  <c r="AV159" i="1"/>
  <c r="AV248" i="1"/>
  <c r="AV378" i="1"/>
  <c r="AV364" i="1"/>
  <c r="AV375" i="1"/>
  <c r="AU55" i="1"/>
  <c r="AU67" i="1"/>
  <c r="AU171" i="1"/>
  <c r="AU110" i="1"/>
  <c r="AU191" i="1"/>
  <c r="AU287" i="1"/>
  <c r="AW63" i="1"/>
  <c r="AW38" i="1"/>
  <c r="AW32" i="1"/>
  <c r="AW104" i="1"/>
  <c r="AW105" i="1"/>
  <c r="AW148" i="1"/>
  <c r="AW199" i="1"/>
  <c r="AW367" i="1"/>
  <c r="AQ382" i="1"/>
  <c r="AQ374" i="1"/>
  <c r="AQ350" i="1"/>
  <c r="AQ342" i="1"/>
  <c r="AQ334" i="1"/>
  <c r="AQ318" i="1"/>
  <c r="AQ310" i="1"/>
  <c r="AQ294" i="1"/>
  <c r="AQ286" i="1"/>
  <c r="AQ270" i="1"/>
  <c r="AQ384" i="1"/>
  <c r="AQ376" i="1"/>
  <c r="AQ368" i="1"/>
  <c r="AQ360" i="1"/>
  <c r="AQ344" i="1"/>
  <c r="AQ336" i="1"/>
  <c r="AQ328" i="1"/>
  <c r="AQ320" i="1"/>
  <c r="AQ312" i="1"/>
  <c r="AQ288" i="1"/>
  <c r="AQ280" i="1"/>
  <c r="AQ272" i="1"/>
  <c r="AQ319" i="1"/>
  <c r="AQ311" i="1"/>
  <c r="AQ263" i="1"/>
  <c r="AQ369" i="1"/>
  <c r="AQ281" i="1"/>
  <c r="AQ260" i="1"/>
  <c r="AQ349" i="1"/>
  <c r="AQ339" i="1"/>
  <c r="AQ293" i="1"/>
  <c r="AQ291" i="1"/>
  <c r="AQ284" i="1"/>
  <c r="AQ241" i="1"/>
  <c r="AQ233" i="1"/>
  <c r="AQ225" i="1"/>
  <c r="AQ348" i="1"/>
  <c r="AQ262" i="1"/>
  <c r="AQ246" i="1"/>
  <c r="AQ230" i="1"/>
  <c r="AQ373" i="1"/>
  <c r="AQ354" i="1"/>
  <c r="AQ332" i="1"/>
  <c r="AQ315" i="1"/>
  <c r="AQ289" i="1"/>
  <c r="AQ283" i="1"/>
  <c r="AQ268" i="1"/>
  <c r="AQ264" i="1"/>
  <c r="AQ250" i="1"/>
  <c r="AQ218" i="1"/>
  <c r="AQ371" i="1"/>
  <c r="AQ370" i="1"/>
  <c r="AQ266" i="1"/>
  <c r="AQ237" i="1"/>
  <c r="AQ221" i="1"/>
  <c r="AQ216" i="1"/>
  <c r="AQ329" i="1"/>
  <c r="AQ213" i="1"/>
  <c r="AQ197" i="1"/>
  <c r="AQ181" i="1"/>
  <c r="AQ173" i="1"/>
  <c r="AQ341" i="1"/>
  <c r="AQ337" i="1"/>
  <c r="AQ290" i="1"/>
  <c r="AQ267" i="1"/>
  <c r="AQ229" i="1"/>
  <c r="AQ202" i="1"/>
  <c r="AQ194" i="1"/>
  <c r="AQ178" i="1"/>
  <c r="AQ265" i="1"/>
  <c r="AQ259" i="1"/>
  <c r="AQ232" i="1"/>
  <c r="AQ206" i="1"/>
  <c r="AQ198" i="1"/>
  <c r="AQ182" i="1"/>
  <c r="AQ174" i="1"/>
  <c r="AQ377" i="1"/>
  <c r="AQ253" i="1"/>
  <c r="AQ187" i="1"/>
  <c r="AQ168" i="1"/>
  <c r="AQ160" i="1"/>
  <c r="AQ136" i="1"/>
  <c r="AQ330" i="1"/>
  <c r="AQ261" i="1"/>
  <c r="AQ204" i="1"/>
  <c r="AQ165" i="1"/>
  <c r="AQ157" i="1"/>
  <c r="AQ149" i="1"/>
  <c r="AQ141" i="1"/>
  <c r="AQ133" i="1"/>
  <c r="AQ298" i="1"/>
  <c r="AQ183" i="1"/>
  <c r="AQ154" i="1"/>
  <c r="AQ138" i="1"/>
  <c r="AQ130" i="1"/>
  <c r="AQ381" i="1"/>
  <c r="AQ314" i="1"/>
  <c r="AQ273" i="1"/>
  <c r="AQ142" i="1"/>
  <c r="AQ172" i="1"/>
  <c r="AQ122" i="1"/>
  <c r="AQ114" i="1"/>
  <c r="AQ106" i="1"/>
  <c r="AQ212" i="1"/>
  <c r="AQ180" i="1"/>
  <c r="AQ175" i="1"/>
  <c r="AQ147" i="1"/>
  <c r="AQ127" i="1"/>
  <c r="AQ119" i="1"/>
  <c r="AQ167" i="1"/>
  <c r="AQ151" i="1"/>
  <c r="AQ135" i="1"/>
  <c r="AQ124" i="1"/>
  <c r="AQ116" i="1"/>
  <c r="AQ196" i="1"/>
  <c r="AQ155" i="1"/>
  <c r="AQ123" i="1"/>
  <c r="AQ115" i="1"/>
  <c r="AQ107" i="1"/>
  <c r="AQ99" i="1"/>
  <c r="AQ159" i="1"/>
  <c r="AQ101" i="1"/>
  <c r="AQ83" i="1"/>
  <c r="AQ75" i="1"/>
  <c r="AQ129" i="1"/>
  <c r="AQ121" i="1"/>
  <c r="AQ109" i="1"/>
  <c r="AQ100" i="1"/>
  <c r="AQ96" i="1"/>
  <c r="AQ88" i="1"/>
  <c r="AQ80" i="1"/>
  <c r="AQ169" i="1"/>
  <c r="AQ98" i="1"/>
  <c r="AQ90" i="1"/>
  <c r="AQ140" i="1"/>
  <c r="AQ103" i="1"/>
  <c r="AQ102" i="1"/>
  <c r="AQ85" i="1"/>
  <c r="AQ69" i="1"/>
  <c r="AQ61" i="1"/>
  <c r="AQ53" i="1"/>
  <c r="AQ45" i="1"/>
  <c r="AQ37" i="1"/>
  <c r="AQ211" i="1"/>
  <c r="AQ113" i="1"/>
  <c r="AQ105" i="1"/>
  <c r="AQ66" i="1"/>
  <c r="AQ58" i="1"/>
  <c r="AQ50" i="1"/>
  <c r="AQ42" i="1"/>
  <c r="AQ34" i="1"/>
  <c r="AQ163" i="1"/>
  <c r="AQ148" i="1"/>
  <c r="AQ117" i="1"/>
  <c r="AQ93" i="1"/>
  <c r="AQ78" i="1"/>
  <c r="AQ71" i="1"/>
  <c r="AQ63" i="1"/>
  <c r="AQ55" i="1"/>
  <c r="AQ39" i="1"/>
  <c r="AQ156" i="1"/>
  <c r="AQ120" i="1"/>
  <c r="AQ118" i="1"/>
  <c r="AQ111" i="1"/>
  <c r="AQ95" i="1"/>
  <c r="AQ92" i="1"/>
  <c r="AQ77" i="1"/>
  <c r="AQ72" i="1"/>
  <c r="AQ64" i="1"/>
  <c r="AQ231" i="1"/>
  <c r="AQ219" i="1"/>
  <c r="AQ191" i="1"/>
  <c r="AQ97" i="1"/>
  <c r="AQ81" i="1"/>
  <c r="AQ74" i="1"/>
  <c r="AQ62" i="1"/>
  <c r="AQ38" i="1"/>
  <c r="AQ67" i="1"/>
  <c r="AQ32" i="1"/>
  <c r="AQ49" i="1"/>
  <c r="AQ153" i="1"/>
  <c r="AQ84" i="1"/>
  <c r="AQ68" i="1"/>
  <c r="AQ60" i="1"/>
  <c r="AQ56" i="1"/>
  <c r="AQ43" i="1"/>
  <c r="AQ40" i="1"/>
  <c r="AQ86" i="1"/>
  <c r="AQ57" i="1"/>
  <c r="AQ54" i="1"/>
  <c r="AQ131" i="1"/>
  <c r="AQ36" i="1"/>
  <c r="AQ126" i="1"/>
  <c r="AQ79" i="1"/>
  <c r="AQ76" i="1"/>
  <c r="AQ65" i="1"/>
  <c r="AQ48" i="1"/>
  <c r="AQ46" i="1"/>
  <c r="AQ35" i="1"/>
  <c r="AQ139" i="1"/>
  <c r="AQ51" i="1"/>
  <c r="AQ59" i="1"/>
  <c r="AQ44" i="1"/>
  <c r="AQ94" i="1"/>
  <c r="AQ87" i="1"/>
  <c r="AQ110" i="1"/>
  <c r="AQ70" i="1"/>
  <c r="AQ171" i="1"/>
  <c r="AQ41" i="1"/>
  <c r="AQ104" i="1"/>
  <c r="AQ89" i="1"/>
  <c r="AQ33" i="1"/>
  <c r="AQ52" i="1"/>
  <c r="I13" i="1"/>
  <c r="AJ315" i="1"/>
  <c r="AJ373" i="1"/>
  <c r="AJ333" i="1"/>
  <c r="AJ348" i="1"/>
  <c r="AJ284" i="1"/>
  <c r="AJ268" i="1"/>
  <c r="AJ352" i="1"/>
  <c r="AJ273" i="1"/>
  <c r="AJ272" i="1"/>
  <c r="AJ298" i="1"/>
  <c r="AJ286" i="1"/>
  <c r="AJ262" i="1"/>
  <c r="AJ246" i="1"/>
  <c r="AJ310" i="1"/>
  <c r="AJ289" i="1"/>
  <c r="AJ259" i="1"/>
  <c r="AJ219" i="1"/>
  <c r="AJ344" i="1"/>
  <c r="AJ312" i="1"/>
  <c r="AJ265" i="1"/>
  <c r="AJ197" i="1"/>
  <c r="AJ311" i="1"/>
  <c r="AJ281" i="1"/>
  <c r="AJ194" i="1"/>
  <c r="AJ183" i="1"/>
  <c r="AJ203" i="1"/>
  <c r="AJ190" i="1"/>
  <c r="AJ149" i="1"/>
  <c r="AJ141" i="1"/>
  <c r="AJ215" i="1"/>
  <c r="AJ182" i="1"/>
  <c r="AJ162" i="1"/>
  <c r="AJ154" i="1"/>
  <c r="AJ138" i="1"/>
  <c r="AJ377" i="1"/>
  <c r="AJ212" i="1"/>
  <c r="AJ167" i="1"/>
  <c r="AJ151" i="1"/>
  <c r="AJ135" i="1"/>
  <c r="AJ345" i="1"/>
  <c r="AJ260" i="1"/>
  <c r="AJ127" i="1"/>
  <c r="AJ119" i="1"/>
  <c r="AJ153" i="1"/>
  <c r="AJ124" i="1"/>
  <c r="AJ116" i="1"/>
  <c r="AJ121" i="1"/>
  <c r="AJ105" i="1"/>
  <c r="AJ160" i="1"/>
  <c r="AJ120" i="1"/>
  <c r="AJ104" i="1"/>
  <c r="AJ115" i="1"/>
  <c r="AJ110" i="1"/>
  <c r="AJ96" i="1"/>
  <c r="AJ88" i="1"/>
  <c r="AJ80" i="1"/>
  <c r="AJ128" i="1"/>
  <c r="AJ126" i="1"/>
  <c r="AJ117" i="1"/>
  <c r="AJ99" i="1"/>
  <c r="AJ93" i="1"/>
  <c r="AJ85" i="1"/>
  <c r="AJ77" i="1"/>
  <c r="AJ216" i="1"/>
  <c r="AJ263" i="1"/>
  <c r="AJ114" i="1"/>
  <c r="AJ95" i="1"/>
  <c r="AJ87" i="1"/>
  <c r="AJ79" i="1"/>
  <c r="AJ109" i="1"/>
  <c r="AJ101" i="1"/>
  <c r="AJ89" i="1"/>
  <c r="AJ83" i="1"/>
  <c r="AJ74" i="1"/>
  <c r="AJ66" i="1"/>
  <c r="AJ58" i="1"/>
  <c r="AJ50" i="1"/>
  <c r="AJ42" i="1"/>
  <c r="AJ34" i="1"/>
  <c r="AJ97" i="1"/>
  <c r="AJ71" i="1"/>
  <c r="AJ63" i="1"/>
  <c r="AJ55" i="1"/>
  <c r="AJ39" i="1"/>
  <c r="AJ107" i="1"/>
  <c r="AJ84" i="1"/>
  <c r="AJ76" i="1"/>
  <c r="AJ75" i="1"/>
  <c r="AJ68" i="1"/>
  <c r="AJ60" i="1"/>
  <c r="AJ52" i="1"/>
  <c r="AJ44" i="1"/>
  <c r="AJ36" i="1"/>
  <c r="AJ86" i="1"/>
  <c r="AJ81" i="1"/>
  <c r="AJ69" i="1"/>
  <c r="AJ61" i="1"/>
  <c r="AJ57" i="1"/>
  <c r="AJ54" i="1"/>
  <c r="AJ41" i="1"/>
  <c r="AJ40" i="1"/>
  <c r="AJ70" i="1"/>
  <c r="AJ53" i="1"/>
  <c r="AJ48" i="1"/>
  <c r="AJ46" i="1"/>
  <c r="AJ72" i="1"/>
  <c r="AJ64" i="1"/>
  <c r="AJ49" i="1"/>
  <c r="AJ32" i="1"/>
  <c r="AJ78" i="1"/>
  <c r="AJ123" i="1"/>
  <c r="AJ65" i="1"/>
  <c r="AJ43" i="1"/>
  <c r="AJ62" i="1"/>
  <c r="AJ102" i="1"/>
  <c r="AJ98" i="1"/>
  <c r="AJ33" i="1"/>
  <c r="AJ100" i="1"/>
  <c r="AJ45" i="1"/>
  <c r="AJ35" i="1"/>
  <c r="AJ90" i="1"/>
  <c r="AJ67" i="1"/>
  <c r="AJ59" i="1"/>
  <c r="AJ51" i="1"/>
  <c r="AJ38" i="1"/>
  <c r="AJ92" i="1"/>
  <c r="AJ37" i="1"/>
  <c r="AW46" i="1"/>
  <c r="AW95" i="1"/>
  <c r="AW66" i="1"/>
  <c r="AW57" i="1"/>
  <c r="AW73" i="1"/>
  <c r="AW74" i="1"/>
  <c r="AW69" i="1"/>
  <c r="AW48" i="1"/>
  <c r="AW35" i="1"/>
  <c r="AW245" i="1"/>
  <c r="AW259" i="1"/>
  <c r="AW221" i="1"/>
  <c r="AW111" i="1"/>
  <c r="AW121" i="1"/>
  <c r="AW114" i="1"/>
  <c r="AW143" i="1"/>
  <c r="AW167" i="1"/>
  <c r="AW164" i="1"/>
  <c r="AW144" i="1"/>
  <c r="AW311" i="1"/>
  <c r="AW281" i="1"/>
  <c r="AW180" i="1"/>
  <c r="AW361" i="1"/>
  <c r="AW195" i="1"/>
  <c r="AW190" i="1"/>
  <c r="AW232" i="1"/>
  <c r="AW322" i="1"/>
  <c r="AW344" i="1"/>
  <c r="AW298" i="1"/>
  <c r="AW288" i="1"/>
  <c r="AW325" i="1"/>
  <c r="AW318" i="1"/>
  <c r="AW324" i="1"/>
  <c r="AV87" i="1"/>
  <c r="AV63" i="1"/>
  <c r="AV37" i="1"/>
  <c r="AV88" i="1"/>
  <c r="AV52" i="1"/>
  <c r="AV65" i="1"/>
  <c r="AV40" i="1"/>
  <c r="AV59" i="1"/>
  <c r="AV74" i="1"/>
  <c r="AV133" i="1"/>
  <c r="AV110" i="1"/>
  <c r="AV118" i="1"/>
  <c r="AV127" i="1"/>
  <c r="AV188" i="1"/>
  <c r="AV350" i="1"/>
  <c r="AV216" i="1"/>
  <c r="AV197" i="1"/>
  <c r="AV210" i="1"/>
  <c r="AV137" i="1"/>
  <c r="AV183" i="1"/>
  <c r="AV171" i="1"/>
  <c r="AV198" i="1"/>
  <c r="AV209" i="1"/>
  <c r="AV227" i="1"/>
  <c r="AV317" i="1"/>
  <c r="AV218" i="1"/>
  <c r="AV229" i="1"/>
  <c r="AV280" i="1"/>
  <c r="AV289" i="1"/>
  <c r="AV319" i="1"/>
  <c r="AU56" i="1"/>
  <c r="AU64" i="1"/>
  <c r="AU39" i="1"/>
  <c r="AU149" i="1"/>
  <c r="AU32" i="1"/>
  <c r="AU88" i="1"/>
  <c r="AU168" i="1"/>
  <c r="AU75" i="1"/>
  <c r="AU81" i="1"/>
  <c r="AU94" i="1"/>
  <c r="AU251" i="1"/>
  <c r="AU87" i="1"/>
  <c r="AU119" i="1"/>
  <c r="AU123" i="1"/>
  <c r="AU133" i="1"/>
  <c r="AU138" i="1"/>
  <c r="AU272" i="1"/>
  <c r="AU199" i="1"/>
  <c r="AU213" i="1"/>
  <c r="AU313" i="1"/>
  <c r="AU231" i="1"/>
  <c r="AU367" i="1"/>
  <c r="AU317" i="1"/>
  <c r="AU361" i="1"/>
  <c r="AU229" i="1"/>
  <c r="AU382" i="1"/>
  <c r="AU375" i="1"/>
  <c r="AU268" i="1"/>
  <c r="AU266" i="1"/>
  <c r="AU378" i="1"/>
  <c r="J17" i="1"/>
  <c r="AK384" i="1"/>
  <c r="AK352" i="1"/>
  <c r="AK312" i="1"/>
  <c r="AK314" i="1"/>
  <c r="AK298" i="1"/>
  <c r="AK377" i="1"/>
  <c r="AK345" i="1"/>
  <c r="AK289" i="1"/>
  <c r="AK281" i="1"/>
  <c r="AK273" i="1"/>
  <c r="AK265" i="1"/>
  <c r="AK286" i="1"/>
  <c r="AK262" i="1"/>
  <c r="AK246" i="1"/>
  <c r="AK310" i="1"/>
  <c r="AK259" i="1"/>
  <c r="AK219" i="1"/>
  <c r="AK373" i="1"/>
  <c r="AK315" i="1"/>
  <c r="AK268" i="1"/>
  <c r="AK216" i="1"/>
  <c r="AK348" i="1"/>
  <c r="AK339" i="1"/>
  <c r="AK263" i="1"/>
  <c r="AK260" i="1"/>
  <c r="AK311" i="1"/>
  <c r="AK194" i="1"/>
  <c r="AK291" i="1"/>
  <c r="AK284" i="1"/>
  <c r="AK191" i="1"/>
  <c r="AK183" i="1"/>
  <c r="AK221" i="1"/>
  <c r="AK215" i="1"/>
  <c r="AK212" i="1"/>
  <c r="AK182" i="1"/>
  <c r="AK173" i="1"/>
  <c r="AK162" i="1"/>
  <c r="AK154" i="1"/>
  <c r="AK138" i="1"/>
  <c r="AK167" i="1"/>
  <c r="AK151" i="1"/>
  <c r="AK135" i="1"/>
  <c r="AK203" i="1"/>
  <c r="AK160" i="1"/>
  <c r="AK128" i="1"/>
  <c r="AK153" i="1"/>
  <c r="AK124" i="1"/>
  <c r="AK116" i="1"/>
  <c r="AK197" i="1"/>
  <c r="AK181" i="1"/>
  <c r="AK121" i="1"/>
  <c r="AK118" i="1"/>
  <c r="AK110" i="1"/>
  <c r="AK141" i="1"/>
  <c r="AK117" i="1"/>
  <c r="AK109" i="1"/>
  <c r="AK101" i="1"/>
  <c r="AK149" i="1"/>
  <c r="AK99" i="1"/>
  <c r="AK93" i="1"/>
  <c r="AK85" i="1"/>
  <c r="AK77" i="1"/>
  <c r="AK98" i="1"/>
  <c r="AK90" i="1"/>
  <c r="AK74" i="1"/>
  <c r="AK129" i="1"/>
  <c r="AK123" i="1"/>
  <c r="AK119" i="1"/>
  <c r="AK107" i="1"/>
  <c r="AK92" i="1"/>
  <c r="AK84" i="1"/>
  <c r="AK127" i="1"/>
  <c r="AK104" i="1"/>
  <c r="AK97" i="1"/>
  <c r="AK71" i="1"/>
  <c r="AK63" i="1"/>
  <c r="AK55" i="1"/>
  <c r="AK39" i="1"/>
  <c r="AK79" i="1"/>
  <c r="AK76" i="1"/>
  <c r="AK75" i="1"/>
  <c r="AK68" i="1"/>
  <c r="AK60" i="1"/>
  <c r="AK52" i="1"/>
  <c r="AK44" i="1"/>
  <c r="AK36" i="1"/>
  <c r="AK120" i="1"/>
  <c r="AK102" i="1"/>
  <c r="AK87" i="1"/>
  <c r="AK65" i="1"/>
  <c r="AK57" i="1"/>
  <c r="AK49" i="1"/>
  <c r="AK41" i="1"/>
  <c r="AK33" i="1"/>
  <c r="AK96" i="1"/>
  <c r="AK89" i="1"/>
  <c r="AK83" i="1"/>
  <c r="AK66" i="1"/>
  <c r="AK190" i="1"/>
  <c r="AK88" i="1"/>
  <c r="AK72" i="1"/>
  <c r="AK64" i="1"/>
  <c r="AK32" i="1"/>
  <c r="AK58" i="1"/>
  <c r="AK37" i="1"/>
  <c r="AK70" i="1"/>
  <c r="AK51" i="1"/>
  <c r="AK38" i="1"/>
  <c r="AK95" i="1"/>
  <c r="AK80" i="1"/>
  <c r="AK40" i="1"/>
  <c r="AK53" i="1"/>
  <c r="AK50" i="1"/>
  <c r="AK115" i="1"/>
  <c r="AK100" i="1"/>
  <c r="AK78" i="1"/>
  <c r="AK69" i="1"/>
  <c r="AK61" i="1"/>
  <c r="AK42" i="1"/>
  <c r="AK34" i="1"/>
  <c r="AK48" i="1"/>
  <c r="AK46" i="1"/>
  <c r="AK67" i="1"/>
  <c r="AK114" i="1"/>
  <c r="AK86" i="1"/>
  <c r="AK54" i="1"/>
  <c r="AK81" i="1"/>
  <c r="AK45" i="1"/>
  <c r="AK43" i="1"/>
  <c r="AK62" i="1"/>
  <c r="AK35" i="1"/>
  <c r="AK59" i="1"/>
  <c r="AW92" i="1"/>
  <c r="AW116" i="1"/>
  <c r="AW238" i="1"/>
  <c r="AW375" i="1"/>
  <c r="AW368" i="1"/>
  <c r="AW239" i="1"/>
  <c r="AV44" i="1"/>
  <c r="AV240" i="1"/>
  <c r="AV148" i="1"/>
  <c r="AV194" i="1"/>
  <c r="AV357" i="1"/>
  <c r="AU80" i="1"/>
  <c r="AU49" i="1"/>
  <c r="AU127" i="1"/>
  <c r="AU281" i="1"/>
  <c r="AU206" i="1"/>
  <c r="AU204" i="1"/>
  <c r="AW44" i="1"/>
  <c r="AW115" i="1"/>
  <c r="AW291" i="1"/>
  <c r="AW249" i="1"/>
  <c r="AW179" i="1"/>
  <c r="AW264" i="1"/>
  <c r="H13" i="1"/>
  <c r="AI310" i="1"/>
  <c r="AI286" i="1"/>
  <c r="AI352" i="1"/>
  <c r="AI344" i="1"/>
  <c r="AI312" i="1"/>
  <c r="AI272" i="1"/>
  <c r="AI263" i="1"/>
  <c r="AI377" i="1"/>
  <c r="AI260" i="1"/>
  <c r="AI298" i="1"/>
  <c r="AI262" i="1"/>
  <c r="AI284" i="1"/>
  <c r="AI333" i="1"/>
  <c r="AI289" i="1"/>
  <c r="AI265" i="1"/>
  <c r="AI197" i="1"/>
  <c r="AI348" i="1"/>
  <c r="AI281" i="1"/>
  <c r="AI259" i="1"/>
  <c r="AI194" i="1"/>
  <c r="AI190" i="1"/>
  <c r="AI182" i="1"/>
  <c r="AI216" i="1"/>
  <c r="AI160" i="1"/>
  <c r="AI149" i="1"/>
  <c r="AI141" i="1"/>
  <c r="AI373" i="1"/>
  <c r="AI215" i="1"/>
  <c r="AI162" i="1"/>
  <c r="AI154" i="1"/>
  <c r="AI138" i="1"/>
  <c r="AI219" i="1"/>
  <c r="AI203" i="1"/>
  <c r="AI114" i="1"/>
  <c r="AI127" i="1"/>
  <c r="AI119" i="1"/>
  <c r="AI345" i="1"/>
  <c r="AI212" i="1"/>
  <c r="AI153" i="1"/>
  <c r="AI116" i="1"/>
  <c r="AI115" i="1"/>
  <c r="AI107" i="1"/>
  <c r="AI99" i="1"/>
  <c r="AI120" i="1"/>
  <c r="AI100" i="1"/>
  <c r="AI83" i="1"/>
  <c r="AI75" i="1"/>
  <c r="AI110" i="1"/>
  <c r="AI96" i="1"/>
  <c r="AI88" i="1"/>
  <c r="AI80" i="1"/>
  <c r="AI135" i="1"/>
  <c r="AI104" i="1"/>
  <c r="AI98" i="1"/>
  <c r="AI86" i="1"/>
  <c r="AI81" i="1"/>
  <c r="AI69" i="1"/>
  <c r="AI61" i="1"/>
  <c r="AI53" i="1"/>
  <c r="AI45" i="1"/>
  <c r="AI37" i="1"/>
  <c r="AI109" i="1"/>
  <c r="AI89" i="1"/>
  <c r="AI74" i="1"/>
  <c r="AI66" i="1"/>
  <c r="AI58" i="1"/>
  <c r="AI50" i="1"/>
  <c r="AI34" i="1"/>
  <c r="AI126" i="1"/>
  <c r="AI121" i="1"/>
  <c r="AI97" i="1"/>
  <c r="AI79" i="1"/>
  <c r="AI71" i="1"/>
  <c r="AI63" i="1"/>
  <c r="AI55" i="1"/>
  <c r="AI39" i="1"/>
  <c r="AI105" i="1"/>
  <c r="AI93" i="1"/>
  <c r="AI78" i="1"/>
  <c r="AI72" i="1"/>
  <c r="AI64" i="1"/>
  <c r="AI117" i="1"/>
  <c r="AI87" i="1"/>
  <c r="AI67" i="1"/>
  <c r="AI59" i="1"/>
  <c r="AI51" i="1"/>
  <c r="AI38" i="1"/>
  <c r="AI102" i="1"/>
  <c r="AI33" i="1"/>
  <c r="AI77" i="1"/>
  <c r="AI68" i="1"/>
  <c r="AI167" i="1"/>
  <c r="AI151" i="1"/>
  <c r="AI57" i="1"/>
  <c r="AI54" i="1"/>
  <c r="AI44" i="1"/>
  <c r="AI41" i="1"/>
  <c r="AI128" i="1"/>
  <c r="AI76" i="1"/>
  <c r="AI43" i="1"/>
  <c r="AI95" i="1"/>
  <c r="AI85" i="1"/>
  <c r="AI84" i="1"/>
  <c r="AI49" i="1"/>
  <c r="AI36" i="1"/>
  <c r="AI32" i="1"/>
  <c r="AI52" i="1"/>
  <c r="AI60" i="1"/>
  <c r="AI92" i="1"/>
  <c r="AI65" i="1"/>
  <c r="AI70" i="1"/>
  <c r="AI62" i="1"/>
  <c r="AI48" i="1"/>
  <c r="AI46" i="1"/>
  <c r="AI35" i="1"/>
  <c r="AI40" i="1"/>
  <c r="AO372" i="1"/>
  <c r="AO348" i="1"/>
  <c r="AO284" i="1"/>
  <c r="AO268" i="1"/>
  <c r="AO382" i="1"/>
  <c r="AO366" i="1"/>
  <c r="AO350" i="1"/>
  <c r="AO342" i="1"/>
  <c r="AO310" i="1"/>
  <c r="AO294" i="1"/>
  <c r="AO286" i="1"/>
  <c r="AO373" i="1"/>
  <c r="AO341" i="1"/>
  <c r="AO218" i="1"/>
  <c r="AO369" i="1"/>
  <c r="AO311" i="1"/>
  <c r="AO281" i="1"/>
  <c r="AO339" i="1"/>
  <c r="AO291" i="1"/>
  <c r="AO263" i="1"/>
  <c r="AO260" i="1"/>
  <c r="AO220" i="1"/>
  <c r="AO298" i="1"/>
  <c r="AO289" i="1"/>
  <c r="AO288" i="1"/>
  <c r="AO259" i="1"/>
  <c r="AO198" i="1"/>
  <c r="AO190" i="1"/>
  <c r="AO182" i="1"/>
  <c r="AO174" i="1"/>
  <c r="AO221" i="1"/>
  <c r="AO203" i="1"/>
  <c r="AO187" i="1"/>
  <c r="AO384" i="1"/>
  <c r="AO376" i="1"/>
  <c r="AO216" i="1"/>
  <c r="AO315" i="1"/>
  <c r="AO314" i="1"/>
  <c r="AO312" i="1"/>
  <c r="AO261" i="1"/>
  <c r="AO212" i="1"/>
  <c r="AO204" i="1"/>
  <c r="AO196" i="1"/>
  <c r="AO180" i="1"/>
  <c r="AO354" i="1"/>
  <c r="AO265" i="1"/>
  <c r="AO215" i="1"/>
  <c r="AO202" i="1"/>
  <c r="AO142" i="1"/>
  <c r="AO377" i="1"/>
  <c r="AO197" i="1"/>
  <c r="AO191" i="1"/>
  <c r="AO181" i="1"/>
  <c r="AO163" i="1"/>
  <c r="AO147" i="1"/>
  <c r="AO131" i="1"/>
  <c r="AO262" i="1"/>
  <c r="AO233" i="1"/>
  <c r="AO213" i="1"/>
  <c r="AO168" i="1"/>
  <c r="AO160" i="1"/>
  <c r="AO136" i="1"/>
  <c r="AO128" i="1"/>
  <c r="AO352" i="1"/>
  <c r="AO344" i="1"/>
  <c r="AO148" i="1"/>
  <c r="AO229" i="1"/>
  <c r="AO165" i="1"/>
  <c r="AO120" i="1"/>
  <c r="AO246" i="1"/>
  <c r="AO183" i="1"/>
  <c r="AO149" i="1"/>
  <c r="AO117" i="1"/>
  <c r="AO173" i="1"/>
  <c r="AO141" i="1"/>
  <c r="AO122" i="1"/>
  <c r="AO114" i="1"/>
  <c r="AO219" i="1"/>
  <c r="AO154" i="1"/>
  <c r="AO130" i="1"/>
  <c r="AO121" i="1"/>
  <c r="AO113" i="1"/>
  <c r="AO105" i="1"/>
  <c r="AO194" i="1"/>
  <c r="AO119" i="1"/>
  <c r="AO102" i="1"/>
  <c r="AO97" i="1"/>
  <c r="AO89" i="1"/>
  <c r="AO81" i="1"/>
  <c r="AO273" i="1"/>
  <c r="AO162" i="1"/>
  <c r="AO159" i="1"/>
  <c r="AO135" i="1"/>
  <c r="AO107" i="1"/>
  <c r="AO94" i="1"/>
  <c r="AO86" i="1"/>
  <c r="AO78" i="1"/>
  <c r="AO167" i="1"/>
  <c r="AO116" i="1"/>
  <c r="AO100" i="1"/>
  <c r="AO96" i="1"/>
  <c r="AO88" i="1"/>
  <c r="AO80" i="1"/>
  <c r="AO90" i="1"/>
  <c r="AO87" i="1"/>
  <c r="AO84" i="1"/>
  <c r="AO77" i="1"/>
  <c r="AO67" i="1"/>
  <c r="AO59" i="1"/>
  <c r="AO51" i="1"/>
  <c r="AO43" i="1"/>
  <c r="AO35" i="1"/>
  <c r="AO138" i="1"/>
  <c r="AO118" i="1"/>
  <c r="AO95" i="1"/>
  <c r="AO92" i="1"/>
  <c r="AO72" i="1"/>
  <c r="AO64" i="1"/>
  <c r="AO56" i="1"/>
  <c r="AO48" i="1"/>
  <c r="AO40" i="1"/>
  <c r="AO32" i="1"/>
  <c r="AO157" i="1"/>
  <c r="AO129" i="1"/>
  <c r="AO103" i="1"/>
  <c r="AO98" i="1"/>
  <c r="AO85" i="1"/>
  <c r="AO69" i="1"/>
  <c r="AO61" i="1"/>
  <c r="AO53" i="1"/>
  <c r="AO45" i="1"/>
  <c r="AO37" i="1"/>
  <c r="AO133" i="1"/>
  <c r="AO126" i="1"/>
  <c r="AO104" i="1"/>
  <c r="AO79" i="1"/>
  <c r="AO76" i="1"/>
  <c r="AO70" i="1"/>
  <c r="AO62" i="1"/>
  <c r="AO151" i="1"/>
  <c r="AO66" i="1"/>
  <c r="AO58" i="1"/>
  <c r="AO52" i="1"/>
  <c r="AO39" i="1"/>
  <c r="AO34" i="1"/>
  <c r="AO123" i="1"/>
  <c r="AO44" i="1"/>
  <c r="AO127" i="1"/>
  <c r="AO115" i="1"/>
  <c r="AO101" i="1"/>
  <c r="AO55" i="1"/>
  <c r="AO50" i="1"/>
  <c r="AO109" i="1"/>
  <c r="AO46" i="1"/>
  <c r="AO41" i="1"/>
  <c r="AO153" i="1"/>
  <c r="AO99" i="1"/>
  <c r="AO93" i="1"/>
  <c r="AO75" i="1"/>
  <c r="AO74" i="1"/>
  <c r="AO71" i="1"/>
  <c r="AO63" i="1"/>
  <c r="AO68" i="1"/>
  <c r="AO60" i="1"/>
  <c r="AO65" i="1"/>
  <c r="AO38" i="1"/>
  <c r="AO54" i="1"/>
  <c r="AO83" i="1"/>
  <c r="AO49" i="1"/>
  <c r="AO42" i="1"/>
  <c r="AO36" i="1"/>
  <c r="AO33" i="1"/>
  <c r="AO124" i="1"/>
  <c r="AO110" i="1"/>
  <c r="AO57" i="1"/>
  <c r="AW60" i="1"/>
  <c r="AW107" i="1"/>
  <c r="AW119" i="1"/>
  <c r="AW93" i="1"/>
  <c r="AW118" i="1"/>
  <c r="AW75" i="1"/>
  <c r="AW79" i="1"/>
  <c r="AW56" i="1"/>
  <c r="AW43" i="1"/>
  <c r="AW80" i="1"/>
  <c r="AW331" i="1"/>
  <c r="AW290" i="1"/>
  <c r="AW129" i="1"/>
  <c r="AW149" i="1"/>
  <c r="AW122" i="1"/>
  <c r="AW154" i="1"/>
  <c r="AW173" i="1"/>
  <c r="AW225" i="1"/>
  <c r="AW152" i="1"/>
  <c r="AW131" i="1"/>
  <c r="AW370" i="1"/>
  <c r="AW188" i="1"/>
  <c r="AW176" i="1"/>
  <c r="AW214" i="1"/>
  <c r="AW198" i="1"/>
  <c r="AW240" i="1"/>
  <c r="AW220" i="1"/>
  <c r="AW354" i="1"/>
  <c r="AW321" i="1"/>
  <c r="AW305" i="1"/>
  <c r="AW349" i="1"/>
  <c r="AW326" i="1"/>
  <c r="AV85" i="1"/>
  <c r="AV71" i="1"/>
  <c r="AV45" i="1"/>
  <c r="AV36" i="1"/>
  <c r="AV90" i="1"/>
  <c r="AV86" i="1"/>
  <c r="AV48" i="1"/>
  <c r="AV67" i="1"/>
  <c r="AV75" i="1"/>
  <c r="AV180" i="1"/>
  <c r="AV111" i="1"/>
  <c r="AV160" i="1"/>
  <c r="AV165" i="1"/>
  <c r="AV192" i="1"/>
  <c r="AV107" i="1"/>
  <c r="AV315" i="1"/>
  <c r="AV354" i="1"/>
  <c r="AV263" i="1"/>
  <c r="AV153" i="1"/>
  <c r="AV191" i="1"/>
  <c r="AV179" i="1"/>
  <c r="AV206" i="1"/>
  <c r="AV260" i="1"/>
  <c r="AV251" i="1"/>
  <c r="AV318" i="1"/>
  <c r="AV250" i="1"/>
  <c r="AV253" i="1"/>
  <c r="AV288" i="1"/>
  <c r="AV313" i="1"/>
  <c r="AV343" i="1"/>
  <c r="AU85" i="1"/>
  <c r="AU72" i="1"/>
  <c r="AU40" i="1"/>
  <c r="AU50" i="1"/>
  <c r="AU63" i="1"/>
  <c r="AU35" i="1"/>
  <c r="AU181" i="1"/>
  <c r="AU89" i="1"/>
  <c r="AU83" i="1"/>
  <c r="AU102" i="1"/>
  <c r="AU76" i="1"/>
  <c r="AU95" i="1"/>
  <c r="AU128" i="1"/>
  <c r="AU131" i="1"/>
  <c r="AU135" i="1"/>
  <c r="AU154" i="1"/>
  <c r="AU318" i="1"/>
  <c r="AU233" i="1"/>
  <c r="AU194" i="1"/>
  <c r="AU369" i="1"/>
  <c r="AU344" i="1"/>
  <c r="AU373" i="1"/>
  <c r="AU342" i="1"/>
  <c r="AU218" i="1"/>
  <c r="AU253" i="1"/>
  <c r="AU232" i="1"/>
  <c r="AU267" i="1"/>
  <c r="AU276" i="1"/>
  <c r="AO28" i="1"/>
  <c r="AM28" i="1"/>
  <c r="AV28" i="1"/>
  <c r="AW28" i="1"/>
  <c r="AS28" i="1"/>
  <c r="AP28" i="1"/>
  <c r="AK28" i="1"/>
  <c r="AR28" i="1"/>
  <c r="R13" i="1"/>
  <c r="J13" i="1"/>
  <c r="V15" i="1"/>
  <c r="L13" i="1"/>
  <c r="L14" i="1"/>
  <c r="L18" i="1"/>
  <c r="L15" i="1"/>
  <c r="U18" i="1"/>
  <c r="U14" i="1"/>
  <c r="L9" i="1"/>
  <c r="L12" i="1"/>
  <c r="U12" i="1"/>
  <c r="U9" i="1"/>
  <c r="R14" i="1"/>
  <c r="R18" i="1"/>
  <c r="J18" i="1"/>
  <c r="J14" i="1"/>
  <c r="X10" i="1"/>
  <c r="X11" i="1"/>
  <c r="M18" i="1"/>
  <c r="O15" i="1"/>
  <c r="T14" i="1"/>
  <c r="T18" i="1"/>
  <c r="W10" i="1"/>
  <c r="W11" i="1"/>
  <c r="O13" i="1"/>
  <c r="J19" i="1"/>
  <c r="J15" i="1"/>
  <c r="N9" i="1"/>
  <c r="N14" i="1"/>
  <c r="N18" i="1"/>
  <c r="T16" i="1"/>
  <c r="R9" i="1"/>
  <c r="R12" i="1"/>
  <c r="R15" i="1"/>
  <c r="J9" i="1"/>
  <c r="J12" i="1"/>
  <c r="J16" i="1"/>
  <c r="V9" i="1"/>
  <c r="V12" i="1"/>
  <c r="Q18" i="1"/>
  <c r="Q14" i="1"/>
  <c r="Q12" i="1"/>
  <c r="Q9" i="1"/>
  <c r="O12" i="1"/>
  <c r="O16" i="1"/>
  <c r="O9" i="1"/>
  <c r="P18" i="1"/>
  <c r="P14" i="1"/>
  <c r="O18" i="1"/>
  <c r="O14" i="1"/>
  <c r="L6" i="1"/>
  <c r="L7" i="1"/>
  <c r="U6" i="1"/>
  <c r="U7" i="1"/>
  <c r="J7" i="1"/>
  <c r="J6" i="1"/>
  <c r="Q6" i="1"/>
  <c r="Q7" i="1"/>
  <c r="O7" i="1"/>
  <c r="O6" i="1"/>
  <c r="R7" i="1"/>
  <c r="R6" i="1"/>
  <c r="V7" i="1"/>
  <c r="V6" i="1"/>
  <c r="I18" i="1"/>
  <c r="I14" i="1"/>
  <c r="G9" i="1"/>
  <c r="G6" i="1"/>
  <c r="G7" i="1"/>
  <c r="G12" i="1"/>
  <c r="H18" i="1"/>
  <c r="H14" i="1"/>
  <c r="N7" i="1"/>
  <c r="N6" i="1"/>
  <c r="AM27" i="1"/>
  <c r="AV27" i="1"/>
  <c r="AW27" i="1"/>
  <c r="AR27" i="1"/>
  <c r="G16" i="1"/>
  <c r="AH27" i="1"/>
  <c r="AO27" i="1"/>
  <c r="AP27" i="1"/>
  <c r="AS27" i="1"/>
  <c r="AK27" i="1"/>
  <c r="AW1243" i="1"/>
  <c r="AV23" i="1"/>
  <c r="AV1242" i="1"/>
  <c r="AV30" i="1"/>
  <c r="AV26" i="1"/>
  <c r="AV29" i="1"/>
  <c r="AV25" i="1"/>
  <c r="AV24" i="1"/>
  <c r="K18" i="1"/>
  <c r="AF23" i="1"/>
  <c r="AF26" i="1"/>
  <c r="AF24" i="1"/>
  <c r="AF25" i="1"/>
  <c r="AW1225" i="1"/>
  <c r="AW1244" i="1"/>
  <c r="AW1237" i="1"/>
  <c r="AW1241" i="1"/>
  <c r="AV1181" i="1"/>
  <c r="AW1242" i="1"/>
  <c r="AW30" i="1"/>
  <c r="AW26" i="1"/>
  <c r="AW29" i="1"/>
  <c r="AW24" i="1"/>
  <c r="AW23" i="1"/>
  <c r="AW25" i="1"/>
  <c r="AG26" i="1"/>
  <c r="AG29" i="1"/>
  <c r="AG24" i="1"/>
  <c r="AG25" i="1"/>
  <c r="AW1238" i="1"/>
  <c r="AG23" i="1"/>
  <c r="AO30" i="1"/>
  <c r="AO26" i="1"/>
  <c r="AO29" i="1"/>
  <c r="AO24" i="1"/>
  <c r="AO25" i="1"/>
  <c r="AO23" i="1"/>
  <c r="AW1240" i="1"/>
  <c r="AW1181" i="1"/>
  <c r="AH26" i="1"/>
  <c r="AH29" i="1"/>
  <c r="AH23" i="1"/>
  <c r="AH24" i="1"/>
  <c r="AH25" i="1"/>
  <c r="AE24" i="1"/>
  <c r="AE23" i="1"/>
  <c r="AE25" i="1"/>
  <c r="AE26" i="1"/>
  <c r="AW1239" i="1"/>
  <c r="AQ28" i="1"/>
  <c r="AE22" i="1"/>
  <c r="AG22" i="1"/>
  <c r="AO22" i="1"/>
  <c r="AW22" i="1"/>
  <c r="AF22" i="1"/>
  <c r="AH22" i="1"/>
  <c r="AV22" i="1"/>
  <c r="AN468" i="1" l="1"/>
  <c r="AT465" i="1"/>
  <c r="AN420" i="1"/>
  <c r="AT511" i="1"/>
  <c r="AN389" i="1"/>
  <c r="AN386" i="1"/>
  <c r="AN414" i="1"/>
  <c r="AN401" i="1"/>
  <c r="AN462" i="1"/>
  <c r="AN403" i="1"/>
  <c r="AN409" i="1"/>
  <c r="AN456" i="1"/>
  <c r="AL429" i="1"/>
  <c r="AL387" i="1"/>
  <c r="AL385" i="1"/>
  <c r="AL433" i="1"/>
  <c r="AL398" i="1"/>
  <c r="AL411" i="1"/>
  <c r="AL423" i="1"/>
  <c r="AL460" i="1"/>
  <c r="AT479" i="1"/>
  <c r="AT408" i="1"/>
  <c r="AT389" i="1"/>
  <c r="AT386" i="1"/>
  <c r="AT472" i="1"/>
  <c r="AT459" i="1"/>
  <c r="AT523" i="1"/>
  <c r="AT468" i="1"/>
  <c r="AT475" i="1"/>
  <c r="AT540" i="1"/>
  <c r="AT552" i="1"/>
  <c r="AT474" i="1"/>
  <c r="AT473" i="1"/>
  <c r="AN433" i="1"/>
  <c r="AN399" i="1"/>
  <c r="AN421" i="1"/>
  <c r="AN402" i="1"/>
  <c r="AN392" i="1"/>
  <c r="AN410" i="1"/>
  <c r="AN417" i="1"/>
  <c r="AN471" i="1"/>
  <c r="AN512" i="1"/>
  <c r="AL424" i="1"/>
  <c r="AL419" i="1"/>
  <c r="AL388" i="1"/>
  <c r="AL426" i="1"/>
  <c r="AL406" i="1"/>
  <c r="AL422" i="1"/>
  <c r="AL437" i="1"/>
  <c r="AL472" i="1"/>
  <c r="AT456" i="1"/>
  <c r="AT402" i="1"/>
  <c r="AT399" i="1"/>
  <c r="AT387" i="1"/>
  <c r="AT493" i="1"/>
  <c r="AT483" i="1"/>
  <c r="AT527" i="1"/>
  <c r="AT501" i="1"/>
  <c r="AT509" i="1"/>
  <c r="AT435" i="1"/>
  <c r="AT430" i="1"/>
  <c r="AT498" i="1"/>
  <c r="AT529" i="1"/>
  <c r="AN400" i="1"/>
  <c r="AN552" i="1"/>
  <c r="AT390" i="1"/>
  <c r="AN385" i="1"/>
  <c r="AN411" i="1"/>
  <c r="AN390" i="1"/>
  <c r="AN509" i="1"/>
  <c r="AN416" i="1"/>
  <c r="AN422" i="1"/>
  <c r="AN435" i="1"/>
  <c r="AN440" i="1"/>
  <c r="AN451" i="1"/>
  <c r="AL444" i="1"/>
  <c r="AL394" i="1"/>
  <c r="AL405" i="1"/>
  <c r="AL409" i="1"/>
  <c r="AL421" i="1"/>
  <c r="AL420" i="1"/>
  <c r="AL468" i="1"/>
  <c r="AL438" i="1"/>
  <c r="AT396" i="1"/>
  <c r="AT388" i="1"/>
  <c r="AT392" i="1"/>
  <c r="AT414" i="1"/>
  <c r="AT403" i="1"/>
  <c r="AT398" i="1"/>
  <c r="AT393" i="1"/>
  <c r="AT517" i="1"/>
  <c r="AT551" i="1"/>
  <c r="AT451" i="1"/>
  <c r="AT531" i="1"/>
  <c r="AT522" i="1"/>
  <c r="AT561" i="1"/>
  <c r="AN561" i="1"/>
  <c r="AL396" i="1"/>
  <c r="AT404" i="1"/>
  <c r="AT443" i="1"/>
  <c r="AT514" i="1"/>
  <c r="AN430" i="1"/>
  <c r="AL462" i="1"/>
  <c r="AL395" i="1"/>
  <c r="AL407" i="1"/>
  <c r="AL410" i="1"/>
  <c r="AL440" i="1"/>
  <c r="AL428" i="1"/>
  <c r="AL471" i="1"/>
  <c r="AT395" i="1"/>
  <c r="AT425" i="1"/>
  <c r="AT400" i="1"/>
  <c r="AT431" i="1"/>
  <c r="AT417" i="1"/>
  <c r="AT406" i="1"/>
  <c r="AT401" i="1"/>
  <c r="AT420" i="1"/>
  <c r="AT407" i="1"/>
  <c r="AT452" i="1"/>
  <c r="AT555" i="1"/>
  <c r="AT546" i="1"/>
  <c r="AN413" i="1"/>
  <c r="AN432" i="1"/>
  <c r="AL404" i="1"/>
  <c r="AL448" i="1"/>
  <c r="AT444" i="1"/>
  <c r="AT544" i="1"/>
  <c r="AT438" i="1"/>
  <c r="AT545" i="1"/>
  <c r="AN412" i="1"/>
  <c r="AN431" i="1"/>
  <c r="AN467" i="1"/>
  <c r="AN388" i="1"/>
  <c r="AN396" i="1"/>
  <c r="AN429" i="1"/>
  <c r="AN405" i="1"/>
  <c r="AN424" i="1"/>
  <c r="AN438" i="1"/>
  <c r="AN450" i="1"/>
  <c r="AN452" i="1"/>
  <c r="AN547" i="1"/>
  <c r="AL386" i="1"/>
  <c r="AL402" i="1"/>
  <c r="AL543" i="1"/>
  <c r="AL451" i="1"/>
  <c r="AL467" i="1"/>
  <c r="AL456" i="1"/>
  <c r="AL512" i="1"/>
  <c r="AL450" i="1"/>
  <c r="AT416" i="1"/>
  <c r="AT429" i="1"/>
  <c r="AT460" i="1"/>
  <c r="AT437" i="1"/>
  <c r="AT422" i="1"/>
  <c r="AT411" i="1"/>
  <c r="AT412" i="1"/>
  <c r="AT428" i="1"/>
  <c r="AT415" i="1"/>
  <c r="AT453" i="1"/>
  <c r="AT450" i="1"/>
  <c r="AT542" i="1"/>
  <c r="AN406" i="1"/>
  <c r="AN425" i="1"/>
  <c r="AL403" i="1"/>
  <c r="AL509" i="1"/>
  <c r="AL430" i="1"/>
  <c r="AT394" i="1"/>
  <c r="AT512" i="1"/>
  <c r="AT539" i="1"/>
  <c r="AN404" i="1"/>
  <c r="AN423" i="1"/>
  <c r="AN448" i="1"/>
  <c r="AN407" i="1"/>
  <c r="AN419" i="1"/>
  <c r="AN393" i="1"/>
  <c r="AN428" i="1"/>
  <c r="AN387" i="1"/>
  <c r="AN444" i="1"/>
  <c r="AN437" i="1"/>
  <c r="AN460" i="1"/>
  <c r="AL392" i="1"/>
  <c r="AL412" i="1"/>
  <c r="AL413" i="1"/>
  <c r="AL389" i="1"/>
  <c r="AL547" i="1"/>
  <c r="AL393" i="1"/>
  <c r="AL552" i="1"/>
  <c r="AL435" i="1"/>
  <c r="AL554" i="1"/>
  <c r="AT410" i="1"/>
  <c r="AT421" i="1"/>
  <c r="AT445" i="1"/>
  <c r="AT487" i="1"/>
  <c r="AT441" i="1"/>
  <c r="AT436" i="1"/>
  <c r="AT419" i="1"/>
  <c r="AT413" i="1"/>
  <c r="AT440" i="1"/>
  <c r="AT423" i="1"/>
  <c r="AT462" i="1"/>
  <c r="AT458" i="1"/>
  <c r="AT457" i="1"/>
  <c r="AN398" i="1"/>
  <c r="AL431" i="1"/>
  <c r="AL417" i="1"/>
  <c r="AT409" i="1"/>
  <c r="AN554" i="1"/>
  <c r="AN443" i="1"/>
  <c r="AN415" i="1"/>
  <c r="AN426" i="1"/>
  <c r="AN394" i="1"/>
  <c r="AN441" i="1"/>
  <c r="AN395" i="1"/>
  <c r="AN472" i="1"/>
  <c r="AN445" i="1"/>
  <c r="AL400" i="1"/>
  <c r="AL425" i="1"/>
  <c r="AL414" i="1"/>
  <c r="AL399" i="1"/>
  <c r="AL390" i="1"/>
  <c r="AL401" i="1"/>
  <c r="AL415" i="1"/>
  <c r="AL443" i="1"/>
  <c r="AL561" i="1"/>
  <c r="AT424" i="1"/>
  <c r="AT397" i="1"/>
  <c r="AT385" i="1"/>
  <c r="AT405" i="1"/>
  <c r="AT447" i="1"/>
  <c r="AT448" i="1"/>
  <c r="AT433" i="1"/>
  <c r="AT426" i="1"/>
  <c r="AT442" i="1"/>
  <c r="AT463" i="1"/>
  <c r="AT507" i="1"/>
  <c r="AT466" i="1"/>
  <c r="K17" i="1"/>
  <c r="AL373" i="1"/>
  <c r="AL311" i="1"/>
  <c r="AL310" i="1"/>
  <c r="AL286" i="1"/>
  <c r="AL298" i="1"/>
  <c r="AL259" i="1"/>
  <c r="AL219" i="1"/>
  <c r="AL315" i="1"/>
  <c r="AL289" i="1"/>
  <c r="AL268" i="1"/>
  <c r="AL216" i="1"/>
  <c r="AL265" i="1"/>
  <c r="AL221" i="1"/>
  <c r="AL377" i="1"/>
  <c r="AL312" i="1"/>
  <c r="AL291" i="1"/>
  <c r="AL284" i="1"/>
  <c r="AL281" i="1"/>
  <c r="AL191" i="1"/>
  <c r="AL183" i="1"/>
  <c r="AL348" i="1"/>
  <c r="AL215" i="1"/>
  <c r="AL212" i="1"/>
  <c r="AL263" i="1"/>
  <c r="AL352" i="1"/>
  <c r="AL262" i="1"/>
  <c r="AL260" i="1"/>
  <c r="AL246" i="1"/>
  <c r="AL197" i="1"/>
  <c r="AL181" i="1"/>
  <c r="AL273" i="1"/>
  <c r="AL167" i="1"/>
  <c r="AL151" i="1"/>
  <c r="AL153" i="1"/>
  <c r="AL129" i="1"/>
  <c r="AL194" i="1"/>
  <c r="AL190" i="1"/>
  <c r="AL149" i="1"/>
  <c r="AL141" i="1"/>
  <c r="AL314" i="1"/>
  <c r="AL162" i="1"/>
  <c r="AL121" i="1"/>
  <c r="AL126" i="1"/>
  <c r="AL118" i="1"/>
  <c r="AL384" i="1"/>
  <c r="AL182" i="1"/>
  <c r="AL123" i="1"/>
  <c r="AL115" i="1"/>
  <c r="AL107" i="1"/>
  <c r="AL138" i="1"/>
  <c r="AL128" i="1"/>
  <c r="AL114" i="1"/>
  <c r="AL124" i="1"/>
  <c r="AL117" i="1"/>
  <c r="AL98" i="1"/>
  <c r="AL90" i="1"/>
  <c r="AL74" i="1"/>
  <c r="AL104" i="1"/>
  <c r="AL95" i="1"/>
  <c r="AL87" i="1"/>
  <c r="AL79" i="1"/>
  <c r="AL203" i="1"/>
  <c r="AL160" i="1"/>
  <c r="AL102" i="1"/>
  <c r="AL97" i="1"/>
  <c r="AL89" i="1"/>
  <c r="AL81" i="1"/>
  <c r="AL154" i="1"/>
  <c r="AL135" i="1"/>
  <c r="AL76" i="1"/>
  <c r="AL75" i="1"/>
  <c r="AL68" i="1"/>
  <c r="AL60" i="1"/>
  <c r="AL52" i="1"/>
  <c r="AL44" i="1"/>
  <c r="AL36" i="1"/>
  <c r="AL120" i="1"/>
  <c r="AL99" i="1"/>
  <c r="AL84" i="1"/>
  <c r="AL65" i="1"/>
  <c r="AL57" i="1"/>
  <c r="AL49" i="1"/>
  <c r="AL41" i="1"/>
  <c r="AL33" i="1"/>
  <c r="AL119" i="1"/>
  <c r="AL92" i="1"/>
  <c r="AL70" i="1"/>
  <c r="AL62" i="1"/>
  <c r="AL54" i="1"/>
  <c r="AL46" i="1"/>
  <c r="AL38" i="1"/>
  <c r="AL173" i="1"/>
  <c r="AL110" i="1"/>
  <c r="AL109" i="1"/>
  <c r="AL101" i="1"/>
  <c r="AL71" i="1"/>
  <c r="AL63" i="1"/>
  <c r="AL80" i="1"/>
  <c r="AL77" i="1"/>
  <c r="AL34" i="1"/>
  <c r="AL50" i="1"/>
  <c r="AL48" i="1"/>
  <c r="AL67" i="1"/>
  <c r="AL100" i="1"/>
  <c r="AL96" i="1"/>
  <c r="AL85" i="1"/>
  <c r="AL83" i="1"/>
  <c r="AL78" i="1"/>
  <c r="AL69" i="1"/>
  <c r="AL61" i="1"/>
  <c r="AL66" i="1"/>
  <c r="AL39" i="1"/>
  <c r="AL37" i="1"/>
  <c r="AL55" i="1"/>
  <c r="AL116" i="1"/>
  <c r="AL93" i="1"/>
  <c r="AL51" i="1"/>
  <c r="AL45" i="1"/>
  <c r="AL42" i="1"/>
  <c r="AL35" i="1"/>
  <c r="AL59" i="1"/>
  <c r="AL88" i="1"/>
  <c r="AL72" i="1"/>
  <c r="AL64" i="1"/>
  <c r="AL32" i="1"/>
  <c r="AL58" i="1"/>
  <c r="AL43" i="1"/>
  <c r="AL40" i="1"/>
  <c r="AL53" i="1"/>
  <c r="AL86" i="1"/>
  <c r="AT373" i="1"/>
  <c r="AT365" i="1"/>
  <c r="AT349" i="1"/>
  <c r="AT285" i="1"/>
  <c r="AT359" i="1"/>
  <c r="AT351" i="1"/>
  <c r="AT335" i="1"/>
  <c r="AT319" i="1"/>
  <c r="AT311" i="1"/>
  <c r="AT287" i="1"/>
  <c r="AT382" i="1"/>
  <c r="AT350" i="1"/>
  <c r="AT342" i="1"/>
  <c r="AT318" i="1"/>
  <c r="AT310" i="1"/>
  <c r="AT294" i="1"/>
  <c r="AT286" i="1"/>
  <c r="AT270" i="1"/>
  <c r="AT348" i="1"/>
  <c r="AT313" i="1"/>
  <c r="AT272" i="1"/>
  <c r="AT259" i="1"/>
  <c r="AT251" i="1"/>
  <c r="AT219" i="1"/>
  <c r="AT377" i="1"/>
  <c r="AT356" i="1"/>
  <c r="AT346" i="1"/>
  <c r="AT329" i="1"/>
  <c r="AT312" i="1"/>
  <c r="AT267" i="1"/>
  <c r="AT266" i="1"/>
  <c r="AT248" i="1"/>
  <c r="AT240" i="1"/>
  <c r="AT216" i="1"/>
  <c r="AT314" i="1"/>
  <c r="AT288" i="1"/>
  <c r="AT273" i="1"/>
  <c r="AT261" i="1"/>
  <c r="AT253" i="1"/>
  <c r="AT229" i="1"/>
  <c r="AT221" i="1"/>
  <c r="AT378" i="1"/>
  <c r="AT369" i="1"/>
  <c r="AT368" i="1"/>
  <c r="AT362" i="1"/>
  <c r="AT347" i="1"/>
  <c r="AT281" i="1"/>
  <c r="AT263" i="1"/>
  <c r="AT241" i="1"/>
  <c r="AT233" i="1"/>
  <c r="AT225" i="1"/>
  <c r="AT379" i="1"/>
  <c r="AT292" i="1"/>
  <c r="AT207" i="1"/>
  <c r="AT199" i="1"/>
  <c r="AT191" i="1"/>
  <c r="AT183" i="1"/>
  <c r="AT175" i="1"/>
  <c r="AT339" i="1"/>
  <c r="AT290" i="1"/>
  <c r="AT268" i="1"/>
  <c r="AT212" i="1"/>
  <c r="AT204" i="1"/>
  <c r="AT196" i="1"/>
  <c r="AT188" i="1"/>
  <c r="AT180" i="1"/>
  <c r="AT262" i="1"/>
  <c r="AT260" i="1"/>
  <c r="AT246" i="1"/>
  <c r="AT215" i="1"/>
  <c r="AT209" i="1"/>
  <c r="AT370" i="1"/>
  <c r="AT291" i="1"/>
  <c r="AT289" i="1"/>
  <c r="AT284" i="1"/>
  <c r="AT283" i="1"/>
  <c r="AT213" i="1"/>
  <c r="AT197" i="1"/>
  <c r="AT181" i="1"/>
  <c r="AT355" i="1"/>
  <c r="AT298" i="1"/>
  <c r="AT203" i="1"/>
  <c r="AT198" i="1"/>
  <c r="AT167" i="1"/>
  <c r="AT159" i="1"/>
  <c r="AT151" i="1"/>
  <c r="AT143" i="1"/>
  <c r="AT190" i="1"/>
  <c r="AT179" i="1"/>
  <c r="AT148" i="1"/>
  <c r="AT140" i="1"/>
  <c r="AT231" i="1"/>
  <c r="AT230" i="1"/>
  <c r="AT194" i="1"/>
  <c r="AT174" i="1"/>
  <c r="AT173" i="1"/>
  <c r="AT169" i="1"/>
  <c r="AT153" i="1"/>
  <c r="AT137" i="1"/>
  <c r="AT129" i="1"/>
  <c r="AT332" i="1"/>
  <c r="AT315" i="1"/>
  <c r="AT280" i="1"/>
  <c r="AT265" i="1"/>
  <c r="AT206" i="1"/>
  <c r="AT202" i="1"/>
  <c r="AT192" i="1"/>
  <c r="AT187" i="1"/>
  <c r="AT165" i="1"/>
  <c r="AT157" i="1"/>
  <c r="AT149" i="1"/>
  <c r="AT141" i="1"/>
  <c r="AT133" i="1"/>
  <c r="AT160" i="1"/>
  <c r="AT121" i="1"/>
  <c r="AT113" i="1"/>
  <c r="AT218" i="1"/>
  <c r="AT176" i="1"/>
  <c r="AT139" i="1"/>
  <c r="AT138" i="1"/>
  <c r="AT135" i="1"/>
  <c r="AT126" i="1"/>
  <c r="AT118" i="1"/>
  <c r="AT250" i="1"/>
  <c r="AT211" i="1"/>
  <c r="AT144" i="1"/>
  <c r="AT131" i="1"/>
  <c r="AT130" i="1"/>
  <c r="AT123" i="1"/>
  <c r="AT115" i="1"/>
  <c r="AT107" i="1"/>
  <c r="AT264" i="1"/>
  <c r="AT163" i="1"/>
  <c r="AT122" i="1"/>
  <c r="AT114" i="1"/>
  <c r="AT98" i="1"/>
  <c r="AT344" i="1"/>
  <c r="AT182" i="1"/>
  <c r="AT155" i="1"/>
  <c r="AT147" i="1"/>
  <c r="AT99" i="1"/>
  <c r="AT90" i="1"/>
  <c r="AT74" i="1"/>
  <c r="AT127" i="1"/>
  <c r="AT116" i="1"/>
  <c r="AT95" i="1"/>
  <c r="AT87" i="1"/>
  <c r="AT79" i="1"/>
  <c r="AT136" i="1"/>
  <c r="AT104" i="1"/>
  <c r="AT97" i="1"/>
  <c r="AT89" i="1"/>
  <c r="AT81" i="1"/>
  <c r="AT119" i="1"/>
  <c r="AT117" i="1"/>
  <c r="AT88" i="1"/>
  <c r="AT86" i="1"/>
  <c r="AT68" i="1"/>
  <c r="AT60" i="1"/>
  <c r="AT52" i="1"/>
  <c r="AT44" i="1"/>
  <c r="AT36" i="1"/>
  <c r="AT96" i="1"/>
  <c r="AT94" i="1"/>
  <c r="AT93" i="1"/>
  <c r="AT83" i="1"/>
  <c r="AT65" i="1"/>
  <c r="AT57" i="1"/>
  <c r="AT49" i="1"/>
  <c r="AT41" i="1"/>
  <c r="AT33" i="1"/>
  <c r="AT162" i="1"/>
  <c r="AT124" i="1"/>
  <c r="AT76" i="1"/>
  <c r="AT75" i="1"/>
  <c r="AT70" i="1"/>
  <c r="AT62" i="1"/>
  <c r="AT54" i="1"/>
  <c r="AT46" i="1"/>
  <c r="AT38" i="1"/>
  <c r="AT108" i="1"/>
  <c r="AT105" i="1"/>
  <c r="AT100" i="1"/>
  <c r="AT85" i="1"/>
  <c r="AT80" i="1"/>
  <c r="AT78" i="1"/>
  <c r="AT71" i="1"/>
  <c r="AT63" i="1"/>
  <c r="AT120" i="1"/>
  <c r="AT102" i="1"/>
  <c r="AT51" i="1"/>
  <c r="AT69" i="1"/>
  <c r="AT42" i="1"/>
  <c r="AT111" i="1"/>
  <c r="AT40" i="1"/>
  <c r="AT37" i="1"/>
  <c r="AT34" i="1"/>
  <c r="AT168" i="1"/>
  <c r="AT67" i="1"/>
  <c r="AT59" i="1"/>
  <c r="AT32" i="1"/>
  <c r="AT109" i="1"/>
  <c r="AT72" i="1"/>
  <c r="AT361" i="1"/>
  <c r="AT354" i="1"/>
  <c r="AT56" i="1"/>
  <c r="AT39" i="1"/>
  <c r="AT110" i="1"/>
  <c r="AT77" i="1"/>
  <c r="AT171" i="1"/>
  <c r="AT92" i="1"/>
  <c r="AT64" i="1"/>
  <c r="AT61" i="1"/>
  <c r="AT101" i="1"/>
  <c r="AT84" i="1"/>
  <c r="AT66" i="1"/>
  <c r="AT58" i="1"/>
  <c r="AT55" i="1"/>
  <c r="AT53" i="1"/>
  <c r="AT50" i="1"/>
  <c r="AT48" i="1"/>
  <c r="AT35" i="1"/>
  <c r="AT154" i="1"/>
  <c r="AT45" i="1"/>
  <c r="AT43" i="1"/>
  <c r="AN311" i="1"/>
  <c r="AN377" i="1"/>
  <c r="AN345" i="1"/>
  <c r="AN289" i="1"/>
  <c r="AN281" i="1"/>
  <c r="AN273" i="1"/>
  <c r="AN384" i="1"/>
  <c r="AN352" i="1"/>
  <c r="AN344" i="1"/>
  <c r="AN312" i="1"/>
  <c r="AN373" i="1"/>
  <c r="AN315" i="1"/>
  <c r="AN268" i="1"/>
  <c r="AN265" i="1"/>
  <c r="AN221" i="1"/>
  <c r="AN215" i="1"/>
  <c r="AN338" i="1"/>
  <c r="AN314" i="1"/>
  <c r="AN286" i="1"/>
  <c r="AN259" i="1"/>
  <c r="AN219" i="1"/>
  <c r="AN348" i="1"/>
  <c r="AN263" i="1"/>
  <c r="AN190" i="1"/>
  <c r="AN182" i="1"/>
  <c r="AN310" i="1"/>
  <c r="AN203" i="1"/>
  <c r="AN187" i="1"/>
  <c r="AN298" i="1"/>
  <c r="AN191" i="1"/>
  <c r="AN183" i="1"/>
  <c r="AN246" i="1"/>
  <c r="AN153" i="1"/>
  <c r="AN212" i="1"/>
  <c r="AN197" i="1"/>
  <c r="AN181" i="1"/>
  <c r="AN163" i="1"/>
  <c r="AN147" i="1"/>
  <c r="AN291" i="1"/>
  <c r="AN284" i="1"/>
  <c r="AN216" i="1"/>
  <c r="AN167" i="1"/>
  <c r="AN159" i="1"/>
  <c r="AN151" i="1"/>
  <c r="AN135" i="1"/>
  <c r="AN123" i="1"/>
  <c r="AN115" i="1"/>
  <c r="AN107" i="1"/>
  <c r="AN165" i="1"/>
  <c r="AN120" i="1"/>
  <c r="AN160" i="1"/>
  <c r="AN149" i="1"/>
  <c r="AN117" i="1"/>
  <c r="AN109" i="1"/>
  <c r="AN129" i="1"/>
  <c r="AN124" i="1"/>
  <c r="AN116" i="1"/>
  <c r="AN100" i="1"/>
  <c r="AN168" i="1"/>
  <c r="AN141" i="1"/>
  <c r="AN138" i="1"/>
  <c r="AN114" i="1"/>
  <c r="AN104" i="1"/>
  <c r="AN92" i="1"/>
  <c r="AN84" i="1"/>
  <c r="AN76" i="1"/>
  <c r="AN194" i="1"/>
  <c r="AN119" i="1"/>
  <c r="AN102" i="1"/>
  <c r="AN97" i="1"/>
  <c r="AN89" i="1"/>
  <c r="AN81" i="1"/>
  <c r="AN162" i="1"/>
  <c r="AN213" i="1"/>
  <c r="AN121" i="1"/>
  <c r="AN101" i="1"/>
  <c r="AN83" i="1"/>
  <c r="AN126" i="1"/>
  <c r="AN79" i="1"/>
  <c r="AN70" i="1"/>
  <c r="AN62" i="1"/>
  <c r="AN54" i="1"/>
  <c r="AN46" i="1"/>
  <c r="AN38" i="1"/>
  <c r="AN260" i="1"/>
  <c r="AN90" i="1"/>
  <c r="AN87" i="1"/>
  <c r="AN77" i="1"/>
  <c r="AN67" i="1"/>
  <c r="AN59" i="1"/>
  <c r="AN51" i="1"/>
  <c r="AN43" i="1"/>
  <c r="AN35" i="1"/>
  <c r="AN118" i="1"/>
  <c r="AN113" i="1"/>
  <c r="AN95" i="1"/>
  <c r="AN80" i="1"/>
  <c r="AN72" i="1"/>
  <c r="AN64" i="1"/>
  <c r="AN48" i="1"/>
  <c r="AN40" i="1"/>
  <c r="AN32" i="1"/>
  <c r="AN154" i="1"/>
  <c r="AN99" i="1"/>
  <c r="AN65" i="1"/>
  <c r="AN98" i="1"/>
  <c r="AN78" i="1"/>
  <c r="AN49" i="1"/>
  <c r="AN45" i="1"/>
  <c r="AN42" i="1"/>
  <c r="AN36" i="1"/>
  <c r="AN33" i="1"/>
  <c r="AN128" i="1"/>
  <c r="AN93" i="1"/>
  <c r="AN75" i="1"/>
  <c r="AN71" i="1"/>
  <c r="AN88" i="1"/>
  <c r="AN66" i="1"/>
  <c r="AN58" i="1"/>
  <c r="AN52" i="1"/>
  <c r="AN39" i="1"/>
  <c r="AN37" i="1"/>
  <c r="AN34" i="1"/>
  <c r="AN63" i="1"/>
  <c r="AN60" i="1"/>
  <c r="AN110" i="1"/>
  <c r="AN262" i="1"/>
  <c r="AN55" i="1"/>
  <c r="AN53" i="1"/>
  <c r="AN50" i="1"/>
  <c r="AN86" i="1"/>
  <c r="AN96" i="1"/>
  <c r="AN69" i="1"/>
  <c r="AN61" i="1"/>
  <c r="AN57" i="1"/>
  <c r="AN44" i="1"/>
  <c r="AN41" i="1"/>
  <c r="AN122" i="1"/>
  <c r="AN74" i="1"/>
  <c r="AN68" i="1"/>
  <c r="AN173" i="1"/>
  <c r="AN28" i="1"/>
  <c r="AT28" i="1"/>
  <c r="AI22" i="1"/>
  <c r="AI28" i="1"/>
  <c r="AL28" i="1"/>
  <c r="M14" i="1"/>
  <c r="M12" i="1"/>
  <c r="K14" i="1"/>
  <c r="M15" i="1"/>
  <c r="M9" i="1"/>
  <c r="S13" i="1"/>
  <c r="M13" i="1"/>
  <c r="S14" i="1"/>
  <c r="S15" i="1"/>
  <c r="K13" i="1"/>
  <c r="K15" i="1"/>
  <c r="K19" i="1"/>
  <c r="P12" i="1"/>
  <c r="P9" i="1"/>
  <c r="V10" i="1"/>
  <c r="V11" i="1"/>
  <c r="N11" i="1"/>
  <c r="N10" i="1"/>
  <c r="S18" i="1"/>
  <c r="U10" i="1"/>
  <c r="U11" i="1"/>
  <c r="S9" i="1"/>
  <c r="S12" i="1"/>
  <c r="K16" i="1"/>
  <c r="K9" i="1"/>
  <c r="K12" i="1"/>
  <c r="M6" i="1"/>
  <c r="F11" i="1"/>
  <c r="F10" i="1"/>
  <c r="D11" i="1"/>
  <c r="D10" i="1"/>
  <c r="E11" i="1"/>
  <c r="E10" i="1"/>
  <c r="M7" i="1"/>
  <c r="P7" i="1"/>
  <c r="P6" i="1"/>
  <c r="G10" i="1"/>
  <c r="G11" i="1"/>
  <c r="K6" i="1"/>
  <c r="K7" i="1"/>
  <c r="H7" i="1"/>
  <c r="H9" i="1"/>
  <c r="H12" i="1"/>
  <c r="H6" i="1"/>
  <c r="S6" i="1"/>
  <c r="S7" i="1"/>
  <c r="AT27" i="1"/>
  <c r="AQ27" i="1"/>
  <c r="H16" i="1"/>
  <c r="AI27" i="1"/>
  <c r="AN27" i="1"/>
  <c r="AL27" i="1"/>
  <c r="AP22" i="1"/>
  <c r="AS1181" i="1"/>
  <c r="AP23" i="1"/>
  <c r="AS30" i="1"/>
  <c r="AP26" i="1"/>
  <c r="AS29" i="1"/>
  <c r="AP25" i="1"/>
  <c r="AM30" i="1"/>
  <c r="AS24" i="1"/>
  <c r="AM26" i="1"/>
  <c r="AK25" i="1"/>
  <c r="AK24" i="1"/>
  <c r="AK29" i="1"/>
  <c r="AK26" i="1"/>
  <c r="AQ29" i="1"/>
  <c r="AQ1181" i="1"/>
  <c r="AQ30" i="1"/>
  <c r="AQ24" i="1"/>
  <c r="AQ26" i="1"/>
  <c r="AQ23" i="1"/>
  <c r="AL23" i="1"/>
  <c r="AR29" i="1"/>
  <c r="AR25" i="1"/>
  <c r="AK30" i="1"/>
  <c r="AK23" i="1"/>
  <c r="AR23" i="1"/>
  <c r="AQ25" i="1"/>
  <c r="AR30" i="1"/>
  <c r="AR24" i="1"/>
  <c r="AR1181" i="1"/>
  <c r="AR26" i="1"/>
  <c r="AS26" i="1"/>
  <c r="AI29" i="1"/>
  <c r="AI25" i="1"/>
  <c r="AI30" i="1"/>
  <c r="AI24" i="1"/>
  <c r="AI23" i="1"/>
  <c r="AI26" i="1"/>
  <c r="AM25" i="1"/>
  <c r="AM24" i="1"/>
  <c r="AS23" i="1"/>
  <c r="AP30" i="1"/>
  <c r="AL29" i="1"/>
  <c r="AL24" i="1"/>
  <c r="AS25" i="1"/>
  <c r="AL26" i="1"/>
  <c r="AP1181" i="1"/>
  <c r="AP29" i="1"/>
  <c r="AM23" i="1"/>
  <c r="AL25" i="1"/>
  <c r="AL30" i="1"/>
  <c r="AM29" i="1"/>
  <c r="AP24" i="1"/>
  <c r="AS22" i="1"/>
  <c r="AR22" i="1"/>
  <c r="AL22" i="1"/>
  <c r="AK22" i="1"/>
  <c r="AQ22" i="1"/>
  <c r="AU28" i="1"/>
  <c r="AM22" i="1"/>
  <c r="AJ28" i="1" l="1"/>
  <c r="AJ27" i="1"/>
  <c r="AJ22" i="1"/>
  <c r="I9" i="1"/>
  <c r="I6" i="1"/>
  <c r="AJ30" i="1"/>
  <c r="I16" i="1"/>
  <c r="AJ23" i="1"/>
  <c r="I7" i="1"/>
  <c r="AJ29" i="1"/>
  <c r="AJ25" i="1"/>
  <c r="I12" i="1"/>
  <c r="AJ24" i="1"/>
  <c r="AJ26" i="1"/>
  <c r="Q10" i="1"/>
  <c r="Q11" i="1"/>
  <c r="R11" i="1"/>
  <c r="R10" i="1"/>
  <c r="O10" i="1"/>
  <c r="O11" i="1"/>
  <c r="J11" i="1"/>
  <c r="J10" i="1"/>
  <c r="K10" i="1"/>
  <c r="K11" i="1"/>
  <c r="L11" i="1"/>
  <c r="L10" i="1"/>
  <c r="T12" i="1"/>
  <c r="T9" i="1"/>
  <c r="P10" i="1"/>
  <c r="P11" i="1"/>
  <c r="H10" i="1"/>
  <c r="T6" i="1"/>
  <c r="T7" i="1"/>
  <c r="H11" i="1"/>
  <c r="AU27" i="1"/>
  <c r="AT25" i="1"/>
  <c r="AN24" i="1"/>
  <c r="AN22" i="1"/>
  <c r="AT23" i="1"/>
  <c r="AT1181" i="1"/>
  <c r="AT24" i="1"/>
  <c r="AT30" i="1"/>
  <c r="AU1242" i="1"/>
  <c r="AU1181" i="1"/>
  <c r="AU30" i="1"/>
  <c r="AU29" i="1"/>
  <c r="AU26" i="1"/>
  <c r="AU25" i="1"/>
  <c r="AU24" i="1"/>
  <c r="AU23" i="1"/>
  <c r="AN30" i="1"/>
  <c r="AN23" i="1"/>
  <c r="AT22" i="1"/>
  <c r="AN29" i="1"/>
  <c r="AT26" i="1"/>
  <c r="AT29" i="1"/>
  <c r="AN25" i="1"/>
  <c r="AN26" i="1"/>
  <c r="AU22" i="1"/>
  <c r="I10" i="1" l="1"/>
  <c r="I11" i="1"/>
  <c r="T11" i="1"/>
  <c r="T10" i="1"/>
  <c r="S11" i="1"/>
  <c r="S10" i="1"/>
  <c r="M10" i="1"/>
  <c r="M11" i="1"/>
  <c r="C17" i="3"/>
  <c r="C13" i="3"/>
  <c r="C15" i="3"/>
  <c r="C19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JLM</author>
    <author>mloverde</author>
    <author>jennifer berg</author>
  </authors>
  <commentList>
    <comment ref="D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Values as of June 30</t>
        </r>
      </text>
    </comment>
    <comment ref="A9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 reporting for the year
</t>
        </r>
      </text>
    </comment>
    <comment ref="A10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each year according to that year's rankings</t>
        </r>
      </text>
    </comment>
    <comment ref="A11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 from each year according to that year's rankings</t>
        </r>
      </text>
    </comment>
    <comment ref="A12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3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4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5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6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17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18" authorId="0" shapeId="0" xr:uid="{00000000-0006-0000-0100-00000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19" authorId="0" shapeId="0" xr:uid="{00000000-0006-0000-0100-00000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29" authorId="0" shapeId="0" xr:uid="{00000000-0006-0000-0100-00000D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includes Texas A&amp;M University Foundation entry</t>
        </r>
      </text>
    </comment>
    <comment ref="G36" authorId="0" shapeId="0" xr:uid="{00000000-0006-0000-0100-00000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
</t>
        </r>
      </text>
    </comment>
    <comment ref="H36" authorId="0" shapeId="0" xr:uid="{00000000-0006-0000-0100-00000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
</t>
        </r>
      </text>
    </comment>
    <comment ref="I36" authorId="0" shapeId="0" xr:uid="{00000000-0006-0000-0100-00001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
</t>
        </r>
      </text>
    </comment>
    <comment ref="A40" authorId="0" shapeId="0" xr:uid="{00000000-0006-0000-0100-00001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O48" authorId="1" shapeId="0" xr:uid="{00000000-0006-0000-0100-00001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9" authorId="1" shapeId="0" xr:uid="{00000000-0006-0000-0100-00001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49" authorId="1" shapeId="0" xr:uid="{00000000-0006-0000-0100-00001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60" authorId="0" shapeId="0" xr:uid="{00000000-0006-0000-0100-00001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three entries</t>
        </r>
      </text>
    </comment>
    <comment ref="A69" authorId="0" shapeId="0" xr:uid="{00000000-0006-0000-0100-00001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2 entries</t>
        </r>
      </text>
    </comment>
    <comment ref="J69" authorId="1" shapeId="0" xr:uid="{00000000-0006-0000-0100-00001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6" authorId="1" shapeId="0" xr:uid="{00000000-0006-0000-0100-00001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0" authorId="0" shapeId="0" xr:uid="{00000000-0006-0000-0100-00001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A91" authorId="1" shapeId="0" xr:uid="{00000000-0006-0000-0100-00001A000000}">
      <text>
        <r>
          <rPr>
            <b/>
            <sz val="10"/>
            <color indexed="81"/>
            <rFont val="Tahoma"/>
            <family val="2"/>
          </rPr>
          <t xml:space="preserve">JLM:
</t>
        </r>
        <r>
          <rPr>
            <sz val="10"/>
            <color indexed="81"/>
            <rFont val="Tahoma"/>
            <family val="2"/>
          </rPr>
          <t>Sometimes called "</t>
        </r>
        <r>
          <rPr>
            <sz val="10"/>
            <color indexed="81"/>
            <rFont val="Tahoma"/>
            <family val="2"/>
          </rPr>
          <t>Health Sciences Foundation of the Medical University of South Carolina"</t>
        </r>
      </text>
    </comment>
    <comment ref="L91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1" authorId="1" shapeId="0" xr:uid="{00000000-0006-0000-0100-00001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2" authorId="1" shapeId="0" xr:uid="{00000000-0006-0000-0100-00001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92" authorId="1" shapeId="0" xr:uid="{00000000-0006-0000-0100-00001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92" authorId="1" shapeId="0" xr:uid="{00000000-0006-0000-0100-00001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6" authorId="1" shapeId="0" xr:uid="{00000000-0006-0000-0100-00002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98" authorId="1" shapeId="0" xr:uid="{00000000-0006-0000-0100-00002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8" authorId="1" shapeId="0" xr:uid="{00000000-0006-0000-0100-00002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02" authorId="1" shapeId="0" xr:uid="{00000000-0006-0000-0100-00002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02" authorId="1" shapeId="0" xr:uid="{00000000-0006-0000-0100-00002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04" authorId="1" shapeId="0" xr:uid="{00000000-0006-0000-0100-00002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04" authorId="1" shapeId="0" xr:uid="{00000000-0006-0000-0100-00002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18" authorId="1" shapeId="0" xr:uid="{00000000-0006-0000-0100-00002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24" authorId="1" shapeId="0" xr:uid="{00000000-0006-0000-0100-00002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24" authorId="1" shapeId="0" xr:uid="{00000000-0006-0000-0100-00002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24" authorId="1" shapeId="0" xr:uid="{00000000-0006-0000-0100-00002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24" authorId="1" shapeId="0" xr:uid="{00000000-0006-0000-0100-00002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31" authorId="1" shapeId="0" xr:uid="{00000000-0006-0000-0100-00002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31" authorId="1" shapeId="0" xr:uid="{00000000-0006-0000-0100-00002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32" authorId="1" shapeId="0" xr:uid="{00000000-0006-0000-0100-00002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32" authorId="1" shapeId="0" xr:uid="{00000000-0006-0000-0100-00002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37" authorId="1" shapeId="0" xr:uid="{00000000-0006-0000-0100-00003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P137" authorId="1" shapeId="0" xr:uid="{00000000-0006-0000-0100-00003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42" authorId="1" shapeId="0" xr:uid="{00000000-0006-0000-0100-00003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42" authorId="1" shapeId="0" xr:uid="{00000000-0006-0000-0100-00003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52" authorId="1" shapeId="0" xr:uid="{00000000-0006-0000-0100-00003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79" authorId="1" shapeId="0" xr:uid="{00000000-0006-0000-0100-00003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80" authorId="1" shapeId="0" xr:uid="{00000000-0006-0000-0100-00003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81" authorId="1" shapeId="0" xr:uid="{00000000-0006-0000-0100-00003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81" authorId="1" shapeId="0" xr:uid="{00000000-0006-0000-0100-00003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85" authorId="0" shapeId="0" xr:uid="{00000000-0006-0000-0100-000039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Combines 2 entries.</t>
        </r>
      </text>
    </comment>
    <comment ref="R193" authorId="1" shapeId="0" xr:uid="{00000000-0006-0000-0100-00003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93" authorId="1" shapeId="0" xr:uid="{00000000-0006-0000-0100-00003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98" authorId="1" shapeId="0" xr:uid="{00000000-0006-0000-0100-00003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99" authorId="0" shapeId="0" xr:uid="{00000000-0006-0000-0100-00003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College until 2004
</t>
        </r>
      </text>
    </comment>
    <comment ref="R206" authorId="1" shapeId="0" xr:uid="{00000000-0006-0000-0100-00003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06" authorId="1" shapeId="0" xr:uid="{00000000-0006-0000-0100-00003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12" authorId="1" shapeId="0" xr:uid="{00000000-0006-0000-0100-00004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220" authorId="1" shapeId="0" xr:uid="{00000000-0006-0000-0100-00004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222" authorId="1" shapeId="0" xr:uid="{00000000-0006-0000-0100-00004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222" authorId="1" shapeId="0" xr:uid="{00000000-0006-0000-0100-00004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222" authorId="1" shapeId="0" xr:uid="{00000000-0006-0000-0100-00004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24" authorId="1" shapeId="0" xr:uid="{00000000-0006-0000-0100-00004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234" authorId="1" shapeId="0" xr:uid="{00000000-0006-0000-0100-00004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237" authorId="1" shapeId="0" xr:uid="{00000000-0006-0000-0100-00004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242" authorId="1" shapeId="0" xr:uid="{00000000-0006-0000-0100-00004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253" authorId="1" shapeId="0" xr:uid="{00000000-0006-0000-0100-00004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254" authorId="1" shapeId="0" xr:uid="{00000000-0006-0000-0100-00004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54" authorId="1" shapeId="0" xr:uid="{00000000-0006-0000-0100-00004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69" authorId="1" shapeId="0" xr:uid="{00000000-0006-0000-0100-00004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73" authorId="1" shapeId="0" xr:uid="{00000000-0006-0000-0100-00004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75" authorId="1" shapeId="0" xr:uid="{00000000-0006-0000-0100-00004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280" authorId="1" shapeId="0" xr:uid="{00000000-0006-0000-0100-00004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83" authorId="1" shapeId="0" xr:uid="{00000000-0006-0000-0100-00005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289" authorId="0" shapeId="0" xr:uid="{00000000-0006-0000-0100-00005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W289" authorId="0" shapeId="0" xr:uid="{00000000-0006-0000-0100-000052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only one entry in 2009 and 2010 for foundation</t>
        </r>
      </text>
    </comment>
    <comment ref="A292" authorId="0" shapeId="0" xr:uid="{00000000-0006-0000-0100-00005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J300" authorId="1" shapeId="0" xr:uid="{00000000-0006-0000-0100-00005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300" authorId="1" shapeId="0" xr:uid="{00000000-0006-0000-0100-00005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333" authorId="1" shapeId="0" xr:uid="{00000000-0006-0000-0100-00005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333" authorId="1" shapeId="0" xr:uid="{00000000-0006-0000-0100-00005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337" authorId="1" shapeId="0" xr:uid="{00000000-0006-0000-0100-00005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343" authorId="1" shapeId="0" xr:uid="{00000000-0006-0000-0100-00005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343" authorId="1" shapeId="0" xr:uid="{00000000-0006-0000-0100-00005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368" authorId="1" shapeId="0" xr:uid="{00000000-0006-0000-0100-00005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368" authorId="1" shapeId="0" xr:uid="{00000000-0006-0000-0100-00005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368" authorId="1" shapeId="0" xr:uid="{00000000-0006-0000-0100-00005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374" authorId="1" shapeId="0" xr:uid="{00000000-0006-0000-0100-00005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393" authorId="1" shapeId="0" xr:uid="{00000000-0006-0000-0100-00005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393" authorId="1" shapeId="0" xr:uid="{00000000-0006-0000-0100-00006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396" authorId="1" shapeId="0" xr:uid="{00000000-0006-0000-0100-00006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396" authorId="1" shapeId="0" xr:uid="{00000000-0006-0000-0100-00006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H398" authorId="0" shapeId="0" xr:uid="{00000000-0006-0000-0100-00006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</t>
        </r>
      </text>
    </comment>
    <comment ref="I398" authorId="0" shapeId="0" xr:uid="{00000000-0006-0000-0100-00006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
</t>
        </r>
      </text>
    </comment>
    <comment ref="J398" authorId="0" shapeId="0" xr:uid="{00000000-0006-0000-0100-00006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</t>
        </r>
      </text>
    </comment>
    <comment ref="L405" authorId="1" shapeId="0" xr:uid="{00000000-0006-0000-0100-00006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405" authorId="1" shapeId="0" xr:uid="{00000000-0006-0000-0100-00006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407" authorId="1" shapeId="0" xr:uid="{00000000-0006-0000-0100-00006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407" authorId="1" shapeId="0" xr:uid="{00000000-0006-0000-0100-00006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414" authorId="0" shapeId="0" xr:uid="{00000000-0006-0000-0100-00006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K414" authorId="1" shapeId="0" xr:uid="{00000000-0006-0000-0100-00006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417" authorId="1" shapeId="0" xr:uid="{00000000-0006-0000-0100-00006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422" authorId="1" shapeId="0" xr:uid="{00000000-0006-0000-0100-00006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27" authorId="1" shapeId="0" xr:uid="{00000000-0006-0000-0100-00006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428" authorId="1" shapeId="0" xr:uid="{00000000-0006-0000-0100-00006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431" authorId="1" shapeId="0" xr:uid="{00000000-0006-0000-0100-00007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431" authorId="1" shapeId="0" xr:uid="{00000000-0006-0000-0100-00007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33" authorId="1" shapeId="0" xr:uid="{00000000-0006-0000-0100-00007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438" authorId="1" shapeId="0" xr:uid="{00000000-0006-0000-0100-00007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438" authorId="1" shapeId="0" xr:uid="{00000000-0006-0000-0100-00007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461" authorId="0" shapeId="0" xr:uid="{00000000-0006-0000-0100-000075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combines two entries</t>
        </r>
      </text>
    </comment>
    <comment ref="W464" authorId="1" shapeId="0" xr:uid="{00000000-0006-0000-0100-00007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75" authorId="1" shapeId="0" xr:uid="{00000000-0006-0000-0100-00007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475" authorId="1" shapeId="0" xr:uid="{00000000-0006-0000-0100-00007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478" authorId="1" shapeId="0" xr:uid="{00000000-0006-0000-0100-00007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478" authorId="1" shapeId="0" xr:uid="{00000000-0006-0000-0100-00007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505" authorId="2" shapeId="0" xr:uid="{00000000-0006-0000-0100-00007B000000}">
      <text>
        <r>
          <rPr>
            <b/>
            <sz val="8"/>
            <color indexed="81"/>
            <rFont val="Tahoma"/>
            <family val="2"/>
          </rPr>
          <t>includes Hayward, Concord and Oakland campuses</t>
        </r>
      </text>
    </comment>
    <comment ref="A517" authorId="1" shapeId="0" xr:uid="{00000000-0006-0000-0100-00007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Sometimes called "Thunderbird, the Garvin School of International Management" or "Thunderbird, American Graduate Sch of International Management"
</t>
        </r>
      </text>
    </comment>
    <comment ref="R548" authorId="1" shapeId="0" xr:uid="{00000000-0006-0000-0100-00007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48" authorId="1" shapeId="0" xr:uid="{00000000-0006-0000-0100-00007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549" authorId="1" shapeId="0" xr:uid="{00000000-0006-0000-0100-00007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552" authorId="1" shapeId="0" xr:uid="{00000000-0006-0000-0100-00008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52" authorId="1" shapeId="0" xr:uid="{00000000-0006-0000-0100-00008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567" authorId="1" shapeId="0" xr:uid="{00000000-0006-0000-0100-00008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568" authorId="0" shapeId="0" xr:uid="{00000000-0006-0000-0100-00008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combines two entries</t>
        </r>
      </text>
    </comment>
    <comment ref="K568" authorId="1" shapeId="0" xr:uid="{00000000-0006-0000-0100-00008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570" authorId="0" shapeId="0" xr:uid="{00000000-0006-0000-0100-00008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 where noted</t>
        </r>
      </text>
    </comment>
    <comment ref="W570" authorId="0" shapeId="0" xr:uid="{00000000-0006-0000-0100-000086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two entries
</t>
        </r>
      </text>
    </comment>
    <comment ref="X570" authorId="0" shapeId="0" xr:uid="{00000000-0006-0000-0100-000087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two entries
</t>
        </r>
      </text>
    </comment>
    <comment ref="A571" authorId="0" shapeId="0" xr:uid="{00000000-0006-0000-0100-00008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H571" authorId="0" shapeId="0" xr:uid="{00000000-0006-0000-0100-00008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reports
</t>
        </r>
      </text>
    </comment>
    <comment ref="I571" authorId="0" shapeId="0" xr:uid="{00000000-0006-0000-0100-00008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
</t>
        </r>
      </text>
    </comment>
    <comment ref="J571" authorId="0" shapeId="0" xr:uid="{00000000-0006-0000-0100-00008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 for this year</t>
        </r>
      </text>
    </comment>
    <comment ref="K571" authorId="1" shapeId="0" xr:uid="{00000000-0006-0000-0100-00008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572" authorId="0" shapeId="0" xr:uid="{00000000-0006-0000-0100-00008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K579" authorId="1" shapeId="0" xr:uid="{00000000-0006-0000-0100-00008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581" authorId="1" shapeId="0" xr:uid="{00000000-0006-0000-0100-00008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81" authorId="1" shapeId="0" xr:uid="{00000000-0006-0000-0100-00009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587" authorId="1" shapeId="0" xr:uid="{00000000-0006-0000-0100-00009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87" authorId="1" shapeId="0" xr:uid="{00000000-0006-0000-0100-00009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590" authorId="1" shapeId="0" xr:uid="{00000000-0006-0000-0100-00009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604" authorId="1" shapeId="0" xr:uid="{00000000-0006-0000-0100-00009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614" authorId="1" shapeId="0" xr:uid="{00000000-0006-0000-0100-00009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N627" authorId="1" shapeId="0" xr:uid="{00000000-0006-0000-0100-00009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29" authorId="1" shapeId="0" xr:uid="{00000000-0006-0000-0100-00009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29" authorId="1" shapeId="0" xr:uid="{00000000-0006-0000-0100-00009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629" authorId="1" shapeId="0" xr:uid="{00000000-0006-0000-0100-00009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651" authorId="1" shapeId="0" xr:uid="{00000000-0006-0000-0100-00009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55" authorId="1" shapeId="0" xr:uid="{00000000-0006-0000-0100-00009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55" authorId="1" shapeId="0" xr:uid="{00000000-0006-0000-0100-00009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74" authorId="1" shapeId="0" xr:uid="{00000000-0006-0000-0100-00009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74" authorId="1" shapeId="0" xr:uid="{00000000-0006-0000-0100-00009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76" authorId="1" shapeId="0" xr:uid="{00000000-0006-0000-0100-00009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76" authorId="1" shapeId="0" xr:uid="{00000000-0006-0000-0100-0000A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677" authorId="1" shapeId="0" xr:uid="{00000000-0006-0000-0100-0000A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684" authorId="1" shapeId="0" xr:uid="{00000000-0006-0000-0100-0000A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684" authorId="1" shapeId="0" xr:uid="{00000000-0006-0000-0100-0000A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687" authorId="1" shapeId="0" xr:uid="{00000000-0006-0000-0100-0000A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687" authorId="1" shapeId="0" xr:uid="{00000000-0006-0000-0100-0000A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694" authorId="1" shapeId="0" xr:uid="{00000000-0006-0000-0100-0000A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694" authorId="1" shapeId="0" xr:uid="{00000000-0006-0000-0100-0000A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706" authorId="1" shapeId="0" xr:uid="{00000000-0006-0000-0100-0000A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706" authorId="1" shapeId="0" xr:uid="{00000000-0006-0000-0100-0000A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W710" authorId="1" shapeId="0" xr:uid="{00000000-0006-0000-0100-0000A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719" authorId="1" shapeId="0" xr:uid="{00000000-0006-0000-0100-0000A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721" authorId="1" shapeId="0" xr:uid="{00000000-0006-0000-0100-0000A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738" authorId="1" shapeId="0" xr:uid="{00000000-0006-0000-0100-0000A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48" authorId="1" shapeId="0" xr:uid="{00000000-0006-0000-0100-0000A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48" authorId="1" shapeId="0" xr:uid="{00000000-0006-0000-0100-0000A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V748" authorId="1" shapeId="0" xr:uid="{00000000-0006-0000-0100-0000B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57" authorId="1" shapeId="0" xr:uid="{00000000-0006-0000-0100-0000B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57" authorId="1" shapeId="0" xr:uid="{00000000-0006-0000-0100-0000B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759" authorId="1" shapeId="0" xr:uid="{00000000-0006-0000-0100-0000B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63" authorId="1" shapeId="0" xr:uid="{00000000-0006-0000-0100-0000B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63" authorId="1" shapeId="0" xr:uid="{00000000-0006-0000-0100-0000B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65" authorId="1" shapeId="0" xr:uid="{00000000-0006-0000-0100-0000B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65" authorId="1" shapeId="0" xr:uid="{00000000-0006-0000-0100-0000B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772" authorId="0" shapeId="0" xr:uid="{00000000-0006-0000-0100-0000B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U774" authorId="1" shapeId="0" xr:uid="{00000000-0006-0000-0100-0000B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776" authorId="1" shapeId="0" xr:uid="{00000000-0006-0000-0100-0000B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778" authorId="1" shapeId="0" xr:uid="{00000000-0006-0000-0100-0000B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780" authorId="1" shapeId="0" xr:uid="{00000000-0006-0000-0100-0000B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780" authorId="1" shapeId="0" xr:uid="{00000000-0006-0000-0100-0000B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796" authorId="1" shapeId="0" xr:uid="{00000000-0006-0000-0100-0000B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811" authorId="1" shapeId="0" xr:uid="{00000000-0006-0000-0100-0000B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821" authorId="1" shapeId="0" xr:uid="{00000000-0006-0000-0100-0000C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831" authorId="1" shapeId="0" xr:uid="{00000000-0006-0000-0100-0000C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853" authorId="1" shapeId="0" xr:uid="{00000000-0006-0000-0100-0000C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870" authorId="1" shapeId="0" xr:uid="{00000000-0006-0000-0100-0000C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870" authorId="1" shapeId="0" xr:uid="{00000000-0006-0000-0100-0000C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891" authorId="1" shapeId="0" xr:uid="{00000000-0006-0000-0100-0000C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896" authorId="1" shapeId="0" xr:uid="{00000000-0006-0000-0100-0000C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896" authorId="1" shapeId="0" xr:uid="{00000000-0006-0000-0100-0000C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00" authorId="0" shapeId="0" xr:uid="{00000000-0006-0000-0100-0000C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L900" authorId="1" shapeId="0" xr:uid="{00000000-0006-0000-0100-0000C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903" authorId="1" shapeId="0" xr:uid="{00000000-0006-0000-0100-0000C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03" authorId="1" shapeId="0" xr:uid="{00000000-0006-0000-0100-0000C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14" authorId="1" shapeId="0" xr:uid="{00000000-0006-0000-0100-0000C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17" authorId="3" shapeId="0" xr:uid="{00000000-0006-0000-0100-0000CD000000}">
      <text>
        <r>
          <rPr>
            <b/>
            <sz val="8"/>
            <color indexed="81"/>
            <rFont val="Tahoma"/>
            <family val="2"/>
          </rPr>
          <t>Pennsylvania College of Podiatric medicine merged with Temple in 1998- added those  $'s to Temple in 1994, 1995</t>
        </r>
      </text>
    </comment>
    <comment ref="J917" authorId="1" shapeId="0" xr:uid="{00000000-0006-0000-0100-0000C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17" authorId="1" shapeId="0" xr:uid="{00000000-0006-0000-0100-0000C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25" authorId="3" shapeId="0" xr:uid="{00000000-0006-0000-0100-0000D0000000}">
      <text>
        <r>
          <rPr>
            <b/>
            <sz val="8"/>
            <color indexed="81"/>
            <rFont val="Tahoma"/>
            <family val="2"/>
          </rPr>
          <t>used $'s from New School for Social Research in 1994, 1995</t>
        </r>
      </text>
    </comment>
    <comment ref="J930" authorId="1" shapeId="0" xr:uid="{00000000-0006-0000-0100-0000D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30" authorId="1" shapeId="0" xr:uid="{00000000-0006-0000-0100-0000D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30" authorId="1" shapeId="0" xr:uid="{00000000-0006-0000-0100-0000D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940" authorId="1" shapeId="0" xr:uid="{00000000-0006-0000-0100-0000D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940" authorId="1" shapeId="0" xr:uid="{00000000-0006-0000-0100-0000D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47" authorId="1" shapeId="0" xr:uid="{00000000-0006-0000-0100-0000D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52" authorId="0" shapeId="0" xr:uid="{00000000-0006-0000-0100-0000D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College until 2004
</t>
        </r>
      </text>
    </comment>
    <comment ref="L953" authorId="1" shapeId="0" xr:uid="{00000000-0006-0000-0100-0000D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53" authorId="1" shapeId="0" xr:uid="{00000000-0006-0000-0100-0000D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960" authorId="1" shapeId="0" xr:uid="{00000000-0006-0000-0100-0000D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60" authorId="1" shapeId="0" xr:uid="{00000000-0006-0000-0100-0000D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961" authorId="1" shapeId="0" xr:uid="{00000000-0006-0000-0100-0000D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973" authorId="1" shapeId="0" xr:uid="{00000000-0006-0000-0100-0000D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976" authorId="1" shapeId="0" xr:uid="{00000000-0006-0000-0100-0000D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76" authorId="1" shapeId="0" xr:uid="{00000000-0006-0000-0100-0000D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82" authorId="1" shapeId="0" xr:uid="{00000000-0006-0000-0100-0000E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84" authorId="1" shapeId="0" xr:uid="{00000000-0006-0000-0100-0000E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985" authorId="1" shapeId="0" xr:uid="{00000000-0006-0000-0100-0000E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985" authorId="1" shapeId="0" xr:uid="{00000000-0006-0000-0100-0000E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87" authorId="1" shapeId="0" xr:uid="{00000000-0006-0000-0100-0000E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92" authorId="1" shapeId="0" xr:uid="{00000000-0006-0000-0100-0000E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000" authorId="1" shapeId="0" xr:uid="{00000000-0006-0000-0100-0000E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000" authorId="1" shapeId="0" xr:uid="{00000000-0006-0000-0100-0000E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006" authorId="1" shapeId="0" xr:uid="{00000000-0006-0000-0100-0000E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010" authorId="1" shapeId="0" xr:uid="{00000000-0006-0000-0100-0000E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010" authorId="1" shapeId="0" xr:uid="{00000000-0006-0000-0100-0000E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013" authorId="1" shapeId="0" xr:uid="{00000000-0006-0000-0100-0000E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N1014" authorId="1" shapeId="0" xr:uid="{00000000-0006-0000-0100-0000E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023" authorId="1" shapeId="0" xr:uid="{00000000-0006-0000-0100-0000E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024" authorId="1" shapeId="0" xr:uid="{00000000-0006-0000-0100-0000E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24" authorId="1" shapeId="0" xr:uid="{00000000-0006-0000-0100-0000E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030" authorId="1" shapeId="0" xr:uid="{00000000-0006-0000-0100-0000F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30" authorId="1" shapeId="0" xr:uid="{00000000-0006-0000-0100-0000F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034" authorId="1" shapeId="0" xr:uid="{00000000-0006-0000-0100-0000F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041" authorId="1" shapeId="0" xr:uid="{00000000-0006-0000-0100-0000F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042" authorId="1" shapeId="0" xr:uid="{00000000-0006-0000-0100-0000F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42" authorId="1" shapeId="0" xr:uid="{00000000-0006-0000-0100-0000F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043" authorId="3" shapeId="0" xr:uid="{00000000-0006-0000-0100-0000F6000000}">
      <text>
        <r>
          <rPr>
            <b/>
            <sz val="8"/>
            <color indexed="81"/>
            <rFont val="Tahoma"/>
            <family val="2"/>
          </rPr>
          <t>used $'s for Philadelphia College of Textiles and Science in 1994, 1995</t>
        </r>
      </text>
    </comment>
    <comment ref="R1044" authorId="1" shapeId="0" xr:uid="{00000000-0006-0000-0100-0000F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44" authorId="1" shapeId="0" xr:uid="{00000000-0006-0000-0100-0000F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063" authorId="1" shapeId="0" xr:uid="{00000000-0006-0000-0100-0000F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P1063" authorId="1" shapeId="0" xr:uid="{00000000-0006-0000-0100-0000F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066" authorId="1" shapeId="0" xr:uid="{00000000-0006-0000-0100-0000F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066" authorId="1" shapeId="0" xr:uid="{00000000-0006-0000-0100-0000F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069" authorId="0" shapeId="0" xr:uid="{00000000-0006-0000-0100-0000F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A1072" authorId="0" shapeId="0" xr:uid="{00000000-0006-0000-0100-0000F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U1078" authorId="1" shapeId="0" xr:uid="{00000000-0006-0000-0100-0000F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083" authorId="0" shapeId="0" xr:uid="{00000000-0006-0000-0100-00000001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K1083" authorId="1" shapeId="0" xr:uid="{00000000-0006-0000-0100-000001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L1083" authorId="1" shapeId="0" xr:uid="{00000000-0006-0000-0100-000002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M1083" authorId="1" shapeId="0" xr:uid="{00000000-0006-0000-0100-000003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R1083" authorId="1" shapeId="0" xr:uid="{00000000-0006-0000-0100-000004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S1083" authorId="1" shapeId="0" xr:uid="{00000000-0006-0000-0100-000005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U1089" authorId="1" shapeId="0" xr:uid="{00000000-0006-0000-0100-000006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099" authorId="1" shapeId="0" xr:uid="{00000000-0006-0000-0100-000007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111" authorId="1" shapeId="0" xr:uid="{00000000-0006-0000-0100-000008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111" authorId="1" shapeId="0" xr:uid="{00000000-0006-0000-0100-000009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141" authorId="1" shapeId="0" xr:uid="{00000000-0006-0000-0100-00000A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150" authorId="1" shapeId="0" xr:uid="{00000000-0006-0000-0100-00000B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150" authorId="1" shapeId="0" xr:uid="{00000000-0006-0000-0100-00000C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152" authorId="1" shapeId="0" xr:uid="{00000000-0006-0000-0100-00000D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152" authorId="1" shapeId="0" xr:uid="{00000000-0006-0000-0100-00000E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159" authorId="1" shapeId="0" xr:uid="{00000000-0006-0000-0100-00000F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159" authorId="1" shapeId="0" xr:uid="{00000000-0006-0000-0100-000010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161" authorId="1" shapeId="0" xr:uid="{00000000-0006-0000-0100-000011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163" authorId="3" shapeId="0" xr:uid="{00000000-0006-0000-0100-000012010000}">
      <text>
        <r>
          <rPr>
            <sz val="8"/>
            <color indexed="81"/>
            <rFont val="Tahoma"/>
            <family val="2"/>
          </rPr>
          <t>used $'s from Academy of the New Church for 1994,1995 and 2007, 2008</t>
        </r>
      </text>
    </comment>
    <comment ref="J1163" authorId="1" shapeId="0" xr:uid="{00000000-0006-0000-0100-000013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183" authorId="1" shapeId="0" xr:uid="{00000000-0006-0000-0100-000014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183" authorId="1" shapeId="0" xr:uid="{00000000-0006-0000-0100-000015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185" authorId="1" shapeId="0" xr:uid="{00000000-0006-0000-0100-000016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188" authorId="1" shapeId="0" xr:uid="{00000000-0006-0000-0100-000017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189" authorId="1" shapeId="0" xr:uid="{00000000-0006-0000-0100-000018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197" authorId="0" shapeId="0" xr:uid="{00000000-0006-0000-0100-00001901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College until 2003
</t>
        </r>
      </text>
    </comment>
    <comment ref="L1197" authorId="1" shapeId="0" xr:uid="{00000000-0006-0000-0100-00001A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197" authorId="1" shapeId="0" xr:uid="{00000000-0006-0000-0100-00001B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221" authorId="1" shapeId="0" xr:uid="{00000000-0006-0000-0100-00001C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W1232" authorId="1" shapeId="0" xr:uid="{00000000-0006-0000-0100-00001D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JLM</author>
    <author>mloverde</author>
    <author>jennifer berg</author>
  </authors>
  <commentList>
    <comment ref="D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Values as of June 30</t>
        </r>
      </text>
    </comment>
    <comment ref="A9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 reporting for the year
</t>
        </r>
      </text>
    </comment>
    <comment ref="A10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each year according to that year's rankings</t>
        </r>
      </text>
    </comment>
    <comment ref="A11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 from each year according to that year's rankings</t>
        </r>
      </text>
    </comment>
    <comment ref="A12" authorId="0" shapeId="0" xr:uid="{00000000-0006-0000-0200-00000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3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4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5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6" authorId="0" shapeId="0" xr:uid="{00000000-0006-0000-0200-00000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17" authorId="0" shapeId="0" xr:uid="{00000000-0006-0000-0200-00000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18" authorId="0" shapeId="0" xr:uid="{00000000-0006-0000-0200-00000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19" authorId="0" shapeId="0" xr:uid="{00000000-0006-0000-0200-00000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29" authorId="0" shapeId="0" xr:uid="{00000000-0006-0000-0200-00000D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includes Texas A&amp;M University Foundation entry</t>
        </r>
      </text>
    </comment>
    <comment ref="G36" authorId="0" shapeId="0" xr:uid="{00000000-0006-0000-0200-00000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
</t>
        </r>
      </text>
    </comment>
    <comment ref="H36" authorId="0" shapeId="0" xr:uid="{00000000-0006-0000-0200-00000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
</t>
        </r>
      </text>
    </comment>
    <comment ref="I36" authorId="0" shapeId="0" xr:uid="{00000000-0006-0000-0200-00001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
</t>
        </r>
      </text>
    </comment>
    <comment ref="A40" authorId="0" shapeId="0" xr:uid="{00000000-0006-0000-0200-00001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O48" authorId="1" shapeId="0" xr:uid="{00000000-0006-0000-0200-00001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9" authorId="1" shapeId="0" xr:uid="{00000000-0006-0000-0200-00001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49" authorId="1" shapeId="0" xr:uid="{00000000-0006-0000-0200-00001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60" authorId="0" shapeId="0" xr:uid="{00000000-0006-0000-0200-00001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three entries</t>
        </r>
      </text>
    </comment>
    <comment ref="A69" authorId="0" shapeId="0" xr:uid="{00000000-0006-0000-0200-00001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2 entries</t>
        </r>
      </text>
    </comment>
    <comment ref="J69" authorId="1" shapeId="0" xr:uid="{00000000-0006-0000-0200-00001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6" authorId="1" shapeId="0" xr:uid="{00000000-0006-0000-0200-00001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0" authorId="0" shapeId="0" xr:uid="{00000000-0006-0000-0200-00001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A91" authorId="1" shapeId="0" xr:uid="{00000000-0006-0000-0200-00001A000000}">
      <text>
        <r>
          <rPr>
            <b/>
            <sz val="10"/>
            <color indexed="81"/>
            <rFont val="Tahoma"/>
            <family val="2"/>
          </rPr>
          <t xml:space="preserve">JLM:
</t>
        </r>
        <r>
          <rPr>
            <sz val="10"/>
            <color indexed="81"/>
            <rFont val="Tahoma"/>
            <family val="2"/>
          </rPr>
          <t>Sometimes called "</t>
        </r>
        <r>
          <rPr>
            <sz val="10"/>
            <color indexed="81"/>
            <rFont val="Tahoma"/>
            <family val="2"/>
          </rPr>
          <t>Health Sciences Foundation of the Medical University of South Carolina"</t>
        </r>
      </text>
    </comment>
    <comment ref="L91" authorId="1" shapeId="0" xr:uid="{00000000-0006-0000-0200-00001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1" authorId="1" shapeId="0" xr:uid="{00000000-0006-0000-0200-00001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2" authorId="1" shapeId="0" xr:uid="{00000000-0006-0000-0200-00001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92" authorId="1" shapeId="0" xr:uid="{00000000-0006-0000-0200-00001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92" authorId="1" shapeId="0" xr:uid="{00000000-0006-0000-0200-00001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6" authorId="1" shapeId="0" xr:uid="{00000000-0006-0000-0200-00002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98" authorId="1" shapeId="0" xr:uid="{00000000-0006-0000-0200-00002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8" authorId="1" shapeId="0" xr:uid="{00000000-0006-0000-0200-00002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02" authorId="1" shapeId="0" xr:uid="{00000000-0006-0000-0200-00002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02" authorId="1" shapeId="0" xr:uid="{00000000-0006-0000-0200-00002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04" authorId="1" shapeId="0" xr:uid="{00000000-0006-0000-0200-00002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04" authorId="1" shapeId="0" xr:uid="{00000000-0006-0000-0200-00002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18" authorId="1" shapeId="0" xr:uid="{00000000-0006-0000-0200-00002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24" authorId="1" shapeId="0" xr:uid="{00000000-0006-0000-0200-00002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24" authorId="1" shapeId="0" xr:uid="{00000000-0006-0000-0200-00002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24" authorId="1" shapeId="0" xr:uid="{00000000-0006-0000-0200-00002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24" authorId="1" shapeId="0" xr:uid="{00000000-0006-0000-0200-00002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31" authorId="1" shapeId="0" xr:uid="{00000000-0006-0000-0200-00002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31" authorId="1" shapeId="0" xr:uid="{00000000-0006-0000-0200-00002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32" authorId="1" shapeId="0" xr:uid="{00000000-0006-0000-0200-00002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32" authorId="1" shapeId="0" xr:uid="{00000000-0006-0000-0200-00002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37" authorId="1" shapeId="0" xr:uid="{00000000-0006-0000-0200-00003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P137" authorId="1" shapeId="0" xr:uid="{00000000-0006-0000-0200-00003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42" authorId="1" shapeId="0" xr:uid="{00000000-0006-0000-0200-00003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42" authorId="1" shapeId="0" xr:uid="{00000000-0006-0000-0200-00003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52" authorId="1" shapeId="0" xr:uid="{00000000-0006-0000-0200-00003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79" authorId="1" shapeId="0" xr:uid="{00000000-0006-0000-0200-00003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80" authorId="1" shapeId="0" xr:uid="{00000000-0006-0000-0200-00003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81" authorId="1" shapeId="0" xr:uid="{00000000-0006-0000-0200-00003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81" authorId="1" shapeId="0" xr:uid="{00000000-0006-0000-0200-00003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85" authorId="0" shapeId="0" xr:uid="{00000000-0006-0000-0200-000039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Combines 2 entries.</t>
        </r>
      </text>
    </comment>
    <comment ref="R193" authorId="1" shapeId="0" xr:uid="{00000000-0006-0000-0200-00003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93" authorId="1" shapeId="0" xr:uid="{00000000-0006-0000-0200-00003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98" authorId="1" shapeId="0" xr:uid="{00000000-0006-0000-0200-00003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99" authorId="0" shapeId="0" xr:uid="{00000000-0006-0000-0200-00003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College until 2004
</t>
        </r>
      </text>
    </comment>
    <comment ref="R206" authorId="1" shapeId="0" xr:uid="{00000000-0006-0000-0200-00003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06" authorId="1" shapeId="0" xr:uid="{00000000-0006-0000-0200-00003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12" authorId="1" shapeId="0" xr:uid="{00000000-0006-0000-0200-00004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220" authorId="1" shapeId="0" xr:uid="{00000000-0006-0000-0200-00004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222" authorId="1" shapeId="0" xr:uid="{00000000-0006-0000-0200-00004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222" authorId="1" shapeId="0" xr:uid="{00000000-0006-0000-0200-00004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222" authorId="1" shapeId="0" xr:uid="{00000000-0006-0000-0200-00004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24" authorId="1" shapeId="0" xr:uid="{00000000-0006-0000-0200-00004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234" authorId="1" shapeId="0" xr:uid="{00000000-0006-0000-0200-00004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237" authorId="1" shapeId="0" xr:uid="{00000000-0006-0000-0200-00004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242" authorId="1" shapeId="0" xr:uid="{00000000-0006-0000-0200-00004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253" authorId="1" shapeId="0" xr:uid="{00000000-0006-0000-0200-00004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254" authorId="1" shapeId="0" xr:uid="{00000000-0006-0000-0200-00004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54" authorId="1" shapeId="0" xr:uid="{00000000-0006-0000-0200-00004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69" authorId="1" shapeId="0" xr:uid="{00000000-0006-0000-0200-00004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73" authorId="1" shapeId="0" xr:uid="{00000000-0006-0000-0200-00004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75" authorId="1" shapeId="0" xr:uid="{00000000-0006-0000-0200-00004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280" authorId="1" shapeId="0" xr:uid="{00000000-0006-0000-0200-00004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83" authorId="1" shapeId="0" xr:uid="{00000000-0006-0000-0200-00005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289" authorId="0" shapeId="0" xr:uid="{00000000-0006-0000-0200-00005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W289" authorId="0" shapeId="0" xr:uid="{00000000-0006-0000-0200-000052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only one entry in 2009 and 2010 for foundation</t>
        </r>
      </text>
    </comment>
    <comment ref="A292" authorId="0" shapeId="0" xr:uid="{00000000-0006-0000-0200-00005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J300" authorId="1" shapeId="0" xr:uid="{00000000-0006-0000-0200-00005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300" authorId="1" shapeId="0" xr:uid="{00000000-0006-0000-0200-00005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333" authorId="1" shapeId="0" xr:uid="{00000000-0006-0000-0200-00005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333" authorId="1" shapeId="0" xr:uid="{00000000-0006-0000-0200-00005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337" authorId="1" shapeId="0" xr:uid="{00000000-0006-0000-0200-00005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343" authorId="1" shapeId="0" xr:uid="{00000000-0006-0000-0200-00005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343" authorId="1" shapeId="0" xr:uid="{00000000-0006-0000-0200-00005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368" authorId="1" shapeId="0" xr:uid="{00000000-0006-0000-0200-00005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368" authorId="1" shapeId="0" xr:uid="{00000000-0006-0000-0200-00005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368" authorId="1" shapeId="0" xr:uid="{00000000-0006-0000-0200-00005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374" authorId="1" shapeId="0" xr:uid="{00000000-0006-0000-0200-00005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393" authorId="1" shapeId="0" xr:uid="{00000000-0006-0000-0200-00005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393" authorId="1" shapeId="0" xr:uid="{00000000-0006-0000-0200-00006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396" authorId="1" shapeId="0" xr:uid="{00000000-0006-0000-0200-00006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396" authorId="1" shapeId="0" xr:uid="{00000000-0006-0000-0200-00006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H398" authorId="0" shapeId="0" xr:uid="{00000000-0006-0000-0200-00006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</t>
        </r>
      </text>
    </comment>
    <comment ref="I398" authorId="0" shapeId="0" xr:uid="{00000000-0006-0000-0200-00006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
</t>
        </r>
      </text>
    </comment>
    <comment ref="J398" authorId="0" shapeId="0" xr:uid="{00000000-0006-0000-0200-00006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</t>
        </r>
      </text>
    </comment>
    <comment ref="L405" authorId="1" shapeId="0" xr:uid="{00000000-0006-0000-0200-00006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405" authorId="1" shapeId="0" xr:uid="{00000000-0006-0000-0200-00006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407" authorId="1" shapeId="0" xr:uid="{00000000-0006-0000-0200-00006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407" authorId="1" shapeId="0" xr:uid="{00000000-0006-0000-0200-00006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414" authorId="0" shapeId="0" xr:uid="{00000000-0006-0000-0200-00006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K414" authorId="1" shapeId="0" xr:uid="{00000000-0006-0000-0200-00006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417" authorId="1" shapeId="0" xr:uid="{00000000-0006-0000-0200-00006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422" authorId="1" shapeId="0" xr:uid="{00000000-0006-0000-0200-00006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27" authorId="1" shapeId="0" xr:uid="{00000000-0006-0000-0200-00006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428" authorId="1" shapeId="0" xr:uid="{00000000-0006-0000-0200-00006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431" authorId="1" shapeId="0" xr:uid="{00000000-0006-0000-0200-00007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431" authorId="1" shapeId="0" xr:uid="{00000000-0006-0000-0200-00007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33" authorId="1" shapeId="0" xr:uid="{00000000-0006-0000-0200-00007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438" authorId="1" shapeId="0" xr:uid="{00000000-0006-0000-0200-00007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438" authorId="1" shapeId="0" xr:uid="{00000000-0006-0000-0200-00007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461" authorId="0" shapeId="0" xr:uid="{00000000-0006-0000-0200-000075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combines two entries</t>
        </r>
      </text>
    </comment>
    <comment ref="W464" authorId="1" shapeId="0" xr:uid="{00000000-0006-0000-0200-00007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75" authorId="1" shapeId="0" xr:uid="{00000000-0006-0000-0200-00007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475" authorId="1" shapeId="0" xr:uid="{00000000-0006-0000-0200-00007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478" authorId="1" shapeId="0" xr:uid="{00000000-0006-0000-0200-00007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478" authorId="1" shapeId="0" xr:uid="{00000000-0006-0000-0200-00007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505" authorId="2" shapeId="0" xr:uid="{00000000-0006-0000-0200-00007B000000}">
      <text>
        <r>
          <rPr>
            <b/>
            <sz val="8"/>
            <color indexed="81"/>
            <rFont val="Tahoma"/>
            <family val="2"/>
          </rPr>
          <t>includes Hayward, Concord and Oakland campuses</t>
        </r>
      </text>
    </comment>
    <comment ref="A517" authorId="1" shapeId="0" xr:uid="{00000000-0006-0000-0200-00007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Sometimes called "Thunderbird, the Garvin School of International Management" or "Thunderbird, American Graduate Sch of International Management"
</t>
        </r>
      </text>
    </comment>
    <comment ref="R548" authorId="1" shapeId="0" xr:uid="{00000000-0006-0000-0200-00007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48" authorId="1" shapeId="0" xr:uid="{00000000-0006-0000-0200-00007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549" authorId="1" shapeId="0" xr:uid="{00000000-0006-0000-0200-00007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552" authorId="1" shapeId="0" xr:uid="{00000000-0006-0000-0200-00008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52" authorId="1" shapeId="0" xr:uid="{00000000-0006-0000-0200-00008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567" authorId="1" shapeId="0" xr:uid="{00000000-0006-0000-0200-00008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568" authorId="0" shapeId="0" xr:uid="{00000000-0006-0000-0200-00008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combines two entries</t>
        </r>
      </text>
    </comment>
    <comment ref="K568" authorId="1" shapeId="0" xr:uid="{00000000-0006-0000-0200-00008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570" authorId="0" shapeId="0" xr:uid="{00000000-0006-0000-0200-00008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 where noted</t>
        </r>
      </text>
    </comment>
    <comment ref="W570" authorId="0" shapeId="0" xr:uid="{00000000-0006-0000-0200-000086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two entries
</t>
        </r>
      </text>
    </comment>
    <comment ref="X570" authorId="0" shapeId="0" xr:uid="{00000000-0006-0000-0200-000087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two entries
</t>
        </r>
      </text>
    </comment>
    <comment ref="A571" authorId="0" shapeId="0" xr:uid="{00000000-0006-0000-0200-00008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H571" authorId="0" shapeId="0" xr:uid="{00000000-0006-0000-0200-00008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reports
</t>
        </r>
      </text>
    </comment>
    <comment ref="I571" authorId="0" shapeId="0" xr:uid="{00000000-0006-0000-0200-00008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
</t>
        </r>
      </text>
    </comment>
    <comment ref="J571" authorId="0" shapeId="0" xr:uid="{00000000-0006-0000-0200-00008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 for this year</t>
        </r>
      </text>
    </comment>
    <comment ref="K571" authorId="1" shapeId="0" xr:uid="{00000000-0006-0000-0200-00008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572" authorId="0" shapeId="0" xr:uid="{00000000-0006-0000-0200-00008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K579" authorId="1" shapeId="0" xr:uid="{00000000-0006-0000-0200-00008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581" authorId="1" shapeId="0" xr:uid="{00000000-0006-0000-0200-00008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81" authorId="1" shapeId="0" xr:uid="{00000000-0006-0000-0200-00009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587" authorId="1" shapeId="0" xr:uid="{00000000-0006-0000-0200-00009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87" authorId="1" shapeId="0" xr:uid="{00000000-0006-0000-0200-00009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590" authorId="1" shapeId="0" xr:uid="{00000000-0006-0000-0200-00009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604" authorId="1" shapeId="0" xr:uid="{00000000-0006-0000-0200-00009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614" authorId="1" shapeId="0" xr:uid="{00000000-0006-0000-0200-00009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N627" authorId="1" shapeId="0" xr:uid="{00000000-0006-0000-0200-00009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29" authorId="1" shapeId="0" xr:uid="{00000000-0006-0000-0200-00009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29" authorId="1" shapeId="0" xr:uid="{00000000-0006-0000-0200-00009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629" authorId="1" shapeId="0" xr:uid="{00000000-0006-0000-0200-00009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651" authorId="1" shapeId="0" xr:uid="{00000000-0006-0000-0200-00009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55" authorId="1" shapeId="0" xr:uid="{00000000-0006-0000-0200-00009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55" authorId="1" shapeId="0" xr:uid="{00000000-0006-0000-0200-00009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74" authorId="1" shapeId="0" xr:uid="{00000000-0006-0000-0200-00009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74" authorId="1" shapeId="0" xr:uid="{00000000-0006-0000-0200-00009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76" authorId="1" shapeId="0" xr:uid="{00000000-0006-0000-0200-00009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76" authorId="1" shapeId="0" xr:uid="{00000000-0006-0000-0200-0000A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677" authorId="1" shapeId="0" xr:uid="{00000000-0006-0000-0200-0000A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684" authorId="1" shapeId="0" xr:uid="{00000000-0006-0000-0200-0000A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684" authorId="1" shapeId="0" xr:uid="{00000000-0006-0000-0200-0000A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687" authorId="1" shapeId="0" xr:uid="{00000000-0006-0000-0200-0000A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687" authorId="1" shapeId="0" xr:uid="{00000000-0006-0000-0200-0000A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694" authorId="1" shapeId="0" xr:uid="{00000000-0006-0000-0200-0000A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694" authorId="1" shapeId="0" xr:uid="{00000000-0006-0000-0200-0000A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706" authorId="1" shapeId="0" xr:uid="{00000000-0006-0000-0200-0000A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706" authorId="1" shapeId="0" xr:uid="{00000000-0006-0000-0200-0000A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W710" authorId="1" shapeId="0" xr:uid="{00000000-0006-0000-0200-0000A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719" authorId="1" shapeId="0" xr:uid="{00000000-0006-0000-0200-0000A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721" authorId="1" shapeId="0" xr:uid="{00000000-0006-0000-0200-0000A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738" authorId="1" shapeId="0" xr:uid="{00000000-0006-0000-0200-0000A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48" authorId="1" shapeId="0" xr:uid="{00000000-0006-0000-0200-0000A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48" authorId="1" shapeId="0" xr:uid="{00000000-0006-0000-0200-0000A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V748" authorId="1" shapeId="0" xr:uid="{00000000-0006-0000-0200-0000B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57" authorId="1" shapeId="0" xr:uid="{00000000-0006-0000-0200-0000B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57" authorId="1" shapeId="0" xr:uid="{00000000-0006-0000-0200-0000B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759" authorId="1" shapeId="0" xr:uid="{00000000-0006-0000-0200-0000B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63" authorId="1" shapeId="0" xr:uid="{00000000-0006-0000-0200-0000B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63" authorId="1" shapeId="0" xr:uid="{00000000-0006-0000-0200-0000B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65" authorId="1" shapeId="0" xr:uid="{00000000-0006-0000-0200-0000B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65" authorId="1" shapeId="0" xr:uid="{00000000-0006-0000-0200-0000B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772" authorId="0" shapeId="0" xr:uid="{00000000-0006-0000-0200-0000B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U774" authorId="1" shapeId="0" xr:uid="{00000000-0006-0000-0200-0000B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776" authorId="1" shapeId="0" xr:uid="{00000000-0006-0000-0200-0000B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778" authorId="1" shapeId="0" xr:uid="{00000000-0006-0000-0200-0000B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780" authorId="1" shapeId="0" xr:uid="{00000000-0006-0000-0200-0000B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780" authorId="1" shapeId="0" xr:uid="{00000000-0006-0000-0200-0000B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796" authorId="1" shapeId="0" xr:uid="{00000000-0006-0000-0200-0000B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811" authorId="1" shapeId="0" xr:uid="{00000000-0006-0000-0200-0000B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821" authorId="1" shapeId="0" xr:uid="{00000000-0006-0000-0200-0000C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831" authorId="1" shapeId="0" xr:uid="{00000000-0006-0000-0200-0000C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853" authorId="1" shapeId="0" xr:uid="{00000000-0006-0000-0200-0000C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871" authorId="1" shapeId="0" xr:uid="{00000000-0006-0000-0200-0000C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871" authorId="1" shapeId="0" xr:uid="{00000000-0006-0000-0200-0000C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892" authorId="1" shapeId="0" xr:uid="{00000000-0006-0000-0200-0000C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897" authorId="1" shapeId="0" xr:uid="{00000000-0006-0000-0200-0000C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897" authorId="1" shapeId="0" xr:uid="{00000000-0006-0000-0200-0000C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01" authorId="0" shapeId="0" xr:uid="{00000000-0006-0000-0200-0000C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L901" authorId="1" shapeId="0" xr:uid="{00000000-0006-0000-0200-0000C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904" authorId="1" shapeId="0" xr:uid="{00000000-0006-0000-0200-0000C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04" authorId="1" shapeId="0" xr:uid="{00000000-0006-0000-0200-0000C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15" authorId="1" shapeId="0" xr:uid="{00000000-0006-0000-0200-0000C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18" authorId="3" shapeId="0" xr:uid="{00000000-0006-0000-0200-0000CD000000}">
      <text>
        <r>
          <rPr>
            <b/>
            <sz val="8"/>
            <color indexed="81"/>
            <rFont val="Tahoma"/>
            <family val="2"/>
          </rPr>
          <t>Pennsylvania College of Podiatric medicine merged with Temple in 1998- added those  $'s to Temple in 1994, 1995</t>
        </r>
      </text>
    </comment>
    <comment ref="J918" authorId="1" shapeId="0" xr:uid="{00000000-0006-0000-0200-0000C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18" authorId="1" shapeId="0" xr:uid="{00000000-0006-0000-0200-0000C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26" authorId="3" shapeId="0" xr:uid="{00000000-0006-0000-0200-0000D0000000}">
      <text>
        <r>
          <rPr>
            <b/>
            <sz val="8"/>
            <color indexed="81"/>
            <rFont val="Tahoma"/>
            <family val="2"/>
          </rPr>
          <t>used $'s from New School for Social Research in 1994, 1995</t>
        </r>
      </text>
    </comment>
    <comment ref="J931" authorId="1" shapeId="0" xr:uid="{00000000-0006-0000-0200-0000D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31" authorId="1" shapeId="0" xr:uid="{00000000-0006-0000-0200-0000D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31" authorId="1" shapeId="0" xr:uid="{00000000-0006-0000-0200-0000D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941" authorId="1" shapeId="0" xr:uid="{00000000-0006-0000-0200-0000D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941" authorId="1" shapeId="0" xr:uid="{00000000-0006-0000-0200-0000D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48" authorId="1" shapeId="0" xr:uid="{00000000-0006-0000-0200-0000D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53" authorId="0" shapeId="0" xr:uid="{00000000-0006-0000-0200-0000D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College until 2004
</t>
        </r>
      </text>
    </comment>
    <comment ref="L954" authorId="1" shapeId="0" xr:uid="{00000000-0006-0000-0200-0000D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54" authorId="1" shapeId="0" xr:uid="{00000000-0006-0000-0200-0000D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961" authorId="1" shapeId="0" xr:uid="{00000000-0006-0000-0200-0000D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61" authorId="1" shapeId="0" xr:uid="{00000000-0006-0000-0200-0000D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962" authorId="1" shapeId="0" xr:uid="{00000000-0006-0000-0200-0000D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974" authorId="1" shapeId="0" xr:uid="{00000000-0006-0000-0200-0000D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977" authorId="1" shapeId="0" xr:uid="{00000000-0006-0000-0200-0000D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77" authorId="1" shapeId="0" xr:uid="{00000000-0006-0000-0200-0000D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83" authorId="1" shapeId="0" xr:uid="{00000000-0006-0000-0200-0000E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85" authorId="1" shapeId="0" xr:uid="{00000000-0006-0000-0200-0000E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986" authorId="1" shapeId="0" xr:uid="{00000000-0006-0000-0200-0000E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986" authorId="1" shapeId="0" xr:uid="{00000000-0006-0000-0200-0000E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88" authorId="1" shapeId="0" xr:uid="{00000000-0006-0000-0200-0000E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93" authorId="1" shapeId="0" xr:uid="{00000000-0006-0000-0200-0000E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001" authorId="1" shapeId="0" xr:uid="{00000000-0006-0000-0200-0000E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001" authorId="1" shapeId="0" xr:uid="{00000000-0006-0000-0200-0000E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007" authorId="1" shapeId="0" xr:uid="{00000000-0006-0000-0200-0000E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011" authorId="1" shapeId="0" xr:uid="{00000000-0006-0000-0200-0000E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011" authorId="1" shapeId="0" xr:uid="{00000000-0006-0000-0200-0000E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014" authorId="1" shapeId="0" xr:uid="{00000000-0006-0000-0200-0000E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N1015" authorId="1" shapeId="0" xr:uid="{00000000-0006-0000-0200-0000E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024" authorId="1" shapeId="0" xr:uid="{00000000-0006-0000-0200-0000E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025" authorId="1" shapeId="0" xr:uid="{00000000-0006-0000-0200-0000E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25" authorId="1" shapeId="0" xr:uid="{00000000-0006-0000-0200-0000E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031" authorId="1" shapeId="0" xr:uid="{00000000-0006-0000-0200-0000F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31" authorId="1" shapeId="0" xr:uid="{00000000-0006-0000-0200-0000F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035" authorId="1" shapeId="0" xr:uid="{00000000-0006-0000-0200-0000F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042" authorId="1" shapeId="0" xr:uid="{00000000-0006-0000-0200-0000F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043" authorId="1" shapeId="0" xr:uid="{00000000-0006-0000-0200-0000F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43" authorId="1" shapeId="0" xr:uid="{00000000-0006-0000-0200-0000F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044" authorId="3" shapeId="0" xr:uid="{00000000-0006-0000-0200-0000F6000000}">
      <text>
        <r>
          <rPr>
            <b/>
            <sz val="8"/>
            <color indexed="81"/>
            <rFont val="Tahoma"/>
            <family val="2"/>
          </rPr>
          <t>used $'s for Philadelphia College of Textiles and Science in 1994, 1995</t>
        </r>
      </text>
    </comment>
    <comment ref="R1045" authorId="1" shapeId="0" xr:uid="{00000000-0006-0000-0200-0000F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45" authorId="1" shapeId="0" xr:uid="{00000000-0006-0000-0200-0000F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064" authorId="1" shapeId="0" xr:uid="{00000000-0006-0000-0200-0000F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P1064" authorId="1" shapeId="0" xr:uid="{00000000-0006-0000-0200-0000F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067" authorId="1" shapeId="0" xr:uid="{00000000-0006-0000-0200-0000F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067" authorId="1" shapeId="0" xr:uid="{00000000-0006-0000-0200-0000F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070" authorId="0" shapeId="0" xr:uid="{00000000-0006-0000-0200-0000F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A1073" authorId="0" shapeId="0" xr:uid="{00000000-0006-0000-0200-0000F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U1079" authorId="1" shapeId="0" xr:uid="{00000000-0006-0000-0200-0000F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084" authorId="0" shapeId="0" xr:uid="{00000000-0006-0000-0200-00000001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K1084" authorId="1" shapeId="0" xr:uid="{00000000-0006-0000-0200-000001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L1084" authorId="1" shapeId="0" xr:uid="{00000000-0006-0000-0200-000002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M1084" authorId="1" shapeId="0" xr:uid="{00000000-0006-0000-0200-000003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R1084" authorId="1" shapeId="0" xr:uid="{00000000-0006-0000-0200-000004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S1084" authorId="1" shapeId="0" xr:uid="{00000000-0006-0000-0200-000005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U1090" authorId="1" shapeId="0" xr:uid="{00000000-0006-0000-0200-000006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100" authorId="1" shapeId="0" xr:uid="{00000000-0006-0000-0200-000007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112" authorId="1" shapeId="0" xr:uid="{00000000-0006-0000-0200-000008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112" authorId="1" shapeId="0" xr:uid="{00000000-0006-0000-0200-000009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142" authorId="1" shapeId="0" xr:uid="{00000000-0006-0000-0200-00000A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151" authorId="1" shapeId="0" xr:uid="{00000000-0006-0000-0200-00000B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151" authorId="1" shapeId="0" xr:uid="{00000000-0006-0000-0200-00000C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153" authorId="1" shapeId="0" xr:uid="{00000000-0006-0000-0200-00000D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153" authorId="1" shapeId="0" xr:uid="{00000000-0006-0000-0200-00000E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160" authorId="1" shapeId="0" xr:uid="{00000000-0006-0000-0200-00000F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160" authorId="1" shapeId="0" xr:uid="{00000000-0006-0000-0200-000010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162" authorId="1" shapeId="0" xr:uid="{00000000-0006-0000-0200-000011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164" authorId="3" shapeId="0" xr:uid="{00000000-0006-0000-0200-000012010000}">
      <text>
        <r>
          <rPr>
            <sz val="8"/>
            <color indexed="81"/>
            <rFont val="Tahoma"/>
            <family val="2"/>
          </rPr>
          <t>used $'s from Academy of the New Church for 1994,1995 and 2007, 2008</t>
        </r>
      </text>
    </comment>
    <comment ref="J1164" authorId="1" shapeId="0" xr:uid="{00000000-0006-0000-0200-000013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184" authorId="1" shapeId="0" xr:uid="{00000000-0006-0000-0200-000014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184" authorId="1" shapeId="0" xr:uid="{00000000-0006-0000-0200-000015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186" authorId="1" shapeId="0" xr:uid="{00000000-0006-0000-0200-000016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189" authorId="1" shapeId="0" xr:uid="{00000000-0006-0000-0200-000017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190" authorId="1" shapeId="0" xr:uid="{00000000-0006-0000-0200-000018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198" authorId="0" shapeId="0" xr:uid="{00000000-0006-0000-0200-00001901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College until 2003
</t>
        </r>
      </text>
    </comment>
    <comment ref="L1198" authorId="1" shapeId="0" xr:uid="{00000000-0006-0000-0200-00001A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198" authorId="1" shapeId="0" xr:uid="{00000000-0006-0000-0200-00001B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222" authorId="1" shapeId="0" xr:uid="{00000000-0006-0000-0200-00001C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W1233" authorId="1" shapeId="0" xr:uid="{00000000-0006-0000-0200-00001D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JLM</author>
    <author>mloverde</author>
    <author>jennifer berg</author>
  </authors>
  <commentList>
    <comment ref="D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Values as of June 30</t>
        </r>
      </text>
    </comment>
    <comment ref="A9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 reporting for the year
</t>
        </r>
      </text>
    </comment>
    <comment ref="A10" authorId="0" shapeId="0" xr:uid="{00000000-0006-0000-0300-00000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each year according to that year's rankings</t>
        </r>
      </text>
    </comment>
    <comment ref="A11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 from each year according to that year's rankings</t>
        </r>
      </text>
    </comment>
    <comment ref="A12" authorId="0" shapeId="0" xr:uid="{00000000-0006-0000-0300-00000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3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4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5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6" authorId="0" shapeId="0" xr:uid="{00000000-0006-0000-0300-00000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17" authorId="0" shapeId="0" xr:uid="{00000000-0006-0000-0300-00000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18" authorId="0" shapeId="0" xr:uid="{00000000-0006-0000-0300-00000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19" authorId="0" shapeId="0" xr:uid="{00000000-0006-0000-0300-00000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28" authorId="0" shapeId="0" xr:uid="{00000000-0006-0000-0300-00000D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includes Texas A&amp;M University Foundation entry</t>
        </r>
      </text>
    </comment>
    <comment ref="G36" authorId="0" shapeId="0" xr:uid="{00000000-0006-0000-0300-00000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
</t>
        </r>
      </text>
    </comment>
    <comment ref="H36" authorId="0" shapeId="0" xr:uid="{00000000-0006-0000-0300-00000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
</t>
        </r>
      </text>
    </comment>
    <comment ref="I36" authorId="0" shapeId="0" xr:uid="{00000000-0006-0000-0300-00001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
</t>
        </r>
      </text>
    </comment>
    <comment ref="A40" authorId="0" shapeId="0" xr:uid="{00000000-0006-0000-0300-00001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O48" authorId="1" shapeId="0" xr:uid="{00000000-0006-0000-0300-00001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9" authorId="1" shapeId="0" xr:uid="{00000000-0006-0000-0300-00001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49" authorId="1" shapeId="0" xr:uid="{00000000-0006-0000-0300-00001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60" authorId="0" shapeId="0" xr:uid="{00000000-0006-0000-0300-00001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three entries</t>
        </r>
      </text>
    </comment>
    <comment ref="A69" authorId="0" shapeId="0" xr:uid="{00000000-0006-0000-0300-00001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2 entries</t>
        </r>
      </text>
    </comment>
    <comment ref="J69" authorId="1" shapeId="0" xr:uid="{00000000-0006-0000-0300-00001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6" authorId="1" shapeId="0" xr:uid="{00000000-0006-0000-0300-00001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0" authorId="0" shapeId="0" xr:uid="{00000000-0006-0000-0300-00001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A91" authorId="1" shapeId="0" xr:uid="{00000000-0006-0000-0300-00001A000000}">
      <text>
        <r>
          <rPr>
            <b/>
            <sz val="10"/>
            <color indexed="81"/>
            <rFont val="Tahoma"/>
            <family val="2"/>
          </rPr>
          <t xml:space="preserve">JLM:
</t>
        </r>
        <r>
          <rPr>
            <sz val="10"/>
            <color indexed="81"/>
            <rFont val="Tahoma"/>
            <family val="2"/>
          </rPr>
          <t>Sometimes called "</t>
        </r>
        <r>
          <rPr>
            <sz val="10"/>
            <color indexed="81"/>
            <rFont val="Tahoma"/>
            <family val="2"/>
          </rPr>
          <t>Health Sciences Foundation of the Medical University of South Carolina"</t>
        </r>
      </text>
    </comment>
    <comment ref="L91" authorId="1" shapeId="0" xr:uid="{00000000-0006-0000-0300-00001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1" authorId="1" shapeId="0" xr:uid="{00000000-0006-0000-0300-00001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2" authorId="1" shapeId="0" xr:uid="{00000000-0006-0000-0300-00001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92" authorId="1" shapeId="0" xr:uid="{00000000-0006-0000-0300-00001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92" authorId="1" shapeId="0" xr:uid="{00000000-0006-0000-0300-00001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6" authorId="1" shapeId="0" xr:uid="{00000000-0006-0000-0300-00002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98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8" authorId="1" shapeId="0" xr:uid="{00000000-0006-0000-0300-00002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02" authorId="1" shapeId="0" xr:uid="{00000000-0006-0000-0300-00002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02" authorId="1" shapeId="0" xr:uid="{00000000-0006-0000-0300-00002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04" authorId="1" shapeId="0" xr:uid="{00000000-0006-0000-0300-00002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04" authorId="1" shapeId="0" xr:uid="{00000000-0006-0000-0300-00002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18" authorId="1" shapeId="0" xr:uid="{00000000-0006-0000-0300-00002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24" authorId="1" shapeId="0" xr:uid="{00000000-0006-0000-0300-00002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24" authorId="1" shapeId="0" xr:uid="{00000000-0006-0000-0300-00002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24" authorId="1" shapeId="0" xr:uid="{00000000-0006-0000-0300-00002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24" authorId="1" shapeId="0" xr:uid="{00000000-0006-0000-0300-00002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31" authorId="1" shapeId="0" xr:uid="{00000000-0006-0000-0300-00002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31" authorId="1" shapeId="0" xr:uid="{00000000-0006-0000-0300-00002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32" authorId="1" shapeId="0" xr:uid="{00000000-0006-0000-0300-00002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32" authorId="1" shapeId="0" xr:uid="{00000000-0006-0000-0300-00002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37" authorId="1" shapeId="0" xr:uid="{00000000-0006-0000-0300-00003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P137" authorId="1" shapeId="0" xr:uid="{00000000-0006-0000-0300-00003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42" authorId="1" shapeId="0" xr:uid="{00000000-0006-0000-0300-00003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42" authorId="1" shapeId="0" xr:uid="{00000000-0006-0000-0300-00003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52" authorId="1" shapeId="0" xr:uid="{00000000-0006-0000-0300-00003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79" authorId="1" shapeId="0" xr:uid="{00000000-0006-0000-0300-00003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80" authorId="1" shapeId="0" xr:uid="{00000000-0006-0000-0300-00003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81" authorId="1" shapeId="0" xr:uid="{00000000-0006-0000-0300-00003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81" authorId="1" shapeId="0" xr:uid="{00000000-0006-0000-0300-00003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85" authorId="0" shapeId="0" xr:uid="{00000000-0006-0000-0300-000039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Combines 2 entries.</t>
        </r>
      </text>
    </comment>
    <comment ref="R193" authorId="1" shapeId="0" xr:uid="{00000000-0006-0000-0300-00003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93" authorId="1" shapeId="0" xr:uid="{00000000-0006-0000-0300-00003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98" authorId="1" shapeId="0" xr:uid="{00000000-0006-0000-0300-00003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99" authorId="0" shapeId="0" xr:uid="{00000000-0006-0000-0300-00003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College until 2004
</t>
        </r>
      </text>
    </comment>
    <comment ref="R206" authorId="1" shapeId="0" xr:uid="{00000000-0006-0000-0300-00003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06" authorId="1" shapeId="0" xr:uid="{00000000-0006-0000-0300-00003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12" authorId="1" shapeId="0" xr:uid="{00000000-0006-0000-0300-00004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220" authorId="1" shapeId="0" xr:uid="{00000000-0006-0000-0300-00004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222" authorId="1" shapeId="0" xr:uid="{00000000-0006-0000-0300-00004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222" authorId="1" shapeId="0" xr:uid="{00000000-0006-0000-0300-00004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222" authorId="1" shapeId="0" xr:uid="{00000000-0006-0000-0300-00004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24" authorId="1" shapeId="0" xr:uid="{00000000-0006-0000-0300-00004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234" authorId="1" shapeId="0" xr:uid="{00000000-0006-0000-0300-00004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23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242" authorId="1" shapeId="0" xr:uid="{00000000-0006-0000-0300-00004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253" authorId="1" shapeId="0" xr:uid="{00000000-0006-0000-0300-00004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254" authorId="1" shapeId="0" xr:uid="{00000000-0006-0000-0300-00004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54" authorId="1" shapeId="0" xr:uid="{00000000-0006-0000-0300-00004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69" authorId="1" shapeId="0" xr:uid="{00000000-0006-0000-0300-00004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73" authorId="1" shapeId="0" xr:uid="{00000000-0006-0000-0300-00004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75" authorId="1" shapeId="0" xr:uid="{00000000-0006-0000-0300-00004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280" authorId="1" shapeId="0" xr:uid="{00000000-0006-0000-0300-00004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83" authorId="1" shapeId="0" xr:uid="{00000000-0006-0000-0300-00005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289" authorId="0" shapeId="0" xr:uid="{00000000-0006-0000-0300-00005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W289" authorId="0" shapeId="0" xr:uid="{00000000-0006-0000-0300-000052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only one entry in 2009 and 2010 for foundation</t>
        </r>
      </text>
    </comment>
    <comment ref="A292" authorId="0" shapeId="0" xr:uid="{00000000-0006-0000-0300-00005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J300" authorId="1" shapeId="0" xr:uid="{00000000-0006-0000-0300-00005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300" authorId="1" shapeId="0" xr:uid="{00000000-0006-0000-0300-00005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333" authorId="1" shapeId="0" xr:uid="{00000000-0006-0000-0300-00005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333" authorId="1" shapeId="0" xr:uid="{00000000-0006-0000-0300-00005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337" authorId="1" shapeId="0" xr:uid="{00000000-0006-0000-0300-00005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343" authorId="1" shapeId="0" xr:uid="{00000000-0006-0000-0300-00005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343" authorId="1" shapeId="0" xr:uid="{00000000-0006-0000-0300-00005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368" authorId="1" shapeId="0" xr:uid="{00000000-0006-0000-0300-00005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368" authorId="1" shapeId="0" xr:uid="{00000000-0006-0000-0300-00005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368" authorId="1" shapeId="0" xr:uid="{00000000-0006-0000-0300-00005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374" authorId="1" shapeId="0" xr:uid="{00000000-0006-0000-0300-00005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385" authorId="1" shapeId="0" xr:uid="{00000000-0006-0000-0300-00005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385" authorId="1" shapeId="0" xr:uid="{00000000-0006-0000-0300-00006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388" authorId="1" shapeId="0" xr:uid="{00000000-0006-0000-0300-00006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388" authorId="1" shapeId="0" xr:uid="{00000000-0006-0000-0300-00006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H390" authorId="0" shapeId="0" xr:uid="{00000000-0006-0000-0300-00006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</t>
        </r>
      </text>
    </comment>
    <comment ref="I390" authorId="0" shapeId="0" xr:uid="{00000000-0006-0000-0300-00006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
</t>
        </r>
      </text>
    </comment>
    <comment ref="J390" authorId="0" shapeId="0" xr:uid="{00000000-0006-0000-0300-00006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</t>
        </r>
      </text>
    </comment>
    <comment ref="L397" authorId="1" shapeId="0" xr:uid="{00000000-0006-0000-0300-00006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397" authorId="1" shapeId="0" xr:uid="{00000000-0006-0000-0300-00006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399" authorId="1" shapeId="0" xr:uid="{00000000-0006-0000-0300-00006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399" authorId="1" shapeId="0" xr:uid="{00000000-0006-0000-0300-00006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406" authorId="0" shapeId="0" xr:uid="{00000000-0006-0000-0300-00006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K406" authorId="1" shapeId="0" xr:uid="{00000000-0006-0000-0300-00006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409" authorId="1" shapeId="0" xr:uid="{00000000-0006-0000-0300-00006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414" authorId="1" shapeId="0" xr:uid="{00000000-0006-0000-0300-00006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19" authorId="1" shapeId="0" xr:uid="{00000000-0006-0000-0300-00006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420" authorId="1" shapeId="0" xr:uid="{00000000-0006-0000-0300-00006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423" authorId="1" shapeId="0" xr:uid="{00000000-0006-0000-0300-00007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423" authorId="1" shapeId="0" xr:uid="{00000000-0006-0000-0300-00007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25" authorId="1" shapeId="0" xr:uid="{00000000-0006-0000-0300-00007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430" authorId="1" shapeId="0" xr:uid="{00000000-0006-0000-0300-00007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430" authorId="1" shapeId="0" xr:uid="{00000000-0006-0000-0300-00007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453" authorId="0" shapeId="0" xr:uid="{00000000-0006-0000-0300-000075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combines two entries</t>
        </r>
      </text>
    </comment>
    <comment ref="W456" authorId="1" shapeId="0" xr:uid="{00000000-0006-0000-0300-00007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67" authorId="1" shapeId="0" xr:uid="{00000000-0006-0000-0300-00007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467" authorId="1" shapeId="0" xr:uid="{00000000-0006-0000-0300-00007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470" authorId="1" shapeId="0" xr:uid="{00000000-0006-0000-0300-00007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470" authorId="1" shapeId="0" xr:uid="{00000000-0006-0000-0300-00007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497" authorId="2" shapeId="0" xr:uid="{00000000-0006-0000-0300-00007B000000}">
      <text>
        <r>
          <rPr>
            <b/>
            <sz val="8"/>
            <color indexed="81"/>
            <rFont val="Tahoma"/>
            <family val="2"/>
          </rPr>
          <t>includes Hayward, Concord and Oakland campuses</t>
        </r>
      </text>
    </comment>
    <comment ref="A509" authorId="1" shapeId="0" xr:uid="{00000000-0006-0000-0300-00007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Sometimes called "Thunderbird, the Garvin School of International Management" or "Thunderbird, American Graduate Sch of International Management"
</t>
        </r>
      </text>
    </comment>
    <comment ref="R540" authorId="1" shapeId="0" xr:uid="{00000000-0006-0000-0300-00007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40" authorId="1" shapeId="0" xr:uid="{00000000-0006-0000-0300-00007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541" authorId="1" shapeId="0" xr:uid="{00000000-0006-0000-0300-00007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544" authorId="1" shapeId="0" xr:uid="{00000000-0006-0000-0300-00008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44" authorId="1" shapeId="0" xr:uid="{00000000-0006-0000-0300-00008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556" authorId="1" shapeId="0" xr:uid="{00000000-0006-0000-0300-00008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557" authorId="0" shapeId="0" xr:uid="{00000000-0006-0000-0300-00008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combines two entries</t>
        </r>
      </text>
    </comment>
    <comment ref="K557" authorId="1" shapeId="0" xr:uid="{00000000-0006-0000-0300-00008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559" authorId="0" shapeId="0" xr:uid="{00000000-0006-0000-0300-00008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 where noted</t>
        </r>
      </text>
    </comment>
    <comment ref="W559" authorId="0" shapeId="0" xr:uid="{00000000-0006-0000-0300-000086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two entries
</t>
        </r>
      </text>
    </comment>
    <comment ref="X559" authorId="0" shapeId="0" xr:uid="{00000000-0006-0000-0300-000087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two entries
</t>
        </r>
      </text>
    </comment>
    <comment ref="A560" authorId="0" shapeId="0" xr:uid="{00000000-0006-0000-0300-00008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H560" authorId="0" shapeId="0" xr:uid="{00000000-0006-0000-0300-00008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reports
</t>
        </r>
      </text>
    </comment>
    <comment ref="I560" authorId="0" shapeId="0" xr:uid="{00000000-0006-0000-0300-00008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
</t>
        </r>
      </text>
    </comment>
    <comment ref="J560" authorId="0" shapeId="0" xr:uid="{00000000-0006-0000-0300-00008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 for this year</t>
        </r>
      </text>
    </comment>
    <comment ref="K560" authorId="1" shapeId="0" xr:uid="{00000000-0006-0000-0300-00008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561" authorId="0" shapeId="0" xr:uid="{00000000-0006-0000-0300-00008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K568" authorId="1" shapeId="0" xr:uid="{00000000-0006-0000-0300-00008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570" authorId="1" shapeId="0" xr:uid="{00000000-0006-0000-0300-00008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70" authorId="1" shapeId="0" xr:uid="{00000000-0006-0000-0300-00009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576" authorId="1" shapeId="0" xr:uid="{00000000-0006-0000-0300-00009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76" authorId="1" shapeId="0" xr:uid="{00000000-0006-0000-0300-00009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579" authorId="1" shapeId="0" xr:uid="{00000000-0006-0000-0300-00009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593" authorId="1" shapeId="0" xr:uid="{00000000-0006-0000-0300-00009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603" authorId="1" shapeId="0" xr:uid="{00000000-0006-0000-0300-00009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N616" authorId="1" shapeId="0" xr:uid="{00000000-0006-0000-0300-00009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18" authorId="1" shapeId="0" xr:uid="{00000000-0006-0000-0300-00009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18" authorId="1" shapeId="0" xr:uid="{00000000-0006-0000-0300-00009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618" authorId="1" shapeId="0" xr:uid="{00000000-0006-0000-0300-00009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640" authorId="1" shapeId="0" xr:uid="{00000000-0006-0000-0300-00009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44" authorId="1" shapeId="0" xr:uid="{00000000-0006-0000-0300-00009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44" authorId="1" shapeId="0" xr:uid="{00000000-0006-0000-0300-00009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63" authorId="1" shapeId="0" xr:uid="{00000000-0006-0000-0300-00009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63" authorId="1" shapeId="0" xr:uid="{00000000-0006-0000-0300-00009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65" authorId="1" shapeId="0" xr:uid="{00000000-0006-0000-0300-00009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65" authorId="1" shapeId="0" xr:uid="{00000000-0006-0000-0300-0000A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666" authorId="1" shapeId="0" xr:uid="{00000000-0006-0000-0300-0000A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673" authorId="1" shapeId="0" xr:uid="{00000000-0006-0000-0300-0000A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673" authorId="1" shapeId="0" xr:uid="{00000000-0006-0000-0300-0000A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676" authorId="1" shapeId="0" xr:uid="{00000000-0006-0000-0300-0000A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676" authorId="1" shapeId="0" xr:uid="{00000000-0006-0000-0300-0000A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683" authorId="1" shapeId="0" xr:uid="{00000000-0006-0000-0300-0000A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683" authorId="1" shapeId="0" xr:uid="{00000000-0006-0000-0300-0000A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95" authorId="1" shapeId="0" xr:uid="{00000000-0006-0000-0300-0000A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95" authorId="1" shapeId="0" xr:uid="{00000000-0006-0000-0300-0000A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W699" authorId="1" shapeId="0" xr:uid="{00000000-0006-0000-0300-0000A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708" authorId="1" shapeId="0" xr:uid="{00000000-0006-0000-0300-0000A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710" authorId="1" shapeId="0" xr:uid="{00000000-0006-0000-0300-0000A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727" authorId="1" shapeId="0" xr:uid="{00000000-0006-0000-0300-0000A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37" authorId="1" shapeId="0" xr:uid="{00000000-0006-0000-0300-0000A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37" authorId="1" shapeId="0" xr:uid="{00000000-0006-0000-0300-0000A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V737" authorId="1" shapeId="0" xr:uid="{00000000-0006-0000-0300-0000B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46" authorId="1" shapeId="0" xr:uid="{00000000-0006-0000-0300-0000B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46" authorId="1" shapeId="0" xr:uid="{00000000-0006-0000-0300-0000B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748" authorId="1" shapeId="0" xr:uid="{00000000-0006-0000-0300-0000B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52" authorId="1" shapeId="0" xr:uid="{00000000-0006-0000-0300-0000B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52" authorId="1" shapeId="0" xr:uid="{00000000-0006-0000-0300-0000B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54" authorId="1" shapeId="0" xr:uid="{00000000-0006-0000-0300-0000B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54" authorId="1" shapeId="0" xr:uid="{00000000-0006-0000-0300-0000B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761" authorId="0" shapeId="0" xr:uid="{00000000-0006-0000-0300-0000B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U763" authorId="1" shapeId="0" xr:uid="{00000000-0006-0000-0300-0000B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765" authorId="1" shapeId="0" xr:uid="{00000000-0006-0000-0300-0000B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767" authorId="1" shapeId="0" xr:uid="{00000000-0006-0000-0300-0000B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769" authorId="1" shapeId="0" xr:uid="{00000000-0006-0000-0300-0000B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769" authorId="1" shapeId="0" xr:uid="{00000000-0006-0000-0300-0000B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785" authorId="1" shapeId="0" xr:uid="{00000000-0006-0000-0300-0000B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800" authorId="1" shapeId="0" xr:uid="{00000000-0006-0000-0300-0000B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810" authorId="1" shapeId="0" xr:uid="{00000000-0006-0000-0300-0000C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820" authorId="1" shapeId="0" xr:uid="{00000000-0006-0000-0300-0000C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842" authorId="1" shapeId="0" xr:uid="{00000000-0006-0000-0300-0000C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856" authorId="1" shapeId="0" xr:uid="{00000000-0006-0000-0300-0000C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856" authorId="1" shapeId="0" xr:uid="{00000000-0006-0000-0300-0000C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877" authorId="1" shapeId="0" xr:uid="{00000000-0006-0000-0300-0000C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882" authorId="1" shapeId="0" xr:uid="{00000000-0006-0000-0300-0000C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882" authorId="1" shapeId="0" xr:uid="{00000000-0006-0000-0300-0000C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886" authorId="0" shapeId="0" xr:uid="{00000000-0006-0000-0300-0000C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L886" authorId="1" shapeId="0" xr:uid="{00000000-0006-0000-0300-0000C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889" authorId="1" shapeId="0" xr:uid="{00000000-0006-0000-0300-0000C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889" authorId="1" shapeId="0" xr:uid="{00000000-0006-0000-0300-0000C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00" authorId="1" shapeId="0" xr:uid="{00000000-0006-0000-0300-0000C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03" authorId="3" shapeId="0" xr:uid="{00000000-0006-0000-0300-0000CD000000}">
      <text>
        <r>
          <rPr>
            <b/>
            <sz val="8"/>
            <color indexed="81"/>
            <rFont val="Tahoma"/>
            <family val="2"/>
          </rPr>
          <t>Pennsylvania College of Podiatric medicine merged with Temple in 1998- added those  $'s to Temple in 1994, 1995</t>
        </r>
      </text>
    </comment>
    <comment ref="J903" authorId="1" shapeId="0" xr:uid="{00000000-0006-0000-0300-0000C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03" authorId="1" shapeId="0" xr:uid="{00000000-0006-0000-0300-0000C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11" authorId="3" shapeId="0" xr:uid="{00000000-0006-0000-0300-0000D0000000}">
      <text>
        <r>
          <rPr>
            <b/>
            <sz val="8"/>
            <color indexed="81"/>
            <rFont val="Tahoma"/>
            <family val="2"/>
          </rPr>
          <t>used $'s from New School for Social Research in 1994, 1995</t>
        </r>
      </text>
    </comment>
    <comment ref="J916" authorId="1" shapeId="0" xr:uid="{00000000-0006-0000-0300-0000D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16" authorId="1" shapeId="0" xr:uid="{00000000-0006-0000-0300-0000D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16" authorId="1" shapeId="0" xr:uid="{00000000-0006-0000-0300-0000D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926" authorId="1" shapeId="0" xr:uid="{00000000-0006-0000-0300-0000D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926" authorId="1" shapeId="0" xr:uid="{00000000-0006-0000-0300-0000D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33" authorId="1" shapeId="0" xr:uid="{00000000-0006-0000-0300-0000D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38" authorId="0" shapeId="0" xr:uid="{00000000-0006-0000-0300-0000D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College until 2004
</t>
        </r>
      </text>
    </comment>
    <comment ref="L939" authorId="1" shapeId="0" xr:uid="{00000000-0006-0000-0300-0000D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39" authorId="1" shapeId="0" xr:uid="{00000000-0006-0000-0300-0000D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946" authorId="1" shapeId="0" xr:uid="{00000000-0006-0000-0300-0000D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46" authorId="1" shapeId="0" xr:uid="{00000000-0006-0000-0300-0000D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947" authorId="1" shapeId="0" xr:uid="{00000000-0006-0000-0300-0000D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959" authorId="1" shapeId="0" xr:uid="{00000000-0006-0000-0300-0000D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962" authorId="1" shapeId="0" xr:uid="{00000000-0006-0000-0300-0000D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62" authorId="1" shapeId="0" xr:uid="{00000000-0006-0000-0300-0000D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68" authorId="1" shapeId="0" xr:uid="{00000000-0006-0000-0300-0000E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70" authorId="1" shapeId="0" xr:uid="{00000000-0006-0000-0300-0000E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971" authorId="1" shapeId="0" xr:uid="{00000000-0006-0000-0300-0000E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971" authorId="1" shapeId="0" xr:uid="{00000000-0006-0000-0300-0000E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73" authorId="1" shapeId="0" xr:uid="{00000000-0006-0000-0300-0000E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78" authorId="1" shapeId="0" xr:uid="{00000000-0006-0000-0300-0000E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986" authorId="1" shapeId="0" xr:uid="{00000000-0006-0000-0300-0000E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86" authorId="1" shapeId="0" xr:uid="{00000000-0006-0000-0300-0000E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92" authorId="1" shapeId="0" xr:uid="{00000000-0006-0000-0300-0000E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996" authorId="1" shapeId="0" xr:uid="{00000000-0006-0000-0300-0000E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96" authorId="1" shapeId="0" xr:uid="{00000000-0006-0000-0300-0000E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99" authorId="1" shapeId="0" xr:uid="{00000000-0006-0000-0300-0000E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N1000" authorId="1" shapeId="0" xr:uid="{00000000-0006-0000-0300-0000E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009" authorId="1" shapeId="0" xr:uid="{00000000-0006-0000-0300-0000E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010" authorId="1" shapeId="0" xr:uid="{00000000-0006-0000-0300-0000E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10" authorId="1" shapeId="0" xr:uid="{00000000-0006-0000-0300-0000E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016" authorId="1" shapeId="0" xr:uid="{00000000-0006-0000-0300-0000F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16" authorId="1" shapeId="0" xr:uid="{00000000-0006-0000-0300-0000F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020" authorId="1" shapeId="0" xr:uid="{00000000-0006-0000-0300-0000F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027" authorId="1" shapeId="0" xr:uid="{00000000-0006-0000-0300-0000F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028" authorId="1" shapeId="0" xr:uid="{00000000-0006-0000-0300-0000F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28" authorId="1" shapeId="0" xr:uid="{00000000-0006-0000-0300-0000F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029" authorId="3" shapeId="0" xr:uid="{00000000-0006-0000-0300-0000F6000000}">
      <text>
        <r>
          <rPr>
            <b/>
            <sz val="8"/>
            <color indexed="81"/>
            <rFont val="Tahoma"/>
            <family val="2"/>
          </rPr>
          <t>used $'s for Philadelphia College of Textiles and Science in 1994, 1995</t>
        </r>
      </text>
    </comment>
    <comment ref="R1030" authorId="1" shapeId="0" xr:uid="{00000000-0006-0000-0300-0000F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30" authorId="1" shapeId="0" xr:uid="{00000000-0006-0000-0300-0000F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049" authorId="1" shapeId="0" xr:uid="{00000000-0006-0000-0300-0000F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P1049" authorId="1" shapeId="0" xr:uid="{00000000-0006-0000-0300-0000F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052" authorId="1" shapeId="0" xr:uid="{00000000-0006-0000-0300-0000F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052" authorId="1" shapeId="0" xr:uid="{00000000-0006-0000-0300-0000F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055" authorId="0" shapeId="0" xr:uid="{00000000-0006-0000-0300-0000F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A1058" authorId="0" shapeId="0" xr:uid="{00000000-0006-0000-0300-0000F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U1064" authorId="1" shapeId="0" xr:uid="{00000000-0006-0000-0300-0000F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069" authorId="0" shapeId="0" xr:uid="{00000000-0006-0000-0300-00000001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K1069" authorId="1" shapeId="0" xr:uid="{00000000-0006-0000-0300-000001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L1069" authorId="1" shapeId="0" xr:uid="{00000000-0006-0000-0300-000002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M1069" authorId="1" shapeId="0" xr:uid="{00000000-0006-0000-0300-000003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R1069" authorId="1" shapeId="0" xr:uid="{00000000-0006-0000-0300-000004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S1069" authorId="1" shapeId="0" xr:uid="{00000000-0006-0000-0300-000005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U1075" authorId="1" shapeId="0" xr:uid="{00000000-0006-0000-0300-000006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085" authorId="1" shapeId="0" xr:uid="{00000000-0006-0000-0300-000007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097" authorId="1" shapeId="0" xr:uid="{00000000-0006-0000-0300-000008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097" authorId="1" shapeId="0" xr:uid="{00000000-0006-0000-0300-000009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127" authorId="1" shapeId="0" xr:uid="{00000000-0006-0000-0300-00000A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136" authorId="1" shapeId="0" xr:uid="{00000000-0006-0000-0300-00000B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136" authorId="1" shapeId="0" xr:uid="{00000000-0006-0000-0300-00000C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138" authorId="1" shapeId="0" xr:uid="{00000000-0006-0000-0300-00000D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138" authorId="1" shapeId="0" xr:uid="{00000000-0006-0000-0300-00000E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145" authorId="1" shapeId="0" xr:uid="{00000000-0006-0000-0300-00000F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145" authorId="1" shapeId="0" xr:uid="{00000000-0006-0000-0300-000010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147" authorId="1" shapeId="0" xr:uid="{00000000-0006-0000-0300-000011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149" authorId="3" shapeId="0" xr:uid="{00000000-0006-0000-0300-000012010000}">
      <text>
        <r>
          <rPr>
            <sz val="8"/>
            <color indexed="81"/>
            <rFont val="Tahoma"/>
            <family val="2"/>
          </rPr>
          <t>used $'s from Academy of the New Church for 1994,1995 and 2007, 2008</t>
        </r>
      </text>
    </comment>
    <comment ref="J1149" authorId="1" shapeId="0" xr:uid="{00000000-0006-0000-0300-000013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162" authorId="1" shapeId="0" xr:uid="{00000000-0006-0000-0300-000014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162" authorId="1" shapeId="0" xr:uid="{00000000-0006-0000-0300-000015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164" authorId="1" shapeId="0" xr:uid="{00000000-0006-0000-0300-000016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167" authorId="1" shapeId="0" xr:uid="{00000000-0006-0000-0300-000017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168" authorId="1" shapeId="0" xr:uid="{00000000-0006-0000-0300-000018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176" authorId="0" shapeId="0" xr:uid="{00000000-0006-0000-0300-00001901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College until 2003
</t>
        </r>
      </text>
    </comment>
    <comment ref="L1176" authorId="1" shapeId="0" xr:uid="{00000000-0006-0000-0300-00001A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176" authorId="1" shapeId="0" xr:uid="{00000000-0006-0000-0300-00001B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200" authorId="1" shapeId="0" xr:uid="{00000000-0006-0000-0300-00001C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W1209" authorId="1" shapeId="0" xr:uid="{00000000-0006-0000-0300-00001D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</commentList>
</comments>
</file>

<file path=xl/sharedStrings.xml><?xml version="1.0" encoding="utf-8"?>
<sst xmlns="http://schemas.openxmlformats.org/spreadsheetml/2006/main" count="12872" uniqueCount="2282">
  <si>
    <t>Inter American University of Puerto Rico</t>
  </si>
  <si>
    <t>Loyola University of New Orleans (LA)</t>
  </si>
  <si>
    <t>McMurry University (TX)</t>
  </si>
  <si>
    <t>McNeese State University (LA)</t>
  </si>
  <si>
    <t>Mercer University (GA)</t>
  </si>
  <si>
    <t>Monmouth University (NJ)</t>
  </si>
  <si>
    <t>Montclair State University (NJ)</t>
  </si>
  <si>
    <t>Harvard University (Massachusetts)</t>
  </si>
  <si>
    <t>Yale University (Connecticut)</t>
  </si>
  <si>
    <t>Stanford University (California)</t>
  </si>
  <si>
    <t>Princeton University (New Jersey)</t>
  </si>
  <si>
    <t>Columbia University (New York)</t>
  </si>
  <si>
    <t>Rice University (Texas)</t>
  </si>
  <si>
    <t>Vanderbilt University (Tennessee)</t>
  </si>
  <si>
    <t>Johns Hopkins University (Maryland)</t>
  </si>
  <si>
    <t>University of Richmond (Virginia)</t>
  </si>
  <si>
    <t>Baylor College of Medicine (Texas)</t>
  </si>
  <si>
    <t>Wake Forest University (North Carolina)</t>
  </si>
  <si>
    <t>Berea College (Kentucky)</t>
  </si>
  <si>
    <t>Tulane University (Louisiana)</t>
  </si>
  <si>
    <t>University of Tulsa (Oklahoma)</t>
  </si>
  <si>
    <t>Baylor University (Texas)</t>
  </si>
  <si>
    <t>Trinity University (Texas)</t>
  </si>
  <si>
    <t>University of Louisville (Kentucky)</t>
  </si>
  <si>
    <t>Washington and Lee University (Virginia)</t>
  </si>
  <si>
    <t>University of Miami (Florida)</t>
  </si>
  <si>
    <t>Berry College (Georgia)</t>
  </si>
  <si>
    <t>Northeastern State University (OK)</t>
  </si>
  <si>
    <t>Northwood University (FL/MI/TX)</t>
  </si>
  <si>
    <t>Notre Dame de Namur University (CA)</t>
  </si>
  <si>
    <t>Ottawa University (KS)</t>
  </si>
  <si>
    <t>Pacific University (OR)</t>
  </si>
  <si>
    <t>Queens University (Ontario)</t>
  </si>
  <si>
    <t>Quinnipiac University (CT)</t>
  </si>
  <si>
    <t>Regent University (VA)</t>
  </si>
  <si>
    <t>Regis University (CO)</t>
  </si>
  <si>
    <t>Robert Morris University (PA)</t>
  </si>
  <si>
    <t>Roger Williams University (RI)</t>
  </si>
  <si>
    <t>Sacred Heart University (CT)</t>
  </si>
  <si>
    <t>Saint John's University (MN)</t>
  </si>
  <si>
    <t>Southern Adventist University (TN)</t>
  </si>
  <si>
    <t>Southwestern University (TX)</t>
  </si>
  <si>
    <t>State University of New York at Cortland</t>
  </si>
  <si>
    <t>State University of New York at Oswego</t>
  </si>
  <si>
    <t>Stetson University (FL)</t>
  </si>
  <si>
    <t>University of the Arts (PA)</t>
  </si>
  <si>
    <t>University of the Cumberlands (KY)</t>
  </si>
  <si>
    <t>Webster University (MO)</t>
  </si>
  <si>
    <t>Western Maryland College (MD)</t>
  </si>
  <si>
    <t>Western New England College (MA)</t>
  </si>
  <si>
    <t>Westminster College (MO)</t>
  </si>
  <si>
    <t>Westminster College (PA)</t>
  </si>
  <si>
    <t>Westminster College (UT)</t>
  </si>
  <si>
    <t>Westmont College (CA)</t>
  </si>
  <si>
    <t>Wheaton College (IL)</t>
  </si>
  <si>
    <t>Wheaton College (MA)</t>
  </si>
  <si>
    <t>Wheelock College (MA)</t>
  </si>
  <si>
    <t>Whitman College (WA)</t>
  </si>
  <si>
    <t>Whittier College (CA)</t>
  </si>
  <si>
    <t>Whitworth College (WA)</t>
  </si>
  <si>
    <t>William Jewell College (MO)</t>
  </si>
  <si>
    <t>Wilmington College (OH)</t>
  </si>
  <si>
    <t>Wilson College (PA)</t>
  </si>
  <si>
    <t>Wofford College (SC)</t>
  </si>
  <si>
    <t>Adrian College (MI)</t>
  </si>
  <si>
    <t>Albertson College of Idaho (ID)</t>
  </si>
  <si>
    <t>Albion College (MI)</t>
  </si>
  <si>
    <t>Albright College (PA)</t>
  </si>
  <si>
    <t>Allegheny College (PA)</t>
  </si>
  <si>
    <t>Alma College (MI)</t>
  </si>
  <si>
    <t>Alvernia College (PA)</t>
  </si>
  <si>
    <t>Alverno College (WI)</t>
  </si>
  <si>
    <t>Amarillo College (TX)</t>
  </si>
  <si>
    <t>American College (PA)</t>
  </si>
  <si>
    <t>Andrew College (GA)</t>
  </si>
  <si>
    <t>University of Minnesota and Foundation</t>
  </si>
  <si>
    <t>Florida State University Foundation</t>
  </si>
  <si>
    <t>University of Mississippi and Foundation</t>
  </si>
  <si>
    <t>University of Oregon and Foundation</t>
  </si>
  <si>
    <t>Ohio University and Foundation</t>
  </si>
  <si>
    <t>University of California at Irvine Foundation</t>
  </si>
  <si>
    <t>University of Nevada at Reno and Foundation</t>
  </si>
  <si>
    <t>The New School (New School University) (NY)</t>
  </si>
  <si>
    <t>University of Hawaii and Foundation</t>
  </si>
  <si>
    <t>University of New Hampshire System and Foundation</t>
  </si>
  <si>
    <t>University of Idaho and Foundation</t>
  </si>
  <si>
    <t>University of Wyoming and Foundation</t>
  </si>
  <si>
    <t>State University of New York at Binghamton</t>
  </si>
  <si>
    <t>Erikson Institute (IL)</t>
  </si>
  <si>
    <t>Oklahoma State Regents for Higher Education</t>
  </si>
  <si>
    <t>Nevada System of Higher Education</t>
  </si>
  <si>
    <t>Massachusetts Maritime Academy</t>
  </si>
  <si>
    <t>Texas A&amp;M University System and Foundations</t>
  </si>
  <si>
    <t>Michigan State University and Foundation</t>
  </si>
  <si>
    <t>Wayne State University and Foundation (MI)</t>
  </si>
  <si>
    <t>Saint Cloud State University and Foundation (MN)</t>
  </si>
  <si>
    <t>California State University System Foundation</t>
  </si>
  <si>
    <t>SREB names</t>
  </si>
  <si>
    <t>University of Wisconsin System and Foundation</t>
  </si>
  <si>
    <t xml:space="preserve">State University of New York pooled </t>
  </si>
  <si>
    <t>Alamo Community College District (TX)</t>
  </si>
  <si>
    <t>Baylor Oral Health Foundation</t>
  </si>
  <si>
    <t>Brock University</t>
  </si>
  <si>
    <t>Austin Peay State University and Foundation (TN)</t>
  </si>
  <si>
    <t>Brite Divinity School (TX)</t>
  </si>
  <si>
    <t>Broome Community College Foundation (NY)</t>
  </si>
  <si>
    <t>??</t>
  </si>
  <si>
    <t>College of DuPage Foundation (IL)</t>
  </si>
  <si>
    <t>College of Idaho</t>
  </si>
  <si>
    <t>College of Mount Saint Vincent (NY)</t>
  </si>
  <si>
    <t>College of St. Joseph (VT)</t>
  </si>
  <si>
    <t>Cabrini College (PA)</t>
  </si>
  <si>
    <t>Cambridge College (CO or MA ??)</t>
  </si>
  <si>
    <t>Carleton University (Ontario)</t>
  </si>
  <si>
    <t>Canada</t>
  </si>
  <si>
    <t>Cedarville University (OH)</t>
  </si>
  <si>
    <t>Central Methodist University (MO)</t>
  </si>
  <si>
    <t>Central Oregon Community College Foundation</t>
  </si>
  <si>
    <t>Concordia University (Quebec)</t>
  </si>
  <si>
    <t>Culinary Institute of America (NY)</t>
  </si>
  <si>
    <t>Dalhousie University (??)</t>
  </si>
  <si>
    <t>Daytona State College Foundation (??)</t>
  </si>
  <si>
    <t>Dickinson State University Foundation (ND)</t>
  </si>
  <si>
    <t>ND</t>
  </si>
  <si>
    <t>Empire State College Foundation (??)</t>
  </si>
  <si>
    <t>Fitchburg State College and Foundation (MA)</t>
  </si>
  <si>
    <t>Five Colleges Incorporated (??)</t>
  </si>
  <si>
    <t>Florida A&amp;M University and Foundation</t>
  </si>
  <si>
    <t>Foothill-De Anza Community College Foundation (CA)</t>
  </si>
  <si>
    <t>Fuller Foundation (??)</t>
  </si>
  <si>
    <t>Golden Gate Baptist Theological Seminary (CA)</t>
  </si>
  <si>
    <t>Gordon College (GA or MA ??)</t>
  </si>
  <si>
    <t>Graceland University (IA)</t>
  </si>
  <si>
    <t>Grove City College (PA)</t>
  </si>
  <si>
    <t>Gulf Coast Community College Foundation (FL)</t>
  </si>
  <si>
    <t>Holyoke Community College and Foundation (MA)</t>
  </si>
  <si>
    <t>J. Sargeant Reynolds Community College Foundation (VA)</t>
  </si>
  <si>
    <t>Jackson State University (MS)</t>
  </si>
  <si>
    <t>Jamestown College (ND)</t>
  </si>
  <si>
    <t>Keck Graduate Institute of Applied Life Sciences (CA)</t>
  </si>
  <si>
    <t>Kilgore College (TX)</t>
  </si>
  <si>
    <t>La Roche College (PA)</t>
  </si>
  <si>
    <t>Lakeland College (WI)</t>
  </si>
  <si>
    <t>Laval University (??)</t>
  </si>
  <si>
    <t>LeTourneau University (TX)</t>
  </si>
  <si>
    <t>Lindenwood University (MO)</t>
  </si>
  <si>
    <t>Louisville Presbyterian Theological Seminary (KY)</t>
  </si>
  <si>
    <t>Lubbock Christian University (TX)</t>
  </si>
  <si>
    <t xml:space="preserve">Lutheran School of Theology at Chicago </t>
  </si>
  <si>
    <t>Marist College (NY)</t>
  </si>
  <si>
    <t>Maryland Institute College of Art</t>
  </si>
  <si>
    <t>McLennan Community College Foundation (TX)</t>
  </si>
  <si>
    <t>Medical College of Virginia</t>
  </si>
  <si>
    <t>Methodist University (NC)</t>
  </si>
  <si>
    <t>Mid-America Baptist Theological Seminary (TN)</t>
  </si>
  <si>
    <t>Middlesex Community College Foundation (MA)</t>
  </si>
  <si>
    <t>Minnesota State University at Mankato</t>
  </si>
  <si>
    <t>Missouri State University Foundation</t>
  </si>
  <si>
    <t>Mitchell College (CT)</t>
  </si>
  <si>
    <t>Monterey Peninsula College Foundation (CA)</t>
  </si>
  <si>
    <t>Mount Allison University (??)</t>
  </si>
  <si>
    <t>Music Institute of Chicago</t>
  </si>
  <si>
    <t>Naval Postgraduate School Foundation</t>
  </si>
  <si>
    <t>SS</t>
  </si>
  <si>
    <t>Nichols College (MA)</t>
  </si>
  <si>
    <t>North Dakota State University Foundation</t>
  </si>
  <si>
    <t>North Iowa Area Community College Foundation</t>
  </si>
  <si>
    <t>Northern Illinois University Foundation</t>
  </si>
  <si>
    <t>Northwestern Michigan College</t>
  </si>
  <si>
    <t>Orange Coast College Foundation (CA)</t>
  </si>
  <si>
    <t>Oswego College Foundation (??)</t>
  </si>
  <si>
    <t>Pacific Lutheran Theological Seminary (CA)</t>
  </si>
  <si>
    <t>Pacific Northwest College of Art (OR)</t>
  </si>
  <si>
    <t>Paul Smith's College of Arts and Sciences (NY)</t>
  </si>
  <si>
    <t>Peirce College (PA)</t>
  </si>
  <si>
    <t>Pensacola Junior College Foundation (FL)</t>
  </si>
  <si>
    <t>Polytechnic Institute of New York University</t>
  </si>
  <si>
    <t>Reading Area Community College Foundation (PA)</t>
  </si>
  <si>
    <t>Rivier College (NH)</t>
  </si>
  <si>
    <t>Santa Barbara City College Foundation (CA)</t>
  </si>
  <si>
    <t>Schoolcraft College Foundation (MI)</t>
  </si>
  <si>
    <t>Shippensburg University [of Pennsylvania?) Foundation</t>
  </si>
  <si>
    <t>South Plains College Foundation (TX)</t>
  </si>
  <si>
    <t>Southern Connecticut State University Foundation</t>
  </si>
  <si>
    <t>Southern New Hampshire University</t>
  </si>
  <si>
    <t>Spartanburg Methodist College (SC)</t>
  </si>
  <si>
    <t>St. Francis Xavier University (??)</t>
  </si>
  <si>
    <t>St. Thomas University (New Brunswick) ??</t>
  </si>
  <si>
    <t>Stephen F. Austin State University and Foundation (TX)</t>
  </si>
  <si>
    <t>Tennessee State University Foundation</t>
  </si>
  <si>
    <t>Trevecca Nazarene University (TN)</t>
  </si>
  <si>
    <t>University of Charleston (WV)</t>
  </si>
  <si>
    <t>University of Manitoba</t>
  </si>
  <si>
    <t>University of Mary (ND)</t>
  </si>
  <si>
    <t>University  of Saskatchewan</t>
  </si>
  <si>
    <t>University  of Victoria</t>
  </si>
  <si>
    <t xml:space="preserve">Upper Iowa University </t>
  </si>
  <si>
    <t>University  of New Brunswick (??)</t>
  </si>
  <si>
    <t>University  of North Dakota Foundation</t>
  </si>
  <si>
    <t>Ventura College Foundation (CA)</t>
  </si>
  <si>
    <t>Victoria University  in the University of Toronto</t>
  </si>
  <si>
    <t>Viterbo University  (WI)</t>
  </si>
  <si>
    <t>Walla Walla University (WA)</t>
  </si>
  <si>
    <t>West Virginia State University  Foundation</t>
  </si>
  <si>
    <t>William Mitchell College of Law</t>
  </si>
  <si>
    <t>York College of Pennsylvania</t>
  </si>
  <si>
    <t>Mount Saint Mary's University (MD)</t>
  </si>
  <si>
    <t>Mount Saint Mary's College (CA)</t>
  </si>
  <si>
    <t>Franciscan University of Steubenville (OH)</t>
  </si>
  <si>
    <t>Humboldt State University and Advancement Foundation (CA)</t>
  </si>
  <si>
    <t>Loyola University of Maryland (ne College)</t>
  </si>
  <si>
    <t>Marywood University (ne College) (PA)</t>
  </si>
  <si>
    <t>Medical University of South Carolina and Foundation</t>
  </si>
  <si>
    <t>North Carolina State University and Foundations</t>
  </si>
  <si>
    <t>Randolph College (VA)</t>
  </si>
  <si>
    <t>University of Missouri System</t>
  </si>
  <si>
    <t>University of South Alabama and Foundation</t>
  </si>
  <si>
    <t>Webb Institute of Naval Architecture (NY)</t>
  </si>
  <si>
    <t xml:space="preserve"> (NACUBO, "College and University Endowments," Chronicle of Higher Education, Jan. 27, 2009)</t>
  </si>
  <si>
    <t>Cedar Crest College (PA)</t>
  </si>
  <si>
    <t>Aquinas College (MI)</t>
  </si>
  <si>
    <t>Art Center College of Design (CA)</t>
  </si>
  <si>
    <t>Assumption College (MA)</t>
  </si>
  <si>
    <t>Augsburg College (MN)</t>
  </si>
  <si>
    <t>Augustana College (SD)</t>
  </si>
  <si>
    <t>Austin College (TX)</t>
  </si>
  <si>
    <t>Babson College (MA)</t>
  </si>
  <si>
    <t>Baker College (MI)</t>
  </si>
  <si>
    <t>Baldwin-Wallace College (OH)</t>
  </si>
  <si>
    <t>Bank Street College of Education (NY)</t>
  </si>
  <si>
    <t>Barnard College (NY)</t>
  </si>
  <si>
    <t>Bates College (ME)</t>
  </si>
  <si>
    <t>Becker College (MA)</t>
  </si>
  <si>
    <t>Beloit College (WI)</t>
  </si>
  <si>
    <t>Berklee College of Music (MA)</t>
  </si>
  <si>
    <t>Bethany College (WV)</t>
  </si>
  <si>
    <t>Bethany Lutheran College (MN)</t>
  </si>
  <si>
    <t>Bethune-Cookman College (FL)</t>
  </si>
  <si>
    <t>Birmingham-Southern College (AL)</t>
  </si>
  <si>
    <t>Brewton-Parker College (GA)</t>
  </si>
  <si>
    <t>Bridgewater College (VA)</t>
  </si>
  <si>
    <t>Bridgewater State College (MA)</t>
  </si>
  <si>
    <t>Bryn Athyn College of the New Church (PA)</t>
  </si>
  <si>
    <t>Caldwell College (NJ)</t>
  </si>
  <si>
    <t>Calvin College (MI)</t>
  </si>
  <si>
    <t>Carroll College (MT)</t>
  </si>
  <si>
    <t>Carthage College (WI)</t>
  </si>
  <si>
    <t>Centenary College of Louisiana</t>
  </si>
  <si>
    <t>Central College (IA)</t>
  </si>
  <si>
    <t>Centralia College (WA)</t>
  </si>
  <si>
    <t>Claremont McKenna College (CA)</t>
  </si>
  <si>
    <t>Clarke College (IA)</t>
  </si>
  <si>
    <t>Coe College (IA)</t>
  </si>
  <si>
    <t>Coker College (SC)</t>
  </si>
  <si>
    <t>Colby College (ME)</t>
  </si>
  <si>
    <t>Colby-Sawyer College (NH)</t>
  </si>
  <si>
    <t>Columbia College (SC)</t>
  </si>
  <si>
    <t>Columbia College Chicago</t>
  </si>
  <si>
    <t>Columbia College of Missouri</t>
  </si>
  <si>
    <t>Concordia College (MN)</t>
  </si>
  <si>
    <t>Converse College (SC)</t>
  </si>
  <si>
    <t>Cornell College (IA)</t>
  </si>
  <si>
    <t>Cornish College of the Arts (WA)</t>
  </si>
  <si>
    <t>Cottey College (MO)</t>
  </si>
  <si>
    <t>Covenant College (GA)</t>
  </si>
  <si>
    <t>Culver-Stockton College (MO)</t>
  </si>
  <si>
    <t>Davidson College (NC)</t>
  </si>
  <si>
    <t>Defiance College (OH)</t>
  </si>
  <si>
    <t>Delta College (MI)</t>
  </si>
  <si>
    <t>Doane College (NE)</t>
  </si>
  <si>
    <t>Dordt College (IA)</t>
  </si>
  <si>
    <t>D'Youville College (NY)</t>
  </si>
  <si>
    <t>Earlham College (IN)</t>
  </si>
  <si>
    <t>Elizabethtown College (PA)</t>
  </si>
  <si>
    <t>Elmhurst College (IL)</t>
  </si>
  <si>
    <t>Elmira College (NY)</t>
  </si>
  <si>
    <t xml:space="preserve">Emmanuel College (MA) </t>
  </si>
  <si>
    <t>Emory and Henry College (VA)</t>
  </si>
  <si>
    <t>Endicott College (MA)</t>
  </si>
  <si>
    <t>Ferrum College (VA)</t>
  </si>
  <si>
    <t>Franklin and Marshall College (PA)</t>
  </si>
  <si>
    <t>Franklin College of Indiana</t>
  </si>
  <si>
    <t>Franklin W Olin College of Engineering (MA)</t>
  </si>
  <si>
    <t>Gainesville College (GA)</t>
  </si>
  <si>
    <t>Georgetown College (KY)</t>
  </si>
  <si>
    <t>Georgia Baptist College of Nursing</t>
  </si>
  <si>
    <t xml:space="preserve">Georgia Perimeter College </t>
  </si>
  <si>
    <t>Gettysburg College (PA)</t>
  </si>
  <si>
    <t>Goshen College (IN)</t>
  </si>
  <si>
    <t>Goucher College (MD)</t>
  </si>
  <si>
    <t>Grace College and Theological Seminary (IN)</t>
  </si>
  <si>
    <t>Grand View College (IA)</t>
  </si>
  <si>
    <t>Green Mountain College (VT)</t>
  </si>
  <si>
    <t>Guilford College (NC)</t>
  </si>
  <si>
    <t>Gustavus Adolphus College (MN)</t>
  </si>
  <si>
    <t>Hampden-Sydney College (VA)</t>
  </si>
  <si>
    <t>Hampshire College (MA)</t>
  </si>
  <si>
    <t>Hanover College (IN)</t>
  </si>
  <si>
    <t>Harrisburg Area Community College (PA)</t>
  </si>
  <si>
    <t>Hartwick College (NY)</t>
  </si>
  <si>
    <t>Harvey Mudd College (CA)</t>
  </si>
  <si>
    <t>Hastings College (NE)</t>
  </si>
  <si>
    <t>Haverford College (PA)</t>
  </si>
  <si>
    <t>Heidelberg College (OH)</t>
  </si>
  <si>
    <t>Hesston College (KS)</t>
  </si>
  <si>
    <t>Hiram College (OH)</t>
  </si>
  <si>
    <t>Hood College (MD)</t>
  </si>
  <si>
    <t>Hope College (MI)</t>
  </si>
  <si>
    <t>Hunter College (NY)</t>
  </si>
  <si>
    <t>Iona College (NY)</t>
  </si>
  <si>
    <t>Ithaca College (NY)</t>
  </si>
  <si>
    <t>Johnson College Smith University (NC)</t>
  </si>
  <si>
    <t>Juniata College (PA)</t>
  </si>
  <si>
    <t>Kalamazoo College (MI)</t>
  </si>
  <si>
    <t>Kentucky Community and Technical College System</t>
  </si>
  <si>
    <t>Kenyon College (OH)</t>
  </si>
  <si>
    <t>Keuka College (NY)</t>
  </si>
  <si>
    <t>King's College (PA)</t>
  </si>
  <si>
    <t>Knox College (IL)</t>
  </si>
  <si>
    <t>LaGrange College (GA)</t>
  </si>
  <si>
    <t>Lake Forest College (IL)</t>
  </si>
  <si>
    <t>Lasell College (MA)</t>
  </si>
  <si>
    <t>Le Moyne College (NY)</t>
  </si>
  <si>
    <t>Lebanon Valley College (PA)</t>
  </si>
  <si>
    <t>Lees-McRae College (NC)</t>
  </si>
  <si>
    <t>Lenoir-Rhyne College (NC)</t>
  </si>
  <si>
    <t>Lewis and Clark College (OR)</t>
  </si>
  <si>
    <t>Linfield College (OR)</t>
  </si>
  <si>
    <t>Loras College (IA)</t>
  </si>
  <si>
    <t>Luther College (IA)</t>
  </si>
  <si>
    <t>Lycoming College (PA)</t>
  </si>
  <si>
    <t>Lynchburg College (VA)</t>
  </si>
  <si>
    <t>Lyon College (AR)</t>
  </si>
  <si>
    <t>Manchester College (IN)</t>
  </si>
  <si>
    <t>Manhattan College (NY)</t>
  </si>
  <si>
    <t>Marietta College (OH)</t>
  </si>
  <si>
    <t>Mary Baldwin College (VA)</t>
  </si>
  <si>
    <t>Mary Washington College (VA)</t>
  </si>
  <si>
    <t>Marygrove College (MI)</t>
  </si>
  <si>
    <t>Maryville College (TN)</t>
  </si>
  <si>
    <t>McDaniel College (MD)</t>
  </si>
  <si>
    <t>McKendree College (IL)</t>
  </si>
  <si>
    <t>McPherson College (KS)</t>
  </si>
  <si>
    <t>Medical College of Hampton Roads (VA)</t>
  </si>
  <si>
    <t>Medical College of Wisconsin</t>
  </si>
  <si>
    <t>Meharry Medical College  (TN)</t>
  </si>
  <si>
    <t>Mercy College (NY)</t>
  </si>
  <si>
    <t>Mercyhurst College (PA)</t>
  </si>
  <si>
    <t>Meredith College (NC)</t>
  </si>
  <si>
    <t>Merrimack College (MA)</t>
  </si>
  <si>
    <t>Messiah College (PA)</t>
  </si>
  <si>
    <t>Midland Lutheran College (NE)</t>
  </si>
  <si>
    <t>Midlands Technical College (SC)</t>
  </si>
  <si>
    <t>Midway College (KY)</t>
  </si>
  <si>
    <t>Mills College (CA)</t>
  </si>
  <si>
    <t>Millsaps College (MS)</t>
  </si>
  <si>
    <t>Minneapolis College of Art and Design (MN)</t>
  </si>
  <si>
    <t>Monmouth College (IL)</t>
  </si>
  <si>
    <t>Montgomery College (MD)</t>
  </si>
  <si>
    <t>Moravian College (PA)</t>
  </si>
  <si>
    <t>Morehouse College (GA)</t>
  </si>
  <si>
    <t>Morningside College (IA)</t>
  </si>
  <si>
    <t>Mount Aloysius College (PA)</t>
  </si>
  <si>
    <t>Mount Ida College (MA)</t>
  </si>
  <si>
    <t>Mount Mercy College (IA)</t>
  </si>
  <si>
    <t>Muhlenberg College (PA)</t>
  </si>
  <si>
    <t>Multnomah Bible College (OR)</t>
  </si>
  <si>
    <t>Muskingum College (OH)</t>
  </si>
  <si>
    <t>Nazareth College of Rochester (NY)</t>
  </si>
  <si>
    <t>Neumann College (PA)</t>
  </si>
  <si>
    <t>North Central College (IL)</t>
  </si>
  <si>
    <t>Northwestern College (IA)</t>
  </si>
  <si>
    <t>Nyack College (NY)</t>
  </si>
  <si>
    <t>Occidental College (CA)</t>
  </si>
  <si>
    <t>Ohio College of Podiatric Medicine</t>
  </si>
  <si>
    <t>Olivet College (MI)</t>
  </si>
  <si>
    <t>Orangeburg-Calhoun Technical College (SC)</t>
  </si>
  <si>
    <t>Pacific Union College (CA)</t>
  </si>
  <si>
    <t>Peace College (NC)</t>
  </si>
  <si>
    <t>Pennsylvania College of Podiatric Medicine</t>
  </si>
  <si>
    <t>Philadelphia College of Osteopathic Medicine</t>
  </si>
  <si>
    <t>Philadelphia College of Pharmacy and Science</t>
  </si>
  <si>
    <t>Philadelphia College of Textiles and Science</t>
  </si>
  <si>
    <t>Pitzer College (CA)</t>
  </si>
  <si>
    <t>Presbyterian College (SC)</t>
  </si>
  <si>
    <t>Providence College (RI)</t>
  </si>
  <si>
    <t>Radcliffe College (MA)</t>
  </si>
  <si>
    <t>Randolph-Macon College (VA)</t>
  </si>
  <si>
    <t>Reconstructionist Rabbinical College (PA)</t>
  </si>
  <si>
    <t>Reed College (OR)</t>
  </si>
  <si>
    <t>Regis College (MA)</t>
  </si>
  <si>
    <t>Reinhardt College (GA)</t>
  </si>
  <si>
    <t>Rhodes College (TN)</t>
  </si>
  <si>
    <t>Ripon College (WI)</t>
  </si>
  <si>
    <t>Roanoke College (VA)</t>
  </si>
  <si>
    <t>Robert Morris College (IL)</t>
  </si>
  <si>
    <t>Roberts Wesleyan College (NY)</t>
  </si>
  <si>
    <t>Saint Anselm College (NH)</t>
  </si>
  <si>
    <t>Saint Augustine's College (NC)</t>
  </si>
  <si>
    <t>Saint John Fisher College (NY)</t>
  </si>
  <si>
    <t xml:space="preserve">Saint Joseph College (CT) </t>
  </si>
  <si>
    <t>Saint Louis College of Pharmacy (MO)</t>
  </si>
  <si>
    <t>Saint Mary-of-the-Woods College (IN)</t>
  </si>
  <si>
    <t>Saint Mary's College (IN)</t>
  </si>
  <si>
    <t>Saint Mary's College of California</t>
  </si>
  <si>
    <t>Saint Mary's College of Maryland</t>
  </si>
  <si>
    <t>Saint Michael's College (VT)</t>
  </si>
  <si>
    <t>Saint Norbert College (WI)</t>
  </si>
  <si>
    <t>Saint Olaf College (MN)</t>
  </si>
  <si>
    <t>Saint Peter's College (NJ)</t>
  </si>
  <si>
    <t>Salem Academy and College (NC)</t>
  </si>
  <si>
    <t>Sarah Lawrence College (NY)</t>
  </si>
  <si>
    <t>Scripps College (CA)</t>
  </si>
  <si>
    <t>Shorter College (GA)</t>
  </si>
  <si>
    <t>Siena College (NY)</t>
  </si>
  <si>
    <t>Simmons College (MA)</t>
  </si>
  <si>
    <t>Simpson College (CA)</t>
  </si>
  <si>
    <t>Simpson College (IA)</t>
  </si>
  <si>
    <t>Skidmore College (NY)</t>
  </si>
  <si>
    <t>Southern California College of Optometry</t>
  </si>
  <si>
    <t>Springfield College (MA)</t>
  </si>
  <si>
    <t xml:space="preserve">State University of New York College at Fredonia </t>
  </si>
  <si>
    <t>State University of New York, Health Science Center at Brooklyn, College of Medicine</t>
  </si>
  <si>
    <t>Stonehill College (MA)</t>
  </si>
  <si>
    <t>Sweet Briar College (VA)</t>
  </si>
  <si>
    <t>Teachers College Columbia University (NY)</t>
  </si>
  <si>
    <t>Thomas College (ME)</t>
  </si>
  <si>
    <t>Trinity College (CT)</t>
  </si>
  <si>
    <t>Trinity Christian College (IL)</t>
  </si>
  <si>
    <t>Union College (NY)</t>
  </si>
  <si>
    <t>Utica College (NY)</t>
  </si>
  <si>
    <t>Virginia Wesleyan College (VA)</t>
  </si>
  <si>
    <t>Wabash College (IN)</t>
  </si>
  <si>
    <t>Warren Wilson College (NC)</t>
  </si>
  <si>
    <t>Wartburg College (IA)</t>
  </si>
  <si>
    <t>Washington and Jefferson College (PA)</t>
  </si>
  <si>
    <t>Washington College (MD)</t>
  </si>
  <si>
    <t>Wells College (NY)</t>
  </si>
  <si>
    <t>Gadsden State Community College (AL)</t>
  </si>
  <si>
    <t>Harford Community College (MD)</t>
  </si>
  <si>
    <t>Laredo Community College (TX)</t>
  </si>
  <si>
    <t>Mid-South Community College (AR)</t>
  </si>
  <si>
    <t>Northampton Community College (PA)</t>
  </si>
  <si>
    <t>Patrick Henry Community College (VA)</t>
  </si>
  <si>
    <t>Pellissippi State Technical Community College (TN)</t>
  </si>
  <si>
    <t>University of Nevada and Community College System</t>
  </si>
  <si>
    <t>Appalachian State University Foundation (NC)</t>
  </si>
  <si>
    <t>Auburn University and Foundation (AL)</t>
  </si>
  <si>
    <t>Ball State University Foundation (IN)</t>
  </si>
  <si>
    <t>Boise State University Foundation (ID)</t>
  </si>
  <si>
    <t xml:space="preserve">California State University at San Marcos Foundation </t>
  </si>
  <si>
    <t>Central Piedmont Community College and Foundation (NC)</t>
  </si>
  <si>
    <t>Clark College Foundation (WA)</t>
  </si>
  <si>
    <t>Clemson University and Foundation (SC)</t>
  </si>
  <si>
    <t>Emporia State University Foundation (KS)</t>
  </si>
  <si>
    <t>Fairmont State Foundation (WV)</t>
  </si>
  <si>
    <t>Ferris State University and Foundation (MI)</t>
  </si>
  <si>
    <t>Rocky Mountain College (MT)</t>
  </si>
  <si>
    <t xml:space="preserve">Saint John's College (NM) </t>
  </si>
  <si>
    <t>National-Louis University (IL)</t>
  </si>
  <si>
    <t>Anderson University (IN)</t>
  </si>
  <si>
    <t>Thunderbird School of Global Management  (AZ)</t>
  </si>
  <si>
    <t>Northwestern Nazarene University (ID)</t>
  </si>
  <si>
    <t>Lorain County Community College Foundation (OH)</t>
  </si>
  <si>
    <t>Southeastern Baptist Theological Seminary (NC)</t>
  </si>
  <si>
    <t>Ringling College of Art and Design (FL)</t>
  </si>
  <si>
    <t>Plattsburgh College Foundation (NY)</t>
  </si>
  <si>
    <t xml:space="preserve">Northern Wyoming Community College District </t>
  </si>
  <si>
    <t>Franklin Pierce University (NH)</t>
  </si>
  <si>
    <t xml:space="preserve">Trinity University (Washington, D.C.) </t>
  </si>
  <si>
    <t xml:space="preserve">Edinboro University of Pennsylvania </t>
  </si>
  <si>
    <t xml:space="preserve">College of New Jersey Foundation </t>
  </si>
  <si>
    <t>Ramapo College of New Jersey Foundation</t>
  </si>
  <si>
    <t xml:space="preserve">Virginia Institute of Marine Science </t>
  </si>
  <si>
    <t xml:space="preserve">Lakeland Community College (OH) </t>
  </si>
  <si>
    <t>William Jessup University (CA)</t>
  </si>
  <si>
    <t>University of Maine System and Foundation</t>
  </si>
  <si>
    <t>Duke University (North Carolina)</t>
  </si>
  <si>
    <t>Emory University (Georgia)</t>
  </si>
  <si>
    <t>Northwestern University (Illinois)</t>
  </si>
  <si>
    <t>James Madison University Foundation (VA)</t>
  </si>
  <si>
    <t>Kent State University Foundation (OH)</t>
  </si>
  <si>
    <t>Longwood University Foundation (VA)</t>
  </si>
  <si>
    <t>Marshall University Foundation (WV)</t>
  </si>
  <si>
    <t>Monroe Community College Foundation (NY)</t>
  </si>
  <si>
    <t>Oakland University and Foundation (MI)</t>
  </si>
  <si>
    <t>Pasco-Hernando Community College Foundation (FL)</t>
  </si>
  <si>
    <t>Sources:</t>
  </si>
  <si>
    <t>Radford University Foundation (VA)</t>
  </si>
  <si>
    <t xml:space="preserve">Rhode Island College Foundation </t>
  </si>
  <si>
    <t>Rowan University Foundation (NJ)</t>
  </si>
  <si>
    <t>Saginaw Valley State University Foundation (MI)</t>
  </si>
  <si>
    <t>Salem State College and Foundation (MA)</t>
  </si>
  <si>
    <t>San Diego State University Foundation (CA)</t>
  </si>
  <si>
    <t>San Francisco State University Foundation (CA)</t>
  </si>
  <si>
    <t>Santa Rosa JCollege Foundation (CA)</t>
  </si>
  <si>
    <t>Sinclair Community College Foundation (OH)</t>
  </si>
  <si>
    <t>Truman State University Foundation (MO)</t>
  </si>
  <si>
    <t xml:space="preserve">University of California Davis Foundation </t>
  </si>
  <si>
    <t>Valencia Community College and Foundation (FL)</t>
  </si>
  <si>
    <t>Wright State University and Foundation (OH)</t>
  </si>
  <si>
    <t>Youngstown State University and Foundation (OH)</t>
  </si>
  <si>
    <t>Arizona State University and Arizona State University Foundation</t>
  </si>
  <si>
    <t>Boston College</t>
  </si>
  <si>
    <t>California Polytechnic State University Foundation</t>
  </si>
  <si>
    <t>California State University at Fullerton Philanthropic Foundation</t>
  </si>
  <si>
    <t>California State University at Long Beach Foundation</t>
  </si>
  <si>
    <t>Central Missouri State University Foundation</t>
  </si>
  <si>
    <t>Colorado State University Foundation</t>
  </si>
  <si>
    <t>East Tennessee State University Foundation</t>
  </si>
  <si>
    <t>Eastern Michigan University Foundation</t>
  </si>
  <si>
    <t>Florida Atlantic University Foundation</t>
  </si>
  <si>
    <t>Georgia State University Foundation</t>
  </si>
  <si>
    <t>Illinois State University Foundation</t>
  </si>
  <si>
    <t>Indiana University and Foundation</t>
  </si>
  <si>
    <t>Iowa State University and Foundation</t>
  </si>
  <si>
    <t>Kansas State University Foundation</t>
  </si>
  <si>
    <t>Minnesota Medical Foundation</t>
  </si>
  <si>
    <t>Montana State University Foundation</t>
  </si>
  <si>
    <t>New Mexico State University and Foundation</t>
  </si>
  <si>
    <t>Northern Arizona University Foundation</t>
  </si>
  <si>
    <t>Northern Kentucky University Foundation</t>
  </si>
  <si>
    <t>Ohio State University and Foundation</t>
  </si>
  <si>
    <t>Oklahoma State University Foundation</t>
  </si>
  <si>
    <t>Oregon State University Foundation</t>
  </si>
  <si>
    <t>Southeast Missouri University Foundation</t>
  </si>
  <si>
    <t>Southern Illinois University Foundation</t>
  </si>
  <si>
    <t>Southwest Missouri State University Foundation</t>
  </si>
  <si>
    <t>State University of New York at Buffalo and Foundation</t>
  </si>
  <si>
    <t>State University of New York at Geneseo Foundation</t>
  </si>
  <si>
    <t>State University of New York at Stony Brook Foundation</t>
  </si>
  <si>
    <t>State University of New York Potsdam College Foundation</t>
  </si>
  <si>
    <t>University of Virginia Law School Foundation</t>
  </si>
  <si>
    <t>University at Buffalo Foundation</t>
  </si>
  <si>
    <t>University of Alaska and Foundation</t>
  </si>
  <si>
    <t>University of Arizona and Foundation</t>
  </si>
  <si>
    <t>Francis Marion University</t>
  </si>
  <si>
    <t>Delta State University</t>
  </si>
  <si>
    <t>Gallaudet University</t>
  </si>
  <si>
    <t xml:space="preserve">Angelo State University </t>
  </si>
  <si>
    <t xml:space="preserve">Sonoma State University </t>
  </si>
  <si>
    <t xml:space="preserve">California State University at Sacramento </t>
  </si>
  <si>
    <t xml:space="preserve">American University in Bulgaria </t>
  </si>
  <si>
    <t xml:space="preserve">California State University-Channel Islands </t>
  </si>
  <si>
    <t xml:space="preserve">California State University-Stanislaus </t>
  </si>
  <si>
    <t>Philadelphia Biblical University</t>
  </si>
  <si>
    <t xml:space="preserve">California State University at Bakersfield </t>
  </si>
  <si>
    <t>Briar Cliff University</t>
  </si>
  <si>
    <t xml:space="preserve">California State University at Hayward </t>
  </si>
  <si>
    <t xml:space="preserve">California State University at Dominguez Hill </t>
  </si>
  <si>
    <t xml:space="preserve">California State University-Monterey Bay </t>
  </si>
  <si>
    <t xml:space="preserve">Southern Oregon University Foundation </t>
  </si>
  <si>
    <t>Total of institutions in report</t>
  </si>
  <si>
    <t xml:space="preserve">American University in Cairo </t>
  </si>
  <si>
    <t>Egypt</t>
  </si>
  <si>
    <t xml:space="preserve">Miami Dade College and Miami Dade College Foundation </t>
  </si>
  <si>
    <t>Franklin University (OH)</t>
  </si>
  <si>
    <t>Saint Vincent College (PA)</t>
  </si>
  <si>
    <t>Wesleyan College (GA)</t>
  </si>
  <si>
    <t>Mount Saint Mary College (NY)</t>
  </si>
  <si>
    <t>Aurora University (IL)</t>
  </si>
  <si>
    <t>Western Washington University Foundation(WA)</t>
  </si>
  <si>
    <t>Troy State University (AL)</t>
  </si>
  <si>
    <t>Samuel Merritt College (CA)</t>
  </si>
  <si>
    <t xml:space="preserve">California State U at San Bernardino </t>
  </si>
  <si>
    <t>Belmont Abbey College (NC)</t>
  </si>
  <si>
    <t xml:space="preserve">Central Washington University </t>
  </si>
  <si>
    <t xml:space="preserve">Community College of Philadelphia </t>
  </si>
  <si>
    <t>Cochise College Foundation (AZ)</t>
  </si>
  <si>
    <t>College of Mount Saint Joseph (OH)</t>
  </si>
  <si>
    <t xml:space="preserve">Concordia University (NE) </t>
  </si>
  <si>
    <t xml:space="preserve">Eastern Kentucky University Foundation </t>
  </si>
  <si>
    <t>Fairleigh Dickinson University (NJ)</t>
  </si>
  <si>
    <t>Flagler College (FL)</t>
  </si>
  <si>
    <t>Franklin Pierce Law Center (NH)</t>
  </si>
  <si>
    <t>Garrett-Evangelical Theological Seminary (IL)</t>
  </si>
  <si>
    <t>George Mason University (VA)</t>
  </si>
  <si>
    <t>Holy Names University (CA)</t>
  </si>
  <si>
    <t>Houghton College (NY)</t>
  </si>
  <si>
    <t>Huntington University (IN)</t>
  </si>
  <si>
    <t xml:space="preserve">King College (TN) </t>
  </si>
  <si>
    <t>Lord Fairfax Community College (VA)</t>
  </si>
  <si>
    <t>Massachusetts Bay Community College (MA)</t>
  </si>
  <si>
    <t>McCormick Theological Seminary (IL)</t>
  </si>
  <si>
    <t>?</t>
  </si>
  <si>
    <t xml:space="preserve">New College Foundation (FL) </t>
  </si>
  <si>
    <t>Percent Change</t>
  </si>
  <si>
    <t>Northland College (WI)</t>
  </si>
  <si>
    <t xml:space="preserve">Northwest Christian College (OR) </t>
  </si>
  <si>
    <t xml:space="preserve">Oklahoma Christian University (OK) </t>
  </si>
  <si>
    <t xml:space="preserve">Paine College (GA) </t>
  </si>
  <si>
    <t>School of American Research (?)</t>
  </si>
  <si>
    <t>Shepherd University (WV)</t>
  </si>
  <si>
    <t xml:space="preserve">Southwestern Michigan College </t>
  </si>
  <si>
    <t xml:space="preserve">Saint Francis College (NY) </t>
  </si>
  <si>
    <t xml:space="preserve">Saint Thomas University (FL) </t>
  </si>
  <si>
    <t>Thomas M Cooley Law School (MI)</t>
  </si>
  <si>
    <t>Tidewater Community College Educational Foundation (VA)</t>
  </si>
  <si>
    <t>British Columbia</t>
  </si>
  <si>
    <t xml:space="preserve">Trinity Western University (British Columbia) </t>
  </si>
  <si>
    <t xml:space="preserve">University of California at Berkeley </t>
  </si>
  <si>
    <t>University of Central Missouri Foundation</t>
  </si>
  <si>
    <t xml:space="preserve">University of Northern Colorado </t>
  </si>
  <si>
    <t xml:space="preserve">Wagner College (NY) </t>
  </si>
  <si>
    <t>Winston-Salem State University and Foundation (NC)</t>
  </si>
  <si>
    <t xml:space="preserve"> (NACUBO, "College and University Endowments," Chronicle of Higher Education, Feb. 1, 2008)</t>
  </si>
  <si>
    <t>Juilliard School (NY)</t>
  </si>
  <si>
    <t>California Maritime Academy Foundation</t>
  </si>
  <si>
    <t xml:space="preserve">Brooklyn College Foundation </t>
  </si>
  <si>
    <t xml:space="preserve">Erskine College </t>
  </si>
  <si>
    <t xml:space="preserve">Delaware Valley College of Science and Agriculture </t>
  </si>
  <si>
    <t>Tri-County Technical College</t>
  </si>
  <si>
    <t>Fort Lewis College</t>
  </si>
  <si>
    <t>Worcester State College</t>
  </si>
  <si>
    <t>Keystone College</t>
  </si>
  <si>
    <t>Henry Ford Community College</t>
  </si>
  <si>
    <t>BULGARIA</t>
  </si>
  <si>
    <t>University of California at Los Angeles Foundation</t>
  </si>
  <si>
    <t>University of California at San Diego Foundation</t>
  </si>
  <si>
    <t>University of California at San Francisco Foundation</t>
  </si>
  <si>
    <t>University of Central Florida Foundation</t>
  </si>
  <si>
    <t>University of Colorado Foundation</t>
  </si>
  <si>
    <t>University of Connecticut Foundation</t>
  </si>
  <si>
    <t>University of Illinois and Foundation</t>
  </si>
  <si>
    <t>University of Iowa and Foundation</t>
  </si>
  <si>
    <t>University of Maryland System and Foundation</t>
  </si>
  <si>
    <t>University of Massachusetts and Foundation</t>
  </si>
  <si>
    <t>University of Montana Foundation</t>
  </si>
  <si>
    <t>University of Nebraska and Foundation</t>
  </si>
  <si>
    <t>University of Nevada at Las Vegas Foundation</t>
  </si>
  <si>
    <t>University of New Mexico and Foundation</t>
  </si>
  <si>
    <t>University of North Florida Foundation</t>
  </si>
  <si>
    <t>University of Northern Iowa Foundation</t>
  </si>
  <si>
    <t>University of Rhode Island Foundation</t>
  </si>
  <si>
    <t>University of South Dakota and Foundation</t>
  </si>
  <si>
    <t>University of South Florida Foundation</t>
  </si>
  <si>
    <t>University of Tennessee at Chattanooga Foundation</t>
  </si>
  <si>
    <t>University of West Florida Foundation</t>
  </si>
  <si>
    <t>West Virginia University Foundation</t>
  </si>
  <si>
    <t>Western Illinois University Foundation</t>
  </si>
  <si>
    <t>Western Michigan University Foundation</t>
  </si>
  <si>
    <t>City University of New York Graduate School University Center</t>
  </si>
  <si>
    <t>Claremont University Center (CA)</t>
  </si>
  <si>
    <t>College of Charleston Foundation (SC)</t>
  </si>
  <si>
    <t>Colorado College</t>
  </si>
  <si>
    <t>Colorado School of Mines Foundation</t>
  </si>
  <si>
    <t>Connecticut College</t>
  </si>
  <si>
    <t>Covenant Theological Seminary (MO)</t>
  </si>
  <si>
    <t>Curtis Institute of Music (PA)</t>
  </si>
  <si>
    <t>Denver Seminary (CO)</t>
  </si>
  <si>
    <t>Dickinson College (PA)</t>
  </si>
  <si>
    <t>Azusa Pacific University (CA)</t>
  </si>
  <si>
    <t>Baker University (KS)</t>
  </si>
  <si>
    <t>Baptist Theological Seminary at Richmond (VA)</t>
  </si>
  <si>
    <t>Binghamton University (NY)</t>
  </si>
  <si>
    <t>Biola University (CA)</t>
  </si>
  <si>
    <t>Bowling Green State University (OH)</t>
  </si>
  <si>
    <t>Bradley University (IL)</t>
  </si>
  <si>
    <t>Buena Vista University (IA)</t>
  </si>
  <si>
    <t>Butler University (IN)</t>
  </si>
  <si>
    <t>Ana G Mendez University System (PR)</t>
  </si>
  <si>
    <t>Ouachita Baptist University (AR)</t>
  </si>
  <si>
    <t>Palm Beach Atlantic University (FL)</t>
  </si>
  <si>
    <t xml:space="preserve">Oklahoma City University </t>
  </si>
  <si>
    <t>Western Kentucky University</t>
  </si>
  <si>
    <t>Brenau University (GA)</t>
  </si>
  <si>
    <t>Jacksonville University (FL)</t>
  </si>
  <si>
    <t>High Point University (NC)</t>
  </si>
  <si>
    <t>University of North Texas</t>
  </si>
  <si>
    <t>John Brown University (AR)</t>
  </si>
  <si>
    <t xml:space="preserve">East Texas Baptist University </t>
  </si>
  <si>
    <t>Shenandoah University (VA)</t>
  </si>
  <si>
    <t>Clark Atlanta University (GA)</t>
  </si>
  <si>
    <t>Tennessee Technological University</t>
  </si>
  <si>
    <t>Embry-Riddle Aeronautical University (FL)</t>
  </si>
  <si>
    <t>University of the Incarnate Word (TX)</t>
  </si>
  <si>
    <t xml:space="preserve">Texas A&amp;M University at Corpus Christi </t>
  </si>
  <si>
    <t xml:space="preserve">Texas Lutheran University </t>
  </si>
  <si>
    <t>University of North Carolina at Wilmington</t>
  </si>
  <si>
    <t xml:space="preserve">University of Arkansas at Fort Smith </t>
  </si>
  <si>
    <t>Western Carolina University (NC)</t>
  </si>
  <si>
    <t>Middle Tennessee State University</t>
  </si>
  <si>
    <t>Barry University (FL)</t>
  </si>
  <si>
    <t>University of North Carolina at Asheville</t>
  </si>
  <si>
    <t>Wheeling Jesuit University (WV)</t>
  </si>
  <si>
    <t>University of Mobile (AL)</t>
  </si>
  <si>
    <t>Dillard University (LA)</t>
  </si>
  <si>
    <t>Georgia Southern University</t>
  </si>
  <si>
    <t>Georgia Southwestern State University</t>
  </si>
  <si>
    <t>Hollins University (VA)</t>
  </si>
  <si>
    <t>Lipscomb University (TN)</t>
  </si>
  <si>
    <t>Marymount University (VA)</t>
  </si>
  <si>
    <t>University of Tampa (FL)</t>
  </si>
  <si>
    <t>University of Pennsylvania</t>
  </si>
  <si>
    <t>University of Michigan</t>
  </si>
  <si>
    <t>University of Chicago</t>
  </si>
  <si>
    <t>University of Southern California</t>
  </si>
  <si>
    <t>New York University</t>
  </si>
  <si>
    <t>University of Pittsburgh</t>
  </si>
  <si>
    <t>University of Rochester</t>
  </si>
  <si>
    <t>University of Washington</t>
  </si>
  <si>
    <t>University of Cincinnati</t>
  </si>
  <si>
    <t>Pennsylvania State University</t>
  </si>
  <si>
    <t>University of Toronto</t>
  </si>
  <si>
    <t>Kansas University Endowment Association</t>
  </si>
  <si>
    <t>Boston University</t>
  </si>
  <si>
    <t>Washington State University</t>
  </si>
  <si>
    <t>University of British Columbia</t>
  </si>
  <si>
    <t>University of Alberta</t>
  </si>
  <si>
    <t>University of Vermont</t>
  </si>
  <si>
    <t>University of Medicine &amp; Dentistry of New Jersey</t>
  </si>
  <si>
    <t>Boston Conservatory</t>
  </si>
  <si>
    <t>Saint John's University (NY)</t>
  </si>
  <si>
    <t>University of Montevallo (AL)</t>
  </si>
  <si>
    <t>University of North Carolina at Pembroke</t>
  </si>
  <si>
    <t>University of the South (TN)</t>
  </si>
  <si>
    <t>University of Wisconsin at Eau Claire</t>
  </si>
  <si>
    <t>College of Notre Dame of Maryland</t>
  </si>
  <si>
    <t>College of Saint Benedict (MN)</t>
  </si>
  <si>
    <t>College of the Holy Cross</t>
  </si>
  <si>
    <t>Mississippi State University and Foundation</t>
  </si>
  <si>
    <t>Adelphi University (NY)</t>
  </si>
  <si>
    <t>2004</t>
  </si>
  <si>
    <t>Lebanese American University</t>
  </si>
  <si>
    <t>Illinois Wesleyan University</t>
  </si>
  <si>
    <t>Saint Francis University (PA)</t>
  </si>
  <si>
    <t>Samford University (AL)</t>
  </si>
  <si>
    <t>Schreiner University (TX)</t>
  </si>
  <si>
    <t>University of Dubuque (IA)</t>
  </si>
  <si>
    <t>2005</t>
  </si>
  <si>
    <t>Academy of the New Church (PA)</t>
  </si>
  <si>
    <t>Agnes Scott College (GA)</t>
  </si>
  <si>
    <t>Alfred University (NY)</t>
  </si>
  <si>
    <t>American Academy in Rome (NY)</t>
  </si>
  <si>
    <t>University of San Francisco</t>
  </si>
  <si>
    <t>Seattle University</t>
  </si>
  <si>
    <t>Ohio Wesleyan University</t>
  </si>
  <si>
    <t>Catholic University of America (DC)</t>
  </si>
  <si>
    <t>Ohio Northern University</t>
  </si>
  <si>
    <t>University of San Diego</t>
  </si>
  <si>
    <t>University of the Sciences in Philadelphia</t>
  </si>
  <si>
    <t>Drury University (MO)</t>
  </si>
  <si>
    <t>MCP Hahnemann University (PA)</t>
  </si>
  <si>
    <t>California State University at Fresno</t>
  </si>
  <si>
    <t>Oregon University System</t>
  </si>
  <si>
    <t>University of Indianapolis</t>
  </si>
  <si>
    <t>Rider University (NJ)</t>
  </si>
  <si>
    <t>Central Michigan University</t>
  </si>
  <si>
    <t>Michigan Technological University</t>
  </si>
  <si>
    <t>George Washington University</t>
  </si>
  <si>
    <t>Georgetown University</t>
  </si>
  <si>
    <t>McGill University</t>
  </si>
  <si>
    <t>Lafayette College</t>
  </si>
  <si>
    <t>Wesleyan University</t>
  </si>
  <si>
    <t>Northeastern University</t>
  </si>
  <si>
    <t>Carleton College</t>
  </si>
  <si>
    <t>Hamilton College</t>
  </si>
  <si>
    <t>Santa Clara University</t>
  </si>
  <si>
    <t>Bryn Mawr College</t>
  </si>
  <si>
    <t>Drexel University</t>
  </si>
  <si>
    <t xml:space="preserve"> (NACUBO, "College and University Endowments," Chronicle of Higher Education, Jan. 27, 2006)</t>
  </si>
  <si>
    <t>state</t>
  </si>
  <si>
    <t>Pepperdine University</t>
  </si>
  <si>
    <t>Denison University</t>
  </si>
  <si>
    <t>Bucknell University</t>
  </si>
  <si>
    <t>DePauw University</t>
  </si>
  <si>
    <t>Mount Holyoke College</t>
  </si>
  <si>
    <t>Quincy University (IL)</t>
  </si>
  <si>
    <t>Rockhurst University (MO)</t>
  </si>
  <si>
    <t>Rollins College (FL)</t>
  </si>
  <si>
    <t>Roosevelt University (IL)</t>
  </si>
  <si>
    <t>Saint Bonaventure University (NY)</t>
  </si>
  <si>
    <t>Saint Joseph's University (PA)</t>
  </si>
  <si>
    <t>Saint Lawrence University (NY)</t>
  </si>
  <si>
    <t>Saint Mary's University (TX)</t>
  </si>
  <si>
    <t>Saint Xavier University (IL)</t>
  </si>
  <si>
    <t>San Francisco Conservatory of Music (CA)</t>
  </si>
  <si>
    <t>Seneca College (Canada)</t>
  </si>
  <si>
    <t>Seton Hall University (NJ)</t>
  </si>
  <si>
    <t>Shawnee State University (OH)</t>
  </si>
  <si>
    <t>Southern Baptist Theological Seminary (KY)</t>
  </si>
  <si>
    <t>Spelman College (GA)</t>
  </si>
  <si>
    <t>Suffolk University (MA)</t>
  </si>
  <si>
    <t>Susquehanna University (PA)</t>
  </si>
  <si>
    <t>Taylor University (IN)</t>
  </si>
  <si>
    <t>Temple University (PA)</t>
  </si>
  <si>
    <t>Thomas Jefferson University (PA)</t>
  </si>
  <si>
    <t>Principia Corporation</t>
  </si>
  <si>
    <t>Rhode Island School of Design</t>
  </si>
  <si>
    <t>Otterbein College (OH)</t>
  </si>
  <si>
    <t>Sage Colleges (NY)</t>
  </si>
  <si>
    <t>Texas State University-San Marcos</t>
  </si>
  <si>
    <t>California State University East Bay</t>
  </si>
  <si>
    <t>California State University at Northridge</t>
  </si>
  <si>
    <t>Cazenovia College (NY)</t>
  </si>
  <si>
    <t>College of Saint Scholastica (MN)</t>
  </si>
  <si>
    <t>Columbia Theological Seminary (GA)</t>
  </si>
  <si>
    <t>County College of Morris (NJ)</t>
  </si>
  <si>
    <t>Dominican University of California</t>
  </si>
  <si>
    <t>Fontbonne University (MO)</t>
  </si>
  <si>
    <t>Macomb Community College (MI)</t>
  </si>
  <si>
    <t>Marymount Manhattan College (NY)</t>
  </si>
  <si>
    <t>Indiana State University</t>
  </si>
  <si>
    <t>Ashland University (OH)</t>
  </si>
  <si>
    <t>Nebraska Wesleyan University</t>
  </si>
  <si>
    <t xml:space="preserve"> (NACUBO, "College and University Endowments," Chronicle of Higher Education, Jan. 23, 2004)</t>
  </si>
  <si>
    <t>Indiana University of Pennsylvania and Affiliates</t>
  </si>
  <si>
    <t>Seattle Pacific University</t>
  </si>
  <si>
    <t>Eastern Illinois University</t>
  </si>
  <si>
    <t>University of Rio Grande (OH)</t>
  </si>
  <si>
    <t>Philadelphia University</t>
  </si>
  <si>
    <t>University of New England</t>
  </si>
  <si>
    <t>California State University at Chico</t>
  </si>
  <si>
    <t>University of Wisconsin at Stout</t>
  </si>
  <si>
    <t>State University of New York at Oneonta</t>
  </si>
  <si>
    <t>State University of New York, Health Science Center at Syracuse</t>
  </si>
  <si>
    <t>Andrews University (MI)</t>
  </si>
  <si>
    <t>Northern Michigan University</t>
  </si>
  <si>
    <t>Central Connecticut State University</t>
  </si>
  <si>
    <t>West Chester University of Pennsylvania</t>
  </si>
  <si>
    <t xml:space="preserve">Southern Illinois University at Edwardsville </t>
  </si>
  <si>
    <t>State University of New York, all campuses except those listed separately</t>
  </si>
  <si>
    <t>Madonna University (MI)</t>
  </si>
  <si>
    <t>Tiffin University (OH)</t>
  </si>
  <si>
    <t>University of Wisconsin at Milwaukee</t>
  </si>
  <si>
    <t>University of Wisconsin at Whitewater</t>
  </si>
  <si>
    <t>California Lutheran University</t>
  </si>
  <si>
    <t>Queens University of Charlotte (NC)</t>
  </si>
  <si>
    <t>South Dakota State University</t>
  </si>
  <si>
    <t>Salve Regina University (RI)</t>
  </si>
  <si>
    <t>Faulkner University (AL)</t>
  </si>
  <si>
    <t>Saint Leo University (FL)</t>
  </si>
  <si>
    <t>University of Utah</t>
  </si>
  <si>
    <t>Utah State University</t>
  </si>
  <si>
    <t>Texas Wesleyan University</t>
  </si>
  <si>
    <t xml:space="preserve"> (NACUBO, "College and University Endowments," Chronicle of Higher Education, Jan. 24, 2003)</t>
  </si>
  <si>
    <t>1990</t>
  </si>
  <si>
    <t>1991</t>
  </si>
  <si>
    <t>Endowments (000s)</t>
  </si>
  <si>
    <t>Ranks</t>
  </si>
  <si>
    <t>University of Texas System</t>
  </si>
  <si>
    <t>University of California</t>
  </si>
  <si>
    <t>Massachusetts Institute of Technology</t>
  </si>
  <si>
    <t>University of Virginia</t>
  </si>
  <si>
    <t>Texas Christian University</t>
  </si>
  <si>
    <t>University of Delaware</t>
  </si>
  <si>
    <t>University of Alabama System</t>
  </si>
  <si>
    <t>Rochester Inst of Technology</t>
  </si>
  <si>
    <t>Total to top 100</t>
  </si>
  <si>
    <t xml:space="preserve"> (NACUBO, "College and University Endowments," Chronicle of Higher Education, February 17, 1995: p. A25)</t>
  </si>
  <si>
    <t>Rank</t>
  </si>
  <si>
    <t>(in thousands)</t>
  </si>
  <si>
    <t xml:space="preserve"> (NACUBO, "College and University Endowments," Chronicle of Higher Education, February 14, 1997: p. A49)</t>
  </si>
  <si>
    <t xml:space="preserve"> (NACUBO, "College and University Endowments," Chronicle of Higher Education, February 20, 1998: p. A46)</t>
  </si>
  <si>
    <t>Illinois Inst of Technology</t>
  </si>
  <si>
    <t xml:space="preserve"> </t>
  </si>
  <si>
    <r>
      <t>University Endowments</t>
    </r>
    <r>
      <rPr>
        <vertAlign val="superscript"/>
        <sz val="10"/>
        <rFont val="Arial"/>
        <family val="2"/>
      </rPr>
      <t>1</t>
    </r>
  </si>
  <si>
    <t>Fuller Theological Seminary (CA)</t>
  </si>
  <si>
    <t>Capital University (OH)</t>
  </si>
  <si>
    <t>Chaminade University (HI)</t>
  </si>
  <si>
    <t>Chapman University (CA)</t>
  </si>
  <si>
    <t>GU</t>
  </si>
  <si>
    <t>Pacific School of Religion (CA)</t>
  </si>
  <si>
    <t>Eastern Virginia Medical School Foundation</t>
  </si>
  <si>
    <t>Eastern Wyoming College</t>
  </si>
  <si>
    <t>Florida Institute of Technology</t>
  </si>
  <si>
    <t>Florida International University</t>
  </si>
  <si>
    <t>Florida Southern College</t>
  </si>
  <si>
    <t>Graduate School University Center, City University of New York</t>
  </si>
  <si>
    <t>Guam Community College</t>
  </si>
  <si>
    <t>Hobart and William Smith Colleges (NY)</t>
  </si>
  <si>
    <t>Illinois College</t>
  </si>
  <si>
    <t>Indiana Wesleyan University</t>
  </si>
  <si>
    <t>Kentucky Wesleyan College</t>
  </si>
  <si>
    <t>Miami University and Foundation (OH)</t>
  </si>
  <si>
    <t>New Jersey Institute of Technology</t>
  </si>
  <si>
    <t>New York Chiropractic College</t>
  </si>
  <si>
    <t>New York Medical College</t>
  </si>
  <si>
    <t>Norfolk State University (VA)</t>
  </si>
  <si>
    <t>North Carolina Wesleyan College</t>
  </si>
  <si>
    <t>Northeast State Technical Community College (TN)</t>
  </si>
  <si>
    <t>Northwest Missouri State University</t>
  </si>
  <si>
    <t>Pratt Institute (NY)</t>
  </si>
  <si>
    <t>Saint Paul School of Theology (MO)</t>
  </si>
  <si>
    <t>State University of New York Upstate Medical University</t>
  </si>
  <si>
    <t>Southern Arkansas University</t>
  </si>
  <si>
    <t>State University of New York Purchase College</t>
  </si>
  <si>
    <t>University of Akron (OH)</t>
  </si>
  <si>
    <t>University at Albany Foundation (NY)</t>
  </si>
  <si>
    <t>University of Dallas (TX)</t>
  </si>
  <si>
    <t>University of Dayton (OH)</t>
  </si>
  <si>
    <t>University of Denver (CO)</t>
  </si>
  <si>
    <t>University of Houston System (TX)</t>
  </si>
  <si>
    <t>University of Toledo and Foundation (OH)</t>
  </si>
  <si>
    <t>Virginia Commonwealth University</t>
  </si>
  <si>
    <t>Villanova University (PA)</t>
  </si>
  <si>
    <t>Virginia Military Institute Foundation</t>
  </si>
  <si>
    <t>West Virgina Wesleyan College</t>
  </si>
  <si>
    <t>West Virginia Northern Community College</t>
  </si>
  <si>
    <t>Wisconsin Lutheran College</t>
  </si>
  <si>
    <t>Tyler Junior College Foundation (TX)</t>
  </si>
  <si>
    <t>Abilene Christian University (TX)</t>
  </si>
  <si>
    <t>Rose-Hulman Institute of Technology (IN)</t>
  </si>
  <si>
    <t>Saint Edward's University (TX)</t>
  </si>
  <si>
    <t>Polytechnic University (NY)</t>
  </si>
  <si>
    <t>Canisius College (NY)</t>
  </si>
  <si>
    <t>California Western School of Law</t>
  </si>
  <si>
    <t>MA</t>
  </si>
  <si>
    <t>CT</t>
  </si>
  <si>
    <t>CA</t>
  </si>
  <si>
    <t>TX</t>
  </si>
  <si>
    <t>NJ</t>
  </si>
  <si>
    <t>NY</t>
  </si>
  <si>
    <t>MI</t>
  </si>
  <si>
    <t>GA</t>
  </si>
  <si>
    <t>PA</t>
  </si>
  <si>
    <t>MO</t>
  </si>
  <si>
    <t>IL</t>
  </si>
  <si>
    <t>NC</t>
  </si>
  <si>
    <t>IN</t>
  </si>
  <si>
    <t>VA</t>
  </si>
  <si>
    <t>NH</t>
  </si>
  <si>
    <t>TN</t>
  </si>
  <si>
    <t>MD</t>
  </si>
  <si>
    <t>MN</t>
  </si>
  <si>
    <t>RI</t>
  </si>
  <si>
    <t>OH</t>
  </si>
  <si>
    <t>WA</t>
  </si>
  <si>
    <t>IA</t>
  </si>
  <si>
    <t>CANADA</t>
  </si>
  <si>
    <t>WI</t>
  </si>
  <si>
    <t>DE</t>
  </si>
  <si>
    <t>NE</t>
  </si>
  <si>
    <t>KS</t>
  </si>
  <si>
    <t>KY</t>
  </si>
  <si>
    <t>FL</t>
  </si>
  <si>
    <t>DC</t>
  </si>
  <si>
    <t>LA</t>
  </si>
  <si>
    <t>OK</t>
  </si>
  <si>
    <t>AL</t>
  </si>
  <si>
    <t>VT</t>
  </si>
  <si>
    <t>AR</t>
  </si>
  <si>
    <t>ME</t>
  </si>
  <si>
    <t>CO</t>
  </si>
  <si>
    <t>UT</t>
  </si>
  <si>
    <t>ONTARIO</t>
  </si>
  <si>
    <t>SC</t>
  </si>
  <si>
    <t>MS</t>
  </si>
  <si>
    <t>AZ</t>
  </si>
  <si>
    <t>BEIRUT</t>
  </si>
  <si>
    <t>OR</t>
  </si>
  <si>
    <t>WV</t>
  </si>
  <si>
    <t>NM</t>
  </si>
  <si>
    <t>LEBANON</t>
  </si>
  <si>
    <t>AK</t>
  </si>
  <si>
    <t>WY</t>
  </si>
  <si>
    <t>HI</t>
  </si>
  <si>
    <t>ID</t>
  </si>
  <si>
    <t>PR</t>
  </si>
  <si>
    <t>SD</t>
  </si>
  <si>
    <t>MT</t>
  </si>
  <si>
    <t>NV</t>
  </si>
  <si>
    <t>Pomona College</t>
  </si>
  <si>
    <t>Christian Theological Seminary (IN)</t>
  </si>
  <si>
    <t>Claremont Graduate University (CA)</t>
  </si>
  <si>
    <t>Clarkson University (NY)</t>
  </si>
  <si>
    <t>Colgate Rochester Crozer Divinity Sch (NY)</t>
  </si>
  <si>
    <t>College of New Rochelle (NY)</t>
  </si>
  <si>
    <t>College of Saint Elizabeth (NJ)</t>
  </si>
  <si>
    <t>College of Saint Mary (NE)</t>
  </si>
  <si>
    <t>College of Saint Rose (NY)</t>
  </si>
  <si>
    <t>College of the Ozarks (MO)</t>
  </si>
  <si>
    <t>College of Wooster (OH)</t>
  </si>
  <si>
    <t>Cooper Union (NY)</t>
  </si>
  <si>
    <t>Cornerstone University (MI)</t>
  </si>
  <si>
    <t>Cranbrook Educational Community (MI)</t>
  </si>
  <si>
    <t>Creighton University (NE)</t>
  </si>
  <si>
    <t>DePaul University (IL)</t>
  </si>
  <si>
    <t>DeSales University (PA)</t>
  </si>
  <si>
    <t>Dominican University (IL)</t>
  </si>
  <si>
    <t>Drake University (IA)</t>
  </si>
  <si>
    <t>Drew University (NJ)</t>
  </si>
  <si>
    <t>Duquesne University (PA)</t>
  </si>
  <si>
    <t>East Carolina University (NC)</t>
  </si>
  <si>
    <t>Eastern Mennonite University (VA)</t>
  </si>
  <si>
    <t>Fairfield University (CT)</t>
  </si>
  <si>
    <t>Fordham University (NY)</t>
  </si>
  <si>
    <t>Fort Hays State University Endowment Association (KS)</t>
  </si>
  <si>
    <t>Friends University (KS)</t>
  </si>
  <si>
    <t>Gannon University (PA)</t>
  </si>
  <si>
    <t>Graduate Theological Union (CA)</t>
  </si>
  <si>
    <t>Grand Valley State University (MI)</t>
  </si>
  <si>
    <t>Hamline University (MN)</t>
  </si>
  <si>
    <t>Hardin-Simmons University (TX)</t>
  </si>
  <si>
    <t>Hendrix College (AR)</t>
  </si>
  <si>
    <t>Houston Baptist University (TX)</t>
  </si>
  <si>
    <t>Howard University (DC)</t>
  </si>
  <si>
    <t>John Carroll University (OH)</t>
  </si>
  <si>
    <t>Johnson &amp; Wales University (RI)</t>
  </si>
  <si>
    <t>La Salle University (PA)</t>
  </si>
  <si>
    <t>Lawrence University (WI)</t>
  </si>
  <si>
    <t>Lesley University (MA)</t>
  </si>
  <si>
    <t>Lewis University (IL)</t>
  </si>
  <si>
    <t>Loma Linda University (CA)</t>
  </si>
  <si>
    <t>Long Island University (NY)</t>
  </si>
  <si>
    <t>Loyola Marymount University (CA)</t>
  </si>
  <si>
    <t>Loyola University of Chicago (IL)</t>
  </si>
  <si>
    <t>Luther Seminary (MN)</t>
  </si>
  <si>
    <t>Marine Biological Laboratory (MA)</t>
  </si>
  <si>
    <t>Marquette University (WI)</t>
  </si>
  <si>
    <t>Maryville University (MO)</t>
  </si>
  <si>
    <t>McMaster University (Canada)</t>
  </si>
  <si>
    <t>Millikin University (IL)</t>
  </si>
  <si>
    <t>Milwaukee Sch of Engineering (WI)</t>
  </si>
  <si>
    <t>Moody Bible Inst (IL)</t>
  </si>
  <si>
    <t>Morehouse School of Medicine (GA)</t>
  </si>
  <si>
    <t>National University (CA)</t>
  </si>
  <si>
    <t>New England Conservatory of Music (MA)</t>
  </si>
  <si>
    <t>Niagara University (NY)</t>
  </si>
  <si>
    <t>Norwich University (VT)</t>
  </si>
  <si>
    <t>Olivet Nazarene University (IL)</t>
  </si>
  <si>
    <t>Pace University (NY)</t>
  </si>
  <si>
    <t>Pacific Lutheran University (WA)</t>
  </si>
  <si>
    <t xml:space="preserve"> (NACUBO, "College and University Endowments," Chronicle of Higher Education, February 16, 1996: p. A33)</t>
  </si>
  <si>
    <t xml:space="preserve"> (NACUBO, "College and University Endowments," Chronicle of Higher Education, February 19, 1999: p. A46)</t>
  </si>
  <si>
    <t xml:space="preserve"> (NACUBO, "College and University Endowments," Chronicle of Higher Education, February 18, 2000)</t>
  </si>
  <si>
    <t xml:space="preserve"> (NACUBO, "College and University Endowments," Chronicle of Higher Education, April 13, 2001)</t>
  </si>
  <si>
    <t xml:space="preserve">North Carolina School of the Arts </t>
  </si>
  <si>
    <t xml:space="preserve">Vermont Law School </t>
  </si>
  <si>
    <t>Averett University (VA)</t>
  </si>
  <si>
    <t>California Inst of the Arts</t>
  </si>
  <si>
    <t>Asbury Theological Seminary (KY)</t>
  </si>
  <si>
    <t>The Citadel (SC)</t>
  </si>
  <si>
    <t>Austin Presbyterian Theological Seminary (TX)</t>
  </si>
  <si>
    <t>Total to top 10 institutions</t>
  </si>
  <si>
    <t>National</t>
  </si>
  <si>
    <t>Market Value</t>
  </si>
  <si>
    <t>Oregon State Board of Higher Education</t>
  </si>
  <si>
    <t>Woods Hole Oceanographic Inst (MA)</t>
  </si>
  <si>
    <t>NA</t>
  </si>
  <si>
    <t>Washington Theological Union (DC)</t>
  </si>
  <si>
    <t>Boston Architectural Center</t>
  </si>
  <si>
    <t>University of Tennessee System</t>
  </si>
  <si>
    <t>University of Kentucky</t>
  </si>
  <si>
    <t>Texas Tech University</t>
  </si>
  <si>
    <t>Centre College of Kentucky</t>
  </si>
  <si>
    <t>Transylvania University (KY)</t>
  </si>
  <si>
    <t>University of South Carolina System</t>
  </si>
  <si>
    <t>University of North Carolina at Charlotte</t>
  </si>
  <si>
    <t>Old Dominion University (VA)</t>
  </si>
  <si>
    <t>Harding University (AR)</t>
  </si>
  <si>
    <t>University of the Ozarks (AR)</t>
  </si>
  <si>
    <t>Elon University (NC)</t>
  </si>
  <si>
    <t>American University (DC)</t>
  </si>
  <si>
    <t>Arcadia University (PA)</t>
  </si>
  <si>
    <t>University of Evansville (IN)</t>
  </si>
  <si>
    <t>University of Guam (GU)</t>
  </si>
  <si>
    <t>University of Guelph (Canada)</t>
  </si>
  <si>
    <t>University of Hartford (CT)</t>
  </si>
  <si>
    <t>University of La Verne (CA)</t>
  </si>
  <si>
    <t>University of Mary Washington (VA)</t>
  </si>
  <si>
    <t>University of Memphis (TN)</t>
  </si>
  <si>
    <t>University of Portland (PA)</t>
  </si>
  <si>
    <t>University of Puget Sound (WA)</t>
  </si>
  <si>
    <t>University of Redlands (CA)</t>
  </si>
  <si>
    <t>University of Saint Thomas (MN)</t>
  </si>
  <si>
    <t>University of Scranton (PA)</t>
  </si>
  <si>
    <t>Virginia Tech Foundation</t>
  </si>
  <si>
    <t xml:space="preserve">Univeristy of of Maine </t>
  </si>
  <si>
    <t>Antioch University (OH)</t>
  </si>
  <si>
    <t xml:space="preserve">Longy School of Music </t>
  </si>
  <si>
    <t>University of Florida Foundation</t>
  </si>
  <si>
    <t>University of Oklahoma and Foundation</t>
  </si>
  <si>
    <t xml:space="preserve"> (NACUBO, "College and University Endowments," Chronicle of Higher Education, Jan. 26, 2007)</t>
  </si>
  <si>
    <t>University of St Francis (IL)</t>
  </si>
  <si>
    <t>University of St Thomas (MN)</t>
  </si>
  <si>
    <t>University of the Pacific (CA)</t>
  </si>
  <si>
    <t>Ursinus College (PA)</t>
  </si>
  <si>
    <t>Ursuline College (OH)</t>
  </si>
  <si>
    <t>Valparaiso University (IN)</t>
  </si>
  <si>
    <t>Wentworth Inst of Technology (MA)</t>
  </si>
  <si>
    <t>Wichita State University (KS)</t>
  </si>
  <si>
    <t>Widener University (PA)</t>
  </si>
  <si>
    <t>Wilkes University (PA)</t>
  </si>
  <si>
    <t>Willamette University (OR)</t>
  </si>
  <si>
    <t>Wittenberg University (OH)</t>
  </si>
  <si>
    <t>Worcester Polytechnic Inst (MA)</t>
  </si>
  <si>
    <t>Xavier University (OH)</t>
  </si>
  <si>
    <t>Winona State University (MN)</t>
  </si>
  <si>
    <t>Winthrop University (SC)</t>
  </si>
  <si>
    <t>American University of Beirut</t>
  </si>
  <si>
    <t>AT Still University of Health Sciences (MO)</t>
  </si>
  <si>
    <t>Bellarmine University (KY)</t>
  </si>
  <si>
    <t>Belmont University (TN)</t>
  </si>
  <si>
    <t>Bryant University (RI)</t>
  </si>
  <si>
    <t>Cal Polytechnic State University at San Luis Obispo (CA)</t>
  </si>
  <si>
    <t>Cardinal Stritch University (WI)</t>
  </si>
  <si>
    <t>Charleston Southern University (SC)</t>
  </si>
  <si>
    <t>Clark University (MA)</t>
  </si>
  <si>
    <t>Cleveland State University (OH)</t>
  </si>
  <si>
    <t>Columbia International University (SC)</t>
  </si>
  <si>
    <t>Elizabeth City State University (NC)</t>
  </si>
  <si>
    <t>Fayetteville State University (NC)</t>
  </si>
  <si>
    <t>Freed-Hardeman University (TN)</t>
  </si>
  <si>
    <t>Furman University (SC)</t>
  </si>
  <si>
    <t>George Fox University (OR)</t>
  </si>
  <si>
    <t>Georgian Court University (NJ)</t>
  </si>
  <si>
    <t>Golden Gate University (CA)</t>
  </si>
  <si>
    <t>Hampton University (VA)</t>
  </si>
  <si>
    <t>Hofstra University (NY)</t>
  </si>
  <si>
    <t>Holy Family University (PA)</t>
  </si>
  <si>
    <t>Howard Payne University (TX)</t>
  </si>
  <si>
    <t>region</t>
  </si>
  <si>
    <t>Total to all institutions in states in the West in the report</t>
  </si>
  <si>
    <t>Total to all institutions in states in the Midwest in the report</t>
  </si>
  <si>
    <t>Total to all institutions in states in the Northeast in the report</t>
  </si>
  <si>
    <t>Total to all institutions in SREB states in the report</t>
  </si>
  <si>
    <t>Xoth</t>
  </si>
  <si>
    <t>Universities in SREB states ranked 11 to 100</t>
  </si>
  <si>
    <t>Universities in West ranked 11 to 100</t>
  </si>
  <si>
    <t>Universities in Midwest ranked 11 to 100</t>
  </si>
  <si>
    <t>Universities in Northeast ranked 11 to 100</t>
  </si>
  <si>
    <t xml:space="preserve"> "NA" indicates not applicable. The numbers of institutions reported in each year were not the same.</t>
  </si>
  <si>
    <t>Total to SREB institutions ranked 11-100</t>
  </si>
  <si>
    <t>Total to Western institutions ranked 11-100</t>
  </si>
  <si>
    <t>Total to Midwestern institutions ranked 11-100</t>
  </si>
  <si>
    <t>Total to Northeastern institutions ranked 11-100</t>
  </si>
  <si>
    <t>4NE</t>
  </si>
  <si>
    <t>2W</t>
  </si>
  <si>
    <t>1S</t>
  </si>
  <si>
    <t>3MW</t>
  </si>
  <si>
    <t>5DC</t>
  </si>
  <si>
    <t>Southern Methodist University (Texas)</t>
  </si>
  <si>
    <t>University of Arkansas and Foundation</t>
  </si>
  <si>
    <t>California Institute of Technology</t>
  </si>
  <si>
    <t>University of Notre Dame (Indiana)</t>
  </si>
  <si>
    <t>Washington University in St. Louis (Missouri)</t>
  </si>
  <si>
    <t>Purdue University (Indiana)</t>
  </si>
  <si>
    <t>Case Western Reserve University (Ohio)</t>
  </si>
  <si>
    <t>Grinnell College (Iowa)</t>
  </si>
  <si>
    <t>Saint Louis University (Missouri)</t>
  </si>
  <si>
    <t>Oberlin College (Ohio)</t>
  </si>
  <si>
    <t>Macalester College (Minnesota)</t>
  </si>
  <si>
    <t>Cornell University (New York)</t>
  </si>
  <si>
    <t>Yeshiva University (New York)</t>
  </si>
  <si>
    <t>Syracuse University (New York)</t>
  </si>
  <si>
    <t>Vassar College (New York)</t>
  </si>
  <si>
    <t>Rensselaer Polytechnic Institute (New York)</t>
  </si>
  <si>
    <t>Colgate University (New York)</t>
  </si>
  <si>
    <t>Dartmouth College (New Hampshire)</t>
  </si>
  <si>
    <t>Brown University (Rhode Island)</t>
  </si>
  <si>
    <t>Rockefeller University (New York)</t>
  </si>
  <si>
    <t>Williams College (Massachusetts)</t>
  </si>
  <si>
    <t>Amherst College (Massachusetts)</t>
  </si>
  <si>
    <t>Wellesley College (Massachusetts)</t>
  </si>
  <si>
    <t>Swarthmore College (Pennsylvania)</t>
  </si>
  <si>
    <t>Tufts University (Massachusetts)</t>
  </si>
  <si>
    <t>Smith College (Massachusetts)</t>
  </si>
  <si>
    <t>Lehigh University (Pennsylvania)</t>
  </si>
  <si>
    <t>Princeton Theological Seminary (New Jersey)</t>
  </si>
  <si>
    <t>Carnegie Mellon University (Pennsylvania)</t>
  </si>
  <si>
    <t>Middlebury College (Vermont)</t>
  </si>
  <si>
    <t>Bowdoin College (Maine)</t>
  </si>
  <si>
    <t>Brandeis University (Massachusetts)</t>
  </si>
  <si>
    <t>Rutgers the State University of New Jersey</t>
  </si>
  <si>
    <t>College and University Endowments, 2009-2010</t>
  </si>
  <si>
    <t>About These Data</t>
  </si>
  <si>
    <t>Institution</t>
  </si>
  <si>
    <t>State</t>
  </si>
  <si>
    <t>Harvard U</t>
  </si>
  <si>
    <t>Massachusetts</t>
  </si>
  <si>
    <t>Yale U</t>
  </si>
  <si>
    <t>Connecticut</t>
  </si>
  <si>
    <t>Princeton U</t>
  </si>
  <si>
    <t>New Jersey</t>
  </si>
  <si>
    <t>U of Texas system</t>
  </si>
  <si>
    <t>Texas</t>
  </si>
  <si>
    <t>Stanford U</t>
  </si>
  <si>
    <t>California</t>
  </si>
  <si>
    <t>Massachusetts Inst of Technology</t>
  </si>
  <si>
    <t>U of Michigan</t>
  </si>
  <si>
    <t>Michigan</t>
  </si>
  <si>
    <t>Columbia U</t>
  </si>
  <si>
    <t>New York</t>
  </si>
  <si>
    <t>Northwestern U</t>
  </si>
  <si>
    <t>Illinois</t>
  </si>
  <si>
    <t>Texas A&amp;M U System &amp; Fdns</t>
  </si>
  <si>
    <t>U of Pennsylvania</t>
  </si>
  <si>
    <t>Pennsylvania</t>
  </si>
  <si>
    <t>U of Chicago</t>
  </si>
  <si>
    <t>U of California</t>
  </si>
  <si>
    <t>U of Notre Dame</t>
  </si>
  <si>
    <t>Indiana</t>
  </si>
  <si>
    <t>Duke U</t>
  </si>
  <si>
    <t>North Carolina</t>
  </si>
  <si>
    <t>Emory U</t>
  </si>
  <si>
    <t>Georgia</t>
  </si>
  <si>
    <t>Washington U in St. Louis</t>
  </si>
  <si>
    <t>Missouri</t>
  </si>
  <si>
    <t>Cornell U</t>
  </si>
  <si>
    <t>U of Virginia</t>
  </si>
  <si>
    <t>Virginia</t>
  </si>
  <si>
    <t>Rice U</t>
  </si>
  <si>
    <t>Vanderbilt U</t>
  </si>
  <si>
    <t>Tennessee</t>
  </si>
  <si>
    <t>Dartmouth C</t>
  </si>
  <si>
    <t>New Hampshire</t>
  </si>
  <si>
    <t>U of Southern California</t>
  </si>
  <si>
    <t>New York U</t>
  </si>
  <si>
    <t>Johns Hopkins U</t>
  </si>
  <si>
    <t>Maryland</t>
  </si>
  <si>
    <t>U of Minnesota and Affiliated Fdns</t>
  </si>
  <si>
    <t>Minnesota</t>
  </si>
  <si>
    <t>Brown U</t>
  </si>
  <si>
    <t>Rhode Island</t>
  </si>
  <si>
    <t>U of Pittsburgh</t>
  </si>
  <si>
    <t>U of North Carolina at Chapel Hill and Fdns</t>
  </si>
  <si>
    <t>Ohio State U</t>
  </si>
  <si>
    <t>Ohio</t>
  </si>
  <si>
    <t>U of Washington</t>
  </si>
  <si>
    <t>Washington</t>
  </si>
  <si>
    <t>Purdue U</t>
  </si>
  <si>
    <t>U of Richmond</t>
  </si>
  <si>
    <t>Rockefeller U</t>
  </si>
  <si>
    <t>U of Wisconsin Fdn</t>
  </si>
  <si>
    <t>Wisconsin</t>
  </si>
  <si>
    <t>California Inst of Technology</t>
  </si>
  <si>
    <t>Williams C</t>
  </si>
  <si>
    <t>Boston C</t>
  </si>
  <si>
    <t>Case Western Reserve U</t>
  </si>
  <si>
    <t>Pomona C</t>
  </si>
  <si>
    <t>Michigan State U &amp; Fdn</t>
  </si>
  <si>
    <t>Amherst C</t>
  </si>
  <si>
    <t>Indiana U and Fdn</t>
  </si>
  <si>
    <t>Pennsylvania State U</t>
  </si>
  <si>
    <t>U of Rochester</t>
  </si>
  <si>
    <t>U of Toronto</t>
  </si>
  <si>
    <t>Ontario</t>
  </si>
  <si>
    <t>Wellesley C</t>
  </si>
  <si>
    <t>U of Illinois &amp; Fdn</t>
  </si>
  <si>
    <t>Grinnell C</t>
  </si>
  <si>
    <t>Iowa</t>
  </si>
  <si>
    <t>Swarthmore C</t>
  </si>
  <si>
    <t>Smith C</t>
  </si>
  <si>
    <t>Tufts U</t>
  </si>
  <si>
    <t>George Washington U</t>
  </si>
  <si>
    <t>District of Columbia</t>
  </si>
  <si>
    <t>U of Nebraska</t>
  </si>
  <si>
    <t>Nebraska</t>
  </si>
  <si>
    <t>U of Florida Fdn</t>
  </si>
  <si>
    <t>Florida</t>
  </si>
  <si>
    <t>Southern Methodist U</t>
  </si>
  <si>
    <t>Kansas U Endowment Association</t>
  </si>
  <si>
    <t>Kansas</t>
  </si>
  <si>
    <t>Georgia Tech Fdn</t>
  </si>
  <si>
    <t>Texas Christian U</t>
  </si>
  <si>
    <t>Yeshiva U</t>
  </si>
  <si>
    <t>Georgetown U</t>
  </si>
  <si>
    <t>Washington and Lee U</t>
  </si>
  <si>
    <t>U of California at Los Angeles Fdn</t>
  </si>
  <si>
    <t>Boston U</t>
  </si>
  <si>
    <t>U of Missouri system</t>
  </si>
  <si>
    <t>U of Oklahoma</t>
  </si>
  <si>
    <t>Oklahoma</t>
  </si>
  <si>
    <t>Lehigh U</t>
  </si>
  <si>
    <t>Wake Forest U</t>
  </si>
  <si>
    <t>U of British Columbia</t>
  </si>
  <si>
    <t>Tulane U</t>
  </si>
  <si>
    <t>Louisiana</t>
  </si>
  <si>
    <t>U of Cincinnati</t>
  </si>
  <si>
    <t>Baylor U</t>
  </si>
  <si>
    <t>Trinity U</t>
  </si>
  <si>
    <t>U of California Berkeley Fdn</t>
  </si>
  <si>
    <t>U of Alabama system</t>
  </si>
  <si>
    <t>Alabama</t>
  </si>
  <si>
    <t>Syracuse U</t>
  </si>
  <si>
    <t>Berea C</t>
  </si>
  <si>
    <t>Kentucky</t>
  </si>
  <si>
    <t>Carnegie Mellon U</t>
  </si>
  <si>
    <t>Princeton Theological Seminary</t>
  </si>
  <si>
    <t>Baylor C of Medicine</t>
  </si>
  <si>
    <t>U of Iowa and Fdn</t>
  </si>
  <si>
    <t>McGill U</t>
  </si>
  <si>
    <t>Quebec</t>
  </si>
  <si>
    <t>Middlebury C</t>
  </si>
  <si>
    <t>Vermont</t>
  </si>
  <si>
    <t>U of Kentucky</t>
  </si>
  <si>
    <t>Texas Tech U system</t>
  </si>
  <si>
    <t>Bowdoin C</t>
  </si>
  <si>
    <t>Maine</t>
  </si>
  <si>
    <t>U of Tennessee system</t>
  </si>
  <si>
    <t>Saint Louis U</t>
  </si>
  <si>
    <t>Vassar C</t>
  </si>
  <si>
    <t>Carnegie Inst of Washington</t>
  </si>
  <si>
    <t>U of Tulsa</t>
  </si>
  <si>
    <t>U of Arkansas and Fdn</t>
  </si>
  <si>
    <t>Arkansas</t>
  </si>
  <si>
    <t>U of Maryland Fdn</t>
  </si>
  <si>
    <t>U of Louisville Fdn</t>
  </si>
  <si>
    <t>Washington State U</t>
  </si>
  <si>
    <t>U of Colorado Fdn</t>
  </si>
  <si>
    <t>Colorado</t>
  </si>
  <si>
    <t>U of Alberta</t>
  </si>
  <si>
    <t>Alberta</t>
  </si>
  <si>
    <t>Rensselaer Polytechnic Inst</t>
  </si>
  <si>
    <t>Brandeis U</t>
  </si>
  <si>
    <t>U of Miami</t>
  </si>
  <si>
    <t>Oberlin C</t>
  </si>
  <si>
    <t>Colgate U</t>
  </si>
  <si>
    <t>Principia Corp</t>
  </si>
  <si>
    <t>Santa Clara U</t>
  </si>
  <si>
    <t>Rutgers U</t>
  </si>
  <si>
    <t>Berry C</t>
  </si>
  <si>
    <t>Macalester C</t>
  </si>
  <si>
    <t>Lafayette C</t>
  </si>
  <si>
    <t>Louisiana State U system</t>
  </si>
  <si>
    <t>Cooper Union for the Advancement of Science and Art</t>
  </si>
  <si>
    <t>Bryn Mawr C</t>
  </si>
  <si>
    <t>U of Utah</t>
  </si>
  <si>
    <t>Utah</t>
  </si>
  <si>
    <t>Pepperdine U</t>
  </si>
  <si>
    <t>Denison U</t>
  </si>
  <si>
    <t>Carleton C</t>
  </si>
  <si>
    <t>U of Houston System and Fdn</t>
  </si>
  <si>
    <t>Hamilton C</t>
  </si>
  <si>
    <t>C of William and Mary Fdn</t>
  </si>
  <si>
    <t>C of the Holy Cross</t>
  </si>
  <si>
    <t>Mount Holyoke C</t>
  </si>
  <si>
    <t>U of California San Francisco Fdn</t>
  </si>
  <si>
    <t>Iowa State U and Fdn</t>
  </si>
  <si>
    <t>Northeastern U</t>
  </si>
  <si>
    <t>Wesleyan U</t>
  </si>
  <si>
    <t>North Carolina State U and Fdns</t>
  </si>
  <si>
    <t>Virginia Tech Fdn</t>
  </si>
  <si>
    <t>Colby C</t>
  </si>
  <si>
    <t>Furman U</t>
  </si>
  <si>
    <t>South Carolina</t>
  </si>
  <si>
    <t>Oklahoma State U and Fdn</t>
  </si>
  <si>
    <t>Bucknell U</t>
  </si>
  <si>
    <t>U of Georgia Fdn</t>
  </si>
  <si>
    <t>U of Arizona and Fdn</t>
  </si>
  <si>
    <t>Arizona</t>
  </si>
  <si>
    <t>Claremont McKenna C</t>
  </si>
  <si>
    <t>Loma Linda U</t>
  </si>
  <si>
    <t>Colorado C</t>
  </si>
  <si>
    <t>U of Massachusetts Fdn</t>
  </si>
  <si>
    <t>Florida State U Fdn</t>
  </si>
  <si>
    <t>Arizona State U and Fdn</t>
  </si>
  <si>
    <t>DePauw U</t>
  </si>
  <si>
    <t>U at Buffalo Fdn</t>
  </si>
  <si>
    <t>Davidson C</t>
  </si>
  <si>
    <t>Drexel U</t>
  </si>
  <si>
    <t>U of Mississippi Fdn</t>
  </si>
  <si>
    <t>Mississippi</t>
  </si>
  <si>
    <t>U of South Carolina</t>
  </si>
  <si>
    <t>McMaster U</t>
  </si>
  <si>
    <t>Medical C of Wisconsin</t>
  </si>
  <si>
    <t>U of Oregon Fdn</t>
  </si>
  <si>
    <t>Oregon</t>
  </si>
  <si>
    <t>Fuller Fdn</t>
  </si>
  <si>
    <t>U of Calgary</t>
  </si>
  <si>
    <t>Howard U Endowment</t>
  </si>
  <si>
    <t>Auburn U and Fdn</t>
  </si>
  <si>
    <t>Clemson U and Fdn</t>
  </si>
  <si>
    <t>Oregon Health &amp; Science U Foundation</t>
  </si>
  <si>
    <t>Rush U Medical Center</t>
  </si>
  <si>
    <t>Fordham U</t>
  </si>
  <si>
    <t>Reed C</t>
  </si>
  <si>
    <t>Trinity C</t>
  </si>
  <si>
    <t>Haverford C</t>
  </si>
  <si>
    <t>Oregon State U Fdn</t>
  </si>
  <si>
    <t>Miami U</t>
  </si>
  <si>
    <t>U of Dayton</t>
  </si>
  <si>
    <t>American U</t>
  </si>
  <si>
    <t>West Virginia U Fdn</t>
  </si>
  <si>
    <t>West Virginia</t>
  </si>
  <si>
    <t>Georgia Inst of Technology</t>
  </si>
  <si>
    <t>Franklin W. Olin C of Engineering</t>
  </si>
  <si>
    <t>Whitman C</t>
  </si>
  <si>
    <t>Loyola Marymount U</t>
  </si>
  <si>
    <t>Marquette U</t>
  </si>
  <si>
    <t>National U</t>
  </si>
  <si>
    <t>Creighton U</t>
  </si>
  <si>
    <t>U of California San Diego Fdn</t>
  </si>
  <si>
    <t>Loyola U of Chicago</t>
  </si>
  <si>
    <t>U of Manitoba</t>
  </si>
  <si>
    <t>Manitoba</t>
  </si>
  <si>
    <t>Worcester Polytechnic Inst</t>
  </si>
  <si>
    <t>Miami Dade C</t>
  </si>
  <si>
    <t>Dalhousie U</t>
  </si>
  <si>
    <t>Nova Scotia</t>
  </si>
  <si>
    <t>Wabash C</t>
  </si>
  <si>
    <t>St. John's U</t>
  </si>
  <si>
    <t>VMI Fdn</t>
  </si>
  <si>
    <t>Occidental C</t>
  </si>
  <si>
    <t>Villanova U</t>
  </si>
  <si>
    <t>U of South Florida Fdn</t>
  </si>
  <si>
    <t>U of New Mexico and Fdn</t>
  </si>
  <si>
    <t>New Mexico</t>
  </si>
  <si>
    <t>Spelman C</t>
  </si>
  <si>
    <t>U of St. Thomas</t>
  </si>
  <si>
    <t>Mississippi State U and Fdn</t>
  </si>
  <si>
    <t>U of Vermont</t>
  </si>
  <si>
    <t>Union College</t>
  </si>
  <si>
    <t>Louisiana State U Fdn</t>
  </si>
  <si>
    <t>U of Denver</t>
  </si>
  <si>
    <t>U of Wisconsin system</t>
  </si>
  <si>
    <t>U System of New Hampshire &amp; Fdns</t>
  </si>
  <si>
    <t>Rhode Island Sch of Design</t>
  </si>
  <si>
    <t>DePaul U</t>
  </si>
  <si>
    <t>Virginia Commonwealth U</t>
  </si>
  <si>
    <t>Rollins C</t>
  </si>
  <si>
    <t>Dickinson C</t>
  </si>
  <si>
    <t>Kansas State U Fdn</t>
  </si>
  <si>
    <t>C of the Ozarks</t>
  </si>
  <si>
    <t>Ohio U and Fdn</t>
  </si>
  <si>
    <t>Earlham C</t>
  </si>
  <si>
    <t>Clark U</t>
  </si>
  <si>
    <t>St. Olaf C</t>
  </si>
  <si>
    <t>Wheaton C</t>
  </si>
  <si>
    <t>U of the South</t>
  </si>
  <si>
    <t>U of Connecticut and Fdns</t>
  </si>
  <si>
    <t>Skidmore C</t>
  </si>
  <si>
    <t>U of Western Ontario and Foundation Western</t>
  </si>
  <si>
    <t>Franklin and Marshall C</t>
  </si>
  <si>
    <t>U of South Alabama Fdn</t>
  </si>
  <si>
    <t>Abilene Christian U</t>
  </si>
  <si>
    <t>York U and Fdn</t>
  </si>
  <si>
    <t>U of San Diego</t>
  </si>
  <si>
    <t>U of Wyoming Fdn</t>
  </si>
  <si>
    <t>Wyoming</t>
  </si>
  <si>
    <t>Rhodes C</t>
  </si>
  <si>
    <t>Lebanese American U</t>
  </si>
  <si>
    <t>U of California Irvine Fdn</t>
  </si>
  <si>
    <t>Southwestern U</t>
  </si>
  <si>
    <t>Brookings Institution</t>
  </si>
  <si>
    <t>Scripps C</t>
  </si>
  <si>
    <t>U of Victoria and Fdn</t>
  </si>
  <si>
    <t>Temple U</t>
  </si>
  <si>
    <t>Agnes Scott C</t>
  </si>
  <si>
    <t>U of Alaska Fdn</t>
  </si>
  <si>
    <t>Alaska</t>
  </si>
  <si>
    <t>Loyola U New Orleans</t>
  </si>
  <si>
    <t>Hofstra U</t>
  </si>
  <si>
    <t>C of Wooster</t>
  </si>
  <si>
    <t>Wayne State U</t>
  </si>
  <si>
    <t>Quinnipiac U</t>
  </si>
  <si>
    <t>Fairfield U</t>
  </si>
  <si>
    <t>U of Puget Sound</t>
  </si>
  <si>
    <t>Hampton U</t>
  </si>
  <si>
    <t>Harvey Mudd C</t>
  </si>
  <si>
    <t>Gettysburg C</t>
  </si>
  <si>
    <t>Willamette U</t>
  </si>
  <si>
    <t>Johnson &amp; Wales U</t>
  </si>
  <si>
    <t>St. Lawrence U</t>
  </si>
  <si>
    <t>Carleton U</t>
  </si>
  <si>
    <t>U of Nevada Reno Fdn and Athletic Association</t>
  </si>
  <si>
    <t>Nevada</t>
  </si>
  <si>
    <t>Medical C of Virginia Fdn</t>
  </si>
  <si>
    <t>Bates C</t>
  </si>
  <si>
    <t>Bradley U</t>
  </si>
  <si>
    <t>Babson C</t>
  </si>
  <si>
    <t>Catholic U of America</t>
  </si>
  <si>
    <t>U of Maryland at College Park Fdn</t>
  </si>
  <si>
    <t>New School</t>
  </si>
  <si>
    <t>Barnard C</t>
  </si>
  <si>
    <t>Drew U</t>
  </si>
  <si>
    <t>U of Memphis</t>
  </si>
  <si>
    <t>U of San Francisco</t>
  </si>
  <si>
    <t>Medical U of South Carolina Fdn</t>
  </si>
  <si>
    <t>U of the Pacific</t>
  </si>
  <si>
    <t>Berklee C of Music</t>
  </si>
  <si>
    <t>Lawrence U</t>
  </si>
  <si>
    <t>Regent U</t>
  </si>
  <si>
    <t>n/a</t>
  </si>
  <si>
    <t>Citadel</t>
  </si>
  <si>
    <t>Connecticut C</t>
  </si>
  <si>
    <t>Wichita State U Fdn</t>
  </si>
  <si>
    <t>Colorado State U Fdn</t>
  </si>
  <si>
    <t>U of Hawaii Fdn</t>
  </si>
  <si>
    <t>Hawaii</t>
  </si>
  <si>
    <t>Lewis &amp; Clark C</t>
  </si>
  <si>
    <t>Centre C</t>
  </si>
  <si>
    <t>Utah State U</t>
  </si>
  <si>
    <t>Ithaca C</t>
  </si>
  <si>
    <t>U of North Carolina at Greensboro Investment Fund</t>
  </si>
  <si>
    <t>Western Michigan U Fdn</t>
  </si>
  <si>
    <t>U of Saskatchewan</t>
  </si>
  <si>
    <t>Saskatchewan</t>
  </si>
  <si>
    <t>Bentley U</t>
  </si>
  <si>
    <t>U of Idaho Fdn</t>
  </si>
  <si>
    <t>Idaho</t>
  </si>
  <si>
    <t>Colorado Sch of Mines Fdn</t>
  </si>
  <si>
    <t>Mills C</t>
  </si>
  <si>
    <t>Youngstown State U and Fdn</t>
  </si>
  <si>
    <t>Seton Hall U</t>
  </si>
  <si>
    <t>U of California at Davis Fdn</t>
  </si>
  <si>
    <t>U of Toledo and Fdn</t>
  </si>
  <si>
    <t>Mercer U</t>
  </si>
  <si>
    <t>Illinois Wesleyan U</t>
  </si>
  <si>
    <t>Rose-Hulman Inst of Technology</t>
  </si>
  <si>
    <t>Kenyon C</t>
  </si>
  <si>
    <t>Goucher C</t>
  </si>
  <si>
    <t>U of New Brunswick</t>
  </si>
  <si>
    <t>New Brunswick</t>
  </si>
  <si>
    <t>Florida Atlantic U Fdn</t>
  </si>
  <si>
    <t>New Mexico State U and Fdn</t>
  </si>
  <si>
    <t>Claremont Graduate U</t>
  </si>
  <si>
    <t>Washington C</t>
  </si>
  <si>
    <t>Hobart and William Smith Cs</t>
  </si>
  <si>
    <t>Chapman U</t>
  </si>
  <si>
    <t>U of Ottawa and Fdn</t>
  </si>
  <si>
    <t>Lesley U</t>
  </si>
  <si>
    <t>John Carroll U</t>
  </si>
  <si>
    <t>California Polytechnic State U and Fdn</t>
  </si>
  <si>
    <t>U of Nevada, Las Vegas Fdn</t>
  </si>
  <si>
    <t>Hendrix C</t>
  </si>
  <si>
    <t>Saint Joseph's U</t>
  </si>
  <si>
    <t>Columbia Theological Seminary</t>
  </si>
  <si>
    <t>Simmons C</t>
  </si>
  <si>
    <t>U of Akron and Fdn</t>
  </si>
  <si>
    <t>Gallaudet U</t>
  </si>
  <si>
    <t>Ball State U Fdn</t>
  </si>
  <si>
    <t>Duquesne U</t>
  </si>
  <si>
    <t>Valparaiso U</t>
  </si>
  <si>
    <t>Old Dominion U and Fdn</t>
  </si>
  <si>
    <t>Clarkson U</t>
  </si>
  <si>
    <t>Wofford C</t>
  </si>
  <si>
    <t>Loyola U</t>
  </si>
  <si>
    <t>Randolph C</t>
  </si>
  <si>
    <t>Drake U</t>
  </si>
  <si>
    <t>U of the Sciences in Philadelphia</t>
  </si>
  <si>
    <t>Allegheny C</t>
  </si>
  <si>
    <t>Philadelphia C of Osteopathic Medicine</t>
  </si>
  <si>
    <t>Hope C</t>
  </si>
  <si>
    <t>Stevens Inst of Technology</t>
  </si>
  <si>
    <t>Albion C</t>
  </si>
  <si>
    <t>Kalamazoo C</t>
  </si>
  <si>
    <t>Hollins U</t>
  </si>
  <si>
    <t>Butler U</t>
  </si>
  <si>
    <t>Stonehill College</t>
  </si>
  <si>
    <t>Lycoming C</t>
  </si>
  <si>
    <t>Muhlenberg C</t>
  </si>
  <si>
    <t>Bryant U</t>
  </si>
  <si>
    <t>U of South Dakota Fdn</t>
  </si>
  <si>
    <t>South Dakota</t>
  </si>
  <si>
    <t>SUNY Stony Brook Fdn</t>
  </si>
  <si>
    <t>St. Mary's U</t>
  </si>
  <si>
    <t>Asbury Theological Seminary</t>
  </si>
  <si>
    <t>U of Maine Fdn</t>
  </si>
  <si>
    <t>Stetson U</t>
  </si>
  <si>
    <t>Rowan U Fdn</t>
  </si>
  <si>
    <t>Inter American U of Puerto Rico</t>
  </si>
  <si>
    <t>Puerto Rico</t>
  </si>
  <si>
    <t>Hanover C</t>
  </si>
  <si>
    <t>Saint John's U</t>
  </si>
  <si>
    <t>U of South Alabama</t>
  </si>
  <si>
    <t>Ohio Northern U</t>
  </si>
  <si>
    <t>Bowling Green State U Fdn</t>
  </si>
  <si>
    <t>Hampden-Sydney C</t>
  </si>
  <si>
    <t>Washburn U Fdn</t>
  </si>
  <si>
    <t>Messiah C</t>
  </si>
  <si>
    <t>St. John's C, Annapolis and Santa Fe</t>
  </si>
  <si>
    <t>U of Montana Fdn</t>
  </si>
  <si>
    <t>Montana</t>
  </si>
  <si>
    <t>Mennonite Education Agency Investment Fund</t>
  </si>
  <si>
    <t>Transylvania U</t>
  </si>
  <si>
    <t>Austin C</t>
  </si>
  <si>
    <t>California State U, Fresno</t>
  </si>
  <si>
    <t>San Diego State U</t>
  </si>
  <si>
    <t>Saint Mary's C of California</t>
  </si>
  <si>
    <t>Saint Mary's C</t>
  </si>
  <si>
    <t>Illinois C</t>
  </si>
  <si>
    <t>Beloit C</t>
  </si>
  <si>
    <t>Université Laval and La Fondation de l'Université Laval</t>
  </si>
  <si>
    <t>Centenary C of Louisiana</t>
  </si>
  <si>
    <t>U of Scranton</t>
  </si>
  <si>
    <t>U of North Carolina, Charlotte</t>
  </si>
  <si>
    <t>Baldwin-Wallace C</t>
  </si>
  <si>
    <t>East Carolina U</t>
  </si>
  <si>
    <t>U of Mount Union</t>
  </si>
  <si>
    <t>U of Central Florida Fdn</t>
  </si>
  <si>
    <t>Western Kentucky U and Fdns</t>
  </si>
  <si>
    <t>Pace U</t>
  </si>
  <si>
    <t>Medical C of Georgia Fdn</t>
  </si>
  <si>
    <t>Xavier U</t>
  </si>
  <si>
    <t>U of North Dakota Fdn</t>
  </si>
  <si>
    <t>North Dakota</t>
  </si>
  <si>
    <t>Elon U</t>
  </si>
  <si>
    <t>Adelphi U</t>
  </si>
  <si>
    <t>Buena Vista U</t>
  </si>
  <si>
    <t>Luther C</t>
  </si>
  <si>
    <t>Augustana C</t>
  </si>
  <si>
    <t>Suffolk U</t>
  </si>
  <si>
    <t>Montana State U Fdn</t>
  </si>
  <si>
    <t>Roanoke C</t>
  </si>
  <si>
    <t>New England Conservatory of Music</t>
  </si>
  <si>
    <t>Florida A&amp;M U Fdn</t>
  </si>
  <si>
    <t>Florida International U</t>
  </si>
  <si>
    <t>Le Moyne C</t>
  </si>
  <si>
    <t>Pitzer C</t>
  </si>
  <si>
    <t>U of Redlands</t>
  </si>
  <si>
    <t>Mount Allison U</t>
  </si>
  <si>
    <t>Columbia C Chicago</t>
  </si>
  <si>
    <t>Susquehanna U</t>
  </si>
  <si>
    <t>Ursinus C</t>
  </si>
  <si>
    <t>U of Hartford</t>
  </si>
  <si>
    <t>Meharry Medical C</t>
  </si>
  <si>
    <t>Gustavas Adolphus C</t>
  </si>
  <si>
    <t>Grove City C</t>
  </si>
  <si>
    <t>St. Ambrose U</t>
  </si>
  <si>
    <t>St. Louis C of Pharmacy</t>
  </si>
  <si>
    <t>Hardin-Simmons U</t>
  </si>
  <si>
    <t>Millikin U</t>
  </si>
  <si>
    <t>U of Maine system</t>
  </si>
  <si>
    <t>North Dakota State U Fdn</t>
  </si>
  <si>
    <t>Austin Presbyterian Theological Seminary</t>
  </si>
  <si>
    <t>Wittenberg U</t>
  </si>
  <si>
    <t>Georgia State U Fdn</t>
  </si>
  <si>
    <t>Harding U</t>
  </si>
  <si>
    <t>Lindenwood U</t>
  </si>
  <si>
    <t>Calvin C</t>
  </si>
  <si>
    <t>Tuskegee U</t>
  </si>
  <si>
    <t>Alma C</t>
  </si>
  <si>
    <t>U of Rhode Island Fdn</t>
  </si>
  <si>
    <t>Cottey C</t>
  </si>
  <si>
    <t>Goshen C</t>
  </si>
  <si>
    <t>U of North Texas</t>
  </si>
  <si>
    <t>Washington &amp; Jefferson C</t>
  </si>
  <si>
    <t>Sacred Heart U</t>
  </si>
  <si>
    <t>Sweet Briar C</t>
  </si>
  <si>
    <t>Elmhurst C</t>
  </si>
  <si>
    <t>Millsaps C</t>
  </si>
  <si>
    <t>U of Portland</t>
  </si>
  <si>
    <t>Alfred U</t>
  </si>
  <si>
    <t>Whitworth U</t>
  </si>
  <si>
    <t>Mount St. Mary's C</t>
  </si>
  <si>
    <t>East Tennessee State U</t>
  </si>
  <si>
    <t>C of Idaho</t>
  </si>
  <si>
    <t>U of Chattanooga Fdn</t>
  </si>
  <si>
    <t>North Central C</t>
  </si>
  <si>
    <t>Saint Anselm C</t>
  </si>
  <si>
    <t>Westminster C</t>
  </si>
  <si>
    <t>Doane C</t>
  </si>
  <si>
    <t>Arch Foundation for the U of Georgia</t>
  </si>
  <si>
    <t>U of the Ozarks</t>
  </si>
  <si>
    <t>Southern Illinois U Fdn</t>
  </si>
  <si>
    <t>McDaniel C</t>
  </si>
  <si>
    <t>Coe C</t>
  </si>
  <si>
    <t>Long Island U</t>
  </si>
  <si>
    <t>McCormick Theological Seminary</t>
  </si>
  <si>
    <t>U of the Incarnate Word</t>
  </si>
  <si>
    <t>Illinois State U Fdn</t>
  </si>
  <si>
    <t>Moravian C</t>
  </si>
  <si>
    <t>Pratt Inst</t>
  </si>
  <si>
    <t>Canisius C</t>
  </si>
  <si>
    <t>Franklin C</t>
  </si>
  <si>
    <t>U of California Riverside Fdn</t>
  </si>
  <si>
    <t>Louisville Presbyterian Theological Seminary</t>
  </si>
  <si>
    <t>Culinary Inst of America</t>
  </si>
  <si>
    <t>Marshall U Fdn</t>
  </si>
  <si>
    <t>Emory &amp; Henry C</t>
  </si>
  <si>
    <t>Drury U</t>
  </si>
  <si>
    <t>Presbyterian C</t>
  </si>
  <si>
    <t>Concordia C</t>
  </si>
  <si>
    <t>U of North Florida Fdn</t>
  </si>
  <si>
    <t>Assumption C</t>
  </si>
  <si>
    <t>Michigan Technological U</t>
  </si>
  <si>
    <t>Meredith C</t>
  </si>
  <si>
    <t>Luther Seminary</t>
  </si>
  <si>
    <t>Roosevelt U</t>
  </si>
  <si>
    <t>Oklahoma City U</t>
  </si>
  <si>
    <t>Knox C</t>
  </si>
  <si>
    <t>John Brown U</t>
  </si>
  <si>
    <t>Pacific Lutheran U</t>
  </si>
  <si>
    <t>Linfield C</t>
  </si>
  <si>
    <t>Lynchburg C</t>
  </si>
  <si>
    <t>Wentworth Inst of Technology</t>
  </si>
  <si>
    <t>Texas Lutheran U</t>
  </si>
  <si>
    <t>Central Michigan U</t>
  </si>
  <si>
    <t>Monmouth C</t>
  </si>
  <si>
    <t>U of Northern Colorado Fdn</t>
  </si>
  <si>
    <t>Sarah Lawrence C</t>
  </si>
  <si>
    <t>SUNY Binghamton Fdn</t>
  </si>
  <si>
    <t>Taylor U</t>
  </si>
  <si>
    <t>Whittier C</t>
  </si>
  <si>
    <t>Belmont U</t>
  </si>
  <si>
    <t>Brite Divinity Sch</t>
  </si>
  <si>
    <t>Roger Williams U</t>
  </si>
  <si>
    <t>Niagara U</t>
  </si>
  <si>
    <t>U of Evansville</t>
  </si>
  <si>
    <t>Central C</t>
  </si>
  <si>
    <t>Wright State U and Fdn</t>
  </si>
  <si>
    <t>Embry-Riddle Aeronautical U</t>
  </si>
  <si>
    <t>New Jersey Inst of Technology</t>
  </si>
  <si>
    <t>Hamline U</t>
  </si>
  <si>
    <t>Concordia U (Quebec)</t>
  </si>
  <si>
    <t>Northern Arizona U Fdn</t>
  </si>
  <si>
    <t>Valencia CC and Fdn</t>
  </si>
  <si>
    <t>Juniata C</t>
  </si>
  <si>
    <t>Weber State U</t>
  </si>
  <si>
    <t>Emporia State U Fdn</t>
  </si>
  <si>
    <t>Webster U</t>
  </si>
  <si>
    <t>Oklahoma Christian U</t>
  </si>
  <si>
    <t>Simpson C</t>
  </si>
  <si>
    <t>Broward C Fdn</t>
  </si>
  <si>
    <t>Palm Beach Atlantic U</t>
  </si>
  <si>
    <t>Boise State U Fdn</t>
  </si>
  <si>
    <t>Widener U</t>
  </si>
  <si>
    <t>Grand Valley State U</t>
  </si>
  <si>
    <t>Wilson C</t>
  </si>
  <si>
    <t>Lake Forest C</t>
  </si>
  <si>
    <t>U of Indianapolis</t>
  </si>
  <si>
    <t>Biola U</t>
  </si>
  <si>
    <t>Trinity C, Toronto</t>
  </si>
  <si>
    <t>Cornell C</t>
  </si>
  <si>
    <t>St. Norbert C</t>
  </si>
  <si>
    <t>St. Francis C</t>
  </si>
  <si>
    <t>La Salle U</t>
  </si>
  <si>
    <t>York C of Pennsylvania</t>
  </si>
  <si>
    <t>Guilford C</t>
  </si>
  <si>
    <t>Columbia C</t>
  </si>
  <si>
    <t>Birmingham-Southern C</t>
  </si>
  <si>
    <t>Chatham U</t>
  </si>
  <si>
    <t>Saint Michael's C</t>
  </si>
  <si>
    <t>Northwood U</t>
  </si>
  <si>
    <t>U of Georgia</t>
  </si>
  <si>
    <t>Westmont C</t>
  </si>
  <si>
    <t>Converse C</t>
  </si>
  <si>
    <t>Bethel U Fdn</t>
  </si>
  <si>
    <t>Oregon U system</t>
  </si>
  <si>
    <t>U of Dubuque</t>
  </si>
  <si>
    <t>Appalachian State U and Fdn</t>
  </si>
  <si>
    <t>Marietta C</t>
  </si>
  <si>
    <t>Northern Kentucky U Fdn</t>
  </si>
  <si>
    <t>McMurry U</t>
  </si>
  <si>
    <t>Maryland Inst C of Art</t>
  </si>
  <si>
    <t>San Jose State U and Tower Fdn</t>
  </si>
  <si>
    <t>Queens U of Charlotte</t>
  </si>
  <si>
    <t>California State U, Northridge</t>
  </si>
  <si>
    <t>Kettering U</t>
  </si>
  <si>
    <t>Lenoir-Rhyne U</t>
  </si>
  <si>
    <t>South Dakota State U Fdn</t>
  </si>
  <si>
    <t>Bridgewater C</t>
  </si>
  <si>
    <t>Marine Biological Laboratory</t>
  </si>
  <si>
    <t>Hiram C</t>
  </si>
  <si>
    <t>Monmouth U</t>
  </si>
  <si>
    <t>Muskingum U</t>
  </si>
  <si>
    <t>Capital U</t>
  </si>
  <si>
    <t>Middle Tennessee State U</t>
  </si>
  <si>
    <t>New York Medical C</t>
  </si>
  <si>
    <t>Hartwick C</t>
  </si>
  <si>
    <t>Lipscomb U</t>
  </si>
  <si>
    <t>U of North Carolina, Wilmington</t>
  </si>
  <si>
    <t>Florida Southern C</t>
  </si>
  <si>
    <t>Hood C</t>
  </si>
  <si>
    <t>Ripon C</t>
  </si>
  <si>
    <t>SUNY Upstate Medical U</t>
  </si>
  <si>
    <t>LaGrange C</t>
  </si>
  <si>
    <t>U of West Florida Fdn</t>
  </si>
  <si>
    <t>Tennessee Technological U</t>
  </si>
  <si>
    <t>Golden Gate U</t>
  </si>
  <si>
    <t>San Francisco State U Fdn</t>
  </si>
  <si>
    <t>Indiana Wesleyan U</t>
  </si>
  <si>
    <t>Nazareth C</t>
  </si>
  <si>
    <t>James Madison U Fdn</t>
  </si>
  <si>
    <t>California Lutheran U</t>
  </si>
  <si>
    <t>King's C</t>
  </si>
  <si>
    <t>Missouri State U Fdn</t>
  </si>
  <si>
    <t>Elizabethtown C</t>
  </si>
  <si>
    <t>Pittsburg State U Fdn</t>
  </si>
  <si>
    <t>Warren Wilson C</t>
  </si>
  <si>
    <t>Fort Hays State U Fdn</t>
  </si>
  <si>
    <t>Shenandoah U</t>
  </si>
  <si>
    <t>Manhattan C</t>
  </si>
  <si>
    <t>Rider U</t>
  </si>
  <si>
    <t>Arcadia U</t>
  </si>
  <si>
    <t>Schreiner U</t>
  </si>
  <si>
    <t>Oakland U</t>
  </si>
  <si>
    <t>Pacific U</t>
  </si>
  <si>
    <t>Ana G. Mendez U system</t>
  </si>
  <si>
    <t>Maryville C</t>
  </si>
  <si>
    <t>Johnson C. Smith U</t>
  </si>
  <si>
    <t>U of Arkansas, Fort Smith</t>
  </si>
  <si>
    <t>George Mason U Fdn</t>
  </si>
  <si>
    <t>U of Northern British Columbia and Fdn</t>
  </si>
  <si>
    <t>Florida Inst of Technology</t>
  </si>
  <si>
    <t>St. Edward's U</t>
  </si>
  <si>
    <t>Eastern Illinois U Fnd</t>
  </si>
  <si>
    <t>Lebanon Valley C</t>
  </si>
  <si>
    <t>Cleveland State U</t>
  </si>
  <si>
    <t>Webb Inst</t>
  </si>
  <si>
    <t>Albright C</t>
  </si>
  <si>
    <t>Moody Bible Inst</t>
  </si>
  <si>
    <t>Bethany C</t>
  </si>
  <si>
    <t>SUNY Purchase C &amp; Fdn</t>
  </si>
  <si>
    <t>Seattle Pacific U</t>
  </si>
  <si>
    <t>Saginaw Valley State U Fdn</t>
  </si>
  <si>
    <t>Eastern Kentucky U Fdn</t>
  </si>
  <si>
    <t>Western Carolina U</t>
  </si>
  <si>
    <t>Indiana State U Fdn</t>
  </si>
  <si>
    <t>Peace C</t>
  </si>
  <si>
    <t>Georgian Court U</t>
  </si>
  <si>
    <t>Springfield C</t>
  </si>
  <si>
    <t>Nebraska Wesleyan U</t>
  </si>
  <si>
    <t>Eastern Michigan U Fdn</t>
  </si>
  <si>
    <t>C of Central Florida</t>
  </si>
  <si>
    <t>St. Bonaventure U</t>
  </si>
  <si>
    <t>Aurora U</t>
  </si>
  <si>
    <t>Carthage C</t>
  </si>
  <si>
    <t>Iona C</t>
  </si>
  <si>
    <t>California State U Chico Fdn</t>
  </si>
  <si>
    <t>Eastern Virginia Medical Sch Fdn</t>
  </si>
  <si>
    <t>Northern Illinois U Fdn</t>
  </si>
  <si>
    <t>Graceland U</t>
  </si>
  <si>
    <t>Wheelock C</t>
  </si>
  <si>
    <t>Keck Graduate Inst of Applied Life Sciences</t>
  </si>
  <si>
    <t>DeSales U</t>
  </si>
  <si>
    <t>Friends U</t>
  </si>
  <si>
    <t>New York Chiropractic C</t>
  </si>
  <si>
    <t>Wilkes U</t>
  </si>
  <si>
    <t>C of Saint Benedict</t>
  </si>
  <si>
    <t>Eckerd C</t>
  </si>
  <si>
    <t>Mount St. Mary's U</t>
  </si>
  <si>
    <t>Indiana U of Pennsylvania</t>
  </si>
  <si>
    <t>Howard Payne U</t>
  </si>
  <si>
    <t>California State U, Long Beach</t>
  </si>
  <si>
    <t>Arkansas State U System and Fdn</t>
  </si>
  <si>
    <t>Salve Regina U</t>
  </si>
  <si>
    <t>Longwood U Fdn</t>
  </si>
  <si>
    <t>Manchester C</t>
  </si>
  <si>
    <t>Northwestern C</t>
  </si>
  <si>
    <t>Ferrum C</t>
  </si>
  <si>
    <t>Lamar U</t>
  </si>
  <si>
    <t>Lewis U</t>
  </si>
  <si>
    <t>Bethune-Cookman U</t>
  </si>
  <si>
    <t>Western New England C</t>
  </si>
  <si>
    <t>Bellarmine U</t>
  </si>
  <si>
    <t>Minnesota State U, Mankato</t>
  </si>
  <si>
    <t>Georgia Southern U Fdn</t>
  </si>
  <si>
    <t>Houghton C</t>
  </si>
  <si>
    <t>Brock U</t>
  </si>
  <si>
    <t>Towson U Fdn</t>
  </si>
  <si>
    <t>Lamar U Fdn</t>
  </si>
  <si>
    <t>Columbus State U Fdn</t>
  </si>
  <si>
    <t>U of the Arts</t>
  </si>
  <si>
    <t>Murray State U Fdn</t>
  </si>
  <si>
    <t>California State Polytechnic U, Pomona</t>
  </si>
  <si>
    <t>Carroll U</t>
  </si>
  <si>
    <t>High Point U</t>
  </si>
  <si>
    <t>Gannon U</t>
  </si>
  <si>
    <t>Hartford Seminary</t>
  </si>
  <si>
    <t>Texas Wesleyan U</t>
  </si>
  <si>
    <t>Indiana Inst of Technology</t>
  </si>
  <si>
    <t>San Francisco Conservatory of Music</t>
  </si>
  <si>
    <t>Morningside C</t>
  </si>
  <si>
    <t>Cleveland Institute of Music</t>
  </si>
  <si>
    <t>Portland State U Fdn</t>
  </si>
  <si>
    <t>Florida State C, Jacksonville</t>
  </si>
  <si>
    <t>Maryville U</t>
  </si>
  <si>
    <t>Bethel U</t>
  </si>
  <si>
    <t>Western Washington U Fdn</t>
  </si>
  <si>
    <t>Tennessee State U Fdn</t>
  </si>
  <si>
    <t>Endicott C</t>
  </si>
  <si>
    <t>U of Mary Washington</t>
  </si>
  <si>
    <t>SUNY Oneonta Fdn</t>
  </si>
  <si>
    <t>Asbury U</t>
  </si>
  <si>
    <t>Shippensburg U Fdn</t>
  </si>
  <si>
    <t>U of Wyoming</t>
  </si>
  <si>
    <t>U of La Verne</t>
  </si>
  <si>
    <t>Viterbo U</t>
  </si>
  <si>
    <t>Elmira C</t>
  </si>
  <si>
    <t>Texas Southern U</t>
  </si>
  <si>
    <t>U of Charleston</t>
  </si>
  <si>
    <t>SUNY Albany Fdn</t>
  </si>
  <si>
    <t>Mary Baldwin C</t>
  </si>
  <si>
    <t>Kentucky Community and Technical C system</t>
  </si>
  <si>
    <t>Ferris Fdn</t>
  </si>
  <si>
    <t>Radford U Fdn</t>
  </si>
  <si>
    <t>Augsburg C</t>
  </si>
  <si>
    <t>Freed-Hardeman U</t>
  </si>
  <si>
    <t>Marywood U</t>
  </si>
  <si>
    <t>Southern New Hampshire U</t>
  </si>
  <si>
    <t>C of Notre Dame of Maryland</t>
  </si>
  <si>
    <t>Sonoma State U Fdn</t>
  </si>
  <si>
    <t>Colby-Sawyer C</t>
  </si>
  <si>
    <t>McPherson C</t>
  </si>
  <si>
    <t>U of Wisconsin Eau Claire Fdn</t>
  </si>
  <si>
    <t>Dean C</t>
  </si>
  <si>
    <t>Clarke U</t>
  </si>
  <si>
    <t>Saint Francis U</t>
  </si>
  <si>
    <t>Heidelberg U</t>
  </si>
  <si>
    <t>Harrisburg Area CC</t>
  </si>
  <si>
    <t>Brenau U</t>
  </si>
  <si>
    <t>Jacksonville U</t>
  </si>
  <si>
    <t>University Fdn at Sacramento State</t>
  </si>
  <si>
    <t>St. Thomas U</t>
  </si>
  <si>
    <t>New C Fdn</t>
  </si>
  <si>
    <t>Barry U</t>
  </si>
  <si>
    <t>Hampshire C</t>
  </si>
  <si>
    <t>C of Saint Rose</t>
  </si>
  <si>
    <t>Madonna U</t>
  </si>
  <si>
    <t>Troy U Fdn</t>
  </si>
  <si>
    <t>National-Louis U</t>
  </si>
  <si>
    <t>U of Central Missouri Fdn</t>
  </si>
  <si>
    <t>Graduate Theological Union</t>
  </si>
  <si>
    <t>Lasell C</t>
  </si>
  <si>
    <t>Rocky Mountain C</t>
  </si>
  <si>
    <t>Wilmington C</t>
  </si>
  <si>
    <t>Santa Barbara City C Fdn</t>
  </si>
  <si>
    <t>U of Mary</t>
  </si>
  <si>
    <t>California State U, Fullerton</t>
  </si>
  <si>
    <t>Fairleigh Dickinson U</t>
  </si>
  <si>
    <t>Northampton County Area CC Fdn</t>
  </si>
  <si>
    <t>Jamestown C</t>
  </si>
  <si>
    <t>Cazenovia C</t>
  </si>
  <si>
    <t>Mercy C</t>
  </si>
  <si>
    <t>Lawrence Tech U</t>
  </si>
  <si>
    <t>C of Saint Scholastica</t>
  </si>
  <si>
    <t>U of North Carolina, Asheville</t>
  </si>
  <si>
    <t>McKendree U</t>
  </si>
  <si>
    <t>Western Illinois U Fdn</t>
  </si>
  <si>
    <t>Montana Tech Fdn</t>
  </si>
  <si>
    <t>Sinclair CC Fdn</t>
  </si>
  <si>
    <t>Winston-Salem State U</t>
  </si>
  <si>
    <t>Cardinal Stritch U</t>
  </si>
  <si>
    <t>Concordia U, St. Paul</t>
  </si>
  <si>
    <t>Covenant C</t>
  </si>
  <si>
    <t>C of Mount St. Joseph</t>
  </si>
  <si>
    <t>U of New Hampshire Sch of Law</t>
  </si>
  <si>
    <t>Mercyhurst C</t>
  </si>
  <si>
    <t>Ohio Dominican U</t>
  </si>
  <si>
    <t>Dallas Theological Seminary</t>
  </si>
  <si>
    <t>Averett U</t>
  </si>
  <si>
    <t>Georgia Southwestern Fdn</t>
  </si>
  <si>
    <t>Philadelphia U</t>
  </si>
  <si>
    <t>Carroll C</t>
  </si>
  <si>
    <t>Dominican U</t>
  </si>
  <si>
    <t>Misericordia U</t>
  </si>
  <si>
    <t>Mount Mercy U</t>
  </si>
  <si>
    <t>Marymount U</t>
  </si>
  <si>
    <t>Pacific Union C</t>
  </si>
  <si>
    <t>Albert E. Farone &amp; Angela T. Farone Fdn (Catholic U of America)</t>
  </si>
  <si>
    <t>Robert Morris U</t>
  </si>
  <si>
    <t>Northland C</t>
  </si>
  <si>
    <t>Rust C</t>
  </si>
  <si>
    <t>Neumann U</t>
  </si>
  <si>
    <t>C of New Rochelle</t>
  </si>
  <si>
    <t>Loras C</t>
  </si>
  <si>
    <t>Humboldt State U</t>
  </si>
  <si>
    <t>William Mitchell C of Law</t>
  </si>
  <si>
    <t>C of Saint Elizabeth</t>
  </si>
  <si>
    <t>Wisconsin Lutheran C</t>
  </si>
  <si>
    <t>Central Piedmont CC Fdn</t>
  </si>
  <si>
    <t>Vaughn C of Aeronautics and Techology</t>
  </si>
  <si>
    <t>Fredonia C Fdn (SUNY)</t>
  </si>
  <si>
    <t>SUNY Cortland Fdn</t>
  </si>
  <si>
    <t>West Chester U of Pennsylvania &amp; Fdn</t>
  </si>
  <si>
    <t>Rhode Island C Fdn</t>
  </si>
  <si>
    <t>Utica C</t>
  </si>
  <si>
    <t>Eastern Mennonite U</t>
  </si>
  <si>
    <t>Alverno C</t>
  </si>
  <si>
    <t>Huntington U</t>
  </si>
  <si>
    <t>St. Cloud State U Fdn</t>
  </si>
  <si>
    <t>Culver-Stockton C</t>
  </si>
  <si>
    <t>Virginia State U</t>
  </si>
  <si>
    <t>Thunderbird Sch of Global Management</t>
  </si>
  <si>
    <t>Buffalo State C Fdn</t>
  </si>
  <si>
    <t>George Fox U</t>
  </si>
  <si>
    <t>California State U San Bernardino Fdn</t>
  </si>
  <si>
    <t>Trevecca Nazarene U</t>
  </si>
  <si>
    <t>Cedarville U</t>
  </si>
  <si>
    <t>Cedar Crest C</t>
  </si>
  <si>
    <t>Stephen F. Austin State U Alumni Fdn</t>
  </si>
  <si>
    <t>Southern California C of Optometry</t>
  </si>
  <si>
    <t>Olivet Nazarene U</t>
  </si>
  <si>
    <t>California State U, Los Angeles</t>
  </si>
  <si>
    <t>Saint Joseph C</t>
  </si>
  <si>
    <t>Delaware Valley C</t>
  </si>
  <si>
    <t>Spartanburg Methodist C</t>
  </si>
  <si>
    <t>Mount Aloysius C</t>
  </si>
  <si>
    <t>Clark State CC</t>
  </si>
  <si>
    <t>Thomas M. Cooley Law Sch</t>
  </si>
  <si>
    <t>SUNY Potsdam C Fdn</t>
  </si>
  <si>
    <t>C of New Jersey Fdn</t>
  </si>
  <si>
    <t>Methodist U</t>
  </si>
  <si>
    <t>California State U, San Marcos</t>
  </si>
  <si>
    <t>California State U Bakersfield Fdn</t>
  </si>
  <si>
    <t>Morgan State U Fdn</t>
  </si>
  <si>
    <t>Regis C</t>
  </si>
  <si>
    <t>Walla Walla U</t>
  </si>
  <si>
    <t>Kutztown U Fdn</t>
  </si>
  <si>
    <t>Peirce C</t>
  </si>
  <si>
    <t>Fayetteville State U</t>
  </si>
  <si>
    <t>Southern Illinois U Edwardsville Fdn</t>
  </si>
  <si>
    <t>Pacific Northwest C of Art</t>
  </si>
  <si>
    <t>American U In Bulgaria</t>
  </si>
  <si>
    <t>Golden Gate Baptist Theological Seminary</t>
  </si>
  <si>
    <t>Grand View U</t>
  </si>
  <si>
    <t>Tri-County Technical C</t>
  </si>
  <si>
    <t>Defiance C</t>
  </si>
  <si>
    <t>Roberts Wesleyan C</t>
  </si>
  <si>
    <t>Fitchburg State U</t>
  </si>
  <si>
    <t>Empire State C Fdn</t>
  </si>
  <si>
    <t>Southern Connecticut State U Fdn</t>
  </si>
  <si>
    <t>Northern Michigan U</t>
  </si>
  <si>
    <t>Edinboro U Fdn</t>
  </si>
  <si>
    <t>Five Colleges</t>
  </si>
  <si>
    <t>U of Wisconsin Oshkosh Fdn</t>
  </si>
  <si>
    <t>Delta C</t>
  </si>
  <si>
    <t>SUNY Plattsburgh C Fdn</t>
  </si>
  <si>
    <t>Broome CC Fdn</t>
  </si>
  <si>
    <t>Cabrini C</t>
  </si>
  <si>
    <t>North Iowa Area CC</t>
  </si>
  <si>
    <t>Lakeland C</t>
  </si>
  <si>
    <t>Alamo CC District</t>
  </si>
  <si>
    <t>Mount Ida C</t>
  </si>
  <si>
    <t>Fitchburg State C Fdn</t>
  </si>
  <si>
    <t>Saint Mary-of-the-Woods C</t>
  </si>
  <si>
    <t>California State U-Monterey Bay</t>
  </si>
  <si>
    <t>Holy Family U</t>
  </si>
  <si>
    <t>Holy Names U</t>
  </si>
  <si>
    <t>Pacific Lutheran Theological Seminary</t>
  </si>
  <si>
    <t>Cambridge C</t>
  </si>
  <si>
    <t>Oswego C Fdn (SUNY)</t>
  </si>
  <si>
    <t>Pensacola State C Fdn</t>
  </si>
  <si>
    <t>Shawnee State U</t>
  </si>
  <si>
    <t>Ramapo C of New Jersey</t>
  </si>
  <si>
    <t>California State U Office of the Chancellor</t>
  </si>
  <si>
    <t>Thomas C</t>
  </si>
  <si>
    <t>California State U Stanislaus Fdn</t>
  </si>
  <si>
    <t>Schoolcraft C Fdn</t>
  </si>
  <si>
    <t>Austin Peay State U Fdn</t>
  </si>
  <si>
    <t>Spring Arbor U</t>
  </si>
  <si>
    <t>California State U-East Bay</t>
  </si>
  <si>
    <t>Central Oregon CC Fdn</t>
  </si>
  <si>
    <t>Metropolitan C of New York</t>
  </si>
  <si>
    <t>Chaminade U of Honolulu</t>
  </si>
  <si>
    <t>Olivet C</t>
  </si>
  <si>
    <t>Trinity Western U</t>
  </si>
  <si>
    <t>Western U of Health Sciences</t>
  </si>
  <si>
    <t>California State U Dominguez Hills Fdn</t>
  </si>
  <si>
    <t>Briar Cliff U</t>
  </si>
  <si>
    <t>California State U Channel Islands Fdn</t>
  </si>
  <si>
    <t>Keuka C</t>
  </si>
  <si>
    <t>McLennan CC Fdn</t>
  </si>
  <si>
    <t>Boston Architectural C</t>
  </si>
  <si>
    <t>Foundation for Florida Gateway C</t>
  </si>
  <si>
    <t>U of Wisconsin Superior Fdn</t>
  </si>
  <si>
    <t>Monroe County CC Fdn</t>
  </si>
  <si>
    <t>Holyoke CC Fdn</t>
  </si>
  <si>
    <t>Weber State U Fdn</t>
  </si>
  <si>
    <t>LeTourneau U</t>
  </si>
  <si>
    <t>Keystone C</t>
  </si>
  <si>
    <t>Holyoke CC</t>
  </si>
  <si>
    <t>C of Mount Saint Vincent</t>
  </si>
  <si>
    <t>Centralia C Fdn</t>
  </si>
  <si>
    <t>Virginia State U Fdn</t>
  </si>
  <si>
    <t>Reading Area CC Fdn</t>
  </si>
  <si>
    <t>Skagit Valley C Fdn</t>
  </si>
  <si>
    <t>Austin Peay State U</t>
  </si>
  <si>
    <t>Denver Seminary</t>
  </si>
  <si>
    <t>Cornerstone U</t>
  </si>
  <si>
    <t>Mitchell C</t>
  </si>
  <si>
    <t>Midlands Technical C Fdn</t>
  </si>
  <si>
    <t>SUNY C at Brockport</t>
  </si>
  <si>
    <t>Pellissippi State CC Fnd</t>
  </si>
  <si>
    <t>Harford CC Fdn</t>
  </si>
  <si>
    <t>Oakton CC Educational Fdn</t>
  </si>
  <si>
    <t>J. Sargeant Reynolds CC Fdn</t>
  </si>
  <si>
    <t>West Virginia State U Fdn</t>
  </si>
  <si>
    <t>Talladega C</t>
  </si>
  <si>
    <t>La Roche C</t>
  </si>
  <si>
    <t>C of St. Joseph</t>
  </si>
  <si>
    <t>Capitol C</t>
  </si>
  <si>
    <t>Naval Postgraduate Sch Fdn</t>
  </si>
  <si>
    <t>Great Basin C Fdn</t>
  </si>
  <si>
    <t>Music Inst of Chicago</t>
  </si>
  <si>
    <t>California Maritime Academy Fdn</t>
  </si>
  <si>
    <t>Laboure C</t>
  </si>
  <si>
    <t>Texas C</t>
  </si>
  <si>
    <t>Georgia Perimeter C</t>
  </si>
  <si>
    <t>California Lutheran Educational Association</t>
  </si>
  <si>
    <t>College of William &amp; Mary and Foundation/Endowment Association (VA)</t>
  </si>
  <si>
    <t>Carnegie Institute of Washington</t>
  </si>
  <si>
    <t>Rush University Medical Center (IL)</t>
  </si>
  <si>
    <t>Oregon Health Sciences University Foundation</t>
  </si>
  <si>
    <t>Carroll University (WI)</t>
  </si>
  <si>
    <t>Dean College</t>
  </si>
  <si>
    <t>Rust College</t>
  </si>
  <si>
    <t>Capitol College</t>
  </si>
  <si>
    <t>Texas College</t>
  </si>
  <si>
    <t>University of Western Ontario and Foundation</t>
  </si>
  <si>
    <t>York University and Foundation(??)</t>
  </si>
  <si>
    <t>University of North Carolina at Greensboro Investment Fund</t>
  </si>
  <si>
    <t>Washburn University Foundation(KS)</t>
  </si>
  <si>
    <t>University of Mount Union (OH)</t>
  </si>
  <si>
    <t>Medical College of Georgia Foundation</t>
  </si>
  <si>
    <t>University of California at Riverside Foundation</t>
  </si>
  <si>
    <t>Broward College Foundation (FL)</t>
  </si>
  <si>
    <t>Chatham University (PA)</t>
  </si>
  <si>
    <t>San Jose State University and Tower Foundation (CA)</t>
  </si>
  <si>
    <t>Pittsburg State University Foundation (KS)</t>
  </si>
  <si>
    <t>Columbus State University and Foundation</t>
  </si>
  <si>
    <t>University of Saint Thomas (TX)</t>
  </si>
  <si>
    <t>Florida State College at Jacksonville</t>
  </si>
  <si>
    <t>Portland State University and Foundation (OR)</t>
  </si>
  <si>
    <t>Murray State University and Foundation(KY)</t>
  </si>
  <si>
    <t>Towson University and Foundations (MD)</t>
  </si>
  <si>
    <t>Weber State University and Foundation (UT)</t>
  </si>
  <si>
    <t>Louisiana State University System and LSU Foundation</t>
  </si>
  <si>
    <t>Saint John's College, Annapolis and Santa Fe</t>
  </si>
  <si>
    <t>Tuskegee University</t>
  </si>
  <si>
    <t>Lamar University and Foundation (TX)</t>
  </si>
  <si>
    <t>Bethel University and Foundation</t>
  </si>
  <si>
    <t>University of Maryland at College Park Foundation</t>
  </si>
  <si>
    <t>Stevens Institute of Technology (NJ)</t>
  </si>
  <si>
    <t>California Institute of the Arts</t>
  </si>
  <si>
    <t>Augustana College (Ill)</t>
  </si>
  <si>
    <t>Saint Ambrose College (IA)</t>
  </si>
  <si>
    <t>Kettering University/GMI Engineering &amp; Management Institute (MI)</t>
  </si>
  <si>
    <t>Eckerd College</t>
  </si>
  <si>
    <t xml:space="preserve">Arkansas State University System and Foundation </t>
  </si>
  <si>
    <t>Texas Southern University</t>
  </si>
  <si>
    <t>Cleveland Institute of Music (OH)</t>
  </si>
  <si>
    <t xml:space="preserve">Indiana Institute of Technology </t>
  </si>
  <si>
    <t xml:space="preserve">California State Polytechnic University at Pomona </t>
  </si>
  <si>
    <t>Concordia University, Saint Paul (MN)</t>
  </si>
  <si>
    <t>Ohio Dominican University</t>
  </si>
  <si>
    <t>Albert E. Farone &amp; Angela T. Farone Foundation (Catholic University of America)</t>
  </si>
  <si>
    <t>Vaughn College of Aeronautics and Technology</t>
  </si>
  <si>
    <t>University of New Hampshire School of Law</t>
  </si>
  <si>
    <t>Morgan State University Foundation</t>
  </si>
  <si>
    <t>Virginia State University and Foundation</t>
  </si>
  <si>
    <t xml:space="preserve">California State U at Los Angeles Foundation </t>
  </si>
  <si>
    <t>Clark State Community College</t>
  </si>
  <si>
    <t>Kutztown University Foundation</t>
  </si>
  <si>
    <t>Fitchburg State University</t>
  </si>
  <si>
    <t>University of Wisconsin Oshkosh Foundation</t>
  </si>
  <si>
    <t>Spring Arbor University</t>
  </si>
  <si>
    <t>Metropolitan College of New York</t>
  </si>
  <si>
    <t>Western University of Health Sciences</t>
  </si>
  <si>
    <t>University of Southern Nevada</t>
  </si>
  <si>
    <t>University of Wisconsin Superior Foundation</t>
  </si>
  <si>
    <t>Talladega College</t>
  </si>
  <si>
    <t>Skagit Valley College Foundation</t>
  </si>
  <si>
    <t>Oakton Community College Educational Foundation</t>
  </si>
  <si>
    <t xml:space="preserve">State University of New York College at Brockport </t>
  </si>
  <si>
    <t>Great Basin College Foundation</t>
  </si>
  <si>
    <t>Laboure College</t>
  </si>
  <si>
    <t>University of Ottawa and Foundation</t>
  </si>
  <si>
    <t>Trinity College (Toronto)</t>
  </si>
  <si>
    <t>University of Northern British Columbia</t>
  </si>
  <si>
    <t>University of Calgary</t>
  </si>
  <si>
    <t>Lawrence Technological University</t>
  </si>
  <si>
    <t>Montana Tech of the University of Montana Foundation</t>
  </si>
  <si>
    <t>College of Central Florida</t>
  </si>
  <si>
    <t>Asbury University (KY)</t>
  </si>
  <si>
    <t>Florida Gateway College Foundation</t>
  </si>
  <si>
    <t>Institutions Reporting</t>
  </si>
  <si>
    <t>Bentley University (MA)</t>
  </si>
  <si>
    <t xml:space="preserve"> (NACUBO, "College and University Endowments," Chronicle of Higher Education, Nov. 1, 2011)</t>
  </si>
  <si>
    <t>Institutions in 50 states and DC</t>
  </si>
  <si>
    <t xml:space="preserve">nacubo </t>
  </si>
  <si>
    <t>Elgin Community College</t>
  </si>
  <si>
    <t>Dakota State U.</t>
  </si>
  <si>
    <t>Kalamazoo Valley Community College</t>
  </si>
  <si>
    <t>U. of St. Francis (Ill.)</t>
  </si>
  <si>
    <t>Concordia U. Chicago</t>
  </si>
  <si>
    <t>Meadville/Lombard Theological School</t>
  </si>
  <si>
    <t>Stephens College</t>
  </si>
  <si>
    <t>Park U.</t>
  </si>
  <si>
    <t>Indiana Tech</t>
  </si>
  <si>
    <t>U. of Jamestown</t>
  </si>
  <si>
    <t>N/A</t>
  </si>
  <si>
    <t>U. of Wisconsin system</t>
  </si>
  <si>
    <t>Michigan State University Foundation</t>
  </si>
  <si>
    <t>Weber State University Foundation</t>
  </si>
  <si>
    <t>Warner Pacific College</t>
  </si>
  <si>
    <t>Eastern Washington U.</t>
  </si>
  <si>
    <t xml:space="preserve">WA </t>
  </si>
  <si>
    <t>Marshall B. Ketchum U.</t>
  </si>
  <si>
    <t>Colorado Mesa U.</t>
  </si>
  <si>
    <t>Cuesta College</t>
  </si>
  <si>
    <t>U. of Wyoming</t>
  </si>
  <si>
    <t>U. of California at Santa Barbara</t>
  </si>
  <si>
    <t>Gonzaga U.</t>
  </si>
  <si>
    <t>Southern Virginia U.</t>
  </si>
  <si>
    <t>Hillsborough Community College</t>
  </si>
  <si>
    <t>Blue Ridge Community College (Va.)</t>
  </si>
  <si>
    <t>Southeastern U. (Fla.)</t>
  </si>
  <si>
    <t>Florida Memorial U.</t>
  </si>
  <si>
    <t>Virginia State University Foundation</t>
  </si>
  <si>
    <t>Spalding U.</t>
  </si>
  <si>
    <t>Fisk U.</t>
  </si>
  <si>
    <t>U. of Central Oklahoma</t>
  </si>
  <si>
    <t>St. Mary's College of Maryland</t>
  </si>
  <si>
    <t>Parker U.</t>
  </si>
  <si>
    <t>Coastal Carolina U.</t>
  </si>
  <si>
    <t>Lamar U.</t>
  </si>
  <si>
    <t>North Carolina A&amp;T State U.</t>
  </si>
  <si>
    <t>Mount St. Mary's U. (Md.)</t>
  </si>
  <si>
    <t>Arkansas State U. at Jonesboro</t>
  </si>
  <si>
    <t>U. of Southern Mississippi</t>
  </si>
  <si>
    <t>St. Edward's U.</t>
  </si>
  <si>
    <t>Lynchburg College</t>
  </si>
  <si>
    <t>Oklahoma Baptist U.</t>
  </si>
  <si>
    <t>Randolph-Macon College</t>
  </si>
  <si>
    <t>U. of South Alabama</t>
  </si>
  <si>
    <t>Houston Community College</t>
  </si>
  <si>
    <t>Bergen Community College</t>
  </si>
  <si>
    <t>SUNY Canton-College of Technology</t>
  </si>
  <si>
    <t>New England College</t>
  </si>
  <si>
    <t>Massachusetts College of Liberal Arts</t>
  </si>
  <si>
    <t>Husson U.</t>
  </si>
  <si>
    <t>U. of Pittsburgh at Bradford</t>
  </si>
  <si>
    <t>U. of Saint Joseph</t>
  </si>
  <si>
    <t>Russell Sage College</t>
  </si>
  <si>
    <t>Bloomsburg U. of Pennsylvania</t>
  </si>
  <si>
    <t>Saint Peter's U.</t>
  </si>
  <si>
    <t>Molloy College</t>
  </si>
  <si>
    <t>Marlboro College</t>
  </si>
  <si>
    <t>Union Theological Seminary</t>
  </si>
  <si>
    <t>U. of Maine</t>
  </si>
  <si>
    <t>Whitehead Institute for Biomedical Research</t>
  </si>
  <si>
    <t>National Academy of Sciences</t>
  </si>
  <si>
    <t>6F</t>
  </si>
  <si>
    <t>7SS</t>
  </si>
  <si>
    <t>8OT</t>
  </si>
  <si>
    <t>9TR</t>
  </si>
  <si>
    <t>Cana, Nova Scotia</t>
  </si>
  <si>
    <t>Canada, New Brunswick</t>
  </si>
  <si>
    <t>Misericordia University</t>
  </si>
  <si>
    <t>University of Georgia Foundation &amp; Arch Foundation</t>
  </si>
  <si>
    <t>Georgia Institute of Technology &amp; Georgia Tech Foundation</t>
  </si>
  <si>
    <t>University of North Carolina at Chapel Hill &amp; Foundations</t>
  </si>
  <si>
    <t>54,845</t>
  </si>
  <si>
    <t>53,938</t>
  </si>
  <si>
    <t>22,713+</t>
  </si>
  <si>
    <t>22,613</t>
  </si>
  <si>
    <t>Simon Fraser University (British Columbia)</t>
  </si>
  <si>
    <t>American Society for Technion-Israel Institute of Technology, Inc.</t>
  </si>
  <si>
    <t>West Point Association of Graduates</t>
  </si>
  <si>
    <t>Manhattanville College</t>
  </si>
  <si>
    <t>Vaughan College of Aeronautics and Technology</t>
  </si>
  <si>
    <t>Auburn Theological Seminary</t>
  </si>
  <si>
    <t>RAND Corporation</t>
  </si>
  <si>
    <t>California Baptist University</t>
  </si>
  <si>
    <t>The University Foundation at Sacramento State</t>
  </si>
  <si>
    <t>Sam Houston State University</t>
  </si>
  <si>
    <t>Texas Woman’s University</t>
  </si>
  <si>
    <t>Christian Brothers University</t>
  </si>
  <si>
    <t>Spring Hill College</t>
  </si>
  <si>
    <t>Brevard College Corporation</t>
  </si>
  <si>
    <t>College of Coastal Georgia</t>
  </si>
  <si>
    <t>Southern Wesleyan University</t>
  </si>
  <si>
    <t>North Park University</t>
  </si>
  <si>
    <t>Palmer College of Chiropractic</t>
  </si>
  <si>
    <t>University of Findlay</t>
  </si>
  <si>
    <t>University of Baltimore Foundation</t>
  </si>
  <si>
    <t>Salus University</t>
  </si>
  <si>
    <t>West Chester University Foundation</t>
  </si>
  <si>
    <t>Polytechnic University of Puerto Rico</t>
  </si>
  <si>
    <t>Foundation for the University of the Virgin Islands</t>
  </si>
  <si>
    <t>VI</t>
  </si>
  <si>
    <t>2016 RANK</t>
  </si>
  <si>
    <t>2015 to</t>
  </si>
  <si>
    <r>
      <t xml:space="preserve">2016 </t>
    </r>
    <r>
      <rPr>
        <vertAlign val="superscript"/>
        <sz val="10"/>
        <rFont val="Arial"/>
        <family val="2"/>
      </rPr>
      <t>2</t>
    </r>
  </si>
  <si>
    <t>May 2017</t>
  </si>
  <si>
    <t>National Association of College and University Business Officers and Commonfund, "2016 NACUBO-Commonfund Study of Endowment," (January 31, 2017).</t>
  </si>
  <si>
    <r>
      <t xml:space="preserve">2 </t>
    </r>
    <r>
      <rPr>
        <sz val="10"/>
        <rFont val="Arial"/>
        <family val="2"/>
      </rPr>
      <t>Figures are as of June 30, 2016.</t>
    </r>
  </si>
  <si>
    <r>
      <t xml:space="preserve">1 </t>
    </r>
    <r>
      <rPr>
        <sz val="10"/>
        <rFont val="Arial"/>
        <family val="2"/>
      </rPr>
      <t xml:space="preserve">Table includes only the institutions located in the 50 states and D.C. among the institutions that participated in the NACUBO-Commonfund study for 2016. </t>
    </r>
  </si>
  <si>
    <t>Totals</t>
  </si>
  <si>
    <t xml:space="preserve">    All 851 colleges and universities in 50 states and D.C.</t>
  </si>
  <si>
    <t xml:space="preserve">    Top 100 universities</t>
  </si>
  <si>
    <t xml:space="preserve">    Top 10 universities</t>
  </si>
  <si>
    <t xml:space="preserve">    SREB states</t>
  </si>
  <si>
    <t xml:space="preserve">         as a percentage of total</t>
  </si>
  <si>
    <t xml:space="preserve">    West</t>
  </si>
  <si>
    <t xml:space="preserve">    Midwest</t>
  </si>
  <si>
    <t xml:space="preserve">    Northeast</t>
  </si>
  <si>
    <t>Table 104 (OLD Table 105)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</si>
</sst>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43" formatCode="_(* #,##0.00_);_(* \(#,##0.00\);_(* &quot;-&quot;??_);_(@_)"/>
    <numFmt numFmtId="164" formatCode="&quot;$&quot;#,##0"/>
    <numFmt numFmtId="165" formatCode="0.0"/>
    <numFmt numFmtId="166" formatCode="0_);\(0\)"/>
    <numFmt numFmtId="167" formatCode="_(* #,##0_);_(* \(#,##0\);_(* &quot;-&quot;??_);_(@_)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vertAlign val="superscript"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Arial"/>
      <family val="2"/>
    </font>
    <font>
      <sz val="10"/>
      <color indexed="16"/>
      <name val="Arial"/>
      <family val="2"/>
    </font>
    <font>
      <sz val="10"/>
      <color indexed="14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10"/>
      <color rgb="FF0000FF"/>
      <name val="Arial"/>
      <family val="2"/>
    </font>
    <font>
      <b/>
      <sz val="10"/>
      <color rgb="FF171717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FF66FF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6"/>
      <name val="Arial"/>
      <family val="2"/>
    </font>
    <font>
      <sz val="10"/>
      <color rgb="FF0000FF"/>
      <name val="Arial"/>
      <family val="2"/>
    </font>
    <font>
      <sz val="11"/>
      <color theme="1"/>
      <name val="Calibri"/>
      <family val="2"/>
      <scheme val="minor"/>
    </font>
    <font>
      <sz val="10"/>
      <color indexed="14"/>
      <name val="Arial"/>
      <family val="2"/>
    </font>
    <font>
      <sz val="10"/>
      <color indexed="12"/>
      <name val="Arial"/>
      <family val="2"/>
    </font>
    <font>
      <sz val="10"/>
      <color rgb="FFFF66FF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rgb="FFC00000"/>
      </bottom>
      <diagonal/>
    </border>
    <border>
      <left style="medium">
        <color rgb="FFD1D3D4"/>
      </left>
      <right/>
      <top/>
      <bottom style="medium">
        <color rgb="FFD1D3D4"/>
      </bottom>
      <diagonal/>
    </border>
    <border>
      <left style="medium">
        <color rgb="FFD1D3D4"/>
      </left>
      <right/>
      <top style="medium">
        <color rgb="FFD1D3D4"/>
      </top>
      <bottom style="medium">
        <color rgb="FFD1D3D4"/>
      </bottom>
      <diagonal/>
    </border>
    <border>
      <left/>
      <right/>
      <top style="thin">
        <color rgb="FFC00000"/>
      </top>
      <bottom/>
      <diagonal/>
    </border>
  </borders>
  <cellStyleXfs count="10">
    <xf numFmtId="0" fontId="0" fillId="0" borderId="0">
      <alignment horizontal="left" wrapText="1"/>
    </xf>
    <xf numFmtId="43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44">
    <xf numFmtId="0" fontId="0" fillId="0" borderId="0" xfId="0" applyAlignment="1"/>
    <xf numFmtId="0" fontId="8" fillId="0" borderId="0" xfId="0" applyFont="1" applyAlignment="1"/>
    <xf numFmtId="0" fontId="8" fillId="0" borderId="0" xfId="0" applyFont="1" applyFill="1" applyAlignment="1"/>
    <xf numFmtId="0" fontId="8" fillId="0" borderId="1" xfId="0" applyFont="1" applyBorder="1" applyAlignment="1"/>
    <xf numFmtId="0" fontId="8" fillId="0" borderId="2" xfId="0" applyFont="1" applyBorder="1" applyAlignment="1"/>
    <xf numFmtId="0" fontId="8" fillId="0" borderId="0" xfId="0" applyFont="1" applyFill="1" applyBorder="1" applyAlignment="1"/>
    <xf numFmtId="0" fontId="8" fillId="0" borderId="2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1" fontId="8" fillId="0" borderId="0" xfId="0" applyNumberFormat="1" applyFont="1" applyFill="1" applyAlignment="1"/>
    <xf numFmtId="3" fontId="8" fillId="0" borderId="0" xfId="0" applyNumberFormat="1" applyFont="1" applyFill="1" applyBorder="1" applyAlignment="1"/>
    <xf numFmtId="0" fontId="9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right"/>
    </xf>
    <xf numFmtId="0" fontId="8" fillId="2" borderId="0" xfId="0" applyFont="1" applyFill="1" applyAlignment="1">
      <alignment horizontal="right"/>
    </xf>
    <xf numFmtId="0" fontId="8" fillId="2" borderId="0" xfId="0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3" xfId="0" applyNumberFormat="1" applyFont="1" applyFill="1" applyBorder="1" applyAlignment="1">
      <alignment horizontal="right"/>
    </xf>
    <xf numFmtId="1" fontId="8" fillId="3" borderId="0" xfId="0" applyNumberFormat="1" applyFont="1" applyFill="1" applyBorder="1" applyAlignment="1">
      <alignment horizontal="right"/>
    </xf>
    <xf numFmtId="1" fontId="8" fillId="3" borderId="0" xfId="0" applyNumberFormat="1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0" borderId="0" xfId="0" applyFont="1" applyFill="1" applyAlignment="1">
      <alignment horizontal="right"/>
    </xf>
    <xf numFmtId="165" fontId="8" fillId="0" borderId="0" xfId="0" applyNumberFormat="1" applyFont="1" applyFill="1" applyBorder="1" applyAlignment="1">
      <alignment horizontal="right"/>
    </xf>
    <xf numFmtId="165" fontId="8" fillId="0" borderId="4" xfId="0" applyNumberFormat="1" applyFont="1" applyFill="1" applyBorder="1" applyAlignment="1">
      <alignment horizontal="right"/>
    </xf>
    <xf numFmtId="0" fontId="8" fillId="0" borderId="0" xfId="0" applyFont="1" applyAlignment="1">
      <alignment vertical="top"/>
    </xf>
    <xf numFmtId="0" fontId="8" fillId="0" borderId="1" xfId="0" applyFont="1" applyBorder="1" applyAlignment="1">
      <alignment horizontal="right"/>
    </xf>
    <xf numFmtId="0" fontId="8" fillId="0" borderId="1" xfId="0" applyFont="1" applyBorder="1" applyAlignment="1">
      <alignment horizontal="center"/>
    </xf>
    <xf numFmtId="0" fontId="8" fillId="0" borderId="0" xfId="0" applyFont="1" applyFill="1" applyBorder="1" applyAlignment="1">
      <alignment horizontal="centerContinuous"/>
    </xf>
    <xf numFmtId="0" fontId="8" fillId="0" borderId="0" xfId="0" applyFont="1" applyBorder="1" applyAlignment="1">
      <alignment horizontal="right"/>
    </xf>
    <xf numFmtId="0" fontId="8" fillId="0" borderId="0" xfId="0" applyFont="1" applyBorder="1" applyAlignment="1"/>
    <xf numFmtId="0" fontId="8" fillId="0" borderId="0" xfId="0" applyFont="1" applyBorder="1" applyAlignment="1">
      <alignment horizontal="center"/>
    </xf>
    <xf numFmtId="166" fontId="8" fillId="0" borderId="2" xfId="0" applyNumberFormat="1" applyFont="1" applyBorder="1" applyAlignment="1">
      <alignment horizontal="right"/>
    </xf>
    <xf numFmtId="0" fontId="8" fillId="0" borderId="0" xfId="0" applyFont="1" applyFill="1" applyBorder="1" applyAlignment="1">
      <alignment vertical="top" wrapText="1"/>
    </xf>
    <xf numFmtId="165" fontId="8" fillId="0" borderId="0" xfId="0" quotePrefix="1" applyNumberFormat="1" applyFont="1" applyFill="1" applyBorder="1" applyAlignment="1">
      <alignment horizontal="right"/>
    </xf>
    <xf numFmtId="0" fontId="8" fillId="0" borderId="5" xfId="0" applyFont="1" applyFill="1" applyBorder="1" applyAlignment="1">
      <alignment horizontal="left"/>
    </xf>
    <xf numFmtId="0" fontId="8" fillId="0" borderId="2" xfId="0" applyFont="1" applyFill="1" applyBorder="1" applyAlignment="1"/>
    <xf numFmtId="1" fontId="8" fillId="3" borderId="0" xfId="0" applyNumberFormat="1" applyFont="1" applyFill="1" applyBorder="1" applyAlignment="1"/>
    <xf numFmtId="0" fontId="8" fillId="0" borderId="0" xfId="0" applyNumberFormat="1" applyFont="1" applyFill="1" applyBorder="1" applyAlignment="1"/>
    <xf numFmtId="167" fontId="8" fillId="0" borderId="0" xfId="1" applyNumberFormat="1" applyFont="1" applyFill="1" applyBorder="1" applyAlignment="1"/>
    <xf numFmtId="0" fontId="8" fillId="2" borderId="2" xfId="0" applyFont="1" applyFill="1" applyBorder="1" applyAlignment="1">
      <alignment horizontal="right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1" fontId="8" fillId="0" borderId="2" xfId="0" applyNumberFormat="1" applyFont="1" applyFill="1" applyBorder="1" applyAlignment="1"/>
    <xf numFmtId="165" fontId="8" fillId="0" borderId="7" xfId="0" applyNumberFormat="1" applyFont="1" applyFill="1" applyBorder="1" applyAlignment="1">
      <alignment horizontal="right"/>
    </xf>
    <xf numFmtId="0" fontId="9" fillId="0" borderId="0" xfId="0" applyFont="1" applyBorder="1" applyAlignment="1"/>
    <xf numFmtId="1" fontId="8" fillId="3" borderId="0" xfId="0" applyNumberFormat="1" applyFont="1" applyFill="1" applyBorder="1" applyAlignment="1">
      <alignment horizontal="left"/>
    </xf>
    <xf numFmtId="3" fontId="15" fillId="0" borderId="4" xfId="0" applyNumberFormat="1" applyFont="1" applyFill="1" applyBorder="1" applyAlignment="1"/>
    <xf numFmtId="3" fontId="15" fillId="0" borderId="0" xfId="0" applyNumberFormat="1" applyFont="1" applyFill="1" applyBorder="1" applyAlignment="1"/>
    <xf numFmtId="1" fontId="8" fillId="2" borderId="0" xfId="0" applyNumberFormat="1" applyFont="1" applyFill="1" applyAlignment="1">
      <alignment horizontal="right"/>
    </xf>
    <xf numFmtId="1" fontId="8" fillId="2" borderId="5" xfId="0" applyNumberFormat="1" applyFont="1" applyFill="1" applyBorder="1" applyAlignment="1">
      <alignment horizontal="right"/>
    </xf>
    <xf numFmtId="0" fontId="16" fillId="0" borderId="0" xfId="0" applyFont="1" applyFill="1" applyBorder="1" applyAlignment="1">
      <alignment horizontal="left"/>
    </xf>
    <xf numFmtId="0" fontId="8" fillId="0" borderId="3" xfId="1" quotePrefix="1" applyNumberFormat="1" applyFont="1" applyFill="1" applyBorder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15" fillId="0" borderId="0" xfId="0" applyFont="1" applyFill="1" applyBorder="1" applyAlignment="1">
      <alignment horizontal="left"/>
    </xf>
    <xf numFmtId="0" fontId="15" fillId="0" borderId="0" xfId="0" applyFont="1" applyAlignment="1"/>
    <xf numFmtId="0" fontId="16" fillId="0" borderId="0" xfId="0" applyFont="1" applyFill="1" applyBorder="1" applyAlignment="1"/>
    <xf numFmtId="0" fontId="9" fillId="0" borderId="0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0" fontId="8" fillId="0" borderId="6" xfId="0" applyFont="1" applyBorder="1" applyAlignment="1"/>
    <xf numFmtId="1" fontId="8" fillId="0" borderId="0" xfId="0" applyNumberFormat="1" applyFont="1" applyFill="1" applyBorder="1" applyAlignment="1"/>
    <xf numFmtId="167" fontId="8" fillId="0" borderId="0" xfId="1" applyNumberFormat="1" applyFont="1" applyAlignment="1"/>
    <xf numFmtId="167" fontId="8" fillId="3" borderId="0" xfId="1" applyNumberFormat="1" applyFont="1" applyFill="1" applyBorder="1" applyAlignment="1"/>
    <xf numFmtId="167" fontId="8" fillId="3" borderId="3" xfId="1" applyNumberFormat="1" applyFont="1" applyFill="1" applyBorder="1" applyAlignment="1"/>
    <xf numFmtId="167" fontId="8" fillId="0" borderId="1" xfId="1" applyNumberFormat="1" applyFont="1" applyFill="1" applyBorder="1" applyAlignment="1"/>
    <xf numFmtId="167" fontId="8" fillId="0" borderId="0" xfId="1" applyNumberFormat="1" applyFont="1" applyBorder="1" applyAlignment="1"/>
    <xf numFmtId="167" fontId="8" fillId="4" borderId="0" xfId="1" applyNumberFormat="1" applyFont="1" applyFill="1" applyAlignment="1">
      <alignment horizontal="right"/>
    </xf>
    <xf numFmtId="167" fontId="8" fillId="0" borderId="5" xfId="1" applyNumberFormat="1" applyFont="1" applyFill="1" applyBorder="1" applyAlignment="1"/>
    <xf numFmtId="167" fontId="8" fillId="0" borderId="5" xfId="1" applyNumberFormat="1" applyFont="1" applyBorder="1" applyAlignment="1"/>
    <xf numFmtId="167" fontId="10" fillId="0" borderId="0" xfId="1" applyNumberFormat="1" applyFont="1" applyFill="1" applyBorder="1" applyAlignment="1"/>
    <xf numFmtId="0" fontId="8" fillId="0" borderId="3" xfId="0" applyNumberFormat="1" applyFont="1" applyFill="1" applyBorder="1" applyAlignment="1">
      <alignment horizontal="center"/>
    </xf>
    <xf numFmtId="0" fontId="8" fillId="0" borderId="3" xfId="1" applyNumberFormat="1" applyFont="1" applyFill="1" applyBorder="1" applyAlignment="1">
      <alignment horizontal="center"/>
    </xf>
    <xf numFmtId="167" fontId="8" fillId="0" borderId="2" xfId="1" quotePrefix="1" applyNumberFormat="1" applyFont="1" applyFill="1" applyBorder="1" applyAlignment="1"/>
    <xf numFmtId="167" fontId="8" fillId="4" borderId="5" xfId="1" applyNumberFormat="1" applyFont="1" applyFill="1" applyBorder="1" applyAlignment="1">
      <alignment horizontal="right"/>
    </xf>
    <xf numFmtId="0" fontId="8" fillId="0" borderId="1" xfId="1" applyNumberFormat="1" applyFont="1" applyFill="1" applyBorder="1" applyAlignment="1">
      <alignment horizontal="center"/>
    </xf>
    <xf numFmtId="167" fontId="8" fillId="0" borderId="0" xfId="1" applyNumberFormat="1" applyFont="1" applyFill="1"/>
    <xf numFmtId="0" fontId="8" fillId="0" borderId="0" xfId="0" applyNumberFormat="1" applyFont="1" applyFill="1" applyBorder="1" applyAlignment="1">
      <alignment vertical="top" wrapText="1"/>
    </xf>
    <xf numFmtId="0" fontId="8" fillId="3" borderId="0" xfId="0" applyFont="1" applyFill="1" applyAlignment="1"/>
    <xf numFmtId="165" fontId="8" fillId="3" borderId="0" xfId="0" applyNumberFormat="1" applyFont="1" applyFill="1" applyBorder="1" applyAlignment="1">
      <alignment horizontal="right"/>
    </xf>
    <xf numFmtId="165" fontId="8" fillId="3" borderId="4" xfId="0" quotePrefix="1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7" fillId="0" borderId="5" xfId="0" applyFont="1" applyFill="1" applyBorder="1" applyAlignment="1">
      <alignment horizontal="center"/>
    </xf>
    <xf numFmtId="167" fontId="8" fillId="0" borderId="0" xfId="1" applyNumberFormat="1" applyFont="1" applyFill="1" applyAlignment="1"/>
    <xf numFmtId="167" fontId="9" fillId="0" borderId="0" xfId="1" applyNumberFormat="1" applyFont="1" applyFill="1" applyBorder="1" applyAlignment="1"/>
    <xf numFmtId="3" fontId="8" fillId="0" borderId="0" xfId="1" applyNumberFormat="1" applyFont="1" applyFill="1" applyBorder="1"/>
    <xf numFmtId="0" fontId="7" fillId="3" borderId="0" xfId="0" applyFont="1" applyFill="1" applyAlignment="1"/>
    <xf numFmtId="0" fontId="8" fillId="0" borderId="5" xfId="0" applyNumberFormat="1" applyFont="1" applyFill="1" applyBorder="1" applyAlignment="1"/>
    <xf numFmtId="0" fontId="7" fillId="0" borderId="4" xfId="0" applyFont="1" applyBorder="1" applyAlignment="1">
      <alignment horizontal="center"/>
    </xf>
    <xf numFmtId="165" fontId="8" fillId="0" borderId="2" xfId="0" applyNumberFormat="1" applyFont="1" applyFill="1" applyBorder="1" applyAlignment="1">
      <alignment horizontal="right"/>
    </xf>
    <xf numFmtId="3" fontId="8" fillId="0" borderId="2" xfId="0" applyNumberFormat="1" applyFont="1" applyFill="1" applyBorder="1" applyAlignment="1"/>
    <xf numFmtId="0" fontId="7" fillId="3" borderId="0" xfId="0" applyFont="1" applyFill="1" applyBorder="1" applyAlignment="1"/>
    <xf numFmtId="0" fontId="8" fillId="3" borderId="0" xfId="0" applyFont="1" applyFill="1" applyBorder="1" applyAlignment="1"/>
    <xf numFmtId="0" fontId="8" fillId="0" borderId="4" xfId="0" applyFont="1" applyBorder="1" applyAlignment="1"/>
    <xf numFmtId="0" fontId="7" fillId="0" borderId="0" xfId="0" applyFont="1" applyAlignment="1"/>
    <xf numFmtId="167" fontId="19" fillId="0" borderId="1" xfId="1" quotePrefix="1" applyNumberFormat="1" applyFont="1" applyFill="1" applyBorder="1" applyAlignment="1"/>
    <xf numFmtId="167" fontId="19" fillId="0" borderId="0" xfId="1" quotePrefix="1" applyNumberFormat="1" applyFont="1" applyFill="1" applyBorder="1" applyAlignment="1"/>
    <xf numFmtId="167" fontId="19" fillId="0" borderId="0" xfId="1" applyNumberFormat="1" applyFont="1" applyFill="1" applyBorder="1" applyAlignment="1"/>
    <xf numFmtId="0" fontId="15" fillId="0" borderId="9" xfId="0" applyFont="1" applyFill="1" applyBorder="1" applyAlignment="1">
      <alignment horizontal="left"/>
    </xf>
    <xf numFmtId="0" fontId="7" fillId="0" borderId="9" xfId="0" applyFont="1" applyFill="1" applyBorder="1" applyAlignment="1">
      <alignment horizontal="center"/>
    </xf>
    <xf numFmtId="167" fontId="8" fillId="0" borderId="9" xfId="1" applyNumberFormat="1" applyFont="1" applyFill="1" applyBorder="1" applyAlignment="1"/>
    <xf numFmtId="167" fontId="8" fillId="0" borderId="9" xfId="1" applyNumberFormat="1" applyFont="1" applyBorder="1" applyAlignment="1"/>
    <xf numFmtId="167" fontId="8" fillId="4" borderId="9" xfId="1" applyNumberFormat="1" applyFont="1" applyFill="1" applyBorder="1" applyAlignment="1">
      <alignment horizontal="right"/>
    </xf>
    <xf numFmtId="1" fontId="8" fillId="2" borderId="9" xfId="0" applyNumberFormat="1" applyFont="1" applyFill="1" applyBorder="1" applyAlignment="1">
      <alignment horizontal="right"/>
    </xf>
    <xf numFmtId="164" fontId="8" fillId="3" borderId="8" xfId="1" applyNumberFormat="1" applyFont="1" applyFill="1" applyBorder="1"/>
    <xf numFmtId="0" fontId="20" fillId="0" borderId="0" xfId="0" applyFont="1" applyAlignment="1">
      <alignment horizontal="left"/>
    </xf>
    <xf numFmtId="0" fontId="0" fillId="0" borderId="0" xfId="0" applyAlignment="1">
      <alignment horizontal="left"/>
    </xf>
    <xf numFmtId="0" fontId="21" fillId="0" borderId="0" xfId="0" applyFont="1" applyAlignment="1">
      <alignment horizontal="left"/>
    </xf>
    <xf numFmtId="0" fontId="22" fillId="0" borderId="11" xfId="0" applyFont="1" applyBorder="1" applyAlignment="1">
      <alignment horizontal="center"/>
    </xf>
    <xf numFmtId="0" fontId="21" fillId="0" borderId="10" xfId="0" applyFont="1" applyBorder="1" applyAlignment="1">
      <alignment horizontal="right"/>
    </xf>
    <xf numFmtId="0" fontId="21" fillId="0" borderId="10" xfId="0" applyFont="1" applyBorder="1" applyAlignment="1">
      <alignment horizontal="left"/>
    </xf>
    <xf numFmtId="6" fontId="21" fillId="0" borderId="10" xfId="0" applyNumberFormat="1" applyFont="1" applyBorder="1" applyAlignment="1">
      <alignment horizontal="right"/>
    </xf>
    <xf numFmtId="0" fontId="21" fillId="0" borderId="1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left"/>
    </xf>
    <xf numFmtId="167" fontId="7" fillId="0" borderId="0" xfId="1" applyNumberFormat="1" applyFont="1" applyFill="1" applyBorder="1" applyAlignment="1"/>
    <xf numFmtId="167" fontId="7" fillId="0" borderId="0" xfId="1" applyNumberFormat="1" applyFont="1" applyFill="1" applyAlignment="1"/>
    <xf numFmtId="167" fontId="7" fillId="0" borderId="0" xfId="1" applyNumberFormat="1" applyFont="1" applyFill="1" applyAlignment="1">
      <alignment horizontal="right"/>
    </xf>
    <xf numFmtId="167" fontId="8" fillId="4" borderId="0" xfId="1" applyNumberFormat="1" applyFont="1" applyFill="1" applyBorder="1" applyAlignment="1">
      <alignment horizontal="right"/>
    </xf>
    <xf numFmtId="1" fontId="8" fillId="2" borderId="0" xfId="0" applyNumberFormat="1" applyFont="1" applyFill="1" applyBorder="1" applyAlignment="1">
      <alignment horizontal="right"/>
    </xf>
    <xf numFmtId="167" fontId="8" fillId="0" borderId="0" xfId="1" applyNumberFormat="1" applyFont="1" applyFill="1" applyAlignment="1">
      <alignment horizontal="right"/>
    </xf>
    <xf numFmtId="6" fontId="0" fillId="0" borderId="0" xfId="0" applyNumberFormat="1" applyAlignment="1"/>
    <xf numFmtId="0" fontId="7" fillId="0" borderId="0" xfId="0" applyFont="1" applyFill="1" applyAlignment="1"/>
    <xf numFmtId="0" fontId="22" fillId="0" borderId="11" xfId="0" applyFont="1" applyFill="1" applyBorder="1" applyAlignment="1">
      <alignment horizontal="center"/>
    </xf>
    <xf numFmtId="0" fontId="0" fillId="0" borderId="0" xfId="0" applyFill="1" applyAlignment="1"/>
    <xf numFmtId="0" fontId="8" fillId="0" borderId="12" xfId="0" applyFont="1" applyFill="1" applyBorder="1" applyAlignment="1">
      <alignment horizontal="left"/>
    </xf>
    <xf numFmtId="0" fontId="8" fillId="0" borderId="12" xfId="0" applyFont="1" applyFill="1" applyBorder="1" applyAlignment="1">
      <alignment horizontal="center"/>
    </xf>
    <xf numFmtId="167" fontId="8" fillId="0" borderId="12" xfId="1" applyNumberFormat="1" applyFont="1" applyFill="1" applyBorder="1" applyAlignment="1"/>
    <xf numFmtId="0" fontId="8" fillId="0" borderId="12" xfId="0" applyNumberFormat="1" applyFont="1" applyFill="1" applyBorder="1" applyAlignment="1">
      <alignment vertical="top" wrapText="1"/>
    </xf>
    <xf numFmtId="0" fontId="8" fillId="0" borderId="1" xfId="1" quotePrefix="1" applyNumberFormat="1" applyFont="1" applyFill="1" applyBorder="1" applyAlignment="1">
      <alignment horizontal="center"/>
    </xf>
    <xf numFmtId="0" fontId="8" fillId="2" borderId="0" xfId="0" applyNumberFormat="1" applyFont="1" applyFill="1" applyBorder="1" applyAlignment="1">
      <alignment horizontal="right"/>
    </xf>
    <xf numFmtId="0" fontId="7" fillId="0" borderId="0" xfId="0" applyNumberFormat="1" applyFont="1" applyFill="1" applyBorder="1" applyAlignment="1">
      <alignment horizontal="right"/>
    </xf>
    <xf numFmtId="167" fontId="19" fillId="0" borderId="0" xfId="1" applyNumberFormat="1" applyFont="1" applyAlignment="1"/>
    <xf numFmtId="167" fontId="19" fillId="0" borderId="0" xfId="1" applyNumberFormat="1" applyFont="1" applyBorder="1" applyAlignment="1"/>
    <xf numFmtId="1" fontId="8" fillId="0" borderId="0" xfId="0" applyNumberFormat="1" applyFont="1" applyFill="1" applyAlignment="1">
      <alignment horizontal="right"/>
    </xf>
    <xf numFmtId="0" fontId="7" fillId="0" borderId="12" xfId="0" applyNumberFormat="1" applyFont="1" applyFill="1" applyBorder="1" applyAlignment="1">
      <alignment vertical="top" wrapText="1"/>
    </xf>
    <xf numFmtId="0" fontId="7" fillId="0" borderId="2" xfId="0" applyFont="1" applyBorder="1" applyAlignment="1">
      <alignment horizontal="center"/>
    </xf>
    <xf numFmtId="3" fontId="8" fillId="0" borderId="0" xfId="1" applyNumberFormat="1" applyFont="1" applyFill="1"/>
    <xf numFmtId="164" fontId="8" fillId="3" borderId="0" xfId="0" applyNumberFormat="1" applyFont="1" applyFill="1" applyBorder="1" applyAlignment="1"/>
    <xf numFmtId="3" fontId="8" fillId="3" borderId="0" xfId="1" applyNumberFormat="1" applyFont="1" applyFill="1" applyBorder="1" applyAlignment="1">
      <alignment horizontal="right"/>
    </xf>
    <xf numFmtId="3" fontId="8" fillId="3" borderId="0" xfId="1" applyNumberFormat="1" applyFont="1" applyFill="1" applyBorder="1"/>
    <xf numFmtId="165" fontId="8" fillId="3" borderId="0" xfId="0" applyNumberFormat="1" applyFont="1" applyFill="1" applyBorder="1" applyAlignment="1"/>
    <xf numFmtId="165" fontId="8" fillId="3" borderId="4" xfId="0" applyNumberFormat="1" applyFont="1" applyFill="1" applyBorder="1" applyAlignment="1">
      <alignment horizontal="right"/>
    </xf>
    <xf numFmtId="0" fontId="8" fillId="5" borderId="3" xfId="1" quotePrefix="1" applyNumberFormat="1" applyFont="1" applyFill="1" applyBorder="1" applyAlignment="1">
      <alignment horizontal="center"/>
    </xf>
    <xf numFmtId="6" fontId="6" fillId="0" borderId="0" xfId="2" applyNumberFormat="1"/>
    <xf numFmtId="0" fontId="7" fillId="6" borderId="0" xfId="0" applyFont="1" applyFill="1" applyBorder="1" applyAlignment="1">
      <alignment horizontal="center"/>
    </xf>
    <xf numFmtId="0" fontId="7" fillId="6" borderId="0" xfId="0" applyFont="1" applyFill="1" applyBorder="1" applyAlignment="1">
      <alignment horizontal="left"/>
    </xf>
    <xf numFmtId="6" fontId="5" fillId="0" borderId="0" xfId="3" applyNumberFormat="1"/>
    <xf numFmtId="6" fontId="5" fillId="0" borderId="0" xfId="3" applyNumberFormat="1" applyBorder="1"/>
    <xf numFmtId="6" fontId="4" fillId="0" borderId="0" xfId="4" applyNumberFormat="1" applyFill="1"/>
    <xf numFmtId="6" fontId="4" fillId="0" borderId="5" xfId="4" applyNumberFormat="1" applyBorder="1"/>
    <xf numFmtId="0" fontId="8" fillId="0" borderId="5" xfId="0" applyFont="1" applyFill="1" applyBorder="1" applyAlignment="1"/>
    <xf numFmtId="6" fontId="4" fillId="7" borderId="0" xfId="4" applyNumberFormat="1" applyFill="1"/>
    <xf numFmtId="0" fontId="4" fillId="0" borderId="0" xfId="4"/>
    <xf numFmtId="6" fontId="4" fillId="0" borderId="0" xfId="4" applyNumberFormat="1"/>
    <xf numFmtId="0" fontId="3" fillId="0" borderId="0" xfId="4" applyFont="1"/>
    <xf numFmtId="6" fontId="3" fillId="0" borderId="0" xfId="5" applyNumberFormat="1" applyFill="1"/>
    <xf numFmtId="0" fontId="3" fillId="0" borderId="0" xfId="5"/>
    <xf numFmtId="6" fontId="3" fillId="0" borderId="0" xfId="5" applyNumberFormat="1"/>
    <xf numFmtId="0" fontId="15" fillId="0" borderId="5" xfId="0" applyFont="1" applyFill="1" applyBorder="1" applyAlignment="1">
      <alignment horizontal="left"/>
    </xf>
    <xf numFmtId="0" fontId="4" fillId="0" borderId="0" xfId="4" applyBorder="1"/>
    <xf numFmtId="6" fontId="6" fillId="0" borderId="0" xfId="2" applyNumberFormat="1" applyBorder="1"/>
    <xf numFmtId="6" fontId="4" fillId="0" borderId="0" xfId="4" applyNumberFormat="1" applyBorder="1"/>
    <xf numFmtId="6" fontId="5" fillId="0" borderId="5" xfId="3" applyNumberFormat="1" applyBorder="1"/>
    <xf numFmtId="0" fontId="7" fillId="0" borderId="9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center"/>
    </xf>
    <xf numFmtId="166" fontId="8" fillId="0" borderId="2" xfId="0" applyNumberFormat="1" applyFont="1" applyFill="1" applyBorder="1" applyAlignment="1">
      <alignment horizontal="right"/>
    </xf>
    <xf numFmtId="1" fontId="7" fillId="0" borderId="0" xfId="0" applyNumberFormat="1" applyFont="1" applyFill="1" applyBorder="1" applyAlignment="1">
      <alignment vertical="top"/>
    </xf>
    <xf numFmtId="49" fontId="7" fillId="0" borderId="0" xfId="0" applyNumberFormat="1" applyFont="1" applyAlignment="1">
      <alignment horizontal="right"/>
    </xf>
    <xf numFmtId="0" fontId="8" fillId="0" borderId="2" xfId="0" applyFont="1" applyFill="1" applyBorder="1" applyAlignment="1">
      <alignment vertical="center"/>
    </xf>
    <xf numFmtId="0" fontId="7" fillId="0" borderId="0" xfId="0" applyFont="1" applyFill="1" applyBorder="1" applyAlignment="1"/>
    <xf numFmtId="0" fontId="7" fillId="2" borderId="0" xfId="0" applyFont="1" applyFill="1" applyAlignment="1">
      <alignment horizontal="right"/>
    </xf>
    <xf numFmtId="0" fontId="7" fillId="2" borderId="0" xfId="0" applyFont="1" applyFill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3" xfId="0" applyNumberFormat="1" applyFont="1" applyFill="1" applyBorder="1" applyAlignment="1">
      <alignment horizontal="center"/>
    </xf>
    <xf numFmtId="0" fontId="7" fillId="0" borderId="3" xfId="1" applyNumberFormat="1" applyFont="1" applyFill="1" applyBorder="1" applyAlignment="1">
      <alignment horizontal="center"/>
    </xf>
    <xf numFmtId="0" fontId="7" fillId="0" borderId="3" xfId="1" quotePrefix="1" applyNumberFormat="1" applyFont="1" applyFill="1" applyBorder="1" applyAlignment="1">
      <alignment horizontal="center"/>
    </xf>
    <xf numFmtId="0" fontId="7" fillId="5" borderId="3" xfId="1" quotePrefix="1" applyNumberFormat="1" applyFont="1" applyFill="1" applyBorder="1" applyAlignment="1">
      <alignment horizontal="center"/>
    </xf>
    <xf numFmtId="0" fontId="7" fillId="2" borderId="3" xfId="0" applyNumberFormat="1" applyFont="1" applyFill="1" applyBorder="1" applyAlignment="1">
      <alignment horizontal="right"/>
    </xf>
    <xf numFmtId="0" fontId="7" fillId="0" borderId="0" xfId="0" applyNumberFormat="1" applyFont="1" applyFill="1" applyBorder="1" applyAlignment="1">
      <alignment horizontal="center"/>
    </xf>
    <xf numFmtId="0" fontId="7" fillId="0" borderId="1" xfId="1" applyNumberFormat="1" applyFont="1" applyFill="1" applyBorder="1" applyAlignment="1">
      <alignment horizontal="center"/>
    </xf>
    <xf numFmtId="0" fontId="7" fillId="0" borderId="1" xfId="1" quotePrefix="1" applyNumberFormat="1" applyFont="1" applyFill="1" applyBorder="1" applyAlignment="1">
      <alignment horizontal="center"/>
    </xf>
    <xf numFmtId="0" fontId="7" fillId="2" borderId="0" xfId="0" applyNumberFormat="1" applyFont="1" applyFill="1" applyBorder="1" applyAlignment="1">
      <alignment horizontal="right"/>
    </xf>
    <xf numFmtId="0" fontId="7" fillId="0" borderId="2" xfId="0" applyFont="1" applyFill="1" applyBorder="1" applyAlignment="1">
      <alignment horizontal="left"/>
    </xf>
    <xf numFmtId="167" fontId="7" fillId="0" borderId="2" xfId="1" quotePrefix="1" applyNumberFormat="1" applyFont="1" applyFill="1" applyBorder="1" applyAlignment="1"/>
    <xf numFmtId="1" fontId="7" fillId="3" borderId="0" xfId="0" applyNumberFormat="1" applyFont="1" applyFill="1" applyBorder="1" applyAlignment="1">
      <alignment horizontal="left"/>
    </xf>
    <xf numFmtId="1" fontId="7" fillId="3" borderId="0" xfId="0" applyNumberFormat="1" applyFont="1" applyFill="1" applyBorder="1" applyAlignment="1"/>
    <xf numFmtId="167" fontId="7" fillId="3" borderId="0" xfId="1" applyNumberFormat="1" applyFont="1" applyFill="1" applyBorder="1" applyAlignment="1"/>
    <xf numFmtId="167" fontId="7" fillId="3" borderId="3" xfId="1" applyNumberFormat="1" applyFont="1" applyFill="1" applyBorder="1" applyAlignment="1"/>
    <xf numFmtId="1" fontId="7" fillId="3" borderId="0" xfId="0" applyNumberFormat="1" applyFont="1" applyFill="1" applyBorder="1" applyAlignment="1">
      <alignment horizontal="right"/>
    </xf>
    <xf numFmtId="1" fontId="7" fillId="3" borderId="0" xfId="0" applyNumberFormat="1" applyFont="1" applyFill="1" applyAlignment="1">
      <alignment horizontal="right"/>
    </xf>
    <xf numFmtId="0" fontId="7" fillId="3" borderId="0" xfId="0" applyFont="1" applyFill="1" applyAlignment="1">
      <alignment horizontal="right"/>
    </xf>
    <xf numFmtId="167" fontId="7" fillId="0" borderId="1" xfId="1" applyNumberFormat="1" applyFont="1" applyFill="1" applyBorder="1" applyAlignment="1"/>
    <xf numFmtId="167" fontId="7" fillId="0" borderId="0" xfId="1" applyNumberFormat="1" applyFont="1" applyBorder="1" applyAlignment="1"/>
    <xf numFmtId="167" fontId="7" fillId="0" borderId="0" xfId="1" applyNumberFormat="1" applyFont="1" applyAlignment="1"/>
    <xf numFmtId="167" fontId="7" fillId="4" borderId="0" xfId="1" applyNumberFormat="1" applyFont="1" applyFill="1" applyAlignment="1">
      <alignment horizontal="right"/>
    </xf>
    <xf numFmtId="6" fontId="1" fillId="0" borderId="0" xfId="6" applyNumberFormat="1"/>
    <xf numFmtId="1" fontId="7" fillId="2" borderId="0" xfId="0" applyNumberFormat="1" applyFont="1" applyFill="1" applyAlignment="1">
      <alignment horizontal="right"/>
    </xf>
    <xf numFmtId="167" fontId="7" fillId="4" borderId="0" xfId="1" applyNumberFormat="1" applyFont="1" applyFill="1" applyBorder="1" applyAlignment="1">
      <alignment horizontal="right"/>
    </xf>
    <xf numFmtId="6" fontId="1" fillId="0" borderId="0" xfId="6" applyNumberFormat="1" applyBorder="1"/>
    <xf numFmtId="1" fontId="7" fillId="2" borderId="0" xfId="0" applyNumberFormat="1" applyFont="1" applyFill="1" applyBorder="1" applyAlignment="1">
      <alignment horizontal="right"/>
    </xf>
    <xf numFmtId="0" fontId="7" fillId="0" borderId="5" xfId="0" applyFont="1" applyFill="1" applyBorder="1" applyAlignment="1">
      <alignment horizontal="left"/>
    </xf>
    <xf numFmtId="167" fontId="7" fillId="0" borderId="5" xfId="1" applyNumberFormat="1" applyFont="1" applyFill="1" applyBorder="1" applyAlignment="1"/>
    <xf numFmtId="167" fontId="7" fillId="0" borderId="5" xfId="1" applyNumberFormat="1" applyFont="1" applyBorder="1" applyAlignment="1"/>
    <xf numFmtId="167" fontId="7" fillId="4" borderId="5" xfId="1" applyNumberFormat="1" applyFont="1" applyFill="1" applyBorder="1" applyAlignment="1">
      <alignment horizontal="right"/>
    </xf>
    <xf numFmtId="6" fontId="1" fillId="0" borderId="5" xfId="7" applyNumberFormat="1" applyBorder="1"/>
    <xf numFmtId="1" fontId="7" fillId="2" borderId="5" xfId="0" applyNumberFormat="1" applyFont="1" applyFill="1" applyBorder="1" applyAlignment="1">
      <alignment horizontal="right"/>
    </xf>
    <xf numFmtId="6" fontId="1" fillId="0" borderId="0" xfId="8" applyNumberFormat="1"/>
    <xf numFmtId="6" fontId="1" fillId="0" borderId="0" xfId="7" applyNumberFormat="1"/>
    <xf numFmtId="0" fontId="1" fillId="0" borderId="0" xfId="7" applyFont="1"/>
    <xf numFmtId="0" fontId="1" fillId="0" borderId="0" xfId="7"/>
    <xf numFmtId="6" fontId="1" fillId="0" borderId="0" xfId="8" applyNumberFormat="1" applyBorder="1"/>
    <xf numFmtId="0" fontId="7" fillId="0" borderId="0" xfId="0" applyNumberFormat="1" applyFont="1" applyFill="1" applyBorder="1" applyAlignment="1"/>
    <xf numFmtId="6" fontId="1" fillId="0" borderId="0" xfId="7" applyNumberFormat="1" applyFill="1"/>
    <xf numFmtId="0" fontId="1" fillId="0" borderId="0" xfId="7" applyBorder="1"/>
    <xf numFmtId="6" fontId="1" fillId="0" borderId="0" xfId="7" applyNumberFormat="1" applyBorder="1"/>
    <xf numFmtId="0" fontId="7" fillId="0" borderId="5" xfId="0" applyFont="1" applyFill="1" applyBorder="1" applyAlignment="1"/>
    <xf numFmtId="6" fontId="1" fillId="0" borderId="5" xfId="8" applyNumberFormat="1" applyBorder="1"/>
    <xf numFmtId="0" fontId="7" fillId="0" borderId="5" xfId="0" applyNumberFormat="1" applyFont="1" applyFill="1" applyBorder="1" applyAlignment="1"/>
    <xf numFmtId="1" fontId="7" fillId="0" borderId="0" xfId="0" applyNumberFormat="1" applyFont="1" applyFill="1" applyAlignment="1">
      <alignment horizontal="right"/>
    </xf>
    <xf numFmtId="6" fontId="1" fillId="7" borderId="0" xfId="7" applyNumberFormat="1" applyFill="1"/>
    <xf numFmtId="0" fontId="1" fillId="0" borderId="0" xfId="9"/>
    <xf numFmtId="6" fontId="1" fillId="0" borderId="0" xfId="9" applyNumberFormat="1" applyFill="1"/>
    <xf numFmtId="167" fontId="7" fillId="0" borderId="9" xfId="1" applyNumberFormat="1" applyFont="1" applyFill="1" applyBorder="1" applyAlignment="1"/>
    <xf numFmtId="167" fontId="7" fillId="0" borderId="9" xfId="1" applyNumberFormat="1" applyFont="1" applyBorder="1" applyAlignment="1"/>
    <xf numFmtId="167" fontId="7" fillId="4" borderId="9" xfId="1" applyNumberFormat="1" applyFont="1" applyFill="1" applyBorder="1" applyAlignment="1">
      <alignment horizontal="right"/>
    </xf>
    <xf numFmtId="1" fontId="7" fillId="2" borderId="9" xfId="0" applyNumberFormat="1" applyFont="1" applyFill="1" applyBorder="1" applyAlignment="1">
      <alignment horizontal="right"/>
    </xf>
    <xf numFmtId="6" fontId="1" fillId="0" borderId="0" xfId="9" applyNumberFormat="1"/>
    <xf numFmtId="0" fontId="7" fillId="0" borderId="12" xfId="0" applyFont="1" applyFill="1" applyBorder="1" applyAlignment="1">
      <alignment horizontal="left"/>
    </xf>
    <xf numFmtId="0" fontId="7" fillId="0" borderId="12" xfId="0" applyFont="1" applyFill="1" applyBorder="1" applyAlignment="1">
      <alignment horizontal="center"/>
    </xf>
    <xf numFmtId="167" fontId="7" fillId="0" borderId="12" xfId="1" applyNumberFormat="1" applyFont="1" applyFill="1" applyBorder="1" applyAlignment="1"/>
    <xf numFmtId="0" fontId="7" fillId="0" borderId="0" xfId="0" applyNumberFormat="1" applyFont="1" applyFill="1" applyBorder="1" applyAlignment="1">
      <alignment vertical="top" wrapText="1"/>
    </xf>
    <xf numFmtId="0" fontId="7" fillId="0" borderId="0" xfId="0" applyFont="1" applyFill="1" applyAlignment="1">
      <alignment horizontal="right"/>
    </xf>
    <xf numFmtId="0" fontId="15" fillId="8" borderId="0" xfId="0" applyFont="1" applyFill="1" applyBorder="1" applyAlignment="1">
      <alignment horizontal="left"/>
    </xf>
    <xf numFmtId="0" fontId="4" fillId="8" borderId="0" xfId="4" applyFill="1"/>
    <xf numFmtId="0" fontId="2" fillId="0" borderId="0" xfId="4" applyFont="1" applyFill="1"/>
    <xf numFmtId="0" fontId="15" fillId="0" borderId="0" xfId="0" applyFont="1" applyFill="1" applyAlignment="1"/>
    <xf numFmtId="0" fontId="4" fillId="0" borderId="0" xfId="4" applyFill="1"/>
    <xf numFmtId="3" fontId="4" fillId="0" borderId="0" xfId="4" applyNumberFormat="1"/>
    <xf numFmtId="0" fontId="21" fillId="0" borderId="0" xfId="0" applyFont="1" applyBorder="1" applyAlignment="1">
      <alignment horizontal="left"/>
    </xf>
    <xf numFmtId="0" fontId="0" fillId="0" borderId="10" xfId="0" applyBorder="1" applyAlignment="1"/>
    <xf numFmtId="6" fontId="21" fillId="0" borderId="0" xfId="0" applyNumberFormat="1" applyFont="1" applyBorder="1" applyAlignment="1">
      <alignment horizontal="right"/>
    </xf>
    <xf numFmtId="0" fontId="0" fillId="0" borderId="0" xfId="0" applyBorder="1" applyAlignment="1"/>
    <xf numFmtId="164" fontId="7" fillId="3" borderId="0" xfId="0" applyNumberFormat="1" applyFont="1" applyFill="1" applyBorder="1" applyAlignment="1"/>
    <xf numFmtId="165" fontId="7" fillId="3" borderId="4" xfId="0" applyNumberFormat="1" applyFont="1" applyFill="1" applyBorder="1" applyAlignment="1">
      <alignment horizontal="right"/>
    </xf>
    <xf numFmtId="0" fontId="9" fillId="3" borderId="0" xfId="0" applyFont="1" applyFill="1" applyAlignment="1"/>
    <xf numFmtId="0" fontId="26" fillId="0" borderId="0" xfId="0" applyFont="1" applyBorder="1" applyAlignment="1"/>
    <xf numFmtId="0" fontId="26" fillId="0" borderId="0" xfId="0" applyFont="1" applyFill="1" applyBorder="1" applyAlignment="1">
      <alignment horizontal="center"/>
    </xf>
    <xf numFmtId="167" fontId="27" fillId="0" borderId="0" xfId="1" applyNumberFormat="1" applyFont="1" applyFill="1" applyBorder="1" applyAlignment="1"/>
    <xf numFmtId="3" fontId="28" fillId="0" borderId="4" xfId="0" applyNumberFormat="1" applyFont="1" applyFill="1" applyBorder="1" applyAlignment="1"/>
    <xf numFmtId="3" fontId="28" fillId="0" borderId="0" xfId="0" applyNumberFormat="1" applyFont="1" applyFill="1" applyBorder="1" applyAlignment="1"/>
    <xf numFmtId="0" fontId="27" fillId="0" borderId="0" xfId="0" applyFont="1" applyFill="1" applyBorder="1" applyAlignment="1"/>
    <xf numFmtId="0" fontId="26" fillId="0" borderId="0" xfId="0" applyFont="1" applyFill="1" applyBorder="1" applyAlignment="1">
      <alignment horizontal="left"/>
    </xf>
    <xf numFmtId="0" fontId="27" fillId="2" borderId="0" xfId="0" applyFont="1" applyFill="1" applyAlignment="1">
      <alignment horizontal="right"/>
    </xf>
    <xf numFmtId="0" fontId="27" fillId="2" borderId="0" xfId="0" applyFont="1" applyFill="1" applyBorder="1" applyAlignment="1">
      <alignment horizontal="right"/>
    </xf>
    <xf numFmtId="0" fontId="27" fillId="0" borderId="0" xfId="0" applyFont="1" applyFill="1" applyBorder="1" applyAlignment="1">
      <alignment horizontal="left"/>
    </xf>
    <xf numFmtId="167" fontId="26" fillId="0" borderId="0" xfId="1" applyNumberFormat="1" applyFont="1" applyFill="1" applyBorder="1" applyAlignment="1"/>
    <xf numFmtId="0" fontId="26" fillId="2" borderId="0" xfId="0" applyFont="1" applyFill="1" applyBorder="1" applyAlignment="1">
      <alignment horizontal="right"/>
    </xf>
    <xf numFmtId="0" fontId="27" fillId="2" borderId="2" xfId="0" applyFont="1" applyFill="1" applyBorder="1" applyAlignment="1">
      <alignment horizontal="right"/>
    </xf>
    <xf numFmtId="0" fontId="27" fillId="0" borderId="3" xfId="0" applyNumberFormat="1" applyFont="1" applyFill="1" applyBorder="1" applyAlignment="1">
      <alignment horizontal="center"/>
    </xf>
    <xf numFmtId="0" fontId="27" fillId="0" borderId="3" xfId="1" applyNumberFormat="1" applyFont="1" applyFill="1" applyBorder="1" applyAlignment="1">
      <alignment horizontal="center"/>
    </xf>
    <xf numFmtId="0" fontId="27" fillId="0" borderId="3" xfId="1" quotePrefix="1" applyNumberFormat="1" applyFont="1" applyFill="1" applyBorder="1" applyAlignment="1">
      <alignment horizontal="center"/>
    </xf>
    <xf numFmtId="0" fontId="27" fillId="5" borderId="3" xfId="1" quotePrefix="1" applyNumberFormat="1" applyFont="1" applyFill="1" applyBorder="1" applyAlignment="1">
      <alignment horizontal="center"/>
    </xf>
    <xf numFmtId="0" fontId="27" fillId="2" borderId="3" xfId="0" applyNumberFormat="1" applyFont="1" applyFill="1" applyBorder="1" applyAlignment="1">
      <alignment horizontal="right"/>
    </xf>
    <xf numFmtId="0" fontId="27" fillId="0" borderId="0" xfId="0" applyNumberFormat="1" applyFont="1" applyFill="1" applyBorder="1" applyAlignment="1">
      <alignment horizontal="center"/>
    </xf>
    <xf numFmtId="0" fontId="27" fillId="0" borderId="0" xfId="0" applyNumberFormat="1" applyFont="1" applyFill="1" applyBorder="1" applyAlignment="1">
      <alignment horizontal="right"/>
    </xf>
    <xf numFmtId="0" fontId="27" fillId="0" borderId="1" xfId="1" applyNumberFormat="1" applyFont="1" applyFill="1" applyBorder="1" applyAlignment="1">
      <alignment horizontal="center"/>
    </xf>
    <xf numFmtId="0" fontId="27" fillId="0" borderId="1" xfId="1" quotePrefix="1" applyNumberFormat="1" applyFont="1" applyFill="1" applyBorder="1" applyAlignment="1">
      <alignment horizontal="center"/>
    </xf>
    <xf numFmtId="0" fontId="27" fillId="2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/>
    </xf>
    <xf numFmtId="167" fontId="29" fillId="0" borderId="1" xfId="1" quotePrefix="1" applyNumberFormat="1" applyFont="1" applyFill="1" applyBorder="1" applyAlignment="1"/>
    <xf numFmtId="167" fontId="29" fillId="0" borderId="0" xfId="1" quotePrefix="1" applyNumberFormat="1" applyFont="1" applyFill="1" applyBorder="1" applyAlignment="1"/>
    <xf numFmtId="167" fontId="29" fillId="0" borderId="0" xfId="1" applyNumberFormat="1" applyFont="1" applyFill="1" applyBorder="1" applyAlignment="1"/>
    <xf numFmtId="0" fontId="27" fillId="0" borderId="2" xfId="0" applyFont="1" applyFill="1" applyBorder="1" applyAlignment="1">
      <alignment horizontal="left"/>
    </xf>
    <xf numFmtId="0" fontId="27" fillId="0" borderId="2" xfId="0" applyFont="1" applyFill="1" applyBorder="1" applyAlignment="1">
      <alignment horizontal="center"/>
    </xf>
    <xf numFmtId="167" fontId="27" fillId="0" borderId="2" xfId="1" quotePrefix="1" applyNumberFormat="1" applyFont="1" applyFill="1" applyBorder="1" applyAlignment="1"/>
    <xf numFmtId="1" fontId="27" fillId="3" borderId="0" xfId="0" applyNumberFormat="1" applyFont="1" applyFill="1" applyBorder="1" applyAlignment="1">
      <alignment horizontal="left"/>
    </xf>
    <xf numFmtId="1" fontId="27" fillId="3" borderId="0" xfId="0" applyNumberFormat="1" applyFont="1" applyFill="1" applyBorder="1" applyAlignment="1"/>
    <xf numFmtId="167" fontId="27" fillId="3" borderId="0" xfId="1" applyNumberFormat="1" applyFont="1" applyFill="1" applyBorder="1" applyAlignment="1"/>
    <xf numFmtId="167" fontId="27" fillId="3" borderId="3" xfId="1" applyNumberFormat="1" applyFont="1" applyFill="1" applyBorder="1" applyAlignment="1"/>
    <xf numFmtId="1" fontId="27" fillId="3" borderId="0" xfId="0" applyNumberFormat="1" applyFont="1" applyFill="1" applyBorder="1" applyAlignment="1">
      <alignment horizontal="right"/>
    </xf>
    <xf numFmtId="1" fontId="27" fillId="3" borderId="0" xfId="0" applyNumberFormat="1" applyFont="1" applyFill="1" applyAlignment="1">
      <alignment horizontal="right"/>
    </xf>
    <xf numFmtId="0" fontId="27" fillId="3" borderId="0" xfId="0" applyFont="1" applyFill="1" applyAlignment="1">
      <alignment horizontal="right"/>
    </xf>
    <xf numFmtId="0" fontId="28" fillId="0" borderId="0" xfId="0" applyFont="1" applyFill="1" applyBorder="1" applyAlignment="1">
      <alignment horizontal="left"/>
    </xf>
    <xf numFmtId="167" fontId="27" fillId="0" borderId="1" xfId="1" applyNumberFormat="1" applyFont="1" applyFill="1" applyBorder="1" applyAlignment="1"/>
    <xf numFmtId="167" fontId="27" fillId="0" borderId="0" xfId="1" applyNumberFormat="1" applyFont="1" applyBorder="1" applyAlignment="1"/>
    <xf numFmtId="167" fontId="27" fillId="0" borderId="0" xfId="1" applyNumberFormat="1" applyFont="1" applyAlignment="1"/>
    <xf numFmtId="167" fontId="27" fillId="4" borderId="0" xfId="1" applyNumberFormat="1" applyFont="1" applyFill="1" applyAlignment="1">
      <alignment horizontal="right"/>
    </xf>
    <xf numFmtId="6" fontId="30" fillId="0" borderId="0" xfId="2" applyNumberFormat="1" applyFont="1"/>
    <xf numFmtId="1" fontId="27" fillId="2" borderId="0" xfId="0" applyNumberFormat="1" applyFont="1" applyFill="1" applyAlignment="1">
      <alignment horizontal="right"/>
    </xf>
    <xf numFmtId="167" fontId="27" fillId="4" borderId="0" xfId="1" applyNumberFormat="1" applyFont="1" applyFill="1" applyBorder="1" applyAlignment="1">
      <alignment horizontal="right"/>
    </xf>
    <xf numFmtId="6" fontId="30" fillId="0" borderId="0" xfId="4" applyNumberFormat="1" applyFont="1" applyBorder="1"/>
    <xf numFmtId="1" fontId="27" fillId="2" borderId="0" xfId="0" applyNumberFormat="1" applyFont="1" applyFill="1" applyBorder="1" applyAlignment="1">
      <alignment horizontal="right"/>
    </xf>
    <xf numFmtId="0" fontId="31" fillId="0" borderId="0" xfId="0" applyFont="1" applyFill="1" applyBorder="1" applyAlignment="1">
      <alignment horizontal="left"/>
    </xf>
    <xf numFmtId="6" fontId="30" fillId="0" borderId="0" xfId="2" applyNumberFormat="1" applyFont="1" applyBorder="1"/>
    <xf numFmtId="0" fontId="28" fillId="0" borderId="5" xfId="0" applyFont="1" applyFill="1" applyBorder="1" applyAlignment="1">
      <alignment horizontal="left"/>
    </xf>
    <xf numFmtId="0" fontId="27" fillId="0" borderId="5" xfId="0" applyFont="1" applyFill="1" applyBorder="1" applyAlignment="1">
      <alignment horizontal="left"/>
    </xf>
    <xf numFmtId="0" fontId="27" fillId="0" borderId="5" xfId="0" applyFont="1" applyFill="1" applyBorder="1" applyAlignment="1">
      <alignment horizontal="center"/>
    </xf>
    <xf numFmtId="167" fontId="27" fillId="0" borderId="5" xfId="1" applyNumberFormat="1" applyFont="1" applyFill="1" applyBorder="1" applyAlignment="1"/>
    <xf numFmtId="167" fontId="27" fillId="0" borderId="5" xfId="1" applyNumberFormat="1" applyFont="1" applyBorder="1" applyAlignment="1"/>
    <xf numFmtId="167" fontId="27" fillId="4" borderId="5" xfId="1" applyNumberFormat="1" applyFont="1" applyFill="1" applyBorder="1" applyAlignment="1">
      <alignment horizontal="right"/>
    </xf>
    <xf numFmtId="6" fontId="30" fillId="0" borderId="5" xfId="4" applyNumberFormat="1" applyFont="1" applyBorder="1"/>
    <xf numFmtId="1" fontId="27" fillId="2" borderId="5" xfId="0" applyNumberFormat="1" applyFont="1" applyFill="1" applyBorder="1" applyAlignment="1">
      <alignment horizontal="right"/>
    </xf>
    <xf numFmtId="6" fontId="30" fillId="0" borderId="0" xfId="3" applyNumberFormat="1" applyFont="1"/>
    <xf numFmtId="167" fontId="32" fillId="0" borderId="0" xfId="1" applyNumberFormat="1" applyFont="1" applyFill="1" applyBorder="1" applyAlignment="1"/>
    <xf numFmtId="6" fontId="30" fillId="0" borderId="0" xfId="4" applyNumberFormat="1" applyFont="1"/>
    <xf numFmtId="0" fontId="30" fillId="0" borderId="0" xfId="4" applyFont="1" applyFill="1"/>
    <xf numFmtId="0" fontId="30" fillId="0" borderId="0" xfId="4" applyFont="1"/>
    <xf numFmtId="6" fontId="30" fillId="0" borderId="0" xfId="3" applyNumberFormat="1" applyFont="1" applyBorder="1"/>
    <xf numFmtId="0" fontId="27" fillId="0" borderId="0" xfId="0" applyNumberFormat="1" applyFont="1" applyFill="1" applyBorder="1" applyAlignment="1"/>
    <xf numFmtId="0" fontId="28" fillId="0" borderId="0" xfId="0" applyFont="1" applyFill="1" applyAlignment="1"/>
    <xf numFmtId="6" fontId="30" fillId="0" borderId="0" xfId="4" applyNumberFormat="1" applyFont="1" applyFill="1"/>
    <xf numFmtId="167" fontId="27" fillId="0" borderId="0" xfId="1" applyNumberFormat="1" applyFont="1" applyFill="1" applyAlignment="1"/>
    <xf numFmtId="0" fontId="33" fillId="0" borderId="0" xfId="0" applyFont="1" applyFill="1" applyBorder="1" applyAlignment="1">
      <alignment horizontal="left"/>
    </xf>
    <xf numFmtId="167" fontId="27" fillId="0" borderId="0" xfId="1" applyNumberFormat="1" applyFont="1" applyFill="1" applyAlignment="1">
      <alignment horizontal="right"/>
    </xf>
    <xf numFmtId="0" fontId="31" fillId="0" borderId="0" xfId="0" applyFont="1" applyFill="1" applyBorder="1" applyAlignment="1"/>
    <xf numFmtId="0" fontId="30" fillId="0" borderId="0" xfId="4" applyFont="1" applyBorder="1"/>
    <xf numFmtId="3" fontId="30" fillId="0" borderId="0" xfId="4" applyNumberFormat="1" applyFont="1"/>
    <xf numFmtId="167" fontId="29" fillId="0" borderId="0" xfId="1" applyNumberFormat="1" applyFont="1" applyAlignment="1"/>
    <xf numFmtId="0" fontId="28" fillId="8" borderId="0" xfId="0" applyFont="1" applyFill="1" applyBorder="1" applyAlignment="1">
      <alignment horizontal="left"/>
    </xf>
    <xf numFmtId="0" fontId="27" fillId="0" borderId="5" xfId="0" applyFont="1" applyFill="1" applyBorder="1" applyAlignment="1"/>
    <xf numFmtId="167" fontId="29" fillId="0" borderId="0" xfId="1" applyNumberFormat="1" applyFont="1" applyBorder="1" applyAlignment="1"/>
    <xf numFmtId="0" fontId="27" fillId="6" borderId="0" xfId="0" applyFont="1" applyFill="1" applyBorder="1" applyAlignment="1">
      <alignment horizontal="left"/>
    </xf>
    <xf numFmtId="0" fontId="27" fillId="6" borderId="0" xfId="0" applyFont="1" applyFill="1" applyBorder="1" applyAlignment="1">
      <alignment horizontal="center"/>
    </xf>
    <xf numFmtId="3" fontId="30" fillId="0" borderId="0" xfId="3" applyNumberFormat="1" applyFont="1"/>
    <xf numFmtId="0" fontId="30" fillId="8" borderId="0" xfId="4" applyFont="1" applyFill="1"/>
    <xf numFmtId="6" fontId="30" fillId="0" borderId="5" xfId="3" applyNumberFormat="1" applyFont="1" applyBorder="1"/>
    <xf numFmtId="0" fontId="27" fillId="0" borderId="5" xfId="0" applyNumberFormat="1" applyFont="1" applyFill="1" applyBorder="1" applyAlignment="1"/>
    <xf numFmtId="1" fontId="27" fillId="0" borderId="0" xfId="0" applyNumberFormat="1" applyFont="1" applyFill="1" applyAlignment="1">
      <alignment horizontal="right"/>
    </xf>
    <xf numFmtId="6" fontId="30" fillId="7" borderId="0" xfId="4" applyNumberFormat="1" applyFont="1" applyFill="1"/>
    <xf numFmtId="0" fontId="30" fillId="0" borderId="0" xfId="5" applyFont="1"/>
    <xf numFmtId="6" fontId="30" fillId="0" borderId="0" xfId="5" applyNumberFormat="1" applyFont="1" applyFill="1"/>
    <xf numFmtId="6" fontId="30" fillId="0" borderId="0" xfId="5" applyNumberFormat="1" applyFont="1"/>
    <xf numFmtId="0" fontId="27" fillId="0" borderId="12" xfId="0" applyFont="1" applyFill="1" applyBorder="1" applyAlignment="1">
      <alignment horizontal="left"/>
    </xf>
    <xf numFmtId="0" fontId="27" fillId="0" borderId="12" xfId="0" applyFont="1" applyFill="1" applyBorder="1" applyAlignment="1">
      <alignment horizontal="center"/>
    </xf>
    <xf numFmtId="167" fontId="27" fillId="0" borderId="12" xfId="1" applyNumberFormat="1" applyFont="1" applyFill="1" applyBorder="1" applyAlignment="1"/>
    <xf numFmtId="0" fontId="27" fillId="0" borderId="12" xfId="0" applyNumberFormat="1" applyFont="1" applyFill="1" applyBorder="1" applyAlignment="1">
      <alignment vertical="top" wrapText="1"/>
    </xf>
    <xf numFmtId="0" fontId="27" fillId="0" borderId="0" xfId="0" applyNumberFormat="1" applyFont="1" applyFill="1" applyBorder="1" applyAlignment="1">
      <alignment vertical="top" wrapText="1"/>
    </xf>
    <xf numFmtId="0" fontId="27" fillId="0" borderId="0" xfId="0" applyFont="1" applyFill="1" applyAlignment="1">
      <alignment horizontal="right"/>
    </xf>
    <xf numFmtId="167" fontId="27" fillId="0" borderId="0" xfId="0" applyNumberFormat="1" applyFont="1" applyFill="1" applyBorder="1" applyAlignment="1">
      <alignment horizontal="center"/>
    </xf>
    <xf numFmtId="0" fontId="11" fillId="8" borderId="0" xfId="0" applyFont="1" applyFill="1" applyAlignment="1">
      <alignment vertical="top" wrapText="1"/>
    </xf>
    <xf numFmtId="0" fontId="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</cellXfs>
  <cellStyles count="10">
    <cellStyle name="Comma" xfId="1" builtinId="3"/>
    <cellStyle name="Normal" xfId="0" builtinId="0"/>
    <cellStyle name="Normal 2" xfId="2" xr:uid="{00000000-0005-0000-0000-000002000000}"/>
    <cellStyle name="Normal 2 2" xfId="6" xr:uid="{00000000-0005-0000-0000-000003000000}"/>
    <cellStyle name="Normal 3" xfId="3" xr:uid="{00000000-0005-0000-0000-000004000000}"/>
    <cellStyle name="Normal 3 2" xfId="8" xr:uid="{00000000-0005-0000-0000-000005000000}"/>
    <cellStyle name="Normal 4" xfId="4" xr:uid="{00000000-0005-0000-0000-000006000000}"/>
    <cellStyle name="Normal 4 2" xfId="7" xr:uid="{00000000-0005-0000-0000-000007000000}"/>
    <cellStyle name="Normal 5" xfId="5" xr:uid="{00000000-0005-0000-0000-000008000000}"/>
    <cellStyle name="Normal 5 2" xfId="9" xr:uid="{00000000-0005-0000-0000-000009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0033"/>
      <color rgb="FF0066CC"/>
      <color rgb="FF003399"/>
      <color rgb="FF00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</a:t>
            </a:r>
            <a:r>
              <a:rPr lang="en-US" sz="1400" baseline="0"/>
              <a:t> Change in </a:t>
            </a:r>
            <a:r>
              <a:rPr lang="en-US" sz="1400"/>
              <a:t>University Endowments, </a:t>
            </a:r>
          </a:p>
          <a:p>
            <a:pPr>
              <a:defRPr/>
            </a:pPr>
            <a:r>
              <a:rPr lang="en-US" sz="1400"/>
              <a:t>2015</a:t>
            </a:r>
            <a:r>
              <a:rPr lang="en-US" sz="1400" baseline="0"/>
              <a:t> to 2016</a:t>
            </a:r>
            <a:endParaRPr lang="en-US" sz="1400"/>
          </a:p>
        </c:rich>
      </c:tx>
      <c:layout>
        <c:manualLayout>
          <c:xMode val="edge"/>
          <c:yMode val="edge"/>
          <c:x val="0.10313888888888889"/>
          <c:y val="2.4390243902439025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'Table 104 (105)'!$A$32</c:f>
              <c:strCache>
                <c:ptCount val="1"/>
                <c:pt idx="0">
                  <c:v>Universities in SREB states ranked 11 to 100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104 (105)'!$D$32</c:f>
              <c:numCache>
                <c:formatCode>0.0</c:formatCode>
                <c:ptCount val="1"/>
                <c:pt idx="0">
                  <c:v>-4.2738450445130303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9-4A68-9CEC-985CD2BB2D5C}"/>
            </c:ext>
          </c:extLst>
        </c:ser>
        <c:ser>
          <c:idx val="1"/>
          <c:order val="1"/>
          <c:tx>
            <c:strRef>
              <c:f>'Table 104 (105)'!$A$11</c:f>
              <c:strCache>
                <c:ptCount val="1"/>
                <c:pt idx="0">
                  <c:v>    Top 10 universities</c:v>
                </c:pt>
              </c:strCache>
            </c:strRef>
          </c:tx>
          <c:spPr>
            <a:solidFill>
              <a:srgbClr val="0066CC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104 (105)'!$D$11</c:f>
              <c:numCache>
                <c:formatCode>0.0</c:formatCode>
                <c:ptCount val="1"/>
                <c:pt idx="0">
                  <c:v>-1.4833043297393467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09-4A68-9CEC-985CD2BB2D5C}"/>
            </c:ext>
          </c:extLst>
        </c:ser>
        <c:ser>
          <c:idx val="0"/>
          <c:order val="2"/>
          <c:tx>
            <c:strRef>
              <c:f>'Table 104 (105)'!$A$10</c:f>
              <c:strCache>
                <c:ptCount val="1"/>
                <c:pt idx="0">
                  <c:v>    Top 100 universities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104 (105)'!$D$10</c:f>
              <c:numCache>
                <c:formatCode>0.0</c:formatCode>
                <c:ptCount val="1"/>
                <c:pt idx="0">
                  <c:v>-2.620317830085543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09-4A68-9CEC-985CD2BB2D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49281176"/>
        <c:axId val="249281568"/>
      </c:barChart>
      <c:catAx>
        <c:axId val="249281176"/>
        <c:scaling>
          <c:orientation val="minMax"/>
        </c:scaling>
        <c:delete val="1"/>
        <c:axPos val="l"/>
        <c:majorTickMark val="none"/>
        <c:minorTickMark val="none"/>
        <c:tickLblPos val="none"/>
        <c:crossAx val="249281568"/>
        <c:crosses val="autoZero"/>
        <c:auto val="1"/>
        <c:lblAlgn val="ctr"/>
        <c:lblOffset val="100"/>
        <c:noMultiLvlLbl val="0"/>
      </c:catAx>
      <c:valAx>
        <c:axId val="249281568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one"/>
        <c:crossAx val="249281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110236220477"/>
          <c:y val="0.12970731707317074"/>
          <c:w val="0.61291535433070865"/>
          <c:h val="0.1384115613597080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222250</xdr:colOff>
      <xdr:row>3</xdr:row>
      <xdr:rowOff>95250</xdr:rowOff>
    </xdr:from>
    <xdr:to>
      <xdr:col>18</xdr:col>
      <xdr:colOff>497416</xdr:colOff>
      <xdr:row>37</xdr:row>
      <xdr:rowOff>31750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1</xdr:col>
          <xdr:colOff>95250</xdr:colOff>
          <xdr:row>4</xdr:row>
          <xdr:rowOff>66675</xdr:rowOff>
        </xdr:to>
        <xdr:sp macro="" textlink="">
          <xdr:nvSpPr>
            <xdr:cNvPr id="102401" name="Control 1" hidden="1">
              <a:extLst>
                <a:ext uri="{63B3BB69-23CF-44E3-9099-C40C66FF867C}">
                  <a14:compatExt spid="_x0000_s102401"/>
                </a:ext>
                <a:ext uri="{FF2B5EF4-FFF2-40B4-BE49-F238E27FC236}">
                  <a16:creationId xmlns:a16="http://schemas.microsoft.com/office/drawing/2014/main" id="{00000000-0008-0000-0500-0000019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0</xdr:rowOff>
        </xdr:from>
        <xdr:to>
          <xdr:col>1</xdr:col>
          <xdr:colOff>304800</xdr:colOff>
          <xdr:row>6</xdr:row>
          <xdr:rowOff>57150</xdr:rowOff>
        </xdr:to>
        <xdr:sp macro="" textlink="">
          <xdr:nvSpPr>
            <xdr:cNvPr id="102402" name="Control 2" hidden="1">
              <a:extLst>
                <a:ext uri="{63B3BB69-23CF-44E3-9099-C40C66FF867C}">
                  <a14:compatExt spid="_x0000_s102402"/>
                </a:ext>
                <a:ext uri="{FF2B5EF4-FFF2-40B4-BE49-F238E27FC236}">
                  <a16:creationId xmlns:a16="http://schemas.microsoft.com/office/drawing/2014/main" id="{00000000-0008-0000-0500-0000029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2.xml"/><Relationship Id="rId6" Type="http://schemas.openxmlformats.org/officeDocument/2006/relationships/image" Target="../media/image2.emf"/><Relationship Id="rId5" Type="http://schemas.openxmlformats.org/officeDocument/2006/relationships/control" Target="../activeX/activeX2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6"/>
  </sheetPr>
  <dimension ref="A1:J80"/>
  <sheetViews>
    <sheetView showGridLines="0" tabSelected="1" view="pageBreakPreview" zoomScale="90" zoomScaleNormal="100" zoomScaleSheetLayoutView="90" workbookViewId="0">
      <selection activeCell="B37" sqref="B37"/>
    </sheetView>
  </sheetViews>
  <sheetFormatPr defaultRowHeight="12.75" x14ac:dyDescent="0.2"/>
  <cols>
    <col min="1" max="1" width="8.140625" style="1" customWidth="1"/>
    <col min="2" max="2" width="51.7109375" style="1" customWidth="1"/>
    <col min="3" max="3" width="13.42578125" style="1" customWidth="1"/>
    <col min="4" max="4" width="14.140625" style="1" customWidth="1"/>
    <col min="5" max="5" width="3.85546875" style="5" customWidth="1"/>
    <col min="6" max="6" width="7.5703125" style="1" customWidth="1"/>
    <col min="7" max="7" width="41.85546875" style="1" customWidth="1"/>
    <col min="8" max="8" width="13.140625" style="1" customWidth="1"/>
    <col min="9" max="9" width="14.42578125" style="1" customWidth="1"/>
    <col min="10" max="16384" width="9.140625" style="1"/>
  </cols>
  <sheetData>
    <row r="1" spans="1:10" x14ac:dyDescent="0.2">
      <c r="A1" s="95" t="s">
        <v>2281</v>
      </c>
      <c r="I1" s="51"/>
    </row>
    <row r="2" spans="1:10" ht="14.25" x14ac:dyDescent="0.2">
      <c r="A2" s="95" t="s">
        <v>856</v>
      </c>
    </row>
    <row r="3" spans="1:10" ht="10.5" customHeight="1" x14ac:dyDescent="0.2">
      <c r="A3" s="2"/>
      <c r="B3" s="2"/>
      <c r="C3" s="34"/>
      <c r="D3" s="21"/>
      <c r="E3" s="21"/>
    </row>
    <row r="4" spans="1:10" x14ac:dyDescent="0.2">
      <c r="A4" s="24" t="s">
        <v>1035</v>
      </c>
      <c r="B4" s="3"/>
      <c r="C4" s="25" t="s">
        <v>1036</v>
      </c>
      <c r="D4" s="39" t="s">
        <v>586</v>
      </c>
      <c r="E4" s="26" t="s">
        <v>855</v>
      </c>
      <c r="F4" s="24" t="s">
        <v>1035</v>
      </c>
      <c r="G4" s="3"/>
      <c r="H4" s="25" t="s">
        <v>1036</v>
      </c>
      <c r="I4" s="39" t="s">
        <v>586</v>
      </c>
    </row>
    <row r="5" spans="1:10" x14ac:dyDescent="0.2">
      <c r="A5" s="27" t="s">
        <v>850</v>
      </c>
      <c r="B5" s="28"/>
      <c r="C5" s="29" t="s">
        <v>851</v>
      </c>
      <c r="D5" s="89" t="s">
        <v>2266</v>
      </c>
      <c r="E5" s="26" t="s">
        <v>855</v>
      </c>
      <c r="F5" s="27" t="s">
        <v>850</v>
      </c>
      <c r="G5" s="28"/>
      <c r="H5" s="29" t="s">
        <v>851</v>
      </c>
      <c r="I5" s="89" t="s">
        <v>2266</v>
      </c>
    </row>
    <row r="6" spans="1:10" ht="15" customHeight="1" x14ac:dyDescent="0.2">
      <c r="A6" s="166">
        <v>2016</v>
      </c>
      <c r="B6" s="4"/>
      <c r="C6" s="165" t="s">
        <v>2267</v>
      </c>
      <c r="D6" s="40">
        <v>2016</v>
      </c>
      <c r="E6" s="12"/>
      <c r="F6" s="30">
        <v>2016</v>
      </c>
      <c r="G6" s="4"/>
      <c r="H6" s="136" t="s">
        <v>2267</v>
      </c>
      <c r="I6" s="40">
        <v>2016</v>
      </c>
    </row>
    <row r="7" spans="1:10" x14ac:dyDescent="0.2">
      <c r="A7" s="2"/>
      <c r="B7" s="2"/>
      <c r="C7" s="5"/>
      <c r="D7" s="22"/>
      <c r="E7" s="21"/>
      <c r="I7" s="60"/>
    </row>
    <row r="8" spans="1:10" x14ac:dyDescent="0.2">
      <c r="A8" s="245" t="s">
        <v>2272</v>
      </c>
      <c r="B8" s="87"/>
      <c r="C8" s="243"/>
      <c r="D8" s="244"/>
      <c r="E8" s="21"/>
      <c r="F8" s="87" t="s">
        <v>1120</v>
      </c>
      <c r="G8" s="78"/>
      <c r="H8" s="105">
        <f>+Data!AB18</f>
        <v>51697172</v>
      </c>
      <c r="I8" s="79">
        <f>((Data!AD18-Data!AC18)/Data!AC18)*100</f>
        <v>-3.6357814265756656</v>
      </c>
    </row>
    <row r="9" spans="1:10" x14ac:dyDescent="0.2">
      <c r="A9" s="87" t="s">
        <v>2273</v>
      </c>
      <c r="B9" s="87"/>
      <c r="C9" s="138">
        <f>+Data!AD9</f>
        <v>511634947</v>
      </c>
      <c r="D9" s="142" t="s">
        <v>1039</v>
      </c>
      <c r="E9" s="21"/>
      <c r="F9" s="9">
        <f>+Data!BE564</f>
        <v>12</v>
      </c>
      <c r="G9" s="9" t="str">
        <f>+Data!A564</f>
        <v>University of Notre Dame (Indiana)</v>
      </c>
      <c r="H9" s="137">
        <f>+Data!AB564</f>
        <v>8039756</v>
      </c>
      <c r="I9" s="22">
        <f>((Data!AD564-Data!AC564)/Data!AC564)*100</f>
        <v>-2.251314119654225</v>
      </c>
      <c r="J9" s="28"/>
    </row>
    <row r="10" spans="1:10" x14ac:dyDescent="0.2">
      <c r="A10" s="87" t="s">
        <v>2274</v>
      </c>
      <c r="B10" s="87"/>
      <c r="C10" s="139">
        <f>+Data!AD10</f>
        <v>389794803</v>
      </c>
      <c r="D10" s="142">
        <f>((Data!AD10-Data!AC10)/Data!AC10)*100</f>
        <v>-2.620317830085543</v>
      </c>
      <c r="E10" s="21"/>
      <c r="F10" s="9">
        <f>+Data!BE566</f>
        <v>16</v>
      </c>
      <c r="G10" s="9" t="str">
        <f>+Data!A566</f>
        <v>Washington University in St. Louis (Missouri)</v>
      </c>
      <c r="H10" s="137">
        <f>+Data!AB566</f>
        <v>6643379</v>
      </c>
      <c r="I10" s="22">
        <f>((Data!AD566-Data!AC566)/Data!AC566)*100</f>
        <v>-5.2360198675768634</v>
      </c>
      <c r="J10" s="28"/>
    </row>
    <row r="11" spans="1:10" x14ac:dyDescent="0.2">
      <c r="A11" s="87" t="s">
        <v>2275</v>
      </c>
      <c r="B11" s="87"/>
      <c r="C11" s="139">
        <f>+Data!AD11</f>
        <v>182532779</v>
      </c>
      <c r="D11" s="142">
        <f>((Data!AD11-Data!AC11)/Data!AC11)*100</f>
        <v>-1.4833043297393467</v>
      </c>
      <c r="E11" s="21"/>
      <c r="F11" s="9">
        <f>+Data!BE567</f>
        <v>25</v>
      </c>
      <c r="G11" s="9" t="str">
        <f>+Data!A567</f>
        <v>Ohio State University and Foundation</v>
      </c>
      <c r="H11" s="137">
        <f>+Data!AB567</f>
        <v>3547566</v>
      </c>
      <c r="I11" s="22">
        <f>((Data!AD567-Data!AC567)/Data!AC567)*100</f>
        <v>-1.522474419265101</v>
      </c>
      <c r="J11" s="28"/>
    </row>
    <row r="12" spans="1:10" x14ac:dyDescent="0.2">
      <c r="A12" s="87" t="s">
        <v>2276</v>
      </c>
      <c r="B12" s="87"/>
      <c r="C12" s="139">
        <f>+Data!AD12</f>
        <v>129869716</v>
      </c>
      <c r="D12" s="142" t="s">
        <v>1039</v>
      </c>
      <c r="E12" s="21"/>
      <c r="F12" s="9">
        <f>+Data!BE568</f>
        <v>29</v>
      </c>
      <c r="G12" s="9" t="str">
        <f>+Data!A568</f>
        <v>University of Minnesota and Foundation</v>
      </c>
      <c r="H12" s="137">
        <f>+Data!AB568</f>
        <v>3164792</v>
      </c>
      <c r="I12" s="22">
        <f>((Data!AD568-Data!AC568)/Data!AC568)*100</f>
        <v>-0.50884620283490933</v>
      </c>
      <c r="J12" s="28"/>
    </row>
    <row r="13" spans="1:10" x14ac:dyDescent="0.2">
      <c r="A13" s="87" t="s">
        <v>2277</v>
      </c>
      <c r="B13" s="87"/>
      <c r="C13" s="141">
        <f>(C12/$C$9)*100</f>
        <v>25.383277034045136</v>
      </c>
      <c r="D13" s="80"/>
      <c r="E13" s="32"/>
      <c r="F13" s="9">
        <f>+Data!BE569</f>
        <v>33</v>
      </c>
      <c r="G13" s="9" t="str">
        <f>+Data!A569</f>
        <v>University of Wisconsin System and Foundation</v>
      </c>
      <c r="H13" s="137">
        <f>+Data!AB569</f>
        <v>2332185</v>
      </c>
      <c r="I13" s="22">
        <f>((Data!AD569-Data!AC569)/Data!AC569)*100</f>
        <v>-1.8616247696295127</v>
      </c>
      <c r="J13" s="28"/>
    </row>
    <row r="14" spans="1:10" x14ac:dyDescent="0.2">
      <c r="A14" s="87" t="s">
        <v>2278</v>
      </c>
      <c r="B14" s="87"/>
      <c r="C14" s="139">
        <f>+Data!AD13</f>
        <v>72817621</v>
      </c>
      <c r="D14" s="142" t="s">
        <v>1039</v>
      </c>
      <c r="E14" s="32"/>
      <c r="F14" s="9">
        <f>+Data!BE570</f>
        <v>34</v>
      </c>
      <c r="G14" s="9" t="str">
        <f>+Data!A570</f>
        <v>University of Illinois and Foundation</v>
      </c>
      <c r="H14" s="137">
        <f>+Data!AB570</f>
        <v>2277932</v>
      </c>
      <c r="I14" s="22">
        <f>((Data!AD570-Data!AC570)/Data!AC570)*100</f>
        <v>-4.081024287943448</v>
      </c>
      <c r="J14" s="28"/>
    </row>
    <row r="15" spans="1:10" x14ac:dyDescent="0.2">
      <c r="A15" s="87" t="s">
        <v>2277</v>
      </c>
      <c r="B15" s="87"/>
      <c r="C15" s="141">
        <f>(C14/$C$9)*100</f>
        <v>14.232339176002377</v>
      </c>
      <c r="D15" s="80"/>
      <c r="E15" s="32"/>
      <c r="F15" s="9">
        <f>+Data!BE571</f>
        <v>36</v>
      </c>
      <c r="G15" s="9" t="str">
        <f>+Data!A571</f>
        <v>Purdue University (Indiana)</v>
      </c>
      <c r="H15" s="137">
        <f>+Data!AB571</f>
        <v>2443494</v>
      </c>
      <c r="I15" s="22">
        <f>((Data!AD571-Data!AC571)/Data!AC571)*100</f>
        <v>-5.9786012939644735</v>
      </c>
      <c r="J15" s="28"/>
    </row>
    <row r="16" spans="1:10" x14ac:dyDescent="0.2">
      <c r="A16" s="87" t="s">
        <v>2279</v>
      </c>
      <c r="B16" s="87"/>
      <c r="C16" s="139">
        <f>+Data!AD14</f>
        <v>98974382</v>
      </c>
      <c r="D16" s="142" t="s">
        <v>1039</v>
      </c>
      <c r="E16" s="32"/>
      <c r="F16" s="9">
        <f>+Data!BE572</f>
        <v>37</v>
      </c>
      <c r="G16" s="9" t="str">
        <f>+Data!A572</f>
        <v>Michigan State University and Foundation</v>
      </c>
      <c r="H16" s="137">
        <f>+Data!AB572</f>
        <v>2145424</v>
      </c>
      <c r="I16" s="22">
        <f>((Data!AD572-Data!AC572)/Data!AC572)*100</f>
        <v>-2.2007083659184294</v>
      </c>
      <c r="J16" s="28"/>
    </row>
    <row r="17" spans="1:10" x14ac:dyDescent="0.2">
      <c r="A17" s="87" t="s">
        <v>2277</v>
      </c>
      <c r="B17" s="87"/>
      <c r="C17" s="141">
        <f>(C16/$C$9)*100</f>
        <v>19.344726661136384</v>
      </c>
      <c r="D17" s="80"/>
      <c r="E17" s="32"/>
      <c r="F17" s="9">
        <f>+Data!BE573</f>
        <v>42</v>
      </c>
      <c r="G17" s="9" t="str">
        <f>+Data!A573</f>
        <v>Indiana University and Foundation</v>
      </c>
      <c r="H17" s="137">
        <f>+Data!AB573</f>
        <v>1988336</v>
      </c>
      <c r="I17" s="22">
        <f>((Data!AD573-Data!AC573)/Data!AC573)*100</f>
        <v>0.62044914054446954</v>
      </c>
      <c r="J17" s="28"/>
    </row>
    <row r="18" spans="1:10" x14ac:dyDescent="0.2">
      <c r="A18" s="87" t="s">
        <v>2280</v>
      </c>
      <c r="B18" s="87"/>
      <c r="C18" s="139">
        <f>+Data!AD15</f>
        <v>203957411</v>
      </c>
      <c r="D18" s="142" t="s">
        <v>1039</v>
      </c>
      <c r="E18" s="32"/>
      <c r="F18" s="9">
        <f>+Data!BE574</f>
        <v>51</v>
      </c>
      <c r="G18" s="9" t="str">
        <f>+Data!A574</f>
        <v>Case Western Reserve University (Ohio)</v>
      </c>
      <c r="H18" s="137">
        <f>+Data!AB574</f>
        <v>1768403</v>
      </c>
      <c r="I18" s="22">
        <f>((Data!AD574-Data!AC574)/Data!AC574)*100</f>
        <v>-6.3772558430494604</v>
      </c>
      <c r="J18" s="28"/>
    </row>
    <row r="19" spans="1:10" x14ac:dyDescent="0.2">
      <c r="A19" s="87" t="s">
        <v>2277</v>
      </c>
      <c r="B19" s="87"/>
      <c r="C19" s="141">
        <f>(C18/$C$9)*100</f>
        <v>39.863854530640573</v>
      </c>
      <c r="D19" s="80"/>
      <c r="E19" s="32"/>
      <c r="F19" s="9">
        <f>+Data!BE575</f>
        <v>53</v>
      </c>
      <c r="G19" s="9" t="str">
        <f>+Data!A575</f>
        <v>Grinnell College (Iowa)</v>
      </c>
      <c r="H19" s="137">
        <f>+Data!AB575</f>
        <v>1829521</v>
      </c>
      <c r="I19" s="22">
        <f>((Data!AD575-Data!AC575)/Data!AC575)*100</f>
        <v>-7.7745801345247587</v>
      </c>
      <c r="J19" s="28"/>
    </row>
    <row r="20" spans="1:10" x14ac:dyDescent="0.2">
      <c r="A20" s="2"/>
      <c r="B20" s="2"/>
      <c r="C20" s="5"/>
      <c r="D20" s="22"/>
      <c r="E20" s="21"/>
      <c r="F20" s="9">
        <f>+Data!BE576</f>
        <v>62</v>
      </c>
      <c r="G20" s="9" t="str">
        <f>+Data!A576</f>
        <v>Kansas University Endowment Association</v>
      </c>
      <c r="H20" s="137">
        <f>+Data!AB576</f>
        <v>1470786</v>
      </c>
      <c r="I20" s="22">
        <f>((Data!AD576-Data!AC576)/Data!AC576)*100</f>
        <v>-1.6824824280426178</v>
      </c>
      <c r="J20" s="28"/>
    </row>
    <row r="21" spans="1:10" x14ac:dyDescent="0.2">
      <c r="A21" s="9">
        <f>Data!BE22</f>
        <v>1</v>
      </c>
      <c r="B21" s="2" t="str">
        <f>Data!A22</f>
        <v>Harvard University (Massachusetts)</v>
      </c>
      <c r="C21" s="86">
        <f>+Data!AD22</f>
        <v>34541893</v>
      </c>
      <c r="D21" s="22">
        <f>((Data!AD22-Data!AC22)/Data!AC22)*100</f>
        <v>-5.2317857120026696</v>
      </c>
      <c r="E21" s="21"/>
      <c r="F21" s="9">
        <f>+Data!BE577</f>
        <v>63</v>
      </c>
      <c r="G21" s="9" t="str">
        <f>+Data!A577</f>
        <v>University of Nebraska and Foundation</v>
      </c>
      <c r="H21" s="137">
        <f>+Data!AB577</f>
        <v>1547256</v>
      </c>
      <c r="I21" s="22">
        <f>((Data!AD577-Data!AC577)/Data!AC577)*100</f>
        <v>-4.0948044661137235</v>
      </c>
      <c r="J21" s="28"/>
    </row>
    <row r="22" spans="1:10" x14ac:dyDescent="0.2">
      <c r="A22" s="9">
        <f>Data!BE23</f>
        <v>2</v>
      </c>
      <c r="B22" s="2" t="str">
        <f>Data!A23</f>
        <v>Yale University (Connecticut)</v>
      </c>
      <c r="C22" s="86">
        <f>+Data!AD23</f>
        <v>25408600</v>
      </c>
      <c r="D22" s="22">
        <f>((Data!AD23-Data!AC23)/Data!AC23)*100</f>
        <v>-0.63936868696743721</v>
      </c>
      <c r="E22" s="21"/>
      <c r="F22" s="9">
        <f>+Data!BE578</f>
        <v>66</v>
      </c>
      <c r="G22" s="9" t="str">
        <f>+Data!A578</f>
        <v>University of Missouri System</v>
      </c>
      <c r="H22" s="137">
        <f>+Data!AB578</f>
        <v>1440561</v>
      </c>
      <c r="I22" s="22">
        <f>((Data!AD578-Data!AC578)/Data!AC578)*100</f>
        <v>-1.1488470566887774</v>
      </c>
      <c r="J22" s="28"/>
    </row>
    <row r="23" spans="1:10" x14ac:dyDescent="0.2">
      <c r="A23" s="9">
        <f>Data!BE24</f>
        <v>3</v>
      </c>
      <c r="B23" s="2" t="str">
        <f>Data!A24</f>
        <v>University of Texas System</v>
      </c>
      <c r="C23" s="86">
        <f>+Data!AD24</f>
        <v>24203213</v>
      </c>
      <c r="D23" s="22">
        <f>((Data!AD24-Data!AC24)/Data!AC24)*100</f>
        <v>0.49853528296755201</v>
      </c>
      <c r="E23" s="21"/>
      <c r="F23" s="9">
        <f>+Data!BE579</f>
        <v>71</v>
      </c>
      <c r="G23" s="9" t="str">
        <f>+Data!A579</f>
        <v>University of Iowa and Foundation</v>
      </c>
      <c r="H23" s="137">
        <f>+Data!AB579</f>
        <v>1251356</v>
      </c>
      <c r="I23" s="22">
        <f>((Data!AD579-Data!AC579)/Data!AC579)*100</f>
        <v>-0.29563522382056667</v>
      </c>
      <c r="J23" s="28"/>
    </row>
    <row r="24" spans="1:10" x14ac:dyDescent="0.2">
      <c r="A24" s="9">
        <f>Data!BE25</f>
        <v>4</v>
      </c>
      <c r="B24" s="2" t="str">
        <f>Data!A25</f>
        <v>Stanford University (California)</v>
      </c>
      <c r="C24" s="86">
        <f>+Data!AD25</f>
        <v>22398130</v>
      </c>
      <c r="D24" s="22">
        <f>((Data!AD25-Data!AC25)/Data!AC25)*100</f>
        <v>0.78825243643318932</v>
      </c>
      <c r="E24" s="21"/>
      <c r="F24" s="9">
        <f>+Data!BE580</f>
        <v>74</v>
      </c>
      <c r="G24" s="9" t="str">
        <f>+Data!A580</f>
        <v>University of Cincinnati</v>
      </c>
      <c r="H24" s="137">
        <f>+Data!AB580</f>
        <v>1183922</v>
      </c>
      <c r="I24" s="22">
        <f>((Data!AD580-Data!AC580)/Data!AC580)*100</f>
        <v>-2.5400974497010198</v>
      </c>
      <c r="J24" s="28"/>
    </row>
    <row r="25" spans="1:10" x14ac:dyDescent="0.2">
      <c r="A25" s="9">
        <f>Data!BE26</f>
        <v>5</v>
      </c>
      <c r="B25" s="2" t="str">
        <f>Data!A26</f>
        <v>Princeton University (New Jersey)</v>
      </c>
      <c r="C25" s="86">
        <f>+Data!AD26</f>
        <v>22152580</v>
      </c>
      <c r="D25" s="22">
        <f>((Data!AD26-Data!AC26)/Data!AC26)*100</f>
        <v>-2.5123492346438416</v>
      </c>
      <c r="E25" s="21"/>
      <c r="F25" s="9">
        <f>+Data!BE581</f>
        <v>90</v>
      </c>
      <c r="G25" s="9" t="str">
        <f>+Data!A581</f>
        <v>Saint Louis University (Missouri)</v>
      </c>
      <c r="H25" s="137">
        <f>+Data!AB581</f>
        <v>1076959</v>
      </c>
      <c r="I25" s="22">
        <f>((Data!AD581-Data!AC581)/Data!AC581)*100</f>
        <v>-3.687115172845242</v>
      </c>
      <c r="J25" s="28"/>
    </row>
    <row r="26" spans="1:10" x14ac:dyDescent="0.2">
      <c r="A26" s="9">
        <f>Data!BE27</f>
        <v>6</v>
      </c>
      <c r="B26" s="2" t="str">
        <f>Data!A27</f>
        <v>Massachusetts Institute of Technology</v>
      </c>
      <c r="C26" s="86">
        <f>+Data!AD27</f>
        <v>13181515</v>
      </c>
      <c r="D26" s="22">
        <f>((Data!AD27-Data!AC27)/Data!AC27)*100</f>
        <v>-2.1761305577405077</v>
      </c>
      <c r="E26" s="21"/>
      <c r="F26" s="9"/>
      <c r="G26" s="9"/>
      <c r="H26" s="76"/>
      <c r="I26" s="22"/>
      <c r="J26" s="28"/>
    </row>
    <row r="27" spans="1:10" x14ac:dyDescent="0.2">
      <c r="A27" s="9">
        <f>Data!BE28</f>
        <v>7</v>
      </c>
      <c r="B27" s="2" t="str">
        <f>Data!A28</f>
        <v>University of Pennsylvania</v>
      </c>
      <c r="C27" s="86">
        <f>+Data!AD28</f>
        <v>10715364</v>
      </c>
      <c r="D27" s="22">
        <f>((Data!AD28-Data!AC28)/Data!AC28)*100</f>
        <v>5.7412645041445911</v>
      </c>
      <c r="E27" s="21"/>
      <c r="F27" s="87" t="s">
        <v>1121</v>
      </c>
      <c r="G27" s="78"/>
      <c r="H27" s="105">
        <f>+Data!AB19</f>
        <v>62218184</v>
      </c>
      <c r="I27" s="79">
        <f>((Data!AD19-Data!AC19)/Data!AC19)*100</f>
        <v>-4.2014503045179747</v>
      </c>
      <c r="J27" s="28"/>
    </row>
    <row r="28" spans="1:10" x14ac:dyDescent="0.2">
      <c r="A28" s="9">
        <f>Data!BE29</f>
        <v>8</v>
      </c>
      <c r="B28" s="2" t="str">
        <f>Data!A29</f>
        <v>Texas A&amp;M University System and Foundations</v>
      </c>
      <c r="C28" s="86">
        <f>+Data!AD29</f>
        <v>10539526</v>
      </c>
      <c r="D28" s="22">
        <f>((Data!AD29-Data!AC29)/Data!AC29)*100</f>
        <v>0.59581361334460614</v>
      </c>
      <c r="E28" s="21"/>
      <c r="F28" s="9">
        <f>+Data!BE859</f>
        <v>11</v>
      </c>
      <c r="G28" s="1" t="str">
        <f>+Data!A859</f>
        <v>Columbia University (New York)</v>
      </c>
      <c r="H28" s="137">
        <f>+Data!AB859</f>
        <v>9223047</v>
      </c>
      <c r="I28" s="22">
        <f>((Data!AD859-Data!AC859)/Data!AC859)*100</f>
        <v>-6.2043154600575887</v>
      </c>
      <c r="J28" s="28"/>
    </row>
    <row r="29" spans="1:10" x14ac:dyDescent="0.2">
      <c r="A29" s="9">
        <f>Data!BE30</f>
        <v>9</v>
      </c>
      <c r="B29" s="2" t="str">
        <f>Data!A30</f>
        <v>University of Michigan</v>
      </c>
      <c r="C29" s="86">
        <f>+Data!AD30</f>
        <v>9743461</v>
      </c>
      <c r="D29" s="22">
        <f>((Data!AD30-Data!AC30)/Data!AC30)*100</f>
        <v>-2.0965597958946005</v>
      </c>
      <c r="E29" s="21"/>
      <c r="F29" s="9">
        <f>+Data!BE860</f>
        <v>19</v>
      </c>
      <c r="G29" s="1" t="str">
        <f>+Data!A860</f>
        <v>Cornell University (New York)</v>
      </c>
      <c r="H29" s="137">
        <f>+Data!AB860</f>
        <v>5889948</v>
      </c>
      <c r="I29" s="22">
        <f>((Data!AD860-Data!AC860)/Data!AC860)*100</f>
        <v>-4.6347307333144956</v>
      </c>
      <c r="J29" s="28"/>
    </row>
    <row r="30" spans="1:10" x14ac:dyDescent="0.2">
      <c r="A30" s="9">
        <f>Data!BE31</f>
        <v>10</v>
      </c>
      <c r="B30" s="2" t="str">
        <f>Data!A31</f>
        <v>Northwestern University (Illinois)</v>
      </c>
      <c r="C30" s="86">
        <f>+Data!AD31</f>
        <v>9648497</v>
      </c>
      <c r="D30" s="22">
        <f>((Data!AD31-Data!AC31)/Data!AC31)*100</f>
        <v>-5.3422743388452334</v>
      </c>
      <c r="E30" s="21"/>
      <c r="F30" s="9">
        <f>+Data!BE861</f>
        <v>22</v>
      </c>
      <c r="G30" s="1" t="str">
        <f>+Data!A861</f>
        <v>Dartmouth College (New Hampshire)</v>
      </c>
      <c r="H30" s="137">
        <f>+Data!AB861</f>
        <v>4468219</v>
      </c>
      <c r="I30" s="22">
        <f>((Data!AD861-Data!AC861)/Data!AC861)*100</f>
        <v>-4.0546234569767581</v>
      </c>
      <c r="J30" s="28"/>
    </row>
    <row r="31" spans="1:10" x14ac:dyDescent="0.2">
      <c r="C31" s="28"/>
      <c r="D31" s="94"/>
      <c r="E31" s="21"/>
      <c r="F31" s="9">
        <f>+Data!BE862</f>
        <v>24</v>
      </c>
      <c r="G31" s="1" t="str">
        <f>+Data!A862</f>
        <v>Pennsylvania State University</v>
      </c>
      <c r="H31" s="137">
        <f>+Data!AB862</f>
        <v>3445965</v>
      </c>
      <c r="I31" s="22">
        <f>((Data!AD862-Data!AC862)/Data!AC862)*100</f>
        <v>-0.91915516278711573</v>
      </c>
      <c r="J31" s="28"/>
    </row>
    <row r="32" spans="1:10" x14ac:dyDescent="0.2">
      <c r="A32" s="87" t="s">
        <v>1118</v>
      </c>
      <c r="B32" s="78"/>
      <c r="C32" s="140">
        <f>+Data!AD16</f>
        <v>63802698</v>
      </c>
      <c r="D32" s="142">
        <f>((Data!AD16-Data!AC16)/Data!AC16)*100</f>
        <v>-4.2738450445130303</v>
      </c>
      <c r="E32" s="21"/>
      <c r="F32" s="9">
        <f>+Data!BE863</f>
        <v>26</v>
      </c>
      <c r="G32" s="1" t="str">
        <f>+Data!A863</f>
        <v>University of Pittsburgh</v>
      </c>
      <c r="H32" s="137">
        <f>+Data!AB863</f>
        <v>3492839</v>
      </c>
      <c r="I32" s="22">
        <f>((Data!AD863-Data!AC863)/Data!AC863)*100</f>
        <v>-1.7797437844389801</v>
      </c>
      <c r="J32" s="28"/>
    </row>
    <row r="33" spans="1:10" x14ac:dyDescent="0.2">
      <c r="A33" s="9">
        <f>+Data!BE32</f>
        <v>15</v>
      </c>
      <c r="B33" s="9" t="str">
        <f>+Data!A32</f>
        <v>Duke University (North Carolina)</v>
      </c>
      <c r="C33" s="86">
        <f>+Data!AD32</f>
        <v>6839780</v>
      </c>
      <c r="D33" s="22">
        <f>((Data!AD32-Data!AC32)/Data!AC32)*100</f>
        <v>-6.260017583664597</v>
      </c>
      <c r="E33" s="21"/>
      <c r="F33" s="9">
        <f>+Data!BE864</f>
        <v>27</v>
      </c>
      <c r="G33" s="1" t="str">
        <f>+Data!A864</f>
        <v>New York University</v>
      </c>
      <c r="H33" s="137">
        <f>+Data!AB864</f>
        <v>3424000</v>
      </c>
      <c r="I33" s="22">
        <f>((Data!AD864-Data!AC864)/Data!AC864)*100</f>
        <v>-2.4740924673813955</v>
      </c>
      <c r="J33" s="28"/>
    </row>
    <row r="34" spans="1:10" x14ac:dyDescent="0.2">
      <c r="A34" s="9">
        <f>+Data!BE33</f>
        <v>17</v>
      </c>
      <c r="B34" s="9" t="str">
        <f>+Data!A33</f>
        <v>Emory University (Georgia)</v>
      </c>
      <c r="C34" s="86">
        <f>+Data!AD33</f>
        <v>6401650</v>
      </c>
      <c r="D34" s="22">
        <f>((Data!AD33-Data!AC33)/Data!AC33)*100</f>
        <v>-4.2286370834364977</v>
      </c>
      <c r="E34" s="21"/>
      <c r="F34" s="9">
        <f>+Data!BE865</f>
        <v>31</v>
      </c>
      <c r="G34" s="1" t="str">
        <f>+Data!A865</f>
        <v>Brown University (Rhode Island)</v>
      </c>
      <c r="H34" s="137">
        <f>+Data!AB865</f>
        <v>2999749</v>
      </c>
      <c r="I34" s="22">
        <f>((Data!AD865-Data!AC865)/Data!AC865)*100</f>
        <v>-3.5786043173098787</v>
      </c>
      <c r="J34" s="28"/>
    </row>
    <row r="35" spans="1:10" x14ac:dyDescent="0.2">
      <c r="A35" s="9">
        <f>+Data!BE34</f>
        <v>18</v>
      </c>
      <c r="B35" s="9" t="str">
        <f>+Data!A34</f>
        <v>University of Virginia</v>
      </c>
      <c r="C35" s="86">
        <f>+Data!AD34</f>
        <v>5852309</v>
      </c>
      <c r="D35" s="22">
        <f>((Data!AD34-Data!AC34)/Data!AC34)*100</f>
        <v>-5.3103341711815277</v>
      </c>
      <c r="E35" s="21"/>
      <c r="F35" s="9">
        <f>+Data!BE866</f>
        <v>35</v>
      </c>
      <c r="G35" s="1" t="str">
        <f>+Data!A866</f>
        <v>Williams College (Massachusetts)</v>
      </c>
      <c r="H35" s="137">
        <f>+Data!AB866</f>
        <v>2253330</v>
      </c>
      <c r="I35" s="22">
        <f>((Data!AD866-Data!AC866)/Data!AC866)*100</f>
        <v>-5.8010103962256272</v>
      </c>
      <c r="J35" s="28"/>
    </row>
    <row r="36" spans="1:10" x14ac:dyDescent="0.2">
      <c r="A36" s="9">
        <f>+Data!BE35</f>
        <v>20</v>
      </c>
      <c r="B36" s="9" t="str">
        <f>+Data!A35</f>
        <v>Rice University (Texas)</v>
      </c>
      <c r="C36" s="86">
        <f>+Data!AD35</f>
        <v>5324289</v>
      </c>
      <c r="D36" s="22">
        <f>((Data!AD35-Data!AC35)/Data!AC35)*100</f>
        <v>-4.1959672722110151</v>
      </c>
      <c r="E36" s="21"/>
      <c r="F36" s="9">
        <f>+Data!BE867</f>
        <v>40</v>
      </c>
      <c r="G36" s="1" t="str">
        <f>+Data!A867</f>
        <v>Boston College</v>
      </c>
      <c r="H36" s="137">
        <f>+Data!AB867</f>
        <v>2131400</v>
      </c>
      <c r="I36" s="22">
        <f>((Data!AD867-Data!AC867)/Data!AC867)*100</f>
        <v>-6.9967561722832947</v>
      </c>
    </row>
    <row r="37" spans="1:10" x14ac:dyDescent="0.2">
      <c r="A37" s="9">
        <f>+Data!BE36</f>
        <v>23</v>
      </c>
      <c r="B37" s="9" t="str">
        <f>+Data!A36</f>
        <v>Vanderbilt University (Tennessee)</v>
      </c>
      <c r="C37" s="86">
        <f>+Data!AD36</f>
        <v>3822187</v>
      </c>
      <c r="D37" s="22">
        <f>((Data!AD36-Data!AC36)/Data!AC36)*100</f>
        <v>-7.5324019932542114</v>
      </c>
      <c r="E37" s="21"/>
      <c r="F37" s="9">
        <f>+Data!BE868</f>
        <v>41</v>
      </c>
      <c r="G37" s="1" t="str">
        <f>+Data!A868</f>
        <v>Amherst College (Massachusetts)</v>
      </c>
      <c r="H37" s="137">
        <f>+Data!AB868</f>
        <v>2149203</v>
      </c>
      <c r="I37" s="22">
        <f>((Data!AD868-Data!AC868)/Data!AC868)*100</f>
        <v>-7.3702844435245591</v>
      </c>
    </row>
    <row r="38" spans="1:10" x14ac:dyDescent="0.2">
      <c r="A38" s="9">
        <f>+Data!BE37</f>
        <v>28</v>
      </c>
      <c r="B38" s="9" t="str">
        <f>+Data!A37</f>
        <v>Johns Hopkins University (Maryland)</v>
      </c>
      <c r="C38" s="86">
        <f>+Data!AD37</f>
        <v>3381281</v>
      </c>
      <c r="D38" s="22">
        <f>((Data!AD37-Data!AC37)/Data!AC37)*100</f>
        <v>-0.91823957977118442</v>
      </c>
      <c r="E38" s="21"/>
      <c r="F38" s="9">
        <f>+Data!BE869</f>
        <v>44</v>
      </c>
      <c r="G38" s="1" t="str">
        <f>+Data!A869</f>
        <v>University of Rochester</v>
      </c>
      <c r="H38" s="137">
        <f>+Data!AB869</f>
        <v>2015283</v>
      </c>
      <c r="I38" s="22">
        <f>((Data!AD869-Data!AC869)/Data!AC869)*100</f>
        <v>-5.9811754858918569</v>
      </c>
    </row>
    <row r="39" spans="1:10" x14ac:dyDescent="0.2">
      <c r="A39" s="9">
        <f>+Data!BE38</f>
        <v>32</v>
      </c>
      <c r="B39" s="9" t="str">
        <f>+Data!A38</f>
        <v>University of North Carolina at Chapel Hill &amp; Foundations</v>
      </c>
      <c r="C39" s="86">
        <f>+Data!AD38</f>
        <v>2889679</v>
      </c>
      <c r="D39" s="22">
        <f>((Data!AD38-Data!AC38)/Data!AC38)*100</f>
        <v>-3.3166087059514737</v>
      </c>
      <c r="E39" s="21"/>
      <c r="F39" s="9">
        <f>+Data!BE870</f>
        <v>45</v>
      </c>
      <c r="G39" s="1" t="str">
        <f>+Data!A870</f>
        <v>Rockefeller University (New York)</v>
      </c>
      <c r="H39" s="137">
        <f>+Data!AB870</f>
        <v>1985942</v>
      </c>
      <c r="I39" s="22">
        <f>((Data!AD870-Data!AC870)/Data!AC870)*100</f>
        <v>-3.000613479333698</v>
      </c>
    </row>
    <row r="40" spans="1:10" x14ac:dyDescent="0.2">
      <c r="A40" s="9">
        <f>+Data!BE39</f>
        <v>38</v>
      </c>
      <c r="B40" s="9" t="str">
        <f>+Data!A39</f>
        <v>University of Richmond (Virginia)</v>
      </c>
      <c r="C40" s="86">
        <f>+Data!AD39</f>
        <v>2189546</v>
      </c>
      <c r="D40" s="22">
        <f>((Data!AD39-Data!AC39)/Data!AC39)*100</f>
        <v>-7.6845953090677588</v>
      </c>
      <c r="E40" s="21"/>
      <c r="F40" s="9">
        <f>+Data!BE871</f>
        <v>48</v>
      </c>
      <c r="G40" s="1" t="str">
        <f>+Data!A871</f>
        <v>Wellesley College (Massachusetts)</v>
      </c>
      <c r="H40" s="137">
        <f>+Data!AB871</f>
        <v>1807948</v>
      </c>
      <c r="I40" s="22">
        <f>((Data!AD871-Data!AC871)/Data!AC871)*100</f>
        <v>-5.1329297603282455</v>
      </c>
    </row>
    <row r="41" spans="1:10" x14ac:dyDescent="0.2">
      <c r="A41" s="9">
        <f>+Data!BE40</f>
        <v>46</v>
      </c>
      <c r="B41" s="9" t="str">
        <f>+Data!A40</f>
        <v>Georgia Institute of Technology &amp; Georgia Tech Foundation</v>
      </c>
      <c r="C41" s="86">
        <f>+Data!AD40</f>
        <v>1843764</v>
      </c>
      <c r="D41" s="22">
        <f>((Data!AD40-Data!AC40)/Data!AC40)*100</f>
        <v>-0.81835332013252449</v>
      </c>
      <c r="E41" s="21"/>
      <c r="F41" s="9">
        <f>+Data!BE872</f>
        <v>49</v>
      </c>
      <c r="G41" s="1" t="str">
        <f>+Data!A872</f>
        <v>Swarthmore College (Pennsylvania)</v>
      </c>
      <c r="H41" s="137">
        <f>+Data!AB872</f>
        <v>1876669</v>
      </c>
      <c r="I41" s="22">
        <f>((Data!AD872-Data!AC872)/Data!AC872)*100</f>
        <v>-5.354700051305695</v>
      </c>
    </row>
    <row r="42" spans="1:10" x14ac:dyDescent="0.2">
      <c r="A42" s="9">
        <f>+Data!BE41</f>
        <v>59</v>
      </c>
      <c r="B42" s="9" t="str">
        <f>+Data!A41</f>
        <v>Virginia Commonwealth University</v>
      </c>
      <c r="C42" s="86">
        <f>+Data!AD41</f>
        <v>1559874</v>
      </c>
      <c r="D42" s="22">
        <f>((Data!AD41-Data!AC41)/Data!AC41)*100</f>
        <v>-4.7781426209003222</v>
      </c>
      <c r="E42" s="21"/>
      <c r="F42" s="9">
        <f>+Data!BE873</f>
        <v>50</v>
      </c>
      <c r="G42" s="1" t="str">
        <f>+Data!A873</f>
        <v>Carnegie Mellon University (Pennsylvania)</v>
      </c>
      <c r="H42" s="137">
        <f>+Data!AB873</f>
        <v>1599990</v>
      </c>
      <c r="I42" s="22">
        <f>((Data!AD873-Data!AC873)/Data!AC873)*100</f>
        <v>-1.7738695720660385</v>
      </c>
    </row>
    <row r="43" spans="1:10" x14ac:dyDescent="0.2">
      <c r="A43" s="9">
        <f>+Data!BE42</f>
        <v>60</v>
      </c>
      <c r="B43" s="9" t="str">
        <f>+Data!A42</f>
        <v>University of Oklahoma and Foundation</v>
      </c>
      <c r="C43" s="86">
        <f>+Data!AD42</f>
        <v>1520354</v>
      </c>
      <c r="D43" s="22">
        <f>((Data!AD42-Data!AC42)/Data!AC42)*100</f>
        <v>-0.17530912185231487</v>
      </c>
      <c r="E43" s="21"/>
      <c r="F43" s="9">
        <f>+Data!BE874</f>
        <v>52</v>
      </c>
      <c r="G43" s="1" t="str">
        <f>+Data!A874</f>
        <v>Boston University</v>
      </c>
      <c r="H43" s="137">
        <f>+Data!AB874</f>
        <v>1616004</v>
      </c>
      <c r="I43" s="22">
        <f>((Data!AD874-Data!AC874)/Data!AC874)*100</f>
        <v>0.63340990939209307</v>
      </c>
    </row>
    <row r="44" spans="1:10" x14ac:dyDescent="0.2">
      <c r="A44" s="9">
        <f>+Data!BE43</f>
        <v>64</v>
      </c>
      <c r="B44" s="9" t="str">
        <f>+Data!A43</f>
        <v>Washington and Lee University (Virginia)</v>
      </c>
      <c r="C44" s="86">
        <f>+Data!AD43</f>
        <v>1472485</v>
      </c>
      <c r="D44" s="22">
        <f>((Data!AD43-Data!AC43)/Data!AC43)*100</f>
        <v>8.230961737922371E-2</v>
      </c>
      <c r="E44" s="21"/>
      <c r="F44" s="9">
        <f>+Data!BE875</f>
        <v>55</v>
      </c>
      <c r="G44" s="1" t="str">
        <f>+Data!A875</f>
        <v>Smith College (Massachusetts)</v>
      </c>
      <c r="H44" s="137">
        <f>+Data!AB875</f>
        <v>1755755</v>
      </c>
      <c r="I44" s="22">
        <f>((Data!AD875-Data!AC875)/Data!AC875)*100</f>
        <v>-8.6596253261516818</v>
      </c>
    </row>
    <row r="45" spans="1:10" x14ac:dyDescent="0.2">
      <c r="A45" s="9">
        <f>+Data!BE44</f>
        <v>65</v>
      </c>
      <c r="B45" s="9" t="str">
        <f>+Data!A44</f>
        <v>University of Florida Foundation</v>
      </c>
      <c r="C45" s="86">
        <f>+Data!AD44</f>
        <v>1461347</v>
      </c>
      <c r="D45" s="22">
        <f>((Data!AD44-Data!AC44)/Data!AC44)*100</f>
        <v>-6.0651679658649496</v>
      </c>
      <c r="E45" s="21"/>
      <c r="F45" s="9">
        <f>+Data!BE876</f>
        <v>58</v>
      </c>
      <c r="G45" s="1" t="str">
        <f>+Data!A876</f>
        <v>Tufts University (Massachusetts)</v>
      </c>
      <c r="H45" s="137">
        <f>+Data!AB876</f>
        <v>1590045</v>
      </c>
      <c r="I45" s="22">
        <f>((Data!AD876-Data!AC876)/Data!AC876)*100</f>
        <v>-1.8864181783142573</v>
      </c>
    </row>
    <row r="46" spans="1:10" x14ac:dyDescent="0.2">
      <c r="A46" s="9">
        <f>+Data!BE45</f>
        <v>67</v>
      </c>
      <c r="B46" s="9" t="str">
        <f>+Data!A45</f>
        <v>Texas Christian University</v>
      </c>
      <c r="C46" s="86">
        <f>+Data!AD45</f>
        <v>1435899</v>
      </c>
      <c r="D46" s="22">
        <f>((Data!AD45-Data!AC45)/Data!AC45)*100</f>
        <v>-5.1771252119796918</v>
      </c>
      <c r="E46" s="21"/>
      <c r="F46" s="9">
        <f>+Data!BE877</f>
        <v>69</v>
      </c>
      <c r="G46" s="1" t="str">
        <f>+Data!A877</f>
        <v>Bowdoin College (Maine)</v>
      </c>
      <c r="H46" s="137">
        <f>+Data!AB877</f>
        <v>1216030</v>
      </c>
      <c r="I46" s="22">
        <f>((Data!AD877-Data!AC877)/Data!AC877)*100</f>
        <v>-3.7895258335965991</v>
      </c>
    </row>
    <row r="47" spans="1:10" x14ac:dyDescent="0.2">
      <c r="A47" s="9">
        <f>+Data!BE46</f>
        <v>68</v>
      </c>
      <c r="B47" s="9" t="str">
        <f>+Data!A46</f>
        <v>Southern Methodist University (Texas)</v>
      </c>
      <c r="C47" s="86">
        <f>+Data!AD46</f>
        <v>1383981</v>
      </c>
      <c r="D47" s="22">
        <f>((Data!AD46-Data!AC46)/Data!AC46)*100</f>
        <v>-8.0592122745293953</v>
      </c>
      <c r="E47" s="21"/>
      <c r="F47" s="9">
        <f>+Data!BE878</f>
        <v>75</v>
      </c>
      <c r="G47" s="1" t="str">
        <f>+Data!A878</f>
        <v>Lehigh University (Pennsylvania)</v>
      </c>
      <c r="H47" s="137">
        <f>+Data!AB878</f>
        <v>1215926</v>
      </c>
      <c r="I47" s="22">
        <f>((Data!AD878-Data!AC878)/Data!AC878)*100</f>
        <v>-4.1621916128080372</v>
      </c>
    </row>
    <row r="48" spans="1:10" x14ac:dyDescent="0.2">
      <c r="A48" s="9">
        <f>+Data!BE47</f>
        <v>70</v>
      </c>
      <c r="B48" s="9" t="str">
        <f>+Data!A47</f>
        <v>University of Delaware</v>
      </c>
      <c r="C48" s="86">
        <f>+Data!AD47</f>
        <v>1261790</v>
      </c>
      <c r="D48" s="22">
        <f>((Data!AD47-Data!AC47)/Data!AC47)*100</f>
        <v>-5.9329507899741536</v>
      </c>
      <c r="E48" s="21"/>
      <c r="F48" s="9">
        <f>+Data!BE879</f>
        <v>76</v>
      </c>
      <c r="G48" s="1" t="str">
        <f>+Data!A879</f>
        <v>Syracuse University (New York)</v>
      </c>
      <c r="H48" s="137">
        <f>+Data!AB879</f>
        <v>1183244</v>
      </c>
      <c r="I48" s="22">
        <f>((Data!AD879-Data!AC879)/Data!AC879)*100</f>
        <v>-0.79589472339206724</v>
      </c>
    </row>
    <row r="49" spans="1:9" x14ac:dyDescent="0.2">
      <c r="A49" s="9">
        <f>+Data!BE48</f>
        <v>72</v>
      </c>
      <c r="B49" s="9" t="str">
        <f>+Data!A48</f>
        <v>University of Alabama System</v>
      </c>
      <c r="C49" s="86">
        <f>+Data!AD48</f>
        <v>1220781</v>
      </c>
      <c r="D49" s="22">
        <f>((Data!AD48-Data!AC48)/Data!AC48)*100</f>
        <v>-1.4668018344506737</v>
      </c>
      <c r="E49" s="21"/>
      <c r="F49" s="9">
        <f>+Data!BE880</f>
        <v>86</v>
      </c>
      <c r="G49" s="1" t="str">
        <f>+Data!A880</f>
        <v>Rutgers the State University of New Jersey</v>
      </c>
      <c r="H49" s="137">
        <f>+Data!AB880</f>
        <v>918575</v>
      </c>
      <c r="I49" s="22">
        <f>((Data!AD880-Data!AC880)/Data!AC880)*100</f>
        <v>8.1535456685785679</v>
      </c>
    </row>
    <row r="50" spans="1:9" x14ac:dyDescent="0.2">
      <c r="A50" s="9">
        <f>+Data!BE49</f>
        <v>73</v>
      </c>
      <c r="B50" s="9" t="str">
        <f>+Data!A49</f>
        <v>Tulane University (Louisiana)</v>
      </c>
      <c r="C50" s="86">
        <f>+Data!AD49</f>
        <v>1171314</v>
      </c>
      <c r="D50" s="22">
        <f>((Data!AD49-Data!AC49)/Data!AC49)*100</f>
        <v>-4.0271568845947119</v>
      </c>
      <c r="E50" s="21"/>
      <c r="F50" s="9">
        <f>+Data!BE881</f>
        <v>93</v>
      </c>
      <c r="G50" s="1" t="str">
        <f>+Data!A881</f>
        <v>Middlebury College (Vermont)</v>
      </c>
      <c r="H50" s="137">
        <f>+Data!AB881</f>
        <v>1081894</v>
      </c>
      <c r="I50" s="22">
        <f>((Data!AD881-Data!AC881)/Data!AC881)*100</f>
        <v>-9.123621548080294</v>
      </c>
    </row>
    <row r="51" spans="1:9" x14ac:dyDescent="0.2">
      <c r="A51" s="9">
        <f>+Data!BE50</f>
        <v>77</v>
      </c>
      <c r="B51" s="9" t="str">
        <f>+Data!A50</f>
        <v>Baylor University (Texas)</v>
      </c>
      <c r="C51" s="86">
        <f>+Data!AD50</f>
        <v>1144280</v>
      </c>
      <c r="D51" s="22">
        <f>((Data!AD50-Data!AC50)/Data!AC50)*100</f>
        <v>-2.0511161214885272</v>
      </c>
      <c r="E51" s="21"/>
      <c r="F51" s="9">
        <f>+Data!BE882</f>
        <v>95</v>
      </c>
      <c r="G51" s="1" t="str">
        <f>+Data!A882</f>
        <v>Princeton Theological Seminary (New Jersey)</v>
      </c>
      <c r="H51" s="137">
        <f>+Data!AB882</f>
        <v>1041847</v>
      </c>
      <c r="I51" s="22">
        <f>((Data!AD882-Data!AC882)/Data!AC882)*100</f>
        <v>-6.5896091515729269</v>
      </c>
    </row>
    <row r="52" spans="1:9" x14ac:dyDescent="0.2">
      <c r="A52" s="9">
        <f>+Data!BE51</f>
        <v>79</v>
      </c>
      <c r="B52" s="9" t="str">
        <f>+Data!A51</f>
        <v>Wake Forest University (North Carolina)</v>
      </c>
      <c r="C52" s="86">
        <f>+Data!AD51</f>
        <v>1141211</v>
      </c>
      <c r="D52" s="22">
        <f>((Data!AD51-Data!AC51)/Data!AC51)*100</f>
        <v>-2.2433613157443895</v>
      </c>
      <c r="E52" s="21"/>
      <c r="F52" s="9">
        <f>+Data!BE883</f>
        <v>99</v>
      </c>
      <c r="G52" s="1" t="str">
        <f>+Data!A883</f>
        <v>Vassar College (New York)</v>
      </c>
      <c r="H52" s="137">
        <f>+Data!AB883</f>
        <v>974180</v>
      </c>
      <c r="I52" s="22">
        <f>((Data!AD883-Data!AC883)/Data!AC883)*100</f>
        <v>-5.5100134896752095</v>
      </c>
    </row>
    <row r="53" spans="1:9" x14ac:dyDescent="0.2">
      <c r="A53" s="9">
        <f>+Data!BE52</f>
        <v>81</v>
      </c>
      <c r="B53" s="9" t="str">
        <f>+Data!A52</f>
        <v>Texas Tech University</v>
      </c>
      <c r="C53" s="86">
        <f>+Data!AD52</f>
        <v>1126429</v>
      </c>
      <c r="D53" s="22">
        <f>((Data!AD52-Data!AC52)/Data!AC52)*100</f>
        <v>-4.4021895951794958</v>
      </c>
      <c r="E53" s="21"/>
    </row>
    <row r="54" spans="1:9" x14ac:dyDescent="0.2">
      <c r="A54" s="9">
        <f>+Data!BE53</f>
        <v>83</v>
      </c>
      <c r="B54" s="9" t="str">
        <f>+Data!A53</f>
        <v>University of Kentucky</v>
      </c>
      <c r="C54" s="86">
        <f>+Data!AD53</f>
        <v>1117852</v>
      </c>
      <c r="D54" s="22">
        <f>((Data!AD53-Data!AC53)/Data!AC53)*100</f>
        <v>-2.1763823572137406</v>
      </c>
      <c r="E54" s="21"/>
    </row>
    <row r="55" spans="1:9" x14ac:dyDescent="0.2">
      <c r="A55" s="9">
        <f>+Data!BE54</f>
        <v>84</v>
      </c>
      <c r="B55" s="9" t="str">
        <f>+Data!A54</f>
        <v>University of Tennessee System</v>
      </c>
      <c r="C55" s="86">
        <f>+Data!AD54</f>
        <v>1099634</v>
      </c>
      <c r="D55" s="22">
        <f>((Data!AD54-Data!AC54)/Data!AC54)*100</f>
        <v>-0.65858179965381536</v>
      </c>
      <c r="E55" s="21"/>
    </row>
    <row r="56" spans="1:9" x14ac:dyDescent="0.2">
      <c r="A56" s="9">
        <f>+Data!BE55</f>
        <v>85</v>
      </c>
      <c r="B56" s="9" t="str">
        <f>+Data!A55</f>
        <v>Trinity University (Texas)</v>
      </c>
      <c r="C56" s="86">
        <f>+Data!AD55</f>
        <v>1084908</v>
      </c>
      <c r="D56" s="22">
        <f>((Data!AD55-Data!AC55)/Data!AC55)*100</f>
        <v>-8.4751596547913302</v>
      </c>
      <c r="E56" s="21"/>
      <c r="F56" s="9"/>
      <c r="H56" s="137"/>
      <c r="I56" s="21"/>
    </row>
    <row r="57" spans="1:9" x14ac:dyDescent="0.2">
      <c r="A57" s="9">
        <f>+Data!BE56</f>
        <v>88</v>
      </c>
      <c r="B57" s="9" t="str">
        <f>+Data!A56</f>
        <v>Baylor College of Medicine (Texas)</v>
      </c>
      <c r="C57" s="86">
        <f>+Data!AD56</f>
        <v>1063678</v>
      </c>
      <c r="D57" s="22">
        <f>((Data!AD56-Data!AC56)/Data!AC56)*100</f>
        <v>-2.8893680968040565</v>
      </c>
      <c r="E57" s="21"/>
    </row>
    <row r="58" spans="1:9" x14ac:dyDescent="0.2">
      <c r="A58" s="9">
        <f>+Data!BE57</f>
        <v>91</v>
      </c>
      <c r="B58" s="9" t="str">
        <f>+Data!A57</f>
        <v>Berea College (Kentucky)</v>
      </c>
      <c r="C58" s="86">
        <f>+Data!AD57</f>
        <v>1050680</v>
      </c>
      <c r="D58" s="22">
        <f>((Data!AD57-Data!AC57)/Data!AC57)*100</f>
        <v>-4.6116302125511588</v>
      </c>
      <c r="E58" s="21"/>
      <c r="F58" s="9"/>
      <c r="H58" s="137"/>
      <c r="I58" s="21"/>
    </row>
    <row r="59" spans="1:9" x14ac:dyDescent="0.2">
      <c r="A59" s="9">
        <f>+Data!BE58</f>
        <v>92</v>
      </c>
      <c r="B59" s="9" t="str">
        <f>+Data!A58</f>
        <v>University of Georgia Foundation &amp; Arch Foundation</v>
      </c>
      <c r="C59" s="86">
        <f>+Data!AD58</f>
        <v>1016732</v>
      </c>
      <c r="D59" s="22">
        <f>((Data!AD58-Data!AC58)/Data!AC58)*100</f>
        <v>1.1686718335660062</v>
      </c>
      <c r="E59" s="21"/>
      <c r="F59" s="9"/>
      <c r="H59" s="137"/>
    </row>
    <row r="60" spans="1:9" x14ac:dyDescent="0.2">
      <c r="A60" s="9">
        <f>+Data!BE59</f>
        <v>94</v>
      </c>
      <c r="B60" s="9" t="str">
        <f>+Data!A59</f>
        <v>North Carolina State University and Foundations</v>
      </c>
      <c r="C60" s="86">
        <f>+Data!AD59</f>
        <v>998600</v>
      </c>
      <c r="D60" s="22">
        <f>((Data!AD59-Data!AC59)/Data!AC59)*100</f>
        <v>1.4859056951418679</v>
      </c>
      <c r="E60" s="21"/>
    </row>
    <row r="61" spans="1:9" x14ac:dyDescent="0.2">
      <c r="A61" s="9">
        <f>+Data!BE60</f>
        <v>96</v>
      </c>
      <c r="B61" s="9" t="str">
        <f>+Data!A60</f>
        <v>University of Maryland System and Foundation</v>
      </c>
      <c r="C61" s="86">
        <f>+Data!AD60</f>
        <v>968861</v>
      </c>
      <c r="D61" s="22">
        <f>((Data!AD60-Data!AC60)/Data!AC60)*100</f>
        <v>-1.7629440059701007</v>
      </c>
      <c r="E61" s="21"/>
    </row>
    <row r="62" spans="1:9" x14ac:dyDescent="0.2">
      <c r="A62" s="9">
        <f>+Data!BE61</f>
        <v>97</v>
      </c>
      <c r="B62" s="9" t="str">
        <f>+Data!A61</f>
        <v>University of Tulsa (Oklahoma)</v>
      </c>
      <c r="C62" s="86">
        <f>+Data!AD61</f>
        <v>957523</v>
      </c>
      <c r="D62" s="22">
        <f>((Data!AD61-Data!AC61)/Data!AC61)*100</f>
        <v>-7.6791728252579867</v>
      </c>
      <c r="E62" s="21"/>
    </row>
    <row r="63" spans="1:9" x14ac:dyDescent="0.2">
      <c r="E63" s="21"/>
    </row>
    <row r="64" spans="1:9" x14ac:dyDescent="0.2">
      <c r="A64" s="92" t="s">
        <v>1119</v>
      </c>
      <c r="B64" s="93"/>
      <c r="C64" s="140">
        <f>+Data!AD17</f>
        <v>25614525</v>
      </c>
      <c r="D64" s="142">
        <f>((Data!AD17-Data!AC17)/Data!AC17)*100</f>
        <v>-0.34864808947911974</v>
      </c>
      <c r="E64" s="21"/>
    </row>
    <row r="65" spans="1:9" x14ac:dyDescent="0.2">
      <c r="A65" s="61">
        <f>+Data!BE385</f>
        <v>13</v>
      </c>
      <c r="B65" s="61" t="str">
        <f>+Data!A385</f>
        <v>University of California</v>
      </c>
      <c r="C65" s="86">
        <f>+Data!AD33</f>
        <v>6401650</v>
      </c>
      <c r="D65" s="22">
        <f>((Data!AD385-Data!AC385)/Data!AC385)*100</f>
        <v>4.3012347352458686</v>
      </c>
      <c r="E65" s="21"/>
    </row>
    <row r="66" spans="1:9" x14ac:dyDescent="0.2">
      <c r="A66" s="61">
        <f>+Data!BE386</f>
        <v>21</v>
      </c>
      <c r="B66" s="61" t="str">
        <f>+Data!A386</f>
        <v>University of Southern California</v>
      </c>
      <c r="C66" s="86">
        <f>+Data!AD34</f>
        <v>5852309</v>
      </c>
      <c r="D66" s="22">
        <f>((Data!AD386-Data!AC386)/Data!AC386)*100</f>
        <v>-2.1402859022943148</v>
      </c>
      <c r="E66" s="21"/>
    </row>
    <row r="67" spans="1:9" x14ac:dyDescent="0.2">
      <c r="A67" s="61">
        <f>+Data!BE387</f>
        <v>30</v>
      </c>
      <c r="B67" s="61" t="str">
        <f>+Data!A387</f>
        <v>University of Washington</v>
      </c>
      <c r="C67" s="86">
        <f>+Data!AD35</f>
        <v>5324289</v>
      </c>
      <c r="D67" s="22">
        <f>((Data!AD387-Data!AC387)/Data!AC387)*100</f>
        <v>-3.5177194393389821</v>
      </c>
      <c r="E67" s="21"/>
    </row>
    <row r="68" spans="1:9" x14ac:dyDescent="0.2">
      <c r="A68" s="61">
        <f>+Data!BE388</f>
        <v>39</v>
      </c>
      <c r="B68" s="61" t="str">
        <f>+Data!A388</f>
        <v>California Institute of Technology</v>
      </c>
      <c r="C68" s="86">
        <f>+Data!AD36</f>
        <v>3822187</v>
      </c>
      <c r="D68" s="22">
        <f>((Data!AD388-Data!AC388)/Data!AC388)*100</f>
        <v>-4.1913477136387636</v>
      </c>
      <c r="E68" s="21"/>
    </row>
    <row r="69" spans="1:9" x14ac:dyDescent="0.2">
      <c r="A69" s="61">
        <f>+Data!BE389</f>
        <v>43</v>
      </c>
      <c r="B69" s="61" t="str">
        <f>+Data!A389</f>
        <v>Pomona College</v>
      </c>
      <c r="C69" s="86">
        <f>+Data!AD37</f>
        <v>3381281</v>
      </c>
      <c r="D69" s="22">
        <f>((Data!AD389-Data!AC389)/Data!AC389)*100</f>
        <v>-5.4211075025348974</v>
      </c>
      <c r="E69" s="21"/>
    </row>
    <row r="70" spans="1:9" x14ac:dyDescent="0.2">
      <c r="A70" s="61">
        <f>+Data!BE390</f>
        <v>47</v>
      </c>
      <c r="B70" s="61" t="str">
        <f>+Data!A390</f>
        <v>University of California at Los Angeles Foundation</v>
      </c>
      <c r="C70" s="86">
        <f>+Data!AD38</f>
        <v>2889679</v>
      </c>
      <c r="D70" s="22">
        <f>((Data!AD390-Data!AC390)/Data!AC390)*100</f>
        <v>-3.2679307413634522</v>
      </c>
      <c r="E70" s="21"/>
    </row>
    <row r="71" spans="1:9" x14ac:dyDescent="0.2">
      <c r="A71" s="61">
        <f>+Data!BE391</f>
        <v>56</v>
      </c>
      <c r="B71" s="61" t="str">
        <f>+Data!A391</f>
        <v xml:space="preserve">University of California at Berkeley </v>
      </c>
      <c r="C71" s="86">
        <f>+Data!AD39</f>
        <v>2189546</v>
      </c>
      <c r="D71" s="22">
        <f>((Data!AD391-Data!AC391)/Data!AC391)*100</f>
        <v>0.66367117555994082</v>
      </c>
      <c r="E71" s="21"/>
    </row>
    <row r="72" spans="1:9" x14ac:dyDescent="0.2">
      <c r="A72" s="61">
        <f>+Data!BE392</f>
        <v>80</v>
      </c>
      <c r="B72" s="61" t="str">
        <f>+Data!A392</f>
        <v>University of California at San Francisco Foundation</v>
      </c>
      <c r="C72" s="86">
        <f>+Data!AD40</f>
        <v>1843764</v>
      </c>
      <c r="D72" s="22">
        <f>((Data!AD392-Data!AC392)/Data!AC392)*100</f>
        <v>-1.8793290178498345</v>
      </c>
      <c r="E72" s="21"/>
      <c r="F72" s="61"/>
      <c r="G72" s="61"/>
      <c r="H72" s="10"/>
      <c r="I72" s="21"/>
    </row>
    <row r="73" spans="1:9" x14ac:dyDescent="0.2">
      <c r="A73" s="61">
        <f>+Data!BE393</f>
        <v>87</v>
      </c>
      <c r="B73" s="61" t="str">
        <f>+Data!A393</f>
        <v>University of Utah</v>
      </c>
      <c r="C73" s="86">
        <f>+Data!AD41</f>
        <v>1559874</v>
      </c>
      <c r="D73" s="22">
        <f>((Data!AD393-Data!AC393)/Data!AC393)*100</f>
        <v>5.2438700141934929</v>
      </c>
      <c r="E73" s="21"/>
    </row>
    <row r="74" spans="1:9" x14ac:dyDescent="0.2">
      <c r="A74" s="61">
        <f>+Data!BE394</f>
        <v>89</v>
      </c>
      <c r="B74" s="61" t="str">
        <f>+Data!A394</f>
        <v>University of Colorado Foundation</v>
      </c>
      <c r="C74" s="86">
        <f>+Data!AD42</f>
        <v>1520354</v>
      </c>
      <c r="D74" s="22">
        <f>((Data!AD394-Data!AC394)/Data!AC394)*100</f>
        <v>-2.5344470359911107</v>
      </c>
      <c r="E74" s="21"/>
      <c r="F74" s="9"/>
      <c r="G74" s="9"/>
      <c r="H74" s="10"/>
      <c r="I74" s="21"/>
    </row>
    <row r="75" spans="1:9" s="53" customFormat="1" x14ac:dyDescent="0.2">
      <c r="A75" s="41"/>
      <c r="B75" s="41"/>
      <c r="C75" s="41"/>
      <c r="D75" s="42"/>
      <c r="E75" s="169"/>
      <c r="F75" s="41"/>
      <c r="G75" s="41"/>
      <c r="H75" s="91"/>
      <c r="I75" s="90"/>
    </row>
    <row r="76" spans="1:9" s="53" customFormat="1" ht="20.25" customHeight="1" x14ac:dyDescent="0.2">
      <c r="A76" s="167" t="s">
        <v>1122</v>
      </c>
      <c r="B76" s="61"/>
      <c r="C76" s="61"/>
      <c r="D76" s="21"/>
      <c r="E76" s="52"/>
      <c r="F76" s="61"/>
      <c r="G76" s="61"/>
      <c r="H76" s="10"/>
      <c r="I76" s="21"/>
    </row>
    <row r="77" spans="1:9" s="23" customFormat="1" ht="36" customHeight="1" x14ac:dyDescent="0.2">
      <c r="A77" s="340" t="s">
        <v>2271</v>
      </c>
      <c r="B77" s="340"/>
      <c r="C77" s="340"/>
      <c r="D77" s="340"/>
      <c r="E77" s="31"/>
    </row>
    <row r="78" spans="1:9" s="23" customFormat="1" ht="24" customHeight="1" x14ac:dyDescent="0.2">
      <c r="A78" s="343" t="s">
        <v>2270</v>
      </c>
      <c r="B78" s="343"/>
      <c r="C78" s="343"/>
      <c r="D78" s="343"/>
      <c r="E78" s="31"/>
    </row>
    <row r="79" spans="1:9" s="23" customFormat="1" ht="42.75" customHeight="1" x14ac:dyDescent="0.2">
      <c r="A79" s="23" t="s">
        <v>487</v>
      </c>
      <c r="B79" s="341" t="s">
        <v>2269</v>
      </c>
      <c r="C79" s="342"/>
      <c r="D79" s="342"/>
      <c r="E79" s="31"/>
      <c r="F79" s="1"/>
      <c r="G79" s="1"/>
      <c r="H79" s="1"/>
    </row>
    <row r="80" spans="1:9" x14ac:dyDescent="0.2">
      <c r="I80" s="168" t="s">
        <v>2268</v>
      </c>
    </row>
  </sheetData>
  <mergeCells count="3">
    <mergeCell ref="A77:D77"/>
    <mergeCell ref="B79:D79"/>
    <mergeCell ref="A78:D78"/>
  </mergeCells>
  <phoneticPr fontId="14" type="noConversion"/>
  <printOptions horizontalCentered="1"/>
  <pageMargins left="0.5" right="0.5" top="0.5" bottom="0.35" header="0.5" footer="0.4"/>
  <pageSetup scale="58" orientation="portrait" r:id="rId1"/>
  <headerFooter alignWithMargins="0">
    <oddFooter>&amp;LSREB Fact Book&amp;R&amp;D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62"/>
    <pageSetUpPr autoPageBreaks="0"/>
  </sheetPr>
  <dimension ref="A1:BF1250"/>
  <sheetViews>
    <sheetView zoomScale="120" zoomScaleNormal="120" workbookViewId="0">
      <pane xSplit="3" ySplit="21" topLeftCell="D573" activePane="bottomRight" state="frozen"/>
      <selection pane="topRight" activeCell="D1" sqref="D1"/>
      <selection pane="bottomLeft" activeCell="A21" sqref="A21"/>
      <selection pane="bottomRight" activeCell="AC10" sqref="AC10"/>
    </sheetView>
  </sheetViews>
  <sheetFormatPr defaultRowHeight="12.75" x14ac:dyDescent="0.2"/>
  <cols>
    <col min="1" max="1" width="59.140625" style="255" customWidth="1"/>
    <col min="2" max="2" width="8.85546875" style="255" customWidth="1"/>
    <col min="3" max="3" width="7.5703125" style="269" customWidth="1"/>
    <col min="4" max="4" width="13.140625" style="248" customWidth="1"/>
    <col min="5" max="5" width="13.5703125" style="248" customWidth="1"/>
    <col min="6" max="8" width="12.28515625" style="248" customWidth="1"/>
    <col min="9" max="12" width="13.28515625" style="248" hidden="1" customWidth="1"/>
    <col min="13" max="21" width="14" style="248" hidden="1" customWidth="1"/>
    <col min="22" max="23" width="13.5703125" style="248" hidden="1" customWidth="1"/>
    <col min="24" max="30" width="13.5703125" style="248" customWidth="1"/>
    <col min="31" max="31" width="9" style="338" customWidth="1"/>
    <col min="32" max="43" width="9" style="338" hidden="1" customWidth="1"/>
    <col min="44" max="48" width="9.140625" style="251" hidden="1" customWidth="1"/>
    <col min="49" max="49" width="9.140625" style="251" customWidth="1"/>
    <col min="50" max="50" width="6.140625" style="251" customWidth="1"/>
    <col min="51" max="57" width="9.140625" style="251"/>
    <col min="58" max="58" width="11.85546875" style="251" bestFit="1" customWidth="1"/>
    <col min="59" max="16384" width="9.140625" style="251"/>
  </cols>
  <sheetData>
    <row r="1" spans="1:58" x14ac:dyDescent="0.2">
      <c r="A1" s="246"/>
      <c r="B1" s="246"/>
      <c r="C1" s="247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50"/>
      <c r="AV1" s="250"/>
      <c r="AW1" s="250"/>
    </row>
    <row r="2" spans="1:58" x14ac:dyDescent="0.2">
      <c r="A2" s="252"/>
      <c r="B2" s="252"/>
      <c r="C2" s="247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4"/>
      <c r="AQ2" s="254"/>
      <c r="AR2" s="254"/>
      <c r="AS2" s="254"/>
      <c r="AT2" s="254"/>
      <c r="AU2" s="254"/>
      <c r="AV2" s="254"/>
      <c r="AW2" s="254"/>
      <c r="AX2" s="254"/>
      <c r="AY2" s="254"/>
      <c r="AZ2" s="254"/>
      <c r="BA2" s="254"/>
      <c r="BB2" s="254"/>
      <c r="BC2" s="254"/>
      <c r="BD2" s="254"/>
      <c r="BE2" s="254"/>
    </row>
    <row r="3" spans="1:58" x14ac:dyDescent="0.2">
      <c r="C3" s="247"/>
      <c r="AE3" s="254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4"/>
      <c r="AQ3" s="254"/>
      <c r="AR3" s="254"/>
      <c r="AS3" s="254"/>
      <c r="AT3" s="254"/>
      <c r="AU3" s="254"/>
      <c r="AV3" s="254"/>
      <c r="AW3" s="254"/>
      <c r="AX3" s="254"/>
      <c r="AY3" s="254"/>
      <c r="AZ3" s="254"/>
      <c r="BA3" s="254"/>
      <c r="BB3" s="254"/>
      <c r="BC3" s="254"/>
      <c r="BD3" s="254"/>
      <c r="BE3" s="254"/>
    </row>
    <row r="4" spans="1:58" x14ac:dyDescent="0.2">
      <c r="C4" s="247"/>
      <c r="D4" s="256" t="s">
        <v>838</v>
      </c>
      <c r="AE4" s="257" t="s">
        <v>839</v>
      </c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4"/>
      <c r="AQ4" s="254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</row>
    <row r="5" spans="1:58" s="264" customFormat="1" x14ac:dyDescent="0.2">
      <c r="A5" s="259" t="s">
        <v>97</v>
      </c>
      <c r="B5" s="259" t="s">
        <v>761</v>
      </c>
      <c r="C5" s="259" t="s">
        <v>1112</v>
      </c>
      <c r="D5" s="260" t="s">
        <v>836</v>
      </c>
      <c r="E5" s="260" t="s">
        <v>837</v>
      </c>
      <c r="F5" s="260">
        <v>1992</v>
      </c>
      <c r="G5" s="260">
        <v>1993</v>
      </c>
      <c r="H5" s="260">
        <v>1994</v>
      </c>
      <c r="I5" s="260">
        <v>1995</v>
      </c>
      <c r="J5" s="260">
        <v>1996</v>
      </c>
      <c r="K5" s="260">
        <v>1997</v>
      </c>
      <c r="L5" s="260">
        <v>1998</v>
      </c>
      <c r="M5" s="260">
        <v>1999</v>
      </c>
      <c r="N5" s="260">
        <v>2000</v>
      </c>
      <c r="O5" s="260">
        <v>2001</v>
      </c>
      <c r="P5" s="260">
        <v>2002</v>
      </c>
      <c r="Q5" s="260">
        <v>2003</v>
      </c>
      <c r="R5" s="261" t="s">
        <v>722</v>
      </c>
      <c r="S5" s="261" t="s">
        <v>729</v>
      </c>
      <c r="T5" s="261">
        <v>2006</v>
      </c>
      <c r="U5" s="261">
        <v>2007</v>
      </c>
      <c r="V5" s="261">
        <v>2008</v>
      </c>
      <c r="W5" s="261">
        <v>2009</v>
      </c>
      <c r="X5" s="261">
        <v>2010</v>
      </c>
      <c r="Y5" s="262">
        <v>2011</v>
      </c>
      <c r="Z5" s="262">
        <v>2012</v>
      </c>
      <c r="AA5" s="262">
        <v>2013</v>
      </c>
      <c r="AB5" s="262">
        <v>2014</v>
      </c>
      <c r="AC5" s="262">
        <v>2015</v>
      </c>
      <c r="AD5" s="262">
        <v>2016</v>
      </c>
      <c r="AE5" s="263">
        <v>1990</v>
      </c>
      <c r="AF5" s="263">
        <v>1991</v>
      </c>
      <c r="AG5" s="263">
        <v>1992</v>
      </c>
      <c r="AH5" s="263">
        <v>1993</v>
      </c>
      <c r="AI5" s="263">
        <v>1994</v>
      </c>
      <c r="AJ5" s="263">
        <v>1995</v>
      </c>
      <c r="AK5" s="263">
        <v>1996</v>
      </c>
      <c r="AL5" s="263">
        <v>1997</v>
      </c>
      <c r="AM5" s="263">
        <v>1998</v>
      </c>
      <c r="AN5" s="263">
        <v>1999</v>
      </c>
      <c r="AO5" s="263">
        <v>2000</v>
      </c>
      <c r="AP5" s="263">
        <v>2001</v>
      </c>
      <c r="AQ5" s="263">
        <v>2002</v>
      </c>
      <c r="AR5" s="263">
        <v>2003</v>
      </c>
      <c r="AS5" s="263">
        <v>2004</v>
      </c>
      <c r="AT5" s="263">
        <v>2005</v>
      </c>
      <c r="AU5" s="263">
        <v>2006</v>
      </c>
      <c r="AV5" s="263">
        <v>2007</v>
      </c>
      <c r="AW5" s="263">
        <v>2008</v>
      </c>
      <c r="AX5" s="263">
        <v>2009</v>
      </c>
      <c r="AY5" s="263">
        <v>2010</v>
      </c>
      <c r="AZ5" s="263">
        <v>2011</v>
      </c>
      <c r="BA5" s="263">
        <v>2012</v>
      </c>
      <c r="BB5" s="263">
        <v>2013</v>
      </c>
      <c r="BC5" s="263">
        <v>2014</v>
      </c>
      <c r="BD5" s="263">
        <v>2015</v>
      </c>
      <c r="BE5" s="263">
        <v>2016</v>
      </c>
    </row>
    <row r="6" spans="1:58" s="264" customFormat="1" x14ac:dyDescent="0.2">
      <c r="A6" s="265" t="s">
        <v>2159</v>
      </c>
      <c r="D6" s="266">
        <f t="shared" ref="D6:X6" si="0">COUNT(D22:D1244)</f>
        <v>30</v>
      </c>
      <c r="E6" s="266">
        <f t="shared" si="0"/>
        <v>33</v>
      </c>
      <c r="F6" s="266">
        <f t="shared" si="0"/>
        <v>33</v>
      </c>
      <c r="G6" s="266">
        <f t="shared" si="0"/>
        <v>34</v>
      </c>
      <c r="H6" s="266">
        <f t="shared" si="0"/>
        <v>456</v>
      </c>
      <c r="I6" s="266">
        <f t="shared" si="0"/>
        <v>487</v>
      </c>
      <c r="J6" s="266">
        <f t="shared" si="0"/>
        <v>497</v>
      </c>
      <c r="K6" s="266">
        <f t="shared" si="0"/>
        <v>492</v>
      </c>
      <c r="L6" s="266">
        <f t="shared" si="0"/>
        <v>526</v>
      </c>
      <c r="M6" s="266">
        <f t="shared" si="0"/>
        <v>528</v>
      </c>
      <c r="N6" s="266">
        <f t="shared" si="0"/>
        <v>633</v>
      </c>
      <c r="O6" s="266">
        <f t="shared" si="0"/>
        <v>658</v>
      </c>
      <c r="P6" s="266">
        <f t="shared" si="0"/>
        <v>731</v>
      </c>
      <c r="Q6" s="266">
        <f t="shared" si="0"/>
        <v>776</v>
      </c>
      <c r="R6" s="266">
        <f t="shared" si="0"/>
        <v>766</v>
      </c>
      <c r="S6" s="266">
        <f t="shared" si="0"/>
        <v>776</v>
      </c>
      <c r="T6" s="266">
        <f t="shared" si="0"/>
        <v>829</v>
      </c>
      <c r="U6" s="266">
        <f t="shared" si="0"/>
        <v>841</v>
      </c>
      <c r="V6" s="266">
        <f t="shared" si="0"/>
        <v>961</v>
      </c>
      <c r="W6" s="266">
        <f t="shared" si="0"/>
        <v>847</v>
      </c>
      <c r="X6" s="266">
        <f t="shared" si="0"/>
        <v>851</v>
      </c>
      <c r="Y6" s="266"/>
      <c r="Z6" s="266"/>
      <c r="AA6" s="266"/>
      <c r="AB6" s="267"/>
      <c r="AC6" s="267"/>
      <c r="AD6" s="267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</row>
    <row r="7" spans="1:58" s="264" customFormat="1" x14ac:dyDescent="0.2">
      <c r="A7" s="265" t="s">
        <v>2162</v>
      </c>
      <c r="D7" s="266">
        <f t="shared" ref="D7:X7" si="1">COUNT(D22:D1190)</f>
        <v>30</v>
      </c>
      <c r="E7" s="266">
        <f t="shared" si="1"/>
        <v>33</v>
      </c>
      <c r="F7" s="266">
        <f t="shared" si="1"/>
        <v>33</v>
      </c>
      <c r="G7" s="266">
        <f t="shared" si="1"/>
        <v>34</v>
      </c>
      <c r="H7" s="266">
        <f t="shared" si="1"/>
        <v>452</v>
      </c>
      <c r="I7" s="266">
        <f t="shared" si="1"/>
        <v>483</v>
      </c>
      <c r="J7" s="266">
        <f t="shared" si="1"/>
        <v>492</v>
      </c>
      <c r="K7" s="266">
        <f t="shared" si="1"/>
        <v>487</v>
      </c>
      <c r="L7" s="266">
        <f t="shared" si="1"/>
        <v>521</v>
      </c>
      <c r="M7" s="266">
        <f t="shared" si="1"/>
        <v>522</v>
      </c>
      <c r="N7" s="266">
        <f t="shared" si="1"/>
        <v>625</v>
      </c>
      <c r="O7" s="266">
        <f t="shared" si="1"/>
        <v>650</v>
      </c>
      <c r="P7" s="266">
        <f t="shared" si="1"/>
        <v>722</v>
      </c>
      <c r="Q7" s="266">
        <f t="shared" si="1"/>
        <v>767</v>
      </c>
      <c r="R7" s="266">
        <f t="shared" si="1"/>
        <v>756</v>
      </c>
      <c r="S7" s="266">
        <f t="shared" si="1"/>
        <v>766</v>
      </c>
      <c r="T7" s="266">
        <f t="shared" si="1"/>
        <v>816</v>
      </c>
      <c r="U7" s="266">
        <f t="shared" si="1"/>
        <v>826</v>
      </c>
      <c r="V7" s="266">
        <f t="shared" si="1"/>
        <v>920</v>
      </c>
      <c r="W7" s="266">
        <f t="shared" si="1"/>
        <v>813</v>
      </c>
      <c r="X7" s="266">
        <f t="shared" si="1"/>
        <v>817</v>
      </c>
      <c r="Y7" s="266"/>
      <c r="Z7" s="266"/>
      <c r="AA7" s="266"/>
      <c r="AB7" s="267"/>
      <c r="AC7" s="267"/>
      <c r="AD7" s="267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8"/>
      <c r="AY7" s="268"/>
      <c r="AZ7" s="268"/>
      <c r="BA7" s="268"/>
      <c r="BB7" s="268"/>
      <c r="BC7" s="268"/>
      <c r="BD7" s="268"/>
      <c r="BE7" s="268"/>
      <c r="BF7" s="339">
        <f>AC10-AD10</f>
        <v>10488700</v>
      </c>
    </row>
    <row r="8" spans="1:58" s="264" customFormat="1" x14ac:dyDescent="0.2">
      <c r="D8" s="266"/>
      <c r="E8" s="266"/>
      <c r="F8" s="266"/>
      <c r="G8" s="266"/>
      <c r="H8" s="266"/>
      <c r="I8" s="266"/>
      <c r="J8" s="266"/>
      <c r="K8" s="266"/>
      <c r="L8" s="266"/>
      <c r="M8" s="266"/>
      <c r="N8" s="266"/>
      <c r="O8" s="266"/>
      <c r="P8" s="266"/>
      <c r="Q8" s="266"/>
      <c r="R8" s="267"/>
      <c r="S8" s="267"/>
      <c r="T8" s="267"/>
      <c r="U8" s="267"/>
      <c r="V8" s="267"/>
      <c r="W8" s="267"/>
      <c r="X8" s="267"/>
      <c r="Y8" s="267"/>
      <c r="Z8" s="267"/>
      <c r="AA8" s="267"/>
      <c r="AB8" s="267"/>
      <c r="AC8" s="267"/>
      <c r="AD8" s="267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268"/>
      <c r="AZ8" s="268"/>
      <c r="BA8" s="268"/>
      <c r="BB8" s="268"/>
      <c r="BC8" s="268"/>
      <c r="BD8" s="268"/>
      <c r="BE8" s="268"/>
    </row>
    <row r="9" spans="1:58" x14ac:dyDescent="0.2">
      <c r="A9" s="255" t="s">
        <v>552</v>
      </c>
      <c r="D9" s="270">
        <f t="shared" ref="D9:Z9" si="2">SUM(D22:D1191)</f>
        <v>28644851</v>
      </c>
      <c r="E9" s="270">
        <f t="shared" si="2"/>
        <v>29948657</v>
      </c>
      <c r="F9" s="270">
        <f t="shared" si="2"/>
        <v>36129454</v>
      </c>
      <c r="G9" s="270">
        <f t="shared" si="2"/>
        <v>46783543</v>
      </c>
      <c r="H9" s="270">
        <f t="shared" si="2"/>
        <v>91959663</v>
      </c>
      <c r="I9" s="270">
        <f t="shared" si="2"/>
        <v>107091330.75</v>
      </c>
      <c r="J9" s="270">
        <f t="shared" si="2"/>
        <v>127264314.03333332</v>
      </c>
      <c r="K9" s="270">
        <f t="shared" si="2"/>
        <v>153505828.31666666</v>
      </c>
      <c r="L9" s="270">
        <f t="shared" si="2"/>
        <v>180709088.32916662</v>
      </c>
      <c r="M9" s="270">
        <f t="shared" si="2"/>
        <v>200906666.05520836</v>
      </c>
      <c r="N9" s="270">
        <f t="shared" si="2"/>
        <v>249771569</v>
      </c>
      <c r="O9" s="270">
        <f t="shared" si="2"/>
        <v>240757960.59999999</v>
      </c>
      <c r="P9" s="270">
        <f t="shared" si="2"/>
        <v>228887874.19999999</v>
      </c>
      <c r="Q9" s="270">
        <f t="shared" si="2"/>
        <v>235408234.30000001</v>
      </c>
      <c r="R9" s="270">
        <f t="shared" si="2"/>
        <v>271409597.23333335</v>
      </c>
      <c r="S9" s="270">
        <f t="shared" si="2"/>
        <v>304082569.29166675</v>
      </c>
      <c r="T9" s="270">
        <f t="shared" si="2"/>
        <v>349442362.09375</v>
      </c>
      <c r="U9" s="270">
        <f t="shared" si="2"/>
        <v>418536412.66666669</v>
      </c>
      <c r="V9" s="270">
        <f t="shared" si="2"/>
        <v>424951719.83333337</v>
      </c>
      <c r="W9" s="270">
        <f t="shared" si="2"/>
        <v>315516224</v>
      </c>
      <c r="X9" s="270">
        <f t="shared" si="2"/>
        <v>344851456</v>
      </c>
      <c r="Y9" s="270">
        <f t="shared" si="2"/>
        <v>0</v>
      </c>
      <c r="Z9" s="270">
        <f t="shared" si="2"/>
        <v>0</v>
      </c>
      <c r="AA9" s="270">
        <f>SUM(AA22:AA1192)</f>
        <v>444392024</v>
      </c>
      <c r="AB9" s="270">
        <f>SUM(AB22:AB1192)</f>
        <v>512949658</v>
      </c>
      <c r="AC9" s="270">
        <f>SUM(AC22:AC1192)</f>
        <v>526167091</v>
      </c>
      <c r="AD9" s="270">
        <f>SUM(AD22:AD1192)</f>
        <v>511634947</v>
      </c>
      <c r="AE9" s="254"/>
      <c r="AF9" s="254"/>
      <c r="AG9" s="254"/>
      <c r="AH9" s="254"/>
      <c r="AI9" s="254"/>
      <c r="AJ9" s="254"/>
      <c r="AK9" s="254"/>
      <c r="AL9" s="254"/>
      <c r="AM9" s="254"/>
      <c r="AN9" s="254"/>
      <c r="AO9" s="254"/>
      <c r="AP9" s="254"/>
      <c r="AQ9" s="254"/>
      <c r="AR9" s="254"/>
      <c r="AS9" s="254"/>
      <c r="AT9" s="254"/>
      <c r="AU9" s="254"/>
      <c r="AV9" s="254"/>
      <c r="AW9" s="254"/>
      <c r="AX9" s="254"/>
      <c r="AY9" s="254"/>
      <c r="AZ9" s="254"/>
      <c r="BA9" s="254"/>
      <c r="BB9" s="254"/>
      <c r="BC9" s="254"/>
      <c r="BD9" s="254"/>
      <c r="BE9" s="254"/>
    </row>
    <row r="10" spans="1:58" x14ac:dyDescent="0.2">
      <c r="A10" s="255" t="s">
        <v>848</v>
      </c>
      <c r="D10" s="271">
        <f t="shared" ref="D10:Z10" si="3">SUMIF(AE22:AE1191,"&lt;101",D22:D1191)</f>
        <v>28644851</v>
      </c>
      <c r="E10" s="271">
        <f t="shared" si="3"/>
        <v>29948657</v>
      </c>
      <c r="F10" s="271">
        <f t="shared" si="3"/>
        <v>36129454</v>
      </c>
      <c r="G10" s="271">
        <f t="shared" si="3"/>
        <v>46783543</v>
      </c>
      <c r="H10" s="271">
        <f t="shared" si="3"/>
        <v>71650817</v>
      </c>
      <c r="I10" s="271">
        <f t="shared" si="3"/>
        <v>81812898.75</v>
      </c>
      <c r="J10" s="271">
        <f t="shared" si="3"/>
        <v>97295568.666666672</v>
      </c>
      <c r="K10" s="271">
        <f t="shared" si="3"/>
        <v>117445860.33333333</v>
      </c>
      <c r="L10" s="271">
        <f t="shared" si="3"/>
        <v>137460300</v>
      </c>
      <c r="M10" s="271">
        <f t="shared" si="3"/>
        <v>152024175</v>
      </c>
      <c r="N10" s="271">
        <f t="shared" si="3"/>
        <v>190468849</v>
      </c>
      <c r="O10" s="271">
        <f t="shared" si="3"/>
        <v>183515369</v>
      </c>
      <c r="P10" s="271">
        <f t="shared" si="3"/>
        <v>173397594</v>
      </c>
      <c r="Q10" s="271">
        <f t="shared" si="3"/>
        <v>177359392</v>
      </c>
      <c r="R10" s="271">
        <f t="shared" si="3"/>
        <v>204477718</v>
      </c>
      <c r="S10" s="271">
        <f t="shared" si="3"/>
        <v>230280720</v>
      </c>
      <c r="T10" s="271">
        <f t="shared" si="3"/>
        <v>265026844</v>
      </c>
      <c r="U10" s="271">
        <f t="shared" si="3"/>
        <v>319983675</v>
      </c>
      <c r="V10" s="271">
        <f t="shared" si="3"/>
        <v>321528863</v>
      </c>
      <c r="W10" s="271">
        <f t="shared" si="3"/>
        <v>240117966</v>
      </c>
      <c r="X10" s="271">
        <f t="shared" si="3"/>
        <v>260919517</v>
      </c>
      <c r="Y10" s="271">
        <f t="shared" si="3"/>
        <v>0</v>
      </c>
      <c r="Z10" s="271">
        <f t="shared" si="3"/>
        <v>0</v>
      </c>
      <c r="AA10" s="271">
        <f>SUMIF(BB22:BB1192,"&lt;101",AA22:AA1192)</f>
        <v>334989782</v>
      </c>
      <c r="AB10" s="271">
        <f>SUMIF(BC22:BC1192,"&lt;101",AB22:AB1192)</f>
        <v>387829350</v>
      </c>
      <c r="AC10" s="271">
        <f>SUMIF(BD22:BD1192,"&lt;101",AC22:AC1192)</f>
        <v>400283503</v>
      </c>
      <c r="AD10" s="271">
        <f>SUMIF(BE22:BE1192,"&lt;101",AD22:AD1192)</f>
        <v>389794803</v>
      </c>
      <c r="AE10" s="254"/>
      <c r="AF10" s="254"/>
      <c r="AG10" s="254"/>
      <c r="AH10" s="254"/>
      <c r="AI10" s="254"/>
      <c r="AJ10" s="254"/>
      <c r="AK10" s="254"/>
      <c r="AL10" s="254"/>
      <c r="AM10" s="254"/>
      <c r="AN10" s="254"/>
      <c r="AO10" s="254"/>
      <c r="AP10" s="254"/>
      <c r="AQ10" s="254"/>
      <c r="AR10" s="254"/>
      <c r="AS10" s="254"/>
      <c r="AT10" s="254"/>
      <c r="AU10" s="254"/>
      <c r="AV10" s="254"/>
      <c r="AW10" s="254"/>
      <c r="AX10" s="254"/>
      <c r="AY10" s="254"/>
      <c r="AZ10" s="254"/>
      <c r="BA10" s="254"/>
      <c r="BB10" s="254"/>
      <c r="BC10" s="254"/>
      <c r="BD10" s="254"/>
      <c r="BE10" s="254"/>
    </row>
    <row r="11" spans="1:58" x14ac:dyDescent="0.2">
      <c r="A11" s="255" t="s">
        <v>1034</v>
      </c>
      <c r="D11" s="271">
        <f t="shared" ref="D11:Z11" ca="1" si="4">SUMIF(AE22:AE11196,"&lt;11",D22:D1191)</f>
        <v>21884424</v>
      </c>
      <c r="E11" s="271">
        <f t="shared" ca="1" si="4"/>
        <v>22420948</v>
      </c>
      <c r="F11" s="271">
        <f t="shared" ca="1" si="4"/>
        <v>25167475</v>
      </c>
      <c r="G11" s="271">
        <f t="shared" ca="1" si="4"/>
        <v>35836839</v>
      </c>
      <c r="H11" s="271">
        <f t="shared" ca="1" si="4"/>
        <v>29756739</v>
      </c>
      <c r="I11" s="271">
        <f t="shared" ca="1" si="4"/>
        <v>35943327</v>
      </c>
      <c r="J11" s="271">
        <f t="shared" ca="1" si="4"/>
        <v>40705319</v>
      </c>
      <c r="K11" s="271">
        <f t="shared" ca="1" si="4"/>
        <v>49323554</v>
      </c>
      <c r="L11" s="271">
        <f t="shared" ca="1" si="4"/>
        <v>57213756</v>
      </c>
      <c r="M11" s="271">
        <f t="shared" ca="1" si="4"/>
        <v>63184667</v>
      </c>
      <c r="N11" s="271">
        <f t="shared" ca="1" si="4"/>
        <v>83024548</v>
      </c>
      <c r="O11" s="271">
        <f t="shared" ca="1" si="4"/>
        <v>80228900</v>
      </c>
      <c r="P11" s="271">
        <f t="shared" ca="1" si="4"/>
        <v>75964584</v>
      </c>
      <c r="Q11" s="271">
        <f t="shared" ca="1" si="4"/>
        <v>78936063</v>
      </c>
      <c r="R11" s="271">
        <f t="shared" ca="1" si="4"/>
        <v>90604248</v>
      </c>
      <c r="S11" s="271">
        <f t="shared" ca="1" si="4"/>
        <v>104522349</v>
      </c>
      <c r="T11" s="271">
        <f t="shared" ca="1" si="4"/>
        <v>121279916</v>
      </c>
      <c r="U11" s="271">
        <f t="shared" ca="1" si="4"/>
        <v>146566454</v>
      </c>
      <c r="V11" s="271">
        <f t="shared" ca="1" si="4"/>
        <v>151723855</v>
      </c>
      <c r="W11" s="271">
        <f t="shared" ca="1" si="4"/>
        <v>110251440</v>
      </c>
      <c r="X11" s="271">
        <f t="shared" ca="1" si="4"/>
        <v>119585732</v>
      </c>
      <c r="Y11" s="271">
        <f t="shared" ca="1" si="4"/>
        <v>0</v>
      </c>
      <c r="Z11" s="271">
        <f t="shared" ca="1" si="4"/>
        <v>0</v>
      </c>
      <c r="AA11" s="271">
        <f>SUMIF(BB22:BB1192,"&lt;11",AA22:AA1192)</f>
        <v>154505407</v>
      </c>
      <c r="AB11" s="271">
        <f>SUMIF(BC22:BC1192,"&lt;11",AB22:AB1192)</f>
        <v>180272055</v>
      </c>
      <c r="AC11" s="271">
        <f>SUMIF(BD22:BD1192,"&lt;11",AC22:AC1192)</f>
        <v>185281061</v>
      </c>
      <c r="AD11" s="271">
        <f>SUMIF(BE22:BE1192,"&lt;11",AD22:AD1192)</f>
        <v>182532779</v>
      </c>
      <c r="AE11" s="254"/>
      <c r="AF11" s="254"/>
      <c r="AG11" s="254"/>
      <c r="AH11" s="254"/>
      <c r="AI11" s="254"/>
      <c r="AJ11" s="254"/>
      <c r="AK11" s="254"/>
      <c r="AL11" s="254"/>
      <c r="AM11" s="254"/>
      <c r="AN11" s="254"/>
      <c r="AO11" s="254"/>
      <c r="AP11" s="254"/>
      <c r="AQ11" s="254"/>
      <c r="AR11" s="254"/>
      <c r="AS11" s="254"/>
      <c r="AT11" s="254"/>
      <c r="AU11" s="254"/>
      <c r="AV11" s="254"/>
      <c r="AW11" s="254"/>
      <c r="AX11" s="254"/>
      <c r="AY11" s="254"/>
      <c r="AZ11" s="254"/>
      <c r="BA11" s="254"/>
      <c r="BB11" s="254"/>
      <c r="BC11" s="254"/>
      <c r="BD11" s="254"/>
      <c r="BE11" s="254"/>
    </row>
    <row r="12" spans="1:58" x14ac:dyDescent="0.2">
      <c r="A12" s="255" t="s">
        <v>1116</v>
      </c>
      <c r="D12" s="272">
        <f t="shared" ref="D12:Z12" si="5">SUMIF($C$22:$C$1191,"1S",D22:D1191)</f>
        <v>11170494</v>
      </c>
      <c r="E12" s="272">
        <f t="shared" si="5"/>
        <v>12191640</v>
      </c>
      <c r="F12" s="272">
        <f t="shared" si="5"/>
        <v>14734763</v>
      </c>
      <c r="G12" s="272">
        <f t="shared" si="5"/>
        <v>22965993</v>
      </c>
      <c r="H12" s="272">
        <f t="shared" si="5"/>
        <v>24150883</v>
      </c>
      <c r="I12" s="272">
        <f t="shared" si="5"/>
        <v>28265503.75</v>
      </c>
      <c r="J12" s="272">
        <f t="shared" si="5"/>
        <v>33724439.700000003</v>
      </c>
      <c r="K12" s="272">
        <f t="shared" si="5"/>
        <v>41525796.899999999</v>
      </c>
      <c r="L12" s="272">
        <f t="shared" si="5"/>
        <v>48795478.266666666</v>
      </c>
      <c r="M12" s="272">
        <f t="shared" si="5"/>
        <v>52198843.133333333</v>
      </c>
      <c r="N12" s="272">
        <f t="shared" si="5"/>
        <v>64003963</v>
      </c>
      <c r="O12" s="272">
        <f t="shared" si="5"/>
        <v>61065044.5</v>
      </c>
      <c r="P12" s="272">
        <f t="shared" si="5"/>
        <v>59064934</v>
      </c>
      <c r="Q12" s="272">
        <f t="shared" si="5"/>
        <v>59480544.5</v>
      </c>
      <c r="R12" s="272">
        <f t="shared" si="5"/>
        <v>69393543.833333328</v>
      </c>
      <c r="S12" s="272">
        <f t="shared" si="5"/>
        <v>75682224.291666687</v>
      </c>
      <c r="T12" s="272">
        <f t="shared" si="5"/>
        <v>85178414.09375</v>
      </c>
      <c r="U12" s="272">
        <f t="shared" si="5"/>
        <v>101401597.16666667</v>
      </c>
      <c r="V12" s="272">
        <f t="shared" si="5"/>
        <v>102890367.33333333</v>
      </c>
      <c r="W12" s="272">
        <f t="shared" si="5"/>
        <v>79102772</v>
      </c>
      <c r="X12" s="272">
        <f t="shared" si="5"/>
        <v>87132052</v>
      </c>
      <c r="Y12" s="272">
        <f t="shared" si="5"/>
        <v>0</v>
      </c>
      <c r="Z12" s="272">
        <f t="shared" si="5"/>
        <v>0</v>
      </c>
      <c r="AA12" s="272">
        <f>SUMIF($C$22:$C$1192,"1S",AA22:AA1192)</f>
        <v>115429646</v>
      </c>
      <c r="AB12" s="272">
        <f>SUMIF($C$22:$C$1192,"1S",AB22:AB1192)</f>
        <v>134754002</v>
      </c>
      <c r="AC12" s="272">
        <f>SUMIF($C$22:$C$1192,"1S",AC22:AC1192)</f>
        <v>133402205</v>
      </c>
      <c r="AD12" s="272">
        <f>SUMIF($C$22:$C$1192,"1S",AD22:AD1192)</f>
        <v>129869716</v>
      </c>
      <c r="AE12" s="254"/>
      <c r="AF12" s="254"/>
      <c r="AG12" s="254"/>
      <c r="AH12" s="254"/>
      <c r="AI12" s="254"/>
      <c r="AJ12" s="254"/>
      <c r="AK12" s="254"/>
      <c r="AL12" s="254"/>
      <c r="AM12" s="254"/>
      <c r="AN12" s="254"/>
      <c r="AO12" s="254"/>
      <c r="AP12" s="254"/>
      <c r="AQ12" s="254"/>
      <c r="AR12" s="254"/>
      <c r="AS12" s="254"/>
      <c r="AT12" s="254"/>
      <c r="AU12" s="254"/>
      <c r="AV12" s="254"/>
      <c r="AW12" s="254"/>
      <c r="AX12" s="254"/>
      <c r="AY12" s="254"/>
      <c r="AZ12" s="254"/>
      <c r="BA12" s="254"/>
      <c r="BB12" s="254"/>
      <c r="BC12" s="254"/>
      <c r="BD12" s="254"/>
      <c r="BE12" s="254"/>
    </row>
    <row r="13" spans="1:58" x14ac:dyDescent="0.2">
      <c r="A13" s="255" t="s">
        <v>1113</v>
      </c>
      <c r="D13" s="272">
        <f t="shared" ref="D13:Z13" si="6">SUMIF($C$22:$C$1191,"2W",D22:D1191)</f>
        <v>2053128</v>
      </c>
      <c r="E13" s="272">
        <f t="shared" si="6"/>
        <v>2043000</v>
      </c>
      <c r="F13" s="272">
        <f t="shared" si="6"/>
        <v>4038232</v>
      </c>
      <c r="G13" s="272">
        <f t="shared" si="6"/>
        <v>4419401</v>
      </c>
      <c r="H13" s="272">
        <f t="shared" si="6"/>
        <v>10604000</v>
      </c>
      <c r="I13" s="272">
        <f t="shared" si="6"/>
        <v>12342451</v>
      </c>
      <c r="J13" s="272">
        <f t="shared" si="6"/>
        <v>14815554.5</v>
      </c>
      <c r="K13" s="272">
        <f t="shared" si="6"/>
        <v>17744350.000000004</v>
      </c>
      <c r="L13" s="272">
        <f t="shared" si="6"/>
        <v>20552810.666666668</v>
      </c>
      <c r="M13" s="272">
        <f t="shared" si="6"/>
        <v>24230981.333333336</v>
      </c>
      <c r="N13" s="272">
        <f t="shared" si="6"/>
        <v>30654163</v>
      </c>
      <c r="O13" s="272">
        <f t="shared" si="6"/>
        <v>29813450.5</v>
      </c>
      <c r="P13" s="272">
        <f t="shared" si="6"/>
        <v>28052500</v>
      </c>
      <c r="Q13" s="272">
        <f t="shared" si="6"/>
        <v>29590592</v>
      </c>
      <c r="R13" s="272">
        <f t="shared" si="6"/>
        <v>33441797.000000004</v>
      </c>
      <c r="S13" s="272">
        <f t="shared" si="6"/>
        <v>38401430.000000007</v>
      </c>
      <c r="T13" s="272">
        <f t="shared" si="6"/>
        <v>44598013.666666664</v>
      </c>
      <c r="U13" s="272">
        <f t="shared" si="6"/>
        <v>53902177.333333336</v>
      </c>
      <c r="V13" s="272">
        <f t="shared" si="6"/>
        <v>54622239</v>
      </c>
      <c r="W13" s="272">
        <f t="shared" si="6"/>
        <v>41601823.5</v>
      </c>
      <c r="X13" s="272">
        <f t="shared" si="6"/>
        <v>46090511</v>
      </c>
      <c r="Y13" s="272">
        <f t="shared" si="6"/>
        <v>0</v>
      </c>
      <c r="Z13" s="272">
        <f t="shared" si="6"/>
        <v>0</v>
      </c>
      <c r="AA13" s="272">
        <f>SUMIF($C$22:$C$1192,"2W",AA22:AA1192)</f>
        <v>60824235</v>
      </c>
      <c r="AB13" s="272">
        <f>SUMIF($C$22:$C$1192,"2W",AB22:AB1192)</f>
        <v>70151829</v>
      </c>
      <c r="AC13" s="272">
        <f>SUMIF($C$22:$C$1192,"2W",AC22:AC1192)</f>
        <v>73355362</v>
      </c>
      <c r="AD13" s="272">
        <f>SUMIF($C$22:$C$1192,"2W",AD22:AD1192)</f>
        <v>72817621</v>
      </c>
      <c r="AE13" s="254"/>
      <c r="AF13" s="254"/>
      <c r="AG13" s="254"/>
      <c r="AH13" s="254"/>
      <c r="AI13" s="254"/>
      <c r="AJ13" s="254"/>
      <c r="AK13" s="254"/>
      <c r="AL13" s="254"/>
      <c r="AM13" s="254"/>
      <c r="AN13" s="254"/>
      <c r="AO13" s="254"/>
      <c r="AP13" s="254"/>
      <c r="AQ13" s="254"/>
      <c r="AR13" s="254"/>
      <c r="AS13" s="254"/>
      <c r="AT13" s="254"/>
      <c r="AU13" s="254"/>
      <c r="AV13" s="254"/>
      <c r="AW13" s="254"/>
      <c r="AX13" s="254"/>
      <c r="AY13" s="254"/>
      <c r="AZ13" s="254"/>
      <c r="BA13" s="254"/>
      <c r="BB13" s="254"/>
      <c r="BC13" s="254"/>
      <c r="BD13" s="254"/>
      <c r="BE13" s="254"/>
    </row>
    <row r="14" spans="1:58" x14ac:dyDescent="0.2">
      <c r="A14" s="255" t="s">
        <v>1114</v>
      </c>
      <c r="D14" s="272">
        <f t="shared" ref="D14:Z14" si="7">SUMIF($C$22:$C$1191,"3MW",D22:D1191)</f>
        <v>1365854</v>
      </c>
      <c r="E14" s="272">
        <f t="shared" si="7"/>
        <v>1442616</v>
      </c>
      <c r="F14" s="272">
        <f t="shared" si="7"/>
        <v>1540583</v>
      </c>
      <c r="G14" s="272">
        <f t="shared" si="7"/>
        <v>1687413</v>
      </c>
      <c r="H14" s="272">
        <f t="shared" si="7"/>
        <v>17609054</v>
      </c>
      <c r="I14" s="272">
        <f t="shared" si="7"/>
        <v>20912508</v>
      </c>
      <c r="J14" s="272">
        <f t="shared" si="7"/>
        <v>24696086</v>
      </c>
      <c r="K14" s="272">
        <f t="shared" si="7"/>
        <v>30156120.5</v>
      </c>
      <c r="L14" s="272">
        <f t="shared" si="7"/>
        <v>36350828.999999993</v>
      </c>
      <c r="M14" s="272">
        <f t="shared" si="7"/>
        <v>41014816</v>
      </c>
      <c r="N14" s="272">
        <f t="shared" si="7"/>
        <v>48961995.5</v>
      </c>
      <c r="O14" s="272">
        <f t="shared" si="7"/>
        <v>46813021.5</v>
      </c>
      <c r="P14" s="272">
        <f t="shared" si="7"/>
        <v>44052126</v>
      </c>
      <c r="Q14" s="272">
        <f t="shared" si="7"/>
        <v>44611953</v>
      </c>
      <c r="R14" s="272">
        <f t="shared" si="7"/>
        <v>51479809.666666664</v>
      </c>
      <c r="S14" s="272">
        <f t="shared" si="7"/>
        <v>57379924.333333336</v>
      </c>
      <c r="T14" s="272">
        <f t="shared" si="7"/>
        <v>65129259.333333336</v>
      </c>
      <c r="U14" s="272">
        <f t="shared" si="7"/>
        <v>78338146.166666672</v>
      </c>
      <c r="V14" s="272">
        <f t="shared" si="7"/>
        <v>79509687.5</v>
      </c>
      <c r="W14" s="272">
        <f t="shared" si="7"/>
        <v>61283004.5</v>
      </c>
      <c r="X14" s="272">
        <f t="shared" si="7"/>
        <v>67408326</v>
      </c>
      <c r="Y14" s="272">
        <f t="shared" si="7"/>
        <v>0</v>
      </c>
      <c r="Z14" s="272">
        <f t="shared" si="7"/>
        <v>0</v>
      </c>
      <c r="AA14" s="272">
        <f>SUMIF($C$22:$C$1192,"3MW",AA22:AA1192)</f>
        <v>86353750</v>
      </c>
      <c r="AB14" s="272">
        <f>SUMIF($C$22:$C$1192,"3MW",AB22:AB1192)</f>
        <v>100176114</v>
      </c>
      <c r="AC14" s="272">
        <f>SUMIF($C$22:$C$1192,"3MW",AC22:AC1192)</f>
        <v>102830359</v>
      </c>
      <c r="AD14" s="272">
        <f>SUMIF($C$22:$C$1192,"3MW",AD22:AD1192)</f>
        <v>98974382</v>
      </c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</row>
    <row r="15" spans="1:58" x14ac:dyDescent="0.2">
      <c r="A15" s="255" t="s">
        <v>1115</v>
      </c>
      <c r="D15" s="272">
        <f t="shared" ref="D15:Z15" si="8">SUMIF($C$22:$C$1191,"4NE",D22:D1191)</f>
        <v>14055375</v>
      </c>
      <c r="E15" s="272">
        <f t="shared" si="8"/>
        <v>14271401</v>
      </c>
      <c r="F15" s="272">
        <f t="shared" si="8"/>
        <v>15815876</v>
      </c>
      <c r="G15" s="272">
        <f t="shared" si="8"/>
        <v>17710736</v>
      </c>
      <c r="H15" s="272">
        <f t="shared" si="8"/>
        <v>38724191</v>
      </c>
      <c r="I15" s="272">
        <f t="shared" si="8"/>
        <v>44569129</v>
      </c>
      <c r="J15" s="272">
        <f t="shared" si="8"/>
        <v>52834473.833333336</v>
      </c>
      <c r="K15" s="272">
        <f t="shared" si="8"/>
        <v>62692934.916666664</v>
      </c>
      <c r="L15" s="272">
        <f t="shared" si="8"/>
        <v>73416129.395833328</v>
      </c>
      <c r="M15" s="272">
        <f t="shared" si="8"/>
        <v>81679721.588541642</v>
      </c>
      <c r="N15" s="272">
        <f t="shared" si="8"/>
        <v>104070437.5</v>
      </c>
      <c r="O15" s="272">
        <f t="shared" si="8"/>
        <v>101057518.09999999</v>
      </c>
      <c r="P15" s="272">
        <f t="shared" si="8"/>
        <v>95901608.200000003</v>
      </c>
      <c r="Q15" s="272">
        <f t="shared" si="8"/>
        <v>99894479.799999997</v>
      </c>
      <c r="R15" s="272">
        <f t="shared" si="8"/>
        <v>114937731.73333332</v>
      </c>
      <c r="S15" s="272">
        <f t="shared" si="8"/>
        <v>130225449.66666669</v>
      </c>
      <c r="T15" s="272">
        <f t="shared" si="8"/>
        <v>151631397</v>
      </c>
      <c r="U15" s="272">
        <f t="shared" si="8"/>
        <v>181388979.5</v>
      </c>
      <c r="V15" s="272">
        <f t="shared" si="8"/>
        <v>184330023</v>
      </c>
      <c r="W15" s="272">
        <f t="shared" si="8"/>
        <v>129777139</v>
      </c>
      <c r="X15" s="272">
        <f t="shared" si="8"/>
        <v>140047867</v>
      </c>
      <c r="Y15" s="272">
        <f t="shared" si="8"/>
        <v>0</v>
      </c>
      <c r="Z15" s="272">
        <f t="shared" si="8"/>
        <v>0</v>
      </c>
      <c r="AA15" s="272">
        <f>SUMIF($C$22:$C$1192,"4NE",AA22:AA1192)</f>
        <v>176750606</v>
      </c>
      <c r="AB15" s="272">
        <f>SUMIF($C$22:$C$1192,"4NE",AB22:AB1192)</f>
        <v>202118301</v>
      </c>
      <c r="AC15" s="272">
        <f>SUMIF($C$22:$C$1192,"4NE",AC22:AC1192)</f>
        <v>210307230</v>
      </c>
      <c r="AD15" s="272">
        <f>SUMIF($C$22:$C$1192,"4NE",AD22:AD1192)</f>
        <v>203957411</v>
      </c>
      <c r="AE15" s="254"/>
      <c r="AF15" s="254"/>
      <c r="AG15" s="254"/>
      <c r="AH15" s="254"/>
      <c r="AI15" s="254"/>
      <c r="AJ15" s="254"/>
      <c r="AK15" s="254"/>
      <c r="AL15" s="254"/>
      <c r="AM15" s="254"/>
      <c r="AN15" s="254"/>
      <c r="AO15" s="254"/>
      <c r="AP15" s="254"/>
      <c r="AQ15" s="254"/>
      <c r="AR15" s="254"/>
      <c r="AS15" s="254"/>
      <c r="AT15" s="254"/>
      <c r="AU15" s="254"/>
      <c r="AV15" s="254"/>
      <c r="AW15" s="254"/>
      <c r="AX15" s="254"/>
      <c r="AY15" s="254"/>
      <c r="AZ15" s="254"/>
      <c r="BA15" s="254"/>
      <c r="BB15" s="254"/>
      <c r="BC15" s="254"/>
      <c r="BD15" s="254"/>
      <c r="BE15" s="254"/>
    </row>
    <row r="16" spans="1:58" x14ac:dyDescent="0.2">
      <c r="A16" s="255" t="s">
        <v>1123</v>
      </c>
      <c r="D16" s="272">
        <f>SUM(D32:D62)</f>
        <v>7153710</v>
      </c>
      <c r="E16" s="272">
        <f t="shared" ref="E16:I16" si="9">SUM(E32:E62)</f>
        <v>7961464</v>
      </c>
      <c r="F16" s="272">
        <f t="shared" si="9"/>
        <v>8591110</v>
      </c>
      <c r="G16" s="272">
        <f t="shared" si="9"/>
        <v>9775686</v>
      </c>
      <c r="H16" s="272">
        <f t="shared" si="9"/>
        <v>11647657</v>
      </c>
      <c r="I16" s="272">
        <f t="shared" si="9"/>
        <v>13845882.75</v>
      </c>
      <c r="J16" s="272">
        <f t="shared" ref="J16:Z16" si="10">SUM(J32:J62)</f>
        <v>16920823.666666664</v>
      </c>
      <c r="K16" s="272">
        <f t="shared" si="10"/>
        <v>21439730.333333332</v>
      </c>
      <c r="L16" s="272">
        <f t="shared" si="10"/>
        <v>25241069</v>
      </c>
      <c r="M16" s="272">
        <f t="shared" si="10"/>
        <v>26764900</v>
      </c>
      <c r="N16" s="272">
        <f t="shared" si="10"/>
        <v>33266053</v>
      </c>
      <c r="O16" s="272">
        <f t="shared" si="10"/>
        <v>31665377</v>
      </c>
      <c r="P16" s="272">
        <f t="shared" si="10"/>
        <v>30909528</v>
      </c>
      <c r="Q16" s="272">
        <f t="shared" si="10"/>
        <v>30295282</v>
      </c>
      <c r="R16" s="272">
        <f t="shared" si="10"/>
        <v>35203453</v>
      </c>
      <c r="S16" s="272">
        <f t="shared" si="10"/>
        <v>37904759</v>
      </c>
      <c r="T16" s="272">
        <f t="shared" si="10"/>
        <v>43212399</v>
      </c>
      <c r="U16" s="272">
        <f t="shared" si="10"/>
        <v>51980278</v>
      </c>
      <c r="V16" s="272">
        <f t="shared" si="10"/>
        <v>50698763</v>
      </c>
      <c r="W16" s="272">
        <f t="shared" si="10"/>
        <v>41019088</v>
      </c>
      <c r="X16" s="272">
        <f t="shared" si="10"/>
        <v>44357838</v>
      </c>
      <c r="Y16" s="272">
        <f t="shared" si="10"/>
        <v>0</v>
      </c>
      <c r="Z16" s="272">
        <f t="shared" si="10"/>
        <v>0</v>
      </c>
      <c r="AA16" s="272">
        <f>SUM(AA32:AA62)</f>
        <v>57838026</v>
      </c>
      <c r="AB16" s="272">
        <f>SUM(AB32:AB61)</f>
        <v>65105836</v>
      </c>
      <c r="AC16" s="272">
        <f t="shared" ref="AC16:AD16" si="11">SUM(AC32:AC61)</f>
        <v>66651270</v>
      </c>
      <c r="AD16" s="272">
        <f t="shared" si="11"/>
        <v>63802698</v>
      </c>
      <c r="AE16" s="254"/>
      <c r="AF16" s="254"/>
      <c r="AG16" s="254"/>
      <c r="AH16" s="254"/>
      <c r="AI16" s="254"/>
      <c r="AJ16" s="254"/>
      <c r="AK16" s="254"/>
      <c r="AL16" s="254"/>
      <c r="AM16" s="254"/>
      <c r="AN16" s="254"/>
      <c r="AO16" s="254"/>
      <c r="AP16" s="254"/>
      <c r="AQ16" s="254"/>
      <c r="AR16" s="254"/>
      <c r="AS16" s="254"/>
      <c r="AT16" s="254"/>
      <c r="AU16" s="254"/>
      <c r="AV16" s="254"/>
      <c r="AW16" s="254"/>
      <c r="AX16" s="254"/>
      <c r="AY16" s="254"/>
      <c r="AZ16" s="254"/>
      <c r="BA16" s="254"/>
      <c r="BB16" s="254"/>
      <c r="BC16" s="254"/>
      <c r="BD16" s="254"/>
      <c r="BE16" s="254"/>
    </row>
    <row r="17" spans="1:57" x14ac:dyDescent="0.2">
      <c r="A17" s="255" t="s">
        <v>1124</v>
      </c>
      <c r="D17" s="272">
        <f>SUM(D385:D393)</f>
        <v>0</v>
      </c>
      <c r="E17" s="272">
        <f t="shared" ref="E17:I17" si="12">SUM(E385:E393)</f>
        <v>0</v>
      </c>
      <c r="F17" s="272">
        <f t="shared" si="12"/>
        <v>1609741</v>
      </c>
      <c r="G17" s="272">
        <f t="shared" si="12"/>
        <v>1834955</v>
      </c>
      <c r="H17" s="272">
        <f t="shared" si="12"/>
        <v>4090360</v>
      </c>
      <c r="I17" s="272">
        <f t="shared" si="12"/>
        <v>4871264</v>
      </c>
      <c r="J17" s="272">
        <f t="shared" ref="J17:AB17" si="13">SUM(J385:J393)</f>
        <v>5785040.666666667</v>
      </c>
      <c r="K17" s="272">
        <f t="shared" si="13"/>
        <v>7015611.333333333</v>
      </c>
      <c r="L17" s="272">
        <f t="shared" si="13"/>
        <v>8408388</v>
      </c>
      <c r="M17" s="272">
        <f t="shared" si="13"/>
        <v>9586903</v>
      </c>
      <c r="N17" s="272">
        <f t="shared" si="13"/>
        <v>11482595</v>
      </c>
      <c r="O17" s="272">
        <f t="shared" si="13"/>
        <v>11234803</v>
      </c>
      <c r="P17" s="272">
        <f t="shared" si="13"/>
        <v>10615729</v>
      </c>
      <c r="Q17" s="272">
        <f t="shared" si="13"/>
        <v>10823255</v>
      </c>
      <c r="R17" s="272">
        <f t="shared" si="13"/>
        <v>12185981</v>
      </c>
      <c r="S17" s="272">
        <f t="shared" si="13"/>
        <v>13644966</v>
      </c>
      <c r="T17" s="272">
        <f t="shared" si="13"/>
        <v>15833753</v>
      </c>
      <c r="U17" s="272">
        <f t="shared" si="13"/>
        <v>18853379</v>
      </c>
      <c r="V17" s="272">
        <f t="shared" si="13"/>
        <v>18678470</v>
      </c>
      <c r="W17" s="272">
        <f t="shared" si="13"/>
        <v>14566162</v>
      </c>
      <c r="X17" s="272">
        <f t="shared" si="13"/>
        <v>16150892</v>
      </c>
      <c r="Y17" s="272">
        <f t="shared" si="13"/>
        <v>0</v>
      </c>
      <c r="Z17" s="272">
        <f t="shared" si="13"/>
        <v>0</v>
      </c>
      <c r="AA17" s="272">
        <f>SUM(AA385:AA392)</f>
        <v>19803549</v>
      </c>
      <c r="AB17" s="272">
        <f t="shared" si="13"/>
        <v>24023266</v>
      </c>
      <c r="AC17" s="272">
        <f t="shared" ref="AC17:AD17" si="14">SUM(AC385:AC393)</f>
        <v>25704142</v>
      </c>
      <c r="AD17" s="272">
        <f t="shared" si="14"/>
        <v>25614525</v>
      </c>
      <c r="AE17" s="254"/>
      <c r="AF17" s="254"/>
      <c r="AG17" s="254"/>
      <c r="AH17" s="254"/>
      <c r="AI17" s="254"/>
      <c r="AJ17" s="254"/>
      <c r="AK17" s="254"/>
      <c r="AL17" s="254"/>
      <c r="AM17" s="254"/>
      <c r="AN17" s="254"/>
      <c r="AO17" s="254"/>
      <c r="AP17" s="254"/>
      <c r="AQ17" s="254"/>
      <c r="AR17" s="254"/>
      <c r="AS17" s="254"/>
      <c r="AT17" s="254"/>
      <c r="AU17" s="254"/>
      <c r="AV17" s="254"/>
      <c r="AW17" s="254"/>
      <c r="AX17" s="254"/>
      <c r="AY17" s="254"/>
      <c r="AZ17" s="254"/>
      <c r="BA17" s="254"/>
      <c r="BB17" s="254"/>
      <c r="BC17" s="254"/>
      <c r="BD17" s="254"/>
      <c r="BE17" s="254"/>
    </row>
    <row r="18" spans="1:57" x14ac:dyDescent="0.2">
      <c r="A18" s="255" t="s">
        <v>1125</v>
      </c>
      <c r="D18" s="272">
        <f t="shared" ref="D18:Z18" si="15">SUM(D560:D581)</f>
        <v>1365854</v>
      </c>
      <c r="E18" s="272">
        <f t="shared" si="15"/>
        <v>1442616</v>
      </c>
      <c r="F18" s="272">
        <f t="shared" si="15"/>
        <v>1540583</v>
      </c>
      <c r="G18" s="272">
        <f t="shared" si="15"/>
        <v>1687413</v>
      </c>
      <c r="H18" s="272">
        <f t="shared" si="15"/>
        <v>9147921</v>
      </c>
      <c r="I18" s="272">
        <f t="shared" si="15"/>
        <v>10991843</v>
      </c>
      <c r="J18" s="272">
        <f t="shared" si="15"/>
        <v>13259943</v>
      </c>
      <c r="K18" s="272">
        <f t="shared" si="15"/>
        <v>16153548</v>
      </c>
      <c r="L18" s="272">
        <f t="shared" si="15"/>
        <v>19679142</v>
      </c>
      <c r="M18" s="272">
        <f t="shared" si="15"/>
        <v>21904515</v>
      </c>
      <c r="N18" s="272">
        <f t="shared" si="15"/>
        <v>26101454</v>
      </c>
      <c r="O18" s="272">
        <f t="shared" si="15"/>
        <v>24848873</v>
      </c>
      <c r="P18" s="272">
        <f t="shared" si="15"/>
        <v>23159481</v>
      </c>
      <c r="Q18" s="272">
        <f t="shared" si="15"/>
        <v>23285690</v>
      </c>
      <c r="R18" s="272">
        <f t="shared" si="15"/>
        <v>27163388</v>
      </c>
      <c r="S18" s="272">
        <f t="shared" si="15"/>
        <v>30133123</v>
      </c>
      <c r="T18" s="272">
        <f t="shared" si="15"/>
        <v>34169783</v>
      </c>
      <c r="U18" s="272">
        <f t="shared" si="15"/>
        <v>41523454</v>
      </c>
      <c r="V18" s="272">
        <f t="shared" si="15"/>
        <v>40727317</v>
      </c>
      <c r="W18" s="272">
        <f t="shared" si="15"/>
        <v>32030492</v>
      </c>
      <c r="X18" s="272">
        <f t="shared" si="15"/>
        <v>35280101</v>
      </c>
      <c r="Y18" s="272">
        <f t="shared" si="15"/>
        <v>0</v>
      </c>
      <c r="Z18" s="272">
        <f t="shared" si="15"/>
        <v>0</v>
      </c>
      <c r="AA18" s="272">
        <f>SUM(AA564:AA581)</f>
        <v>44800245</v>
      </c>
      <c r="AB18" s="272">
        <f>SUM(AB564:AB581)</f>
        <v>51697172</v>
      </c>
      <c r="AC18" s="272">
        <f>SUM(AC564:AC581)</f>
        <v>52998703</v>
      </c>
      <c r="AD18" s="272">
        <f>SUM(AD564:AD581)</f>
        <v>51071786</v>
      </c>
      <c r="AE18" s="254"/>
      <c r="AF18" s="254"/>
      <c r="AG18" s="254"/>
      <c r="AH18" s="254"/>
      <c r="AI18" s="254"/>
      <c r="AJ18" s="254"/>
      <c r="AK18" s="254"/>
      <c r="AL18" s="254"/>
      <c r="AM18" s="254"/>
      <c r="AN18" s="254"/>
      <c r="AO18" s="254"/>
      <c r="AP18" s="254"/>
      <c r="AQ18" s="254"/>
      <c r="AR18" s="254"/>
      <c r="AS18" s="254"/>
      <c r="AT18" s="254"/>
      <c r="AU18" s="254"/>
      <c r="AV18" s="254"/>
      <c r="AW18" s="254"/>
      <c r="AX18" s="254"/>
      <c r="AY18" s="254"/>
      <c r="AZ18" s="254"/>
      <c r="BA18" s="254"/>
      <c r="BB18" s="254"/>
      <c r="BC18" s="254"/>
      <c r="BD18" s="254"/>
      <c r="BE18" s="254"/>
    </row>
    <row r="19" spans="1:57" x14ac:dyDescent="0.2">
      <c r="A19" s="255" t="s">
        <v>1126</v>
      </c>
      <c r="D19" s="272">
        <f>SUM(D858:D885)</f>
        <v>1494938</v>
      </c>
      <c r="E19" s="272">
        <f t="shared" ref="E19:I19" si="16">SUM(E858:E885)</f>
        <v>1525904</v>
      </c>
      <c r="F19" s="272">
        <f t="shared" si="16"/>
        <v>1683014</v>
      </c>
      <c r="G19" s="272">
        <f t="shared" si="16"/>
        <v>1846600</v>
      </c>
      <c r="H19" s="272">
        <f t="shared" si="16"/>
        <v>12625516</v>
      </c>
      <c r="I19" s="272">
        <f t="shared" si="16"/>
        <v>14284445</v>
      </c>
      <c r="J19" s="272">
        <f t="shared" ref="J19:Z19" si="17">SUM(J858:J885)</f>
        <v>16698224.666666666</v>
      </c>
      <c r="K19" s="272">
        <f t="shared" si="17"/>
        <v>19589062.333333336</v>
      </c>
      <c r="L19" s="272">
        <f t="shared" si="17"/>
        <v>22684707</v>
      </c>
      <c r="M19" s="272">
        <f t="shared" si="17"/>
        <v>25228787</v>
      </c>
      <c r="N19" s="272">
        <f t="shared" si="17"/>
        <v>30648159</v>
      </c>
      <c r="O19" s="272">
        <f t="shared" si="17"/>
        <v>29551826</v>
      </c>
      <c r="P19" s="272">
        <f t="shared" si="17"/>
        <v>27988653</v>
      </c>
      <c r="Q19" s="272">
        <f t="shared" si="17"/>
        <v>29020951</v>
      </c>
      <c r="R19" s="272">
        <f t="shared" si="17"/>
        <v>32669592</v>
      </c>
      <c r="S19" s="272">
        <f t="shared" si="17"/>
        <v>36436754</v>
      </c>
      <c r="T19" s="272">
        <f t="shared" si="17"/>
        <v>41547144</v>
      </c>
      <c r="U19" s="272">
        <f t="shared" si="17"/>
        <v>49988385</v>
      </c>
      <c r="V19" s="272">
        <f t="shared" si="17"/>
        <v>50184686</v>
      </c>
      <c r="W19" s="272">
        <f t="shared" si="17"/>
        <v>39031822</v>
      </c>
      <c r="X19" s="272">
        <f t="shared" si="17"/>
        <v>42636079</v>
      </c>
      <c r="Y19" s="272">
        <f t="shared" si="17"/>
        <v>0</v>
      </c>
      <c r="Z19" s="272">
        <f t="shared" si="17"/>
        <v>0</v>
      </c>
      <c r="AA19" s="272">
        <f>SUM(AA859:AA883)</f>
        <v>53626570</v>
      </c>
      <c r="AB19" s="272">
        <f>SUM(AB859:AB884)</f>
        <v>62218184</v>
      </c>
      <c r="AC19" s="272">
        <f t="shared" ref="AC19:AD19" si="18">SUM(AC859:AC884)</f>
        <v>64383720</v>
      </c>
      <c r="AD19" s="272">
        <f t="shared" si="18"/>
        <v>61678670</v>
      </c>
      <c r="AE19" s="254"/>
      <c r="AF19" s="254"/>
      <c r="AG19" s="254"/>
      <c r="AH19" s="254"/>
      <c r="AI19" s="254"/>
      <c r="AJ19" s="254"/>
      <c r="AK19" s="254"/>
      <c r="AL19" s="254"/>
      <c r="AM19" s="254"/>
      <c r="AN19" s="254"/>
      <c r="AO19" s="254"/>
      <c r="AP19" s="254"/>
      <c r="AQ19" s="254"/>
      <c r="AR19" s="254"/>
      <c r="AS19" s="254"/>
      <c r="AT19" s="254"/>
      <c r="AU19" s="254"/>
      <c r="AV19" s="254"/>
      <c r="AW19" s="254"/>
      <c r="AX19" s="254"/>
      <c r="AY19" s="254"/>
      <c r="AZ19" s="254"/>
      <c r="BA19" s="254"/>
      <c r="BB19" s="254"/>
      <c r="BC19" s="254"/>
      <c r="BD19" s="254"/>
      <c r="BE19" s="254"/>
    </row>
    <row r="20" spans="1:57" x14ac:dyDescent="0.2">
      <c r="A20" s="273"/>
      <c r="B20" s="273"/>
      <c r="C20" s="274"/>
      <c r="D20" s="275"/>
      <c r="E20" s="275"/>
      <c r="F20" s="275"/>
      <c r="G20" s="275"/>
      <c r="H20" s="275"/>
      <c r="I20" s="275"/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275"/>
      <c r="X20" s="275"/>
      <c r="Y20" s="275"/>
      <c r="Z20" s="275"/>
      <c r="AA20" s="275"/>
      <c r="AB20" s="275"/>
      <c r="AC20" s="275"/>
      <c r="AD20" s="275"/>
      <c r="AE20" s="254"/>
      <c r="AF20" s="254"/>
      <c r="AG20" s="254"/>
      <c r="AH20" s="254"/>
      <c r="AI20" s="254"/>
      <c r="AJ20" s="254"/>
      <c r="AK20" s="254"/>
      <c r="AL20" s="254"/>
      <c r="AM20" s="254"/>
      <c r="AN20" s="254"/>
      <c r="AO20" s="254"/>
      <c r="AP20" s="254"/>
      <c r="AQ20" s="254"/>
      <c r="AR20" s="254"/>
      <c r="AS20" s="254"/>
      <c r="AT20" s="254"/>
      <c r="AU20" s="254"/>
      <c r="AV20" s="254"/>
      <c r="AW20" s="254"/>
      <c r="AX20" s="254"/>
      <c r="AY20" s="254"/>
      <c r="AZ20" s="254"/>
      <c r="BA20" s="254"/>
      <c r="BB20" s="254"/>
      <c r="BC20" s="254"/>
      <c r="BD20" s="254"/>
      <c r="BE20" s="254"/>
    </row>
    <row r="21" spans="1:57" x14ac:dyDescent="0.2">
      <c r="A21" s="276"/>
      <c r="B21" s="276"/>
      <c r="C21" s="277"/>
      <c r="D21" s="278"/>
      <c r="E21" s="278"/>
      <c r="F21" s="278"/>
      <c r="G21" s="278"/>
      <c r="H21" s="278"/>
      <c r="I21" s="278"/>
      <c r="J21" s="278"/>
      <c r="K21" s="278"/>
      <c r="L21" s="278"/>
      <c r="M21" s="278"/>
      <c r="N21" s="278"/>
      <c r="O21" s="278"/>
      <c r="P21" s="278"/>
      <c r="Q21" s="278"/>
      <c r="R21" s="278"/>
      <c r="S21" s="278"/>
      <c r="T21" s="279"/>
      <c r="U21" s="279"/>
      <c r="V21" s="279"/>
      <c r="W21" s="279"/>
      <c r="X21" s="279"/>
      <c r="Y21" s="279"/>
      <c r="Z21" s="279"/>
      <c r="AA21" s="279"/>
      <c r="AB21" s="279"/>
      <c r="AC21" s="279"/>
      <c r="AD21" s="279"/>
      <c r="AE21" s="280"/>
      <c r="AF21" s="281"/>
      <c r="AG21" s="281"/>
      <c r="AH21" s="281"/>
      <c r="AI21" s="281"/>
      <c r="AJ21" s="281"/>
      <c r="AK21" s="281"/>
      <c r="AL21" s="281"/>
      <c r="AM21" s="281"/>
      <c r="AN21" s="282"/>
      <c r="AO21" s="282"/>
      <c r="AP21" s="280"/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</row>
    <row r="22" spans="1:57" ht="15" customHeight="1" x14ac:dyDescent="0.25">
      <c r="A22" s="283" t="s">
        <v>7</v>
      </c>
      <c r="B22" s="255" t="s">
        <v>907</v>
      </c>
      <c r="C22" s="269" t="s">
        <v>1127</v>
      </c>
      <c r="D22" s="284">
        <v>4653229</v>
      </c>
      <c r="E22" s="284">
        <v>4669683</v>
      </c>
      <c r="F22" s="284">
        <v>5118118</v>
      </c>
      <c r="G22" s="284">
        <v>5778257</v>
      </c>
      <c r="H22" s="284">
        <v>6201220</v>
      </c>
      <c r="I22" s="284">
        <v>7045863</v>
      </c>
      <c r="J22" s="284">
        <v>8811785</v>
      </c>
      <c r="K22" s="284">
        <v>10919670</v>
      </c>
      <c r="L22" s="284">
        <v>13019736</v>
      </c>
      <c r="M22" s="284">
        <v>14255996</v>
      </c>
      <c r="N22" s="284">
        <v>18844338</v>
      </c>
      <c r="O22" s="284">
        <v>17950843</v>
      </c>
      <c r="P22" s="284">
        <v>17169757</v>
      </c>
      <c r="Q22" s="284">
        <v>18849491</v>
      </c>
      <c r="R22" s="284">
        <v>22143649</v>
      </c>
      <c r="S22" s="284">
        <v>25473721</v>
      </c>
      <c r="T22" s="285">
        <v>28915706</v>
      </c>
      <c r="U22" s="286">
        <v>34634906</v>
      </c>
      <c r="V22" s="287">
        <v>36556284</v>
      </c>
      <c r="W22" s="287">
        <v>26138239</v>
      </c>
      <c r="X22" s="287">
        <v>27557404</v>
      </c>
      <c r="Y22" s="287"/>
      <c r="Z22" s="287"/>
      <c r="AA22" s="288">
        <v>32334293</v>
      </c>
      <c r="AB22" s="288">
        <v>35883691</v>
      </c>
      <c r="AC22" s="288">
        <v>36448817</v>
      </c>
      <c r="AD22" s="288">
        <v>34541893</v>
      </c>
      <c r="AE22" s="289">
        <f t="shared" ref="AE22:AE30" si="19">IF(D22&gt;0,RANK(D22,D$22:D$1191),"NA")</f>
        <v>1</v>
      </c>
      <c r="AF22" s="289">
        <f t="shared" ref="AF22:AF30" si="20">IF(E22&gt;0,RANK(E22,E$22:E$1191),"NA")</f>
        <v>1</v>
      </c>
      <c r="AG22" s="289">
        <f t="shared" ref="AG22:AG30" si="21">IF(F22&gt;0,RANK(F22,F$22:F$1191),"NA")</f>
        <v>1</v>
      </c>
      <c r="AH22" s="289">
        <f t="shared" ref="AH22:AH30" si="22">IF(G22&gt;0,RANK(G22,G$22:G$1191),"NA")</f>
        <v>2</v>
      </c>
      <c r="AI22" s="289">
        <f t="shared" ref="AI22:AI30" si="23">IF(H22&gt;0,RANK(H22,H$22:H$1191),"NA")</f>
        <v>1</v>
      </c>
      <c r="AJ22" s="289">
        <f t="shared" ref="AJ22:AJ30" si="24">IF(I22&gt;0,RANK(I22,I$22:I$1191),"NA")</f>
        <v>1</v>
      </c>
      <c r="AK22" s="289">
        <f t="shared" ref="AK22:AK30" si="25">IF(J22&gt;0,RANK(J22,J$22:J$1191),"NA")</f>
        <v>1</v>
      </c>
      <c r="AL22" s="289">
        <f t="shared" ref="AL22:AL30" si="26">IF(K22&gt;0,RANK(K22,K$22:K$1191),"NA")</f>
        <v>1</v>
      </c>
      <c r="AM22" s="289">
        <f t="shared" ref="AM22:AM30" si="27">IF(L22&gt;0,RANK(L22,L$22:L$1191),"NA")</f>
        <v>1</v>
      </c>
      <c r="AN22" s="289">
        <f t="shared" ref="AN22:AN30" si="28">IF(M22&gt;0,RANK(M22,M$22:M$1191),"NA")</f>
        <v>1</v>
      </c>
      <c r="AO22" s="289">
        <f t="shared" ref="AO22:AO30" si="29">IF(N22&gt;0,RANK(N22,N$22:N$1191),"NA")</f>
        <v>1</v>
      </c>
      <c r="AP22" s="289">
        <f t="shared" ref="AP22:AP30" si="30">IF(O22&gt;0,RANK(O22,O$22:O$1191),"NA")</f>
        <v>1</v>
      </c>
      <c r="AQ22" s="289">
        <f t="shared" ref="AQ22:AQ30" si="31">IF(P22&gt;0,RANK(P22,P$22:P$1191),"NA")</f>
        <v>1</v>
      </c>
      <c r="AR22" s="289">
        <f t="shared" ref="AR22:AR30" si="32">IF(Q22&gt;0,RANK(Q22,Q$22:Q$1191),"NA")</f>
        <v>1</v>
      </c>
      <c r="AS22" s="289">
        <f t="shared" ref="AS22:AS30" si="33">IF(R22&gt;0,RANK(R22,R$22:R$1191),"NA")</f>
        <v>1</v>
      </c>
      <c r="AT22" s="289">
        <f t="shared" ref="AT22:AT30" si="34">IF(S22&gt;0,RANK(S22,S$22:S$1191),"NA")</f>
        <v>1</v>
      </c>
      <c r="AU22" s="289">
        <f t="shared" ref="AU22:AU30" si="35">IF(T22&gt;0,RANK(T22,T$22:T$1191),"NA")</f>
        <v>1</v>
      </c>
      <c r="AV22" s="289">
        <f t="shared" ref="AV22:AV30" si="36">IF(U22&gt;0,RANK(U22,U$22:U$1191),"NA")</f>
        <v>1</v>
      </c>
      <c r="AW22" s="289">
        <f t="shared" ref="AW22:AW30" si="37">IF(V22&gt;0,RANK(V22,V$22:V$1191),"NA")</f>
        <v>1</v>
      </c>
      <c r="AX22" s="289">
        <f t="shared" ref="AX22:AX30" si="38">IF(W22&gt;0,RANK(W22,W$22:W$1191),"NA")</f>
        <v>1</v>
      </c>
      <c r="AY22" s="289">
        <f t="shared" ref="AY22:AY30" si="39">IF(X22&gt;0,RANK(X22,X$22:X$1191),"NA")</f>
        <v>1</v>
      </c>
      <c r="AZ22" s="289" t="str">
        <f t="shared" ref="AZ22:AZ30" si="40">IF(Y22&gt;0,RANK(Y22,Y$22:Y$1191),"NA")</f>
        <v>NA</v>
      </c>
      <c r="BA22" s="289" t="str">
        <f t="shared" ref="BA22:BA30" si="41">IF(Z22&gt;0,RANK(Z22,Z$22:Z$1191),"NA")</f>
        <v>NA</v>
      </c>
      <c r="BB22" s="289">
        <f t="shared" ref="BB22:BB30" si="42">IF(AA22&gt;0,RANK(AA22,AA$22:AA$1244),"NA")</f>
        <v>1</v>
      </c>
      <c r="BC22" s="289">
        <f t="shared" ref="BC22:BC30" si="43">IF(AB22&gt;0,RANK(AB22,AB$22:AB$1244),"NA")</f>
        <v>1</v>
      </c>
      <c r="BD22" s="289">
        <f t="shared" ref="BD22:BD30" si="44">IF(AC22&gt;0,RANK(AC22,AC$22:AC$1244),"NA")</f>
        <v>1</v>
      </c>
      <c r="BE22" s="289">
        <f t="shared" ref="BE22:BE30" si="45">IF(AD22&gt;0,RANK(AD22,AD$22:AD$1244),"NA")</f>
        <v>1</v>
      </c>
    </row>
    <row r="23" spans="1:57" ht="15" customHeight="1" x14ac:dyDescent="0.25">
      <c r="A23" s="283" t="s">
        <v>8</v>
      </c>
      <c r="B23" s="255" t="s">
        <v>908</v>
      </c>
      <c r="C23" s="269" t="s">
        <v>1127</v>
      </c>
      <c r="D23" s="248">
        <v>2570892</v>
      </c>
      <c r="E23" s="248">
        <v>2566680</v>
      </c>
      <c r="F23" s="248">
        <v>2833100</v>
      </c>
      <c r="G23" s="248">
        <v>3223500</v>
      </c>
      <c r="H23" s="248">
        <v>3529000</v>
      </c>
      <c r="I23" s="248">
        <v>3959080</v>
      </c>
      <c r="J23" s="248">
        <v>4853010</v>
      </c>
      <c r="K23" s="248">
        <v>5742000</v>
      </c>
      <c r="L23" s="248">
        <v>6624449</v>
      </c>
      <c r="M23" s="248">
        <v>7197900</v>
      </c>
      <c r="N23" s="248">
        <v>10084900</v>
      </c>
      <c r="O23" s="248">
        <v>10725100</v>
      </c>
      <c r="P23" s="248">
        <v>10523600</v>
      </c>
      <c r="Q23" s="248">
        <v>11034600</v>
      </c>
      <c r="R23" s="248">
        <v>12747150</v>
      </c>
      <c r="S23" s="248">
        <v>15224900</v>
      </c>
      <c r="T23" s="285">
        <v>18030600</v>
      </c>
      <c r="U23" s="286">
        <v>22530200</v>
      </c>
      <c r="V23" s="287">
        <v>22870000</v>
      </c>
      <c r="W23" s="287">
        <v>16327000</v>
      </c>
      <c r="X23" s="287">
        <v>16652000</v>
      </c>
      <c r="Y23" s="287"/>
      <c r="Z23" s="287"/>
      <c r="AA23" s="288">
        <v>20780000</v>
      </c>
      <c r="AB23" s="288">
        <v>23900000</v>
      </c>
      <c r="AC23" s="288">
        <v>25572100</v>
      </c>
      <c r="AD23" s="288">
        <v>25408600</v>
      </c>
      <c r="AE23" s="289">
        <f t="shared" si="19"/>
        <v>3</v>
      </c>
      <c r="AF23" s="289">
        <f t="shared" si="20"/>
        <v>4</v>
      </c>
      <c r="AG23" s="289">
        <f t="shared" si="21"/>
        <v>4</v>
      </c>
      <c r="AH23" s="289">
        <f t="shared" si="22"/>
        <v>4</v>
      </c>
      <c r="AI23" s="289">
        <f t="shared" si="23"/>
        <v>3</v>
      </c>
      <c r="AJ23" s="289">
        <f t="shared" si="24"/>
        <v>3</v>
      </c>
      <c r="AK23" s="289">
        <f t="shared" si="25"/>
        <v>3</v>
      </c>
      <c r="AL23" s="289">
        <f t="shared" si="26"/>
        <v>3</v>
      </c>
      <c r="AM23" s="289">
        <f t="shared" si="27"/>
        <v>3</v>
      </c>
      <c r="AN23" s="289">
        <f t="shared" si="28"/>
        <v>3</v>
      </c>
      <c r="AO23" s="289">
        <f t="shared" si="29"/>
        <v>2</v>
      </c>
      <c r="AP23" s="289">
        <f t="shared" si="30"/>
        <v>2</v>
      </c>
      <c r="AQ23" s="289">
        <f t="shared" si="31"/>
        <v>2</v>
      </c>
      <c r="AR23" s="289">
        <f t="shared" si="32"/>
        <v>2</v>
      </c>
      <c r="AS23" s="289">
        <f t="shared" si="33"/>
        <v>2</v>
      </c>
      <c r="AT23" s="289">
        <f t="shared" si="34"/>
        <v>2</v>
      </c>
      <c r="AU23" s="289">
        <f t="shared" si="35"/>
        <v>2</v>
      </c>
      <c r="AV23" s="289">
        <f t="shared" si="36"/>
        <v>2</v>
      </c>
      <c r="AW23" s="289">
        <f t="shared" si="37"/>
        <v>2</v>
      </c>
      <c r="AX23" s="289">
        <f t="shared" si="38"/>
        <v>2</v>
      </c>
      <c r="AY23" s="289">
        <f t="shared" si="39"/>
        <v>2</v>
      </c>
      <c r="AZ23" s="289" t="str">
        <f t="shared" si="40"/>
        <v>NA</v>
      </c>
      <c r="BA23" s="289" t="str">
        <f t="shared" si="41"/>
        <v>NA</v>
      </c>
      <c r="BB23" s="289">
        <f t="shared" si="42"/>
        <v>2</v>
      </c>
      <c r="BC23" s="289">
        <f t="shared" si="43"/>
        <v>3</v>
      </c>
      <c r="BD23" s="289">
        <f t="shared" si="44"/>
        <v>2</v>
      </c>
      <c r="BE23" s="289">
        <f t="shared" si="45"/>
        <v>2</v>
      </c>
    </row>
    <row r="24" spans="1:57" ht="15" customHeight="1" x14ac:dyDescent="0.25">
      <c r="A24" s="283" t="s">
        <v>840</v>
      </c>
      <c r="B24" s="255" t="s">
        <v>910</v>
      </c>
      <c r="C24" s="269" t="s">
        <v>1129</v>
      </c>
      <c r="D24" s="248">
        <v>3256192</v>
      </c>
      <c r="E24" s="248">
        <v>3374301</v>
      </c>
      <c r="F24" s="248">
        <v>3655151</v>
      </c>
      <c r="G24" s="248">
        <v>10094659</v>
      </c>
      <c r="H24" s="248">
        <v>4549214</v>
      </c>
      <c r="I24" s="248">
        <v>5043333</v>
      </c>
      <c r="J24" s="248">
        <v>5697150</v>
      </c>
      <c r="K24" s="248">
        <v>6709945</v>
      </c>
      <c r="L24" s="248">
        <v>7647309</v>
      </c>
      <c r="M24" s="248">
        <v>8128298</v>
      </c>
      <c r="N24" s="248">
        <v>10013175</v>
      </c>
      <c r="O24" s="248">
        <v>9363588</v>
      </c>
      <c r="P24" s="248">
        <v>8630679</v>
      </c>
      <c r="Q24" s="248">
        <v>8708818</v>
      </c>
      <c r="R24" s="248">
        <v>10336687</v>
      </c>
      <c r="S24" s="248">
        <v>11610997</v>
      </c>
      <c r="T24" s="285">
        <v>13234848</v>
      </c>
      <c r="U24" s="286">
        <v>15613672</v>
      </c>
      <c r="V24" s="287">
        <v>16171184</v>
      </c>
      <c r="W24" s="287">
        <v>12163049</v>
      </c>
      <c r="X24" s="287">
        <v>14052220</v>
      </c>
      <c r="Y24" s="287"/>
      <c r="Z24" s="287"/>
      <c r="AA24" s="288">
        <v>20448313</v>
      </c>
      <c r="AB24" s="288">
        <v>25425922</v>
      </c>
      <c r="AC24" s="288">
        <v>24083150</v>
      </c>
      <c r="AD24" s="288">
        <v>24203213</v>
      </c>
      <c r="AE24" s="289">
        <f t="shared" si="19"/>
        <v>2</v>
      </c>
      <c r="AF24" s="289">
        <f t="shared" si="20"/>
        <v>2</v>
      </c>
      <c r="AG24" s="289">
        <f t="shared" si="21"/>
        <v>2</v>
      </c>
      <c r="AH24" s="289">
        <f t="shared" si="22"/>
        <v>1</v>
      </c>
      <c r="AI24" s="289">
        <f t="shared" si="23"/>
        <v>2</v>
      </c>
      <c r="AJ24" s="289">
        <f t="shared" si="24"/>
        <v>2</v>
      </c>
      <c r="AK24" s="289">
        <f t="shared" si="25"/>
        <v>2</v>
      </c>
      <c r="AL24" s="289">
        <f t="shared" si="26"/>
        <v>2</v>
      </c>
      <c r="AM24" s="289">
        <f t="shared" si="27"/>
        <v>2</v>
      </c>
      <c r="AN24" s="289">
        <f t="shared" si="28"/>
        <v>2</v>
      </c>
      <c r="AO24" s="289">
        <f t="shared" si="29"/>
        <v>3</v>
      </c>
      <c r="AP24" s="289">
        <f t="shared" si="30"/>
        <v>3</v>
      </c>
      <c r="AQ24" s="289">
        <f t="shared" si="31"/>
        <v>3</v>
      </c>
      <c r="AR24" s="289">
        <f t="shared" si="32"/>
        <v>4</v>
      </c>
      <c r="AS24" s="289">
        <f t="shared" si="33"/>
        <v>3</v>
      </c>
      <c r="AT24" s="289">
        <f t="shared" si="34"/>
        <v>4</v>
      </c>
      <c r="AU24" s="289">
        <f t="shared" si="35"/>
        <v>4</v>
      </c>
      <c r="AV24" s="289">
        <f t="shared" si="36"/>
        <v>5</v>
      </c>
      <c r="AW24" s="289">
        <f t="shared" si="37"/>
        <v>5</v>
      </c>
      <c r="AX24" s="289">
        <f t="shared" si="38"/>
        <v>5</v>
      </c>
      <c r="AY24" s="289">
        <f t="shared" si="39"/>
        <v>4</v>
      </c>
      <c r="AZ24" s="289" t="str">
        <f t="shared" si="40"/>
        <v>NA</v>
      </c>
      <c r="BA24" s="289" t="str">
        <f t="shared" si="41"/>
        <v>NA</v>
      </c>
      <c r="BB24" s="289">
        <f t="shared" si="42"/>
        <v>3</v>
      </c>
      <c r="BC24" s="289">
        <f t="shared" si="43"/>
        <v>2</v>
      </c>
      <c r="BD24" s="289">
        <f t="shared" si="44"/>
        <v>3</v>
      </c>
      <c r="BE24" s="289">
        <f t="shared" si="45"/>
        <v>3</v>
      </c>
    </row>
    <row r="25" spans="1:57" ht="15" customHeight="1" x14ac:dyDescent="0.25">
      <c r="A25" s="283" t="s">
        <v>9</v>
      </c>
      <c r="B25" s="255" t="s">
        <v>909</v>
      </c>
      <c r="C25" s="269" t="s">
        <v>1128</v>
      </c>
      <c r="D25" s="248">
        <v>2053128</v>
      </c>
      <c r="E25" s="248">
        <v>2043000</v>
      </c>
      <c r="F25" s="248">
        <v>2428491</v>
      </c>
      <c r="G25" s="248">
        <v>2584446</v>
      </c>
      <c r="H25" s="248">
        <v>2750774</v>
      </c>
      <c r="I25" s="248">
        <v>3088291</v>
      </c>
      <c r="J25" s="248">
        <v>3779420</v>
      </c>
      <c r="K25" s="248">
        <v>4473825</v>
      </c>
      <c r="L25" s="248">
        <v>4559066</v>
      </c>
      <c r="M25" s="248">
        <v>6005211</v>
      </c>
      <c r="N25" s="248">
        <v>8649475</v>
      </c>
      <c r="O25" s="248">
        <v>8249551</v>
      </c>
      <c r="P25" s="248">
        <v>7613000</v>
      </c>
      <c r="Q25" s="248">
        <v>8614000</v>
      </c>
      <c r="R25" s="248">
        <v>9922000</v>
      </c>
      <c r="S25" s="248">
        <v>12205000</v>
      </c>
      <c r="T25" s="285">
        <v>14084676</v>
      </c>
      <c r="U25" s="286">
        <v>17164836</v>
      </c>
      <c r="V25" s="287">
        <v>17214373</v>
      </c>
      <c r="W25" s="287">
        <v>12619094</v>
      </c>
      <c r="X25" s="287">
        <v>13851115</v>
      </c>
      <c r="Y25" s="287"/>
      <c r="Z25" s="287"/>
      <c r="AA25" s="288">
        <v>18688868</v>
      </c>
      <c r="AB25" s="288">
        <v>21446006</v>
      </c>
      <c r="AC25" s="288">
        <v>22222957</v>
      </c>
      <c r="AD25" s="288">
        <v>22398130</v>
      </c>
      <c r="AE25" s="289">
        <f t="shared" si="19"/>
        <v>5</v>
      </c>
      <c r="AF25" s="289">
        <f t="shared" si="20"/>
        <v>5</v>
      </c>
      <c r="AG25" s="289">
        <f t="shared" si="21"/>
        <v>5</v>
      </c>
      <c r="AH25" s="289">
        <f t="shared" si="22"/>
        <v>5</v>
      </c>
      <c r="AI25" s="289">
        <f t="shared" si="23"/>
        <v>5</v>
      </c>
      <c r="AJ25" s="289">
        <f t="shared" si="24"/>
        <v>5</v>
      </c>
      <c r="AK25" s="289">
        <f t="shared" si="25"/>
        <v>5</v>
      </c>
      <c r="AL25" s="289">
        <f t="shared" si="26"/>
        <v>5</v>
      </c>
      <c r="AM25" s="289">
        <f t="shared" si="27"/>
        <v>6</v>
      </c>
      <c r="AN25" s="289">
        <f t="shared" si="28"/>
        <v>5</v>
      </c>
      <c r="AO25" s="289">
        <f t="shared" si="29"/>
        <v>4</v>
      </c>
      <c r="AP25" s="289">
        <f t="shared" si="30"/>
        <v>5</v>
      </c>
      <c r="AQ25" s="289">
        <f t="shared" si="31"/>
        <v>5</v>
      </c>
      <c r="AR25" s="289">
        <f t="shared" si="32"/>
        <v>5</v>
      </c>
      <c r="AS25" s="289">
        <f t="shared" si="33"/>
        <v>5</v>
      </c>
      <c r="AT25" s="289">
        <f t="shared" si="34"/>
        <v>3</v>
      </c>
      <c r="AU25" s="289">
        <f t="shared" si="35"/>
        <v>3</v>
      </c>
      <c r="AV25" s="289">
        <f t="shared" si="36"/>
        <v>3</v>
      </c>
      <c r="AW25" s="289">
        <f t="shared" si="37"/>
        <v>3</v>
      </c>
      <c r="AX25" s="289">
        <f t="shared" si="38"/>
        <v>3</v>
      </c>
      <c r="AY25" s="289">
        <f t="shared" si="39"/>
        <v>5</v>
      </c>
      <c r="AZ25" s="289" t="str">
        <f t="shared" si="40"/>
        <v>NA</v>
      </c>
      <c r="BA25" s="289" t="str">
        <f t="shared" si="41"/>
        <v>NA</v>
      </c>
      <c r="BB25" s="289">
        <f t="shared" si="42"/>
        <v>4</v>
      </c>
      <c r="BC25" s="289">
        <f t="shared" si="43"/>
        <v>4</v>
      </c>
      <c r="BD25" s="289">
        <f t="shared" si="44"/>
        <v>5</v>
      </c>
      <c r="BE25" s="289">
        <f t="shared" si="45"/>
        <v>4</v>
      </c>
    </row>
    <row r="26" spans="1:57" ht="15" customHeight="1" x14ac:dyDescent="0.25">
      <c r="A26" s="283" t="s">
        <v>10</v>
      </c>
      <c r="B26" s="255" t="s">
        <v>911</v>
      </c>
      <c r="C26" s="269" t="s">
        <v>1127</v>
      </c>
      <c r="D26" s="248">
        <v>2527140</v>
      </c>
      <c r="E26" s="248">
        <v>2624082</v>
      </c>
      <c r="F26" s="248">
        <v>3003122</v>
      </c>
      <c r="G26" s="248">
        <v>3356493</v>
      </c>
      <c r="H26" s="248">
        <v>3446818</v>
      </c>
      <c r="I26" s="248">
        <v>3882400</v>
      </c>
      <c r="J26" s="248">
        <v>4467000</v>
      </c>
      <c r="K26" s="248">
        <v>4940900</v>
      </c>
      <c r="L26" s="248">
        <v>5582800</v>
      </c>
      <c r="M26" s="248">
        <v>6469200</v>
      </c>
      <c r="N26" s="248">
        <v>8398100</v>
      </c>
      <c r="O26" s="248">
        <v>8359000</v>
      </c>
      <c r="P26" s="248">
        <v>8319600</v>
      </c>
      <c r="Q26" s="248">
        <v>8730100</v>
      </c>
      <c r="R26" s="248">
        <v>9928200</v>
      </c>
      <c r="S26" s="248">
        <v>11206500</v>
      </c>
      <c r="T26" s="285">
        <v>13044900</v>
      </c>
      <c r="U26" s="286">
        <v>15787200</v>
      </c>
      <c r="V26" s="287">
        <v>16349329</v>
      </c>
      <c r="W26" s="287">
        <v>12614313</v>
      </c>
      <c r="X26" s="287">
        <v>14391450</v>
      </c>
      <c r="Y26" s="287"/>
      <c r="Z26" s="287"/>
      <c r="AA26" s="288">
        <v>18200433</v>
      </c>
      <c r="AB26" s="288">
        <v>20995518</v>
      </c>
      <c r="AC26" s="288">
        <v>22723473</v>
      </c>
      <c r="AD26" s="288">
        <v>22152580</v>
      </c>
      <c r="AE26" s="289">
        <f t="shared" si="19"/>
        <v>4</v>
      </c>
      <c r="AF26" s="289">
        <f t="shared" si="20"/>
        <v>3</v>
      </c>
      <c r="AG26" s="289">
        <f t="shared" si="21"/>
        <v>3</v>
      </c>
      <c r="AH26" s="289">
        <f t="shared" si="22"/>
        <v>3</v>
      </c>
      <c r="AI26" s="289">
        <f t="shared" si="23"/>
        <v>4</v>
      </c>
      <c r="AJ26" s="289">
        <f t="shared" si="24"/>
        <v>4</v>
      </c>
      <c r="AK26" s="289">
        <f t="shared" si="25"/>
        <v>4</v>
      </c>
      <c r="AL26" s="289">
        <f t="shared" si="26"/>
        <v>4</v>
      </c>
      <c r="AM26" s="289">
        <f t="shared" si="27"/>
        <v>4</v>
      </c>
      <c r="AN26" s="289">
        <f t="shared" si="28"/>
        <v>4</v>
      </c>
      <c r="AO26" s="289">
        <f t="shared" si="29"/>
        <v>5</v>
      </c>
      <c r="AP26" s="289">
        <f t="shared" si="30"/>
        <v>4</v>
      </c>
      <c r="AQ26" s="289">
        <f t="shared" si="31"/>
        <v>4</v>
      </c>
      <c r="AR26" s="289">
        <f t="shared" si="32"/>
        <v>3</v>
      </c>
      <c r="AS26" s="289">
        <f t="shared" si="33"/>
        <v>4</v>
      </c>
      <c r="AT26" s="289">
        <f t="shared" si="34"/>
        <v>5</v>
      </c>
      <c r="AU26" s="289">
        <f t="shared" si="35"/>
        <v>5</v>
      </c>
      <c r="AV26" s="289">
        <f t="shared" si="36"/>
        <v>4</v>
      </c>
      <c r="AW26" s="289">
        <f t="shared" si="37"/>
        <v>4</v>
      </c>
      <c r="AX26" s="289">
        <f t="shared" si="38"/>
        <v>4</v>
      </c>
      <c r="AY26" s="289">
        <f t="shared" si="39"/>
        <v>3</v>
      </c>
      <c r="AZ26" s="289" t="str">
        <f t="shared" si="40"/>
        <v>NA</v>
      </c>
      <c r="BA26" s="289" t="str">
        <f t="shared" si="41"/>
        <v>NA</v>
      </c>
      <c r="BB26" s="289">
        <f t="shared" si="42"/>
        <v>5</v>
      </c>
      <c r="BC26" s="289">
        <f t="shared" si="43"/>
        <v>5</v>
      </c>
      <c r="BD26" s="289">
        <f t="shared" si="44"/>
        <v>4</v>
      </c>
      <c r="BE26" s="289">
        <f t="shared" si="45"/>
        <v>5</v>
      </c>
    </row>
    <row r="27" spans="1:57" ht="15" customHeight="1" x14ac:dyDescent="0.25">
      <c r="A27" s="283" t="s">
        <v>842</v>
      </c>
      <c r="B27" s="255" t="s">
        <v>907</v>
      </c>
      <c r="C27" s="269" t="s">
        <v>1127</v>
      </c>
      <c r="D27" s="248">
        <v>1404588</v>
      </c>
      <c r="E27" s="248">
        <v>1442526</v>
      </c>
      <c r="F27" s="248">
        <v>1589261</v>
      </c>
      <c r="G27" s="248">
        <v>1752943</v>
      </c>
      <c r="H27" s="248">
        <v>1777777</v>
      </c>
      <c r="I27" s="248">
        <v>2078414</v>
      </c>
      <c r="J27" s="248">
        <v>2476630</v>
      </c>
      <c r="K27" s="248">
        <v>3045756</v>
      </c>
      <c r="L27" s="248">
        <v>3678127</v>
      </c>
      <c r="M27" s="248">
        <v>4287701</v>
      </c>
      <c r="N27" s="248">
        <v>6475506</v>
      </c>
      <c r="O27" s="248">
        <v>6134712</v>
      </c>
      <c r="P27" s="248">
        <v>5359423</v>
      </c>
      <c r="Q27" s="248">
        <v>5133613</v>
      </c>
      <c r="R27" s="248">
        <v>5865212</v>
      </c>
      <c r="S27" s="248">
        <v>6712436</v>
      </c>
      <c r="T27" s="285">
        <v>8368066</v>
      </c>
      <c r="U27" s="286">
        <v>9980410</v>
      </c>
      <c r="V27" s="287">
        <v>10068800</v>
      </c>
      <c r="W27" s="287">
        <v>7880321</v>
      </c>
      <c r="X27" s="287">
        <v>8317321</v>
      </c>
      <c r="Y27" s="287"/>
      <c r="Z27" s="287"/>
      <c r="AA27" s="288">
        <v>10857976</v>
      </c>
      <c r="AB27" s="288">
        <v>12425131</v>
      </c>
      <c r="AC27" s="288">
        <v>13474743</v>
      </c>
      <c r="AD27" s="288">
        <v>13181515</v>
      </c>
      <c r="AE27" s="289">
        <f t="shared" si="19"/>
        <v>7</v>
      </c>
      <c r="AF27" s="289">
        <f t="shared" si="20"/>
        <v>8</v>
      </c>
      <c r="AG27" s="289">
        <f t="shared" si="21"/>
        <v>9</v>
      </c>
      <c r="AH27" s="289">
        <f t="shared" si="22"/>
        <v>10</v>
      </c>
      <c r="AI27" s="289">
        <f t="shared" si="23"/>
        <v>8</v>
      </c>
      <c r="AJ27" s="289">
        <f t="shared" si="24"/>
        <v>10</v>
      </c>
      <c r="AK27" s="289">
        <f t="shared" si="25"/>
        <v>9</v>
      </c>
      <c r="AL27" s="289">
        <f t="shared" si="26"/>
        <v>8</v>
      </c>
      <c r="AM27" s="289">
        <f t="shared" si="27"/>
        <v>8</v>
      </c>
      <c r="AN27" s="289">
        <f t="shared" si="28"/>
        <v>8</v>
      </c>
      <c r="AO27" s="289">
        <f t="shared" si="29"/>
        <v>6</v>
      </c>
      <c r="AP27" s="289">
        <f t="shared" si="30"/>
        <v>6</v>
      </c>
      <c r="AQ27" s="289">
        <f t="shared" si="31"/>
        <v>6</v>
      </c>
      <c r="AR27" s="289">
        <f t="shared" si="32"/>
        <v>6</v>
      </c>
      <c r="AS27" s="289">
        <f t="shared" si="33"/>
        <v>6</v>
      </c>
      <c r="AT27" s="289">
        <f t="shared" si="34"/>
        <v>6</v>
      </c>
      <c r="AU27" s="289">
        <f t="shared" si="35"/>
        <v>6</v>
      </c>
      <c r="AV27" s="289">
        <f t="shared" si="36"/>
        <v>6</v>
      </c>
      <c r="AW27" s="289">
        <f t="shared" si="37"/>
        <v>6</v>
      </c>
      <c r="AX27" s="289">
        <f t="shared" si="38"/>
        <v>6</v>
      </c>
      <c r="AY27" s="289">
        <f t="shared" si="39"/>
        <v>6</v>
      </c>
      <c r="AZ27" s="289" t="str">
        <f t="shared" si="40"/>
        <v>NA</v>
      </c>
      <c r="BA27" s="289" t="str">
        <f t="shared" si="41"/>
        <v>NA</v>
      </c>
      <c r="BB27" s="289">
        <f t="shared" si="42"/>
        <v>6</v>
      </c>
      <c r="BC27" s="289">
        <f t="shared" si="43"/>
        <v>6</v>
      </c>
      <c r="BD27" s="289">
        <f t="shared" si="44"/>
        <v>6</v>
      </c>
      <c r="BE27" s="289">
        <f t="shared" si="45"/>
        <v>6</v>
      </c>
    </row>
    <row r="28" spans="1:57" ht="15" customHeight="1" x14ac:dyDescent="0.25">
      <c r="A28" s="283" t="s">
        <v>693</v>
      </c>
      <c r="B28" s="255" t="s">
        <v>915</v>
      </c>
      <c r="C28" s="269" t="s">
        <v>1127</v>
      </c>
      <c r="H28" s="248">
        <v>1464455</v>
      </c>
      <c r="I28" s="248">
        <v>1675740</v>
      </c>
      <c r="J28" s="248">
        <v>2108961</v>
      </c>
      <c r="K28" s="248">
        <v>2535312</v>
      </c>
      <c r="L28" s="248">
        <v>3059401</v>
      </c>
      <c r="M28" s="248">
        <v>3281342</v>
      </c>
      <c r="N28" s="248">
        <v>3200812</v>
      </c>
      <c r="O28" s="248">
        <v>3381848</v>
      </c>
      <c r="P28" s="248">
        <v>3393297</v>
      </c>
      <c r="Q28" s="248">
        <v>3547473</v>
      </c>
      <c r="R28" s="248">
        <v>4018660</v>
      </c>
      <c r="S28" s="248">
        <v>4369782</v>
      </c>
      <c r="T28" s="285">
        <v>5313268</v>
      </c>
      <c r="U28" s="285">
        <v>6635187</v>
      </c>
      <c r="V28" s="290">
        <v>6211622</v>
      </c>
      <c r="W28" s="290">
        <v>5170539</v>
      </c>
      <c r="X28" s="290">
        <v>5668937</v>
      </c>
      <c r="Y28" s="290"/>
      <c r="Z28" s="290"/>
      <c r="AA28" s="291">
        <v>7741396</v>
      </c>
      <c r="AB28" s="291">
        <v>9582335</v>
      </c>
      <c r="AC28" s="291">
        <v>10133569</v>
      </c>
      <c r="AD28" s="291">
        <v>10715364</v>
      </c>
      <c r="AE28" s="292" t="str">
        <f t="shared" si="19"/>
        <v>NA</v>
      </c>
      <c r="AF28" s="292" t="str">
        <f t="shared" si="20"/>
        <v>NA</v>
      </c>
      <c r="AG28" s="292" t="str">
        <f t="shared" si="21"/>
        <v>NA</v>
      </c>
      <c r="AH28" s="292" t="str">
        <f t="shared" si="22"/>
        <v>NA</v>
      </c>
      <c r="AI28" s="292">
        <f t="shared" si="23"/>
        <v>13</v>
      </c>
      <c r="AJ28" s="292">
        <f t="shared" si="24"/>
        <v>13</v>
      </c>
      <c r="AK28" s="292">
        <f t="shared" si="25"/>
        <v>13</v>
      </c>
      <c r="AL28" s="292">
        <f t="shared" si="26"/>
        <v>13</v>
      </c>
      <c r="AM28" s="292">
        <f t="shared" si="27"/>
        <v>13</v>
      </c>
      <c r="AN28" s="292">
        <f t="shared" si="28"/>
        <v>13</v>
      </c>
      <c r="AO28" s="292">
        <f t="shared" si="29"/>
        <v>19</v>
      </c>
      <c r="AP28" s="292">
        <f t="shared" si="30"/>
        <v>15</v>
      </c>
      <c r="AQ28" s="292">
        <f t="shared" si="31"/>
        <v>13</v>
      </c>
      <c r="AR28" s="292">
        <f t="shared" si="32"/>
        <v>12</v>
      </c>
      <c r="AS28" s="292">
        <f t="shared" si="33"/>
        <v>13</v>
      </c>
      <c r="AT28" s="292">
        <f t="shared" si="34"/>
        <v>13</v>
      </c>
      <c r="AU28" s="292">
        <f t="shared" si="35"/>
        <v>12</v>
      </c>
      <c r="AV28" s="292">
        <f t="shared" si="36"/>
        <v>10</v>
      </c>
      <c r="AW28" s="292">
        <f t="shared" si="37"/>
        <v>15</v>
      </c>
      <c r="AX28" s="292">
        <f t="shared" si="38"/>
        <v>10</v>
      </c>
      <c r="AY28" s="292">
        <f t="shared" si="39"/>
        <v>11</v>
      </c>
      <c r="AZ28" s="292" t="str">
        <f t="shared" si="40"/>
        <v>NA</v>
      </c>
      <c r="BA28" s="292" t="str">
        <f t="shared" si="41"/>
        <v>NA</v>
      </c>
      <c r="BB28" s="292">
        <f t="shared" si="42"/>
        <v>11</v>
      </c>
      <c r="BC28" s="292">
        <f t="shared" si="43"/>
        <v>10</v>
      </c>
      <c r="BD28" s="292">
        <f t="shared" si="44"/>
        <v>9</v>
      </c>
      <c r="BE28" s="292">
        <f t="shared" si="45"/>
        <v>7</v>
      </c>
    </row>
    <row r="29" spans="1:57" ht="15" customHeight="1" x14ac:dyDescent="0.25">
      <c r="A29" s="293" t="s">
        <v>92</v>
      </c>
      <c r="B29" s="255" t="s">
        <v>910</v>
      </c>
      <c r="C29" s="269" t="s">
        <v>1129</v>
      </c>
      <c r="F29" s="248">
        <v>1483179</v>
      </c>
      <c r="G29" s="248">
        <v>1848525</v>
      </c>
      <c r="H29" s="248">
        <v>2055808</v>
      </c>
      <c r="I29" s="248">
        <v>2220016</v>
      </c>
      <c r="J29" s="248">
        <v>2458043</v>
      </c>
      <c r="K29" s="248">
        <v>2951463</v>
      </c>
      <c r="L29" s="248">
        <v>3531517</v>
      </c>
      <c r="M29" s="248">
        <v>3746624</v>
      </c>
      <c r="N29" s="248">
        <v>4205849</v>
      </c>
      <c r="O29" s="248">
        <v>4030881</v>
      </c>
      <c r="P29" s="248">
        <v>3743442</v>
      </c>
      <c r="Q29" s="248">
        <v>3802712</v>
      </c>
      <c r="R29" s="248">
        <v>4373047</v>
      </c>
      <c r="S29" s="248">
        <v>4963879</v>
      </c>
      <c r="T29" s="285">
        <v>5642978</v>
      </c>
      <c r="U29" s="285">
        <v>6590300</v>
      </c>
      <c r="V29" s="290">
        <v>7507957</v>
      </c>
      <c r="W29" s="290">
        <v>5083754</v>
      </c>
      <c r="X29" s="290">
        <v>5738289</v>
      </c>
      <c r="Y29" s="290"/>
      <c r="Z29" s="290"/>
      <c r="AA29" s="294">
        <v>8732010</v>
      </c>
      <c r="AB29" s="294">
        <v>11103880</v>
      </c>
      <c r="AC29" s="294">
        <v>10477102</v>
      </c>
      <c r="AD29" s="294">
        <v>10539526</v>
      </c>
      <c r="AE29" s="292" t="str">
        <f t="shared" si="19"/>
        <v>NA</v>
      </c>
      <c r="AF29" s="292" t="str">
        <f t="shared" si="20"/>
        <v>NA</v>
      </c>
      <c r="AG29" s="292">
        <f t="shared" si="21"/>
        <v>12</v>
      </c>
      <c r="AH29" s="292">
        <f t="shared" si="22"/>
        <v>6</v>
      </c>
      <c r="AI29" s="292">
        <f t="shared" si="23"/>
        <v>6</v>
      </c>
      <c r="AJ29" s="292">
        <f t="shared" si="24"/>
        <v>7</v>
      </c>
      <c r="AK29" s="292">
        <f t="shared" si="25"/>
        <v>11</v>
      </c>
      <c r="AL29" s="292">
        <f t="shared" si="26"/>
        <v>11</v>
      </c>
      <c r="AM29" s="292">
        <f t="shared" si="27"/>
        <v>10</v>
      </c>
      <c r="AN29" s="292">
        <f t="shared" si="28"/>
        <v>11</v>
      </c>
      <c r="AO29" s="292">
        <f t="shared" si="29"/>
        <v>12</v>
      </c>
      <c r="AP29" s="292">
        <f t="shared" si="30"/>
        <v>11</v>
      </c>
      <c r="AQ29" s="292">
        <f t="shared" si="31"/>
        <v>11</v>
      </c>
      <c r="AR29" s="292">
        <f t="shared" si="32"/>
        <v>11</v>
      </c>
      <c r="AS29" s="292">
        <f t="shared" si="33"/>
        <v>11</v>
      </c>
      <c r="AT29" s="292">
        <f t="shared" si="34"/>
        <v>10</v>
      </c>
      <c r="AU29" s="292">
        <f t="shared" si="35"/>
        <v>10</v>
      </c>
      <c r="AV29" s="292">
        <f t="shared" si="36"/>
        <v>11</v>
      </c>
      <c r="AW29" s="292">
        <f t="shared" si="37"/>
        <v>9</v>
      </c>
      <c r="AX29" s="292">
        <f t="shared" si="38"/>
        <v>12</v>
      </c>
      <c r="AY29" s="292">
        <f t="shared" si="39"/>
        <v>10</v>
      </c>
      <c r="AZ29" s="292" t="str">
        <f t="shared" si="40"/>
        <v>NA</v>
      </c>
      <c r="BA29" s="292" t="str">
        <f t="shared" si="41"/>
        <v>NA</v>
      </c>
      <c r="BB29" s="289">
        <f t="shared" si="42"/>
        <v>7</v>
      </c>
      <c r="BC29" s="292">
        <f t="shared" si="43"/>
        <v>7</v>
      </c>
      <c r="BD29" s="292">
        <f t="shared" si="44"/>
        <v>7</v>
      </c>
      <c r="BE29" s="292">
        <f t="shared" si="45"/>
        <v>8</v>
      </c>
    </row>
    <row r="30" spans="1:57" ht="15" customHeight="1" x14ac:dyDescent="0.25">
      <c r="A30" s="283" t="s">
        <v>694</v>
      </c>
      <c r="B30" s="255" t="s">
        <v>913</v>
      </c>
      <c r="C30" s="269" t="s">
        <v>1130</v>
      </c>
      <c r="H30" s="248">
        <v>1005198</v>
      </c>
      <c r="I30" s="248">
        <v>1321432</v>
      </c>
      <c r="J30" s="248">
        <v>1624349</v>
      </c>
      <c r="K30" s="248">
        <v>1988835</v>
      </c>
      <c r="L30" s="248">
        <v>2303054</v>
      </c>
      <c r="M30" s="248">
        <v>2525612</v>
      </c>
      <c r="N30" s="248">
        <v>3468372</v>
      </c>
      <c r="O30" s="248">
        <v>3614100</v>
      </c>
      <c r="P30" s="248">
        <v>3375689</v>
      </c>
      <c r="Q30" s="248">
        <v>3464515</v>
      </c>
      <c r="R30" s="248">
        <v>4163382</v>
      </c>
      <c r="S30" s="248">
        <v>4931338</v>
      </c>
      <c r="T30" s="285">
        <v>5652262</v>
      </c>
      <c r="U30" s="286">
        <v>7089830</v>
      </c>
      <c r="V30" s="287">
        <v>7571902</v>
      </c>
      <c r="W30" s="287">
        <v>6000827</v>
      </c>
      <c r="X30" s="287">
        <v>6564144</v>
      </c>
      <c r="Y30" s="287"/>
      <c r="Z30" s="287"/>
      <c r="AA30" s="288">
        <v>8382311</v>
      </c>
      <c r="AB30" s="288">
        <v>9731460</v>
      </c>
      <c r="AC30" s="288">
        <v>9952113</v>
      </c>
      <c r="AD30" s="288">
        <v>9743461</v>
      </c>
      <c r="AE30" s="289" t="str">
        <f t="shared" si="19"/>
        <v>NA</v>
      </c>
      <c r="AF30" s="289" t="str">
        <f t="shared" si="20"/>
        <v>NA</v>
      </c>
      <c r="AG30" s="289" t="str">
        <f t="shared" si="21"/>
        <v>NA</v>
      </c>
      <c r="AH30" s="289" t="str">
        <f t="shared" si="22"/>
        <v>NA</v>
      </c>
      <c r="AI30" s="289">
        <f t="shared" si="23"/>
        <v>18</v>
      </c>
      <c r="AJ30" s="289">
        <f t="shared" si="24"/>
        <v>18</v>
      </c>
      <c r="AK30" s="289">
        <f t="shared" si="25"/>
        <v>17</v>
      </c>
      <c r="AL30" s="289">
        <f t="shared" si="26"/>
        <v>18</v>
      </c>
      <c r="AM30" s="289">
        <f t="shared" si="27"/>
        <v>18</v>
      </c>
      <c r="AN30" s="289">
        <f t="shared" si="28"/>
        <v>18</v>
      </c>
      <c r="AO30" s="289">
        <f t="shared" si="29"/>
        <v>14</v>
      </c>
      <c r="AP30" s="289">
        <f t="shared" si="30"/>
        <v>13</v>
      </c>
      <c r="AQ30" s="289">
        <f t="shared" si="31"/>
        <v>14</v>
      </c>
      <c r="AR30" s="289">
        <f t="shared" si="32"/>
        <v>14</v>
      </c>
      <c r="AS30" s="289">
        <f t="shared" si="33"/>
        <v>12</v>
      </c>
      <c r="AT30" s="289">
        <f t="shared" si="34"/>
        <v>11</v>
      </c>
      <c r="AU30" s="289">
        <f t="shared" si="35"/>
        <v>9</v>
      </c>
      <c r="AV30" s="289">
        <f t="shared" si="36"/>
        <v>9</v>
      </c>
      <c r="AW30" s="289">
        <f t="shared" si="37"/>
        <v>8</v>
      </c>
      <c r="AX30" s="289">
        <f t="shared" si="38"/>
        <v>7</v>
      </c>
      <c r="AY30" s="289">
        <f t="shared" si="39"/>
        <v>7</v>
      </c>
      <c r="AZ30" s="289" t="str">
        <f t="shared" si="40"/>
        <v>NA</v>
      </c>
      <c r="BA30" s="289" t="str">
        <f t="shared" si="41"/>
        <v>NA</v>
      </c>
      <c r="BB30" s="289">
        <f t="shared" si="42"/>
        <v>8</v>
      </c>
      <c r="BC30" s="292">
        <f t="shared" si="43"/>
        <v>9</v>
      </c>
      <c r="BD30" s="292">
        <f t="shared" si="44"/>
        <v>10</v>
      </c>
      <c r="BE30" s="292">
        <f t="shared" si="45"/>
        <v>9</v>
      </c>
    </row>
    <row r="31" spans="1:57" ht="15" customHeight="1" thickBot="1" x14ac:dyDescent="0.3">
      <c r="A31" s="295" t="s">
        <v>479</v>
      </c>
      <c r="B31" s="296" t="s">
        <v>917</v>
      </c>
      <c r="C31" s="297" t="s">
        <v>1130</v>
      </c>
      <c r="D31" s="298"/>
      <c r="E31" s="298"/>
      <c r="F31" s="298"/>
      <c r="G31" s="298"/>
      <c r="H31" s="298">
        <v>1275412</v>
      </c>
      <c r="I31" s="298">
        <v>1437000</v>
      </c>
      <c r="J31" s="298">
        <v>1460661</v>
      </c>
      <c r="K31" s="298">
        <v>2083000</v>
      </c>
      <c r="L31" s="298">
        <v>2397715</v>
      </c>
      <c r="M31" s="298">
        <v>2634850</v>
      </c>
      <c r="N31" s="298">
        <v>3368233</v>
      </c>
      <c r="O31" s="298">
        <v>3256282</v>
      </c>
      <c r="P31" s="298">
        <v>3022733</v>
      </c>
      <c r="Q31" s="298">
        <v>3051167</v>
      </c>
      <c r="R31" s="298">
        <v>3668405</v>
      </c>
      <c r="S31" s="298">
        <v>4215275</v>
      </c>
      <c r="T31" s="299">
        <v>5140668</v>
      </c>
      <c r="U31" s="299">
        <v>6503292</v>
      </c>
      <c r="V31" s="300">
        <v>7243948</v>
      </c>
      <c r="W31" s="300">
        <v>5445260</v>
      </c>
      <c r="X31" s="300">
        <v>5945277</v>
      </c>
      <c r="Y31" s="300"/>
      <c r="Z31" s="300"/>
      <c r="AA31" s="301">
        <v>7883323</v>
      </c>
      <c r="AB31" s="301">
        <v>9778112</v>
      </c>
      <c r="AC31" s="301">
        <v>10193037</v>
      </c>
      <c r="AD31" s="301">
        <v>9648497</v>
      </c>
      <c r="AE31" s="302" t="s">
        <v>1039</v>
      </c>
      <c r="AF31" s="302" t="s">
        <v>1039</v>
      </c>
      <c r="AG31" s="302" t="s">
        <v>1039</v>
      </c>
      <c r="AH31" s="302" t="s">
        <v>1039</v>
      </c>
      <c r="AI31" s="302">
        <v>16</v>
      </c>
      <c r="AJ31" s="302">
        <v>17</v>
      </c>
      <c r="AK31" s="302">
        <v>19</v>
      </c>
      <c r="AL31" s="302">
        <v>17</v>
      </c>
      <c r="AM31" s="302">
        <v>17</v>
      </c>
      <c r="AN31" s="302">
        <v>18</v>
      </c>
      <c r="AO31" s="302">
        <v>17</v>
      </c>
      <c r="AP31" s="302">
        <v>17</v>
      </c>
      <c r="AQ31" s="302">
        <v>17</v>
      </c>
      <c r="AR31" s="302">
        <v>17</v>
      </c>
      <c r="AS31" s="302">
        <v>16</v>
      </c>
      <c r="AT31" s="302">
        <v>16</v>
      </c>
      <c r="AU31" s="302">
        <v>14</v>
      </c>
      <c r="AV31" s="302">
        <v>13</v>
      </c>
      <c r="AW31" s="302">
        <v>11</v>
      </c>
      <c r="AX31" s="302">
        <v>9</v>
      </c>
      <c r="AY31" s="302">
        <v>9</v>
      </c>
      <c r="AZ31" s="302" t="s">
        <v>1039</v>
      </c>
      <c r="BA31" s="302" t="s">
        <v>1039</v>
      </c>
      <c r="BB31" s="302">
        <v>10</v>
      </c>
      <c r="BC31" s="302">
        <f t="shared" ref="BC31:BC94" si="46">IF(AB31&gt;0,RANK(AB31,AB$22:AB$1244),"NA")</f>
        <v>8</v>
      </c>
      <c r="BD31" s="302">
        <f t="shared" ref="BD31:BD94" si="47">IF(AC31&gt;0,RANK(AC31,AC$22:AC$1244),"NA")</f>
        <v>8</v>
      </c>
      <c r="BE31" s="302">
        <f t="shared" ref="BE31:BE94" si="48">IF(AD31&gt;0,RANK(AD31,AD$22:AD$1244),"NA")</f>
        <v>10</v>
      </c>
    </row>
    <row r="32" spans="1:57" ht="15" customHeight="1" x14ac:dyDescent="0.25">
      <c r="A32" s="283" t="s">
        <v>477</v>
      </c>
      <c r="B32" s="255" t="s">
        <v>918</v>
      </c>
      <c r="C32" s="269" t="s">
        <v>1129</v>
      </c>
      <c r="D32" s="248">
        <v>472923</v>
      </c>
      <c r="E32" s="248">
        <v>460771</v>
      </c>
      <c r="F32" s="248">
        <v>555586</v>
      </c>
      <c r="G32" s="248">
        <v>669075</v>
      </c>
      <c r="H32" s="248">
        <v>699003</v>
      </c>
      <c r="I32" s="248">
        <v>747939</v>
      </c>
      <c r="J32" s="248">
        <v>966669</v>
      </c>
      <c r="K32" s="248">
        <v>1134290</v>
      </c>
      <c r="L32" s="248">
        <v>1359992</v>
      </c>
      <c r="M32" s="248">
        <v>1678728</v>
      </c>
      <c r="N32" s="248">
        <v>3232049</v>
      </c>
      <c r="O32" s="248">
        <v>3131375</v>
      </c>
      <c r="P32" s="248">
        <v>2927478</v>
      </c>
      <c r="Q32" s="248">
        <v>3017261</v>
      </c>
      <c r="R32" s="248">
        <v>3313859</v>
      </c>
      <c r="S32" s="248">
        <v>3826153</v>
      </c>
      <c r="T32" s="285">
        <v>4497718</v>
      </c>
      <c r="U32" s="286">
        <v>5910280</v>
      </c>
      <c r="V32" s="287">
        <v>6123743</v>
      </c>
      <c r="W32" s="287">
        <v>4440745</v>
      </c>
      <c r="X32" s="287">
        <v>4823572</v>
      </c>
      <c r="Y32" s="287"/>
      <c r="Z32" s="287"/>
      <c r="AA32" s="303">
        <v>6040973</v>
      </c>
      <c r="AB32" s="303">
        <v>7036776</v>
      </c>
      <c r="AC32" s="303">
        <v>7296545</v>
      </c>
      <c r="AD32" s="303">
        <v>6839780</v>
      </c>
      <c r="AE32" s="289">
        <f t="shared" ref="AE32:AE95" si="49">IF(D32&gt;0,RANK(D32,D$22:D$1244),"NA")</f>
        <v>15</v>
      </c>
      <c r="AF32" s="289">
        <f t="shared" ref="AF32:AF95" si="50">IF(E32&gt;0,RANK(E32,E$22:E$1244),"NA")</f>
        <v>15</v>
      </c>
      <c r="AG32" s="289">
        <f t="shared" ref="AG32:AG95" si="51">IF(F32&gt;0,RANK(F32,F$22:F$1244),"NA")</f>
        <v>17</v>
      </c>
      <c r="AH32" s="289">
        <f t="shared" ref="AH32:AH95" si="52">IF(G32&gt;0,RANK(G32,G$22:G$1244),"NA")</f>
        <v>17</v>
      </c>
      <c r="AI32" s="289">
        <f t="shared" ref="AI32:AI95" si="53">IF(H32&gt;0,RANK(H32,H$22:H$1244),"NA")</f>
        <v>25</v>
      </c>
      <c r="AJ32" s="289">
        <f t="shared" ref="AJ32:AJ95" si="54">IF(I32&gt;0,RANK(I32,I$22:I$1244),"NA")</f>
        <v>26</v>
      </c>
      <c r="AK32" s="289">
        <f t="shared" ref="AK32:AK95" si="55">IF(J32&gt;0,RANK(J32,J$22:J$1244),"NA")</f>
        <v>25</v>
      </c>
      <c r="AL32" s="289">
        <f t="shared" ref="AL32:AL95" si="56">IF(K32&gt;0,RANK(K32,K$22:K$1244),"NA")</f>
        <v>25</v>
      </c>
      <c r="AM32" s="289">
        <f t="shared" ref="AM32:AM95" si="57">IF(L32&gt;0,RANK(L32,L$22:L$1244),"NA")</f>
        <v>24</v>
      </c>
      <c r="AN32" s="289">
        <f t="shared" ref="AN32:AN95" si="58">IF(M32&gt;0,RANK(M32,M$22:M$1244),"NA")</f>
        <v>22</v>
      </c>
      <c r="AO32" s="289">
        <f t="shared" ref="AO32:AO95" si="59">IF(N32&gt;0,RANK(N32,N$22:N$1244),"NA")</f>
        <v>18</v>
      </c>
      <c r="AP32" s="289">
        <f t="shared" ref="AP32:AP95" si="60">IF(O32&gt;0,RANK(O32,O$22:O$1244),"NA")</f>
        <v>19</v>
      </c>
      <c r="AQ32" s="289">
        <f t="shared" ref="AQ32:AQ95" si="61">IF(P32&gt;0,RANK(P32,P$22:P$1244),"NA")</f>
        <v>18</v>
      </c>
      <c r="AR32" s="289">
        <f t="shared" ref="AR32:AR95" si="62">IF(Q32&gt;0,RANK(Q32,Q$22:Q$1244),"NA")</f>
        <v>17</v>
      </c>
      <c r="AS32" s="289">
        <f t="shared" ref="AS32:AS95" si="63">IF(R32&gt;0,RANK(R32,R$22:R$1244),"NA")</f>
        <v>17</v>
      </c>
      <c r="AT32" s="289">
        <f t="shared" ref="AT32:AT95" si="64">IF(S32&gt;0,RANK(S32,S$22:S$1244),"NA")</f>
        <v>17</v>
      </c>
      <c r="AU32" s="289">
        <f t="shared" ref="AU32:AU95" si="65">IF(T32&gt;0,RANK(T32,T$22:T$1244),"NA")</f>
        <v>17</v>
      </c>
      <c r="AV32" s="289">
        <f t="shared" ref="AV32:AV95" si="66">IF(U32&gt;0,RANK(U32,U$22:U$1244),"NA")</f>
        <v>16</v>
      </c>
      <c r="AW32" s="289">
        <f t="shared" ref="AW32:AW95" si="67">IF(V32&gt;0,RANK(V32,V$22:V$1244),"NA")</f>
        <v>16</v>
      </c>
      <c r="AX32" s="289">
        <f t="shared" ref="AX32:AX95" si="68">IF(W32&gt;0,RANK(W32,W$22:W$1244),"NA")</f>
        <v>15</v>
      </c>
      <c r="AY32" s="289">
        <f t="shared" ref="AY32:AY95" si="69">IF(X32&gt;0,RANK(X32,X$22:X$1244),"NA")</f>
        <v>15</v>
      </c>
      <c r="AZ32" s="289" t="str">
        <f t="shared" ref="AZ32:AZ95" si="70">IF(Y32&gt;0,RANK(Y32,Y$22:Y$1244),"NA")</f>
        <v>NA</v>
      </c>
      <c r="BA32" s="289" t="str">
        <f t="shared" ref="BA32:BA95" si="71">IF(Z32&gt;0,RANK(Z32,Z$22:Z$1244),"NA")</f>
        <v>NA</v>
      </c>
      <c r="BB32" s="289">
        <f t="shared" ref="BB32:BB95" si="72">IF(AA32&gt;0,RANK(AA32,AA$22:AA$1244),"NA")</f>
        <v>15</v>
      </c>
      <c r="BC32" s="289">
        <f t="shared" si="46"/>
        <v>15</v>
      </c>
      <c r="BD32" s="289">
        <f t="shared" si="47"/>
        <v>15</v>
      </c>
      <c r="BE32" s="289">
        <f t="shared" si="48"/>
        <v>15</v>
      </c>
    </row>
    <row r="33" spans="1:57" ht="15" customHeight="1" x14ac:dyDescent="0.25">
      <c r="A33" s="283" t="s">
        <v>478</v>
      </c>
      <c r="B33" s="255" t="s">
        <v>914</v>
      </c>
      <c r="C33" s="269" t="s">
        <v>1129</v>
      </c>
      <c r="D33" s="248">
        <v>1153875</v>
      </c>
      <c r="E33" s="248">
        <v>1289630</v>
      </c>
      <c r="F33" s="248">
        <v>1658216</v>
      </c>
      <c r="G33" s="248">
        <v>1763518</v>
      </c>
      <c r="H33" s="248">
        <v>1691166</v>
      </c>
      <c r="I33" s="248">
        <v>2232188</v>
      </c>
      <c r="J33" s="248">
        <v>3013112</v>
      </c>
      <c r="K33" s="248">
        <v>4273543</v>
      </c>
      <c r="L33" s="248">
        <v>5104801</v>
      </c>
      <c r="M33" s="248">
        <v>4475755</v>
      </c>
      <c r="N33" s="248">
        <v>5028407</v>
      </c>
      <c r="O33" s="248">
        <v>4315872</v>
      </c>
      <c r="P33" s="248">
        <v>4551873</v>
      </c>
      <c r="Q33" s="248">
        <v>4019766</v>
      </c>
      <c r="R33" s="248">
        <v>4535587</v>
      </c>
      <c r="S33" s="248">
        <v>4376272</v>
      </c>
      <c r="T33" s="285">
        <v>4870019</v>
      </c>
      <c r="U33" s="286">
        <v>5561743</v>
      </c>
      <c r="V33" s="287">
        <v>5472528</v>
      </c>
      <c r="W33" s="287">
        <v>4328436</v>
      </c>
      <c r="X33" s="287">
        <v>4694260</v>
      </c>
      <c r="Y33" s="287"/>
      <c r="Z33" s="287"/>
      <c r="AA33" s="303">
        <v>5816046</v>
      </c>
      <c r="AB33" s="303">
        <v>6681479</v>
      </c>
      <c r="AC33" s="303">
        <v>6684305</v>
      </c>
      <c r="AD33" s="303">
        <v>6401650</v>
      </c>
      <c r="AE33" s="289">
        <f t="shared" si="49"/>
        <v>10</v>
      </c>
      <c r="AF33" s="289">
        <f t="shared" si="50"/>
        <v>10</v>
      </c>
      <c r="AG33" s="289">
        <f t="shared" si="51"/>
        <v>7</v>
      </c>
      <c r="AH33" s="289">
        <f t="shared" si="52"/>
        <v>9</v>
      </c>
      <c r="AI33" s="289">
        <f t="shared" si="53"/>
        <v>12</v>
      </c>
      <c r="AJ33" s="289">
        <f t="shared" si="54"/>
        <v>6</v>
      </c>
      <c r="AK33" s="289">
        <f t="shared" si="55"/>
        <v>6</v>
      </c>
      <c r="AL33" s="289">
        <f t="shared" si="56"/>
        <v>6</v>
      </c>
      <c r="AM33" s="289">
        <f t="shared" si="57"/>
        <v>5</v>
      </c>
      <c r="AN33" s="289">
        <f t="shared" si="58"/>
        <v>6</v>
      </c>
      <c r="AO33" s="289">
        <f t="shared" si="59"/>
        <v>8</v>
      </c>
      <c r="AP33" s="289">
        <f t="shared" si="60"/>
        <v>9</v>
      </c>
      <c r="AQ33" s="289">
        <f t="shared" si="61"/>
        <v>8</v>
      </c>
      <c r="AR33" s="289">
        <f t="shared" si="62"/>
        <v>10</v>
      </c>
      <c r="AS33" s="289">
        <f t="shared" si="63"/>
        <v>9</v>
      </c>
      <c r="AT33" s="289">
        <f t="shared" si="64"/>
        <v>12</v>
      </c>
      <c r="AU33" s="289">
        <f t="shared" si="65"/>
        <v>14</v>
      </c>
      <c r="AV33" s="289">
        <f t="shared" si="66"/>
        <v>18</v>
      </c>
      <c r="AW33" s="289">
        <f t="shared" si="67"/>
        <v>17</v>
      </c>
      <c r="AX33" s="289">
        <f t="shared" si="68"/>
        <v>16</v>
      </c>
      <c r="AY33" s="289">
        <f t="shared" si="69"/>
        <v>16</v>
      </c>
      <c r="AZ33" s="289" t="str">
        <f t="shared" si="70"/>
        <v>NA</v>
      </c>
      <c r="BA33" s="289" t="str">
        <f t="shared" si="71"/>
        <v>NA</v>
      </c>
      <c r="BB33" s="289">
        <f t="shared" si="72"/>
        <v>16</v>
      </c>
      <c r="BC33" s="289">
        <f t="shared" si="46"/>
        <v>16</v>
      </c>
      <c r="BD33" s="289">
        <f t="shared" si="47"/>
        <v>17</v>
      </c>
      <c r="BE33" s="289">
        <f t="shared" si="48"/>
        <v>17</v>
      </c>
    </row>
    <row r="34" spans="1:57" ht="15" customHeight="1" x14ac:dyDescent="0.25">
      <c r="A34" s="283" t="s">
        <v>843</v>
      </c>
      <c r="B34" s="255" t="s">
        <v>920</v>
      </c>
      <c r="C34" s="269" t="s">
        <v>1129</v>
      </c>
      <c r="D34" s="248">
        <v>487007</v>
      </c>
      <c r="E34" s="248">
        <v>507002</v>
      </c>
      <c r="F34" s="248">
        <v>556535</v>
      </c>
      <c r="G34" s="248">
        <v>722874</v>
      </c>
      <c r="H34" s="248">
        <v>724750</v>
      </c>
      <c r="I34" s="248">
        <v>823935</v>
      </c>
      <c r="J34" s="248">
        <v>937206</v>
      </c>
      <c r="K34" s="248">
        <v>1098539</v>
      </c>
      <c r="L34" s="248">
        <v>1227880</v>
      </c>
      <c r="M34" s="248">
        <v>1398068</v>
      </c>
      <c r="N34" s="248">
        <v>1738984</v>
      </c>
      <c r="O34" s="248">
        <v>1708199</v>
      </c>
      <c r="P34" s="248">
        <v>1686625</v>
      </c>
      <c r="Q34" s="248">
        <v>1800882</v>
      </c>
      <c r="R34" s="248">
        <v>2793225</v>
      </c>
      <c r="S34" s="248">
        <v>3219098</v>
      </c>
      <c r="T34" s="285">
        <v>3618172</v>
      </c>
      <c r="U34" s="286">
        <v>4370209</v>
      </c>
      <c r="V34" s="287">
        <v>3307928</v>
      </c>
      <c r="W34" s="287">
        <v>3577266</v>
      </c>
      <c r="X34" s="287">
        <v>3906823</v>
      </c>
      <c r="Y34" s="287"/>
      <c r="Z34" s="287"/>
      <c r="AA34" s="303">
        <v>5166660</v>
      </c>
      <c r="AB34" s="303">
        <v>5945952</v>
      </c>
      <c r="AC34" s="303">
        <v>6180515</v>
      </c>
      <c r="AD34" s="303">
        <v>5852309</v>
      </c>
      <c r="AE34" s="289">
        <f t="shared" si="49"/>
        <v>14</v>
      </c>
      <c r="AF34" s="289">
        <f t="shared" si="50"/>
        <v>14</v>
      </c>
      <c r="AG34" s="289">
        <f t="shared" si="51"/>
        <v>16</v>
      </c>
      <c r="AH34" s="289">
        <f t="shared" si="52"/>
        <v>16</v>
      </c>
      <c r="AI34" s="289">
        <f t="shared" si="53"/>
        <v>24</v>
      </c>
      <c r="AJ34" s="289">
        <f t="shared" si="54"/>
        <v>25</v>
      </c>
      <c r="AK34" s="289">
        <f t="shared" si="55"/>
        <v>26</v>
      </c>
      <c r="AL34" s="289">
        <f t="shared" si="56"/>
        <v>26</v>
      </c>
      <c r="AM34" s="289">
        <f t="shared" si="57"/>
        <v>26</v>
      </c>
      <c r="AN34" s="289">
        <f t="shared" si="58"/>
        <v>26</v>
      </c>
      <c r="AO34" s="289">
        <f t="shared" si="59"/>
        <v>25</v>
      </c>
      <c r="AP34" s="289">
        <f t="shared" si="60"/>
        <v>25</v>
      </c>
      <c r="AQ34" s="289">
        <f t="shared" si="61"/>
        <v>25</v>
      </c>
      <c r="AR34" s="289">
        <f t="shared" si="62"/>
        <v>24</v>
      </c>
      <c r="AS34" s="289">
        <f t="shared" si="63"/>
        <v>21</v>
      </c>
      <c r="AT34" s="289">
        <f t="shared" si="64"/>
        <v>21</v>
      </c>
      <c r="AU34" s="289">
        <f t="shared" si="65"/>
        <v>21</v>
      </c>
      <c r="AV34" s="289">
        <f t="shared" si="66"/>
        <v>21</v>
      </c>
      <c r="AW34" s="289">
        <f t="shared" si="67"/>
        <v>24</v>
      </c>
      <c r="AX34" s="289">
        <f t="shared" si="68"/>
        <v>20</v>
      </c>
      <c r="AY34" s="289">
        <f t="shared" si="69"/>
        <v>19</v>
      </c>
      <c r="AZ34" s="289" t="str">
        <f t="shared" si="70"/>
        <v>NA</v>
      </c>
      <c r="BA34" s="289" t="str">
        <f t="shared" si="71"/>
        <v>NA</v>
      </c>
      <c r="BB34" s="289">
        <f t="shared" si="72"/>
        <v>19</v>
      </c>
      <c r="BC34" s="289">
        <f t="shared" si="46"/>
        <v>18</v>
      </c>
      <c r="BD34" s="289">
        <f t="shared" si="47"/>
        <v>18</v>
      </c>
      <c r="BE34" s="289">
        <f t="shared" si="48"/>
        <v>18</v>
      </c>
    </row>
    <row r="35" spans="1:57" ht="15" customHeight="1" x14ac:dyDescent="0.25">
      <c r="A35" s="283" t="s">
        <v>12</v>
      </c>
      <c r="B35" s="255" t="s">
        <v>910</v>
      </c>
      <c r="C35" s="269" t="s">
        <v>1129</v>
      </c>
      <c r="D35" s="248">
        <v>1068633</v>
      </c>
      <c r="E35" s="248">
        <v>1140044</v>
      </c>
      <c r="F35" s="248">
        <v>1254411</v>
      </c>
      <c r="G35" s="248">
        <v>1302576</v>
      </c>
      <c r="H35" s="248">
        <v>1278524</v>
      </c>
      <c r="I35" s="248">
        <v>1529982</v>
      </c>
      <c r="J35" s="248">
        <v>1850312</v>
      </c>
      <c r="K35" s="248">
        <v>2321757</v>
      </c>
      <c r="L35" s="248">
        <v>2790627</v>
      </c>
      <c r="M35" s="248">
        <v>2936622</v>
      </c>
      <c r="N35" s="248">
        <v>3372458</v>
      </c>
      <c r="O35" s="248">
        <v>3243033</v>
      </c>
      <c r="P35" s="248">
        <v>2939804</v>
      </c>
      <c r="Q35" s="248">
        <v>2937649</v>
      </c>
      <c r="R35" s="248">
        <v>3302455</v>
      </c>
      <c r="S35" s="248">
        <v>3611127</v>
      </c>
      <c r="T35" s="285">
        <v>3986664</v>
      </c>
      <c r="U35" s="286">
        <v>4669544</v>
      </c>
      <c r="V35" s="287">
        <v>4610164</v>
      </c>
      <c r="W35" s="287">
        <v>3612884</v>
      </c>
      <c r="X35" s="287">
        <v>3786548</v>
      </c>
      <c r="Y35" s="287"/>
      <c r="Z35" s="287"/>
      <c r="AA35" s="303">
        <v>4836728</v>
      </c>
      <c r="AB35" s="303">
        <v>5527693</v>
      </c>
      <c r="AC35" s="303">
        <v>5557479</v>
      </c>
      <c r="AD35" s="303">
        <v>5324289</v>
      </c>
      <c r="AE35" s="289">
        <f t="shared" si="49"/>
        <v>11</v>
      </c>
      <c r="AF35" s="289">
        <f t="shared" si="50"/>
        <v>11</v>
      </c>
      <c r="AG35" s="289">
        <f t="shared" si="51"/>
        <v>13</v>
      </c>
      <c r="AH35" s="289">
        <f t="shared" si="52"/>
        <v>13</v>
      </c>
      <c r="AI35" s="289">
        <f t="shared" si="53"/>
        <v>14</v>
      </c>
      <c r="AJ35" s="289">
        <f t="shared" si="54"/>
        <v>14</v>
      </c>
      <c r="AK35" s="289">
        <f t="shared" si="55"/>
        <v>14</v>
      </c>
      <c r="AL35" s="289">
        <f t="shared" si="56"/>
        <v>14</v>
      </c>
      <c r="AM35" s="289">
        <f t="shared" si="57"/>
        <v>14</v>
      </c>
      <c r="AN35" s="289">
        <f t="shared" si="58"/>
        <v>14</v>
      </c>
      <c r="AO35" s="289">
        <f t="shared" si="59"/>
        <v>16</v>
      </c>
      <c r="AP35" s="289">
        <f t="shared" si="60"/>
        <v>17</v>
      </c>
      <c r="AQ35" s="289">
        <f t="shared" si="61"/>
        <v>17</v>
      </c>
      <c r="AR35" s="289">
        <f t="shared" si="62"/>
        <v>18</v>
      </c>
      <c r="AS35" s="289">
        <f t="shared" si="63"/>
        <v>18</v>
      </c>
      <c r="AT35" s="289">
        <f t="shared" si="64"/>
        <v>20</v>
      </c>
      <c r="AU35" s="289">
        <f t="shared" si="65"/>
        <v>20</v>
      </c>
      <c r="AV35" s="289">
        <f t="shared" si="66"/>
        <v>20</v>
      </c>
      <c r="AW35" s="289">
        <f t="shared" si="67"/>
        <v>20</v>
      </c>
      <c r="AX35" s="289">
        <f t="shared" si="68"/>
        <v>19</v>
      </c>
      <c r="AY35" s="289">
        <f t="shared" si="69"/>
        <v>20</v>
      </c>
      <c r="AZ35" s="289" t="str">
        <f t="shared" si="70"/>
        <v>NA</v>
      </c>
      <c r="BA35" s="289" t="str">
        <f t="shared" si="71"/>
        <v>NA</v>
      </c>
      <c r="BB35" s="289">
        <f t="shared" si="72"/>
        <v>20</v>
      </c>
      <c r="BC35" s="289">
        <f t="shared" si="46"/>
        <v>20</v>
      </c>
      <c r="BD35" s="289">
        <f t="shared" si="47"/>
        <v>20</v>
      </c>
      <c r="BE35" s="289">
        <f t="shared" si="48"/>
        <v>20</v>
      </c>
    </row>
    <row r="36" spans="1:57" ht="15" customHeight="1" x14ac:dyDescent="0.25">
      <c r="A36" s="283" t="s">
        <v>13</v>
      </c>
      <c r="B36" s="255" t="s">
        <v>922</v>
      </c>
      <c r="C36" s="269" t="s">
        <v>1129</v>
      </c>
      <c r="D36" s="248">
        <v>603708</v>
      </c>
      <c r="E36" s="248">
        <v>613207</v>
      </c>
      <c r="F36" s="248">
        <v>668702</v>
      </c>
      <c r="G36" s="304">
        <v>785280</v>
      </c>
      <c r="H36" s="304">
        <v>923907</v>
      </c>
      <c r="I36" s="304">
        <v>1077740.75</v>
      </c>
      <c r="J36" s="248">
        <v>1135014</v>
      </c>
      <c r="K36" s="248">
        <v>1339788</v>
      </c>
      <c r="L36" s="248">
        <v>1539242</v>
      </c>
      <c r="M36" s="248">
        <v>1831766</v>
      </c>
      <c r="N36" s="248">
        <v>2314935</v>
      </c>
      <c r="O36" s="248">
        <v>2159614</v>
      </c>
      <c r="P36" s="248">
        <v>2019612</v>
      </c>
      <c r="Q36" s="248">
        <v>2019139</v>
      </c>
      <c r="R36" s="248">
        <v>2296262</v>
      </c>
      <c r="S36" s="248">
        <v>2628437</v>
      </c>
      <c r="T36" s="285">
        <v>2946392</v>
      </c>
      <c r="U36" s="286">
        <v>3519753</v>
      </c>
      <c r="V36" s="287">
        <v>3495439</v>
      </c>
      <c r="W36" s="287">
        <v>2867541</v>
      </c>
      <c r="X36" s="287">
        <v>3044000</v>
      </c>
      <c r="Y36" s="287"/>
      <c r="Z36" s="287"/>
      <c r="AA36" s="303">
        <v>3673434</v>
      </c>
      <c r="AB36" s="303">
        <v>4086040</v>
      </c>
      <c r="AC36" s="303">
        <v>4133542</v>
      </c>
      <c r="AD36" s="303">
        <v>3822187</v>
      </c>
      <c r="AE36" s="289">
        <f t="shared" si="49"/>
        <v>12</v>
      </c>
      <c r="AF36" s="289">
        <f t="shared" si="50"/>
        <v>12</v>
      </c>
      <c r="AG36" s="289">
        <f t="shared" si="51"/>
        <v>14</v>
      </c>
      <c r="AH36" s="289">
        <f t="shared" si="52"/>
        <v>14</v>
      </c>
      <c r="AI36" s="289">
        <f t="shared" si="53"/>
        <v>19</v>
      </c>
      <c r="AJ36" s="289">
        <f t="shared" si="54"/>
        <v>19</v>
      </c>
      <c r="AK36" s="289">
        <f t="shared" si="55"/>
        <v>20</v>
      </c>
      <c r="AL36" s="289">
        <f t="shared" si="56"/>
        <v>20</v>
      </c>
      <c r="AM36" s="289">
        <f t="shared" si="57"/>
        <v>20</v>
      </c>
      <c r="AN36" s="289">
        <f t="shared" si="58"/>
        <v>20</v>
      </c>
      <c r="AO36" s="289">
        <f t="shared" si="59"/>
        <v>22</v>
      </c>
      <c r="AP36" s="289">
        <f t="shared" si="60"/>
        <v>22</v>
      </c>
      <c r="AQ36" s="289">
        <f t="shared" si="61"/>
        <v>23</v>
      </c>
      <c r="AR36" s="289">
        <f t="shared" si="62"/>
        <v>23</v>
      </c>
      <c r="AS36" s="289">
        <f t="shared" si="63"/>
        <v>24</v>
      </c>
      <c r="AT36" s="289">
        <f t="shared" si="64"/>
        <v>24</v>
      </c>
      <c r="AU36" s="289">
        <f t="shared" si="65"/>
        <v>24</v>
      </c>
      <c r="AV36" s="289">
        <f t="shared" si="66"/>
        <v>24</v>
      </c>
      <c r="AW36" s="289">
        <f t="shared" si="67"/>
        <v>23</v>
      </c>
      <c r="AX36" s="289">
        <f t="shared" si="68"/>
        <v>21</v>
      </c>
      <c r="AY36" s="289">
        <f t="shared" si="69"/>
        <v>21</v>
      </c>
      <c r="AZ36" s="289" t="str">
        <f t="shared" si="70"/>
        <v>NA</v>
      </c>
      <c r="BA36" s="289" t="str">
        <f t="shared" si="71"/>
        <v>NA</v>
      </c>
      <c r="BB36" s="289">
        <f t="shared" si="72"/>
        <v>23</v>
      </c>
      <c r="BC36" s="289">
        <f t="shared" si="46"/>
        <v>23</v>
      </c>
      <c r="BD36" s="289">
        <f t="shared" si="47"/>
        <v>23</v>
      </c>
      <c r="BE36" s="289">
        <f t="shared" si="48"/>
        <v>23</v>
      </c>
    </row>
    <row r="37" spans="1:57" ht="15" customHeight="1" x14ac:dyDescent="0.25">
      <c r="A37" s="283" t="s">
        <v>14</v>
      </c>
      <c r="B37" s="255" t="s">
        <v>923</v>
      </c>
      <c r="C37" s="269" t="s">
        <v>1129</v>
      </c>
      <c r="D37" s="248">
        <v>560478</v>
      </c>
      <c r="E37" s="248">
        <v>561433</v>
      </c>
      <c r="F37" s="248">
        <v>639308</v>
      </c>
      <c r="G37" s="248">
        <v>725035</v>
      </c>
      <c r="H37" s="248">
        <v>740864</v>
      </c>
      <c r="I37" s="248">
        <v>838220</v>
      </c>
      <c r="J37" s="248">
        <v>982618</v>
      </c>
      <c r="K37" s="248">
        <v>1156598</v>
      </c>
      <c r="L37" s="248">
        <v>1373155</v>
      </c>
      <c r="M37" s="248">
        <v>1520793</v>
      </c>
      <c r="N37" s="248">
        <v>1825212</v>
      </c>
      <c r="O37" s="248">
        <v>1822713</v>
      </c>
      <c r="P37" s="248">
        <v>1695150</v>
      </c>
      <c r="Q37" s="248">
        <v>1714541</v>
      </c>
      <c r="R37" s="248">
        <v>2055542</v>
      </c>
      <c r="S37" s="248">
        <v>2176909</v>
      </c>
      <c r="T37" s="285">
        <v>2350749</v>
      </c>
      <c r="U37" s="286">
        <v>2800377</v>
      </c>
      <c r="V37" s="287">
        <v>2524575</v>
      </c>
      <c r="W37" s="287">
        <v>1976899</v>
      </c>
      <c r="X37" s="287">
        <v>2219925</v>
      </c>
      <c r="Y37" s="287"/>
      <c r="Z37" s="287"/>
      <c r="AA37" s="305">
        <v>2987298</v>
      </c>
      <c r="AB37" s="305">
        <v>3451947</v>
      </c>
      <c r="AC37" s="305">
        <v>3412617</v>
      </c>
      <c r="AD37" s="305">
        <v>3381281</v>
      </c>
      <c r="AE37" s="289">
        <f t="shared" si="49"/>
        <v>13</v>
      </c>
      <c r="AF37" s="289">
        <f t="shared" si="50"/>
        <v>13</v>
      </c>
      <c r="AG37" s="289">
        <f t="shared" si="51"/>
        <v>15</v>
      </c>
      <c r="AH37" s="289">
        <f t="shared" si="52"/>
        <v>15</v>
      </c>
      <c r="AI37" s="289">
        <f t="shared" si="53"/>
        <v>23</v>
      </c>
      <c r="AJ37" s="289">
        <f t="shared" si="54"/>
        <v>24</v>
      </c>
      <c r="AK37" s="289">
        <f t="shared" si="55"/>
        <v>24</v>
      </c>
      <c r="AL37" s="289">
        <f t="shared" si="56"/>
        <v>24</v>
      </c>
      <c r="AM37" s="289">
        <f t="shared" si="57"/>
        <v>23</v>
      </c>
      <c r="AN37" s="289">
        <f t="shared" si="58"/>
        <v>24</v>
      </c>
      <c r="AO37" s="289">
        <f t="shared" si="59"/>
        <v>24</v>
      </c>
      <c r="AP37" s="289">
        <f t="shared" si="60"/>
        <v>24</v>
      </c>
      <c r="AQ37" s="289">
        <f t="shared" si="61"/>
        <v>24</v>
      </c>
      <c r="AR37" s="289">
        <f t="shared" si="62"/>
        <v>25</v>
      </c>
      <c r="AS37" s="289">
        <f t="shared" si="63"/>
        <v>25</v>
      </c>
      <c r="AT37" s="289">
        <f t="shared" si="64"/>
        <v>25</v>
      </c>
      <c r="AU37" s="289">
        <f t="shared" si="65"/>
        <v>25</v>
      </c>
      <c r="AV37" s="289">
        <f t="shared" si="66"/>
        <v>26</v>
      </c>
      <c r="AW37" s="289">
        <f t="shared" si="67"/>
        <v>26</v>
      </c>
      <c r="AX37" s="289">
        <f t="shared" si="68"/>
        <v>27</v>
      </c>
      <c r="AY37" s="289">
        <f t="shared" si="69"/>
        <v>25</v>
      </c>
      <c r="AZ37" s="289" t="str">
        <f t="shared" si="70"/>
        <v>NA</v>
      </c>
      <c r="BA37" s="289" t="str">
        <f t="shared" si="71"/>
        <v>NA</v>
      </c>
      <c r="BB37" s="289">
        <f t="shared" si="72"/>
        <v>25</v>
      </c>
      <c r="BC37" s="289">
        <f t="shared" si="46"/>
        <v>26</v>
      </c>
      <c r="BD37" s="289">
        <f t="shared" si="47"/>
        <v>28</v>
      </c>
      <c r="BE37" s="289">
        <f t="shared" si="48"/>
        <v>28</v>
      </c>
    </row>
    <row r="38" spans="1:57" ht="15" customHeight="1" x14ac:dyDescent="0.25">
      <c r="A38" s="283" t="s">
        <v>2235</v>
      </c>
      <c r="B38" s="255" t="s">
        <v>918</v>
      </c>
      <c r="C38" s="269" t="s">
        <v>1129</v>
      </c>
      <c r="H38" s="248">
        <v>231789</v>
      </c>
      <c r="I38" s="248">
        <v>264571</v>
      </c>
      <c r="J38" s="248">
        <v>596841</v>
      </c>
      <c r="K38" s="248">
        <v>719900</v>
      </c>
      <c r="L38" s="248">
        <v>847420</v>
      </c>
      <c r="M38" s="248">
        <v>925746</v>
      </c>
      <c r="N38" s="248">
        <v>1105254</v>
      </c>
      <c r="O38" s="248">
        <v>1045750</v>
      </c>
      <c r="P38" s="248">
        <v>1070772</v>
      </c>
      <c r="Q38" s="248">
        <v>1097418</v>
      </c>
      <c r="R38" s="248">
        <v>1317211</v>
      </c>
      <c r="S38" s="285">
        <v>973920</v>
      </c>
      <c r="T38" s="286">
        <v>1638601</v>
      </c>
      <c r="U38" s="286">
        <v>2164444</v>
      </c>
      <c r="V38" s="287">
        <v>2353191</v>
      </c>
      <c r="W38" s="287">
        <v>1905081</v>
      </c>
      <c r="X38" s="287">
        <v>1979222</v>
      </c>
      <c r="Y38" s="287"/>
      <c r="Z38" s="287"/>
      <c r="AA38" s="303">
        <v>2381151</v>
      </c>
      <c r="AB38" s="303">
        <v>2695663</v>
      </c>
      <c r="AC38" s="303">
        <v>2988806</v>
      </c>
      <c r="AD38" s="303">
        <v>2889679</v>
      </c>
      <c r="AE38" s="289" t="str">
        <f t="shared" si="49"/>
        <v>NA</v>
      </c>
      <c r="AF38" s="289" t="str">
        <f t="shared" si="50"/>
        <v>NA</v>
      </c>
      <c r="AG38" s="289" t="str">
        <f t="shared" si="51"/>
        <v>NA</v>
      </c>
      <c r="AH38" s="289" t="str">
        <f t="shared" si="52"/>
        <v>NA</v>
      </c>
      <c r="AI38" s="289">
        <f t="shared" si="53"/>
        <v>84</v>
      </c>
      <c r="AJ38" s="289">
        <f t="shared" si="54"/>
        <v>85</v>
      </c>
      <c r="AK38" s="289">
        <f t="shared" si="55"/>
        <v>37</v>
      </c>
      <c r="AL38" s="289">
        <f t="shared" si="56"/>
        <v>38</v>
      </c>
      <c r="AM38" s="289">
        <f t="shared" si="57"/>
        <v>38</v>
      </c>
      <c r="AN38" s="289">
        <f t="shared" si="58"/>
        <v>37</v>
      </c>
      <c r="AO38" s="289">
        <f t="shared" si="59"/>
        <v>38</v>
      </c>
      <c r="AP38" s="289">
        <f t="shared" si="60"/>
        <v>42</v>
      </c>
      <c r="AQ38" s="289">
        <f t="shared" si="61"/>
        <v>39</v>
      </c>
      <c r="AR38" s="289">
        <f t="shared" si="62"/>
        <v>37</v>
      </c>
      <c r="AS38" s="289">
        <f t="shared" si="63"/>
        <v>33</v>
      </c>
      <c r="AT38" s="289">
        <f t="shared" si="64"/>
        <v>58</v>
      </c>
      <c r="AU38" s="289">
        <f t="shared" si="65"/>
        <v>34</v>
      </c>
      <c r="AV38" s="289">
        <f t="shared" si="66"/>
        <v>31</v>
      </c>
      <c r="AW38" s="289">
        <f t="shared" si="67"/>
        <v>29</v>
      </c>
      <c r="AX38" s="289">
        <f t="shared" si="68"/>
        <v>28</v>
      </c>
      <c r="AY38" s="289">
        <f t="shared" si="69"/>
        <v>29</v>
      </c>
      <c r="AZ38" s="289" t="str">
        <f t="shared" si="70"/>
        <v>NA</v>
      </c>
      <c r="BA38" s="289" t="str">
        <f t="shared" si="71"/>
        <v>NA</v>
      </c>
      <c r="BB38" s="289">
        <f t="shared" si="72"/>
        <v>31</v>
      </c>
      <c r="BC38" s="289">
        <f t="shared" si="46"/>
        <v>32</v>
      </c>
      <c r="BD38" s="289">
        <f t="shared" si="47"/>
        <v>32</v>
      </c>
      <c r="BE38" s="289">
        <f t="shared" si="48"/>
        <v>32</v>
      </c>
    </row>
    <row r="39" spans="1:57" ht="15" customHeight="1" x14ac:dyDescent="0.25">
      <c r="A39" s="283" t="s">
        <v>15</v>
      </c>
      <c r="B39" s="255" t="s">
        <v>920</v>
      </c>
      <c r="C39" s="269" t="s">
        <v>1129</v>
      </c>
      <c r="D39" s="248">
        <v>280567</v>
      </c>
      <c r="E39" s="248">
        <v>297478</v>
      </c>
      <c r="F39" s="248">
        <v>328572</v>
      </c>
      <c r="G39" s="248">
        <v>372436</v>
      </c>
      <c r="H39" s="248">
        <v>402620</v>
      </c>
      <c r="I39" s="248">
        <v>443885</v>
      </c>
      <c r="J39" s="248">
        <v>551542</v>
      </c>
      <c r="K39" s="248">
        <v>672672</v>
      </c>
      <c r="L39" s="248">
        <v>752309</v>
      </c>
      <c r="M39" s="248">
        <v>803252</v>
      </c>
      <c r="N39" s="248">
        <v>1068708</v>
      </c>
      <c r="O39" s="248">
        <v>1122055</v>
      </c>
      <c r="P39" s="248">
        <v>998201</v>
      </c>
      <c r="Q39" s="248">
        <v>996710</v>
      </c>
      <c r="R39" s="248">
        <v>1103465</v>
      </c>
      <c r="S39" s="248">
        <v>1207573</v>
      </c>
      <c r="T39" s="285">
        <v>1380439</v>
      </c>
      <c r="U39" s="286">
        <v>1654988</v>
      </c>
      <c r="V39" s="287">
        <v>1704350</v>
      </c>
      <c r="W39" s="287">
        <v>1417214</v>
      </c>
      <c r="X39" s="287">
        <v>1614871</v>
      </c>
      <c r="Y39" s="287"/>
      <c r="Z39" s="287"/>
      <c r="AA39" s="303">
        <v>2023357</v>
      </c>
      <c r="AB39" s="303">
        <v>2313305</v>
      </c>
      <c r="AC39" s="303">
        <v>2371810</v>
      </c>
      <c r="AD39" s="303">
        <v>2189546</v>
      </c>
      <c r="AE39" s="289">
        <f t="shared" si="49"/>
        <v>22</v>
      </c>
      <c r="AF39" s="289">
        <f t="shared" si="50"/>
        <v>22</v>
      </c>
      <c r="AG39" s="289">
        <f t="shared" si="51"/>
        <v>23</v>
      </c>
      <c r="AH39" s="289">
        <f t="shared" si="52"/>
        <v>22</v>
      </c>
      <c r="AI39" s="289">
        <f t="shared" si="53"/>
        <v>45</v>
      </c>
      <c r="AJ39" s="289">
        <f t="shared" si="54"/>
        <v>47</v>
      </c>
      <c r="AK39" s="289">
        <f t="shared" si="55"/>
        <v>44</v>
      </c>
      <c r="AL39" s="289">
        <f t="shared" si="56"/>
        <v>44</v>
      </c>
      <c r="AM39" s="289">
        <f t="shared" si="57"/>
        <v>50</v>
      </c>
      <c r="AN39" s="289">
        <f t="shared" si="58"/>
        <v>50</v>
      </c>
      <c r="AO39" s="289">
        <f t="shared" si="59"/>
        <v>40</v>
      </c>
      <c r="AP39" s="289">
        <f t="shared" si="60"/>
        <v>36</v>
      </c>
      <c r="AQ39" s="289">
        <f t="shared" si="61"/>
        <v>43</v>
      </c>
      <c r="AR39" s="289">
        <f t="shared" si="62"/>
        <v>42</v>
      </c>
      <c r="AS39" s="289">
        <f t="shared" si="63"/>
        <v>45</v>
      </c>
      <c r="AT39" s="289">
        <f t="shared" si="64"/>
        <v>43</v>
      </c>
      <c r="AU39" s="289">
        <f t="shared" si="65"/>
        <v>45</v>
      </c>
      <c r="AV39" s="289">
        <f t="shared" si="66"/>
        <v>46</v>
      </c>
      <c r="AW39" s="289">
        <f t="shared" si="67"/>
        <v>43</v>
      </c>
      <c r="AX39" s="289">
        <f t="shared" si="68"/>
        <v>35</v>
      </c>
      <c r="AY39" s="289">
        <f t="shared" si="69"/>
        <v>34</v>
      </c>
      <c r="AZ39" s="289" t="str">
        <f t="shared" si="70"/>
        <v>NA</v>
      </c>
      <c r="BA39" s="289" t="str">
        <f t="shared" si="71"/>
        <v>NA</v>
      </c>
      <c r="BB39" s="289">
        <f t="shared" si="72"/>
        <v>34</v>
      </c>
      <c r="BC39" s="289">
        <f t="shared" si="46"/>
        <v>35</v>
      </c>
      <c r="BD39" s="289">
        <f t="shared" si="47"/>
        <v>37</v>
      </c>
      <c r="BE39" s="289">
        <f t="shared" si="48"/>
        <v>38</v>
      </c>
    </row>
    <row r="40" spans="1:57" ht="15" customHeight="1" x14ac:dyDescent="0.25">
      <c r="A40" s="293" t="s">
        <v>2234</v>
      </c>
      <c r="B40" s="293" t="s">
        <v>914</v>
      </c>
      <c r="C40" s="269" t="s">
        <v>1129</v>
      </c>
      <c r="E40" s="248">
        <v>180568</v>
      </c>
      <c r="F40" s="248">
        <v>208581</v>
      </c>
      <c r="G40" s="248" t="s">
        <v>2163</v>
      </c>
      <c r="H40" s="248">
        <v>272685</v>
      </c>
      <c r="I40" s="248">
        <v>335516</v>
      </c>
      <c r="J40" s="248">
        <v>421778</v>
      </c>
      <c r="K40" s="248">
        <v>843400</v>
      </c>
      <c r="L40" s="248">
        <v>1057110</v>
      </c>
      <c r="M40" s="248">
        <v>948600</v>
      </c>
      <c r="N40" s="248">
        <v>1141666</v>
      </c>
      <c r="O40" s="248">
        <v>1093622</v>
      </c>
      <c r="P40" s="248">
        <v>1073443</v>
      </c>
      <c r="Q40" s="248">
        <v>1021567</v>
      </c>
      <c r="R40" s="248">
        <v>1117634</v>
      </c>
      <c r="S40" s="248">
        <v>1206852</v>
      </c>
      <c r="T40" s="248">
        <v>1324420</v>
      </c>
      <c r="U40" s="286">
        <v>1608682</v>
      </c>
      <c r="V40" s="287">
        <v>1593824</v>
      </c>
      <c r="W40" s="287">
        <v>1235688</v>
      </c>
      <c r="X40" s="287">
        <v>1386634</v>
      </c>
      <c r="Y40" s="287"/>
      <c r="Z40" s="287"/>
      <c r="AA40" s="303">
        <v>1714876</v>
      </c>
      <c r="AB40" s="303">
        <v>1889014</v>
      </c>
      <c r="AC40" s="303">
        <v>1858977</v>
      </c>
      <c r="AD40" s="303">
        <v>1843764</v>
      </c>
      <c r="AE40" s="289" t="str">
        <f t="shared" si="49"/>
        <v>NA</v>
      </c>
      <c r="AF40" s="289">
        <f t="shared" si="50"/>
        <v>28</v>
      </c>
      <c r="AG40" s="289">
        <f t="shared" si="51"/>
        <v>27</v>
      </c>
      <c r="AH40" s="289" t="e">
        <f t="shared" si="52"/>
        <v>#VALUE!</v>
      </c>
      <c r="AI40" s="289">
        <f t="shared" si="53"/>
        <v>76</v>
      </c>
      <c r="AJ40" s="289">
        <f t="shared" si="54"/>
        <v>71</v>
      </c>
      <c r="AK40" s="289">
        <f t="shared" si="55"/>
        <v>66</v>
      </c>
      <c r="AL40" s="289">
        <f t="shared" si="56"/>
        <v>33</v>
      </c>
      <c r="AM40" s="289">
        <f t="shared" si="57"/>
        <v>31</v>
      </c>
      <c r="AN40" s="289">
        <f t="shared" si="58"/>
        <v>36</v>
      </c>
      <c r="AO40" s="289">
        <f t="shared" si="59"/>
        <v>37</v>
      </c>
      <c r="AP40" s="289">
        <f t="shared" si="60"/>
        <v>40</v>
      </c>
      <c r="AQ40" s="289">
        <f t="shared" si="61"/>
        <v>38</v>
      </c>
      <c r="AR40" s="289">
        <f t="shared" si="62"/>
        <v>41</v>
      </c>
      <c r="AS40" s="289">
        <f t="shared" si="63"/>
        <v>44</v>
      </c>
      <c r="AT40" s="289">
        <f t="shared" si="64"/>
        <v>44</v>
      </c>
      <c r="AU40" s="289">
        <f t="shared" si="65"/>
        <v>48</v>
      </c>
      <c r="AV40" s="289">
        <f t="shared" si="66"/>
        <v>47</v>
      </c>
      <c r="AW40" s="289">
        <f t="shared" si="67"/>
        <v>47</v>
      </c>
      <c r="AX40" s="289">
        <f t="shared" si="68"/>
        <v>45</v>
      </c>
      <c r="AY40" s="289">
        <f t="shared" si="69"/>
        <v>42</v>
      </c>
      <c r="AZ40" s="289" t="str">
        <f t="shared" si="70"/>
        <v>NA</v>
      </c>
      <c r="BA40" s="289" t="str">
        <f t="shared" si="71"/>
        <v>NA</v>
      </c>
      <c r="BB40" s="289">
        <f t="shared" si="72"/>
        <v>45</v>
      </c>
      <c r="BC40" s="289">
        <f t="shared" si="46"/>
        <v>46</v>
      </c>
      <c r="BD40" s="289">
        <f t="shared" si="47"/>
        <v>48</v>
      </c>
      <c r="BE40" s="289">
        <f t="shared" si="48"/>
        <v>46</v>
      </c>
    </row>
    <row r="41" spans="1:57" ht="15" customHeight="1" x14ac:dyDescent="0.25">
      <c r="A41" s="283" t="s">
        <v>894</v>
      </c>
      <c r="B41" s="255" t="s">
        <v>920</v>
      </c>
      <c r="C41" s="269" t="s">
        <v>1129</v>
      </c>
      <c r="H41" s="248">
        <v>88146</v>
      </c>
      <c r="I41" s="248">
        <v>103857</v>
      </c>
      <c r="J41" s="248">
        <v>121836</v>
      </c>
      <c r="K41" s="248">
        <v>152181</v>
      </c>
      <c r="L41" s="248">
        <v>183101</v>
      </c>
      <c r="M41" s="248">
        <v>200793</v>
      </c>
      <c r="N41" s="248">
        <v>225674</v>
      </c>
      <c r="O41" s="248">
        <v>218321</v>
      </c>
      <c r="P41" s="248">
        <v>185127</v>
      </c>
      <c r="Q41" s="248">
        <v>184017</v>
      </c>
      <c r="R41" s="248">
        <v>219530</v>
      </c>
      <c r="S41" s="248">
        <v>235279</v>
      </c>
      <c r="T41" s="285">
        <v>265653</v>
      </c>
      <c r="U41" s="286">
        <v>329199</v>
      </c>
      <c r="V41" s="287">
        <v>330482</v>
      </c>
      <c r="W41" s="287">
        <v>252903</v>
      </c>
      <c r="X41" s="287">
        <v>280704</v>
      </c>
      <c r="Y41" s="287"/>
      <c r="Z41" s="287"/>
      <c r="AA41" s="303">
        <v>1326915</v>
      </c>
      <c r="AB41" s="303">
        <v>1509431</v>
      </c>
      <c r="AC41" s="303">
        <v>1638147</v>
      </c>
      <c r="AD41" s="303">
        <v>1559874</v>
      </c>
      <c r="AE41" s="289" t="str">
        <f t="shared" si="49"/>
        <v>NA</v>
      </c>
      <c r="AF41" s="289" t="str">
        <f t="shared" si="50"/>
        <v>NA</v>
      </c>
      <c r="AG41" s="289" t="str">
        <f t="shared" si="51"/>
        <v>NA</v>
      </c>
      <c r="AH41" s="289" t="str">
        <f t="shared" si="52"/>
        <v>NA</v>
      </c>
      <c r="AI41" s="289">
        <f t="shared" si="53"/>
        <v>183</v>
      </c>
      <c r="AJ41" s="289">
        <f t="shared" si="54"/>
        <v>182</v>
      </c>
      <c r="AK41" s="289">
        <f t="shared" si="55"/>
        <v>179</v>
      </c>
      <c r="AL41" s="289">
        <f t="shared" si="56"/>
        <v>175</v>
      </c>
      <c r="AM41" s="289">
        <f t="shared" si="57"/>
        <v>172</v>
      </c>
      <c r="AN41" s="289">
        <f t="shared" si="58"/>
        <v>178</v>
      </c>
      <c r="AO41" s="289">
        <f t="shared" si="59"/>
        <v>178</v>
      </c>
      <c r="AP41" s="289">
        <f t="shared" si="60"/>
        <v>179</v>
      </c>
      <c r="AQ41" s="289">
        <f t="shared" si="61"/>
        <v>190</v>
      </c>
      <c r="AR41" s="289">
        <f t="shared" si="62"/>
        <v>195</v>
      </c>
      <c r="AS41" s="289">
        <f t="shared" si="63"/>
        <v>194</v>
      </c>
      <c r="AT41" s="289">
        <f t="shared" si="64"/>
        <v>201</v>
      </c>
      <c r="AU41" s="289">
        <f t="shared" si="65"/>
        <v>203</v>
      </c>
      <c r="AV41" s="289">
        <f t="shared" si="66"/>
        <v>196</v>
      </c>
      <c r="AW41" s="289">
        <f t="shared" si="67"/>
        <v>197</v>
      </c>
      <c r="AX41" s="289">
        <f t="shared" si="68"/>
        <v>198</v>
      </c>
      <c r="AY41" s="289">
        <f t="shared" si="69"/>
        <v>196</v>
      </c>
      <c r="AZ41" s="289" t="str">
        <f t="shared" si="70"/>
        <v>NA</v>
      </c>
      <c r="BA41" s="289" t="str">
        <f t="shared" si="71"/>
        <v>NA</v>
      </c>
      <c r="BB41" s="289">
        <f t="shared" si="72"/>
        <v>61</v>
      </c>
      <c r="BC41" s="289">
        <f t="shared" si="46"/>
        <v>60</v>
      </c>
      <c r="BD41" s="289">
        <f t="shared" si="47"/>
        <v>56</v>
      </c>
      <c r="BE41" s="289">
        <f t="shared" si="48"/>
        <v>59</v>
      </c>
    </row>
    <row r="42" spans="1:57" ht="15" customHeight="1" x14ac:dyDescent="0.25">
      <c r="A42" s="283" t="s">
        <v>1072</v>
      </c>
      <c r="B42" s="255" t="s">
        <v>938</v>
      </c>
      <c r="C42" s="269" t="s">
        <v>1129</v>
      </c>
      <c r="E42" s="248">
        <v>135935</v>
      </c>
      <c r="I42" s="248">
        <v>229614</v>
      </c>
      <c r="J42" s="248">
        <v>278188</v>
      </c>
      <c r="K42" s="248">
        <v>347422</v>
      </c>
      <c r="L42" s="248">
        <v>422914</v>
      </c>
      <c r="M42" s="248">
        <v>483946</v>
      </c>
      <c r="N42" s="248">
        <v>549925</v>
      </c>
      <c r="O42" s="248">
        <v>549189</v>
      </c>
      <c r="P42" s="248">
        <v>569722</v>
      </c>
      <c r="Q42" s="248">
        <v>588669</v>
      </c>
      <c r="R42" s="248">
        <v>631376</v>
      </c>
      <c r="S42" s="248">
        <v>777514</v>
      </c>
      <c r="T42" s="285">
        <v>960315</v>
      </c>
      <c r="U42" s="286">
        <v>1114426</v>
      </c>
      <c r="V42" s="287">
        <v>1053596</v>
      </c>
      <c r="W42" s="287">
        <v>847897</v>
      </c>
      <c r="X42" s="287">
        <v>968482</v>
      </c>
      <c r="Y42" s="287"/>
      <c r="Z42" s="287"/>
      <c r="AA42" s="303">
        <v>1324313</v>
      </c>
      <c r="AB42" s="303">
        <v>1493466</v>
      </c>
      <c r="AC42" s="303">
        <v>1523024</v>
      </c>
      <c r="AD42" s="303">
        <v>1520354</v>
      </c>
      <c r="AE42" s="289" t="str">
        <f t="shared" si="49"/>
        <v>NA</v>
      </c>
      <c r="AF42" s="289">
        <f t="shared" si="50"/>
        <v>30</v>
      </c>
      <c r="AG42" s="289" t="str">
        <f t="shared" si="51"/>
        <v>NA</v>
      </c>
      <c r="AH42" s="289" t="str">
        <f t="shared" si="52"/>
        <v>NA</v>
      </c>
      <c r="AI42" s="289" t="str">
        <f t="shared" si="53"/>
        <v>NA</v>
      </c>
      <c r="AJ42" s="289">
        <f t="shared" si="54"/>
        <v>99</v>
      </c>
      <c r="AK42" s="289">
        <f t="shared" si="55"/>
        <v>96</v>
      </c>
      <c r="AL42" s="289">
        <f t="shared" si="56"/>
        <v>92</v>
      </c>
      <c r="AM42" s="289">
        <f t="shared" si="57"/>
        <v>88</v>
      </c>
      <c r="AN42" s="289">
        <f t="shared" si="58"/>
        <v>86</v>
      </c>
      <c r="AO42" s="289">
        <f t="shared" si="59"/>
        <v>84</v>
      </c>
      <c r="AP42" s="289">
        <f t="shared" si="60"/>
        <v>82</v>
      </c>
      <c r="AQ42" s="289">
        <f t="shared" si="61"/>
        <v>81</v>
      </c>
      <c r="AR42" s="289">
        <f t="shared" si="62"/>
        <v>80</v>
      </c>
      <c r="AS42" s="289">
        <f t="shared" si="63"/>
        <v>83</v>
      </c>
      <c r="AT42" s="289">
        <f t="shared" si="64"/>
        <v>74</v>
      </c>
      <c r="AU42" s="289">
        <f t="shared" si="65"/>
        <v>66</v>
      </c>
      <c r="AV42" s="289">
        <f t="shared" si="66"/>
        <v>67</v>
      </c>
      <c r="AW42" s="289">
        <f t="shared" si="67"/>
        <v>73</v>
      </c>
      <c r="AX42" s="289">
        <f t="shared" si="68"/>
        <v>71</v>
      </c>
      <c r="AY42" s="289">
        <f t="shared" si="69"/>
        <v>66</v>
      </c>
      <c r="AZ42" s="289" t="str">
        <f t="shared" si="70"/>
        <v>NA</v>
      </c>
      <c r="BA42" s="289" t="str">
        <f t="shared" si="71"/>
        <v>NA</v>
      </c>
      <c r="BB42" s="289">
        <f t="shared" si="72"/>
        <v>62</v>
      </c>
      <c r="BC42" s="289">
        <f t="shared" si="46"/>
        <v>62</v>
      </c>
      <c r="BD42" s="289">
        <f t="shared" si="47"/>
        <v>63</v>
      </c>
      <c r="BE42" s="289">
        <f t="shared" si="48"/>
        <v>60</v>
      </c>
    </row>
    <row r="43" spans="1:57" ht="15" customHeight="1" x14ac:dyDescent="0.25">
      <c r="A43" s="283" t="s">
        <v>24</v>
      </c>
      <c r="B43" s="255" t="s">
        <v>920</v>
      </c>
      <c r="C43" s="269" t="s">
        <v>1129</v>
      </c>
      <c r="D43" s="248">
        <v>109484</v>
      </c>
      <c r="E43" s="248">
        <v>113638</v>
      </c>
      <c r="F43" s="248">
        <v>126281</v>
      </c>
      <c r="G43" s="248">
        <v>265070</v>
      </c>
      <c r="H43" s="248">
        <v>292249</v>
      </c>
      <c r="I43" s="248">
        <v>376237</v>
      </c>
      <c r="J43" s="248">
        <v>501295</v>
      </c>
      <c r="K43" s="248">
        <v>640891</v>
      </c>
      <c r="L43" s="248">
        <v>768376</v>
      </c>
      <c r="M43" s="248">
        <v>683123</v>
      </c>
      <c r="N43" s="248">
        <v>399567</v>
      </c>
      <c r="O43" s="248">
        <v>438392</v>
      </c>
      <c r="P43" s="248">
        <v>435561</v>
      </c>
      <c r="Q43" s="248">
        <v>416855</v>
      </c>
      <c r="R43" s="248">
        <v>477504</v>
      </c>
      <c r="S43" s="248">
        <v>531992</v>
      </c>
      <c r="T43" s="285">
        <v>586968</v>
      </c>
      <c r="U43" s="286">
        <v>692797</v>
      </c>
      <c r="V43" s="287">
        <v>1026518</v>
      </c>
      <c r="W43" s="287">
        <v>897141</v>
      </c>
      <c r="X43" s="287">
        <v>1008161</v>
      </c>
      <c r="Y43" s="287"/>
      <c r="Z43" s="287"/>
      <c r="AA43" s="303">
        <v>1345356</v>
      </c>
      <c r="AB43" s="303">
        <v>1477923</v>
      </c>
      <c r="AC43" s="303">
        <v>1471274</v>
      </c>
      <c r="AD43" s="303">
        <v>1472485</v>
      </c>
      <c r="AE43" s="289">
        <f t="shared" si="49"/>
        <v>29</v>
      </c>
      <c r="AF43" s="289">
        <f t="shared" si="50"/>
        <v>31</v>
      </c>
      <c r="AG43" s="289">
        <f t="shared" si="51"/>
        <v>32</v>
      </c>
      <c r="AH43" s="289">
        <f t="shared" si="52"/>
        <v>28</v>
      </c>
      <c r="AI43" s="289">
        <f t="shared" si="53"/>
        <v>69</v>
      </c>
      <c r="AJ43" s="289">
        <f t="shared" si="54"/>
        <v>61</v>
      </c>
      <c r="AK43" s="289">
        <f t="shared" si="55"/>
        <v>52</v>
      </c>
      <c r="AL43" s="289">
        <f t="shared" si="56"/>
        <v>49</v>
      </c>
      <c r="AM43" s="289">
        <f t="shared" si="57"/>
        <v>48</v>
      </c>
      <c r="AN43" s="289">
        <f t="shared" si="58"/>
        <v>63</v>
      </c>
      <c r="AO43" s="289">
        <f t="shared" si="59"/>
        <v>116</v>
      </c>
      <c r="AP43" s="289">
        <f t="shared" si="60"/>
        <v>101</v>
      </c>
      <c r="AQ43" s="289">
        <f t="shared" si="61"/>
        <v>98</v>
      </c>
      <c r="AR43" s="289">
        <f t="shared" si="62"/>
        <v>103</v>
      </c>
      <c r="AS43" s="289">
        <f t="shared" si="63"/>
        <v>104</v>
      </c>
      <c r="AT43" s="289">
        <f t="shared" si="64"/>
        <v>100</v>
      </c>
      <c r="AU43" s="289">
        <f t="shared" si="65"/>
        <v>105</v>
      </c>
      <c r="AV43" s="289">
        <f t="shared" si="66"/>
        <v>107</v>
      </c>
      <c r="AW43" s="289">
        <f t="shared" si="67"/>
        <v>75</v>
      </c>
      <c r="AX43" s="289">
        <f t="shared" si="68"/>
        <v>62</v>
      </c>
      <c r="AY43" s="289">
        <f t="shared" si="69"/>
        <v>62</v>
      </c>
      <c r="AZ43" s="289" t="str">
        <f t="shared" si="70"/>
        <v>NA</v>
      </c>
      <c r="BA43" s="289" t="str">
        <f t="shared" si="71"/>
        <v>NA</v>
      </c>
      <c r="BB43" s="289">
        <f t="shared" si="72"/>
        <v>59</v>
      </c>
      <c r="BC43" s="289">
        <f t="shared" si="46"/>
        <v>63</v>
      </c>
      <c r="BD43" s="289">
        <f t="shared" si="47"/>
        <v>68</v>
      </c>
      <c r="BE43" s="289">
        <f t="shared" si="48"/>
        <v>64</v>
      </c>
    </row>
    <row r="44" spans="1:57" ht="15" customHeight="1" x14ac:dyDescent="0.25">
      <c r="A44" s="283" t="s">
        <v>1071</v>
      </c>
      <c r="B44" s="255" t="s">
        <v>935</v>
      </c>
      <c r="C44" s="269" t="s">
        <v>1129</v>
      </c>
      <c r="D44" s="248">
        <v>218559</v>
      </c>
      <c r="E44" s="248">
        <v>224854</v>
      </c>
      <c r="F44" s="248">
        <v>233708</v>
      </c>
      <c r="G44" s="248">
        <v>280417</v>
      </c>
      <c r="H44" s="248">
        <v>283656</v>
      </c>
      <c r="I44" s="248">
        <v>334801</v>
      </c>
      <c r="J44" s="248">
        <v>392458</v>
      </c>
      <c r="K44" s="248">
        <v>400582</v>
      </c>
      <c r="L44" s="248">
        <v>502141</v>
      </c>
      <c r="M44" s="248">
        <v>601813</v>
      </c>
      <c r="N44" s="248">
        <v>681370</v>
      </c>
      <c r="O44" s="248">
        <v>635143</v>
      </c>
      <c r="P44" s="248">
        <v>583407</v>
      </c>
      <c r="Q44" s="248">
        <v>585695</v>
      </c>
      <c r="R44" s="248">
        <v>738299</v>
      </c>
      <c r="S44" s="248">
        <v>835698</v>
      </c>
      <c r="T44" s="285">
        <v>996245</v>
      </c>
      <c r="U44" s="286">
        <v>1219026</v>
      </c>
      <c r="V44" s="287">
        <v>1250603</v>
      </c>
      <c r="W44" s="287">
        <v>1010590</v>
      </c>
      <c r="X44" s="287">
        <v>1104573</v>
      </c>
      <c r="Y44" s="287"/>
      <c r="Z44" s="287"/>
      <c r="AA44" s="303">
        <v>1359643</v>
      </c>
      <c r="AB44" s="303">
        <v>1519522</v>
      </c>
      <c r="AC44" s="303">
        <v>1555703</v>
      </c>
      <c r="AD44" s="303">
        <v>1461347</v>
      </c>
      <c r="AE44" s="289">
        <f t="shared" si="49"/>
        <v>25</v>
      </c>
      <c r="AF44" s="289">
        <f t="shared" si="50"/>
        <v>25</v>
      </c>
      <c r="AG44" s="289">
        <f t="shared" si="51"/>
        <v>26</v>
      </c>
      <c r="AH44" s="289">
        <f t="shared" si="52"/>
        <v>27</v>
      </c>
      <c r="AI44" s="289">
        <f t="shared" si="53"/>
        <v>74</v>
      </c>
      <c r="AJ44" s="289">
        <f t="shared" si="54"/>
        <v>72</v>
      </c>
      <c r="AK44" s="289">
        <f t="shared" si="55"/>
        <v>73</v>
      </c>
      <c r="AL44" s="289">
        <f t="shared" si="56"/>
        <v>81</v>
      </c>
      <c r="AM44" s="289">
        <f t="shared" si="57"/>
        <v>77</v>
      </c>
      <c r="AN44" s="289">
        <f t="shared" si="58"/>
        <v>74</v>
      </c>
      <c r="AO44" s="289">
        <f t="shared" si="59"/>
        <v>73</v>
      </c>
      <c r="AP44" s="289">
        <f t="shared" si="60"/>
        <v>75</v>
      </c>
      <c r="AQ44" s="289">
        <f t="shared" si="61"/>
        <v>79</v>
      </c>
      <c r="AR44" s="289">
        <f t="shared" si="62"/>
        <v>81</v>
      </c>
      <c r="AS44" s="289">
        <f t="shared" si="63"/>
        <v>70</v>
      </c>
      <c r="AT44" s="289">
        <f t="shared" si="64"/>
        <v>68</v>
      </c>
      <c r="AU44" s="289">
        <f t="shared" si="65"/>
        <v>64</v>
      </c>
      <c r="AV44" s="289">
        <f t="shared" si="66"/>
        <v>62</v>
      </c>
      <c r="AW44" s="289">
        <f t="shared" si="67"/>
        <v>59</v>
      </c>
      <c r="AX44" s="289">
        <f t="shared" si="68"/>
        <v>56</v>
      </c>
      <c r="AY44" s="289">
        <f t="shared" si="69"/>
        <v>56</v>
      </c>
      <c r="AZ44" s="289" t="str">
        <f t="shared" si="70"/>
        <v>NA</v>
      </c>
      <c r="BA44" s="289" t="str">
        <f t="shared" si="71"/>
        <v>NA</v>
      </c>
      <c r="BB44" s="289">
        <f t="shared" si="72"/>
        <v>58</v>
      </c>
      <c r="BC44" s="289">
        <f t="shared" si="46"/>
        <v>59</v>
      </c>
      <c r="BD44" s="289">
        <f t="shared" si="47"/>
        <v>60</v>
      </c>
      <c r="BE44" s="289">
        <f t="shared" si="48"/>
        <v>65</v>
      </c>
    </row>
    <row r="45" spans="1:57" ht="15" customHeight="1" x14ac:dyDescent="0.25">
      <c r="A45" s="283" t="s">
        <v>844</v>
      </c>
      <c r="B45" s="255" t="s">
        <v>910</v>
      </c>
      <c r="C45" s="269" t="s">
        <v>1129</v>
      </c>
      <c r="D45" s="248">
        <v>290816</v>
      </c>
      <c r="E45" s="248">
        <v>328817</v>
      </c>
      <c r="F45" s="248">
        <v>355499</v>
      </c>
      <c r="G45" s="248">
        <v>397371</v>
      </c>
      <c r="H45" s="248">
        <v>403695</v>
      </c>
      <c r="I45" s="248">
        <v>440842</v>
      </c>
      <c r="J45" s="248">
        <v>547831</v>
      </c>
      <c r="K45" s="248">
        <v>697288</v>
      </c>
      <c r="L45" s="248">
        <v>786461</v>
      </c>
      <c r="M45" s="248">
        <v>835547</v>
      </c>
      <c r="N45" s="248">
        <v>1007653</v>
      </c>
      <c r="O45" s="248">
        <v>913072</v>
      </c>
      <c r="P45" s="248">
        <v>829516</v>
      </c>
      <c r="Q45" s="248">
        <v>796676</v>
      </c>
      <c r="R45" s="248">
        <v>868907</v>
      </c>
      <c r="S45" s="248">
        <v>941798</v>
      </c>
      <c r="T45" s="285">
        <v>1016353</v>
      </c>
      <c r="U45" s="286">
        <v>1187057</v>
      </c>
      <c r="V45" s="287">
        <v>1221988</v>
      </c>
      <c r="W45" s="287">
        <v>974783</v>
      </c>
      <c r="X45" s="287">
        <v>1048241</v>
      </c>
      <c r="Y45" s="287"/>
      <c r="Z45" s="287"/>
      <c r="AA45" s="303">
        <v>1256030</v>
      </c>
      <c r="AB45" s="303">
        <v>1442518</v>
      </c>
      <c r="AC45" s="303">
        <v>1514296</v>
      </c>
      <c r="AD45" s="303">
        <v>1435899</v>
      </c>
      <c r="AE45" s="289">
        <f t="shared" si="49"/>
        <v>20</v>
      </c>
      <c r="AF45" s="289">
        <f t="shared" si="50"/>
        <v>19</v>
      </c>
      <c r="AG45" s="289">
        <f t="shared" si="51"/>
        <v>21</v>
      </c>
      <c r="AH45" s="289">
        <f t="shared" si="52"/>
        <v>20</v>
      </c>
      <c r="AI45" s="289">
        <f t="shared" si="53"/>
        <v>44</v>
      </c>
      <c r="AJ45" s="289">
        <f t="shared" si="54"/>
        <v>48</v>
      </c>
      <c r="AK45" s="289">
        <f t="shared" si="55"/>
        <v>45</v>
      </c>
      <c r="AL45" s="289">
        <f t="shared" si="56"/>
        <v>39</v>
      </c>
      <c r="AM45" s="289">
        <f t="shared" si="57"/>
        <v>43</v>
      </c>
      <c r="AN45" s="289">
        <f t="shared" si="58"/>
        <v>48</v>
      </c>
      <c r="AO45" s="289">
        <f t="shared" si="59"/>
        <v>45</v>
      </c>
      <c r="AP45" s="289">
        <f t="shared" si="60"/>
        <v>52</v>
      </c>
      <c r="AQ45" s="289">
        <f t="shared" si="61"/>
        <v>57</v>
      </c>
      <c r="AR45" s="289">
        <f t="shared" si="62"/>
        <v>58</v>
      </c>
      <c r="AS45" s="289">
        <f t="shared" si="63"/>
        <v>59</v>
      </c>
      <c r="AT45" s="289">
        <f t="shared" si="64"/>
        <v>60</v>
      </c>
      <c r="AU45" s="289">
        <f t="shared" si="65"/>
        <v>63</v>
      </c>
      <c r="AV45" s="289">
        <f t="shared" si="66"/>
        <v>63</v>
      </c>
      <c r="AW45" s="289">
        <f t="shared" si="67"/>
        <v>60</v>
      </c>
      <c r="AX45" s="289">
        <f t="shared" si="68"/>
        <v>58</v>
      </c>
      <c r="AY45" s="289">
        <f t="shared" si="69"/>
        <v>59</v>
      </c>
      <c r="AZ45" s="289" t="str">
        <f t="shared" si="70"/>
        <v>NA</v>
      </c>
      <c r="BA45" s="289" t="str">
        <f t="shared" si="71"/>
        <v>NA</v>
      </c>
      <c r="BB45" s="289">
        <f t="shared" si="72"/>
        <v>67</v>
      </c>
      <c r="BC45" s="289">
        <f t="shared" si="46"/>
        <v>67</v>
      </c>
      <c r="BD45" s="289">
        <f t="shared" si="47"/>
        <v>64</v>
      </c>
      <c r="BE45" s="289">
        <f t="shared" si="48"/>
        <v>67</v>
      </c>
    </row>
    <row r="46" spans="1:57" ht="15" customHeight="1" x14ac:dyDescent="0.25">
      <c r="A46" s="283" t="s">
        <v>1132</v>
      </c>
      <c r="B46" s="255" t="s">
        <v>910</v>
      </c>
      <c r="C46" s="269" t="s">
        <v>1129</v>
      </c>
      <c r="D46" s="248">
        <v>355322</v>
      </c>
      <c r="E46" s="248">
        <v>366566</v>
      </c>
      <c r="F46" s="248">
        <v>405791</v>
      </c>
      <c r="G46" s="248">
        <v>427124</v>
      </c>
      <c r="H46" s="248">
        <v>434497</v>
      </c>
      <c r="I46" s="248">
        <v>482981</v>
      </c>
      <c r="J46" s="248">
        <v>562838</v>
      </c>
      <c r="K46" s="248">
        <v>645542</v>
      </c>
      <c r="L46" s="248">
        <v>770681</v>
      </c>
      <c r="M46" s="248">
        <v>790065</v>
      </c>
      <c r="N46" s="248">
        <v>911121</v>
      </c>
      <c r="O46" s="248">
        <v>872388</v>
      </c>
      <c r="P46" s="248">
        <v>831116</v>
      </c>
      <c r="Q46" s="248">
        <v>810071</v>
      </c>
      <c r="R46" s="248">
        <v>914527</v>
      </c>
      <c r="S46" s="248">
        <v>1013703</v>
      </c>
      <c r="T46" s="285">
        <v>1122477</v>
      </c>
      <c r="U46" s="286">
        <v>1327816</v>
      </c>
      <c r="V46" s="287">
        <v>1405229</v>
      </c>
      <c r="W46" s="287">
        <v>1035449</v>
      </c>
      <c r="X46" s="287">
        <v>1069399</v>
      </c>
      <c r="Y46" s="287"/>
      <c r="Z46" s="287"/>
      <c r="AA46" s="303">
        <v>1268079</v>
      </c>
      <c r="AB46" s="303">
        <v>1466258</v>
      </c>
      <c r="AC46" s="303">
        <v>1505296</v>
      </c>
      <c r="AD46" s="303">
        <v>1383981</v>
      </c>
      <c r="AE46" s="289">
        <f t="shared" si="49"/>
        <v>17</v>
      </c>
      <c r="AF46" s="289">
        <f t="shared" si="50"/>
        <v>17</v>
      </c>
      <c r="AG46" s="289">
        <f t="shared" si="51"/>
        <v>19</v>
      </c>
      <c r="AH46" s="289">
        <f t="shared" si="52"/>
        <v>19</v>
      </c>
      <c r="AI46" s="289">
        <f t="shared" si="53"/>
        <v>41</v>
      </c>
      <c r="AJ46" s="289">
        <f t="shared" si="54"/>
        <v>42</v>
      </c>
      <c r="AK46" s="289">
        <f t="shared" si="55"/>
        <v>43</v>
      </c>
      <c r="AL46" s="289">
        <f t="shared" si="56"/>
        <v>48</v>
      </c>
      <c r="AM46" s="289">
        <f t="shared" si="57"/>
        <v>47</v>
      </c>
      <c r="AN46" s="289">
        <f t="shared" si="58"/>
        <v>53</v>
      </c>
      <c r="AO46" s="289">
        <f t="shared" si="59"/>
        <v>57</v>
      </c>
      <c r="AP46" s="289">
        <f t="shared" si="60"/>
        <v>56</v>
      </c>
      <c r="AQ46" s="289">
        <f t="shared" si="61"/>
        <v>56</v>
      </c>
      <c r="AR46" s="289">
        <f t="shared" si="62"/>
        <v>57</v>
      </c>
      <c r="AS46" s="289">
        <f t="shared" si="63"/>
        <v>58</v>
      </c>
      <c r="AT46" s="289">
        <f t="shared" si="64"/>
        <v>56</v>
      </c>
      <c r="AU46" s="289">
        <f t="shared" si="65"/>
        <v>57</v>
      </c>
      <c r="AV46" s="289">
        <f t="shared" si="66"/>
        <v>56</v>
      </c>
      <c r="AW46" s="289">
        <f t="shared" si="67"/>
        <v>54</v>
      </c>
      <c r="AX46" s="289">
        <f t="shared" si="68"/>
        <v>54</v>
      </c>
      <c r="AY46" s="289">
        <f t="shared" si="69"/>
        <v>57</v>
      </c>
      <c r="AZ46" s="289" t="str">
        <f t="shared" si="70"/>
        <v>NA</v>
      </c>
      <c r="BA46" s="289" t="str">
        <f t="shared" si="71"/>
        <v>NA</v>
      </c>
      <c r="BB46" s="289">
        <f t="shared" si="72"/>
        <v>65</v>
      </c>
      <c r="BC46" s="289">
        <f t="shared" si="46"/>
        <v>65</v>
      </c>
      <c r="BD46" s="289">
        <f t="shared" si="47"/>
        <v>65</v>
      </c>
      <c r="BE46" s="289">
        <f t="shared" si="48"/>
        <v>68</v>
      </c>
    </row>
    <row r="47" spans="1:57" ht="15" customHeight="1" x14ac:dyDescent="0.25">
      <c r="A47" s="306" t="s">
        <v>845</v>
      </c>
      <c r="B47" s="307" t="s">
        <v>931</v>
      </c>
      <c r="C47" s="307" t="s">
        <v>1129</v>
      </c>
      <c r="T47" s="285"/>
      <c r="U47" s="285"/>
      <c r="V47" s="290"/>
      <c r="W47" s="290"/>
      <c r="X47" s="290"/>
      <c r="Y47" s="290"/>
      <c r="Z47" s="290"/>
      <c r="AA47" s="305">
        <v>1171166</v>
      </c>
      <c r="AB47" s="305">
        <v>1310133</v>
      </c>
      <c r="AC47" s="305">
        <v>1341373</v>
      </c>
      <c r="AD47" s="305">
        <v>1261790</v>
      </c>
      <c r="AE47" s="292" t="str">
        <f t="shared" si="49"/>
        <v>NA</v>
      </c>
      <c r="AF47" s="292" t="str">
        <f t="shared" si="50"/>
        <v>NA</v>
      </c>
      <c r="AG47" s="292" t="str">
        <f t="shared" si="51"/>
        <v>NA</v>
      </c>
      <c r="AH47" s="292" t="str">
        <f t="shared" si="52"/>
        <v>NA</v>
      </c>
      <c r="AI47" s="292" t="str">
        <f t="shared" si="53"/>
        <v>NA</v>
      </c>
      <c r="AJ47" s="292" t="str">
        <f t="shared" si="54"/>
        <v>NA</v>
      </c>
      <c r="AK47" s="292" t="str">
        <f t="shared" si="55"/>
        <v>NA</v>
      </c>
      <c r="AL47" s="292" t="str">
        <f t="shared" si="56"/>
        <v>NA</v>
      </c>
      <c r="AM47" s="292" t="str">
        <f t="shared" si="57"/>
        <v>NA</v>
      </c>
      <c r="AN47" s="292" t="str">
        <f t="shared" si="58"/>
        <v>NA</v>
      </c>
      <c r="AO47" s="292" t="str">
        <f t="shared" si="59"/>
        <v>NA</v>
      </c>
      <c r="AP47" s="292" t="str">
        <f t="shared" si="60"/>
        <v>NA</v>
      </c>
      <c r="AQ47" s="292" t="str">
        <f t="shared" si="61"/>
        <v>NA</v>
      </c>
      <c r="AR47" s="292" t="str">
        <f t="shared" si="62"/>
        <v>NA</v>
      </c>
      <c r="AS47" s="292" t="str">
        <f t="shared" si="63"/>
        <v>NA</v>
      </c>
      <c r="AT47" s="292" t="str">
        <f t="shared" si="64"/>
        <v>NA</v>
      </c>
      <c r="AU47" s="292" t="str">
        <f t="shared" si="65"/>
        <v>NA</v>
      </c>
      <c r="AV47" s="292" t="str">
        <f t="shared" si="66"/>
        <v>NA</v>
      </c>
      <c r="AW47" s="292" t="str">
        <f t="shared" si="67"/>
        <v>NA</v>
      </c>
      <c r="AX47" s="292" t="str">
        <f t="shared" si="68"/>
        <v>NA</v>
      </c>
      <c r="AY47" s="292" t="str">
        <f t="shared" si="69"/>
        <v>NA</v>
      </c>
      <c r="AZ47" s="292" t="str">
        <f t="shared" si="70"/>
        <v>NA</v>
      </c>
      <c r="BA47" s="292" t="str">
        <f t="shared" si="71"/>
        <v>NA</v>
      </c>
      <c r="BB47" s="289">
        <f t="shared" si="72"/>
        <v>70</v>
      </c>
      <c r="BC47" s="289">
        <f t="shared" si="46"/>
        <v>69</v>
      </c>
      <c r="BD47" s="289">
        <f t="shared" si="47"/>
        <v>70</v>
      </c>
      <c r="BE47" s="289">
        <f t="shared" si="48"/>
        <v>70</v>
      </c>
    </row>
    <row r="48" spans="1:57" ht="15" customHeight="1" x14ac:dyDescent="0.25">
      <c r="A48" s="283" t="s">
        <v>846</v>
      </c>
      <c r="B48" s="255" t="s">
        <v>939</v>
      </c>
      <c r="C48" s="269" t="s">
        <v>1129</v>
      </c>
      <c r="D48" s="248">
        <v>158273</v>
      </c>
      <c r="E48" s="248">
        <v>190455</v>
      </c>
      <c r="F48" s="248">
        <v>199722</v>
      </c>
      <c r="G48" s="248">
        <v>256063</v>
      </c>
      <c r="H48" s="248">
        <v>257138</v>
      </c>
      <c r="I48" s="248">
        <v>286492</v>
      </c>
      <c r="J48" s="248">
        <v>362000</v>
      </c>
      <c r="K48" s="248">
        <v>466322</v>
      </c>
      <c r="L48" s="248">
        <v>467493</v>
      </c>
      <c r="M48" s="248">
        <v>553189</v>
      </c>
      <c r="N48" s="248">
        <v>620169</v>
      </c>
      <c r="O48" s="304">
        <v>609554</v>
      </c>
      <c r="P48" s="248">
        <v>598939</v>
      </c>
      <c r="Q48" s="248">
        <v>602301</v>
      </c>
      <c r="R48" s="248">
        <v>699200</v>
      </c>
      <c r="S48" s="248">
        <v>764882</v>
      </c>
      <c r="T48" s="285">
        <v>848848</v>
      </c>
      <c r="U48" s="286">
        <v>999816</v>
      </c>
      <c r="V48" s="287">
        <v>997956</v>
      </c>
      <c r="W48" s="287">
        <v>796490</v>
      </c>
      <c r="X48" s="287">
        <v>854382</v>
      </c>
      <c r="Y48" s="287"/>
      <c r="Z48" s="287"/>
      <c r="AA48" s="303">
        <v>1054890</v>
      </c>
      <c r="AB48" s="303">
        <v>1234824</v>
      </c>
      <c r="AC48" s="303">
        <v>1238954</v>
      </c>
      <c r="AD48" s="303">
        <v>1220781</v>
      </c>
      <c r="AE48" s="289">
        <f t="shared" si="49"/>
        <v>27</v>
      </c>
      <c r="AF48" s="289">
        <f t="shared" si="50"/>
        <v>27</v>
      </c>
      <c r="AG48" s="289">
        <f t="shared" si="51"/>
        <v>29</v>
      </c>
      <c r="AH48" s="289">
        <f t="shared" si="52"/>
        <v>29</v>
      </c>
      <c r="AI48" s="289">
        <f t="shared" si="53"/>
        <v>81</v>
      </c>
      <c r="AJ48" s="289">
        <f t="shared" si="54"/>
        <v>81</v>
      </c>
      <c r="AK48" s="289">
        <f t="shared" si="55"/>
        <v>78</v>
      </c>
      <c r="AL48" s="289">
        <f t="shared" si="56"/>
        <v>75</v>
      </c>
      <c r="AM48" s="289">
        <f t="shared" si="57"/>
        <v>80</v>
      </c>
      <c r="AN48" s="289">
        <f t="shared" si="58"/>
        <v>78</v>
      </c>
      <c r="AO48" s="289">
        <f t="shared" si="59"/>
        <v>81</v>
      </c>
      <c r="AP48" s="289">
        <f t="shared" si="60"/>
        <v>80</v>
      </c>
      <c r="AQ48" s="289">
        <f t="shared" si="61"/>
        <v>76</v>
      </c>
      <c r="AR48" s="289">
        <f t="shared" si="62"/>
        <v>75</v>
      </c>
      <c r="AS48" s="289">
        <f t="shared" si="63"/>
        <v>75</v>
      </c>
      <c r="AT48" s="289">
        <f t="shared" si="64"/>
        <v>78</v>
      </c>
      <c r="AU48" s="289">
        <f t="shared" si="65"/>
        <v>76</v>
      </c>
      <c r="AV48" s="289">
        <f t="shared" si="66"/>
        <v>78</v>
      </c>
      <c r="AW48" s="289">
        <f t="shared" si="67"/>
        <v>79</v>
      </c>
      <c r="AX48" s="289">
        <f t="shared" si="68"/>
        <v>73</v>
      </c>
      <c r="AY48" s="289">
        <f t="shared" si="69"/>
        <v>76</v>
      </c>
      <c r="AZ48" s="289" t="str">
        <f t="shared" si="70"/>
        <v>NA</v>
      </c>
      <c r="BA48" s="289" t="str">
        <f t="shared" si="71"/>
        <v>NA</v>
      </c>
      <c r="BB48" s="289">
        <f t="shared" si="72"/>
        <v>76</v>
      </c>
      <c r="BC48" s="289">
        <f t="shared" si="46"/>
        <v>72</v>
      </c>
      <c r="BD48" s="289">
        <f t="shared" si="47"/>
        <v>72</v>
      </c>
      <c r="BE48" s="289">
        <f t="shared" si="48"/>
        <v>72</v>
      </c>
    </row>
    <row r="49" spans="1:57" ht="15" customHeight="1" x14ac:dyDescent="0.25">
      <c r="A49" s="283" t="s">
        <v>19</v>
      </c>
      <c r="B49" s="255" t="s">
        <v>937</v>
      </c>
      <c r="C49" s="269" t="s">
        <v>1129</v>
      </c>
      <c r="D49" s="248">
        <v>233417</v>
      </c>
      <c r="E49" s="248">
        <v>234066</v>
      </c>
      <c r="G49" s="248">
        <v>291039</v>
      </c>
      <c r="H49" s="248">
        <v>285000</v>
      </c>
      <c r="I49" s="248">
        <v>333168</v>
      </c>
      <c r="J49" s="272">
        <v>332646</v>
      </c>
      <c r="K49" s="272">
        <v>446355</v>
      </c>
      <c r="L49" s="248">
        <v>502948</v>
      </c>
      <c r="M49" s="248">
        <v>548305</v>
      </c>
      <c r="N49" s="248">
        <v>636350</v>
      </c>
      <c r="O49" s="248">
        <v>638871</v>
      </c>
      <c r="P49" s="248">
        <v>600964</v>
      </c>
      <c r="Q49" s="248">
        <v>606488</v>
      </c>
      <c r="R49" s="248">
        <v>692665</v>
      </c>
      <c r="S49" s="248">
        <v>780200</v>
      </c>
      <c r="T49" s="285">
        <v>858323</v>
      </c>
      <c r="U49" s="286">
        <v>1009129</v>
      </c>
      <c r="V49" s="287">
        <v>694504</v>
      </c>
      <c r="W49" s="287">
        <v>807859</v>
      </c>
      <c r="X49" s="287">
        <v>888667</v>
      </c>
      <c r="Y49" s="287"/>
      <c r="Z49" s="287"/>
      <c r="AA49" s="303">
        <v>1047813</v>
      </c>
      <c r="AB49" s="303">
        <v>1183924</v>
      </c>
      <c r="AC49" s="303">
        <v>1220464</v>
      </c>
      <c r="AD49" s="303">
        <v>1171314</v>
      </c>
      <c r="AE49" s="289">
        <f t="shared" si="49"/>
        <v>24</v>
      </c>
      <c r="AF49" s="289">
        <f t="shared" si="50"/>
        <v>24</v>
      </c>
      <c r="AG49" s="289" t="str">
        <f t="shared" si="51"/>
        <v>NA</v>
      </c>
      <c r="AH49" s="289">
        <f t="shared" si="52"/>
        <v>26</v>
      </c>
      <c r="AI49" s="289">
        <f t="shared" si="53"/>
        <v>73</v>
      </c>
      <c r="AJ49" s="289">
        <f t="shared" si="54"/>
        <v>74</v>
      </c>
      <c r="AK49" s="289">
        <f t="shared" si="55"/>
        <v>81</v>
      </c>
      <c r="AL49" s="289">
        <f t="shared" si="56"/>
        <v>77</v>
      </c>
      <c r="AM49" s="289">
        <f t="shared" si="57"/>
        <v>76</v>
      </c>
      <c r="AN49" s="289">
        <f t="shared" si="58"/>
        <v>80</v>
      </c>
      <c r="AO49" s="289">
        <f t="shared" si="59"/>
        <v>79</v>
      </c>
      <c r="AP49" s="289">
        <f t="shared" si="60"/>
        <v>73</v>
      </c>
      <c r="AQ49" s="289">
        <f t="shared" si="61"/>
        <v>74</v>
      </c>
      <c r="AR49" s="289">
        <f t="shared" si="62"/>
        <v>74</v>
      </c>
      <c r="AS49" s="289">
        <f t="shared" si="63"/>
        <v>77</v>
      </c>
      <c r="AT49" s="289">
        <f t="shared" si="64"/>
        <v>73</v>
      </c>
      <c r="AU49" s="289">
        <f t="shared" si="65"/>
        <v>75</v>
      </c>
      <c r="AV49" s="289">
        <f t="shared" si="66"/>
        <v>77</v>
      </c>
      <c r="AW49" s="289">
        <f t="shared" si="67"/>
        <v>107</v>
      </c>
      <c r="AX49" s="289">
        <f t="shared" si="68"/>
        <v>72</v>
      </c>
      <c r="AY49" s="289">
        <f t="shared" si="69"/>
        <v>70</v>
      </c>
      <c r="AZ49" s="289" t="str">
        <f t="shared" si="70"/>
        <v>NA</v>
      </c>
      <c r="BA49" s="289" t="str">
        <f t="shared" si="71"/>
        <v>NA</v>
      </c>
      <c r="BB49" s="289">
        <f t="shared" si="72"/>
        <v>79</v>
      </c>
      <c r="BC49" s="289">
        <f t="shared" si="46"/>
        <v>77</v>
      </c>
      <c r="BD49" s="289">
        <f t="shared" si="47"/>
        <v>73</v>
      </c>
      <c r="BE49" s="289">
        <f t="shared" si="48"/>
        <v>73</v>
      </c>
    </row>
    <row r="50" spans="1:57" ht="15" customHeight="1" x14ac:dyDescent="0.25">
      <c r="A50" s="283" t="s">
        <v>21</v>
      </c>
      <c r="B50" s="255" t="s">
        <v>910</v>
      </c>
      <c r="C50" s="269" t="s">
        <v>1129</v>
      </c>
      <c r="D50" s="248">
        <v>250377</v>
      </c>
      <c r="E50" s="248">
        <v>264163</v>
      </c>
      <c r="F50" s="248">
        <v>289817</v>
      </c>
      <c r="G50" s="248">
        <v>309329</v>
      </c>
      <c r="H50" s="248">
        <v>318914</v>
      </c>
      <c r="I50" s="248">
        <v>340764</v>
      </c>
      <c r="J50" s="248">
        <v>380916</v>
      </c>
      <c r="K50" s="248">
        <v>468321</v>
      </c>
      <c r="L50" s="248">
        <v>539792</v>
      </c>
      <c r="M50" s="248">
        <v>587183</v>
      </c>
      <c r="N50" s="248">
        <v>645095</v>
      </c>
      <c r="O50" s="248">
        <v>614480</v>
      </c>
      <c r="P50" s="248">
        <v>584333</v>
      </c>
      <c r="Q50" s="248">
        <v>556785</v>
      </c>
      <c r="R50" s="248">
        <v>672341</v>
      </c>
      <c r="S50" s="248">
        <v>746137</v>
      </c>
      <c r="T50" s="285">
        <v>874364</v>
      </c>
      <c r="U50" s="286">
        <v>1018012</v>
      </c>
      <c r="V50" s="287">
        <v>1068934</v>
      </c>
      <c r="W50" s="287">
        <v>880256</v>
      </c>
      <c r="X50" s="287">
        <v>871966</v>
      </c>
      <c r="Y50" s="287"/>
      <c r="Z50" s="287"/>
      <c r="AA50" s="303">
        <v>1050449</v>
      </c>
      <c r="AB50" s="303">
        <v>1153626</v>
      </c>
      <c r="AC50" s="303">
        <v>1168242</v>
      </c>
      <c r="AD50" s="303">
        <v>1144280</v>
      </c>
      <c r="AE50" s="289">
        <f t="shared" si="49"/>
        <v>23</v>
      </c>
      <c r="AF50" s="289">
        <f t="shared" si="50"/>
        <v>23</v>
      </c>
      <c r="AG50" s="289">
        <f t="shared" si="51"/>
        <v>25</v>
      </c>
      <c r="AH50" s="289">
        <f t="shared" si="52"/>
        <v>25</v>
      </c>
      <c r="AI50" s="289">
        <f t="shared" si="53"/>
        <v>62</v>
      </c>
      <c r="AJ50" s="289">
        <f t="shared" si="54"/>
        <v>69</v>
      </c>
      <c r="AK50" s="289">
        <f t="shared" si="55"/>
        <v>76</v>
      </c>
      <c r="AL50" s="289">
        <f t="shared" si="56"/>
        <v>74</v>
      </c>
      <c r="AM50" s="289">
        <f t="shared" si="57"/>
        <v>74</v>
      </c>
      <c r="AN50" s="289">
        <f t="shared" si="58"/>
        <v>75</v>
      </c>
      <c r="AO50" s="289">
        <f t="shared" si="59"/>
        <v>78</v>
      </c>
      <c r="AP50" s="289">
        <f t="shared" si="60"/>
        <v>79</v>
      </c>
      <c r="AQ50" s="289">
        <f t="shared" si="61"/>
        <v>78</v>
      </c>
      <c r="AR50" s="289">
        <f t="shared" si="62"/>
        <v>82</v>
      </c>
      <c r="AS50" s="289">
        <f t="shared" si="63"/>
        <v>80</v>
      </c>
      <c r="AT50" s="289">
        <f t="shared" si="64"/>
        <v>79</v>
      </c>
      <c r="AU50" s="289">
        <f t="shared" si="65"/>
        <v>74</v>
      </c>
      <c r="AV50" s="289">
        <f t="shared" si="66"/>
        <v>75</v>
      </c>
      <c r="AW50" s="289">
        <f t="shared" si="67"/>
        <v>69</v>
      </c>
      <c r="AX50" s="289">
        <f t="shared" si="68"/>
        <v>68</v>
      </c>
      <c r="AY50" s="289">
        <f t="shared" si="69"/>
        <v>72</v>
      </c>
      <c r="AZ50" s="289" t="str">
        <f t="shared" si="70"/>
        <v>NA</v>
      </c>
      <c r="BA50" s="289" t="str">
        <f t="shared" si="71"/>
        <v>NA</v>
      </c>
      <c r="BB50" s="289">
        <f t="shared" si="72"/>
        <v>78</v>
      </c>
      <c r="BC50" s="289">
        <f t="shared" si="46"/>
        <v>81</v>
      </c>
      <c r="BD50" s="289">
        <f t="shared" si="47"/>
        <v>78</v>
      </c>
      <c r="BE50" s="289">
        <f t="shared" si="48"/>
        <v>77</v>
      </c>
    </row>
    <row r="51" spans="1:57" ht="15" customHeight="1" x14ac:dyDescent="0.25">
      <c r="A51" s="283" t="s">
        <v>17</v>
      </c>
      <c r="B51" s="255" t="s">
        <v>918</v>
      </c>
      <c r="C51" s="269" t="s">
        <v>1129</v>
      </c>
      <c r="D51" s="248">
        <v>318032</v>
      </c>
      <c r="E51" s="248">
        <v>336361</v>
      </c>
      <c r="F51" s="248">
        <v>361495</v>
      </c>
      <c r="G51" s="248">
        <v>384148</v>
      </c>
      <c r="H51" s="248">
        <v>402415</v>
      </c>
      <c r="I51" s="248">
        <v>421712</v>
      </c>
      <c r="J51" s="248">
        <v>499798</v>
      </c>
      <c r="K51" s="248">
        <v>614661</v>
      </c>
      <c r="L51" s="248">
        <v>752923</v>
      </c>
      <c r="M51" s="248">
        <v>857938</v>
      </c>
      <c r="N51" s="248">
        <v>969618</v>
      </c>
      <c r="O51" s="248">
        <v>812389</v>
      </c>
      <c r="P51" s="248">
        <v>732570</v>
      </c>
      <c r="Q51" s="248">
        <v>725155</v>
      </c>
      <c r="R51" s="248">
        <v>812192</v>
      </c>
      <c r="S51" s="248">
        <v>906803</v>
      </c>
      <c r="T51" s="286">
        <v>1042558</v>
      </c>
      <c r="U51" s="286">
        <v>1248695</v>
      </c>
      <c r="V51" s="287">
        <v>1148297</v>
      </c>
      <c r="W51" s="287">
        <v>884226</v>
      </c>
      <c r="X51" s="287">
        <v>937639</v>
      </c>
      <c r="Y51" s="287"/>
      <c r="Z51" s="287"/>
      <c r="AA51" s="303">
        <v>1061639</v>
      </c>
      <c r="AB51" s="303">
        <v>1148026</v>
      </c>
      <c r="AC51" s="303">
        <v>1167400</v>
      </c>
      <c r="AD51" s="303">
        <v>1141211</v>
      </c>
      <c r="AE51" s="289">
        <f t="shared" si="49"/>
        <v>18</v>
      </c>
      <c r="AF51" s="289">
        <f t="shared" si="50"/>
        <v>18</v>
      </c>
      <c r="AG51" s="289">
        <f t="shared" si="51"/>
        <v>20</v>
      </c>
      <c r="AH51" s="289">
        <f t="shared" si="52"/>
        <v>21</v>
      </c>
      <c r="AI51" s="289">
        <f t="shared" si="53"/>
        <v>46</v>
      </c>
      <c r="AJ51" s="289">
        <f t="shared" si="54"/>
        <v>51</v>
      </c>
      <c r="AK51" s="289">
        <f t="shared" si="55"/>
        <v>53</v>
      </c>
      <c r="AL51" s="289">
        <f t="shared" si="56"/>
        <v>52</v>
      </c>
      <c r="AM51" s="289">
        <f t="shared" si="57"/>
        <v>49</v>
      </c>
      <c r="AN51" s="289">
        <f t="shared" si="58"/>
        <v>46</v>
      </c>
      <c r="AO51" s="289">
        <f t="shared" si="59"/>
        <v>47</v>
      </c>
      <c r="AP51" s="289">
        <f t="shared" si="60"/>
        <v>61</v>
      </c>
      <c r="AQ51" s="289">
        <f t="shared" si="61"/>
        <v>61</v>
      </c>
      <c r="AR51" s="289">
        <f t="shared" si="62"/>
        <v>62</v>
      </c>
      <c r="AS51" s="289">
        <f t="shared" si="63"/>
        <v>61</v>
      </c>
      <c r="AT51" s="289">
        <f t="shared" si="64"/>
        <v>61</v>
      </c>
      <c r="AU51" s="289">
        <f t="shared" si="65"/>
        <v>62</v>
      </c>
      <c r="AV51" s="289">
        <f t="shared" si="66"/>
        <v>59</v>
      </c>
      <c r="AW51" s="289">
        <f t="shared" si="67"/>
        <v>63</v>
      </c>
      <c r="AX51" s="289">
        <f t="shared" si="68"/>
        <v>65</v>
      </c>
      <c r="AY51" s="289">
        <f t="shared" si="69"/>
        <v>68</v>
      </c>
      <c r="AZ51" s="289" t="str">
        <f t="shared" si="70"/>
        <v>NA</v>
      </c>
      <c r="BA51" s="289" t="str">
        <f t="shared" si="71"/>
        <v>NA</v>
      </c>
      <c r="BB51" s="289">
        <f t="shared" si="72"/>
        <v>74</v>
      </c>
      <c r="BC51" s="289">
        <f t="shared" si="46"/>
        <v>82</v>
      </c>
      <c r="BD51" s="289">
        <f t="shared" si="47"/>
        <v>79</v>
      </c>
      <c r="BE51" s="289">
        <f t="shared" si="48"/>
        <v>79</v>
      </c>
    </row>
    <row r="52" spans="1:57" ht="15" customHeight="1" x14ac:dyDescent="0.25">
      <c r="A52" s="283" t="s">
        <v>1044</v>
      </c>
      <c r="B52" s="255" t="s">
        <v>910</v>
      </c>
      <c r="C52" s="269" t="s">
        <v>1129</v>
      </c>
      <c r="H52" s="248">
        <v>96936</v>
      </c>
      <c r="I52" s="248">
        <v>119361</v>
      </c>
      <c r="J52" s="248">
        <v>137702.66666666666</v>
      </c>
      <c r="K52" s="248">
        <v>156044.33333333331</v>
      </c>
      <c r="L52" s="248">
        <v>174386</v>
      </c>
      <c r="M52" s="248">
        <v>197532</v>
      </c>
      <c r="N52" s="248">
        <v>293407</v>
      </c>
      <c r="O52" s="248">
        <v>316483</v>
      </c>
      <c r="P52" s="248">
        <v>332456</v>
      </c>
      <c r="Q52" s="248">
        <v>343881</v>
      </c>
      <c r="R52" s="248">
        <v>392595</v>
      </c>
      <c r="S52" s="285">
        <v>461903</v>
      </c>
      <c r="T52" s="286">
        <v>540251</v>
      </c>
      <c r="U52" s="286">
        <v>641640</v>
      </c>
      <c r="V52" s="287">
        <v>792782</v>
      </c>
      <c r="W52" s="287">
        <v>679824</v>
      </c>
      <c r="X52" s="287">
        <v>775224</v>
      </c>
      <c r="Y52" s="287"/>
      <c r="Z52" s="287"/>
      <c r="AA52" s="303">
        <v>963585</v>
      </c>
      <c r="AB52" s="303">
        <v>1195363</v>
      </c>
      <c r="AC52" s="303">
        <v>1178300</v>
      </c>
      <c r="AD52" s="303">
        <v>1126429</v>
      </c>
      <c r="AE52" s="289" t="str">
        <f t="shared" si="49"/>
        <v>NA</v>
      </c>
      <c r="AF52" s="289" t="str">
        <f t="shared" si="50"/>
        <v>NA</v>
      </c>
      <c r="AG52" s="289" t="str">
        <f t="shared" si="51"/>
        <v>NA</v>
      </c>
      <c r="AH52" s="289" t="str">
        <f t="shared" si="52"/>
        <v>NA</v>
      </c>
      <c r="AI52" s="289">
        <f t="shared" si="53"/>
        <v>169</v>
      </c>
      <c r="AJ52" s="289">
        <f t="shared" si="54"/>
        <v>168</v>
      </c>
      <c r="AK52" s="289">
        <f t="shared" si="55"/>
        <v>168</v>
      </c>
      <c r="AL52" s="289">
        <f t="shared" si="56"/>
        <v>172</v>
      </c>
      <c r="AM52" s="289">
        <f t="shared" si="57"/>
        <v>180</v>
      </c>
      <c r="AN52" s="289">
        <f t="shared" si="58"/>
        <v>179</v>
      </c>
      <c r="AO52" s="289">
        <f t="shared" si="59"/>
        <v>148</v>
      </c>
      <c r="AP52" s="289">
        <f t="shared" si="60"/>
        <v>137</v>
      </c>
      <c r="AQ52" s="289">
        <f t="shared" si="61"/>
        <v>128</v>
      </c>
      <c r="AR52" s="289">
        <f t="shared" si="62"/>
        <v>127</v>
      </c>
      <c r="AS52" s="289">
        <f t="shared" si="63"/>
        <v>130</v>
      </c>
      <c r="AT52" s="289">
        <f t="shared" si="64"/>
        <v>122</v>
      </c>
      <c r="AU52" s="289">
        <f t="shared" si="65"/>
        <v>119</v>
      </c>
      <c r="AV52" s="289">
        <f t="shared" si="66"/>
        <v>120</v>
      </c>
      <c r="AW52" s="289">
        <f t="shared" si="67"/>
        <v>95</v>
      </c>
      <c r="AX52" s="289">
        <f t="shared" si="68"/>
        <v>84</v>
      </c>
      <c r="AY52" s="289">
        <f t="shared" si="69"/>
        <v>86</v>
      </c>
      <c r="AZ52" s="289" t="str">
        <f t="shared" si="70"/>
        <v>NA</v>
      </c>
      <c r="BA52" s="289" t="str">
        <f t="shared" si="71"/>
        <v>NA</v>
      </c>
      <c r="BB52" s="289">
        <f t="shared" si="72"/>
        <v>86</v>
      </c>
      <c r="BC52" s="289">
        <f t="shared" si="46"/>
        <v>76</v>
      </c>
      <c r="BD52" s="289">
        <f t="shared" si="47"/>
        <v>77</v>
      </c>
      <c r="BE52" s="289">
        <f t="shared" si="48"/>
        <v>81</v>
      </c>
    </row>
    <row r="53" spans="1:57" ht="15" customHeight="1" x14ac:dyDescent="0.25">
      <c r="A53" s="283" t="s">
        <v>1043</v>
      </c>
      <c r="B53" s="255" t="s">
        <v>934</v>
      </c>
      <c r="C53" s="269" t="s">
        <v>1129</v>
      </c>
      <c r="H53" s="248">
        <v>109575</v>
      </c>
      <c r="I53" s="248">
        <v>136129</v>
      </c>
      <c r="J53" s="248">
        <v>155529</v>
      </c>
      <c r="K53" s="248">
        <v>189008</v>
      </c>
      <c r="L53" s="248">
        <v>217394</v>
      </c>
      <c r="M53" s="248">
        <v>327644</v>
      </c>
      <c r="N53" s="248">
        <v>369372</v>
      </c>
      <c r="O53" s="248">
        <v>419211</v>
      </c>
      <c r="P53" s="248">
        <v>397763</v>
      </c>
      <c r="Q53" s="248">
        <v>412308</v>
      </c>
      <c r="R53" s="248">
        <v>526589</v>
      </c>
      <c r="S53" s="248">
        <v>576721</v>
      </c>
      <c r="T53" s="285">
        <v>785196</v>
      </c>
      <c r="U53" s="286">
        <v>957608</v>
      </c>
      <c r="V53" s="287">
        <v>908654</v>
      </c>
      <c r="W53" s="287">
        <v>696851</v>
      </c>
      <c r="X53" s="287">
        <v>778890</v>
      </c>
      <c r="Y53" s="287"/>
      <c r="Z53" s="287"/>
      <c r="AA53" s="303">
        <v>995295</v>
      </c>
      <c r="AB53" s="303">
        <v>1136833</v>
      </c>
      <c r="AC53" s="303">
        <v>1142722</v>
      </c>
      <c r="AD53" s="303">
        <v>1117852</v>
      </c>
      <c r="AE53" s="289" t="str">
        <f t="shared" si="49"/>
        <v>NA</v>
      </c>
      <c r="AF53" s="289" t="str">
        <f t="shared" si="50"/>
        <v>NA</v>
      </c>
      <c r="AG53" s="289" t="str">
        <f t="shared" si="51"/>
        <v>NA</v>
      </c>
      <c r="AH53" s="289" t="str">
        <f t="shared" si="52"/>
        <v>NA</v>
      </c>
      <c r="AI53" s="289">
        <f t="shared" si="53"/>
        <v>157</v>
      </c>
      <c r="AJ53" s="289">
        <f t="shared" si="54"/>
        <v>152</v>
      </c>
      <c r="AK53" s="289">
        <f t="shared" si="55"/>
        <v>154</v>
      </c>
      <c r="AL53" s="289">
        <f t="shared" si="56"/>
        <v>150</v>
      </c>
      <c r="AM53" s="289">
        <f t="shared" si="57"/>
        <v>152</v>
      </c>
      <c r="AN53" s="289">
        <f t="shared" si="58"/>
        <v>124</v>
      </c>
      <c r="AO53" s="289">
        <f t="shared" si="59"/>
        <v>123</v>
      </c>
      <c r="AP53" s="289">
        <f t="shared" si="60"/>
        <v>111</v>
      </c>
      <c r="AQ53" s="289">
        <f t="shared" si="61"/>
        <v>107</v>
      </c>
      <c r="AR53" s="289">
        <f t="shared" si="62"/>
        <v>105</v>
      </c>
      <c r="AS53" s="289">
        <f t="shared" si="63"/>
        <v>94</v>
      </c>
      <c r="AT53" s="289">
        <f t="shared" si="64"/>
        <v>95</v>
      </c>
      <c r="AU53" s="289">
        <f t="shared" si="65"/>
        <v>84</v>
      </c>
      <c r="AV53" s="289">
        <f t="shared" si="66"/>
        <v>83</v>
      </c>
      <c r="AW53" s="289">
        <f t="shared" si="67"/>
        <v>83</v>
      </c>
      <c r="AX53" s="289">
        <f t="shared" si="68"/>
        <v>82</v>
      </c>
      <c r="AY53" s="289">
        <f t="shared" si="69"/>
        <v>85</v>
      </c>
      <c r="AZ53" s="289" t="str">
        <f t="shared" si="70"/>
        <v>NA</v>
      </c>
      <c r="BA53" s="289" t="str">
        <f t="shared" si="71"/>
        <v>NA</v>
      </c>
      <c r="BB53" s="289">
        <f t="shared" si="72"/>
        <v>84</v>
      </c>
      <c r="BC53" s="289">
        <f t="shared" si="46"/>
        <v>84</v>
      </c>
      <c r="BD53" s="289">
        <f t="shared" si="47"/>
        <v>84</v>
      </c>
      <c r="BE53" s="289">
        <f t="shared" si="48"/>
        <v>83</v>
      </c>
    </row>
    <row r="54" spans="1:57" ht="15" customHeight="1" x14ac:dyDescent="0.25">
      <c r="A54" s="283" t="s">
        <v>1042</v>
      </c>
      <c r="B54" s="255" t="s">
        <v>922</v>
      </c>
      <c r="C54" s="269" t="s">
        <v>1129</v>
      </c>
      <c r="H54" s="248">
        <v>164861</v>
      </c>
      <c r="I54" s="248">
        <v>196449</v>
      </c>
      <c r="J54" s="248">
        <v>233875</v>
      </c>
      <c r="K54" s="248">
        <v>281224</v>
      </c>
      <c r="L54" s="248">
        <v>335189</v>
      </c>
      <c r="M54" s="248">
        <v>378099</v>
      </c>
      <c r="N54" s="248">
        <v>440309</v>
      </c>
      <c r="O54" s="248">
        <v>420511</v>
      </c>
      <c r="P54" s="248">
        <v>588089</v>
      </c>
      <c r="Q54" s="248">
        <v>592194</v>
      </c>
      <c r="R54" s="248">
        <v>666085</v>
      </c>
      <c r="S54" s="248">
        <v>714968</v>
      </c>
      <c r="T54" s="285">
        <v>811138</v>
      </c>
      <c r="U54" s="286">
        <v>954376</v>
      </c>
      <c r="V54" s="287">
        <v>887411</v>
      </c>
      <c r="W54" s="287">
        <v>664636</v>
      </c>
      <c r="X54" s="287">
        <v>728726</v>
      </c>
      <c r="Y54" s="287"/>
      <c r="Z54" s="287"/>
      <c r="AA54" s="303">
        <v>919408</v>
      </c>
      <c r="AB54" s="303">
        <v>1072000</v>
      </c>
      <c r="AC54" s="303">
        <v>1106924</v>
      </c>
      <c r="AD54" s="303">
        <v>1099634</v>
      </c>
      <c r="AE54" s="289" t="str">
        <f t="shared" si="49"/>
        <v>NA</v>
      </c>
      <c r="AF54" s="289" t="str">
        <f t="shared" si="50"/>
        <v>NA</v>
      </c>
      <c r="AG54" s="289" t="str">
        <f t="shared" si="51"/>
        <v>NA</v>
      </c>
      <c r="AH54" s="289" t="str">
        <f t="shared" si="52"/>
        <v>NA</v>
      </c>
      <c r="AI54" s="289">
        <f t="shared" si="53"/>
        <v>109</v>
      </c>
      <c r="AJ54" s="289">
        <f t="shared" si="54"/>
        <v>112</v>
      </c>
      <c r="AK54" s="289">
        <f t="shared" si="55"/>
        <v>111</v>
      </c>
      <c r="AL54" s="289">
        <f t="shared" si="56"/>
        <v>114</v>
      </c>
      <c r="AM54" s="289">
        <f t="shared" si="57"/>
        <v>108</v>
      </c>
      <c r="AN54" s="289">
        <f t="shared" si="58"/>
        <v>109</v>
      </c>
      <c r="AO54" s="289">
        <f t="shared" si="59"/>
        <v>104</v>
      </c>
      <c r="AP54" s="289">
        <f t="shared" si="60"/>
        <v>110</v>
      </c>
      <c r="AQ54" s="289">
        <f t="shared" si="61"/>
        <v>77</v>
      </c>
      <c r="AR54" s="289">
        <f t="shared" si="62"/>
        <v>77</v>
      </c>
      <c r="AS54" s="289">
        <f t="shared" si="63"/>
        <v>81</v>
      </c>
      <c r="AT54" s="289">
        <f t="shared" si="64"/>
        <v>83</v>
      </c>
      <c r="AU54" s="289">
        <f t="shared" si="65"/>
        <v>82</v>
      </c>
      <c r="AV54" s="289">
        <f t="shared" si="66"/>
        <v>84</v>
      </c>
      <c r="AW54" s="289">
        <f t="shared" si="67"/>
        <v>85</v>
      </c>
      <c r="AX54" s="289">
        <f t="shared" si="68"/>
        <v>87</v>
      </c>
      <c r="AY54" s="289">
        <f t="shared" si="69"/>
        <v>88</v>
      </c>
      <c r="AZ54" s="289" t="str">
        <f t="shared" si="70"/>
        <v>NA</v>
      </c>
      <c r="BA54" s="289" t="str">
        <f t="shared" si="71"/>
        <v>NA</v>
      </c>
      <c r="BB54" s="289">
        <f t="shared" si="72"/>
        <v>89</v>
      </c>
      <c r="BC54" s="289">
        <f t="shared" si="46"/>
        <v>88</v>
      </c>
      <c r="BD54" s="289">
        <f t="shared" si="47"/>
        <v>85</v>
      </c>
      <c r="BE54" s="289">
        <f t="shared" si="48"/>
        <v>84</v>
      </c>
    </row>
    <row r="55" spans="1:57" ht="15" customHeight="1" x14ac:dyDescent="0.25">
      <c r="A55" s="283" t="s">
        <v>22</v>
      </c>
      <c r="B55" s="255" t="s">
        <v>910</v>
      </c>
      <c r="C55" s="269" t="s">
        <v>1129</v>
      </c>
      <c r="D55" s="248">
        <v>285933</v>
      </c>
      <c r="E55" s="248">
        <v>307195</v>
      </c>
      <c r="F55" s="248">
        <v>317398</v>
      </c>
      <c r="G55" s="248">
        <v>339304</v>
      </c>
      <c r="H55" s="248">
        <v>343490</v>
      </c>
      <c r="I55" s="248">
        <v>367389</v>
      </c>
      <c r="J55" s="248">
        <v>412543</v>
      </c>
      <c r="K55" s="248">
        <v>476554</v>
      </c>
      <c r="L55" s="248">
        <v>540131</v>
      </c>
      <c r="M55" s="248">
        <v>584445</v>
      </c>
      <c r="N55" s="248">
        <v>656978</v>
      </c>
      <c r="O55" s="248">
        <v>649936</v>
      </c>
      <c r="P55" s="248">
        <v>599347</v>
      </c>
      <c r="Q55" s="248">
        <v>593973</v>
      </c>
      <c r="R55" s="248">
        <v>673572</v>
      </c>
      <c r="S55" s="248">
        <v>733261</v>
      </c>
      <c r="T55" s="285">
        <v>814672</v>
      </c>
      <c r="U55" s="286">
        <v>991112</v>
      </c>
      <c r="V55" s="287">
        <v>1034659</v>
      </c>
      <c r="W55" s="287">
        <v>850739</v>
      </c>
      <c r="X55" s="287">
        <v>854895</v>
      </c>
      <c r="Y55" s="287"/>
      <c r="Z55" s="287"/>
      <c r="AA55" s="303">
        <v>1005691</v>
      </c>
      <c r="AB55" s="303">
        <v>1180031</v>
      </c>
      <c r="AC55" s="303">
        <v>1185370</v>
      </c>
      <c r="AD55" s="303">
        <v>1084908</v>
      </c>
      <c r="AE55" s="289">
        <f t="shared" si="49"/>
        <v>21</v>
      </c>
      <c r="AF55" s="289">
        <f t="shared" si="50"/>
        <v>21</v>
      </c>
      <c r="AG55" s="289">
        <f t="shared" si="51"/>
        <v>24</v>
      </c>
      <c r="AH55" s="289">
        <f t="shared" si="52"/>
        <v>24</v>
      </c>
      <c r="AI55" s="289">
        <f t="shared" si="53"/>
        <v>56</v>
      </c>
      <c r="AJ55" s="289">
        <f t="shared" si="54"/>
        <v>62</v>
      </c>
      <c r="AK55" s="289">
        <f t="shared" si="55"/>
        <v>69</v>
      </c>
      <c r="AL55" s="289">
        <f t="shared" si="56"/>
        <v>71</v>
      </c>
      <c r="AM55" s="289">
        <f t="shared" si="57"/>
        <v>72</v>
      </c>
      <c r="AN55" s="289">
        <f t="shared" si="58"/>
        <v>76</v>
      </c>
      <c r="AO55" s="289">
        <f t="shared" si="59"/>
        <v>77</v>
      </c>
      <c r="AP55" s="289">
        <f t="shared" si="60"/>
        <v>72</v>
      </c>
      <c r="AQ55" s="289">
        <f t="shared" si="61"/>
        <v>75</v>
      </c>
      <c r="AR55" s="289">
        <f t="shared" si="62"/>
        <v>76</v>
      </c>
      <c r="AS55" s="289">
        <f t="shared" si="63"/>
        <v>79</v>
      </c>
      <c r="AT55" s="289">
        <f t="shared" si="64"/>
        <v>81</v>
      </c>
      <c r="AU55" s="289">
        <f t="shared" si="65"/>
        <v>81</v>
      </c>
      <c r="AV55" s="289">
        <f t="shared" si="66"/>
        <v>79</v>
      </c>
      <c r="AW55" s="289">
        <f t="shared" si="67"/>
        <v>74</v>
      </c>
      <c r="AX55" s="289">
        <f t="shared" si="68"/>
        <v>70</v>
      </c>
      <c r="AY55" s="289">
        <f t="shared" si="69"/>
        <v>74</v>
      </c>
      <c r="AZ55" s="289" t="str">
        <f t="shared" si="70"/>
        <v>NA</v>
      </c>
      <c r="BA55" s="289" t="str">
        <f t="shared" si="71"/>
        <v>NA</v>
      </c>
      <c r="BB55" s="289">
        <f t="shared" si="72"/>
        <v>83</v>
      </c>
      <c r="BC55" s="289">
        <f t="shared" si="46"/>
        <v>80</v>
      </c>
      <c r="BD55" s="289">
        <f t="shared" si="47"/>
        <v>76</v>
      </c>
      <c r="BE55" s="289">
        <f t="shared" si="48"/>
        <v>85</v>
      </c>
    </row>
    <row r="56" spans="1:57" ht="15" customHeight="1" x14ac:dyDescent="0.25">
      <c r="A56" s="283" t="s">
        <v>16</v>
      </c>
      <c r="B56" s="255" t="s">
        <v>910</v>
      </c>
      <c r="C56" s="269" t="s">
        <v>1129</v>
      </c>
      <c r="N56" s="248">
        <v>1044685</v>
      </c>
      <c r="O56" s="248">
        <v>984150</v>
      </c>
      <c r="P56" s="248">
        <v>885915</v>
      </c>
      <c r="Q56" s="248">
        <v>833644</v>
      </c>
      <c r="R56" s="248">
        <v>972351</v>
      </c>
      <c r="S56" s="248">
        <v>1008261</v>
      </c>
      <c r="T56" s="285">
        <v>1059393</v>
      </c>
      <c r="U56" s="286">
        <v>1278011</v>
      </c>
      <c r="V56" s="287">
        <v>1091814</v>
      </c>
      <c r="W56" s="287">
        <v>731320</v>
      </c>
      <c r="X56" s="287">
        <v>799231</v>
      </c>
      <c r="Y56" s="287"/>
      <c r="Z56" s="287"/>
      <c r="AA56" s="303">
        <v>873721</v>
      </c>
      <c r="AB56" s="303">
        <v>1021458</v>
      </c>
      <c r="AC56" s="303">
        <v>1095326</v>
      </c>
      <c r="AD56" s="303">
        <v>1063678</v>
      </c>
      <c r="AE56" s="289" t="str">
        <f t="shared" si="49"/>
        <v>NA</v>
      </c>
      <c r="AF56" s="289" t="str">
        <f t="shared" si="50"/>
        <v>NA</v>
      </c>
      <c r="AG56" s="289" t="str">
        <f t="shared" si="51"/>
        <v>NA</v>
      </c>
      <c r="AH56" s="289" t="str">
        <f t="shared" si="52"/>
        <v>NA</v>
      </c>
      <c r="AI56" s="289" t="str">
        <f t="shared" si="53"/>
        <v>NA</v>
      </c>
      <c r="AJ56" s="289" t="str">
        <f t="shared" si="54"/>
        <v>NA</v>
      </c>
      <c r="AK56" s="289" t="str">
        <f t="shared" si="55"/>
        <v>NA</v>
      </c>
      <c r="AL56" s="289" t="str">
        <f t="shared" si="56"/>
        <v>NA</v>
      </c>
      <c r="AM56" s="289" t="str">
        <f t="shared" si="57"/>
        <v>NA</v>
      </c>
      <c r="AN56" s="289" t="str">
        <f t="shared" si="58"/>
        <v>NA</v>
      </c>
      <c r="AO56" s="289">
        <f t="shared" si="59"/>
        <v>41</v>
      </c>
      <c r="AP56" s="289">
        <f t="shared" si="60"/>
        <v>45</v>
      </c>
      <c r="AQ56" s="289">
        <f t="shared" si="61"/>
        <v>50</v>
      </c>
      <c r="AR56" s="289">
        <f t="shared" si="62"/>
        <v>55</v>
      </c>
      <c r="AS56" s="289">
        <f t="shared" si="63"/>
        <v>54</v>
      </c>
      <c r="AT56" s="289">
        <f t="shared" si="64"/>
        <v>57</v>
      </c>
      <c r="AU56" s="289">
        <f t="shared" si="65"/>
        <v>59</v>
      </c>
      <c r="AV56" s="289">
        <f t="shared" si="66"/>
        <v>57</v>
      </c>
      <c r="AW56" s="289">
        <f t="shared" si="67"/>
        <v>67</v>
      </c>
      <c r="AX56" s="289">
        <f t="shared" si="68"/>
        <v>80</v>
      </c>
      <c r="AY56" s="289">
        <f t="shared" si="69"/>
        <v>81</v>
      </c>
      <c r="AZ56" s="289" t="str">
        <f t="shared" si="70"/>
        <v>NA</v>
      </c>
      <c r="BA56" s="289" t="str">
        <f t="shared" si="71"/>
        <v>NA</v>
      </c>
      <c r="BB56" s="289">
        <f t="shared" si="72"/>
        <v>92</v>
      </c>
      <c r="BC56" s="289">
        <f t="shared" si="46"/>
        <v>91</v>
      </c>
      <c r="BD56" s="289">
        <f t="shared" si="47"/>
        <v>88</v>
      </c>
      <c r="BE56" s="289">
        <f t="shared" si="48"/>
        <v>88</v>
      </c>
    </row>
    <row r="57" spans="1:57" ht="15" customHeight="1" x14ac:dyDescent="0.25">
      <c r="A57" s="283" t="s">
        <v>18</v>
      </c>
      <c r="B57" s="255" t="s">
        <v>934</v>
      </c>
      <c r="C57" s="269" t="s">
        <v>1129</v>
      </c>
      <c r="H57" s="248">
        <v>352704</v>
      </c>
      <c r="I57" s="248">
        <v>390389</v>
      </c>
      <c r="J57" s="248">
        <v>445787</v>
      </c>
      <c r="K57" s="248">
        <v>521843</v>
      </c>
      <c r="L57" s="248">
        <v>578566</v>
      </c>
      <c r="M57" s="248">
        <v>629981</v>
      </c>
      <c r="N57" s="248">
        <v>861303</v>
      </c>
      <c r="O57" s="248">
        <v>788263</v>
      </c>
      <c r="P57" s="248">
        <v>716523</v>
      </c>
      <c r="Q57" s="248">
        <v>695812</v>
      </c>
      <c r="R57" s="248">
        <v>794963</v>
      </c>
      <c r="S57" s="248">
        <v>861679</v>
      </c>
      <c r="T57" s="285">
        <v>948738</v>
      </c>
      <c r="U57" s="286">
        <v>1102272</v>
      </c>
      <c r="V57" s="287">
        <v>1023255</v>
      </c>
      <c r="W57" s="287">
        <v>791210</v>
      </c>
      <c r="X57" s="287">
        <v>846776</v>
      </c>
      <c r="Y57" s="287"/>
      <c r="Z57" s="287"/>
      <c r="AA57" s="303">
        <v>1012401</v>
      </c>
      <c r="AB57" s="303">
        <v>1137222</v>
      </c>
      <c r="AC57" s="303">
        <v>1101476</v>
      </c>
      <c r="AD57" s="303">
        <v>1050680</v>
      </c>
      <c r="AE57" s="289" t="str">
        <f t="shared" si="49"/>
        <v>NA</v>
      </c>
      <c r="AF57" s="289" t="str">
        <f t="shared" si="50"/>
        <v>NA</v>
      </c>
      <c r="AG57" s="289" t="str">
        <f t="shared" si="51"/>
        <v>NA</v>
      </c>
      <c r="AH57" s="289" t="str">
        <f t="shared" si="52"/>
        <v>NA</v>
      </c>
      <c r="AI57" s="289">
        <f t="shared" si="53"/>
        <v>55</v>
      </c>
      <c r="AJ57" s="289">
        <f t="shared" si="54"/>
        <v>55</v>
      </c>
      <c r="AK57" s="289">
        <f t="shared" si="55"/>
        <v>61</v>
      </c>
      <c r="AL57" s="289">
        <f t="shared" si="56"/>
        <v>65</v>
      </c>
      <c r="AM57" s="289">
        <f t="shared" si="57"/>
        <v>69</v>
      </c>
      <c r="AN57" s="289">
        <f t="shared" si="58"/>
        <v>72</v>
      </c>
      <c r="AO57" s="289">
        <f t="shared" si="59"/>
        <v>62</v>
      </c>
      <c r="AP57" s="289">
        <f t="shared" si="60"/>
        <v>62</v>
      </c>
      <c r="AQ57" s="289">
        <f t="shared" si="61"/>
        <v>63</v>
      </c>
      <c r="AR57" s="289">
        <f t="shared" si="62"/>
        <v>65</v>
      </c>
      <c r="AS57" s="289">
        <f t="shared" si="63"/>
        <v>64</v>
      </c>
      <c r="AT57" s="289">
        <f t="shared" si="64"/>
        <v>64</v>
      </c>
      <c r="AU57" s="289">
        <f t="shared" si="65"/>
        <v>67</v>
      </c>
      <c r="AV57" s="289">
        <f t="shared" si="66"/>
        <v>69</v>
      </c>
      <c r="AW57" s="289">
        <f t="shared" si="67"/>
        <v>77</v>
      </c>
      <c r="AX57" s="289">
        <f t="shared" si="68"/>
        <v>74</v>
      </c>
      <c r="AY57" s="289">
        <f t="shared" si="69"/>
        <v>78</v>
      </c>
      <c r="AZ57" s="289" t="str">
        <f t="shared" si="70"/>
        <v>NA</v>
      </c>
      <c r="BA57" s="289" t="str">
        <f t="shared" si="71"/>
        <v>NA</v>
      </c>
      <c r="BB57" s="289">
        <f t="shared" si="72"/>
        <v>82</v>
      </c>
      <c r="BC57" s="289">
        <f t="shared" si="46"/>
        <v>83</v>
      </c>
      <c r="BD57" s="289">
        <f t="shared" si="47"/>
        <v>86</v>
      </c>
      <c r="BE57" s="289">
        <f t="shared" si="48"/>
        <v>91</v>
      </c>
    </row>
    <row r="58" spans="1:57" ht="15" customHeight="1" x14ac:dyDescent="0.25">
      <c r="A58" s="283" t="s">
        <v>2233</v>
      </c>
      <c r="B58" s="255" t="s">
        <v>914</v>
      </c>
      <c r="C58" s="269" t="s">
        <v>1129</v>
      </c>
      <c r="H58" s="248">
        <v>142938</v>
      </c>
      <c r="I58" s="248">
        <v>154274</v>
      </c>
      <c r="J58" s="248">
        <v>175495</v>
      </c>
      <c r="K58" s="248">
        <v>249413</v>
      </c>
      <c r="L58" s="248">
        <v>293594</v>
      </c>
      <c r="M58" s="248">
        <v>334534</v>
      </c>
      <c r="N58" s="248">
        <v>388422</v>
      </c>
      <c r="O58" s="248">
        <v>399963</v>
      </c>
      <c r="P58" s="248">
        <v>390639</v>
      </c>
      <c r="Q58" s="248">
        <v>397082</v>
      </c>
      <c r="R58" s="248">
        <v>474596</v>
      </c>
      <c r="S58" s="248">
        <v>517170</v>
      </c>
      <c r="T58" s="285">
        <v>574576</v>
      </c>
      <c r="U58" s="286">
        <v>705316</v>
      </c>
      <c r="V58" s="287">
        <v>697931</v>
      </c>
      <c r="W58" s="287">
        <v>578362</v>
      </c>
      <c r="X58" s="287">
        <v>625823</v>
      </c>
      <c r="Y58" s="287"/>
      <c r="Z58" s="287"/>
      <c r="AA58" s="303">
        <v>786171</v>
      </c>
      <c r="AB58" s="303">
        <v>939024</v>
      </c>
      <c r="AC58" s="303">
        <v>1004987</v>
      </c>
      <c r="AD58" s="303">
        <v>1016732</v>
      </c>
      <c r="AE58" s="289" t="str">
        <f t="shared" si="49"/>
        <v>NA</v>
      </c>
      <c r="AF58" s="289" t="str">
        <f t="shared" si="50"/>
        <v>NA</v>
      </c>
      <c r="AG58" s="289" t="str">
        <f t="shared" si="51"/>
        <v>NA</v>
      </c>
      <c r="AH58" s="289" t="str">
        <f t="shared" si="52"/>
        <v>NA</v>
      </c>
      <c r="AI58" s="289">
        <f t="shared" si="53"/>
        <v>123</v>
      </c>
      <c r="AJ58" s="289">
        <f t="shared" si="54"/>
        <v>133</v>
      </c>
      <c r="AK58" s="289">
        <f t="shared" si="55"/>
        <v>133</v>
      </c>
      <c r="AL58" s="289">
        <f t="shared" si="56"/>
        <v>126</v>
      </c>
      <c r="AM58" s="289">
        <f t="shared" si="57"/>
        <v>125</v>
      </c>
      <c r="AN58" s="289">
        <f t="shared" si="58"/>
        <v>123</v>
      </c>
      <c r="AO58" s="289">
        <f t="shared" si="59"/>
        <v>120</v>
      </c>
      <c r="AP58" s="289">
        <f t="shared" si="60"/>
        <v>113</v>
      </c>
      <c r="AQ58" s="289">
        <f t="shared" si="61"/>
        <v>108</v>
      </c>
      <c r="AR58" s="289">
        <f t="shared" si="62"/>
        <v>113</v>
      </c>
      <c r="AS58" s="289">
        <f t="shared" si="63"/>
        <v>106</v>
      </c>
      <c r="AT58" s="289">
        <f t="shared" si="64"/>
        <v>106</v>
      </c>
      <c r="AU58" s="289">
        <f t="shared" si="65"/>
        <v>111</v>
      </c>
      <c r="AV58" s="289">
        <f t="shared" si="66"/>
        <v>104</v>
      </c>
      <c r="AW58" s="289">
        <f t="shared" si="67"/>
        <v>106</v>
      </c>
      <c r="AX58" s="289">
        <f t="shared" si="68"/>
        <v>99</v>
      </c>
      <c r="AY58" s="289">
        <f t="shared" si="69"/>
        <v>100</v>
      </c>
      <c r="AZ58" s="289" t="str">
        <f t="shared" si="70"/>
        <v>NA</v>
      </c>
      <c r="BA58" s="289" t="str">
        <f t="shared" si="71"/>
        <v>NA</v>
      </c>
      <c r="BB58" s="289">
        <f t="shared" si="72"/>
        <v>100</v>
      </c>
      <c r="BC58" s="289">
        <f t="shared" si="46"/>
        <v>98</v>
      </c>
      <c r="BD58" s="289">
        <f t="shared" si="47"/>
        <v>94</v>
      </c>
      <c r="BE58" s="289">
        <f t="shared" si="48"/>
        <v>92</v>
      </c>
    </row>
    <row r="59" spans="1:57" ht="15" customHeight="1" x14ac:dyDescent="0.25">
      <c r="A59" s="283" t="s">
        <v>213</v>
      </c>
      <c r="B59" s="255" t="s">
        <v>918</v>
      </c>
      <c r="C59" s="269" t="s">
        <v>1129</v>
      </c>
      <c r="H59" s="248">
        <v>118792</v>
      </c>
      <c r="I59" s="248">
        <v>156124</v>
      </c>
      <c r="J59" s="248">
        <v>97528</v>
      </c>
      <c r="K59" s="248">
        <v>117786</v>
      </c>
      <c r="L59" s="248">
        <v>150628</v>
      </c>
      <c r="M59" s="248">
        <v>275532</v>
      </c>
      <c r="N59" s="248">
        <v>312840</v>
      </c>
      <c r="O59" s="248">
        <v>310616</v>
      </c>
      <c r="P59" s="248">
        <v>297566</v>
      </c>
      <c r="Q59" s="248">
        <v>289060</v>
      </c>
      <c r="R59" s="248">
        <v>324189</v>
      </c>
      <c r="S59" s="248">
        <v>380541</v>
      </c>
      <c r="T59" s="285">
        <v>412298</v>
      </c>
      <c r="U59" s="286">
        <v>535003</v>
      </c>
      <c r="V59" s="287">
        <v>544551</v>
      </c>
      <c r="W59" s="287">
        <v>463866</v>
      </c>
      <c r="X59" s="287">
        <v>503110</v>
      </c>
      <c r="Y59" s="287"/>
      <c r="Z59" s="287"/>
      <c r="AA59" s="303">
        <v>769404</v>
      </c>
      <c r="AB59" s="303">
        <v>885055</v>
      </c>
      <c r="AC59" s="303">
        <v>983979</v>
      </c>
      <c r="AD59" s="303">
        <v>998600</v>
      </c>
      <c r="AE59" s="289" t="str">
        <f t="shared" si="49"/>
        <v>NA</v>
      </c>
      <c r="AF59" s="289" t="str">
        <f t="shared" si="50"/>
        <v>NA</v>
      </c>
      <c r="AG59" s="289" t="str">
        <f t="shared" si="51"/>
        <v>NA</v>
      </c>
      <c r="AH59" s="289" t="str">
        <f t="shared" si="52"/>
        <v>NA</v>
      </c>
      <c r="AI59" s="289">
        <f t="shared" si="53"/>
        <v>150</v>
      </c>
      <c r="AJ59" s="289">
        <f t="shared" si="54"/>
        <v>132</v>
      </c>
      <c r="AK59" s="289">
        <f t="shared" si="55"/>
        <v>214</v>
      </c>
      <c r="AL59" s="289">
        <f t="shared" si="56"/>
        <v>214</v>
      </c>
      <c r="AM59" s="289">
        <f t="shared" si="57"/>
        <v>195</v>
      </c>
      <c r="AN59" s="289">
        <f t="shared" si="58"/>
        <v>135</v>
      </c>
      <c r="AO59" s="289">
        <f t="shared" si="59"/>
        <v>141</v>
      </c>
      <c r="AP59" s="289">
        <f t="shared" si="60"/>
        <v>140</v>
      </c>
      <c r="AQ59" s="289">
        <f t="shared" si="61"/>
        <v>136</v>
      </c>
      <c r="AR59" s="289">
        <f t="shared" si="62"/>
        <v>144</v>
      </c>
      <c r="AS59" s="289">
        <f t="shared" si="63"/>
        <v>147</v>
      </c>
      <c r="AT59" s="289">
        <f t="shared" si="64"/>
        <v>142</v>
      </c>
      <c r="AU59" s="289">
        <f t="shared" si="65"/>
        <v>146</v>
      </c>
      <c r="AV59" s="289">
        <f t="shared" si="66"/>
        <v>137</v>
      </c>
      <c r="AW59" s="289">
        <f t="shared" si="67"/>
        <v>137</v>
      </c>
      <c r="AX59" s="289">
        <f t="shared" si="68"/>
        <v>125</v>
      </c>
      <c r="AY59" s="289">
        <f t="shared" si="69"/>
        <v>127</v>
      </c>
      <c r="AZ59" s="289" t="str">
        <f t="shared" si="70"/>
        <v>NA</v>
      </c>
      <c r="BA59" s="289" t="str">
        <f t="shared" si="71"/>
        <v>NA</v>
      </c>
      <c r="BB59" s="289">
        <f t="shared" si="72"/>
        <v>104</v>
      </c>
      <c r="BC59" s="289">
        <f t="shared" si="46"/>
        <v>102</v>
      </c>
      <c r="BD59" s="289">
        <f t="shared" si="47"/>
        <v>98</v>
      </c>
      <c r="BE59" s="289">
        <f t="shared" si="48"/>
        <v>94</v>
      </c>
    </row>
    <row r="60" spans="1:57" ht="15" customHeight="1" x14ac:dyDescent="0.25">
      <c r="A60" s="293" t="s">
        <v>625</v>
      </c>
      <c r="B60" s="255" t="s">
        <v>923</v>
      </c>
      <c r="C60" s="269" t="s">
        <v>1129</v>
      </c>
      <c r="E60" s="248">
        <v>89789</v>
      </c>
      <c r="F60" s="248">
        <v>101420</v>
      </c>
      <c r="G60" s="248">
        <v>130676</v>
      </c>
      <c r="H60" s="248">
        <v>128772</v>
      </c>
      <c r="I60" s="248">
        <v>169081</v>
      </c>
      <c r="J60" s="248">
        <v>210909</v>
      </c>
      <c r="K60" s="248">
        <v>283269</v>
      </c>
      <c r="L60" s="248">
        <v>374425</v>
      </c>
      <c r="M60" s="248">
        <v>498703</v>
      </c>
      <c r="N60" s="248">
        <v>498533</v>
      </c>
      <c r="O60" s="248">
        <v>506744</v>
      </c>
      <c r="P60" s="248">
        <v>453146</v>
      </c>
      <c r="Q60" s="248">
        <v>452524</v>
      </c>
      <c r="R60" s="248">
        <v>533059</v>
      </c>
      <c r="S60" s="248">
        <v>595000</v>
      </c>
      <c r="T60" s="285">
        <v>674600</v>
      </c>
      <c r="U60" s="286">
        <v>810374</v>
      </c>
      <c r="V60" s="287">
        <v>843413</v>
      </c>
      <c r="W60" s="287">
        <v>608040</v>
      </c>
      <c r="X60" s="287">
        <v>672871</v>
      </c>
      <c r="Y60" s="287"/>
      <c r="Z60" s="287"/>
      <c r="AA60" s="303">
        <v>867017</v>
      </c>
      <c r="AB60" s="303">
        <v>955856</v>
      </c>
      <c r="AC60" s="303">
        <v>986248</v>
      </c>
      <c r="AD60" s="303">
        <v>968861</v>
      </c>
      <c r="AE60" s="289" t="str">
        <f t="shared" si="49"/>
        <v>NA</v>
      </c>
      <c r="AF60" s="289">
        <f t="shared" si="50"/>
        <v>33</v>
      </c>
      <c r="AG60" s="289">
        <f t="shared" si="51"/>
        <v>33</v>
      </c>
      <c r="AH60" s="289">
        <f t="shared" si="52"/>
        <v>34</v>
      </c>
      <c r="AI60" s="289">
        <f t="shared" si="53"/>
        <v>132</v>
      </c>
      <c r="AJ60" s="289">
        <f t="shared" si="54"/>
        <v>124</v>
      </c>
      <c r="AK60" s="289">
        <f t="shared" si="55"/>
        <v>122</v>
      </c>
      <c r="AL60" s="289">
        <f t="shared" si="56"/>
        <v>112</v>
      </c>
      <c r="AM60" s="289">
        <f t="shared" si="57"/>
        <v>97</v>
      </c>
      <c r="AN60" s="289">
        <f t="shared" si="58"/>
        <v>85</v>
      </c>
      <c r="AO60" s="289">
        <f t="shared" si="59"/>
        <v>90</v>
      </c>
      <c r="AP60" s="289">
        <f t="shared" si="60"/>
        <v>87</v>
      </c>
      <c r="AQ60" s="289">
        <f t="shared" si="61"/>
        <v>95</v>
      </c>
      <c r="AR60" s="289">
        <f t="shared" si="62"/>
        <v>96</v>
      </c>
      <c r="AS60" s="289">
        <f t="shared" si="63"/>
        <v>93</v>
      </c>
      <c r="AT60" s="289">
        <f t="shared" si="64"/>
        <v>92</v>
      </c>
      <c r="AU60" s="289">
        <f t="shared" si="65"/>
        <v>94</v>
      </c>
      <c r="AV60" s="289">
        <f t="shared" si="66"/>
        <v>94</v>
      </c>
      <c r="AW60" s="289">
        <f t="shared" si="67"/>
        <v>91</v>
      </c>
      <c r="AX60" s="289">
        <f t="shared" si="68"/>
        <v>96</v>
      </c>
      <c r="AY60" s="289">
        <f t="shared" si="69"/>
        <v>94</v>
      </c>
      <c r="AZ60" s="289" t="str">
        <f t="shared" si="70"/>
        <v>NA</v>
      </c>
      <c r="BA60" s="289" t="str">
        <f t="shared" si="71"/>
        <v>NA</v>
      </c>
      <c r="BB60" s="289">
        <f t="shared" si="72"/>
        <v>94</v>
      </c>
      <c r="BC60" s="289">
        <f t="shared" si="46"/>
        <v>95</v>
      </c>
      <c r="BD60" s="289">
        <f t="shared" si="47"/>
        <v>97</v>
      </c>
      <c r="BE60" s="289">
        <f t="shared" si="48"/>
        <v>96</v>
      </c>
    </row>
    <row r="61" spans="1:57" ht="15" customHeight="1" x14ac:dyDescent="0.25">
      <c r="A61" s="283" t="s">
        <v>20</v>
      </c>
      <c r="B61" s="255" t="s">
        <v>938</v>
      </c>
      <c r="C61" s="269" t="s">
        <v>1129</v>
      </c>
      <c r="D61" s="248">
        <v>306306</v>
      </c>
      <c r="E61" s="248">
        <v>319492</v>
      </c>
      <c r="F61" s="248">
        <v>330068</v>
      </c>
      <c r="G61" s="248">
        <v>354351</v>
      </c>
      <c r="H61" s="248">
        <v>361825</v>
      </c>
      <c r="I61" s="248">
        <v>396333</v>
      </c>
      <c r="J61" s="248">
        <v>477001</v>
      </c>
      <c r="K61" s="248">
        <v>547624</v>
      </c>
      <c r="L61" s="248">
        <v>613948</v>
      </c>
      <c r="M61" s="248">
        <v>684138</v>
      </c>
      <c r="N61" s="248">
        <v>725470</v>
      </c>
      <c r="O61" s="248">
        <v>730949</v>
      </c>
      <c r="P61" s="248">
        <v>679691</v>
      </c>
      <c r="Q61" s="248">
        <v>640119</v>
      </c>
      <c r="R61" s="248">
        <v>701948</v>
      </c>
      <c r="S61" s="248">
        <v>769551</v>
      </c>
      <c r="T61" s="285">
        <v>816980</v>
      </c>
      <c r="U61" s="286">
        <v>915320</v>
      </c>
      <c r="V61" s="287">
        <v>843030</v>
      </c>
      <c r="W61" s="287">
        <v>646672</v>
      </c>
      <c r="X61" s="287">
        <v>691917</v>
      </c>
      <c r="Y61" s="287"/>
      <c r="Z61" s="287"/>
      <c r="AA61" s="303">
        <v>885458</v>
      </c>
      <c r="AB61" s="303">
        <v>1015474</v>
      </c>
      <c r="AC61" s="303">
        <v>1037169</v>
      </c>
      <c r="AD61" s="303">
        <v>957523</v>
      </c>
      <c r="AE61" s="289">
        <f t="shared" si="49"/>
        <v>19</v>
      </c>
      <c r="AF61" s="289">
        <f t="shared" si="50"/>
        <v>20</v>
      </c>
      <c r="AG61" s="289">
        <f t="shared" si="51"/>
        <v>22</v>
      </c>
      <c r="AH61" s="289">
        <f t="shared" si="52"/>
        <v>23</v>
      </c>
      <c r="AI61" s="289">
        <f t="shared" si="53"/>
        <v>54</v>
      </c>
      <c r="AJ61" s="289">
        <f t="shared" si="54"/>
        <v>54</v>
      </c>
      <c r="AK61" s="289">
        <f t="shared" si="55"/>
        <v>56</v>
      </c>
      <c r="AL61" s="289">
        <f t="shared" si="56"/>
        <v>59</v>
      </c>
      <c r="AM61" s="289">
        <f t="shared" si="57"/>
        <v>64</v>
      </c>
      <c r="AN61" s="289">
        <f t="shared" si="58"/>
        <v>62</v>
      </c>
      <c r="AO61" s="289">
        <f t="shared" si="59"/>
        <v>72</v>
      </c>
      <c r="AP61" s="289">
        <f t="shared" si="60"/>
        <v>68</v>
      </c>
      <c r="AQ61" s="289">
        <f t="shared" si="61"/>
        <v>65</v>
      </c>
      <c r="AR61" s="289">
        <f t="shared" si="62"/>
        <v>70</v>
      </c>
      <c r="AS61" s="289">
        <f t="shared" si="63"/>
        <v>74</v>
      </c>
      <c r="AT61" s="289">
        <f t="shared" si="64"/>
        <v>76</v>
      </c>
      <c r="AU61" s="289">
        <f t="shared" si="65"/>
        <v>80</v>
      </c>
      <c r="AV61" s="289">
        <f t="shared" si="66"/>
        <v>86</v>
      </c>
      <c r="AW61" s="289">
        <f t="shared" si="67"/>
        <v>92</v>
      </c>
      <c r="AX61" s="289">
        <f t="shared" si="68"/>
        <v>90</v>
      </c>
      <c r="AY61" s="289">
        <f t="shared" si="69"/>
        <v>92</v>
      </c>
      <c r="AZ61" s="289" t="str">
        <f t="shared" si="70"/>
        <v>NA</v>
      </c>
      <c r="BA61" s="289" t="str">
        <f t="shared" si="71"/>
        <v>NA</v>
      </c>
      <c r="BB61" s="289">
        <f t="shared" si="72"/>
        <v>91</v>
      </c>
      <c r="BC61" s="289">
        <f t="shared" si="46"/>
        <v>92</v>
      </c>
      <c r="BD61" s="289">
        <f t="shared" si="47"/>
        <v>92</v>
      </c>
      <c r="BE61" s="289">
        <f t="shared" si="48"/>
        <v>97</v>
      </c>
    </row>
    <row r="62" spans="1:57" ht="15" customHeight="1" x14ac:dyDescent="0.25">
      <c r="A62" s="283" t="s">
        <v>26</v>
      </c>
      <c r="B62" s="255" t="s">
        <v>914</v>
      </c>
      <c r="C62" s="269" t="s">
        <v>1129</v>
      </c>
      <c r="H62" s="248">
        <v>96746</v>
      </c>
      <c r="I62" s="248">
        <v>115909</v>
      </c>
      <c r="J62" s="248">
        <v>139556</v>
      </c>
      <c r="K62" s="248">
        <v>176913</v>
      </c>
      <c r="L62" s="248">
        <v>213442</v>
      </c>
      <c r="M62" s="248">
        <v>193060</v>
      </c>
      <c r="N62" s="248">
        <v>200519</v>
      </c>
      <c r="O62" s="248">
        <v>194519</v>
      </c>
      <c r="P62" s="248">
        <v>654180</v>
      </c>
      <c r="Q62" s="248">
        <v>547040</v>
      </c>
      <c r="R62" s="248">
        <v>581725</v>
      </c>
      <c r="S62" s="285">
        <v>525357</v>
      </c>
      <c r="T62" s="285">
        <v>589279</v>
      </c>
      <c r="U62" s="285">
        <v>683253</v>
      </c>
      <c r="V62" s="290">
        <v>647414</v>
      </c>
      <c r="W62" s="290">
        <v>558220</v>
      </c>
      <c r="X62" s="290">
        <v>592306</v>
      </c>
      <c r="Y62" s="290"/>
      <c r="Z62" s="290"/>
      <c r="AA62" s="303">
        <v>853059</v>
      </c>
      <c r="AB62" s="303">
        <v>916828</v>
      </c>
      <c r="AC62" s="303">
        <v>879501</v>
      </c>
      <c r="AD62" s="303">
        <v>935907</v>
      </c>
      <c r="AE62" s="292" t="str">
        <f t="shared" si="49"/>
        <v>NA</v>
      </c>
      <c r="AF62" s="292" t="str">
        <f t="shared" si="50"/>
        <v>NA</v>
      </c>
      <c r="AG62" s="292" t="str">
        <f t="shared" si="51"/>
        <v>NA</v>
      </c>
      <c r="AH62" s="292" t="str">
        <f t="shared" si="52"/>
        <v>NA</v>
      </c>
      <c r="AI62" s="292">
        <f t="shared" si="53"/>
        <v>170</v>
      </c>
      <c r="AJ62" s="292">
        <f t="shared" si="54"/>
        <v>171</v>
      </c>
      <c r="AK62" s="292">
        <f t="shared" si="55"/>
        <v>167</v>
      </c>
      <c r="AL62" s="292">
        <f t="shared" si="56"/>
        <v>158</v>
      </c>
      <c r="AM62" s="292">
        <f t="shared" si="57"/>
        <v>158</v>
      </c>
      <c r="AN62" s="292">
        <f t="shared" si="58"/>
        <v>182</v>
      </c>
      <c r="AO62" s="292">
        <f t="shared" si="59"/>
        <v>199</v>
      </c>
      <c r="AP62" s="292">
        <f t="shared" si="60"/>
        <v>192</v>
      </c>
      <c r="AQ62" s="292">
        <f t="shared" si="61"/>
        <v>70</v>
      </c>
      <c r="AR62" s="292">
        <f t="shared" si="62"/>
        <v>83</v>
      </c>
      <c r="AS62" s="292">
        <f t="shared" si="63"/>
        <v>88</v>
      </c>
      <c r="AT62" s="292">
        <f t="shared" si="64"/>
        <v>102</v>
      </c>
      <c r="AU62" s="292">
        <f t="shared" si="65"/>
        <v>103</v>
      </c>
      <c r="AV62" s="292">
        <f t="shared" si="66"/>
        <v>109</v>
      </c>
      <c r="AW62" s="292">
        <f t="shared" si="67"/>
        <v>120</v>
      </c>
      <c r="AX62" s="292">
        <f t="shared" si="68"/>
        <v>102</v>
      </c>
      <c r="AY62" s="292">
        <f t="shared" si="69"/>
        <v>108</v>
      </c>
      <c r="AZ62" s="292" t="str">
        <f t="shared" si="70"/>
        <v>NA</v>
      </c>
      <c r="BA62" s="292" t="str">
        <f t="shared" si="71"/>
        <v>NA</v>
      </c>
      <c r="BB62" s="289">
        <f t="shared" si="72"/>
        <v>96</v>
      </c>
      <c r="BC62" s="289">
        <f t="shared" si="46"/>
        <v>101</v>
      </c>
      <c r="BD62" s="289">
        <f t="shared" si="47"/>
        <v>107</v>
      </c>
      <c r="BE62" s="289">
        <f t="shared" si="48"/>
        <v>98</v>
      </c>
    </row>
    <row r="63" spans="1:57" ht="15" customHeight="1" x14ac:dyDescent="0.25">
      <c r="A63" s="283" t="s">
        <v>1133</v>
      </c>
      <c r="B63" s="255" t="s">
        <v>941</v>
      </c>
      <c r="C63" s="269" t="s">
        <v>1129</v>
      </c>
      <c r="H63" s="248">
        <v>75615</v>
      </c>
      <c r="I63" s="248">
        <v>85380</v>
      </c>
      <c r="J63" s="248">
        <v>100917</v>
      </c>
      <c r="K63" s="248">
        <v>119436</v>
      </c>
      <c r="L63" s="248">
        <v>145507</v>
      </c>
      <c r="M63" s="248">
        <v>222838</v>
      </c>
      <c r="N63" s="248">
        <v>244125</v>
      </c>
      <c r="O63" s="248">
        <v>233858</v>
      </c>
      <c r="P63" s="248">
        <v>211981</v>
      </c>
      <c r="Q63" s="248">
        <v>546267</v>
      </c>
      <c r="R63" s="248">
        <v>626446</v>
      </c>
      <c r="S63" s="248">
        <v>691524</v>
      </c>
      <c r="T63" s="285">
        <v>763069</v>
      </c>
      <c r="U63" s="286">
        <v>876839</v>
      </c>
      <c r="V63" s="287">
        <v>858840</v>
      </c>
      <c r="W63" s="287">
        <v>623686</v>
      </c>
      <c r="X63" s="287">
        <v>673120</v>
      </c>
      <c r="Y63" s="287"/>
      <c r="Z63" s="287"/>
      <c r="AA63" s="303">
        <v>819415</v>
      </c>
      <c r="AB63" s="303">
        <v>929693</v>
      </c>
      <c r="AC63" s="303">
        <v>948679</v>
      </c>
      <c r="AD63" s="303">
        <v>898908</v>
      </c>
      <c r="AE63" s="289" t="str">
        <f t="shared" si="49"/>
        <v>NA</v>
      </c>
      <c r="AF63" s="289" t="str">
        <f t="shared" si="50"/>
        <v>NA</v>
      </c>
      <c r="AG63" s="289" t="str">
        <f t="shared" si="51"/>
        <v>NA</v>
      </c>
      <c r="AH63" s="289" t="str">
        <f t="shared" si="52"/>
        <v>NA</v>
      </c>
      <c r="AI63" s="289">
        <f t="shared" si="53"/>
        <v>203</v>
      </c>
      <c r="AJ63" s="289">
        <f t="shared" si="54"/>
        <v>206</v>
      </c>
      <c r="AK63" s="289">
        <f t="shared" si="55"/>
        <v>206</v>
      </c>
      <c r="AL63" s="289">
        <f t="shared" si="56"/>
        <v>206</v>
      </c>
      <c r="AM63" s="289">
        <f t="shared" si="57"/>
        <v>201</v>
      </c>
      <c r="AN63" s="289">
        <f t="shared" si="58"/>
        <v>167</v>
      </c>
      <c r="AO63" s="289">
        <f t="shared" si="59"/>
        <v>170</v>
      </c>
      <c r="AP63" s="289">
        <f t="shared" si="60"/>
        <v>169</v>
      </c>
      <c r="AQ63" s="289">
        <f t="shared" si="61"/>
        <v>176</v>
      </c>
      <c r="AR63" s="289">
        <f t="shared" si="62"/>
        <v>85</v>
      </c>
      <c r="AS63" s="289">
        <f t="shared" si="63"/>
        <v>84</v>
      </c>
      <c r="AT63" s="289">
        <f t="shared" si="64"/>
        <v>84</v>
      </c>
      <c r="AU63" s="289">
        <f t="shared" si="65"/>
        <v>87</v>
      </c>
      <c r="AV63" s="289">
        <f t="shared" si="66"/>
        <v>87</v>
      </c>
      <c r="AW63" s="289">
        <f t="shared" si="67"/>
        <v>89</v>
      </c>
      <c r="AX63" s="289">
        <f t="shared" si="68"/>
        <v>93</v>
      </c>
      <c r="AY63" s="289">
        <f t="shared" si="69"/>
        <v>93</v>
      </c>
      <c r="AZ63" s="289" t="str">
        <f t="shared" si="70"/>
        <v>NA</v>
      </c>
      <c r="BA63" s="289" t="str">
        <f t="shared" si="71"/>
        <v>NA</v>
      </c>
      <c r="BB63" s="289">
        <f t="shared" si="72"/>
        <v>98</v>
      </c>
      <c r="BC63" s="289">
        <f t="shared" si="46"/>
        <v>99</v>
      </c>
      <c r="BD63" s="289">
        <f t="shared" si="47"/>
        <v>100</v>
      </c>
      <c r="BE63" s="289">
        <f t="shared" si="48"/>
        <v>103</v>
      </c>
    </row>
    <row r="64" spans="1:57" ht="15" customHeight="1" x14ac:dyDescent="0.25">
      <c r="A64" s="283" t="s">
        <v>523</v>
      </c>
      <c r="B64" s="255" t="s">
        <v>938</v>
      </c>
      <c r="C64" s="269" t="s">
        <v>1129</v>
      </c>
      <c r="H64" s="248">
        <v>49596</v>
      </c>
      <c r="I64" s="248">
        <v>66309</v>
      </c>
      <c r="J64" s="248">
        <v>78353</v>
      </c>
      <c r="K64" s="248">
        <v>108882</v>
      </c>
      <c r="L64" s="248">
        <v>136764</v>
      </c>
      <c r="M64" s="248">
        <v>156074</v>
      </c>
      <c r="N64" s="248">
        <v>166885</v>
      </c>
      <c r="O64" s="248">
        <v>167670</v>
      </c>
      <c r="P64" s="248">
        <v>153179</v>
      </c>
      <c r="Q64" s="248">
        <v>149279</v>
      </c>
      <c r="R64" s="248">
        <v>285028</v>
      </c>
      <c r="S64" s="248">
        <v>320136</v>
      </c>
      <c r="T64" s="285">
        <v>382097</v>
      </c>
      <c r="U64" s="286">
        <v>468735</v>
      </c>
      <c r="V64" s="287">
        <v>617028</v>
      </c>
      <c r="W64" s="287">
        <v>454849</v>
      </c>
      <c r="X64" s="287">
        <v>495071</v>
      </c>
      <c r="Y64" s="287"/>
      <c r="Z64" s="287"/>
      <c r="AA64" s="303">
        <v>517206</v>
      </c>
      <c r="AB64" s="303">
        <v>579421</v>
      </c>
      <c r="AC64" s="303">
        <v>877549</v>
      </c>
      <c r="AD64" s="303">
        <v>847004</v>
      </c>
      <c r="AE64" s="289" t="str">
        <f t="shared" si="49"/>
        <v>NA</v>
      </c>
      <c r="AF64" s="289" t="str">
        <f t="shared" si="50"/>
        <v>NA</v>
      </c>
      <c r="AG64" s="289" t="str">
        <f t="shared" si="51"/>
        <v>NA</v>
      </c>
      <c r="AH64" s="289" t="str">
        <f t="shared" si="52"/>
        <v>NA</v>
      </c>
      <c r="AI64" s="289">
        <f t="shared" si="53"/>
        <v>266</v>
      </c>
      <c r="AJ64" s="289">
        <f t="shared" si="54"/>
        <v>249</v>
      </c>
      <c r="AK64" s="289">
        <f t="shared" si="55"/>
        <v>252</v>
      </c>
      <c r="AL64" s="289">
        <f t="shared" si="56"/>
        <v>225</v>
      </c>
      <c r="AM64" s="289">
        <f t="shared" si="57"/>
        <v>208</v>
      </c>
      <c r="AN64" s="289">
        <f t="shared" si="58"/>
        <v>208</v>
      </c>
      <c r="AO64" s="289">
        <f t="shared" si="59"/>
        <v>223</v>
      </c>
      <c r="AP64" s="289">
        <f t="shared" si="60"/>
        <v>214</v>
      </c>
      <c r="AQ64" s="289">
        <f t="shared" si="61"/>
        <v>218</v>
      </c>
      <c r="AR64" s="289">
        <f t="shared" si="62"/>
        <v>232</v>
      </c>
      <c r="AS64" s="289">
        <f t="shared" si="63"/>
        <v>161</v>
      </c>
      <c r="AT64" s="289">
        <f t="shared" si="64"/>
        <v>155</v>
      </c>
      <c r="AU64" s="289">
        <f t="shared" si="65"/>
        <v>154</v>
      </c>
      <c r="AV64" s="289">
        <f t="shared" si="66"/>
        <v>150</v>
      </c>
      <c r="AW64" s="289">
        <f t="shared" si="67"/>
        <v>125</v>
      </c>
      <c r="AX64" s="289">
        <f t="shared" si="68"/>
        <v>126</v>
      </c>
      <c r="AY64" s="289">
        <f t="shared" si="69"/>
        <v>131</v>
      </c>
      <c r="AZ64" s="289" t="str">
        <f t="shared" si="70"/>
        <v>NA</v>
      </c>
      <c r="BA64" s="289" t="str">
        <f t="shared" si="71"/>
        <v>NA</v>
      </c>
      <c r="BB64" s="289">
        <f t="shared" si="72"/>
        <v>155</v>
      </c>
      <c r="BC64" s="289">
        <f t="shared" si="46"/>
        <v>156</v>
      </c>
      <c r="BD64" s="289">
        <f t="shared" si="47"/>
        <v>108</v>
      </c>
      <c r="BE64" s="289">
        <f t="shared" si="48"/>
        <v>105</v>
      </c>
    </row>
    <row r="65" spans="1:57" ht="15" customHeight="1" x14ac:dyDescent="0.25">
      <c r="A65" s="283" t="s">
        <v>25</v>
      </c>
      <c r="B65" s="255" t="s">
        <v>935</v>
      </c>
      <c r="C65" s="269" t="s">
        <v>1129</v>
      </c>
      <c r="D65" s="248">
        <v>170978</v>
      </c>
      <c r="E65" s="248">
        <v>196112</v>
      </c>
      <c r="F65" s="248">
        <v>206352</v>
      </c>
      <c r="G65" s="248">
        <v>228311</v>
      </c>
      <c r="H65" s="248">
        <v>239691</v>
      </c>
      <c r="I65" s="248">
        <v>264928</v>
      </c>
      <c r="J65" s="248">
        <v>310481</v>
      </c>
      <c r="K65" s="248">
        <v>347702</v>
      </c>
      <c r="L65" s="248">
        <v>417809</v>
      </c>
      <c r="M65" s="248">
        <v>428571</v>
      </c>
      <c r="N65" s="248">
        <v>465212</v>
      </c>
      <c r="O65" s="248">
        <v>457843</v>
      </c>
      <c r="P65" s="248">
        <v>426955</v>
      </c>
      <c r="Q65" s="248">
        <v>411618</v>
      </c>
      <c r="R65" s="248">
        <v>472262</v>
      </c>
      <c r="S65" s="285">
        <v>523706</v>
      </c>
      <c r="T65" s="285">
        <v>620435</v>
      </c>
      <c r="U65" s="285">
        <v>741382</v>
      </c>
      <c r="V65" s="290">
        <v>736239</v>
      </c>
      <c r="W65" s="290">
        <v>538606</v>
      </c>
      <c r="X65" s="290">
        <v>618236</v>
      </c>
      <c r="Y65" s="290"/>
      <c r="Z65" s="290"/>
      <c r="AA65" s="308">
        <v>777947</v>
      </c>
      <c r="AB65" s="308">
        <v>865435</v>
      </c>
      <c r="AC65" s="308">
        <v>887329</v>
      </c>
      <c r="AD65" s="308">
        <v>844643</v>
      </c>
      <c r="AE65" s="292">
        <f t="shared" si="49"/>
        <v>26</v>
      </c>
      <c r="AF65" s="292">
        <f t="shared" si="50"/>
        <v>26</v>
      </c>
      <c r="AG65" s="292">
        <f t="shared" si="51"/>
        <v>28</v>
      </c>
      <c r="AH65" s="292">
        <f t="shared" si="52"/>
        <v>30</v>
      </c>
      <c r="AI65" s="292">
        <f t="shared" si="53"/>
        <v>82</v>
      </c>
      <c r="AJ65" s="292">
        <f t="shared" si="54"/>
        <v>84</v>
      </c>
      <c r="AK65" s="292">
        <f t="shared" si="55"/>
        <v>87</v>
      </c>
      <c r="AL65" s="292">
        <f t="shared" si="56"/>
        <v>91</v>
      </c>
      <c r="AM65" s="292">
        <f t="shared" si="57"/>
        <v>90</v>
      </c>
      <c r="AN65" s="292">
        <f t="shared" si="58"/>
        <v>94</v>
      </c>
      <c r="AO65" s="292">
        <f t="shared" si="59"/>
        <v>98</v>
      </c>
      <c r="AP65" s="292">
        <f t="shared" si="60"/>
        <v>95</v>
      </c>
      <c r="AQ65" s="292">
        <f t="shared" si="61"/>
        <v>100</v>
      </c>
      <c r="AR65" s="292">
        <f t="shared" si="62"/>
        <v>106</v>
      </c>
      <c r="AS65" s="292">
        <f t="shared" si="63"/>
        <v>108</v>
      </c>
      <c r="AT65" s="292">
        <f t="shared" si="64"/>
        <v>104</v>
      </c>
      <c r="AU65" s="292">
        <f t="shared" si="65"/>
        <v>97</v>
      </c>
      <c r="AV65" s="292">
        <f t="shared" si="66"/>
        <v>98</v>
      </c>
      <c r="AW65" s="292">
        <f t="shared" si="67"/>
        <v>99</v>
      </c>
      <c r="AX65" s="292">
        <f t="shared" si="68"/>
        <v>107</v>
      </c>
      <c r="AY65" s="292">
        <f t="shared" si="69"/>
        <v>102</v>
      </c>
      <c r="AZ65" s="292" t="str">
        <f t="shared" si="70"/>
        <v>NA</v>
      </c>
      <c r="BA65" s="292" t="str">
        <f t="shared" si="71"/>
        <v>NA</v>
      </c>
      <c r="BB65" s="289">
        <f t="shared" si="72"/>
        <v>102</v>
      </c>
      <c r="BC65" s="289">
        <f t="shared" si="46"/>
        <v>107</v>
      </c>
      <c r="BD65" s="289">
        <f t="shared" si="47"/>
        <v>104</v>
      </c>
      <c r="BE65" s="289">
        <f t="shared" si="48"/>
        <v>106</v>
      </c>
    </row>
    <row r="66" spans="1:57" s="309" customFormat="1" ht="15" customHeight="1" x14ac:dyDescent="0.25">
      <c r="A66" s="283" t="s">
        <v>1067</v>
      </c>
      <c r="B66" s="255" t="s">
        <v>920</v>
      </c>
      <c r="C66" s="269" t="s">
        <v>1129</v>
      </c>
      <c r="D66" s="248"/>
      <c r="E66" s="248"/>
      <c r="F66" s="248"/>
      <c r="G66" s="248"/>
      <c r="H66" s="248">
        <v>165100</v>
      </c>
      <c r="I66" s="248">
        <v>201101</v>
      </c>
      <c r="J66" s="248">
        <v>244538</v>
      </c>
      <c r="K66" s="248">
        <v>285704</v>
      </c>
      <c r="L66" s="248">
        <v>331013</v>
      </c>
      <c r="M66" s="248">
        <v>340244</v>
      </c>
      <c r="N66" s="248">
        <v>368197</v>
      </c>
      <c r="O66" s="248">
        <v>359528</v>
      </c>
      <c r="P66" s="248">
        <v>328680</v>
      </c>
      <c r="Q66" s="248">
        <v>331311</v>
      </c>
      <c r="R66" s="248">
        <v>370811</v>
      </c>
      <c r="S66" s="248">
        <v>408560</v>
      </c>
      <c r="T66" s="285">
        <v>447405</v>
      </c>
      <c r="U66" s="286">
        <v>524731</v>
      </c>
      <c r="V66" s="287">
        <v>527629</v>
      </c>
      <c r="W66" s="287">
        <v>451744</v>
      </c>
      <c r="X66" s="287">
        <v>502380</v>
      </c>
      <c r="Y66" s="287"/>
      <c r="Z66" s="287"/>
      <c r="AA66" s="303">
        <v>660340</v>
      </c>
      <c r="AB66" s="303">
        <v>796437</v>
      </c>
      <c r="AC66" s="303">
        <v>817759</v>
      </c>
      <c r="AD66" s="303">
        <v>842991</v>
      </c>
      <c r="AE66" s="289" t="str">
        <f t="shared" si="49"/>
        <v>NA</v>
      </c>
      <c r="AF66" s="289" t="str">
        <f t="shared" si="50"/>
        <v>NA</v>
      </c>
      <c r="AG66" s="289" t="str">
        <f t="shared" si="51"/>
        <v>NA</v>
      </c>
      <c r="AH66" s="289" t="str">
        <f t="shared" si="52"/>
        <v>NA</v>
      </c>
      <c r="AI66" s="289">
        <f t="shared" si="53"/>
        <v>108</v>
      </c>
      <c r="AJ66" s="289">
        <f t="shared" si="54"/>
        <v>109</v>
      </c>
      <c r="AK66" s="289">
        <f t="shared" si="55"/>
        <v>108</v>
      </c>
      <c r="AL66" s="289">
        <f t="shared" si="56"/>
        <v>109</v>
      </c>
      <c r="AM66" s="289">
        <f t="shared" si="57"/>
        <v>109</v>
      </c>
      <c r="AN66" s="289">
        <f t="shared" si="58"/>
        <v>119</v>
      </c>
      <c r="AO66" s="289">
        <f t="shared" si="59"/>
        <v>124</v>
      </c>
      <c r="AP66" s="289">
        <f t="shared" si="60"/>
        <v>121</v>
      </c>
      <c r="AQ66" s="289">
        <f t="shared" si="61"/>
        <v>129</v>
      </c>
      <c r="AR66" s="289">
        <f t="shared" si="62"/>
        <v>133</v>
      </c>
      <c r="AS66" s="289">
        <f t="shared" si="63"/>
        <v>134</v>
      </c>
      <c r="AT66" s="289">
        <f t="shared" si="64"/>
        <v>135</v>
      </c>
      <c r="AU66" s="289">
        <f t="shared" si="65"/>
        <v>140</v>
      </c>
      <c r="AV66" s="289">
        <f t="shared" si="66"/>
        <v>139</v>
      </c>
      <c r="AW66" s="289">
        <f t="shared" si="67"/>
        <v>141</v>
      </c>
      <c r="AX66" s="289">
        <f t="shared" si="68"/>
        <v>129</v>
      </c>
      <c r="AY66" s="289">
        <f t="shared" si="69"/>
        <v>128</v>
      </c>
      <c r="AZ66" s="289" t="str">
        <f t="shared" si="70"/>
        <v>NA</v>
      </c>
      <c r="BA66" s="289" t="str">
        <f t="shared" si="71"/>
        <v>NA</v>
      </c>
      <c r="BB66" s="289">
        <f t="shared" si="72"/>
        <v>126</v>
      </c>
      <c r="BC66" s="289">
        <f t="shared" si="46"/>
        <v>115</v>
      </c>
      <c r="BD66" s="289">
        <f t="shared" si="47"/>
        <v>114</v>
      </c>
      <c r="BE66" s="289">
        <f t="shared" si="48"/>
        <v>107</v>
      </c>
    </row>
    <row r="67" spans="1:57" s="309" customFormat="1" ht="15" customHeight="1" x14ac:dyDescent="0.25">
      <c r="A67" s="283" t="s">
        <v>2083</v>
      </c>
      <c r="B67" s="255" t="s">
        <v>920</v>
      </c>
      <c r="C67" s="269" t="s">
        <v>1129</v>
      </c>
      <c r="D67" s="248"/>
      <c r="E67" s="248"/>
      <c r="F67" s="248"/>
      <c r="G67" s="248"/>
      <c r="H67" s="248">
        <v>124845</v>
      </c>
      <c r="I67" s="248">
        <v>139562</v>
      </c>
      <c r="J67" s="248">
        <v>244453</v>
      </c>
      <c r="K67" s="248">
        <v>295621</v>
      </c>
      <c r="L67" s="248">
        <v>354472</v>
      </c>
      <c r="M67" s="248">
        <v>354616</v>
      </c>
      <c r="N67" s="248">
        <v>398936</v>
      </c>
      <c r="O67" s="248">
        <v>367510</v>
      </c>
      <c r="P67" s="248">
        <v>357012</v>
      </c>
      <c r="Q67" s="248">
        <v>354906</v>
      </c>
      <c r="R67" s="248">
        <v>409872</v>
      </c>
      <c r="S67" s="248">
        <v>437724</v>
      </c>
      <c r="T67" s="285">
        <v>491629</v>
      </c>
      <c r="U67" s="286">
        <v>585904</v>
      </c>
      <c r="V67" s="287">
        <v>580037</v>
      </c>
      <c r="W67" s="287">
        <v>494802</v>
      </c>
      <c r="X67" s="287">
        <v>539547</v>
      </c>
      <c r="Y67" s="287"/>
      <c r="Z67" s="287"/>
      <c r="AA67" s="303">
        <v>697724</v>
      </c>
      <c r="AB67" s="303">
        <v>797592</v>
      </c>
      <c r="AC67" s="303">
        <v>811217</v>
      </c>
      <c r="AD67" s="303">
        <v>803698</v>
      </c>
      <c r="AE67" s="289" t="str">
        <f t="shared" si="49"/>
        <v>NA</v>
      </c>
      <c r="AF67" s="289" t="str">
        <f t="shared" si="50"/>
        <v>NA</v>
      </c>
      <c r="AG67" s="289" t="str">
        <f t="shared" si="51"/>
        <v>NA</v>
      </c>
      <c r="AH67" s="289" t="str">
        <f t="shared" si="52"/>
        <v>NA</v>
      </c>
      <c r="AI67" s="289">
        <f t="shared" si="53"/>
        <v>142</v>
      </c>
      <c r="AJ67" s="289">
        <f t="shared" si="54"/>
        <v>146</v>
      </c>
      <c r="AK67" s="289">
        <f t="shared" si="55"/>
        <v>109</v>
      </c>
      <c r="AL67" s="289">
        <f t="shared" si="56"/>
        <v>104</v>
      </c>
      <c r="AM67" s="289">
        <f t="shared" si="57"/>
        <v>103</v>
      </c>
      <c r="AN67" s="289">
        <f t="shared" si="58"/>
        <v>116</v>
      </c>
      <c r="AO67" s="289">
        <f t="shared" si="59"/>
        <v>117</v>
      </c>
      <c r="AP67" s="289">
        <f t="shared" si="60"/>
        <v>118</v>
      </c>
      <c r="AQ67" s="289">
        <f t="shared" si="61"/>
        <v>118</v>
      </c>
      <c r="AR67" s="289">
        <f t="shared" si="62"/>
        <v>125</v>
      </c>
      <c r="AS67" s="289">
        <f t="shared" si="63"/>
        <v>125</v>
      </c>
      <c r="AT67" s="289">
        <f t="shared" si="64"/>
        <v>129</v>
      </c>
      <c r="AU67" s="289">
        <f t="shared" si="65"/>
        <v>130</v>
      </c>
      <c r="AV67" s="289">
        <f t="shared" si="66"/>
        <v>131</v>
      </c>
      <c r="AW67" s="289">
        <f t="shared" si="67"/>
        <v>129</v>
      </c>
      <c r="AX67" s="289">
        <f t="shared" si="68"/>
        <v>119</v>
      </c>
      <c r="AY67" s="289">
        <f t="shared" si="69"/>
        <v>120</v>
      </c>
      <c r="AZ67" s="289" t="str">
        <f t="shared" si="70"/>
        <v>NA</v>
      </c>
      <c r="BA67" s="289" t="str">
        <f t="shared" si="71"/>
        <v>NA</v>
      </c>
      <c r="BB67" s="289">
        <f t="shared" si="72"/>
        <v>118</v>
      </c>
      <c r="BC67" s="289">
        <f t="shared" si="46"/>
        <v>114</v>
      </c>
      <c r="BD67" s="289">
        <f t="shared" si="47"/>
        <v>115</v>
      </c>
      <c r="BE67" s="289">
        <f t="shared" si="48"/>
        <v>111</v>
      </c>
    </row>
    <row r="68" spans="1:57" ht="15" customHeight="1" x14ac:dyDescent="0.25">
      <c r="A68" s="283" t="s">
        <v>2110</v>
      </c>
      <c r="B68" s="255" t="s">
        <v>937</v>
      </c>
      <c r="C68" s="269" t="s">
        <v>1129</v>
      </c>
      <c r="H68" s="248">
        <v>78979</v>
      </c>
      <c r="I68" s="248">
        <v>108739</v>
      </c>
      <c r="J68" s="248">
        <v>119234.5</v>
      </c>
      <c r="K68" s="248">
        <v>129730</v>
      </c>
      <c r="L68" s="248">
        <v>144236</v>
      </c>
      <c r="M68" s="248">
        <v>187228</v>
      </c>
      <c r="N68" s="248">
        <v>211653</v>
      </c>
      <c r="O68" s="248">
        <v>326122</v>
      </c>
      <c r="P68" s="248">
        <v>348291</v>
      </c>
      <c r="Q68" s="248">
        <v>416939</v>
      </c>
      <c r="R68" s="248">
        <v>460365</v>
      </c>
      <c r="S68" s="248">
        <v>504841</v>
      </c>
      <c r="T68" s="285">
        <v>593203</v>
      </c>
      <c r="U68" s="286">
        <v>656710</v>
      </c>
      <c r="V68" s="287">
        <v>721121</v>
      </c>
      <c r="W68" s="287">
        <v>786606</v>
      </c>
      <c r="X68" s="287">
        <v>868155</v>
      </c>
      <c r="Y68" s="287"/>
      <c r="Z68" s="287"/>
      <c r="AA68" s="303">
        <v>721198</v>
      </c>
      <c r="AB68" s="303">
        <v>788020</v>
      </c>
      <c r="AC68" s="303">
        <v>851833</v>
      </c>
      <c r="AD68" s="303">
        <v>781833</v>
      </c>
      <c r="AE68" s="289" t="str">
        <f t="shared" si="49"/>
        <v>NA</v>
      </c>
      <c r="AF68" s="289" t="str">
        <f t="shared" si="50"/>
        <v>NA</v>
      </c>
      <c r="AG68" s="289" t="str">
        <f t="shared" si="51"/>
        <v>NA</v>
      </c>
      <c r="AH68" s="289" t="str">
        <f t="shared" si="52"/>
        <v>NA</v>
      </c>
      <c r="AI68" s="289">
        <f t="shared" si="53"/>
        <v>193</v>
      </c>
      <c r="AJ68" s="289">
        <f t="shared" si="54"/>
        <v>177</v>
      </c>
      <c r="AK68" s="289">
        <f t="shared" si="55"/>
        <v>182</v>
      </c>
      <c r="AL68" s="289">
        <f t="shared" si="56"/>
        <v>197</v>
      </c>
      <c r="AM68" s="289">
        <f t="shared" si="57"/>
        <v>203</v>
      </c>
      <c r="AN68" s="289">
        <f t="shared" si="58"/>
        <v>188</v>
      </c>
      <c r="AO68" s="289">
        <f t="shared" si="59"/>
        <v>191</v>
      </c>
      <c r="AP68" s="289">
        <f t="shared" si="60"/>
        <v>130</v>
      </c>
      <c r="AQ68" s="289">
        <f t="shared" si="61"/>
        <v>121</v>
      </c>
      <c r="AR68" s="289">
        <f t="shared" si="62"/>
        <v>102</v>
      </c>
      <c r="AS68" s="289">
        <f t="shared" si="63"/>
        <v>112</v>
      </c>
      <c r="AT68" s="289">
        <f t="shared" si="64"/>
        <v>112</v>
      </c>
      <c r="AU68" s="289">
        <f t="shared" si="65"/>
        <v>101</v>
      </c>
      <c r="AV68" s="289">
        <f t="shared" si="66"/>
        <v>115</v>
      </c>
      <c r="AW68" s="289">
        <f t="shared" si="67"/>
        <v>101</v>
      </c>
      <c r="AX68" s="289">
        <f t="shared" si="68"/>
        <v>75</v>
      </c>
      <c r="AY68" s="289">
        <f t="shared" si="69"/>
        <v>73</v>
      </c>
      <c r="AZ68" s="289" t="str">
        <f t="shared" si="70"/>
        <v>NA</v>
      </c>
      <c r="BA68" s="289" t="str">
        <f t="shared" si="71"/>
        <v>NA</v>
      </c>
      <c r="BB68" s="289">
        <f t="shared" si="72"/>
        <v>111</v>
      </c>
      <c r="BC68" s="289">
        <f t="shared" si="46"/>
        <v>119</v>
      </c>
      <c r="BD68" s="289">
        <f t="shared" si="47"/>
        <v>111</v>
      </c>
      <c r="BE68" s="289">
        <f t="shared" si="48"/>
        <v>114</v>
      </c>
    </row>
    <row r="69" spans="1:57" ht="15" customHeight="1" x14ac:dyDescent="0.25">
      <c r="A69" s="293" t="s">
        <v>892</v>
      </c>
      <c r="B69" s="255" t="s">
        <v>910</v>
      </c>
      <c r="C69" s="269" t="s">
        <v>1129</v>
      </c>
      <c r="D69" s="248">
        <v>86589</v>
      </c>
      <c r="E69" s="248">
        <v>109948</v>
      </c>
      <c r="F69" s="248">
        <v>180950</v>
      </c>
      <c r="G69" s="248">
        <v>198246</v>
      </c>
      <c r="H69" s="248">
        <v>203740</v>
      </c>
      <c r="I69" s="248">
        <v>236454</v>
      </c>
      <c r="J69" s="304">
        <v>283289</v>
      </c>
      <c r="K69" s="304">
        <v>350841</v>
      </c>
      <c r="L69" s="248">
        <v>405525</v>
      </c>
      <c r="M69" s="248">
        <v>413101</v>
      </c>
      <c r="N69" s="248">
        <v>443883</v>
      </c>
      <c r="O69" s="248">
        <v>440620</v>
      </c>
      <c r="P69" s="248">
        <v>382024</v>
      </c>
      <c r="Q69" s="248">
        <v>364154</v>
      </c>
      <c r="R69" s="248">
        <v>402525</v>
      </c>
      <c r="S69" s="248">
        <v>420027</v>
      </c>
      <c r="T69" s="285">
        <v>454009</v>
      </c>
      <c r="U69" s="286">
        <v>653294</v>
      </c>
      <c r="V69" s="287">
        <v>671703</v>
      </c>
      <c r="W69" s="287">
        <v>497877</v>
      </c>
      <c r="X69" s="287">
        <v>553066</v>
      </c>
      <c r="Y69" s="287"/>
      <c r="Z69" s="287"/>
      <c r="AA69" s="303">
        <v>717002</v>
      </c>
      <c r="AB69" s="303">
        <v>789700</v>
      </c>
      <c r="AC69" s="303">
        <v>794556</v>
      </c>
      <c r="AD69" s="303">
        <v>741825</v>
      </c>
      <c r="AE69" s="289">
        <f t="shared" si="49"/>
        <v>30</v>
      </c>
      <c r="AF69" s="289">
        <f t="shared" si="50"/>
        <v>32</v>
      </c>
      <c r="AG69" s="289">
        <f t="shared" si="51"/>
        <v>31</v>
      </c>
      <c r="AH69" s="289">
        <f t="shared" si="52"/>
        <v>32</v>
      </c>
      <c r="AI69" s="289">
        <f t="shared" si="53"/>
        <v>93</v>
      </c>
      <c r="AJ69" s="289">
        <f t="shared" si="54"/>
        <v>98</v>
      </c>
      <c r="AK69" s="289">
        <f t="shared" si="55"/>
        <v>94</v>
      </c>
      <c r="AL69" s="289">
        <f t="shared" si="56"/>
        <v>89</v>
      </c>
      <c r="AM69" s="289">
        <f t="shared" si="57"/>
        <v>93</v>
      </c>
      <c r="AN69" s="289">
        <f t="shared" si="58"/>
        <v>99</v>
      </c>
      <c r="AO69" s="289">
        <f t="shared" si="59"/>
        <v>103</v>
      </c>
      <c r="AP69" s="289">
        <f t="shared" si="60"/>
        <v>100</v>
      </c>
      <c r="AQ69" s="289">
        <f t="shared" si="61"/>
        <v>113</v>
      </c>
      <c r="AR69" s="289">
        <f t="shared" si="62"/>
        <v>120</v>
      </c>
      <c r="AS69" s="289">
        <f t="shared" si="63"/>
        <v>126</v>
      </c>
      <c r="AT69" s="289">
        <f t="shared" si="64"/>
        <v>133</v>
      </c>
      <c r="AU69" s="289">
        <f t="shared" si="65"/>
        <v>138</v>
      </c>
      <c r="AV69" s="289">
        <f t="shared" si="66"/>
        <v>118</v>
      </c>
      <c r="AW69" s="289">
        <f t="shared" si="67"/>
        <v>112</v>
      </c>
      <c r="AX69" s="289">
        <f t="shared" si="68"/>
        <v>118</v>
      </c>
      <c r="AY69" s="289">
        <f t="shared" si="69"/>
        <v>118</v>
      </c>
      <c r="AZ69" s="289" t="str">
        <f t="shared" si="70"/>
        <v>NA</v>
      </c>
      <c r="BA69" s="289" t="str">
        <f t="shared" si="71"/>
        <v>NA</v>
      </c>
      <c r="BB69" s="289">
        <f t="shared" si="72"/>
        <v>113</v>
      </c>
      <c r="BC69" s="289">
        <f t="shared" si="46"/>
        <v>117</v>
      </c>
      <c r="BD69" s="289">
        <f t="shared" si="47"/>
        <v>119</v>
      </c>
      <c r="BE69" s="289">
        <f t="shared" si="48"/>
        <v>124</v>
      </c>
    </row>
    <row r="70" spans="1:57" ht="15" customHeight="1" x14ac:dyDescent="0.25">
      <c r="A70" s="283" t="s">
        <v>23</v>
      </c>
      <c r="B70" s="255" t="s">
        <v>934</v>
      </c>
      <c r="C70" s="269" t="s">
        <v>1129</v>
      </c>
      <c r="H70" s="248">
        <v>157477</v>
      </c>
      <c r="I70" s="248">
        <v>182987</v>
      </c>
      <c r="J70" s="248">
        <v>226431</v>
      </c>
      <c r="K70" s="248">
        <v>258362</v>
      </c>
      <c r="L70" s="248">
        <v>317073</v>
      </c>
      <c r="M70" s="248">
        <v>381821</v>
      </c>
      <c r="N70" s="248">
        <v>454521</v>
      </c>
      <c r="O70" s="248">
        <v>503207</v>
      </c>
      <c r="P70" s="248">
        <v>478917</v>
      </c>
      <c r="Q70" s="248">
        <v>475193</v>
      </c>
      <c r="R70" s="248">
        <v>554840</v>
      </c>
      <c r="S70" s="248">
        <v>607636</v>
      </c>
      <c r="T70" s="285">
        <v>680251</v>
      </c>
      <c r="U70" s="286">
        <v>796812</v>
      </c>
      <c r="V70" s="287">
        <v>783345</v>
      </c>
      <c r="W70" s="287">
        <v>599712</v>
      </c>
      <c r="X70" s="287">
        <v>669043</v>
      </c>
      <c r="Y70" s="287"/>
      <c r="Z70" s="287"/>
      <c r="AA70" s="303">
        <v>788529</v>
      </c>
      <c r="AB70" s="303">
        <v>876825</v>
      </c>
      <c r="AC70" s="303">
        <v>844288</v>
      </c>
      <c r="AD70" s="303">
        <v>715689</v>
      </c>
      <c r="AE70" s="289" t="str">
        <f t="shared" si="49"/>
        <v>NA</v>
      </c>
      <c r="AF70" s="289" t="str">
        <f t="shared" si="50"/>
        <v>NA</v>
      </c>
      <c r="AG70" s="289" t="str">
        <f t="shared" si="51"/>
        <v>NA</v>
      </c>
      <c r="AH70" s="289" t="str">
        <f t="shared" si="52"/>
        <v>NA</v>
      </c>
      <c r="AI70" s="289">
        <f t="shared" si="53"/>
        <v>111</v>
      </c>
      <c r="AJ70" s="289">
        <f t="shared" si="54"/>
        <v>114</v>
      </c>
      <c r="AK70" s="289">
        <f t="shared" si="55"/>
        <v>116</v>
      </c>
      <c r="AL70" s="289">
        <f t="shared" si="56"/>
        <v>124</v>
      </c>
      <c r="AM70" s="289">
        <f t="shared" si="57"/>
        <v>117</v>
      </c>
      <c r="AN70" s="289">
        <f t="shared" si="58"/>
        <v>108</v>
      </c>
      <c r="AO70" s="289">
        <f t="shared" si="59"/>
        <v>100</v>
      </c>
      <c r="AP70" s="289">
        <f t="shared" si="60"/>
        <v>88</v>
      </c>
      <c r="AQ70" s="289">
        <f t="shared" si="61"/>
        <v>90</v>
      </c>
      <c r="AR70" s="289">
        <f t="shared" si="62"/>
        <v>93</v>
      </c>
      <c r="AS70" s="289">
        <f t="shared" si="63"/>
        <v>91</v>
      </c>
      <c r="AT70" s="289">
        <f t="shared" si="64"/>
        <v>91</v>
      </c>
      <c r="AU70" s="289">
        <f t="shared" si="65"/>
        <v>93</v>
      </c>
      <c r="AV70" s="289">
        <f t="shared" si="66"/>
        <v>95</v>
      </c>
      <c r="AW70" s="289">
        <f t="shared" si="67"/>
        <v>96</v>
      </c>
      <c r="AX70" s="289">
        <f t="shared" si="68"/>
        <v>97</v>
      </c>
      <c r="AY70" s="289">
        <f t="shared" si="69"/>
        <v>95</v>
      </c>
      <c r="AZ70" s="289" t="str">
        <f t="shared" si="70"/>
        <v>NA</v>
      </c>
      <c r="BA70" s="289" t="str">
        <f t="shared" si="71"/>
        <v>NA</v>
      </c>
      <c r="BB70" s="289">
        <f t="shared" si="72"/>
        <v>99</v>
      </c>
      <c r="BC70" s="289">
        <f t="shared" si="46"/>
        <v>103</v>
      </c>
      <c r="BD70" s="289">
        <f t="shared" si="47"/>
        <v>112</v>
      </c>
      <c r="BE70" s="289">
        <f t="shared" si="48"/>
        <v>131</v>
      </c>
    </row>
    <row r="71" spans="1:57" ht="15" customHeight="1" x14ac:dyDescent="0.25">
      <c r="A71" s="283" t="s">
        <v>266</v>
      </c>
      <c r="B71" s="255" t="s">
        <v>918</v>
      </c>
      <c r="C71" s="269" t="s">
        <v>1129</v>
      </c>
      <c r="H71" s="248">
        <v>122595</v>
      </c>
      <c r="I71" s="248">
        <v>148626</v>
      </c>
      <c r="J71" s="248">
        <v>172456</v>
      </c>
      <c r="K71" s="248">
        <v>209184</v>
      </c>
      <c r="L71" s="248">
        <v>251711</v>
      </c>
      <c r="M71" s="248">
        <v>274579</v>
      </c>
      <c r="N71" s="248">
        <v>336426</v>
      </c>
      <c r="O71" s="248">
        <v>318218</v>
      </c>
      <c r="P71" s="248">
        <v>292338</v>
      </c>
      <c r="Q71" s="248">
        <v>283935</v>
      </c>
      <c r="R71" s="248">
        <v>333224</v>
      </c>
      <c r="S71" s="248">
        <v>382159</v>
      </c>
      <c r="T71" s="285">
        <v>421672</v>
      </c>
      <c r="U71" s="286">
        <v>489461</v>
      </c>
      <c r="V71" s="287">
        <v>501599</v>
      </c>
      <c r="W71" s="287">
        <v>369376</v>
      </c>
      <c r="X71" s="287">
        <v>427775</v>
      </c>
      <c r="Y71" s="287"/>
      <c r="Z71" s="287"/>
      <c r="AA71" s="303">
        <v>564627</v>
      </c>
      <c r="AB71" s="303">
        <v>649342</v>
      </c>
      <c r="AC71" s="303">
        <v>682500</v>
      </c>
      <c r="AD71" s="303">
        <v>661926</v>
      </c>
      <c r="AE71" s="289" t="str">
        <f t="shared" si="49"/>
        <v>NA</v>
      </c>
      <c r="AF71" s="289" t="str">
        <f t="shared" si="50"/>
        <v>NA</v>
      </c>
      <c r="AG71" s="289" t="str">
        <f t="shared" si="51"/>
        <v>NA</v>
      </c>
      <c r="AH71" s="289" t="str">
        <f t="shared" si="52"/>
        <v>NA</v>
      </c>
      <c r="AI71" s="289">
        <f t="shared" si="53"/>
        <v>146</v>
      </c>
      <c r="AJ71" s="289">
        <f t="shared" si="54"/>
        <v>141</v>
      </c>
      <c r="AK71" s="289">
        <f t="shared" si="55"/>
        <v>137</v>
      </c>
      <c r="AL71" s="289">
        <f t="shared" si="56"/>
        <v>136</v>
      </c>
      <c r="AM71" s="289">
        <f t="shared" si="57"/>
        <v>132</v>
      </c>
      <c r="AN71" s="289">
        <f t="shared" si="58"/>
        <v>136</v>
      </c>
      <c r="AO71" s="289">
        <f t="shared" si="59"/>
        <v>133</v>
      </c>
      <c r="AP71" s="289">
        <f t="shared" si="60"/>
        <v>136</v>
      </c>
      <c r="AQ71" s="289">
        <f t="shared" si="61"/>
        <v>140</v>
      </c>
      <c r="AR71" s="289">
        <f t="shared" si="62"/>
        <v>146</v>
      </c>
      <c r="AS71" s="289">
        <f t="shared" si="63"/>
        <v>146</v>
      </c>
      <c r="AT71" s="289">
        <f t="shared" si="64"/>
        <v>141</v>
      </c>
      <c r="AU71" s="289">
        <f t="shared" si="65"/>
        <v>144</v>
      </c>
      <c r="AV71" s="289">
        <f t="shared" si="66"/>
        <v>145</v>
      </c>
      <c r="AW71" s="289">
        <f t="shared" si="67"/>
        <v>144</v>
      </c>
      <c r="AX71" s="289">
        <f t="shared" si="68"/>
        <v>147</v>
      </c>
      <c r="AY71" s="289">
        <f t="shared" si="69"/>
        <v>142</v>
      </c>
      <c r="AZ71" s="289" t="str">
        <f t="shared" si="70"/>
        <v>NA</v>
      </c>
      <c r="BA71" s="289" t="str">
        <f t="shared" si="71"/>
        <v>NA</v>
      </c>
      <c r="BB71" s="289">
        <f t="shared" si="72"/>
        <v>144</v>
      </c>
      <c r="BC71" s="289">
        <f t="shared" si="46"/>
        <v>144</v>
      </c>
      <c r="BD71" s="289">
        <f t="shared" si="47"/>
        <v>142</v>
      </c>
      <c r="BE71" s="289">
        <f t="shared" si="48"/>
        <v>141</v>
      </c>
    </row>
    <row r="72" spans="1:57" ht="15" customHeight="1" x14ac:dyDescent="0.25">
      <c r="A72" s="283" t="s">
        <v>1047</v>
      </c>
      <c r="B72" s="255" t="s">
        <v>946</v>
      </c>
      <c r="C72" s="269" t="s">
        <v>1129</v>
      </c>
      <c r="H72" s="248">
        <v>78317</v>
      </c>
      <c r="I72" s="248">
        <v>88438</v>
      </c>
      <c r="J72" s="248">
        <v>102209</v>
      </c>
      <c r="K72" s="248">
        <v>146038</v>
      </c>
      <c r="L72" s="248">
        <v>219279</v>
      </c>
      <c r="M72" s="248">
        <v>253775</v>
      </c>
      <c r="N72" s="248">
        <v>267740</v>
      </c>
      <c r="O72" s="248">
        <v>302678</v>
      </c>
      <c r="P72" s="248">
        <v>292562</v>
      </c>
      <c r="Q72" s="248">
        <v>312548</v>
      </c>
      <c r="R72" s="248">
        <v>344039.5</v>
      </c>
      <c r="S72" s="248">
        <v>367658.125</v>
      </c>
      <c r="T72" s="285">
        <v>385372.09375</v>
      </c>
      <c r="U72" s="286">
        <v>438514</v>
      </c>
      <c r="V72" s="287">
        <v>425151</v>
      </c>
      <c r="W72" s="287">
        <v>391468</v>
      </c>
      <c r="X72" s="287">
        <v>414002</v>
      </c>
      <c r="Y72" s="287"/>
      <c r="Z72" s="287"/>
      <c r="AA72" s="303">
        <v>544399</v>
      </c>
      <c r="AB72" s="303">
        <v>596379</v>
      </c>
      <c r="AC72" s="303">
        <v>625186</v>
      </c>
      <c r="AD72" s="303">
        <v>655469</v>
      </c>
      <c r="AE72" s="289" t="str">
        <f t="shared" si="49"/>
        <v>NA</v>
      </c>
      <c r="AF72" s="289" t="str">
        <f t="shared" si="50"/>
        <v>NA</v>
      </c>
      <c r="AG72" s="289" t="str">
        <f t="shared" si="51"/>
        <v>NA</v>
      </c>
      <c r="AH72" s="289" t="str">
        <f t="shared" si="52"/>
        <v>NA</v>
      </c>
      <c r="AI72" s="289">
        <f t="shared" si="53"/>
        <v>196</v>
      </c>
      <c r="AJ72" s="289">
        <f t="shared" si="54"/>
        <v>203</v>
      </c>
      <c r="AK72" s="289">
        <f t="shared" si="55"/>
        <v>204</v>
      </c>
      <c r="AL72" s="289">
        <f t="shared" si="56"/>
        <v>180</v>
      </c>
      <c r="AM72" s="289">
        <f t="shared" si="57"/>
        <v>149</v>
      </c>
      <c r="AN72" s="289">
        <f t="shared" si="58"/>
        <v>149</v>
      </c>
      <c r="AO72" s="289">
        <f t="shared" si="59"/>
        <v>158</v>
      </c>
      <c r="AP72" s="289">
        <f t="shared" si="60"/>
        <v>144</v>
      </c>
      <c r="AQ72" s="289">
        <f t="shared" si="61"/>
        <v>138</v>
      </c>
      <c r="AR72" s="289">
        <f t="shared" si="62"/>
        <v>136</v>
      </c>
      <c r="AS72" s="289">
        <f t="shared" si="63"/>
        <v>143</v>
      </c>
      <c r="AT72" s="289">
        <f t="shared" si="64"/>
        <v>147</v>
      </c>
      <c r="AU72" s="289">
        <f t="shared" si="65"/>
        <v>150</v>
      </c>
      <c r="AV72" s="289">
        <f t="shared" si="66"/>
        <v>157</v>
      </c>
      <c r="AW72" s="289">
        <f t="shared" si="67"/>
        <v>159</v>
      </c>
      <c r="AX72" s="289">
        <f t="shared" si="68"/>
        <v>142</v>
      </c>
      <c r="AY72" s="289">
        <f t="shared" si="69"/>
        <v>145</v>
      </c>
      <c r="AZ72" s="289" t="str">
        <f t="shared" si="70"/>
        <v>NA</v>
      </c>
      <c r="BA72" s="289" t="str">
        <f t="shared" si="71"/>
        <v>NA</v>
      </c>
      <c r="BB72" s="289">
        <f t="shared" si="72"/>
        <v>150</v>
      </c>
      <c r="BC72" s="289">
        <f t="shared" si="46"/>
        <v>153</v>
      </c>
      <c r="BD72" s="289">
        <f t="shared" si="47"/>
        <v>155</v>
      </c>
      <c r="BE72" s="289">
        <f t="shared" si="48"/>
        <v>142</v>
      </c>
    </row>
    <row r="73" spans="1:57" ht="15" customHeight="1" x14ac:dyDescent="0.25">
      <c r="A73" s="283" t="s">
        <v>89</v>
      </c>
      <c r="B73" s="255" t="s">
        <v>938</v>
      </c>
      <c r="C73" s="269" t="s">
        <v>1129</v>
      </c>
      <c r="T73" s="285"/>
      <c r="U73" s="286"/>
      <c r="V73" s="287">
        <v>392123</v>
      </c>
      <c r="W73" s="287">
        <v>299056</v>
      </c>
      <c r="X73" s="287">
        <v>311426</v>
      </c>
      <c r="Y73" s="287"/>
      <c r="Z73" s="287"/>
      <c r="AA73" s="303">
        <v>625719</v>
      </c>
      <c r="AB73" s="303">
        <v>691705</v>
      </c>
      <c r="AC73" s="303">
        <v>666779</v>
      </c>
      <c r="AD73" s="303">
        <v>652180</v>
      </c>
      <c r="AE73" s="289" t="str">
        <f t="shared" si="49"/>
        <v>NA</v>
      </c>
      <c r="AF73" s="289" t="str">
        <f t="shared" si="50"/>
        <v>NA</v>
      </c>
      <c r="AG73" s="289" t="str">
        <f t="shared" si="51"/>
        <v>NA</v>
      </c>
      <c r="AH73" s="289" t="str">
        <f t="shared" si="52"/>
        <v>NA</v>
      </c>
      <c r="AI73" s="289" t="str">
        <f t="shared" si="53"/>
        <v>NA</v>
      </c>
      <c r="AJ73" s="289" t="str">
        <f t="shared" si="54"/>
        <v>NA</v>
      </c>
      <c r="AK73" s="289" t="str">
        <f t="shared" si="55"/>
        <v>NA</v>
      </c>
      <c r="AL73" s="289" t="str">
        <f t="shared" si="56"/>
        <v>NA</v>
      </c>
      <c r="AM73" s="289" t="str">
        <f t="shared" si="57"/>
        <v>NA</v>
      </c>
      <c r="AN73" s="289" t="str">
        <f t="shared" si="58"/>
        <v>NA</v>
      </c>
      <c r="AO73" s="289" t="str">
        <f t="shared" si="59"/>
        <v>NA</v>
      </c>
      <c r="AP73" s="289" t="str">
        <f t="shared" si="60"/>
        <v>NA</v>
      </c>
      <c r="AQ73" s="289" t="str">
        <f t="shared" si="61"/>
        <v>NA</v>
      </c>
      <c r="AR73" s="289" t="str">
        <f t="shared" si="62"/>
        <v>NA</v>
      </c>
      <c r="AS73" s="289" t="str">
        <f t="shared" si="63"/>
        <v>NA</v>
      </c>
      <c r="AT73" s="289" t="str">
        <f t="shared" si="64"/>
        <v>NA</v>
      </c>
      <c r="AU73" s="289" t="str">
        <f t="shared" si="65"/>
        <v>NA</v>
      </c>
      <c r="AV73" s="289" t="str">
        <f t="shared" si="66"/>
        <v>NA</v>
      </c>
      <c r="AW73" s="289">
        <f t="shared" si="67"/>
        <v>167</v>
      </c>
      <c r="AX73" s="289">
        <f t="shared" si="68"/>
        <v>167</v>
      </c>
      <c r="AY73" s="289">
        <f t="shared" si="69"/>
        <v>174</v>
      </c>
      <c r="AZ73" s="289" t="str">
        <f t="shared" si="70"/>
        <v>NA</v>
      </c>
      <c r="BA73" s="289" t="str">
        <f t="shared" si="71"/>
        <v>NA</v>
      </c>
      <c r="BB73" s="289">
        <f t="shared" si="72"/>
        <v>134</v>
      </c>
      <c r="BC73" s="289">
        <f t="shared" si="46"/>
        <v>137</v>
      </c>
      <c r="BD73" s="289">
        <f t="shared" si="47"/>
        <v>147</v>
      </c>
      <c r="BE73" s="289">
        <f t="shared" si="48"/>
        <v>143</v>
      </c>
    </row>
    <row r="74" spans="1:57" ht="15" customHeight="1" x14ac:dyDescent="0.25">
      <c r="A74" s="283" t="s">
        <v>447</v>
      </c>
      <c r="B74" s="255" t="s">
        <v>939</v>
      </c>
      <c r="C74" s="269" t="s">
        <v>1129</v>
      </c>
      <c r="H74" s="248">
        <v>125383</v>
      </c>
      <c r="I74" s="248">
        <v>136138</v>
      </c>
      <c r="J74" s="248">
        <v>153923</v>
      </c>
      <c r="K74" s="248">
        <v>184986</v>
      </c>
      <c r="L74" s="248">
        <v>216640</v>
      </c>
      <c r="M74" s="248">
        <v>233049</v>
      </c>
      <c r="N74" s="248">
        <v>238170</v>
      </c>
      <c r="O74" s="248">
        <v>258965</v>
      </c>
      <c r="P74" s="248">
        <v>232884</v>
      </c>
      <c r="Q74" s="248">
        <v>240393</v>
      </c>
      <c r="R74" s="248">
        <v>288968</v>
      </c>
      <c r="S74" s="248">
        <v>316141</v>
      </c>
      <c r="T74" s="285">
        <v>360070</v>
      </c>
      <c r="U74" s="286">
        <v>420840</v>
      </c>
      <c r="V74" s="287">
        <v>423412</v>
      </c>
      <c r="W74" s="287">
        <v>339209</v>
      </c>
      <c r="X74" s="287">
        <v>395257</v>
      </c>
      <c r="Y74" s="287"/>
      <c r="Z74" s="287"/>
      <c r="AA74" s="303">
        <v>522145</v>
      </c>
      <c r="AB74" s="303">
        <v>621106</v>
      </c>
      <c r="AC74" s="303">
        <v>641993</v>
      </c>
      <c r="AD74" s="303">
        <v>646624</v>
      </c>
      <c r="AE74" s="289" t="str">
        <f t="shared" si="49"/>
        <v>NA</v>
      </c>
      <c r="AF74" s="289" t="str">
        <f t="shared" si="50"/>
        <v>NA</v>
      </c>
      <c r="AG74" s="289" t="str">
        <f t="shared" si="51"/>
        <v>NA</v>
      </c>
      <c r="AH74" s="289" t="str">
        <f t="shared" si="52"/>
        <v>NA</v>
      </c>
      <c r="AI74" s="289">
        <f t="shared" si="53"/>
        <v>138</v>
      </c>
      <c r="AJ74" s="289">
        <f t="shared" si="54"/>
        <v>151</v>
      </c>
      <c r="AK74" s="289">
        <f t="shared" si="55"/>
        <v>155</v>
      </c>
      <c r="AL74" s="289">
        <f t="shared" si="56"/>
        <v>151</v>
      </c>
      <c r="AM74" s="289">
        <f t="shared" si="57"/>
        <v>153</v>
      </c>
      <c r="AN74" s="289">
        <f t="shared" si="58"/>
        <v>157</v>
      </c>
      <c r="AO74" s="289">
        <f t="shared" si="59"/>
        <v>171</v>
      </c>
      <c r="AP74" s="289">
        <f t="shared" si="60"/>
        <v>159</v>
      </c>
      <c r="AQ74" s="289">
        <f t="shared" si="61"/>
        <v>163</v>
      </c>
      <c r="AR74" s="289">
        <f t="shared" si="62"/>
        <v>162</v>
      </c>
      <c r="AS74" s="289">
        <f t="shared" si="63"/>
        <v>156</v>
      </c>
      <c r="AT74" s="289">
        <f t="shared" si="64"/>
        <v>157</v>
      </c>
      <c r="AU74" s="289">
        <f t="shared" si="65"/>
        <v>160</v>
      </c>
      <c r="AV74" s="289">
        <f t="shared" si="66"/>
        <v>160</v>
      </c>
      <c r="AW74" s="289">
        <f t="shared" si="67"/>
        <v>160</v>
      </c>
      <c r="AX74" s="289">
        <f t="shared" si="68"/>
        <v>154</v>
      </c>
      <c r="AY74" s="289">
        <f t="shared" si="69"/>
        <v>152</v>
      </c>
      <c r="AZ74" s="289" t="str">
        <f t="shared" si="70"/>
        <v>NA</v>
      </c>
      <c r="BA74" s="289" t="str">
        <f t="shared" si="71"/>
        <v>NA</v>
      </c>
      <c r="BB74" s="289">
        <f t="shared" si="72"/>
        <v>153</v>
      </c>
      <c r="BC74" s="289">
        <f t="shared" si="46"/>
        <v>152</v>
      </c>
      <c r="BD74" s="289">
        <f t="shared" si="47"/>
        <v>152</v>
      </c>
      <c r="BE74" s="289">
        <f t="shared" si="48"/>
        <v>146</v>
      </c>
    </row>
    <row r="75" spans="1:57" ht="15" customHeight="1" x14ac:dyDescent="0.25">
      <c r="A75" s="283" t="s">
        <v>453</v>
      </c>
      <c r="B75" s="255" t="s">
        <v>946</v>
      </c>
      <c r="C75" s="269" t="s">
        <v>1129</v>
      </c>
      <c r="H75" s="248">
        <v>81092</v>
      </c>
      <c r="I75" s="248">
        <v>106906</v>
      </c>
      <c r="J75" s="248">
        <v>131409</v>
      </c>
      <c r="K75" s="248">
        <v>155807</v>
      </c>
      <c r="L75" s="248">
        <v>194040</v>
      </c>
      <c r="M75" s="248">
        <v>214566</v>
      </c>
      <c r="N75" s="248">
        <v>236348</v>
      </c>
      <c r="O75" s="248">
        <v>214398</v>
      </c>
      <c r="P75" s="248">
        <v>200989</v>
      </c>
      <c r="Q75" s="248">
        <v>213448</v>
      </c>
      <c r="R75" s="248">
        <v>264868</v>
      </c>
      <c r="S75" s="248">
        <v>306163</v>
      </c>
      <c r="T75" s="285">
        <v>343726</v>
      </c>
      <c r="U75" s="286">
        <v>430020</v>
      </c>
      <c r="V75" s="287">
        <v>421299</v>
      </c>
      <c r="W75" s="287">
        <v>331082</v>
      </c>
      <c r="X75" s="287">
        <v>382189</v>
      </c>
      <c r="Y75" s="287"/>
      <c r="Z75" s="287"/>
      <c r="AA75" s="303">
        <v>528697</v>
      </c>
      <c r="AB75" s="303">
        <v>623262</v>
      </c>
      <c r="AC75" s="303">
        <v>648611</v>
      </c>
      <c r="AD75" s="303">
        <v>621294</v>
      </c>
      <c r="AE75" s="289" t="str">
        <f t="shared" si="49"/>
        <v>NA</v>
      </c>
      <c r="AF75" s="289" t="str">
        <f t="shared" si="50"/>
        <v>NA</v>
      </c>
      <c r="AG75" s="289" t="str">
        <f t="shared" si="51"/>
        <v>NA</v>
      </c>
      <c r="AH75" s="289" t="str">
        <f t="shared" si="52"/>
        <v>NA</v>
      </c>
      <c r="AI75" s="289">
        <f t="shared" si="53"/>
        <v>189</v>
      </c>
      <c r="AJ75" s="289">
        <f t="shared" si="54"/>
        <v>181</v>
      </c>
      <c r="AK75" s="289">
        <f t="shared" si="55"/>
        <v>174</v>
      </c>
      <c r="AL75" s="289">
        <f t="shared" si="56"/>
        <v>173</v>
      </c>
      <c r="AM75" s="289">
        <f t="shared" si="57"/>
        <v>167</v>
      </c>
      <c r="AN75" s="289">
        <f t="shared" si="58"/>
        <v>170</v>
      </c>
      <c r="AO75" s="289">
        <f t="shared" si="59"/>
        <v>175</v>
      </c>
      <c r="AP75" s="289">
        <f t="shared" si="60"/>
        <v>181</v>
      </c>
      <c r="AQ75" s="289">
        <f t="shared" si="61"/>
        <v>181</v>
      </c>
      <c r="AR75" s="289">
        <f t="shared" si="62"/>
        <v>178</v>
      </c>
      <c r="AS75" s="289">
        <f t="shared" si="63"/>
        <v>175</v>
      </c>
      <c r="AT75" s="289">
        <f t="shared" si="64"/>
        <v>161</v>
      </c>
      <c r="AU75" s="289">
        <f t="shared" si="65"/>
        <v>165</v>
      </c>
      <c r="AV75" s="289">
        <f t="shared" si="66"/>
        <v>159</v>
      </c>
      <c r="AW75" s="289">
        <f t="shared" si="67"/>
        <v>162</v>
      </c>
      <c r="AX75" s="289">
        <f t="shared" si="68"/>
        <v>156</v>
      </c>
      <c r="AY75" s="289">
        <f t="shared" si="69"/>
        <v>154</v>
      </c>
      <c r="AZ75" s="289" t="str">
        <f t="shared" si="70"/>
        <v>NA</v>
      </c>
      <c r="BA75" s="289" t="str">
        <f t="shared" si="71"/>
        <v>NA</v>
      </c>
      <c r="BB75" s="289">
        <f t="shared" si="72"/>
        <v>152</v>
      </c>
      <c r="BC75" s="289">
        <f t="shared" si="46"/>
        <v>151</v>
      </c>
      <c r="BD75" s="289">
        <f t="shared" si="47"/>
        <v>149</v>
      </c>
      <c r="BE75" s="289">
        <f t="shared" si="48"/>
        <v>150</v>
      </c>
    </row>
    <row r="76" spans="1:57" ht="15" customHeight="1" x14ac:dyDescent="0.25">
      <c r="A76" s="283" t="s">
        <v>1104</v>
      </c>
      <c r="B76" s="255" t="s">
        <v>946</v>
      </c>
      <c r="C76" s="269" t="s">
        <v>1129</v>
      </c>
      <c r="H76" s="248">
        <v>127342</v>
      </c>
      <c r="I76" s="248">
        <v>138595</v>
      </c>
      <c r="J76" s="248">
        <v>156358</v>
      </c>
      <c r="K76" s="248">
        <v>179588</v>
      </c>
      <c r="L76" s="248">
        <v>203602</v>
      </c>
      <c r="M76" s="248">
        <v>216137</v>
      </c>
      <c r="N76" s="248">
        <v>261041</v>
      </c>
      <c r="O76" s="248">
        <v>247691</v>
      </c>
      <c r="P76" s="248">
        <v>229999</v>
      </c>
      <c r="Q76" s="248">
        <v>231516</v>
      </c>
      <c r="R76" s="304">
        <v>384540</v>
      </c>
      <c r="S76" s="304">
        <v>429766</v>
      </c>
      <c r="T76" s="304">
        <v>478834</v>
      </c>
      <c r="U76" s="248">
        <v>544610</v>
      </c>
      <c r="V76" s="287">
        <v>560044</v>
      </c>
      <c r="W76" s="287">
        <v>444223</v>
      </c>
      <c r="X76" s="287">
        <v>498282</v>
      </c>
      <c r="Y76" s="287"/>
      <c r="Z76" s="287"/>
      <c r="AA76" s="303">
        <v>592997</v>
      </c>
      <c r="AB76" s="303">
        <v>650035</v>
      </c>
      <c r="AC76" s="303">
        <v>631397</v>
      </c>
      <c r="AD76" s="303">
        <v>609731</v>
      </c>
      <c r="AE76" s="289" t="str">
        <f t="shared" si="49"/>
        <v>NA</v>
      </c>
      <c r="AF76" s="289" t="str">
        <f t="shared" si="50"/>
        <v>NA</v>
      </c>
      <c r="AG76" s="289" t="str">
        <f t="shared" si="51"/>
        <v>NA</v>
      </c>
      <c r="AH76" s="289" t="str">
        <f t="shared" si="52"/>
        <v>NA</v>
      </c>
      <c r="AI76" s="289">
        <f t="shared" si="53"/>
        <v>135</v>
      </c>
      <c r="AJ76" s="289">
        <f t="shared" si="54"/>
        <v>147</v>
      </c>
      <c r="AK76" s="289">
        <f t="shared" si="55"/>
        <v>152</v>
      </c>
      <c r="AL76" s="289">
        <f t="shared" si="56"/>
        <v>154</v>
      </c>
      <c r="AM76" s="289">
        <f t="shared" si="57"/>
        <v>163</v>
      </c>
      <c r="AN76" s="289">
        <f t="shared" si="58"/>
        <v>169</v>
      </c>
      <c r="AO76" s="289">
        <f t="shared" si="59"/>
        <v>161</v>
      </c>
      <c r="AP76" s="289">
        <f t="shared" si="60"/>
        <v>163</v>
      </c>
      <c r="AQ76" s="289">
        <f t="shared" si="61"/>
        <v>167</v>
      </c>
      <c r="AR76" s="289">
        <f t="shared" si="62"/>
        <v>168</v>
      </c>
      <c r="AS76" s="289">
        <f t="shared" si="63"/>
        <v>131</v>
      </c>
      <c r="AT76" s="289">
        <f t="shared" si="64"/>
        <v>131</v>
      </c>
      <c r="AU76" s="289">
        <f t="shared" si="65"/>
        <v>133</v>
      </c>
      <c r="AV76" s="289">
        <f t="shared" si="66"/>
        <v>135</v>
      </c>
      <c r="AW76" s="289">
        <f t="shared" si="67"/>
        <v>134</v>
      </c>
      <c r="AX76" s="289">
        <f t="shared" si="68"/>
        <v>130</v>
      </c>
      <c r="AY76" s="289">
        <f t="shared" si="69"/>
        <v>130</v>
      </c>
      <c r="AZ76" s="289" t="str">
        <f t="shared" si="70"/>
        <v>NA</v>
      </c>
      <c r="BA76" s="289" t="str">
        <f t="shared" si="71"/>
        <v>NA</v>
      </c>
      <c r="BB76" s="289">
        <f t="shared" si="72"/>
        <v>141</v>
      </c>
      <c r="BC76" s="289">
        <f t="shared" si="46"/>
        <v>143</v>
      </c>
      <c r="BD76" s="289">
        <f t="shared" si="47"/>
        <v>154</v>
      </c>
      <c r="BE76" s="289">
        <f t="shared" si="48"/>
        <v>154</v>
      </c>
    </row>
    <row r="77" spans="1:57" ht="15" customHeight="1" x14ac:dyDescent="0.25">
      <c r="A77" s="283" t="s">
        <v>77</v>
      </c>
      <c r="B77" s="255" t="s">
        <v>947</v>
      </c>
      <c r="C77" s="269" t="s">
        <v>1129</v>
      </c>
      <c r="H77" s="248">
        <v>65440</v>
      </c>
      <c r="I77" s="248">
        <v>75330</v>
      </c>
      <c r="J77" s="248">
        <v>137008</v>
      </c>
      <c r="K77" s="248">
        <v>175625</v>
      </c>
      <c r="L77" s="248">
        <v>204497</v>
      </c>
      <c r="M77" s="248">
        <v>230981</v>
      </c>
      <c r="N77" s="248">
        <v>291093</v>
      </c>
      <c r="O77" s="248">
        <v>320490</v>
      </c>
      <c r="P77" s="248">
        <v>346425</v>
      </c>
      <c r="Q77" s="248">
        <v>333509</v>
      </c>
      <c r="R77" s="248">
        <v>367368</v>
      </c>
      <c r="S77" s="248">
        <v>397877</v>
      </c>
      <c r="T77" s="285">
        <v>421368</v>
      </c>
      <c r="U77" s="286">
        <v>494774</v>
      </c>
      <c r="V77" s="287">
        <v>472373</v>
      </c>
      <c r="W77" s="287">
        <v>369864</v>
      </c>
      <c r="X77" s="287">
        <v>415219</v>
      </c>
      <c r="Y77" s="287"/>
      <c r="Z77" s="287"/>
      <c r="AA77" s="303">
        <v>520216</v>
      </c>
      <c r="AB77" s="303">
        <v>594738</v>
      </c>
      <c r="AC77" s="303">
        <v>606387</v>
      </c>
      <c r="AD77" s="303">
        <v>602879</v>
      </c>
      <c r="AE77" s="289" t="str">
        <f t="shared" si="49"/>
        <v>NA</v>
      </c>
      <c r="AF77" s="289" t="str">
        <f t="shared" si="50"/>
        <v>NA</v>
      </c>
      <c r="AG77" s="289" t="str">
        <f t="shared" si="51"/>
        <v>NA</v>
      </c>
      <c r="AH77" s="289" t="str">
        <f t="shared" si="52"/>
        <v>NA</v>
      </c>
      <c r="AI77" s="289">
        <f t="shared" si="53"/>
        <v>221</v>
      </c>
      <c r="AJ77" s="289">
        <f t="shared" si="54"/>
        <v>225</v>
      </c>
      <c r="AK77" s="289">
        <f t="shared" si="55"/>
        <v>169</v>
      </c>
      <c r="AL77" s="289">
        <f t="shared" si="56"/>
        <v>160</v>
      </c>
      <c r="AM77" s="289">
        <f t="shared" si="57"/>
        <v>162</v>
      </c>
      <c r="AN77" s="289">
        <f t="shared" si="58"/>
        <v>159</v>
      </c>
      <c r="AO77" s="289">
        <f t="shared" si="59"/>
        <v>149</v>
      </c>
      <c r="AP77" s="289">
        <f t="shared" si="60"/>
        <v>135</v>
      </c>
      <c r="AQ77" s="289">
        <f t="shared" si="61"/>
        <v>122</v>
      </c>
      <c r="AR77" s="289">
        <f t="shared" si="62"/>
        <v>131</v>
      </c>
      <c r="AS77" s="289">
        <f t="shared" si="63"/>
        <v>135</v>
      </c>
      <c r="AT77" s="289">
        <f t="shared" si="64"/>
        <v>137</v>
      </c>
      <c r="AU77" s="289">
        <f t="shared" si="65"/>
        <v>145</v>
      </c>
      <c r="AV77" s="289">
        <f t="shared" si="66"/>
        <v>144</v>
      </c>
      <c r="AW77" s="289">
        <f t="shared" si="67"/>
        <v>150</v>
      </c>
      <c r="AX77" s="289">
        <f t="shared" si="68"/>
        <v>146</v>
      </c>
      <c r="AY77" s="289">
        <f t="shared" si="69"/>
        <v>144</v>
      </c>
      <c r="AZ77" s="289" t="str">
        <f t="shared" si="70"/>
        <v>NA</v>
      </c>
      <c r="BA77" s="289" t="str">
        <f t="shared" si="71"/>
        <v>NA</v>
      </c>
      <c r="BB77" s="289">
        <f t="shared" si="72"/>
        <v>154</v>
      </c>
      <c r="BC77" s="289">
        <f t="shared" si="46"/>
        <v>154</v>
      </c>
      <c r="BD77" s="289">
        <f t="shared" si="47"/>
        <v>157</v>
      </c>
      <c r="BE77" s="289">
        <f t="shared" si="48"/>
        <v>156</v>
      </c>
    </row>
    <row r="78" spans="1:57" ht="15" customHeight="1" x14ac:dyDescent="0.25">
      <c r="A78" s="283" t="s">
        <v>76</v>
      </c>
      <c r="B78" s="255" t="s">
        <v>935</v>
      </c>
      <c r="C78" s="269" t="s">
        <v>1129</v>
      </c>
      <c r="H78" s="248">
        <v>50151</v>
      </c>
      <c r="I78" s="248">
        <v>65167</v>
      </c>
      <c r="J78" s="248">
        <v>84664</v>
      </c>
      <c r="K78" s="248">
        <v>125118</v>
      </c>
      <c r="L78" s="248">
        <v>178340</v>
      </c>
      <c r="M78" s="248">
        <v>247471</v>
      </c>
      <c r="N78" s="248">
        <v>288500</v>
      </c>
      <c r="O78" s="248">
        <v>328988</v>
      </c>
      <c r="P78" s="248">
        <v>325098</v>
      </c>
      <c r="Q78" s="248">
        <v>333750</v>
      </c>
      <c r="R78" s="248">
        <v>412020</v>
      </c>
      <c r="S78" s="248">
        <v>459959</v>
      </c>
      <c r="T78" s="285">
        <v>500637</v>
      </c>
      <c r="U78" s="286">
        <v>548994</v>
      </c>
      <c r="V78" s="287">
        <v>570730</v>
      </c>
      <c r="W78" s="287">
        <v>409666</v>
      </c>
      <c r="X78" s="287">
        <v>452544</v>
      </c>
      <c r="Y78" s="287"/>
      <c r="Z78" s="287"/>
      <c r="AA78" s="303">
        <v>548095</v>
      </c>
      <c r="AB78" s="303">
        <v>624557</v>
      </c>
      <c r="AC78" s="303">
        <v>605275</v>
      </c>
      <c r="AD78" s="303">
        <v>584529</v>
      </c>
      <c r="AE78" s="289" t="str">
        <f t="shared" si="49"/>
        <v>NA</v>
      </c>
      <c r="AF78" s="289" t="str">
        <f t="shared" si="50"/>
        <v>NA</v>
      </c>
      <c r="AG78" s="289" t="str">
        <f t="shared" si="51"/>
        <v>NA</v>
      </c>
      <c r="AH78" s="289" t="str">
        <f t="shared" si="52"/>
        <v>NA</v>
      </c>
      <c r="AI78" s="289">
        <f t="shared" si="53"/>
        <v>265</v>
      </c>
      <c r="AJ78" s="289">
        <f t="shared" si="54"/>
        <v>252</v>
      </c>
      <c r="AK78" s="289">
        <f t="shared" si="55"/>
        <v>234</v>
      </c>
      <c r="AL78" s="289">
        <f t="shared" si="56"/>
        <v>202</v>
      </c>
      <c r="AM78" s="289">
        <f t="shared" si="57"/>
        <v>174</v>
      </c>
      <c r="AN78" s="289">
        <f t="shared" si="58"/>
        <v>152</v>
      </c>
      <c r="AO78" s="289">
        <f t="shared" si="59"/>
        <v>150</v>
      </c>
      <c r="AP78" s="289">
        <f t="shared" si="60"/>
        <v>128</v>
      </c>
      <c r="AQ78" s="289">
        <f t="shared" si="61"/>
        <v>130</v>
      </c>
      <c r="AR78" s="289">
        <f t="shared" si="62"/>
        <v>130</v>
      </c>
      <c r="AS78" s="289">
        <f t="shared" si="63"/>
        <v>123</v>
      </c>
      <c r="AT78" s="289">
        <f t="shared" si="64"/>
        <v>123</v>
      </c>
      <c r="AU78" s="289">
        <f t="shared" si="65"/>
        <v>127</v>
      </c>
      <c r="AV78" s="289">
        <f t="shared" si="66"/>
        <v>134</v>
      </c>
      <c r="AW78" s="289">
        <f t="shared" si="67"/>
        <v>130</v>
      </c>
      <c r="AX78" s="289">
        <f t="shared" si="68"/>
        <v>137</v>
      </c>
      <c r="AY78" s="289">
        <f t="shared" si="69"/>
        <v>138</v>
      </c>
      <c r="AZ78" s="289" t="str">
        <f t="shared" si="70"/>
        <v>NA</v>
      </c>
      <c r="BA78" s="289" t="str">
        <f t="shared" si="71"/>
        <v>NA</v>
      </c>
      <c r="BB78" s="289">
        <f t="shared" si="72"/>
        <v>149</v>
      </c>
      <c r="BC78" s="289">
        <f t="shared" si="46"/>
        <v>150</v>
      </c>
      <c r="BD78" s="289">
        <f t="shared" si="47"/>
        <v>158</v>
      </c>
      <c r="BE78" s="289">
        <f t="shared" si="48"/>
        <v>158</v>
      </c>
    </row>
    <row r="79" spans="1:57" ht="15" customHeight="1" x14ac:dyDescent="0.25">
      <c r="A79" s="283" t="s">
        <v>638</v>
      </c>
      <c r="B79" s="255" t="s">
        <v>951</v>
      </c>
      <c r="C79" s="269" t="s">
        <v>1129</v>
      </c>
      <c r="H79" s="248">
        <v>104245</v>
      </c>
      <c r="I79" s="248">
        <v>123186</v>
      </c>
      <c r="J79" s="248">
        <v>144103</v>
      </c>
      <c r="K79" s="248">
        <v>178497</v>
      </c>
      <c r="L79" s="248">
        <v>218720</v>
      </c>
      <c r="M79" s="248">
        <v>254576</v>
      </c>
      <c r="N79" s="248">
        <v>283688</v>
      </c>
      <c r="O79" s="248">
        <v>274140</v>
      </c>
      <c r="P79" s="248">
        <v>271970</v>
      </c>
      <c r="Q79" s="248">
        <v>275058</v>
      </c>
      <c r="R79" s="248">
        <v>303532</v>
      </c>
      <c r="S79" s="248">
        <v>327997</v>
      </c>
      <c r="T79" s="285">
        <v>380785</v>
      </c>
      <c r="U79" s="286">
        <v>436931</v>
      </c>
      <c r="V79" s="287">
        <v>432697</v>
      </c>
      <c r="W79" s="287">
        <v>315101</v>
      </c>
      <c r="X79" s="287">
        <v>337127</v>
      </c>
      <c r="Y79" s="287"/>
      <c r="Z79" s="287"/>
      <c r="AA79" s="303">
        <v>460640</v>
      </c>
      <c r="AB79" s="303">
        <v>533627</v>
      </c>
      <c r="AC79" s="303">
        <v>533599</v>
      </c>
      <c r="AD79" s="303">
        <v>511384</v>
      </c>
      <c r="AE79" s="289" t="str">
        <f t="shared" si="49"/>
        <v>NA</v>
      </c>
      <c r="AF79" s="289" t="str">
        <f t="shared" si="50"/>
        <v>NA</v>
      </c>
      <c r="AG79" s="289" t="str">
        <f t="shared" si="51"/>
        <v>NA</v>
      </c>
      <c r="AH79" s="289" t="str">
        <f t="shared" si="52"/>
        <v>NA</v>
      </c>
      <c r="AI79" s="289">
        <f t="shared" si="53"/>
        <v>160</v>
      </c>
      <c r="AJ79" s="289">
        <f t="shared" si="54"/>
        <v>164</v>
      </c>
      <c r="AK79" s="289">
        <f t="shared" si="55"/>
        <v>161</v>
      </c>
      <c r="AL79" s="289">
        <f t="shared" si="56"/>
        <v>156</v>
      </c>
      <c r="AM79" s="289">
        <f t="shared" si="57"/>
        <v>151</v>
      </c>
      <c r="AN79" s="289">
        <f t="shared" si="58"/>
        <v>148</v>
      </c>
      <c r="AO79" s="289">
        <f t="shared" si="59"/>
        <v>152</v>
      </c>
      <c r="AP79" s="289">
        <f t="shared" si="60"/>
        <v>150</v>
      </c>
      <c r="AQ79" s="289">
        <f t="shared" si="61"/>
        <v>147</v>
      </c>
      <c r="AR79" s="289">
        <f t="shared" si="62"/>
        <v>149</v>
      </c>
      <c r="AS79" s="289">
        <f t="shared" si="63"/>
        <v>153</v>
      </c>
      <c r="AT79" s="289">
        <f t="shared" si="64"/>
        <v>153</v>
      </c>
      <c r="AU79" s="289">
        <f t="shared" si="65"/>
        <v>155</v>
      </c>
      <c r="AV79" s="289">
        <f t="shared" si="66"/>
        <v>158</v>
      </c>
      <c r="AW79" s="289">
        <f t="shared" si="67"/>
        <v>156</v>
      </c>
      <c r="AX79" s="289">
        <f t="shared" si="68"/>
        <v>164</v>
      </c>
      <c r="AY79" s="289">
        <f t="shared" si="69"/>
        <v>165</v>
      </c>
      <c r="AZ79" s="289" t="str">
        <f t="shared" si="70"/>
        <v>NA</v>
      </c>
      <c r="BA79" s="289" t="str">
        <f t="shared" si="71"/>
        <v>NA</v>
      </c>
      <c r="BB79" s="289">
        <f t="shared" si="72"/>
        <v>164</v>
      </c>
      <c r="BC79" s="289">
        <f t="shared" si="46"/>
        <v>164</v>
      </c>
      <c r="BD79" s="289">
        <f t="shared" si="47"/>
        <v>171</v>
      </c>
      <c r="BE79" s="289">
        <f t="shared" si="48"/>
        <v>169</v>
      </c>
    </row>
    <row r="80" spans="1:57" ht="15" customHeight="1" x14ac:dyDescent="0.25">
      <c r="A80" s="283" t="s">
        <v>720</v>
      </c>
      <c r="B80" s="255" t="s">
        <v>947</v>
      </c>
      <c r="C80" s="269" t="s">
        <v>1129</v>
      </c>
      <c r="H80" s="248">
        <v>63212</v>
      </c>
      <c r="I80" s="248">
        <v>76633</v>
      </c>
      <c r="J80" s="248">
        <v>87749</v>
      </c>
      <c r="K80" s="248">
        <v>127033</v>
      </c>
      <c r="L80" s="248">
        <v>151222</v>
      </c>
      <c r="M80" s="248">
        <v>160399</v>
      </c>
      <c r="N80" s="248">
        <v>153750</v>
      </c>
      <c r="O80" s="248">
        <v>144582</v>
      </c>
      <c r="P80" s="248">
        <v>147536</v>
      </c>
      <c r="Q80" s="248">
        <v>154396</v>
      </c>
      <c r="R80" s="248">
        <v>171903</v>
      </c>
      <c r="S80" s="248">
        <v>211485</v>
      </c>
      <c r="T80" s="285">
        <v>237534</v>
      </c>
      <c r="U80" s="248">
        <v>280350</v>
      </c>
      <c r="V80" s="287">
        <v>280711</v>
      </c>
      <c r="W80" s="287">
        <v>254329</v>
      </c>
      <c r="X80" s="287">
        <v>291434</v>
      </c>
      <c r="Y80" s="287"/>
      <c r="Z80" s="287"/>
      <c r="AA80" s="303">
        <v>394925</v>
      </c>
      <c r="AB80" s="303">
        <v>456610</v>
      </c>
      <c r="AC80" s="303">
        <v>449106</v>
      </c>
      <c r="AD80" s="303">
        <v>444485</v>
      </c>
      <c r="AE80" s="289" t="str">
        <f t="shared" si="49"/>
        <v>NA</v>
      </c>
      <c r="AF80" s="289" t="str">
        <f t="shared" si="50"/>
        <v>NA</v>
      </c>
      <c r="AG80" s="289" t="str">
        <f t="shared" si="51"/>
        <v>NA</v>
      </c>
      <c r="AH80" s="289" t="str">
        <f t="shared" si="52"/>
        <v>NA</v>
      </c>
      <c r="AI80" s="289">
        <f t="shared" si="53"/>
        <v>227</v>
      </c>
      <c r="AJ80" s="289">
        <f t="shared" si="54"/>
        <v>223</v>
      </c>
      <c r="AK80" s="289">
        <f t="shared" si="55"/>
        <v>224</v>
      </c>
      <c r="AL80" s="289">
        <f t="shared" si="56"/>
        <v>199</v>
      </c>
      <c r="AM80" s="289">
        <f t="shared" si="57"/>
        <v>194</v>
      </c>
      <c r="AN80" s="289">
        <f t="shared" si="58"/>
        <v>204</v>
      </c>
      <c r="AO80" s="289">
        <f t="shared" si="59"/>
        <v>240</v>
      </c>
      <c r="AP80" s="289">
        <f t="shared" si="60"/>
        <v>241</v>
      </c>
      <c r="AQ80" s="289">
        <f t="shared" si="61"/>
        <v>225</v>
      </c>
      <c r="AR80" s="289">
        <f t="shared" si="62"/>
        <v>226</v>
      </c>
      <c r="AS80" s="289">
        <f t="shared" si="63"/>
        <v>231</v>
      </c>
      <c r="AT80" s="289">
        <f t="shared" si="64"/>
        <v>211</v>
      </c>
      <c r="AU80" s="289">
        <f t="shared" si="65"/>
        <v>212</v>
      </c>
      <c r="AV80" s="289">
        <f t="shared" si="66"/>
        <v>211</v>
      </c>
      <c r="AW80" s="289">
        <f t="shared" si="67"/>
        <v>219</v>
      </c>
      <c r="AX80" s="289">
        <f t="shared" si="68"/>
        <v>195</v>
      </c>
      <c r="AY80" s="289">
        <f t="shared" si="69"/>
        <v>188</v>
      </c>
      <c r="AZ80" s="289" t="str">
        <f t="shared" si="70"/>
        <v>NA</v>
      </c>
      <c r="BA80" s="289" t="str">
        <f t="shared" si="71"/>
        <v>NA</v>
      </c>
      <c r="BB80" s="289">
        <f t="shared" si="72"/>
        <v>184</v>
      </c>
      <c r="BC80" s="289">
        <f t="shared" si="46"/>
        <v>183</v>
      </c>
      <c r="BD80" s="289">
        <f t="shared" si="47"/>
        <v>186</v>
      </c>
      <c r="BE80" s="289">
        <f t="shared" si="48"/>
        <v>186</v>
      </c>
    </row>
    <row r="81" spans="1:57" s="309" customFormat="1" ht="15" customHeight="1" x14ac:dyDescent="0.25">
      <c r="A81" s="310" t="s">
        <v>896</v>
      </c>
      <c r="B81" s="255" t="s">
        <v>920</v>
      </c>
      <c r="C81" s="269" t="s">
        <v>1129</v>
      </c>
      <c r="D81" s="285"/>
      <c r="E81" s="285"/>
      <c r="F81" s="285"/>
      <c r="G81" s="285"/>
      <c r="H81" s="285">
        <v>123841</v>
      </c>
      <c r="I81" s="285">
        <v>141576</v>
      </c>
      <c r="J81" s="285">
        <v>171683</v>
      </c>
      <c r="K81" s="285">
        <v>208785</v>
      </c>
      <c r="L81" s="285">
        <v>248828</v>
      </c>
      <c r="M81" s="285">
        <v>263853</v>
      </c>
      <c r="N81" s="285">
        <v>260708</v>
      </c>
      <c r="O81" s="285">
        <v>262319</v>
      </c>
      <c r="P81" s="285">
        <v>231202</v>
      </c>
      <c r="Q81" s="285">
        <v>230212</v>
      </c>
      <c r="R81" s="285">
        <v>271889</v>
      </c>
      <c r="S81" s="285">
        <v>303213</v>
      </c>
      <c r="T81" s="286">
        <v>339918</v>
      </c>
      <c r="U81" s="286">
        <v>394848</v>
      </c>
      <c r="V81" s="287">
        <v>234654</v>
      </c>
      <c r="W81" s="287">
        <v>266090</v>
      </c>
      <c r="X81" s="287">
        <v>302683</v>
      </c>
      <c r="Y81" s="287"/>
      <c r="Z81" s="287"/>
      <c r="AA81" s="303">
        <v>338171</v>
      </c>
      <c r="AB81" s="303">
        <v>413409</v>
      </c>
      <c r="AC81" s="303">
        <v>430742</v>
      </c>
      <c r="AD81" s="303">
        <v>436139</v>
      </c>
      <c r="AE81" s="289" t="str">
        <f t="shared" si="49"/>
        <v>NA</v>
      </c>
      <c r="AF81" s="289" t="str">
        <f t="shared" si="50"/>
        <v>NA</v>
      </c>
      <c r="AG81" s="289" t="str">
        <f t="shared" si="51"/>
        <v>NA</v>
      </c>
      <c r="AH81" s="289" t="str">
        <f t="shared" si="52"/>
        <v>NA</v>
      </c>
      <c r="AI81" s="289">
        <f t="shared" si="53"/>
        <v>145</v>
      </c>
      <c r="AJ81" s="289">
        <f t="shared" si="54"/>
        <v>144</v>
      </c>
      <c r="AK81" s="289">
        <f t="shared" si="55"/>
        <v>138</v>
      </c>
      <c r="AL81" s="289">
        <f t="shared" si="56"/>
        <v>137</v>
      </c>
      <c r="AM81" s="289">
        <f t="shared" si="57"/>
        <v>133</v>
      </c>
      <c r="AN81" s="289">
        <f t="shared" si="58"/>
        <v>145</v>
      </c>
      <c r="AO81" s="289">
        <f t="shared" si="59"/>
        <v>162</v>
      </c>
      <c r="AP81" s="289">
        <f t="shared" si="60"/>
        <v>156</v>
      </c>
      <c r="AQ81" s="289">
        <f t="shared" si="61"/>
        <v>165</v>
      </c>
      <c r="AR81" s="289">
        <f t="shared" si="62"/>
        <v>169</v>
      </c>
      <c r="AS81" s="289">
        <f t="shared" si="63"/>
        <v>167</v>
      </c>
      <c r="AT81" s="289">
        <f t="shared" si="64"/>
        <v>163</v>
      </c>
      <c r="AU81" s="289">
        <f t="shared" si="65"/>
        <v>168</v>
      </c>
      <c r="AV81" s="289">
        <f t="shared" si="66"/>
        <v>168</v>
      </c>
      <c r="AW81" s="289">
        <f t="shared" si="67"/>
        <v>244</v>
      </c>
      <c r="AX81" s="289">
        <f t="shared" si="68"/>
        <v>188</v>
      </c>
      <c r="AY81" s="289">
        <f t="shared" si="69"/>
        <v>181</v>
      </c>
      <c r="AZ81" s="289" t="str">
        <f t="shared" si="70"/>
        <v>NA</v>
      </c>
      <c r="BA81" s="289" t="str">
        <f t="shared" si="71"/>
        <v>NA</v>
      </c>
      <c r="BB81" s="289">
        <f t="shared" si="72"/>
        <v>211</v>
      </c>
      <c r="BC81" s="289">
        <f t="shared" si="46"/>
        <v>197</v>
      </c>
      <c r="BD81" s="289">
        <f t="shared" si="47"/>
        <v>198</v>
      </c>
      <c r="BE81" s="289">
        <f t="shared" si="48"/>
        <v>189</v>
      </c>
    </row>
    <row r="82" spans="1:57" ht="15" customHeight="1" x14ac:dyDescent="0.25">
      <c r="A82" s="283" t="s">
        <v>555</v>
      </c>
      <c r="B82" s="255" t="s">
        <v>935</v>
      </c>
      <c r="C82" s="269" t="s">
        <v>1129</v>
      </c>
      <c r="T82" s="285"/>
      <c r="U82" s="286">
        <v>201195</v>
      </c>
      <c r="V82" s="287">
        <v>186174</v>
      </c>
      <c r="W82" s="287">
        <v>275648</v>
      </c>
      <c r="X82" s="287">
        <v>306028</v>
      </c>
      <c r="Y82" s="287"/>
      <c r="Z82" s="287"/>
      <c r="AA82" s="303">
        <v>382446</v>
      </c>
      <c r="AB82" s="303">
        <v>434689</v>
      </c>
      <c r="AC82" s="303">
        <v>434555</v>
      </c>
      <c r="AD82" s="303">
        <v>409362</v>
      </c>
      <c r="AE82" s="289" t="str">
        <f t="shared" si="49"/>
        <v>NA</v>
      </c>
      <c r="AF82" s="289" t="str">
        <f t="shared" si="50"/>
        <v>NA</v>
      </c>
      <c r="AG82" s="289" t="str">
        <f t="shared" si="51"/>
        <v>NA</v>
      </c>
      <c r="AH82" s="289" t="str">
        <f t="shared" si="52"/>
        <v>NA</v>
      </c>
      <c r="AI82" s="289" t="str">
        <f t="shared" si="53"/>
        <v>NA</v>
      </c>
      <c r="AJ82" s="289" t="str">
        <f t="shared" si="54"/>
        <v>NA</v>
      </c>
      <c r="AK82" s="289" t="str">
        <f t="shared" si="55"/>
        <v>NA</v>
      </c>
      <c r="AL82" s="289" t="str">
        <f t="shared" si="56"/>
        <v>NA</v>
      </c>
      <c r="AM82" s="289" t="str">
        <f t="shared" si="57"/>
        <v>NA</v>
      </c>
      <c r="AN82" s="289" t="str">
        <f t="shared" si="58"/>
        <v>NA</v>
      </c>
      <c r="AO82" s="289" t="str">
        <f t="shared" si="59"/>
        <v>NA</v>
      </c>
      <c r="AP82" s="289" t="str">
        <f t="shared" si="60"/>
        <v>NA</v>
      </c>
      <c r="AQ82" s="289" t="str">
        <f t="shared" si="61"/>
        <v>NA</v>
      </c>
      <c r="AR82" s="289" t="str">
        <f t="shared" si="62"/>
        <v>NA</v>
      </c>
      <c r="AS82" s="289" t="str">
        <f t="shared" si="63"/>
        <v>NA</v>
      </c>
      <c r="AT82" s="289" t="str">
        <f t="shared" si="64"/>
        <v>NA</v>
      </c>
      <c r="AU82" s="289" t="str">
        <f t="shared" si="65"/>
        <v>NA</v>
      </c>
      <c r="AV82" s="289">
        <f t="shared" si="66"/>
        <v>264</v>
      </c>
      <c r="AW82" s="289">
        <f t="shared" si="67"/>
        <v>285</v>
      </c>
      <c r="AX82" s="289">
        <f t="shared" si="68"/>
        <v>180</v>
      </c>
      <c r="AY82" s="289">
        <f t="shared" si="69"/>
        <v>177</v>
      </c>
      <c r="AZ82" s="289" t="str">
        <f t="shared" si="70"/>
        <v>NA</v>
      </c>
      <c r="BA82" s="289" t="str">
        <f t="shared" si="71"/>
        <v>NA</v>
      </c>
      <c r="BB82" s="289">
        <f t="shared" si="72"/>
        <v>187</v>
      </c>
      <c r="BC82" s="289">
        <f t="shared" si="46"/>
        <v>188</v>
      </c>
      <c r="BD82" s="289">
        <f t="shared" si="47"/>
        <v>195</v>
      </c>
      <c r="BE82" s="289">
        <f t="shared" si="48"/>
        <v>199</v>
      </c>
    </row>
    <row r="83" spans="1:57" ht="15" customHeight="1" x14ac:dyDescent="0.25">
      <c r="A83" s="283" t="s">
        <v>635</v>
      </c>
      <c r="B83" s="255" t="s">
        <v>935</v>
      </c>
      <c r="C83" s="269" t="s">
        <v>1129</v>
      </c>
      <c r="H83" s="248">
        <v>65465</v>
      </c>
      <c r="I83" s="248">
        <v>79320</v>
      </c>
      <c r="J83" s="248">
        <v>108787</v>
      </c>
      <c r="K83" s="248">
        <v>146501</v>
      </c>
      <c r="L83" s="248">
        <v>189459</v>
      </c>
      <c r="M83" s="248">
        <v>202784</v>
      </c>
      <c r="N83" s="248">
        <v>237027</v>
      </c>
      <c r="O83" s="248">
        <v>253897</v>
      </c>
      <c r="P83" s="248">
        <v>245803</v>
      </c>
      <c r="Q83" s="248">
        <v>234184</v>
      </c>
      <c r="R83" s="248">
        <v>270906</v>
      </c>
      <c r="S83" s="248">
        <v>298241</v>
      </c>
      <c r="T83" s="285">
        <v>329832</v>
      </c>
      <c r="U83" s="286">
        <v>388516</v>
      </c>
      <c r="V83" s="287">
        <v>360035</v>
      </c>
      <c r="W83" s="287">
        <v>275399</v>
      </c>
      <c r="X83" s="287">
        <v>295921</v>
      </c>
      <c r="Y83" s="287"/>
      <c r="Z83" s="287"/>
      <c r="AA83" s="303">
        <v>363924</v>
      </c>
      <c r="AB83" s="303">
        <v>417335</v>
      </c>
      <c r="AC83" s="303">
        <v>417415</v>
      </c>
      <c r="AD83" s="303">
        <v>395324</v>
      </c>
      <c r="AE83" s="289" t="str">
        <f t="shared" si="49"/>
        <v>NA</v>
      </c>
      <c r="AF83" s="289" t="str">
        <f t="shared" si="50"/>
        <v>NA</v>
      </c>
      <c r="AG83" s="289" t="str">
        <f t="shared" si="51"/>
        <v>NA</v>
      </c>
      <c r="AH83" s="289" t="str">
        <f t="shared" si="52"/>
        <v>NA</v>
      </c>
      <c r="AI83" s="289">
        <f t="shared" si="53"/>
        <v>220</v>
      </c>
      <c r="AJ83" s="289">
        <f t="shared" si="54"/>
        <v>218</v>
      </c>
      <c r="AK83" s="289">
        <f t="shared" si="55"/>
        <v>195</v>
      </c>
      <c r="AL83" s="289">
        <f t="shared" si="56"/>
        <v>179</v>
      </c>
      <c r="AM83" s="289">
        <f t="shared" si="57"/>
        <v>170</v>
      </c>
      <c r="AN83" s="289">
        <f t="shared" si="58"/>
        <v>176</v>
      </c>
      <c r="AO83" s="289">
        <f t="shared" si="59"/>
        <v>174</v>
      </c>
      <c r="AP83" s="289">
        <f t="shared" si="60"/>
        <v>161</v>
      </c>
      <c r="AQ83" s="289">
        <f t="shared" si="61"/>
        <v>159</v>
      </c>
      <c r="AR83" s="289">
        <f t="shared" si="62"/>
        <v>166</v>
      </c>
      <c r="AS83" s="289">
        <f t="shared" si="63"/>
        <v>170</v>
      </c>
      <c r="AT83" s="289">
        <f t="shared" si="64"/>
        <v>168</v>
      </c>
      <c r="AU83" s="289">
        <f t="shared" si="65"/>
        <v>169</v>
      </c>
      <c r="AV83" s="289">
        <f t="shared" si="66"/>
        <v>170</v>
      </c>
      <c r="AW83" s="289">
        <f t="shared" si="67"/>
        <v>182</v>
      </c>
      <c r="AX83" s="289">
        <f t="shared" si="68"/>
        <v>181</v>
      </c>
      <c r="AY83" s="289">
        <f t="shared" si="69"/>
        <v>184</v>
      </c>
      <c r="AZ83" s="289" t="str">
        <f t="shared" si="70"/>
        <v>NA</v>
      </c>
      <c r="BA83" s="289" t="str">
        <f t="shared" si="71"/>
        <v>NA</v>
      </c>
      <c r="BB83" s="289">
        <f t="shared" si="72"/>
        <v>195</v>
      </c>
      <c r="BC83" s="289">
        <f t="shared" si="46"/>
        <v>195</v>
      </c>
      <c r="BD83" s="289">
        <f t="shared" si="47"/>
        <v>200</v>
      </c>
      <c r="BE83" s="289">
        <f t="shared" si="48"/>
        <v>200</v>
      </c>
    </row>
    <row r="84" spans="1:57" ht="15" customHeight="1" x14ac:dyDescent="0.25">
      <c r="A84" s="283" t="s">
        <v>715</v>
      </c>
      <c r="B84" s="255" t="s">
        <v>922</v>
      </c>
      <c r="C84" s="269" t="s">
        <v>1129</v>
      </c>
      <c r="H84" s="248">
        <v>144144</v>
      </c>
      <c r="I84" s="248">
        <v>159141</v>
      </c>
      <c r="J84" s="248">
        <v>175276</v>
      </c>
      <c r="K84" s="248">
        <v>206308</v>
      </c>
      <c r="L84" s="248">
        <v>239744</v>
      </c>
      <c r="M84" s="248">
        <v>245258</v>
      </c>
      <c r="N84" s="248">
        <v>245304</v>
      </c>
      <c r="O84" s="248">
        <v>232928</v>
      </c>
      <c r="P84" s="248">
        <v>219450</v>
      </c>
      <c r="Q84" s="248">
        <v>211860</v>
      </c>
      <c r="R84" s="248">
        <v>239879</v>
      </c>
      <c r="S84" s="248">
        <v>252914</v>
      </c>
      <c r="T84" s="285">
        <v>270457</v>
      </c>
      <c r="U84" s="286">
        <v>314885</v>
      </c>
      <c r="V84" s="287">
        <v>313206</v>
      </c>
      <c r="W84" s="287">
        <v>246098</v>
      </c>
      <c r="X84" s="287">
        <v>272487</v>
      </c>
      <c r="Y84" s="287"/>
      <c r="Z84" s="287"/>
      <c r="AA84" s="303">
        <v>336527</v>
      </c>
      <c r="AB84" s="303">
        <v>374302</v>
      </c>
      <c r="AC84" s="303">
        <v>377822</v>
      </c>
      <c r="AD84" s="303">
        <v>357773</v>
      </c>
      <c r="AE84" s="289" t="str">
        <f t="shared" si="49"/>
        <v>NA</v>
      </c>
      <c r="AF84" s="289" t="str">
        <f t="shared" si="50"/>
        <v>NA</v>
      </c>
      <c r="AG84" s="289" t="str">
        <f t="shared" si="51"/>
        <v>NA</v>
      </c>
      <c r="AH84" s="289" t="str">
        <f t="shared" si="52"/>
        <v>NA</v>
      </c>
      <c r="AI84" s="289">
        <f t="shared" si="53"/>
        <v>122</v>
      </c>
      <c r="AJ84" s="289">
        <f t="shared" si="54"/>
        <v>128</v>
      </c>
      <c r="AK84" s="289">
        <f t="shared" si="55"/>
        <v>134</v>
      </c>
      <c r="AL84" s="289">
        <f t="shared" si="56"/>
        <v>138</v>
      </c>
      <c r="AM84" s="289">
        <f t="shared" si="57"/>
        <v>138</v>
      </c>
      <c r="AN84" s="289">
        <f t="shared" si="58"/>
        <v>154</v>
      </c>
      <c r="AO84" s="289">
        <f t="shared" si="59"/>
        <v>168</v>
      </c>
      <c r="AP84" s="289">
        <f t="shared" si="60"/>
        <v>170</v>
      </c>
      <c r="AQ84" s="289">
        <f t="shared" si="61"/>
        <v>172</v>
      </c>
      <c r="AR84" s="289">
        <f t="shared" si="62"/>
        <v>179</v>
      </c>
      <c r="AS84" s="289">
        <f t="shared" si="63"/>
        <v>185</v>
      </c>
      <c r="AT84" s="289">
        <f t="shared" si="64"/>
        <v>191</v>
      </c>
      <c r="AU84" s="289">
        <f t="shared" si="65"/>
        <v>200</v>
      </c>
      <c r="AV84" s="289">
        <f t="shared" si="66"/>
        <v>200</v>
      </c>
      <c r="AW84" s="289">
        <f t="shared" si="67"/>
        <v>203</v>
      </c>
      <c r="AX84" s="289">
        <f t="shared" si="68"/>
        <v>205</v>
      </c>
      <c r="AY84" s="289">
        <f t="shared" si="69"/>
        <v>206</v>
      </c>
      <c r="AZ84" s="289" t="str">
        <f t="shared" si="70"/>
        <v>NA</v>
      </c>
      <c r="BA84" s="289" t="str">
        <f t="shared" si="71"/>
        <v>NA</v>
      </c>
      <c r="BB84" s="289">
        <f t="shared" si="72"/>
        <v>213</v>
      </c>
      <c r="BC84" s="289">
        <f t="shared" si="46"/>
        <v>215</v>
      </c>
      <c r="BD84" s="289">
        <f t="shared" si="47"/>
        <v>215</v>
      </c>
      <c r="BE84" s="289">
        <f t="shared" si="48"/>
        <v>214</v>
      </c>
    </row>
    <row r="85" spans="1:57" ht="15" customHeight="1" x14ac:dyDescent="0.25">
      <c r="A85" s="283" t="s">
        <v>216</v>
      </c>
      <c r="B85" s="255" t="s">
        <v>939</v>
      </c>
      <c r="C85" s="269" t="s">
        <v>1129</v>
      </c>
      <c r="G85" s="248">
        <v>166484</v>
      </c>
      <c r="H85" s="248">
        <v>194291</v>
      </c>
      <c r="I85" s="248">
        <v>224357</v>
      </c>
      <c r="J85" s="248">
        <v>247502</v>
      </c>
      <c r="K85" s="248">
        <v>313819</v>
      </c>
      <c r="N85" s="248">
        <v>306193</v>
      </c>
      <c r="P85" s="248">
        <v>249494</v>
      </c>
      <c r="Q85" s="248">
        <v>241000</v>
      </c>
      <c r="R85" s="248">
        <v>265603</v>
      </c>
      <c r="S85" s="248">
        <v>265701</v>
      </c>
      <c r="T85" s="285">
        <v>290502</v>
      </c>
      <c r="U85" s="286">
        <v>387598</v>
      </c>
      <c r="V85" s="287">
        <v>363948</v>
      </c>
      <c r="W85" s="287">
        <v>345171</v>
      </c>
      <c r="X85" s="287">
        <v>384145</v>
      </c>
      <c r="Y85" s="287"/>
      <c r="Z85" s="287"/>
      <c r="AA85" s="303">
        <v>298536</v>
      </c>
      <c r="AB85" s="303">
        <v>323136</v>
      </c>
      <c r="AC85" s="303">
        <v>362492</v>
      </c>
      <c r="AD85" s="303">
        <v>353404</v>
      </c>
      <c r="AE85" s="289" t="str">
        <f t="shared" si="49"/>
        <v>NA</v>
      </c>
      <c r="AF85" s="289" t="str">
        <f t="shared" si="50"/>
        <v>NA</v>
      </c>
      <c r="AG85" s="289" t="str">
        <f t="shared" si="51"/>
        <v>NA</v>
      </c>
      <c r="AH85" s="289">
        <f t="shared" si="52"/>
        <v>33</v>
      </c>
      <c r="AI85" s="289">
        <f t="shared" si="53"/>
        <v>97</v>
      </c>
      <c r="AJ85" s="289">
        <f t="shared" si="54"/>
        <v>100</v>
      </c>
      <c r="AK85" s="289">
        <f t="shared" si="55"/>
        <v>103</v>
      </c>
      <c r="AL85" s="289">
        <f t="shared" si="56"/>
        <v>99</v>
      </c>
      <c r="AM85" s="289" t="str">
        <f t="shared" si="57"/>
        <v>NA</v>
      </c>
      <c r="AN85" s="289" t="str">
        <f t="shared" si="58"/>
        <v>NA</v>
      </c>
      <c r="AO85" s="289">
        <f t="shared" si="59"/>
        <v>144</v>
      </c>
      <c r="AP85" s="289" t="str">
        <f t="shared" si="60"/>
        <v>NA</v>
      </c>
      <c r="AQ85" s="289">
        <f t="shared" si="61"/>
        <v>156</v>
      </c>
      <c r="AR85" s="289">
        <f t="shared" si="62"/>
        <v>161</v>
      </c>
      <c r="AS85" s="289">
        <f t="shared" si="63"/>
        <v>173</v>
      </c>
      <c r="AT85" s="289">
        <f t="shared" si="64"/>
        <v>184</v>
      </c>
      <c r="AU85" s="289">
        <f t="shared" si="65"/>
        <v>191</v>
      </c>
      <c r="AV85" s="289">
        <f t="shared" si="66"/>
        <v>171</v>
      </c>
      <c r="AW85" s="289">
        <f t="shared" si="67"/>
        <v>178</v>
      </c>
      <c r="AX85" s="289">
        <f t="shared" si="68"/>
        <v>152</v>
      </c>
      <c r="AY85" s="289">
        <f t="shared" si="69"/>
        <v>153</v>
      </c>
      <c r="AZ85" s="289" t="str">
        <f t="shared" si="70"/>
        <v>NA</v>
      </c>
      <c r="BA85" s="289" t="str">
        <f t="shared" si="71"/>
        <v>NA</v>
      </c>
      <c r="BB85" s="289">
        <f t="shared" si="72"/>
        <v>224</v>
      </c>
      <c r="BC85" s="289">
        <f t="shared" si="46"/>
        <v>226</v>
      </c>
      <c r="BD85" s="289">
        <f t="shared" si="47"/>
        <v>218</v>
      </c>
      <c r="BE85" s="289">
        <f t="shared" si="48"/>
        <v>215</v>
      </c>
    </row>
    <row r="86" spans="1:57" ht="15" customHeight="1" x14ac:dyDescent="0.25">
      <c r="A86" s="283" t="s">
        <v>901</v>
      </c>
      <c r="B86" s="255" t="s">
        <v>910</v>
      </c>
      <c r="C86" s="269" t="s">
        <v>1129</v>
      </c>
      <c r="H86" s="248">
        <v>55719</v>
      </c>
      <c r="I86" s="248">
        <v>60318</v>
      </c>
      <c r="J86" s="248">
        <v>66580</v>
      </c>
      <c r="K86" s="248">
        <v>73085</v>
      </c>
      <c r="L86" s="248">
        <v>103683</v>
      </c>
      <c r="M86" s="248">
        <v>115018</v>
      </c>
      <c r="N86" s="248">
        <v>137050</v>
      </c>
      <c r="O86" s="248">
        <v>145610</v>
      </c>
      <c r="P86" s="248">
        <v>139522</v>
      </c>
      <c r="Q86" s="248">
        <v>143455</v>
      </c>
      <c r="R86" s="248">
        <v>166771</v>
      </c>
      <c r="S86" s="248">
        <v>189270</v>
      </c>
      <c r="T86" s="285">
        <v>228354</v>
      </c>
      <c r="U86" s="286">
        <v>279735</v>
      </c>
      <c r="V86" s="287">
        <v>284269</v>
      </c>
      <c r="W86" s="287">
        <v>238187</v>
      </c>
      <c r="X86" s="287">
        <v>262396</v>
      </c>
      <c r="Y86" s="287"/>
      <c r="Z86" s="287"/>
      <c r="AA86" s="303">
        <v>321117</v>
      </c>
      <c r="AB86" s="303">
        <v>374971</v>
      </c>
      <c r="AC86" s="303">
        <v>379858</v>
      </c>
      <c r="AD86" s="303">
        <v>352007</v>
      </c>
      <c r="AE86" s="289" t="str">
        <f t="shared" si="49"/>
        <v>NA</v>
      </c>
      <c r="AF86" s="289" t="str">
        <f t="shared" si="50"/>
        <v>NA</v>
      </c>
      <c r="AG86" s="289" t="str">
        <f t="shared" si="51"/>
        <v>NA</v>
      </c>
      <c r="AH86" s="289" t="str">
        <f t="shared" si="52"/>
        <v>NA</v>
      </c>
      <c r="AI86" s="289">
        <f t="shared" si="53"/>
        <v>248</v>
      </c>
      <c r="AJ86" s="289">
        <f t="shared" si="54"/>
        <v>262</v>
      </c>
      <c r="AK86" s="289">
        <f t="shared" si="55"/>
        <v>279</v>
      </c>
      <c r="AL86" s="289">
        <f t="shared" si="56"/>
        <v>296</v>
      </c>
      <c r="AM86" s="289">
        <f t="shared" si="57"/>
        <v>266</v>
      </c>
      <c r="AN86" s="289">
        <f t="shared" si="58"/>
        <v>266</v>
      </c>
      <c r="AO86" s="289">
        <f t="shared" si="59"/>
        <v>261</v>
      </c>
      <c r="AP86" s="289">
        <f t="shared" si="60"/>
        <v>240</v>
      </c>
      <c r="AQ86" s="289">
        <f t="shared" si="61"/>
        <v>232</v>
      </c>
      <c r="AR86" s="289">
        <f t="shared" si="62"/>
        <v>236</v>
      </c>
      <c r="AS86" s="289">
        <f t="shared" si="63"/>
        <v>234</v>
      </c>
      <c r="AT86" s="289">
        <f t="shared" si="64"/>
        <v>230</v>
      </c>
      <c r="AU86" s="289">
        <f t="shared" si="65"/>
        <v>222</v>
      </c>
      <c r="AV86" s="289">
        <f t="shared" si="66"/>
        <v>213</v>
      </c>
      <c r="AW86" s="289">
        <f t="shared" si="67"/>
        <v>216</v>
      </c>
      <c r="AX86" s="289">
        <f t="shared" si="68"/>
        <v>209</v>
      </c>
      <c r="AY86" s="289">
        <f t="shared" si="69"/>
        <v>211</v>
      </c>
      <c r="AZ86" s="289" t="str">
        <f t="shared" si="70"/>
        <v>NA</v>
      </c>
      <c r="BA86" s="289" t="str">
        <f t="shared" si="71"/>
        <v>NA</v>
      </c>
      <c r="BB86" s="289">
        <f t="shared" si="72"/>
        <v>218</v>
      </c>
      <c r="BC86" s="289">
        <f t="shared" si="46"/>
        <v>213</v>
      </c>
      <c r="BD86" s="289">
        <f t="shared" si="47"/>
        <v>213</v>
      </c>
      <c r="BE86" s="289">
        <f t="shared" si="48"/>
        <v>217</v>
      </c>
    </row>
    <row r="87" spans="1:57" ht="15" customHeight="1" x14ac:dyDescent="0.25">
      <c r="A87" s="283" t="s">
        <v>781</v>
      </c>
      <c r="B87" s="255" t="s">
        <v>914</v>
      </c>
      <c r="C87" s="269" t="s">
        <v>1129</v>
      </c>
      <c r="H87" s="248">
        <v>110050</v>
      </c>
      <c r="I87" s="248">
        <v>124405</v>
      </c>
      <c r="J87" s="248">
        <v>140692</v>
      </c>
      <c r="K87" s="248">
        <v>156376</v>
      </c>
      <c r="L87" s="248">
        <v>174597</v>
      </c>
      <c r="M87" s="248">
        <v>181022</v>
      </c>
      <c r="N87" s="248">
        <v>219754</v>
      </c>
      <c r="O87" s="248">
        <v>228992</v>
      </c>
      <c r="P87" s="248">
        <v>215032</v>
      </c>
      <c r="Q87" s="248">
        <v>219369</v>
      </c>
      <c r="R87" s="248">
        <v>244079</v>
      </c>
      <c r="S87" s="248">
        <v>258054</v>
      </c>
      <c r="T87" s="285">
        <v>291605</v>
      </c>
      <c r="U87" s="286">
        <v>340261</v>
      </c>
      <c r="V87" s="287">
        <v>350976</v>
      </c>
      <c r="W87" s="287">
        <v>285327</v>
      </c>
      <c r="X87" s="287">
        <v>295220</v>
      </c>
      <c r="Y87" s="287"/>
      <c r="Z87" s="287"/>
      <c r="AA87" s="303">
        <v>327171</v>
      </c>
      <c r="AB87" s="303">
        <v>367037</v>
      </c>
      <c r="AC87" s="303">
        <v>362986</v>
      </c>
      <c r="AD87" s="303">
        <v>346787</v>
      </c>
      <c r="AE87" s="289" t="str">
        <f t="shared" si="49"/>
        <v>NA</v>
      </c>
      <c r="AF87" s="289" t="str">
        <f t="shared" si="50"/>
        <v>NA</v>
      </c>
      <c r="AG87" s="289" t="str">
        <f t="shared" si="51"/>
        <v>NA</v>
      </c>
      <c r="AH87" s="289" t="str">
        <f t="shared" si="52"/>
        <v>NA</v>
      </c>
      <c r="AI87" s="289">
        <f t="shared" si="53"/>
        <v>156</v>
      </c>
      <c r="AJ87" s="289">
        <f t="shared" si="54"/>
        <v>163</v>
      </c>
      <c r="AK87" s="289">
        <f t="shared" si="55"/>
        <v>165</v>
      </c>
      <c r="AL87" s="289">
        <f t="shared" si="56"/>
        <v>171</v>
      </c>
      <c r="AM87" s="289">
        <f t="shared" si="57"/>
        <v>179</v>
      </c>
      <c r="AN87" s="289">
        <f t="shared" si="58"/>
        <v>192</v>
      </c>
      <c r="AO87" s="289">
        <f t="shared" si="59"/>
        <v>183</v>
      </c>
      <c r="AP87" s="289">
        <f t="shared" si="60"/>
        <v>172</v>
      </c>
      <c r="AQ87" s="289">
        <f t="shared" si="61"/>
        <v>174</v>
      </c>
      <c r="AR87" s="289">
        <f t="shared" si="62"/>
        <v>175</v>
      </c>
      <c r="AS87" s="289">
        <f t="shared" si="63"/>
        <v>184</v>
      </c>
      <c r="AT87" s="289">
        <f t="shared" si="64"/>
        <v>189</v>
      </c>
      <c r="AU87" s="289">
        <f t="shared" si="65"/>
        <v>190</v>
      </c>
      <c r="AV87" s="289">
        <f t="shared" si="66"/>
        <v>191</v>
      </c>
      <c r="AW87" s="289">
        <f t="shared" si="67"/>
        <v>187</v>
      </c>
      <c r="AX87" s="289">
        <f t="shared" si="68"/>
        <v>172</v>
      </c>
      <c r="AY87" s="289">
        <f t="shared" si="69"/>
        <v>186</v>
      </c>
      <c r="AZ87" s="289" t="str">
        <f t="shared" si="70"/>
        <v>NA</v>
      </c>
      <c r="BA87" s="289" t="str">
        <f t="shared" si="71"/>
        <v>NA</v>
      </c>
      <c r="BB87" s="289">
        <f t="shared" si="72"/>
        <v>216</v>
      </c>
      <c r="BC87" s="289">
        <f t="shared" si="46"/>
        <v>218</v>
      </c>
      <c r="BD87" s="289">
        <f t="shared" si="47"/>
        <v>217</v>
      </c>
      <c r="BE87" s="289">
        <f t="shared" si="48"/>
        <v>218</v>
      </c>
    </row>
    <row r="88" spans="1:57" ht="15" customHeight="1" x14ac:dyDescent="0.25">
      <c r="A88" s="283" t="s">
        <v>769</v>
      </c>
      <c r="B88" s="255" t="s">
        <v>935</v>
      </c>
      <c r="C88" s="269" t="s">
        <v>1129</v>
      </c>
      <c r="H88" s="248">
        <v>47587</v>
      </c>
      <c r="I88" s="248">
        <v>55505</v>
      </c>
      <c r="J88" s="248">
        <v>65163</v>
      </c>
      <c r="K88" s="248">
        <v>83762</v>
      </c>
      <c r="L88" s="248">
        <v>121567</v>
      </c>
      <c r="M88" s="248">
        <v>132468</v>
      </c>
      <c r="N88" s="248">
        <v>150359</v>
      </c>
      <c r="O88" s="248">
        <v>139993</v>
      </c>
      <c r="P88" s="248">
        <v>124864</v>
      </c>
      <c r="Q88" s="248">
        <v>134337</v>
      </c>
      <c r="R88" s="248">
        <v>211543</v>
      </c>
      <c r="S88" s="248">
        <v>268685</v>
      </c>
      <c r="T88" s="285">
        <v>310356</v>
      </c>
      <c r="U88" s="286">
        <v>366594</v>
      </c>
      <c r="V88" s="287">
        <v>360365</v>
      </c>
      <c r="W88" s="287">
        <v>261756</v>
      </c>
      <c r="X88" s="287">
        <v>279852</v>
      </c>
      <c r="Y88" s="287"/>
      <c r="Z88" s="287"/>
      <c r="AA88" s="303">
        <v>336974</v>
      </c>
      <c r="AB88" s="303">
        <v>372593</v>
      </c>
      <c r="AC88" s="303">
        <v>358653</v>
      </c>
      <c r="AD88" s="303">
        <v>337391</v>
      </c>
      <c r="AE88" s="289" t="str">
        <f t="shared" si="49"/>
        <v>NA</v>
      </c>
      <c r="AF88" s="289" t="str">
        <f t="shared" si="50"/>
        <v>NA</v>
      </c>
      <c r="AG88" s="289" t="str">
        <f t="shared" si="51"/>
        <v>NA</v>
      </c>
      <c r="AH88" s="289" t="str">
        <f t="shared" si="52"/>
        <v>NA</v>
      </c>
      <c r="AI88" s="289">
        <f t="shared" si="53"/>
        <v>275</v>
      </c>
      <c r="AJ88" s="289">
        <f t="shared" si="54"/>
        <v>281</v>
      </c>
      <c r="AK88" s="289">
        <f t="shared" si="55"/>
        <v>281</v>
      </c>
      <c r="AL88" s="289">
        <f t="shared" si="56"/>
        <v>270</v>
      </c>
      <c r="AM88" s="289">
        <f t="shared" si="57"/>
        <v>236</v>
      </c>
      <c r="AN88" s="289">
        <f t="shared" si="58"/>
        <v>244</v>
      </c>
      <c r="AO88" s="289">
        <f t="shared" si="59"/>
        <v>243</v>
      </c>
      <c r="AP88" s="289">
        <f t="shared" si="60"/>
        <v>247</v>
      </c>
      <c r="AQ88" s="289">
        <f t="shared" si="61"/>
        <v>260</v>
      </c>
      <c r="AR88" s="289">
        <f t="shared" si="62"/>
        <v>249</v>
      </c>
      <c r="AS88" s="289">
        <f t="shared" si="63"/>
        <v>200</v>
      </c>
      <c r="AT88" s="289">
        <f t="shared" si="64"/>
        <v>182</v>
      </c>
      <c r="AU88" s="289">
        <f t="shared" si="65"/>
        <v>180</v>
      </c>
      <c r="AV88" s="289">
        <f t="shared" si="66"/>
        <v>178</v>
      </c>
      <c r="AW88" s="289">
        <f t="shared" si="67"/>
        <v>180</v>
      </c>
      <c r="AX88" s="289">
        <f t="shared" si="68"/>
        <v>189</v>
      </c>
      <c r="AY88" s="289">
        <f t="shared" si="69"/>
        <v>197</v>
      </c>
      <c r="AZ88" s="289" t="str">
        <f t="shared" si="70"/>
        <v>NA</v>
      </c>
      <c r="BA88" s="289" t="str">
        <f t="shared" si="71"/>
        <v>NA</v>
      </c>
      <c r="BB88" s="289">
        <f t="shared" si="72"/>
        <v>212</v>
      </c>
      <c r="BC88" s="289">
        <f t="shared" si="46"/>
        <v>216</v>
      </c>
      <c r="BD88" s="289">
        <f t="shared" si="47"/>
        <v>219</v>
      </c>
      <c r="BE88" s="289">
        <f t="shared" si="48"/>
        <v>221</v>
      </c>
    </row>
    <row r="89" spans="1:57" ht="15" customHeight="1" x14ac:dyDescent="0.25">
      <c r="A89" s="283" t="s">
        <v>392</v>
      </c>
      <c r="B89" s="255" t="s">
        <v>922</v>
      </c>
      <c r="C89" s="269" t="s">
        <v>1129</v>
      </c>
      <c r="H89" s="248">
        <v>105834</v>
      </c>
      <c r="I89" s="248">
        <v>120730</v>
      </c>
      <c r="J89" s="248">
        <v>148249</v>
      </c>
      <c r="K89" s="248">
        <v>175599</v>
      </c>
      <c r="L89" s="248">
        <v>225327</v>
      </c>
      <c r="M89" s="248">
        <v>213764</v>
      </c>
      <c r="N89" s="248">
        <v>202257</v>
      </c>
      <c r="O89" s="248">
        <v>215019</v>
      </c>
      <c r="P89" s="248">
        <v>200119</v>
      </c>
      <c r="Q89" s="248">
        <v>190588</v>
      </c>
      <c r="R89" s="248">
        <v>211811</v>
      </c>
      <c r="S89" s="248">
        <v>222809</v>
      </c>
      <c r="T89" s="285">
        <v>246374</v>
      </c>
      <c r="U89" s="286">
        <v>288906</v>
      </c>
      <c r="V89" s="287">
        <v>281512</v>
      </c>
      <c r="W89" s="287">
        <v>229523</v>
      </c>
      <c r="X89" s="287">
        <v>252462</v>
      </c>
      <c r="Y89" s="287"/>
      <c r="Z89" s="287"/>
      <c r="AA89" s="303">
        <v>294367</v>
      </c>
      <c r="AB89" s="303">
        <v>335079</v>
      </c>
      <c r="AC89" s="303">
        <v>340088</v>
      </c>
      <c r="AD89" s="303">
        <v>318053</v>
      </c>
      <c r="AE89" s="289" t="str">
        <f t="shared" si="49"/>
        <v>NA</v>
      </c>
      <c r="AF89" s="289" t="str">
        <f t="shared" si="50"/>
        <v>NA</v>
      </c>
      <c r="AG89" s="289" t="str">
        <f t="shared" si="51"/>
        <v>NA</v>
      </c>
      <c r="AH89" s="289" t="str">
        <f t="shared" si="52"/>
        <v>NA</v>
      </c>
      <c r="AI89" s="289">
        <f t="shared" si="53"/>
        <v>159</v>
      </c>
      <c r="AJ89" s="289">
        <f t="shared" si="54"/>
        <v>166</v>
      </c>
      <c r="AK89" s="289">
        <f t="shared" si="55"/>
        <v>158</v>
      </c>
      <c r="AL89" s="289">
        <f t="shared" si="56"/>
        <v>161</v>
      </c>
      <c r="AM89" s="289">
        <f t="shared" si="57"/>
        <v>146</v>
      </c>
      <c r="AN89" s="289">
        <f t="shared" si="58"/>
        <v>172</v>
      </c>
      <c r="AO89" s="289">
        <f t="shared" si="59"/>
        <v>197</v>
      </c>
      <c r="AP89" s="289">
        <f t="shared" si="60"/>
        <v>180</v>
      </c>
      <c r="AQ89" s="289">
        <f t="shared" si="61"/>
        <v>182</v>
      </c>
      <c r="AR89" s="289">
        <f t="shared" si="62"/>
        <v>191</v>
      </c>
      <c r="AS89" s="289">
        <f t="shared" si="63"/>
        <v>199</v>
      </c>
      <c r="AT89" s="289">
        <f t="shared" si="64"/>
        <v>206</v>
      </c>
      <c r="AU89" s="289">
        <f t="shared" si="65"/>
        <v>208</v>
      </c>
      <c r="AV89" s="289">
        <f t="shared" si="66"/>
        <v>207</v>
      </c>
      <c r="AW89" s="289">
        <f t="shared" si="67"/>
        <v>218</v>
      </c>
      <c r="AX89" s="289">
        <f t="shared" si="68"/>
        <v>211</v>
      </c>
      <c r="AY89" s="289">
        <f t="shared" si="69"/>
        <v>214</v>
      </c>
      <c r="AZ89" s="289" t="str">
        <f t="shared" si="70"/>
        <v>NA</v>
      </c>
      <c r="BA89" s="289" t="str">
        <f t="shared" si="71"/>
        <v>NA</v>
      </c>
      <c r="BB89" s="289">
        <f t="shared" si="72"/>
        <v>225</v>
      </c>
      <c r="BC89" s="289">
        <f t="shared" si="46"/>
        <v>223</v>
      </c>
      <c r="BD89" s="289">
        <f t="shared" si="47"/>
        <v>224</v>
      </c>
      <c r="BE89" s="289">
        <f t="shared" si="48"/>
        <v>227</v>
      </c>
    </row>
    <row r="90" spans="1:57" ht="15" customHeight="1" x14ac:dyDescent="0.25">
      <c r="A90" s="293" t="s">
        <v>212</v>
      </c>
      <c r="B90" s="255" t="s">
        <v>946</v>
      </c>
      <c r="C90" s="269" t="s">
        <v>1129</v>
      </c>
      <c r="I90" s="248">
        <v>23605</v>
      </c>
      <c r="J90" s="248">
        <v>30535</v>
      </c>
      <c r="K90" s="248">
        <v>52973</v>
      </c>
      <c r="L90" s="248">
        <v>62451.333333333336</v>
      </c>
      <c r="M90" s="248">
        <v>71929.666666666672</v>
      </c>
      <c r="N90" s="248">
        <v>81408</v>
      </c>
      <c r="O90" s="248">
        <v>75880</v>
      </c>
      <c r="P90" s="248">
        <v>69829</v>
      </c>
      <c r="Q90" s="248">
        <v>69950</v>
      </c>
      <c r="R90" s="248">
        <v>82173</v>
      </c>
      <c r="S90" s="248">
        <v>98955</v>
      </c>
      <c r="T90" s="285">
        <v>121494</v>
      </c>
      <c r="U90" s="286">
        <v>150209</v>
      </c>
      <c r="V90" s="287">
        <v>160917</v>
      </c>
      <c r="W90" s="287">
        <v>145667</v>
      </c>
      <c r="X90" s="287">
        <v>181554</v>
      </c>
      <c r="Y90" s="287"/>
      <c r="Z90" s="287"/>
      <c r="AA90" s="303">
        <v>272319</v>
      </c>
      <c r="AB90" s="303">
        <v>312580</v>
      </c>
      <c r="AC90" s="303">
        <v>322644</v>
      </c>
      <c r="AD90" s="303">
        <v>312002</v>
      </c>
      <c r="AE90" s="289" t="str">
        <f t="shared" si="49"/>
        <v>NA</v>
      </c>
      <c r="AF90" s="289" t="str">
        <f t="shared" si="50"/>
        <v>NA</v>
      </c>
      <c r="AG90" s="289" t="str">
        <f t="shared" si="51"/>
        <v>NA</v>
      </c>
      <c r="AH90" s="289" t="str">
        <f t="shared" si="52"/>
        <v>NA</v>
      </c>
      <c r="AI90" s="289" t="str">
        <f t="shared" si="53"/>
        <v>NA</v>
      </c>
      <c r="AJ90" s="289">
        <f t="shared" si="54"/>
        <v>396</v>
      </c>
      <c r="AK90" s="289">
        <f t="shared" si="55"/>
        <v>377</v>
      </c>
      <c r="AL90" s="289">
        <f t="shared" si="56"/>
        <v>332</v>
      </c>
      <c r="AM90" s="289">
        <f t="shared" si="57"/>
        <v>336</v>
      </c>
      <c r="AN90" s="289">
        <f t="shared" si="58"/>
        <v>337</v>
      </c>
      <c r="AO90" s="289">
        <f t="shared" si="59"/>
        <v>347</v>
      </c>
      <c r="AP90" s="289">
        <f t="shared" si="60"/>
        <v>352</v>
      </c>
      <c r="AQ90" s="289">
        <f t="shared" si="61"/>
        <v>361</v>
      </c>
      <c r="AR90" s="289">
        <f t="shared" si="62"/>
        <v>363</v>
      </c>
      <c r="AS90" s="289">
        <f t="shared" si="63"/>
        <v>359</v>
      </c>
      <c r="AT90" s="289">
        <f t="shared" si="64"/>
        <v>345</v>
      </c>
      <c r="AU90" s="289">
        <f t="shared" si="65"/>
        <v>327</v>
      </c>
      <c r="AV90" s="289">
        <f t="shared" si="66"/>
        <v>313</v>
      </c>
      <c r="AW90" s="289">
        <f t="shared" si="67"/>
        <v>317</v>
      </c>
      <c r="AX90" s="289">
        <f t="shared" si="68"/>
        <v>277</v>
      </c>
      <c r="AY90" s="289">
        <f t="shared" si="69"/>
        <v>251</v>
      </c>
      <c r="AZ90" s="289" t="str">
        <f t="shared" si="70"/>
        <v>NA</v>
      </c>
      <c r="BA90" s="289" t="str">
        <f t="shared" si="71"/>
        <v>NA</v>
      </c>
      <c r="BB90" s="289">
        <f t="shared" si="72"/>
        <v>234</v>
      </c>
      <c r="BC90" s="289">
        <f t="shared" si="46"/>
        <v>233</v>
      </c>
      <c r="BD90" s="289">
        <f t="shared" si="47"/>
        <v>229</v>
      </c>
      <c r="BE90" s="289">
        <f t="shared" si="48"/>
        <v>231</v>
      </c>
    </row>
    <row r="91" spans="1:57" ht="15" customHeight="1" x14ac:dyDescent="0.25">
      <c r="A91" s="283" t="s">
        <v>2115</v>
      </c>
      <c r="B91" s="255" t="s">
        <v>923</v>
      </c>
      <c r="C91" s="269" t="s">
        <v>1129</v>
      </c>
      <c r="L91" s="304"/>
      <c r="M91" s="304"/>
      <c r="T91" s="286"/>
      <c r="U91" s="286"/>
      <c r="V91" s="287">
        <v>224007</v>
      </c>
      <c r="W91" s="287">
        <v>167995</v>
      </c>
      <c r="X91" s="287">
        <v>191031</v>
      </c>
      <c r="Y91" s="287"/>
      <c r="Z91" s="287"/>
      <c r="AA91" s="303">
        <v>247896</v>
      </c>
      <c r="AB91" s="303">
        <v>273090</v>
      </c>
      <c r="AC91" s="303">
        <v>283123</v>
      </c>
      <c r="AD91" s="303">
        <v>280322</v>
      </c>
      <c r="AE91" s="289" t="str">
        <f t="shared" si="49"/>
        <v>NA</v>
      </c>
      <c r="AF91" s="289" t="str">
        <f t="shared" si="50"/>
        <v>NA</v>
      </c>
      <c r="AG91" s="289" t="str">
        <f t="shared" si="51"/>
        <v>NA</v>
      </c>
      <c r="AH91" s="289" t="str">
        <f t="shared" si="52"/>
        <v>NA</v>
      </c>
      <c r="AI91" s="289" t="str">
        <f t="shared" si="53"/>
        <v>NA</v>
      </c>
      <c r="AJ91" s="289" t="str">
        <f t="shared" si="54"/>
        <v>NA</v>
      </c>
      <c r="AK91" s="289" t="str">
        <f t="shared" si="55"/>
        <v>NA</v>
      </c>
      <c r="AL91" s="289" t="str">
        <f t="shared" si="56"/>
        <v>NA</v>
      </c>
      <c r="AM91" s="289" t="str">
        <f t="shared" si="57"/>
        <v>NA</v>
      </c>
      <c r="AN91" s="289" t="str">
        <f t="shared" si="58"/>
        <v>NA</v>
      </c>
      <c r="AO91" s="289" t="str">
        <f t="shared" si="59"/>
        <v>NA</v>
      </c>
      <c r="AP91" s="289" t="str">
        <f t="shared" si="60"/>
        <v>NA</v>
      </c>
      <c r="AQ91" s="289" t="str">
        <f t="shared" si="61"/>
        <v>NA</v>
      </c>
      <c r="AR91" s="289" t="str">
        <f t="shared" si="62"/>
        <v>NA</v>
      </c>
      <c r="AS91" s="289" t="str">
        <f t="shared" si="63"/>
        <v>NA</v>
      </c>
      <c r="AT91" s="289" t="str">
        <f t="shared" si="64"/>
        <v>NA</v>
      </c>
      <c r="AU91" s="289" t="str">
        <f t="shared" si="65"/>
        <v>NA</v>
      </c>
      <c r="AV91" s="289" t="str">
        <f t="shared" si="66"/>
        <v>NA</v>
      </c>
      <c r="AW91" s="289">
        <f t="shared" si="67"/>
        <v>250</v>
      </c>
      <c r="AX91" s="289">
        <f t="shared" si="68"/>
        <v>251</v>
      </c>
      <c r="AY91" s="289">
        <f t="shared" si="69"/>
        <v>245</v>
      </c>
      <c r="AZ91" s="289" t="str">
        <f t="shared" si="70"/>
        <v>NA</v>
      </c>
      <c r="BA91" s="289" t="str">
        <f t="shared" si="71"/>
        <v>NA</v>
      </c>
      <c r="BB91" s="289">
        <f t="shared" si="72"/>
        <v>245</v>
      </c>
      <c r="BC91" s="289">
        <f t="shared" si="46"/>
        <v>252</v>
      </c>
      <c r="BD91" s="289">
        <f t="shared" si="47"/>
        <v>253</v>
      </c>
      <c r="BE91" s="289">
        <f t="shared" si="48"/>
        <v>248</v>
      </c>
    </row>
    <row r="92" spans="1:57" ht="15" customHeight="1" x14ac:dyDescent="0.25">
      <c r="A92" s="283" t="s">
        <v>1045</v>
      </c>
      <c r="B92" s="255" t="s">
        <v>934</v>
      </c>
      <c r="C92" s="269" t="s">
        <v>1129</v>
      </c>
      <c r="H92" s="248">
        <v>70528</v>
      </c>
      <c r="I92" s="248">
        <v>83414</v>
      </c>
      <c r="J92" s="248">
        <v>97794</v>
      </c>
      <c r="K92" s="304">
        <v>118275</v>
      </c>
      <c r="L92" s="248">
        <v>132778</v>
      </c>
      <c r="M92" s="248">
        <v>153849</v>
      </c>
      <c r="N92" s="248">
        <v>155866</v>
      </c>
      <c r="O92" s="248">
        <v>134446</v>
      </c>
      <c r="P92" s="248">
        <v>123046</v>
      </c>
      <c r="Q92" s="248">
        <v>126726</v>
      </c>
      <c r="R92" s="304">
        <v>149914</v>
      </c>
      <c r="S92" s="304">
        <v>161901</v>
      </c>
      <c r="T92" s="285">
        <v>176190</v>
      </c>
      <c r="U92" s="248">
        <v>205850</v>
      </c>
      <c r="V92" s="287">
        <v>191326</v>
      </c>
      <c r="W92" s="287">
        <v>159479</v>
      </c>
      <c r="X92" s="287">
        <v>174854</v>
      </c>
      <c r="Y92" s="287"/>
      <c r="Z92" s="287"/>
      <c r="AA92" s="303">
        <v>231244</v>
      </c>
      <c r="AB92" s="303">
        <v>263818</v>
      </c>
      <c r="AC92" s="303">
        <v>284697</v>
      </c>
      <c r="AD92" s="303">
        <v>269770</v>
      </c>
      <c r="AE92" s="289" t="str">
        <f t="shared" si="49"/>
        <v>NA</v>
      </c>
      <c r="AF92" s="289" t="str">
        <f t="shared" si="50"/>
        <v>NA</v>
      </c>
      <c r="AG92" s="289" t="str">
        <f t="shared" si="51"/>
        <v>NA</v>
      </c>
      <c r="AH92" s="289" t="str">
        <f t="shared" si="52"/>
        <v>NA</v>
      </c>
      <c r="AI92" s="289">
        <f t="shared" si="53"/>
        <v>212</v>
      </c>
      <c r="AJ92" s="289">
        <f t="shared" si="54"/>
        <v>207</v>
      </c>
      <c r="AK92" s="289">
        <f t="shared" si="55"/>
        <v>213</v>
      </c>
      <c r="AL92" s="289">
        <f t="shared" si="56"/>
        <v>213</v>
      </c>
      <c r="AM92" s="289">
        <f t="shared" si="57"/>
        <v>216</v>
      </c>
      <c r="AN92" s="289">
        <f t="shared" si="58"/>
        <v>210</v>
      </c>
      <c r="AO92" s="289">
        <f t="shared" si="59"/>
        <v>238</v>
      </c>
      <c r="AP92" s="289">
        <f t="shared" si="60"/>
        <v>259</v>
      </c>
      <c r="AQ92" s="289">
        <f t="shared" si="61"/>
        <v>261</v>
      </c>
      <c r="AR92" s="289">
        <f t="shared" si="62"/>
        <v>257</v>
      </c>
      <c r="AS92" s="289">
        <f t="shared" si="63"/>
        <v>257</v>
      </c>
      <c r="AT92" s="289">
        <f t="shared" si="64"/>
        <v>254</v>
      </c>
      <c r="AU92" s="289">
        <f t="shared" si="65"/>
        <v>260</v>
      </c>
      <c r="AV92" s="289">
        <f t="shared" si="66"/>
        <v>257</v>
      </c>
      <c r="AW92" s="289">
        <f t="shared" si="67"/>
        <v>278</v>
      </c>
      <c r="AX92" s="289">
        <f t="shared" si="68"/>
        <v>260</v>
      </c>
      <c r="AY92" s="289">
        <f t="shared" si="69"/>
        <v>263</v>
      </c>
      <c r="AZ92" s="289" t="str">
        <f t="shared" si="70"/>
        <v>NA</v>
      </c>
      <c r="BA92" s="289" t="str">
        <f t="shared" si="71"/>
        <v>NA</v>
      </c>
      <c r="BB92" s="289">
        <f t="shared" si="72"/>
        <v>259</v>
      </c>
      <c r="BC92" s="289">
        <f t="shared" si="46"/>
        <v>262</v>
      </c>
      <c r="BD92" s="289">
        <f t="shared" si="47"/>
        <v>248</v>
      </c>
      <c r="BE92" s="289">
        <f t="shared" si="48"/>
        <v>257</v>
      </c>
    </row>
    <row r="93" spans="1:57" ht="15" customHeight="1" x14ac:dyDescent="0.25">
      <c r="A93" s="283" t="s">
        <v>1108</v>
      </c>
      <c r="B93" s="255" t="s">
        <v>920</v>
      </c>
      <c r="C93" s="269" t="s">
        <v>1129</v>
      </c>
      <c r="H93" s="248">
        <v>86199</v>
      </c>
      <c r="I93" s="248">
        <v>97441</v>
      </c>
      <c r="J93" s="248">
        <v>113046</v>
      </c>
      <c r="K93" s="248">
        <v>133906</v>
      </c>
      <c r="L93" s="248">
        <v>149375</v>
      </c>
      <c r="M93" s="248">
        <v>169026</v>
      </c>
      <c r="N93" s="248">
        <v>175832</v>
      </c>
      <c r="O93" s="248">
        <v>174559</v>
      </c>
      <c r="P93" s="248">
        <v>165314</v>
      </c>
      <c r="Q93" s="248">
        <v>167337</v>
      </c>
      <c r="R93" s="248">
        <v>185834</v>
      </c>
      <c r="S93" s="248">
        <v>199030</v>
      </c>
      <c r="T93" s="285">
        <v>217529</v>
      </c>
      <c r="U93" s="286">
        <v>256990</v>
      </c>
      <c r="V93" s="287">
        <v>235872</v>
      </c>
      <c r="W93" s="287">
        <v>193427</v>
      </c>
      <c r="X93" s="287">
        <v>212712</v>
      </c>
      <c r="Y93" s="287"/>
      <c r="Z93" s="287"/>
      <c r="AA93" s="303">
        <v>254103</v>
      </c>
      <c r="AB93" s="303">
        <v>288370</v>
      </c>
      <c r="AC93" s="303">
        <v>263237</v>
      </c>
      <c r="AD93" s="303">
        <v>253814</v>
      </c>
      <c r="AE93" s="289" t="str">
        <f t="shared" si="49"/>
        <v>NA</v>
      </c>
      <c r="AF93" s="289" t="str">
        <f t="shared" si="50"/>
        <v>NA</v>
      </c>
      <c r="AG93" s="289" t="str">
        <f t="shared" si="51"/>
        <v>NA</v>
      </c>
      <c r="AH93" s="289" t="str">
        <f t="shared" si="52"/>
        <v>NA</v>
      </c>
      <c r="AI93" s="289">
        <f t="shared" si="53"/>
        <v>185</v>
      </c>
      <c r="AJ93" s="289">
        <f t="shared" si="54"/>
        <v>191</v>
      </c>
      <c r="AK93" s="289">
        <f t="shared" si="55"/>
        <v>193</v>
      </c>
      <c r="AL93" s="289">
        <f t="shared" si="56"/>
        <v>193</v>
      </c>
      <c r="AM93" s="289">
        <f t="shared" si="57"/>
        <v>196</v>
      </c>
      <c r="AN93" s="289">
        <f t="shared" si="58"/>
        <v>198</v>
      </c>
      <c r="AO93" s="289">
        <f t="shared" si="59"/>
        <v>215</v>
      </c>
      <c r="AP93" s="289">
        <f t="shared" si="60"/>
        <v>205</v>
      </c>
      <c r="AQ93" s="289">
        <f t="shared" si="61"/>
        <v>202</v>
      </c>
      <c r="AR93" s="289">
        <f t="shared" si="62"/>
        <v>211</v>
      </c>
      <c r="AS93" s="289">
        <f t="shared" si="63"/>
        <v>216</v>
      </c>
      <c r="AT93" s="289">
        <f t="shared" si="64"/>
        <v>224</v>
      </c>
      <c r="AU93" s="289">
        <f t="shared" si="65"/>
        <v>227</v>
      </c>
      <c r="AV93" s="289">
        <f t="shared" si="66"/>
        <v>226</v>
      </c>
      <c r="AW93" s="289">
        <f t="shared" si="67"/>
        <v>242</v>
      </c>
      <c r="AX93" s="289">
        <f t="shared" si="68"/>
        <v>229</v>
      </c>
      <c r="AY93" s="289">
        <f t="shared" si="69"/>
        <v>231</v>
      </c>
      <c r="AZ93" s="289" t="str">
        <f t="shared" si="70"/>
        <v>NA</v>
      </c>
      <c r="BA93" s="289" t="str">
        <f t="shared" si="71"/>
        <v>NA</v>
      </c>
      <c r="BB93" s="289">
        <f t="shared" si="72"/>
        <v>240</v>
      </c>
      <c r="BC93" s="289">
        <f t="shared" si="46"/>
        <v>241</v>
      </c>
      <c r="BD93" s="289">
        <f t="shared" si="47"/>
        <v>265</v>
      </c>
      <c r="BE93" s="289">
        <f t="shared" si="48"/>
        <v>263</v>
      </c>
    </row>
    <row r="94" spans="1:57" ht="15" customHeight="1" x14ac:dyDescent="0.25">
      <c r="A94" s="283" t="s">
        <v>1032</v>
      </c>
      <c r="B94" s="255" t="s">
        <v>946</v>
      </c>
      <c r="C94" s="269" t="s">
        <v>1129</v>
      </c>
      <c r="N94" s="248">
        <v>183489</v>
      </c>
      <c r="O94" s="248">
        <v>162583</v>
      </c>
      <c r="P94" s="248">
        <v>144378</v>
      </c>
      <c r="Q94" s="248">
        <v>142728</v>
      </c>
      <c r="R94" s="248">
        <v>166704</v>
      </c>
      <c r="S94" s="248">
        <v>173656</v>
      </c>
      <c r="T94" s="285">
        <v>185363</v>
      </c>
      <c r="U94" s="286">
        <v>216214</v>
      </c>
      <c r="V94" s="287">
        <v>205829</v>
      </c>
      <c r="W94" s="287">
        <v>166849</v>
      </c>
      <c r="X94" s="287">
        <v>179289</v>
      </c>
      <c r="Y94" s="287"/>
      <c r="Z94" s="287"/>
      <c r="AA94" s="303">
        <v>216686</v>
      </c>
      <c r="AB94" s="303">
        <v>244543</v>
      </c>
      <c r="AC94" s="303">
        <v>254324</v>
      </c>
      <c r="AD94" s="303">
        <v>245031</v>
      </c>
      <c r="AE94" s="289" t="str">
        <f t="shared" si="49"/>
        <v>NA</v>
      </c>
      <c r="AF94" s="289" t="str">
        <f t="shared" si="50"/>
        <v>NA</v>
      </c>
      <c r="AG94" s="289" t="str">
        <f t="shared" si="51"/>
        <v>NA</v>
      </c>
      <c r="AH94" s="289" t="str">
        <f t="shared" si="52"/>
        <v>NA</v>
      </c>
      <c r="AI94" s="289" t="str">
        <f t="shared" si="53"/>
        <v>NA</v>
      </c>
      <c r="AJ94" s="289" t="str">
        <f t="shared" si="54"/>
        <v>NA</v>
      </c>
      <c r="AK94" s="289" t="str">
        <f t="shared" si="55"/>
        <v>NA</v>
      </c>
      <c r="AL94" s="289" t="str">
        <f t="shared" si="56"/>
        <v>NA</v>
      </c>
      <c r="AM94" s="289" t="str">
        <f t="shared" si="57"/>
        <v>NA</v>
      </c>
      <c r="AN94" s="289" t="str">
        <f t="shared" si="58"/>
        <v>NA</v>
      </c>
      <c r="AO94" s="289">
        <f t="shared" si="59"/>
        <v>208</v>
      </c>
      <c r="AP94" s="289">
        <f t="shared" si="60"/>
        <v>220</v>
      </c>
      <c r="AQ94" s="289">
        <f t="shared" si="61"/>
        <v>230</v>
      </c>
      <c r="AR94" s="289">
        <f t="shared" si="62"/>
        <v>237</v>
      </c>
      <c r="AS94" s="289">
        <f t="shared" si="63"/>
        <v>235</v>
      </c>
      <c r="AT94" s="289">
        <f t="shared" si="64"/>
        <v>244</v>
      </c>
      <c r="AU94" s="289">
        <f t="shared" si="65"/>
        <v>253</v>
      </c>
      <c r="AV94" s="289">
        <f t="shared" si="66"/>
        <v>252</v>
      </c>
      <c r="AW94" s="289">
        <f t="shared" si="67"/>
        <v>269</v>
      </c>
      <c r="AX94" s="289">
        <f t="shared" si="68"/>
        <v>252</v>
      </c>
      <c r="AY94" s="289">
        <f t="shared" si="69"/>
        <v>257</v>
      </c>
      <c r="AZ94" s="289" t="str">
        <f t="shared" si="70"/>
        <v>NA</v>
      </c>
      <c r="BA94" s="289" t="str">
        <f t="shared" si="71"/>
        <v>NA</v>
      </c>
      <c r="BB94" s="289">
        <f t="shared" si="72"/>
        <v>265</v>
      </c>
      <c r="BC94" s="289">
        <f t="shared" si="46"/>
        <v>270</v>
      </c>
      <c r="BD94" s="289">
        <f t="shared" si="47"/>
        <v>272</v>
      </c>
      <c r="BE94" s="289">
        <f t="shared" si="48"/>
        <v>267</v>
      </c>
    </row>
    <row r="95" spans="1:57" ht="15" customHeight="1" x14ac:dyDescent="0.25">
      <c r="A95" s="283" t="s">
        <v>1</v>
      </c>
      <c r="B95" s="255" t="s">
        <v>937</v>
      </c>
      <c r="C95" s="269" t="s">
        <v>1129</v>
      </c>
      <c r="H95" s="248">
        <v>192373</v>
      </c>
      <c r="I95" s="248">
        <v>212796</v>
      </c>
      <c r="J95" s="248">
        <v>227176</v>
      </c>
      <c r="K95" s="248">
        <v>255255</v>
      </c>
      <c r="L95" s="248">
        <v>283334</v>
      </c>
      <c r="M95" s="248">
        <v>293476</v>
      </c>
      <c r="N95" s="248">
        <v>315698</v>
      </c>
      <c r="O95" s="248">
        <v>308436</v>
      </c>
      <c r="P95" s="248">
        <v>264791</v>
      </c>
      <c r="Q95" s="248">
        <v>273178</v>
      </c>
      <c r="R95" s="248">
        <v>288192.66666666669</v>
      </c>
      <c r="S95" s="248">
        <v>303207.33333333337</v>
      </c>
      <c r="T95" s="285">
        <v>318222</v>
      </c>
      <c r="U95" s="286">
        <v>357558</v>
      </c>
      <c r="V95" s="287">
        <v>302318</v>
      </c>
      <c r="W95" s="287">
        <v>218720</v>
      </c>
      <c r="X95" s="287">
        <v>231509</v>
      </c>
      <c r="Y95" s="287"/>
      <c r="Z95" s="287"/>
      <c r="AA95" s="303">
        <v>281407</v>
      </c>
      <c r="AB95" s="303">
        <v>296294</v>
      </c>
      <c r="AC95" s="303">
        <v>270392</v>
      </c>
      <c r="AD95" s="303">
        <v>243814</v>
      </c>
      <c r="AE95" s="289" t="str">
        <f t="shared" si="49"/>
        <v>NA</v>
      </c>
      <c r="AF95" s="289" t="str">
        <f t="shared" si="50"/>
        <v>NA</v>
      </c>
      <c r="AG95" s="289" t="str">
        <f t="shared" si="51"/>
        <v>NA</v>
      </c>
      <c r="AH95" s="289" t="str">
        <f t="shared" si="52"/>
        <v>NA</v>
      </c>
      <c r="AI95" s="289">
        <f t="shared" si="53"/>
        <v>100</v>
      </c>
      <c r="AJ95" s="289">
        <f t="shared" si="54"/>
        <v>104</v>
      </c>
      <c r="AK95" s="289">
        <f t="shared" si="55"/>
        <v>114</v>
      </c>
      <c r="AL95" s="289">
        <f t="shared" si="56"/>
        <v>125</v>
      </c>
      <c r="AM95" s="289">
        <f t="shared" si="57"/>
        <v>126</v>
      </c>
      <c r="AN95" s="289">
        <f t="shared" si="58"/>
        <v>131</v>
      </c>
      <c r="AO95" s="289">
        <f t="shared" si="59"/>
        <v>139</v>
      </c>
      <c r="AP95" s="289">
        <f t="shared" si="60"/>
        <v>142</v>
      </c>
      <c r="AQ95" s="289">
        <f t="shared" si="61"/>
        <v>151</v>
      </c>
      <c r="AR95" s="289">
        <f t="shared" si="62"/>
        <v>150</v>
      </c>
      <c r="AS95" s="289">
        <f t="shared" si="63"/>
        <v>157</v>
      </c>
      <c r="AT95" s="289">
        <f t="shared" si="64"/>
        <v>164</v>
      </c>
      <c r="AU95" s="289">
        <f t="shared" si="65"/>
        <v>174</v>
      </c>
      <c r="AV95" s="289">
        <f t="shared" si="66"/>
        <v>185</v>
      </c>
      <c r="AW95" s="289">
        <f t="shared" si="67"/>
        <v>211</v>
      </c>
      <c r="AX95" s="289">
        <f t="shared" si="68"/>
        <v>220</v>
      </c>
      <c r="AY95" s="289">
        <f t="shared" si="69"/>
        <v>224</v>
      </c>
      <c r="AZ95" s="289" t="str">
        <f t="shared" si="70"/>
        <v>NA</v>
      </c>
      <c r="BA95" s="289" t="str">
        <f t="shared" si="71"/>
        <v>NA</v>
      </c>
      <c r="BB95" s="289">
        <f t="shared" si="72"/>
        <v>229</v>
      </c>
      <c r="BC95" s="289">
        <f t="shared" ref="BC95:BC158" si="73">IF(AB95&gt;0,RANK(AB95,AB$22:AB$1244),"NA")</f>
        <v>239</v>
      </c>
      <c r="BD95" s="289">
        <f t="shared" ref="BD95:BD158" si="74">IF(AC95&gt;0,RANK(AC95,AC$22:AC$1244),"NA")</f>
        <v>260</v>
      </c>
      <c r="BE95" s="289">
        <f t="shared" ref="BE95:BE158" si="75">IF(AD95&gt;0,RANK(AD95,AD$22:AD$1244),"NA")</f>
        <v>268</v>
      </c>
    </row>
    <row r="96" spans="1:57" ht="15" customHeight="1" x14ac:dyDescent="0.25">
      <c r="A96" s="283" t="s">
        <v>41</v>
      </c>
      <c r="B96" s="255" t="s">
        <v>910</v>
      </c>
      <c r="C96" s="269" t="s">
        <v>1129</v>
      </c>
      <c r="H96" s="248">
        <v>146448</v>
      </c>
      <c r="I96" s="248">
        <v>175405</v>
      </c>
      <c r="J96" s="248">
        <v>214287</v>
      </c>
      <c r="K96" s="248">
        <v>276440</v>
      </c>
      <c r="L96" s="248">
        <v>328180</v>
      </c>
      <c r="M96" s="248">
        <v>336013</v>
      </c>
      <c r="N96" s="248">
        <v>341551</v>
      </c>
      <c r="O96" s="248">
        <v>320882</v>
      </c>
      <c r="P96" s="248">
        <v>282935</v>
      </c>
      <c r="Q96" s="248">
        <v>265434</v>
      </c>
      <c r="R96" s="248">
        <v>278075</v>
      </c>
      <c r="S96" s="248">
        <v>279293</v>
      </c>
      <c r="T96" s="285">
        <v>279940</v>
      </c>
      <c r="U96" s="304">
        <v>280289</v>
      </c>
      <c r="V96" s="287">
        <v>280638</v>
      </c>
      <c r="W96" s="287">
        <v>226857</v>
      </c>
      <c r="X96" s="287">
        <v>241783</v>
      </c>
      <c r="Y96" s="287"/>
      <c r="Z96" s="287"/>
      <c r="AA96" s="303">
        <v>252950</v>
      </c>
      <c r="AB96" s="303">
        <v>265591</v>
      </c>
      <c r="AC96" s="303">
        <v>255955</v>
      </c>
      <c r="AD96" s="303">
        <v>239943</v>
      </c>
      <c r="AE96" s="289" t="str">
        <f t="shared" ref="AE96:AE159" si="76">IF(D96&gt;0,RANK(D96,D$22:D$1244),"NA")</f>
        <v>NA</v>
      </c>
      <c r="AF96" s="289" t="str">
        <f t="shared" ref="AF96:AF159" si="77">IF(E96&gt;0,RANK(E96,E$22:E$1244),"NA")</f>
        <v>NA</v>
      </c>
      <c r="AG96" s="289" t="str">
        <f t="shared" ref="AG96:AG159" si="78">IF(F96&gt;0,RANK(F96,F$22:F$1244),"NA")</f>
        <v>NA</v>
      </c>
      <c r="AH96" s="289" t="str">
        <f t="shared" ref="AH96:AH159" si="79">IF(G96&gt;0,RANK(G96,G$22:G$1244),"NA")</f>
        <v>NA</v>
      </c>
      <c r="AI96" s="289">
        <f t="shared" ref="AI96:AI159" si="80">IF(H96&gt;0,RANK(H96,H$22:H$1244),"NA")</f>
        <v>120</v>
      </c>
      <c r="AJ96" s="289">
        <f t="shared" ref="AJ96:AJ159" si="81">IF(I96&gt;0,RANK(I96,I$22:I$1244),"NA")</f>
        <v>118</v>
      </c>
      <c r="AK96" s="289">
        <f t="shared" ref="AK96:AK159" si="82">IF(J96&gt;0,RANK(J96,J$22:J$1244),"NA")</f>
        <v>120</v>
      </c>
      <c r="AL96" s="289">
        <f t="shared" ref="AL96:AL159" si="83">IF(K96&gt;0,RANK(K96,K$22:K$1244),"NA")</f>
        <v>116</v>
      </c>
      <c r="AM96" s="289">
        <f t="shared" ref="AM96:AM159" si="84">IF(L96&gt;0,RANK(L96,L$22:L$1244),"NA")</f>
        <v>110</v>
      </c>
      <c r="AN96" s="289">
        <f t="shared" ref="AN96:AN159" si="85">IF(M96&gt;0,RANK(M96,M$22:M$1244),"NA")</f>
        <v>122</v>
      </c>
      <c r="AO96" s="289">
        <f t="shared" ref="AO96:AO159" si="86">IF(N96&gt;0,RANK(N96,N$22:N$1244),"NA")</f>
        <v>131</v>
      </c>
      <c r="AP96" s="289">
        <f t="shared" ref="AP96:AP159" si="87">IF(O96&gt;0,RANK(O96,O$22:O$1244),"NA")</f>
        <v>134</v>
      </c>
      <c r="AQ96" s="289">
        <f t="shared" ref="AQ96:AQ159" si="88">IF(P96&gt;0,RANK(P96,P$22:P$1244),"NA")</f>
        <v>145</v>
      </c>
      <c r="AR96" s="289">
        <f t="shared" ref="AR96:AR159" si="89">IF(Q96&gt;0,RANK(Q96,Q$22:Q$1244),"NA")</f>
        <v>151</v>
      </c>
      <c r="AS96" s="289">
        <f t="shared" ref="AS96:AS159" si="90">IF(R96&gt;0,RANK(R96,R$22:R$1244),"NA")</f>
        <v>164</v>
      </c>
      <c r="AT96" s="289">
        <f t="shared" ref="AT96:AT159" si="91">IF(S96&gt;0,RANK(S96,S$22:S$1244),"NA")</f>
        <v>176</v>
      </c>
      <c r="AU96" s="289">
        <f t="shared" ref="AU96:AU159" si="92">IF(T96&gt;0,RANK(T96,T$22:T$1244),"NA")</f>
        <v>195</v>
      </c>
      <c r="AV96" s="289">
        <f t="shared" ref="AV96:AV159" si="93">IF(U96&gt;0,RANK(U96,U$22:U$1244),"NA")</f>
        <v>212</v>
      </c>
      <c r="AW96" s="289">
        <f t="shared" ref="AW96:AW159" si="94">IF(V96&gt;0,RANK(V96,V$22:V$1244),"NA")</f>
        <v>220</v>
      </c>
      <c r="AX96" s="289">
        <f t="shared" ref="AX96:AX159" si="95">IF(W96&gt;0,RANK(W96,W$22:W$1244),"NA")</f>
        <v>212</v>
      </c>
      <c r="AY96" s="289">
        <f t="shared" ref="AY96:AY159" si="96">IF(X96&gt;0,RANK(X96,X$22:X$1244),"NA")</f>
        <v>217</v>
      </c>
      <c r="AZ96" s="289" t="str">
        <f t="shared" ref="AZ96:AZ159" si="97">IF(Y96&gt;0,RANK(Y96,Y$22:Y$1244),"NA")</f>
        <v>NA</v>
      </c>
      <c r="BA96" s="289" t="str">
        <f t="shared" ref="BA96:BA159" si="98">IF(Z96&gt;0,RANK(Z96,Z$22:Z$1244),"NA")</f>
        <v>NA</v>
      </c>
      <c r="BB96" s="289">
        <f t="shared" ref="BB96:BB159" si="99">IF(AA96&gt;0,RANK(AA96,AA$22:AA$1244),"NA")</f>
        <v>241</v>
      </c>
      <c r="BC96" s="289">
        <f t="shared" si="73"/>
        <v>260</v>
      </c>
      <c r="BD96" s="289">
        <f t="shared" si="74"/>
        <v>271</v>
      </c>
      <c r="BE96" s="289">
        <f t="shared" si="75"/>
        <v>271</v>
      </c>
    </row>
    <row r="97" spans="1:57" s="309" customFormat="1" ht="15" customHeight="1" x14ac:dyDescent="0.25">
      <c r="A97" s="283" t="s">
        <v>2094</v>
      </c>
      <c r="B97" s="255" t="s">
        <v>918</v>
      </c>
      <c r="C97" s="269" t="s">
        <v>1129</v>
      </c>
      <c r="D97" s="248"/>
      <c r="E97" s="248"/>
      <c r="F97" s="248"/>
      <c r="G97" s="248"/>
      <c r="H97" s="248">
        <v>40819</v>
      </c>
      <c r="I97" s="248">
        <v>52425</v>
      </c>
      <c r="J97" s="248">
        <v>60031</v>
      </c>
      <c r="K97" s="248">
        <v>75628</v>
      </c>
      <c r="L97" s="248">
        <v>94379</v>
      </c>
      <c r="M97" s="248">
        <v>102199</v>
      </c>
      <c r="N97" s="248">
        <v>107936</v>
      </c>
      <c r="O97" s="248">
        <v>106825</v>
      </c>
      <c r="P97" s="248">
        <v>98766</v>
      </c>
      <c r="Q97" s="248">
        <v>102201</v>
      </c>
      <c r="R97" s="248">
        <v>118932</v>
      </c>
      <c r="S97" s="248">
        <v>131505</v>
      </c>
      <c r="T97" s="285">
        <v>155642</v>
      </c>
      <c r="U97" s="286">
        <v>183751</v>
      </c>
      <c r="V97" s="287">
        <v>184017</v>
      </c>
      <c r="W97" s="287">
        <v>152256</v>
      </c>
      <c r="X97" s="287">
        <v>170797</v>
      </c>
      <c r="Y97" s="287"/>
      <c r="Z97" s="287"/>
      <c r="AA97" s="303">
        <v>221134</v>
      </c>
      <c r="AB97" s="303">
        <v>251756</v>
      </c>
      <c r="AC97" s="303">
        <v>248591</v>
      </c>
      <c r="AD97" s="303">
        <v>235021</v>
      </c>
      <c r="AE97" s="289" t="str">
        <f t="shared" si="76"/>
        <v>NA</v>
      </c>
      <c r="AF97" s="289" t="str">
        <f t="shared" si="77"/>
        <v>NA</v>
      </c>
      <c r="AG97" s="289" t="str">
        <f t="shared" si="78"/>
        <v>NA</v>
      </c>
      <c r="AH97" s="289" t="str">
        <f t="shared" si="79"/>
        <v>NA</v>
      </c>
      <c r="AI97" s="289">
        <f t="shared" si="80"/>
        <v>291</v>
      </c>
      <c r="AJ97" s="289">
        <f t="shared" si="81"/>
        <v>292</v>
      </c>
      <c r="AK97" s="289">
        <f t="shared" si="82"/>
        <v>296</v>
      </c>
      <c r="AL97" s="289">
        <f t="shared" si="83"/>
        <v>292</v>
      </c>
      <c r="AM97" s="289">
        <f t="shared" si="84"/>
        <v>280</v>
      </c>
      <c r="AN97" s="289">
        <f t="shared" si="85"/>
        <v>288</v>
      </c>
      <c r="AO97" s="289">
        <f t="shared" si="86"/>
        <v>303</v>
      </c>
      <c r="AP97" s="289">
        <f t="shared" si="87"/>
        <v>291</v>
      </c>
      <c r="AQ97" s="289">
        <f t="shared" si="88"/>
        <v>296</v>
      </c>
      <c r="AR97" s="289">
        <f t="shared" si="89"/>
        <v>299</v>
      </c>
      <c r="AS97" s="289">
        <f t="shared" si="90"/>
        <v>297</v>
      </c>
      <c r="AT97" s="289">
        <f t="shared" si="91"/>
        <v>297</v>
      </c>
      <c r="AU97" s="289">
        <f t="shared" si="92"/>
        <v>284</v>
      </c>
      <c r="AV97" s="289">
        <f t="shared" si="93"/>
        <v>281</v>
      </c>
      <c r="AW97" s="289">
        <f t="shared" si="94"/>
        <v>286</v>
      </c>
      <c r="AX97" s="289">
        <f t="shared" si="95"/>
        <v>263</v>
      </c>
      <c r="AY97" s="289">
        <f t="shared" si="96"/>
        <v>266</v>
      </c>
      <c r="AZ97" s="289" t="str">
        <f t="shared" si="97"/>
        <v>NA</v>
      </c>
      <c r="BA97" s="289" t="str">
        <f t="shared" si="98"/>
        <v>NA</v>
      </c>
      <c r="BB97" s="289">
        <f t="shared" si="99"/>
        <v>262</v>
      </c>
      <c r="BC97" s="289">
        <f t="shared" si="73"/>
        <v>268</v>
      </c>
      <c r="BD97" s="289">
        <f t="shared" si="74"/>
        <v>273</v>
      </c>
      <c r="BE97" s="289">
        <f t="shared" si="75"/>
        <v>274</v>
      </c>
    </row>
    <row r="98" spans="1:57" s="309" customFormat="1" ht="15" customHeight="1" x14ac:dyDescent="0.25">
      <c r="A98" s="283" t="s">
        <v>731</v>
      </c>
      <c r="B98" s="255" t="s">
        <v>914</v>
      </c>
      <c r="C98" s="269" t="s">
        <v>1129</v>
      </c>
      <c r="D98" s="248">
        <v>142747</v>
      </c>
      <c r="E98" s="248">
        <v>158688</v>
      </c>
      <c r="F98" s="248">
        <v>193450</v>
      </c>
      <c r="G98" s="248">
        <v>205309</v>
      </c>
      <c r="H98" s="248">
        <v>192862</v>
      </c>
      <c r="I98" s="248">
        <v>251564</v>
      </c>
      <c r="J98" s="248">
        <v>328698</v>
      </c>
      <c r="K98" s="248">
        <v>427556</v>
      </c>
      <c r="L98" s="304">
        <v>521071</v>
      </c>
      <c r="M98" s="304">
        <v>432233</v>
      </c>
      <c r="N98" s="248">
        <v>408141</v>
      </c>
      <c r="O98" s="248">
        <v>346894</v>
      </c>
      <c r="P98" s="248">
        <v>338509</v>
      </c>
      <c r="Q98" s="248">
        <v>283000</v>
      </c>
      <c r="R98" s="248">
        <v>300363</v>
      </c>
      <c r="S98" s="248">
        <v>282327</v>
      </c>
      <c r="T98" s="286">
        <v>298505</v>
      </c>
      <c r="U98" s="286">
        <v>328684</v>
      </c>
      <c r="V98" s="287">
        <v>307427</v>
      </c>
      <c r="W98" s="287">
        <v>230612</v>
      </c>
      <c r="X98" s="287">
        <v>234973</v>
      </c>
      <c r="Y98" s="287"/>
      <c r="Z98" s="287"/>
      <c r="AA98" s="303">
        <v>251156</v>
      </c>
      <c r="AB98" s="303">
        <v>272331</v>
      </c>
      <c r="AC98" s="303">
        <v>261456</v>
      </c>
      <c r="AD98" s="303">
        <v>223094</v>
      </c>
      <c r="AE98" s="289">
        <f t="shared" si="76"/>
        <v>28</v>
      </c>
      <c r="AF98" s="289">
        <f t="shared" si="77"/>
        <v>29</v>
      </c>
      <c r="AG98" s="289">
        <f t="shared" si="78"/>
        <v>30</v>
      </c>
      <c r="AH98" s="289">
        <f t="shared" si="79"/>
        <v>31</v>
      </c>
      <c r="AI98" s="289">
        <f t="shared" si="80"/>
        <v>99</v>
      </c>
      <c r="AJ98" s="289">
        <f t="shared" si="81"/>
        <v>89</v>
      </c>
      <c r="AK98" s="289">
        <f t="shared" si="82"/>
        <v>82</v>
      </c>
      <c r="AL98" s="289">
        <f t="shared" si="83"/>
        <v>79</v>
      </c>
      <c r="AM98" s="289">
        <f t="shared" si="84"/>
        <v>75</v>
      </c>
      <c r="AN98" s="289">
        <f t="shared" si="85"/>
        <v>93</v>
      </c>
      <c r="AO98" s="289">
        <f t="shared" si="86"/>
        <v>112</v>
      </c>
      <c r="AP98" s="289">
        <f t="shared" si="87"/>
        <v>124</v>
      </c>
      <c r="AQ98" s="289">
        <f t="shared" si="88"/>
        <v>123</v>
      </c>
      <c r="AR98" s="289">
        <f t="shared" si="89"/>
        <v>147</v>
      </c>
      <c r="AS98" s="289">
        <f t="shared" si="90"/>
        <v>154</v>
      </c>
      <c r="AT98" s="289">
        <f t="shared" si="91"/>
        <v>173</v>
      </c>
      <c r="AU98" s="289">
        <f t="shared" si="92"/>
        <v>187</v>
      </c>
      <c r="AV98" s="289">
        <f t="shared" si="93"/>
        <v>197</v>
      </c>
      <c r="AW98" s="289">
        <f t="shared" si="94"/>
        <v>206</v>
      </c>
      <c r="AX98" s="289">
        <f t="shared" si="95"/>
        <v>210</v>
      </c>
      <c r="AY98" s="289">
        <f t="shared" si="96"/>
        <v>222</v>
      </c>
      <c r="AZ98" s="289" t="str">
        <f t="shared" si="97"/>
        <v>NA</v>
      </c>
      <c r="BA98" s="289" t="str">
        <f t="shared" si="98"/>
        <v>NA</v>
      </c>
      <c r="BB98" s="289">
        <f t="shared" si="99"/>
        <v>244</v>
      </c>
      <c r="BC98" s="289">
        <f t="shared" si="73"/>
        <v>254</v>
      </c>
      <c r="BD98" s="289">
        <f t="shared" si="74"/>
        <v>267</v>
      </c>
      <c r="BE98" s="289">
        <f t="shared" si="75"/>
        <v>282</v>
      </c>
    </row>
    <row r="99" spans="1:57" ht="15" customHeight="1" x14ac:dyDescent="0.25">
      <c r="A99" s="283" t="s">
        <v>2097</v>
      </c>
      <c r="B99" s="255" t="s">
        <v>914</v>
      </c>
      <c r="C99" s="269" t="s">
        <v>1129</v>
      </c>
      <c r="H99" s="248">
        <v>20141</v>
      </c>
      <c r="I99" s="248">
        <v>24709</v>
      </c>
      <c r="J99" s="248">
        <v>28022</v>
      </c>
      <c r="K99" s="248">
        <v>38756</v>
      </c>
      <c r="L99" s="248">
        <v>61036</v>
      </c>
      <c r="M99" s="248">
        <v>79754</v>
      </c>
      <c r="N99" s="248">
        <v>91225</v>
      </c>
      <c r="O99" s="248">
        <v>82657</v>
      </c>
      <c r="P99" s="248">
        <v>76244</v>
      </c>
      <c r="Q99" s="248">
        <v>80022</v>
      </c>
      <c r="R99" s="248">
        <v>96618</v>
      </c>
      <c r="S99" s="248">
        <v>103939</v>
      </c>
      <c r="T99" s="285">
        <v>113767</v>
      </c>
      <c r="U99" s="286">
        <v>132102</v>
      </c>
      <c r="V99" s="287">
        <v>121333</v>
      </c>
      <c r="W99" s="287">
        <v>90548</v>
      </c>
      <c r="X99" s="287">
        <v>101750</v>
      </c>
      <c r="Y99" s="287"/>
      <c r="Z99" s="287"/>
      <c r="AA99" s="303">
        <v>142208</v>
      </c>
      <c r="AB99" s="303">
        <v>212697</v>
      </c>
      <c r="AC99" s="303">
        <v>210595</v>
      </c>
      <c r="AD99" s="303">
        <v>210595</v>
      </c>
      <c r="AE99" s="289" t="str">
        <f t="shared" si="76"/>
        <v>NA</v>
      </c>
      <c r="AF99" s="289" t="str">
        <f t="shared" si="77"/>
        <v>NA</v>
      </c>
      <c r="AG99" s="289" t="str">
        <f t="shared" si="78"/>
        <v>NA</v>
      </c>
      <c r="AH99" s="289" t="str">
        <f t="shared" si="79"/>
        <v>NA</v>
      </c>
      <c r="AI99" s="289">
        <f t="shared" si="80"/>
        <v>377</v>
      </c>
      <c r="AJ99" s="289">
        <f t="shared" si="81"/>
        <v>392</v>
      </c>
      <c r="AK99" s="289">
        <f t="shared" si="82"/>
        <v>396</v>
      </c>
      <c r="AL99" s="289">
        <f t="shared" si="83"/>
        <v>374</v>
      </c>
      <c r="AM99" s="289">
        <f t="shared" si="84"/>
        <v>341</v>
      </c>
      <c r="AN99" s="289">
        <f t="shared" si="85"/>
        <v>316</v>
      </c>
      <c r="AO99" s="289">
        <f t="shared" si="86"/>
        <v>322</v>
      </c>
      <c r="AP99" s="289">
        <f t="shared" si="87"/>
        <v>335</v>
      </c>
      <c r="AQ99" s="289">
        <f t="shared" si="88"/>
        <v>345</v>
      </c>
      <c r="AR99" s="289">
        <f t="shared" si="89"/>
        <v>339</v>
      </c>
      <c r="AS99" s="289">
        <f t="shared" si="90"/>
        <v>331</v>
      </c>
      <c r="AT99" s="289">
        <f t="shared" si="91"/>
        <v>334</v>
      </c>
      <c r="AU99" s="289">
        <f t="shared" si="92"/>
        <v>334</v>
      </c>
      <c r="AV99" s="289">
        <f t="shared" si="93"/>
        <v>332</v>
      </c>
      <c r="AW99" s="289">
        <f t="shared" si="94"/>
        <v>361</v>
      </c>
      <c r="AX99" s="289">
        <f t="shared" si="95"/>
        <v>359</v>
      </c>
      <c r="AY99" s="289">
        <f t="shared" si="96"/>
        <v>358</v>
      </c>
      <c r="AZ99" s="289" t="str">
        <f t="shared" si="97"/>
        <v>NA</v>
      </c>
      <c r="BA99" s="289" t="str">
        <f t="shared" si="98"/>
        <v>NA</v>
      </c>
      <c r="BB99" s="289">
        <f t="shared" si="99"/>
        <v>346</v>
      </c>
      <c r="BC99" s="289">
        <f t="shared" si="73"/>
        <v>288</v>
      </c>
      <c r="BD99" s="289">
        <f t="shared" si="74"/>
        <v>295</v>
      </c>
      <c r="BE99" s="289">
        <f t="shared" si="75"/>
        <v>287</v>
      </c>
    </row>
    <row r="100" spans="1:57" ht="15" customHeight="1" x14ac:dyDescent="0.25">
      <c r="A100" s="283" t="s">
        <v>44</v>
      </c>
      <c r="B100" s="255" t="s">
        <v>935</v>
      </c>
      <c r="C100" s="269" t="s">
        <v>1129</v>
      </c>
      <c r="H100" s="248">
        <v>53328</v>
      </c>
      <c r="I100" s="248">
        <v>65364</v>
      </c>
      <c r="J100" s="248">
        <v>89049</v>
      </c>
      <c r="K100" s="248">
        <v>105156</v>
      </c>
      <c r="L100" s="248">
        <v>127858</v>
      </c>
      <c r="M100" s="248">
        <v>118665</v>
      </c>
      <c r="N100" s="248">
        <v>130955</v>
      </c>
      <c r="O100" s="248">
        <v>130407</v>
      </c>
      <c r="P100" s="248">
        <v>113679</v>
      </c>
      <c r="Q100" s="248">
        <v>103269</v>
      </c>
      <c r="R100" s="248">
        <v>111045</v>
      </c>
      <c r="S100" s="248">
        <v>114753</v>
      </c>
      <c r="T100" s="285">
        <v>124428</v>
      </c>
      <c r="U100" s="286">
        <v>135616</v>
      </c>
      <c r="V100" s="287">
        <v>125079</v>
      </c>
      <c r="W100" s="287">
        <v>109840</v>
      </c>
      <c r="X100" s="287">
        <v>122971</v>
      </c>
      <c r="Y100" s="287"/>
      <c r="Z100" s="287"/>
      <c r="AA100" s="303">
        <v>173158</v>
      </c>
      <c r="AB100" s="303">
        <v>207832</v>
      </c>
      <c r="AC100" s="303">
        <v>208878</v>
      </c>
      <c r="AD100" s="303">
        <v>205993</v>
      </c>
      <c r="AE100" s="289" t="str">
        <f t="shared" si="76"/>
        <v>NA</v>
      </c>
      <c r="AF100" s="289" t="str">
        <f t="shared" si="77"/>
        <v>NA</v>
      </c>
      <c r="AG100" s="289" t="str">
        <f t="shared" si="78"/>
        <v>NA</v>
      </c>
      <c r="AH100" s="289" t="str">
        <f t="shared" si="79"/>
        <v>NA</v>
      </c>
      <c r="AI100" s="289">
        <f t="shared" si="80"/>
        <v>255</v>
      </c>
      <c r="AJ100" s="289">
        <f t="shared" si="81"/>
        <v>251</v>
      </c>
      <c r="AK100" s="289">
        <f t="shared" si="82"/>
        <v>222</v>
      </c>
      <c r="AL100" s="289">
        <f t="shared" si="83"/>
        <v>232</v>
      </c>
      <c r="AM100" s="289">
        <f t="shared" si="84"/>
        <v>227</v>
      </c>
      <c r="AN100" s="289">
        <f t="shared" si="85"/>
        <v>260</v>
      </c>
      <c r="AO100" s="289">
        <f t="shared" si="86"/>
        <v>264</v>
      </c>
      <c r="AP100" s="289">
        <f t="shared" si="87"/>
        <v>265</v>
      </c>
      <c r="AQ100" s="289">
        <f t="shared" si="88"/>
        <v>276</v>
      </c>
      <c r="AR100" s="289">
        <f t="shared" si="89"/>
        <v>296</v>
      </c>
      <c r="AS100" s="289">
        <f t="shared" si="90"/>
        <v>309</v>
      </c>
      <c r="AT100" s="289">
        <f t="shared" si="91"/>
        <v>319</v>
      </c>
      <c r="AU100" s="289">
        <f t="shared" si="92"/>
        <v>322</v>
      </c>
      <c r="AV100" s="289">
        <f t="shared" si="93"/>
        <v>328</v>
      </c>
      <c r="AW100" s="289">
        <f t="shared" si="94"/>
        <v>356</v>
      </c>
      <c r="AX100" s="289">
        <f t="shared" si="95"/>
        <v>329</v>
      </c>
      <c r="AY100" s="289">
        <f t="shared" si="96"/>
        <v>327</v>
      </c>
      <c r="AZ100" s="289" t="str">
        <f t="shared" si="97"/>
        <v>NA</v>
      </c>
      <c r="BA100" s="289" t="str">
        <f t="shared" si="98"/>
        <v>NA</v>
      </c>
      <c r="BB100" s="289">
        <f t="shared" si="99"/>
        <v>307</v>
      </c>
      <c r="BC100" s="289">
        <f t="shared" si="73"/>
        <v>294</v>
      </c>
      <c r="BD100" s="289">
        <f t="shared" si="74"/>
        <v>298</v>
      </c>
      <c r="BE100" s="289">
        <f t="shared" si="75"/>
        <v>293</v>
      </c>
    </row>
    <row r="101" spans="1:57" ht="15" customHeight="1" x14ac:dyDescent="0.25">
      <c r="A101" s="283" t="s">
        <v>1049</v>
      </c>
      <c r="B101" s="255" t="s">
        <v>920</v>
      </c>
      <c r="C101" s="269" t="s">
        <v>1129</v>
      </c>
      <c r="I101" s="248">
        <v>29465</v>
      </c>
      <c r="J101" s="248">
        <v>39502.666666666664</v>
      </c>
      <c r="K101" s="248">
        <v>49540.333333333328</v>
      </c>
      <c r="L101" s="248">
        <v>59578</v>
      </c>
      <c r="M101" s="248">
        <v>68875</v>
      </c>
      <c r="N101" s="248">
        <v>75515</v>
      </c>
      <c r="O101" s="248">
        <v>73309</v>
      </c>
      <c r="P101" s="248">
        <v>70049</v>
      </c>
      <c r="Q101" s="248">
        <v>104923</v>
      </c>
      <c r="R101" s="248">
        <v>117793</v>
      </c>
      <c r="S101" s="248">
        <v>133174</v>
      </c>
      <c r="T101" s="285">
        <v>153009</v>
      </c>
      <c r="U101" s="286">
        <v>177844</v>
      </c>
      <c r="V101" s="287">
        <v>177885</v>
      </c>
      <c r="W101" s="287">
        <v>136642</v>
      </c>
      <c r="X101" s="287">
        <v>140280</v>
      </c>
      <c r="Y101" s="287"/>
      <c r="Z101" s="287"/>
      <c r="AA101" s="303">
        <v>180434</v>
      </c>
      <c r="AB101" s="303">
        <v>213687</v>
      </c>
      <c r="AC101" s="303">
        <v>209417</v>
      </c>
      <c r="AD101" s="303">
        <v>205787</v>
      </c>
      <c r="AE101" s="289" t="str">
        <f t="shared" si="76"/>
        <v>NA</v>
      </c>
      <c r="AF101" s="289" t="str">
        <f t="shared" si="77"/>
        <v>NA</v>
      </c>
      <c r="AG101" s="289" t="str">
        <f t="shared" si="78"/>
        <v>NA</v>
      </c>
      <c r="AH101" s="289" t="str">
        <f t="shared" si="79"/>
        <v>NA</v>
      </c>
      <c r="AI101" s="289" t="str">
        <f t="shared" si="80"/>
        <v>NA</v>
      </c>
      <c r="AJ101" s="289">
        <f t="shared" si="81"/>
        <v>367</v>
      </c>
      <c r="AK101" s="289">
        <f t="shared" si="82"/>
        <v>349</v>
      </c>
      <c r="AL101" s="289">
        <f t="shared" si="83"/>
        <v>340</v>
      </c>
      <c r="AM101" s="289">
        <f t="shared" si="84"/>
        <v>343</v>
      </c>
      <c r="AN101" s="289">
        <f t="shared" si="85"/>
        <v>343</v>
      </c>
      <c r="AO101" s="289">
        <f t="shared" si="86"/>
        <v>362</v>
      </c>
      <c r="AP101" s="289">
        <f t="shared" si="87"/>
        <v>359</v>
      </c>
      <c r="AQ101" s="289">
        <f t="shared" si="88"/>
        <v>359</v>
      </c>
      <c r="AR101" s="289">
        <f t="shared" si="89"/>
        <v>292</v>
      </c>
      <c r="AS101" s="289">
        <f t="shared" si="90"/>
        <v>299</v>
      </c>
      <c r="AT101" s="289">
        <f t="shared" si="91"/>
        <v>296</v>
      </c>
      <c r="AU101" s="289">
        <f t="shared" si="92"/>
        <v>288</v>
      </c>
      <c r="AV101" s="289">
        <f t="shared" si="93"/>
        <v>289</v>
      </c>
      <c r="AW101" s="289">
        <f t="shared" si="94"/>
        <v>293</v>
      </c>
      <c r="AX101" s="289">
        <f t="shared" si="95"/>
        <v>292</v>
      </c>
      <c r="AY101" s="289">
        <f t="shared" si="96"/>
        <v>304</v>
      </c>
      <c r="AZ101" s="289" t="str">
        <f t="shared" si="97"/>
        <v>NA</v>
      </c>
      <c r="BA101" s="289" t="str">
        <f t="shared" si="98"/>
        <v>NA</v>
      </c>
      <c r="BB101" s="289">
        <f t="shared" si="99"/>
        <v>295</v>
      </c>
      <c r="BC101" s="289">
        <f t="shared" si="73"/>
        <v>287</v>
      </c>
      <c r="BD101" s="289">
        <f t="shared" si="74"/>
        <v>296</v>
      </c>
      <c r="BE101" s="289">
        <f t="shared" si="75"/>
        <v>294</v>
      </c>
    </row>
    <row r="102" spans="1:57" ht="15" customHeight="1" x14ac:dyDescent="0.25">
      <c r="A102" s="283" t="s">
        <v>289</v>
      </c>
      <c r="B102" s="255" t="s">
        <v>923</v>
      </c>
      <c r="C102" s="269" t="s">
        <v>1129</v>
      </c>
      <c r="H102" s="248">
        <v>70931</v>
      </c>
      <c r="I102" s="248">
        <v>80084</v>
      </c>
      <c r="J102" s="304">
        <v>93522</v>
      </c>
      <c r="K102" s="304">
        <v>116853</v>
      </c>
      <c r="L102" s="248">
        <v>132048</v>
      </c>
      <c r="M102" s="248">
        <v>145382</v>
      </c>
      <c r="N102" s="248">
        <v>165693</v>
      </c>
      <c r="O102" s="248">
        <v>150430</v>
      </c>
      <c r="P102" s="248">
        <v>129947</v>
      </c>
      <c r="Q102" s="248">
        <v>122692</v>
      </c>
      <c r="R102" s="248">
        <v>140849</v>
      </c>
      <c r="S102" s="248">
        <v>155834</v>
      </c>
      <c r="T102" s="285">
        <v>173932</v>
      </c>
      <c r="U102" s="286">
        <v>203895</v>
      </c>
      <c r="V102" s="287">
        <v>201483</v>
      </c>
      <c r="W102" s="287">
        <v>149443</v>
      </c>
      <c r="X102" s="287">
        <v>158375</v>
      </c>
      <c r="Y102" s="287"/>
      <c r="Z102" s="287"/>
      <c r="AA102" s="303">
        <v>197497</v>
      </c>
      <c r="AB102" s="303">
        <v>227559</v>
      </c>
      <c r="AC102" s="303">
        <v>216707</v>
      </c>
      <c r="AD102" s="303">
        <v>201482</v>
      </c>
      <c r="AE102" s="289" t="str">
        <f t="shared" si="76"/>
        <v>NA</v>
      </c>
      <c r="AF102" s="289" t="str">
        <f t="shared" si="77"/>
        <v>NA</v>
      </c>
      <c r="AG102" s="289" t="str">
        <f t="shared" si="78"/>
        <v>NA</v>
      </c>
      <c r="AH102" s="289" t="str">
        <f t="shared" si="79"/>
        <v>NA</v>
      </c>
      <c r="AI102" s="289">
        <f t="shared" si="80"/>
        <v>210</v>
      </c>
      <c r="AJ102" s="289">
        <f t="shared" si="81"/>
        <v>215</v>
      </c>
      <c r="AK102" s="289">
        <f t="shared" si="82"/>
        <v>217</v>
      </c>
      <c r="AL102" s="289">
        <f t="shared" si="83"/>
        <v>215</v>
      </c>
      <c r="AM102" s="289">
        <f t="shared" si="84"/>
        <v>218</v>
      </c>
      <c r="AN102" s="289">
        <f t="shared" si="85"/>
        <v>226</v>
      </c>
      <c r="AO102" s="289">
        <f t="shared" si="86"/>
        <v>225</v>
      </c>
      <c r="AP102" s="289">
        <f t="shared" si="87"/>
        <v>235</v>
      </c>
      <c r="AQ102" s="289">
        <f t="shared" si="88"/>
        <v>248</v>
      </c>
      <c r="AR102" s="289">
        <f t="shared" si="89"/>
        <v>265</v>
      </c>
      <c r="AS102" s="289">
        <f t="shared" si="90"/>
        <v>268</v>
      </c>
      <c r="AT102" s="289">
        <f t="shared" si="91"/>
        <v>262</v>
      </c>
      <c r="AU102" s="289">
        <f t="shared" si="92"/>
        <v>263</v>
      </c>
      <c r="AV102" s="289">
        <f t="shared" si="93"/>
        <v>259</v>
      </c>
      <c r="AW102" s="289">
        <f t="shared" si="94"/>
        <v>274</v>
      </c>
      <c r="AX102" s="289">
        <f t="shared" si="95"/>
        <v>269</v>
      </c>
      <c r="AY102" s="289">
        <f t="shared" si="96"/>
        <v>281</v>
      </c>
      <c r="AZ102" s="289" t="str">
        <f t="shared" si="97"/>
        <v>NA</v>
      </c>
      <c r="BA102" s="289" t="str">
        <f t="shared" si="98"/>
        <v>NA</v>
      </c>
      <c r="BB102" s="289">
        <f t="shared" si="99"/>
        <v>280</v>
      </c>
      <c r="BC102" s="289">
        <f t="shared" si="73"/>
        <v>278</v>
      </c>
      <c r="BD102" s="289">
        <f t="shared" si="74"/>
        <v>289</v>
      </c>
      <c r="BE102" s="289">
        <f t="shared" si="75"/>
        <v>298</v>
      </c>
    </row>
    <row r="103" spans="1:57" ht="15" customHeight="1" x14ac:dyDescent="0.25">
      <c r="A103" s="283" t="s">
        <v>1052</v>
      </c>
      <c r="B103" s="255" t="s">
        <v>918</v>
      </c>
      <c r="C103" s="269" t="s">
        <v>1129</v>
      </c>
      <c r="N103" s="248">
        <v>53533</v>
      </c>
      <c r="O103" s="248">
        <v>55481</v>
      </c>
      <c r="P103" s="248">
        <v>52408</v>
      </c>
      <c r="T103" s="285">
        <v>65042</v>
      </c>
      <c r="U103" s="286">
        <v>78421</v>
      </c>
      <c r="V103" s="287">
        <v>80574</v>
      </c>
      <c r="W103" s="287">
        <v>81769</v>
      </c>
      <c r="X103" s="287">
        <v>100875</v>
      </c>
      <c r="Y103" s="287"/>
      <c r="Z103" s="287"/>
      <c r="AA103" s="303">
        <v>154286</v>
      </c>
      <c r="AB103" s="303">
        <v>188851</v>
      </c>
      <c r="AC103" s="303">
        <v>211405</v>
      </c>
      <c r="AD103" s="303">
        <v>201431</v>
      </c>
      <c r="AE103" s="289" t="str">
        <f t="shared" si="76"/>
        <v>NA</v>
      </c>
      <c r="AF103" s="289" t="str">
        <f t="shared" si="77"/>
        <v>NA</v>
      </c>
      <c r="AG103" s="289" t="str">
        <f t="shared" si="78"/>
        <v>NA</v>
      </c>
      <c r="AH103" s="289" t="str">
        <f t="shared" si="79"/>
        <v>NA</v>
      </c>
      <c r="AI103" s="289" t="str">
        <f t="shared" si="80"/>
        <v>NA</v>
      </c>
      <c r="AJ103" s="289" t="str">
        <f t="shared" si="81"/>
        <v>NA</v>
      </c>
      <c r="AK103" s="289" t="str">
        <f t="shared" si="82"/>
        <v>NA</v>
      </c>
      <c r="AL103" s="289" t="str">
        <f t="shared" si="83"/>
        <v>NA</v>
      </c>
      <c r="AM103" s="289" t="str">
        <f t="shared" si="84"/>
        <v>NA</v>
      </c>
      <c r="AN103" s="289" t="str">
        <f t="shared" si="85"/>
        <v>NA</v>
      </c>
      <c r="AO103" s="289">
        <f t="shared" si="86"/>
        <v>418</v>
      </c>
      <c r="AP103" s="289">
        <f t="shared" si="87"/>
        <v>406</v>
      </c>
      <c r="AQ103" s="289">
        <f t="shared" si="88"/>
        <v>414</v>
      </c>
      <c r="AR103" s="289" t="str">
        <f t="shared" si="89"/>
        <v>NA</v>
      </c>
      <c r="AS103" s="289" t="str">
        <f t="shared" si="90"/>
        <v>NA</v>
      </c>
      <c r="AT103" s="289" t="str">
        <f t="shared" si="91"/>
        <v>NA</v>
      </c>
      <c r="AU103" s="289">
        <f t="shared" si="92"/>
        <v>441</v>
      </c>
      <c r="AV103" s="289">
        <f t="shared" si="93"/>
        <v>440</v>
      </c>
      <c r="AW103" s="289">
        <f t="shared" si="94"/>
        <v>457</v>
      </c>
      <c r="AX103" s="289">
        <f t="shared" si="95"/>
        <v>383</v>
      </c>
      <c r="AY103" s="289">
        <f t="shared" si="96"/>
        <v>361</v>
      </c>
      <c r="AZ103" s="289" t="str">
        <f t="shared" si="97"/>
        <v>NA</v>
      </c>
      <c r="BA103" s="289" t="str">
        <f t="shared" si="98"/>
        <v>NA</v>
      </c>
      <c r="BB103" s="289">
        <f t="shared" si="99"/>
        <v>331</v>
      </c>
      <c r="BC103" s="289">
        <f t="shared" si="73"/>
        <v>322</v>
      </c>
      <c r="BD103" s="289">
        <f t="shared" si="74"/>
        <v>294</v>
      </c>
      <c r="BE103" s="289">
        <f t="shared" si="75"/>
        <v>299</v>
      </c>
    </row>
    <row r="104" spans="1:57" ht="15" customHeight="1" x14ac:dyDescent="0.25">
      <c r="A104" s="283" t="s">
        <v>511</v>
      </c>
      <c r="B104" s="255" t="s">
        <v>935</v>
      </c>
      <c r="C104" s="269" t="s">
        <v>1129</v>
      </c>
      <c r="H104" s="248">
        <v>34847</v>
      </c>
      <c r="I104" s="248">
        <v>36645</v>
      </c>
      <c r="J104" s="248">
        <v>43963</v>
      </c>
      <c r="K104" s="248">
        <v>57698</v>
      </c>
      <c r="L104" s="304">
        <v>72377.666666666672</v>
      </c>
      <c r="M104" s="304">
        <v>87057.333333333343</v>
      </c>
      <c r="N104" s="248">
        <v>101737</v>
      </c>
      <c r="O104" s="248">
        <v>98488</v>
      </c>
      <c r="P104" s="248">
        <v>95310</v>
      </c>
      <c r="Q104" s="248">
        <v>94085</v>
      </c>
      <c r="R104" s="248">
        <v>117407</v>
      </c>
      <c r="S104" s="248">
        <v>145326</v>
      </c>
      <c r="T104" s="285">
        <v>168605</v>
      </c>
      <c r="U104" s="286">
        <v>190212</v>
      </c>
      <c r="V104" s="287">
        <v>182306</v>
      </c>
      <c r="W104" s="287">
        <v>142274</v>
      </c>
      <c r="X104" s="287">
        <v>156417</v>
      </c>
      <c r="Y104" s="287"/>
      <c r="Z104" s="287"/>
      <c r="AA104" s="303">
        <v>189287</v>
      </c>
      <c r="AB104" s="303">
        <v>208521</v>
      </c>
      <c r="AC104" s="303">
        <v>204799</v>
      </c>
      <c r="AD104" s="303">
        <v>194755</v>
      </c>
      <c r="AE104" s="289" t="str">
        <f t="shared" si="76"/>
        <v>NA</v>
      </c>
      <c r="AF104" s="289" t="str">
        <f t="shared" si="77"/>
        <v>NA</v>
      </c>
      <c r="AG104" s="289" t="str">
        <f t="shared" si="78"/>
        <v>NA</v>
      </c>
      <c r="AH104" s="289" t="str">
        <f t="shared" si="79"/>
        <v>NA</v>
      </c>
      <c r="AI104" s="289">
        <f t="shared" si="80"/>
        <v>310</v>
      </c>
      <c r="AJ104" s="289">
        <f t="shared" si="81"/>
        <v>337</v>
      </c>
      <c r="AK104" s="289">
        <f t="shared" si="82"/>
        <v>331</v>
      </c>
      <c r="AL104" s="289">
        <f t="shared" si="83"/>
        <v>319</v>
      </c>
      <c r="AM104" s="289">
        <f t="shared" si="84"/>
        <v>313</v>
      </c>
      <c r="AN104" s="289">
        <f t="shared" si="85"/>
        <v>304</v>
      </c>
      <c r="AO104" s="289">
        <f t="shared" si="86"/>
        <v>312</v>
      </c>
      <c r="AP104" s="289">
        <f t="shared" si="87"/>
        <v>310</v>
      </c>
      <c r="AQ104" s="289">
        <f t="shared" si="88"/>
        <v>302</v>
      </c>
      <c r="AR104" s="289">
        <f t="shared" si="89"/>
        <v>315</v>
      </c>
      <c r="AS104" s="289">
        <f t="shared" si="90"/>
        <v>300</v>
      </c>
      <c r="AT104" s="289">
        <f t="shared" si="91"/>
        <v>273</v>
      </c>
      <c r="AU104" s="289">
        <f t="shared" si="92"/>
        <v>271</v>
      </c>
      <c r="AV104" s="289">
        <f t="shared" si="93"/>
        <v>276</v>
      </c>
      <c r="AW104" s="289">
        <f t="shared" si="94"/>
        <v>289</v>
      </c>
      <c r="AX104" s="289">
        <f t="shared" si="95"/>
        <v>280</v>
      </c>
      <c r="AY104" s="289">
        <f t="shared" si="96"/>
        <v>283</v>
      </c>
      <c r="AZ104" s="289" t="str">
        <f t="shared" si="97"/>
        <v>NA</v>
      </c>
      <c r="BA104" s="289" t="str">
        <f t="shared" si="98"/>
        <v>NA</v>
      </c>
      <c r="BB104" s="289">
        <f t="shared" si="99"/>
        <v>288</v>
      </c>
      <c r="BC104" s="289">
        <f t="shared" si="73"/>
        <v>293</v>
      </c>
      <c r="BD104" s="289">
        <f t="shared" si="74"/>
        <v>302</v>
      </c>
      <c r="BE104" s="289">
        <f t="shared" si="75"/>
        <v>301</v>
      </c>
    </row>
    <row r="105" spans="1:57" ht="15" customHeight="1" x14ac:dyDescent="0.25">
      <c r="A105" s="283" t="s">
        <v>1061</v>
      </c>
      <c r="B105" s="255" t="s">
        <v>922</v>
      </c>
      <c r="C105" s="269" t="s">
        <v>1129</v>
      </c>
      <c r="H105" s="248">
        <v>20748</v>
      </c>
      <c r="I105" s="248">
        <v>21017</v>
      </c>
      <c r="N105" s="248">
        <v>49010</v>
      </c>
      <c r="O105" s="248">
        <v>140903</v>
      </c>
      <c r="P105" s="248">
        <v>129277</v>
      </c>
      <c r="Q105" s="248">
        <v>130439</v>
      </c>
      <c r="R105" s="248">
        <v>151834</v>
      </c>
      <c r="S105" s="248">
        <v>175755</v>
      </c>
      <c r="T105" s="285">
        <v>179984</v>
      </c>
      <c r="U105" s="286">
        <v>223756</v>
      </c>
      <c r="V105" s="287">
        <v>213503</v>
      </c>
      <c r="W105" s="287">
        <v>180116</v>
      </c>
      <c r="X105" s="287">
        <v>183172</v>
      </c>
      <c r="Y105" s="287"/>
      <c r="Z105" s="287"/>
      <c r="AA105" s="303">
        <v>178988</v>
      </c>
      <c r="AB105" s="303">
        <v>200750</v>
      </c>
      <c r="AC105" s="303">
        <v>199443</v>
      </c>
      <c r="AD105" s="303">
        <v>193753</v>
      </c>
      <c r="AE105" s="289" t="str">
        <f t="shared" si="76"/>
        <v>NA</v>
      </c>
      <c r="AF105" s="289" t="str">
        <f t="shared" si="77"/>
        <v>NA</v>
      </c>
      <c r="AG105" s="289" t="str">
        <f t="shared" si="78"/>
        <v>NA</v>
      </c>
      <c r="AH105" s="289" t="str">
        <f t="shared" si="79"/>
        <v>NA</v>
      </c>
      <c r="AI105" s="289">
        <f t="shared" si="80"/>
        <v>375</v>
      </c>
      <c r="AJ105" s="289">
        <f t="shared" si="81"/>
        <v>410</v>
      </c>
      <c r="AK105" s="289" t="str">
        <f t="shared" si="82"/>
        <v>NA</v>
      </c>
      <c r="AL105" s="289" t="str">
        <f t="shared" si="83"/>
        <v>NA</v>
      </c>
      <c r="AM105" s="289" t="str">
        <f t="shared" si="84"/>
        <v>NA</v>
      </c>
      <c r="AN105" s="289" t="str">
        <f t="shared" si="85"/>
        <v>NA</v>
      </c>
      <c r="AO105" s="289">
        <f t="shared" si="86"/>
        <v>430</v>
      </c>
      <c r="AP105" s="289">
        <f t="shared" si="87"/>
        <v>245</v>
      </c>
      <c r="AQ105" s="289">
        <f t="shared" si="88"/>
        <v>250</v>
      </c>
      <c r="AR105" s="289">
        <f t="shared" si="89"/>
        <v>252</v>
      </c>
      <c r="AS105" s="289">
        <f t="shared" si="90"/>
        <v>253</v>
      </c>
      <c r="AT105" s="289">
        <f t="shared" si="91"/>
        <v>242</v>
      </c>
      <c r="AU105" s="289">
        <f t="shared" si="92"/>
        <v>257</v>
      </c>
      <c r="AV105" s="289">
        <f t="shared" si="93"/>
        <v>244</v>
      </c>
      <c r="AW105" s="289">
        <f t="shared" si="94"/>
        <v>264</v>
      </c>
      <c r="AX105" s="289">
        <f t="shared" si="95"/>
        <v>240</v>
      </c>
      <c r="AY105" s="289">
        <f t="shared" si="96"/>
        <v>249</v>
      </c>
      <c r="AZ105" s="289" t="str">
        <f t="shared" si="97"/>
        <v>NA</v>
      </c>
      <c r="BA105" s="289" t="str">
        <f t="shared" si="98"/>
        <v>NA</v>
      </c>
      <c r="BB105" s="289">
        <f t="shared" si="99"/>
        <v>296</v>
      </c>
      <c r="BC105" s="289">
        <f t="shared" si="73"/>
        <v>302</v>
      </c>
      <c r="BD105" s="289">
        <f t="shared" si="74"/>
        <v>308</v>
      </c>
      <c r="BE105" s="289">
        <f t="shared" si="75"/>
        <v>302</v>
      </c>
    </row>
    <row r="106" spans="1:57" ht="15" customHeight="1" x14ac:dyDescent="0.25">
      <c r="A106" s="283" t="s">
        <v>436</v>
      </c>
      <c r="B106" s="255" t="s">
        <v>923</v>
      </c>
      <c r="C106" s="269" t="s">
        <v>1129</v>
      </c>
      <c r="O106" s="248">
        <v>114200</v>
      </c>
      <c r="P106" s="248">
        <v>94695</v>
      </c>
      <c r="T106" s="285"/>
      <c r="U106" s="286"/>
      <c r="V106" s="287">
        <v>163205</v>
      </c>
      <c r="W106" s="287">
        <v>132078</v>
      </c>
      <c r="X106" s="287">
        <v>151660</v>
      </c>
      <c r="Y106" s="287"/>
      <c r="Z106" s="287"/>
      <c r="AA106" s="303">
        <v>181670</v>
      </c>
      <c r="AB106" s="303">
        <v>201842</v>
      </c>
      <c r="AC106" s="303">
        <v>200319</v>
      </c>
      <c r="AD106" s="303">
        <v>193532</v>
      </c>
      <c r="AE106" s="289" t="str">
        <f t="shared" si="76"/>
        <v>NA</v>
      </c>
      <c r="AF106" s="289" t="str">
        <f t="shared" si="77"/>
        <v>NA</v>
      </c>
      <c r="AG106" s="289" t="str">
        <f t="shared" si="78"/>
        <v>NA</v>
      </c>
      <c r="AH106" s="289" t="str">
        <f t="shared" si="79"/>
        <v>NA</v>
      </c>
      <c r="AI106" s="289" t="str">
        <f t="shared" si="80"/>
        <v>NA</v>
      </c>
      <c r="AJ106" s="289" t="str">
        <f t="shared" si="81"/>
        <v>NA</v>
      </c>
      <c r="AK106" s="289" t="str">
        <f t="shared" si="82"/>
        <v>NA</v>
      </c>
      <c r="AL106" s="289" t="str">
        <f t="shared" si="83"/>
        <v>NA</v>
      </c>
      <c r="AM106" s="289" t="str">
        <f t="shared" si="84"/>
        <v>NA</v>
      </c>
      <c r="AN106" s="289" t="str">
        <f t="shared" si="85"/>
        <v>NA</v>
      </c>
      <c r="AO106" s="289" t="str">
        <f t="shared" si="86"/>
        <v>NA</v>
      </c>
      <c r="AP106" s="289">
        <f t="shared" si="87"/>
        <v>281</v>
      </c>
      <c r="AQ106" s="289">
        <f t="shared" si="88"/>
        <v>304</v>
      </c>
      <c r="AR106" s="289" t="str">
        <f t="shared" si="89"/>
        <v>NA</v>
      </c>
      <c r="AS106" s="289" t="str">
        <f t="shared" si="90"/>
        <v>NA</v>
      </c>
      <c r="AT106" s="289" t="str">
        <f t="shared" si="91"/>
        <v>NA</v>
      </c>
      <c r="AU106" s="289" t="str">
        <f t="shared" si="92"/>
        <v>NA</v>
      </c>
      <c r="AV106" s="289" t="str">
        <f t="shared" si="93"/>
        <v>NA</v>
      </c>
      <c r="AW106" s="289">
        <f t="shared" si="94"/>
        <v>313</v>
      </c>
      <c r="AX106" s="289">
        <f t="shared" si="95"/>
        <v>297</v>
      </c>
      <c r="AY106" s="289">
        <f t="shared" si="96"/>
        <v>286</v>
      </c>
      <c r="AZ106" s="289" t="str">
        <f t="shared" si="97"/>
        <v>NA</v>
      </c>
      <c r="BA106" s="289" t="str">
        <f t="shared" si="98"/>
        <v>NA</v>
      </c>
      <c r="BB106" s="289">
        <f t="shared" si="99"/>
        <v>292</v>
      </c>
      <c r="BC106" s="289">
        <f t="shared" si="73"/>
        <v>301</v>
      </c>
      <c r="BD106" s="289">
        <f t="shared" si="74"/>
        <v>307</v>
      </c>
      <c r="BE106" s="289">
        <f t="shared" si="75"/>
        <v>303</v>
      </c>
    </row>
    <row r="107" spans="1:57" ht="15" customHeight="1" x14ac:dyDescent="0.25">
      <c r="A107" s="283" t="s">
        <v>210</v>
      </c>
      <c r="B107" s="255" t="s">
        <v>923</v>
      </c>
      <c r="C107" s="269" t="s">
        <v>1129</v>
      </c>
      <c r="H107" s="248">
        <v>61699</v>
      </c>
      <c r="I107" s="248">
        <v>72735</v>
      </c>
      <c r="J107" s="248">
        <v>86862</v>
      </c>
      <c r="K107" s="248">
        <v>111605</v>
      </c>
      <c r="L107" s="248">
        <v>131667</v>
      </c>
      <c r="M107" s="248">
        <v>151801</v>
      </c>
      <c r="N107" s="248">
        <v>145207</v>
      </c>
      <c r="O107" s="248">
        <v>155310</v>
      </c>
      <c r="P107" s="248">
        <v>135278</v>
      </c>
      <c r="Q107" s="248">
        <v>118935</v>
      </c>
      <c r="R107" s="248">
        <v>133332</v>
      </c>
      <c r="S107" s="248">
        <v>143610</v>
      </c>
      <c r="T107" s="285">
        <v>157757</v>
      </c>
      <c r="U107" s="286">
        <v>181530</v>
      </c>
      <c r="V107" s="287">
        <v>175414</v>
      </c>
      <c r="W107" s="287">
        <v>123384</v>
      </c>
      <c r="X107" s="287">
        <v>135858</v>
      </c>
      <c r="Y107" s="287"/>
      <c r="Z107" s="287"/>
      <c r="AA107" s="303">
        <v>177155</v>
      </c>
      <c r="AB107" s="303">
        <v>197929</v>
      </c>
      <c r="AC107" s="303">
        <v>206254</v>
      </c>
      <c r="AD107" s="303">
        <v>192806</v>
      </c>
      <c r="AE107" s="289" t="str">
        <f t="shared" si="76"/>
        <v>NA</v>
      </c>
      <c r="AF107" s="289" t="str">
        <f t="shared" si="77"/>
        <v>NA</v>
      </c>
      <c r="AG107" s="289" t="str">
        <f t="shared" si="78"/>
        <v>NA</v>
      </c>
      <c r="AH107" s="289" t="str">
        <f t="shared" si="79"/>
        <v>NA</v>
      </c>
      <c r="AI107" s="289">
        <f t="shared" si="80"/>
        <v>230</v>
      </c>
      <c r="AJ107" s="289">
        <f t="shared" si="81"/>
        <v>227</v>
      </c>
      <c r="AK107" s="289">
        <f t="shared" si="82"/>
        <v>229</v>
      </c>
      <c r="AL107" s="289">
        <f t="shared" si="83"/>
        <v>221</v>
      </c>
      <c r="AM107" s="289">
        <f t="shared" si="84"/>
        <v>220</v>
      </c>
      <c r="AN107" s="289">
        <f t="shared" si="85"/>
        <v>215</v>
      </c>
      <c r="AO107" s="289">
        <f t="shared" si="86"/>
        <v>254</v>
      </c>
      <c r="AP107" s="289">
        <f t="shared" si="87"/>
        <v>229</v>
      </c>
      <c r="AQ107" s="289">
        <f t="shared" si="88"/>
        <v>240</v>
      </c>
      <c r="AR107" s="289">
        <f t="shared" si="89"/>
        <v>269</v>
      </c>
      <c r="AS107" s="289">
        <f t="shared" si="90"/>
        <v>278</v>
      </c>
      <c r="AT107" s="289">
        <f t="shared" si="91"/>
        <v>278</v>
      </c>
      <c r="AU107" s="289">
        <f t="shared" si="92"/>
        <v>282</v>
      </c>
      <c r="AV107" s="289">
        <f t="shared" si="93"/>
        <v>285</v>
      </c>
      <c r="AW107" s="289">
        <f t="shared" si="94"/>
        <v>301</v>
      </c>
      <c r="AX107" s="289">
        <f t="shared" si="95"/>
        <v>309</v>
      </c>
      <c r="AY107" s="289">
        <f t="shared" si="96"/>
        <v>307</v>
      </c>
      <c r="AZ107" s="289" t="str">
        <f t="shared" si="97"/>
        <v>NA</v>
      </c>
      <c r="BA107" s="289" t="str">
        <f t="shared" si="98"/>
        <v>NA</v>
      </c>
      <c r="BB107" s="289">
        <f t="shared" si="99"/>
        <v>299</v>
      </c>
      <c r="BC107" s="289">
        <f t="shared" si="73"/>
        <v>306</v>
      </c>
      <c r="BD107" s="289">
        <f t="shared" si="74"/>
        <v>299</v>
      </c>
      <c r="BE107" s="289">
        <f t="shared" si="75"/>
        <v>304</v>
      </c>
    </row>
    <row r="108" spans="1:57" s="309" customFormat="1" ht="15" customHeight="1" x14ac:dyDescent="0.25">
      <c r="A108" s="283" t="s">
        <v>796</v>
      </c>
      <c r="B108" s="255" t="s">
        <v>914</v>
      </c>
      <c r="C108" s="269" t="s">
        <v>1129</v>
      </c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>
        <v>137974</v>
      </c>
      <c r="R108" s="248">
        <v>150005</v>
      </c>
      <c r="S108" s="248">
        <v>152746</v>
      </c>
      <c r="T108" s="285">
        <v>162820</v>
      </c>
      <c r="U108" s="286">
        <v>183546</v>
      </c>
      <c r="V108" s="287">
        <v>170070</v>
      </c>
      <c r="W108" s="287">
        <v>131711</v>
      </c>
      <c r="X108" s="287">
        <v>144170</v>
      </c>
      <c r="Y108" s="287"/>
      <c r="Z108" s="287"/>
      <c r="AA108" s="303">
        <v>177110</v>
      </c>
      <c r="AB108" s="303">
        <v>202890</v>
      </c>
      <c r="AC108" s="303">
        <v>201679</v>
      </c>
      <c r="AD108" s="303">
        <v>191785</v>
      </c>
      <c r="AE108" s="289" t="str">
        <f t="shared" si="76"/>
        <v>NA</v>
      </c>
      <c r="AF108" s="289" t="str">
        <f t="shared" si="77"/>
        <v>NA</v>
      </c>
      <c r="AG108" s="289" t="str">
        <f t="shared" si="78"/>
        <v>NA</v>
      </c>
      <c r="AH108" s="289" t="str">
        <f t="shared" si="79"/>
        <v>NA</v>
      </c>
      <c r="AI108" s="289" t="str">
        <f t="shared" si="80"/>
        <v>NA</v>
      </c>
      <c r="AJ108" s="289" t="str">
        <f t="shared" si="81"/>
        <v>NA</v>
      </c>
      <c r="AK108" s="289" t="str">
        <f t="shared" si="82"/>
        <v>NA</v>
      </c>
      <c r="AL108" s="289" t="str">
        <f t="shared" si="83"/>
        <v>NA</v>
      </c>
      <c r="AM108" s="289" t="str">
        <f t="shared" si="84"/>
        <v>NA</v>
      </c>
      <c r="AN108" s="289" t="str">
        <f t="shared" si="85"/>
        <v>NA</v>
      </c>
      <c r="AO108" s="289" t="str">
        <f t="shared" si="86"/>
        <v>NA</v>
      </c>
      <c r="AP108" s="289" t="str">
        <f t="shared" si="87"/>
        <v>NA</v>
      </c>
      <c r="AQ108" s="289" t="str">
        <f t="shared" si="88"/>
        <v>NA</v>
      </c>
      <c r="AR108" s="289">
        <f t="shared" si="89"/>
        <v>243</v>
      </c>
      <c r="AS108" s="289">
        <f t="shared" si="90"/>
        <v>256</v>
      </c>
      <c r="AT108" s="289">
        <f t="shared" si="91"/>
        <v>267</v>
      </c>
      <c r="AU108" s="289">
        <f t="shared" si="92"/>
        <v>278</v>
      </c>
      <c r="AV108" s="289">
        <f t="shared" si="93"/>
        <v>282</v>
      </c>
      <c r="AW108" s="289">
        <f t="shared" si="94"/>
        <v>307</v>
      </c>
      <c r="AX108" s="289">
        <f t="shared" si="95"/>
        <v>298</v>
      </c>
      <c r="AY108" s="289">
        <f t="shared" si="96"/>
        <v>297</v>
      </c>
      <c r="AZ108" s="289" t="str">
        <f t="shared" si="97"/>
        <v>NA</v>
      </c>
      <c r="BA108" s="289" t="str">
        <f t="shared" si="98"/>
        <v>NA</v>
      </c>
      <c r="BB108" s="289">
        <f t="shared" si="99"/>
        <v>300</v>
      </c>
      <c r="BC108" s="289">
        <f t="shared" si="73"/>
        <v>299</v>
      </c>
      <c r="BD108" s="289">
        <f t="shared" si="74"/>
        <v>306</v>
      </c>
      <c r="BE108" s="289">
        <f t="shared" si="75"/>
        <v>307</v>
      </c>
    </row>
    <row r="109" spans="1:57" ht="15" customHeight="1" x14ac:dyDescent="0.25">
      <c r="A109" s="283" t="s">
        <v>994</v>
      </c>
      <c r="B109" s="255" t="s">
        <v>941</v>
      </c>
      <c r="C109" s="269" t="s">
        <v>1129</v>
      </c>
      <c r="H109" s="248">
        <v>65312</v>
      </c>
      <c r="I109" s="248">
        <v>79011</v>
      </c>
      <c r="J109" s="248">
        <v>85641</v>
      </c>
      <c r="K109" s="248">
        <v>108248</v>
      </c>
      <c r="L109" s="248">
        <v>116923</v>
      </c>
      <c r="M109" s="248">
        <v>123540</v>
      </c>
      <c r="N109" s="248">
        <v>134988</v>
      </c>
      <c r="O109" s="248">
        <v>133162</v>
      </c>
      <c r="P109" s="248">
        <v>112312</v>
      </c>
      <c r="Q109" s="248">
        <v>115016</v>
      </c>
      <c r="R109" s="248">
        <v>137137</v>
      </c>
      <c r="S109" s="248">
        <v>149394</v>
      </c>
      <c r="T109" s="285">
        <v>159678</v>
      </c>
      <c r="U109" s="286">
        <v>192182</v>
      </c>
      <c r="V109" s="287">
        <v>147630</v>
      </c>
      <c r="W109" s="287">
        <v>136697</v>
      </c>
      <c r="X109" s="287">
        <v>146378</v>
      </c>
      <c r="Y109" s="287"/>
      <c r="Z109" s="287"/>
      <c r="AA109" s="303">
        <v>173281</v>
      </c>
      <c r="AB109" s="303">
        <v>181631</v>
      </c>
      <c r="AC109" s="303">
        <v>181932</v>
      </c>
      <c r="AD109" s="303">
        <v>185257</v>
      </c>
      <c r="AE109" s="289" t="str">
        <f t="shared" si="76"/>
        <v>NA</v>
      </c>
      <c r="AF109" s="289" t="str">
        <f t="shared" si="77"/>
        <v>NA</v>
      </c>
      <c r="AG109" s="289" t="str">
        <f t="shared" si="78"/>
        <v>NA</v>
      </c>
      <c r="AH109" s="289" t="str">
        <f t="shared" si="79"/>
        <v>NA</v>
      </c>
      <c r="AI109" s="289">
        <f t="shared" si="80"/>
        <v>222</v>
      </c>
      <c r="AJ109" s="289">
        <f t="shared" si="81"/>
        <v>219</v>
      </c>
      <c r="AK109" s="289">
        <f t="shared" si="82"/>
        <v>233</v>
      </c>
      <c r="AL109" s="289">
        <f t="shared" si="83"/>
        <v>228</v>
      </c>
      <c r="AM109" s="289">
        <f t="shared" si="84"/>
        <v>246</v>
      </c>
      <c r="AN109" s="289">
        <f t="shared" si="85"/>
        <v>254</v>
      </c>
      <c r="AO109" s="289">
        <f t="shared" si="86"/>
        <v>263</v>
      </c>
      <c r="AP109" s="289">
        <f t="shared" si="87"/>
        <v>261</v>
      </c>
      <c r="AQ109" s="289">
        <f t="shared" si="88"/>
        <v>279</v>
      </c>
      <c r="AR109" s="289">
        <f t="shared" si="89"/>
        <v>275</v>
      </c>
      <c r="AS109" s="289">
        <f t="shared" si="90"/>
        <v>272</v>
      </c>
      <c r="AT109" s="289">
        <f t="shared" si="91"/>
        <v>271</v>
      </c>
      <c r="AU109" s="289">
        <f t="shared" si="92"/>
        <v>280</v>
      </c>
      <c r="AV109" s="289">
        <f t="shared" si="93"/>
        <v>273</v>
      </c>
      <c r="AW109" s="289">
        <f t="shared" si="94"/>
        <v>330</v>
      </c>
      <c r="AX109" s="289">
        <f t="shared" si="95"/>
        <v>291</v>
      </c>
      <c r="AY109" s="289">
        <f t="shared" si="96"/>
        <v>295</v>
      </c>
      <c r="AZ109" s="289" t="str">
        <f t="shared" si="97"/>
        <v>NA</v>
      </c>
      <c r="BA109" s="289" t="str">
        <f t="shared" si="98"/>
        <v>NA</v>
      </c>
      <c r="BB109" s="289">
        <f t="shared" si="99"/>
        <v>306</v>
      </c>
      <c r="BC109" s="289">
        <f t="shared" si="73"/>
        <v>328</v>
      </c>
      <c r="BD109" s="289">
        <f t="shared" si="74"/>
        <v>331</v>
      </c>
      <c r="BE109" s="289">
        <f t="shared" si="75"/>
        <v>314</v>
      </c>
    </row>
    <row r="110" spans="1:57" ht="15" customHeight="1" x14ac:dyDescent="0.25">
      <c r="A110" s="283" t="s">
        <v>1048</v>
      </c>
      <c r="B110" s="255" t="s">
        <v>918</v>
      </c>
      <c r="C110" s="269" t="s">
        <v>1129</v>
      </c>
      <c r="H110" s="248">
        <v>33580</v>
      </c>
      <c r="I110" s="248">
        <v>42191</v>
      </c>
      <c r="J110" s="248">
        <v>50159</v>
      </c>
      <c r="K110" s="248">
        <v>60400</v>
      </c>
      <c r="L110" s="248">
        <v>72821</v>
      </c>
      <c r="M110" s="248">
        <v>78205</v>
      </c>
      <c r="N110" s="248">
        <v>81953</v>
      </c>
      <c r="O110" s="248">
        <v>80444</v>
      </c>
      <c r="P110" s="248">
        <v>69866</v>
      </c>
      <c r="Q110" s="248">
        <v>73236</v>
      </c>
      <c r="R110" s="248">
        <v>86999</v>
      </c>
      <c r="S110" s="248">
        <v>99530</v>
      </c>
      <c r="T110" s="285">
        <v>105306</v>
      </c>
      <c r="U110" s="286">
        <v>122788.5</v>
      </c>
      <c r="V110" s="287">
        <v>140271</v>
      </c>
      <c r="W110" s="287">
        <v>96136</v>
      </c>
      <c r="X110" s="287">
        <v>105536</v>
      </c>
      <c r="Y110" s="287"/>
      <c r="Z110" s="287"/>
      <c r="AA110" s="303">
        <v>148048</v>
      </c>
      <c r="AB110" s="303">
        <v>168855</v>
      </c>
      <c r="AC110" s="303">
        <v>179380</v>
      </c>
      <c r="AD110" s="303">
        <v>181496</v>
      </c>
      <c r="AE110" s="289" t="str">
        <f t="shared" si="76"/>
        <v>NA</v>
      </c>
      <c r="AF110" s="289" t="str">
        <f t="shared" si="77"/>
        <v>NA</v>
      </c>
      <c r="AG110" s="289" t="str">
        <f t="shared" si="78"/>
        <v>NA</v>
      </c>
      <c r="AH110" s="289" t="str">
        <f t="shared" si="79"/>
        <v>NA</v>
      </c>
      <c r="AI110" s="289">
        <f t="shared" si="80"/>
        <v>316</v>
      </c>
      <c r="AJ110" s="289">
        <f t="shared" si="81"/>
        <v>311</v>
      </c>
      <c r="AK110" s="289">
        <f t="shared" si="82"/>
        <v>313</v>
      </c>
      <c r="AL110" s="289">
        <f t="shared" si="83"/>
        <v>311</v>
      </c>
      <c r="AM110" s="289">
        <f t="shared" si="84"/>
        <v>311</v>
      </c>
      <c r="AN110" s="289">
        <f t="shared" si="85"/>
        <v>320</v>
      </c>
      <c r="AO110" s="289">
        <f t="shared" si="86"/>
        <v>344</v>
      </c>
      <c r="AP110" s="289">
        <f t="shared" si="87"/>
        <v>344</v>
      </c>
      <c r="AQ110" s="289">
        <f t="shared" si="88"/>
        <v>360</v>
      </c>
      <c r="AR110" s="289">
        <f t="shared" si="89"/>
        <v>356</v>
      </c>
      <c r="AS110" s="289">
        <f t="shared" si="90"/>
        <v>353</v>
      </c>
      <c r="AT110" s="289">
        <f t="shared" si="91"/>
        <v>343</v>
      </c>
      <c r="AU110" s="289">
        <f t="shared" si="92"/>
        <v>351</v>
      </c>
      <c r="AV110" s="289">
        <f t="shared" si="93"/>
        <v>344</v>
      </c>
      <c r="AW110" s="289">
        <f t="shared" si="94"/>
        <v>341</v>
      </c>
      <c r="AX110" s="289">
        <f t="shared" si="95"/>
        <v>347</v>
      </c>
      <c r="AY110" s="289">
        <f t="shared" si="96"/>
        <v>351</v>
      </c>
      <c r="AZ110" s="289" t="str">
        <f t="shared" si="97"/>
        <v>NA</v>
      </c>
      <c r="BA110" s="289" t="str">
        <f t="shared" si="98"/>
        <v>NA</v>
      </c>
      <c r="BB110" s="289">
        <f t="shared" si="99"/>
        <v>338</v>
      </c>
      <c r="BC110" s="289">
        <f t="shared" si="73"/>
        <v>340</v>
      </c>
      <c r="BD110" s="289">
        <f t="shared" si="74"/>
        <v>332</v>
      </c>
      <c r="BE110" s="289">
        <f t="shared" si="75"/>
        <v>321</v>
      </c>
    </row>
    <row r="111" spans="1:57" ht="15" customHeight="1" x14ac:dyDescent="0.25">
      <c r="A111" s="283" t="s">
        <v>866</v>
      </c>
      <c r="B111" s="255" t="s">
        <v>935</v>
      </c>
      <c r="C111" s="269" t="s">
        <v>1129</v>
      </c>
      <c r="P111" s="248">
        <v>48246</v>
      </c>
      <c r="Q111" s="248">
        <v>52880</v>
      </c>
      <c r="R111" s="248">
        <v>71879</v>
      </c>
      <c r="S111" s="248">
        <v>74396</v>
      </c>
      <c r="T111" s="286">
        <v>80283</v>
      </c>
      <c r="U111" s="286">
        <v>91737</v>
      </c>
      <c r="V111" s="287">
        <v>97063</v>
      </c>
      <c r="W111" s="287">
        <v>82555</v>
      </c>
      <c r="X111" s="287">
        <v>95259</v>
      </c>
      <c r="Y111" s="287"/>
      <c r="Z111" s="287"/>
      <c r="AA111" s="303">
        <v>149384</v>
      </c>
      <c r="AB111" s="303">
        <v>176500</v>
      </c>
      <c r="AC111" s="303">
        <v>178750</v>
      </c>
      <c r="AD111" s="303">
        <v>174061</v>
      </c>
      <c r="AE111" s="289" t="str">
        <f t="shared" si="76"/>
        <v>NA</v>
      </c>
      <c r="AF111" s="289" t="str">
        <f t="shared" si="77"/>
        <v>NA</v>
      </c>
      <c r="AG111" s="289" t="str">
        <f t="shared" si="78"/>
        <v>NA</v>
      </c>
      <c r="AH111" s="289" t="str">
        <f t="shared" si="79"/>
        <v>NA</v>
      </c>
      <c r="AI111" s="289" t="str">
        <f t="shared" si="80"/>
        <v>NA</v>
      </c>
      <c r="AJ111" s="289" t="str">
        <f t="shared" si="81"/>
        <v>NA</v>
      </c>
      <c r="AK111" s="289" t="str">
        <f t="shared" si="82"/>
        <v>NA</v>
      </c>
      <c r="AL111" s="289" t="str">
        <f t="shared" si="83"/>
        <v>NA</v>
      </c>
      <c r="AM111" s="289" t="str">
        <f t="shared" si="84"/>
        <v>NA</v>
      </c>
      <c r="AN111" s="289" t="str">
        <f t="shared" si="85"/>
        <v>NA</v>
      </c>
      <c r="AO111" s="289" t="str">
        <f t="shared" si="86"/>
        <v>NA</v>
      </c>
      <c r="AP111" s="289" t="str">
        <f t="shared" si="87"/>
        <v>NA</v>
      </c>
      <c r="AQ111" s="289">
        <f t="shared" si="88"/>
        <v>427</v>
      </c>
      <c r="AR111" s="289">
        <f t="shared" si="89"/>
        <v>410</v>
      </c>
      <c r="AS111" s="289">
        <f t="shared" si="90"/>
        <v>376</v>
      </c>
      <c r="AT111" s="289">
        <f t="shared" si="91"/>
        <v>387</v>
      </c>
      <c r="AU111" s="289">
        <f t="shared" si="92"/>
        <v>396</v>
      </c>
      <c r="AV111" s="289">
        <f t="shared" si="93"/>
        <v>397</v>
      </c>
      <c r="AW111" s="289">
        <f t="shared" si="94"/>
        <v>413</v>
      </c>
      <c r="AX111" s="289">
        <f t="shared" si="95"/>
        <v>382</v>
      </c>
      <c r="AY111" s="289">
        <f t="shared" si="96"/>
        <v>372</v>
      </c>
      <c r="AZ111" s="289" t="str">
        <f t="shared" si="97"/>
        <v>NA</v>
      </c>
      <c r="BA111" s="289" t="str">
        <f t="shared" si="98"/>
        <v>NA</v>
      </c>
      <c r="BB111" s="289">
        <f t="shared" si="99"/>
        <v>337</v>
      </c>
      <c r="BC111" s="289">
        <f t="shared" si="73"/>
        <v>332</v>
      </c>
      <c r="BD111" s="289">
        <f t="shared" si="74"/>
        <v>333</v>
      </c>
      <c r="BE111" s="289">
        <f t="shared" si="75"/>
        <v>327</v>
      </c>
    </row>
    <row r="112" spans="1:57" ht="15" customHeight="1" x14ac:dyDescent="0.25">
      <c r="A112" s="283" t="s">
        <v>2208</v>
      </c>
      <c r="B112" s="255" t="s">
        <v>939</v>
      </c>
      <c r="C112" s="269" t="s">
        <v>1129</v>
      </c>
      <c r="T112" s="285"/>
      <c r="U112" s="286"/>
      <c r="V112" s="287"/>
      <c r="W112" s="287"/>
      <c r="X112" s="287"/>
      <c r="Y112" s="287"/>
      <c r="Z112" s="287"/>
      <c r="AA112" s="303">
        <v>160000</v>
      </c>
      <c r="AB112" s="303">
        <v>174138</v>
      </c>
      <c r="AC112" s="303">
        <v>167226</v>
      </c>
      <c r="AD112" s="303">
        <v>172606</v>
      </c>
      <c r="AE112" s="289" t="str">
        <f t="shared" si="76"/>
        <v>NA</v>
      </c>
      <c r="AF112" s="289" t="str">
        <f t="shared" si="77"/>
        <v>NA</v>
      </c>
      <c r="AG112" s="289" t="str">
        <f t="shared" si="78"/>
        <v>NA</v>
      </c>
      <c r="AH112" s="289" t="str">
        <f t="shared" si="79"/>
        <v>NA</v>
      </c>
      <c r="AI112" s="289" t="str">
        <f t="shared" si="80"/>
        <v>NA</v>
      </c>
      <c r="AJ112" s="289" t="str">
        <f t="shared" si="81"/>
        <v>NA</v>
      </c>
      <c r="AK112" s="289" t="str">
        <f t="shared" si="82"/>
        <v>NA</v>
      </c>
      <c r="AL112" s="289" t="str">
        <f t="shared" si="83"/>
        <v>NA</v>
      </c>
      <c r="AM112" s="289" t="str">
        <f t="shared" si="84"/>
        <v>NA</v>
      </c>
      <c r="AN112" s="289" t="str">
        <f t="shared" si="85"/>
        <v>NA</v>
      </c>
      <c r="AO112" s="289" t="str">
        <f t="shared" si="86"/>
        <v>NA</v>
      </c>
      <c r="AP112" s="289" t="str">
        <f t="shared" si="87"/>
        <v>NA</v>
      </c>
      <c r="AQ112" s="289" t="str">
        <f t="shared" si="88"/>
        <v>NA</v>
      </c>
      <c r="AR112" s="289" t="str">
        <f t="shared" si="89"/>
        <v>NA</v>
      </c>
      <c r="AS112" s="289" t="str">
        <f t="shared" si="90"/>
        <v>NA</v>
      </c>
      <c r="AT112" s="289" t="str">
        <f t="shared" si="91"/>
        <v>NA</v>
      </c>
      <c r="AU112" s="289" t="str">
        <f t="shared" si="92"/>
        <v>NA</v>
      </c>
      <c r="AV112" s="289" t="str">
        <f t="shared" si="93"/>
        <v>NA</v>
      </c>
      <c r="AW112" s="289" t="str">
        <f t="shared" si="94"/>
        <v>NA</v>
      </c>
      <c r="AX112" s="289" t="str">
        <f t="shared" si="95"/>
        <v>NA</v>
      </c>
      <c r="AY112" s="289" t="str">
        <f t="shared" si="96"/>
        <v>NA</v>
      </c>
      <c r="AZ112" s="289" t="str">
        <f t="shared" si="97"/>
        <v>NA</v>
      </c>
      <c r="BA112" s="289" t="str">
        <f t="shared" si="98"/>
        <v>NA</v>
      </c>
      <c r="BB112" s="289">
        <f t="shared" si="99"/>
        <v>327</v>
      </c>
      <c r="BC112" s="289">
        <f t="shared" si="73"/>
        <v>335</v>
      </c>
      <c r="BD112" s="289">
        <f t="shared" si="74"/>
        <v>348</v>
      </c>
      <c r="BE112" s="289">
        <f t="shared" si="75"/>
        <v>331</v>
      </c>
    </row>
    <row r="113" spans="1:57" ht="15" customHeight="1" x14ac:dyDescent="0.25">
      <c r="A113" s="283" t="s">
        <v>63</v>
      </c>
      <c r="B113" s="255" t="s">
        <v>946</v>
      </c>
      <c r="C113" s="269" t="s">
        <v>1129</v>
      </c>
      <c r="L113" s="248">
        <v>75550</v>
      </c>
      <c r="M113" s="248">
        <v>251120</v>
      </c>
      <c r="N113" s="248">
        <v>109300</v>
      </c>
      <c r="O113" s="248">
        <v>102088</v>
      </c>
      <c r="P113" s="248">
        <v>93262</v>
      </c>
      <c r="Q113" s="248">
        <v>96236</v>
      </c>
      <c r="R113" s="248">
        <v>110056</v>
      </c>
      <c r="S113" s="248">
        <v>117662</v>
      </c>
      <c r="T113" s="285">
        <v>131850</v>
      </c>
      <c r="U113" s="286">
        <v>168090</v>
      </c>
      <c r="V113" s="287">
        <v>162511</v>
      </c>
      <c r="W113" s="287">
        <v>126384</v>
      </c>
      <c r="X113" s="287">
        <v>138211</v>
      </c>
      <c r="Y113" s="287"/>
      <c r="Z113" s="287"/>
      <c r="AA113" s="303">
        <v>166872</v>
      </c>
      <c r="AB113" s="303">
        <v>191366</v>
      </c>
      <c r="AC113" s="303">
        <v>184708</v>
      </c>
      <c r="AD113" s="303">
        <v>172367</v>
      </c>
      <c r="AE113" s="289" t="str">
        <f t="shared" si="76"/>
        <v>NA</v>
      </c>
      <c r="AF113" s="289" t="str">
        <f t="shared" si="77"/>
        <v>NA</v>
      </c>
      <c r="AG113" s="289" t="str">
        <f t="shared" si="78"/>
        <v>NA</v>
      </c>
      <c r="AH113" s="289" t="str">
        <f t="shared" si="79"/>
        <v>NA</v>
      </c>
      <c r="AI113" s="289" t="str">
        <f t="shared" si="80"/>
        <v>NA</v>
      </c>
      <c r="AJ113" s="289" t="str">
        <f t="shared" si="81"/>
        <v>NA</v>
      </c>
      <c r="AK113" s="289" t="str">
        <f t="shared" si="82"/>
        <v>NA</v>
      </c>
      <c r="AL113" s="289" t="str">
        <f t="shared" si="83"/>
        <v>NA</v>
      </c>
      <c r="AM113" s="289">
        <f t="shared" si="84"/>
        <v>305</v>
      </c>
      <c r="AN113" s="289">
        <f t="shared" si="85"/>
        <v>151</v>
      </c>
      <c r="AO113" s="289">
        <f t="shared" si="86"/>
        <v>300</v>
      </c>
      <c r="AP113" s="289">
        <f t="shared" si="87"/>
        <v>304</v>
      </c>
      <c r="AQ113" s="289">
        <f t="shared" si="88"/>
        <v>309</v>
      </c>
      <c r="AR113" s="289">
        <f t="shared" si="89"/>
        <v>311</v>
      </c>
      <c r="AS113" s="289">
        <f t="shared" si="90"/>
        <v>311</v>
      </c>
      <c r="AT113" s="289">
        <f t="shared" si="91"/>
        <v>315</v>
      </c>
      <c r="AU113" s="289">
        <f t="shared" si="92"/>
        <v>312</v>
      </c>
      <c r="AV113" s="289">
        <f t="shared" si="93"/>
        <v>300</v>
      </c>
      <c r="AW113" s="289">
        <f t="shared" si="94"/>
        <v>314</v>
      </c>
      <c r="AX113" s="289">
        <f t="shared" si="95"/>
        <v>303</v>
      </c>
      <c r="AY113" s="289">
        <f t="shared" si="96"/>
        <v>306</v>
      </c>
      <c r="AZ113" s="289" t="str">
        <f t="shared" si="97"/>
        <v>NA</v>
      </c>
      <c r="BA113" s="289" t="str">
        <f t="shared" si="98"/>
        <v>NA</v>
      </c>
      <c r="BB113" s="289">
        <f t="shared" si="99"/>
        <v>319</v>
      </c>
      <c r="BC113" s="289">
        <f t="shared" si="73"/>
        <v>315</v>
      </c>
      <c r="BD113" s="289">
        <f t="shared" si="74"/>
        <v>326</v>
      </c>
      <c r="BE113" s="289">
        <f t="shared" si="75"/>
        <v>332</v>
      </c>
    </row>
    <row r="114" spans="1:57" ht="15" customHeight="1" x14ac:dyDescent="0.25">
      <c r="A114" s="283" t="s">
        <v>774</v>
      </c>
      <c r="B114" s="255" t="s">
        <v>910</v>
      </c>
      <c r="C114" s="269" t="s">
        <v>1129</v>
      </c>
      <c r="H114" s="248">
        <v>31717</v>
      </c>
      <c r="I114" s="248">
        <v>39096</v>
      </c>
      <c r="J114" s="248">
        <v>44318</v>
      </c>
      <c r="K114" s="248">
        <v>51706</v>
      </c>
      <c r="L114" s="248">
        <v>63762</v>
      </c>
      <c r="M114" s="248">
        <v>72893</v>
      </c>
      <c r="N114" s="248">
        <v>79905</v>
      </c>
      <c r="O114" s="248">
        <v>83019</v>
      </c>
      <c r="P114" s="248">
        <v>80744</v>
      </c>
      <c r="Q114" s="248">
        <v>84096</v>
      </c>
      <c r="R114" s="248">
        <v>94126</v>
      </c>
      <c r="S114" s="248">
        <v>102632</v>
      </c>
      <c r="T114" s="285">
        <v>135887</v>
      </c>
      <c r="U114" s="286">
        <v>153699</v>
      </c>
      <c r="V114" s="287">
        <v>147054</v>
      </c>
      <c r="W114" s="287">
        <v>116479</v>
      </c>
      <c r="X114" s="287">
        <v>124769</v>
      </c>
      <c r="Y114" s="287"/>
      <c r="Z114" s="287"/>
      <c r="AA114" s="303">
        <v>153674</v>
      </c>
      <c r="AB114" s="303">
        <v>174530</v>
      </c>
      <c r="AC114" s="303">
        <v>182997</v>
      </c>
      <c r="AD114" s="303">
        <v>168765</v>
      </c>
      <c r="AE114" s="289" t="str">
        <f t="shared" si="76"/>
        <v>NA</v>
      </c>
      <c r="AF114" s="289" t="str">
        <f t="shared" si="77"/>
        <v>NA</v>
      </c>
      <c r="AG114" s="289" t="str">
        <f t="shared" si="78"/>
        <v>NA</v>
      </c>
      <c r="AH114" s="289" t="str">
        <f t="shared" si="79"/>
        <v>NA</v>
      </c>
      <c r="AI114" s="289">
        <f t="shared" si="80"/>
        <v>327</v>
      </c>
      <c r="AJ114" s="289">
        <f t="shared" si="81"/>
        <v>325</v>
      </c>
      <c r="AK114" s="289">
        <f t="shared" si="82"/>
        <v>329</v>
      </c>
      <c r="AL114" s="289">
        <f t="shared" si="83"/>
        <v>335</v>
      </c>
      <c r="AM114" s="289">
        <f t="shared" si="84"/>
        <v>332</v>
      </c>
      <c r="AN114" s="289">
        <f t="shared" si="85"/>
        <v>334</v>
      </c>
      <c r="AO114" s="289">
        <f t="shared" si="86"/>
        <v>351</v>
      </c>
      <c r="AP114" s="289">
        <f t="shared" si="87"/>
        <v>334</v>
      </c>
      <c r="AQ114" s="289">
        <f t="shared" si="88"/>
        <v>336</v>
      </c>
      <c r="AR114" s="289">
        <f t="shared" si="89"/>
        <v>333</v>
      </c>
      <c r="AS114" s="289">
        <f t="shared" si="90"/>
        <v>337</v>
      </c>
      <c r="AT114" s="289">
        <f t="shared" si="91"/>
        <v>335</v>
      </c>
      <c r="AU114" s="289">
        <f t="shared" si="92"/>
        <v>308</v>
      </c>
      <c r="AV114" s="289">
        <f t="shared" si="93"/>
        <v>310</v>
      </c>
      <c r="AW114" s="289">
        <f t="shared" si="94"/>
        <v>333</v>
      </c>
      <c r="AX114" s="289">
        <f t="shared" si="95"/>
        <v>315</v>
      </c>
      <c r="AY114" s="289">
        <f t="shared" si="96"/>
        <v>325</v>
      </c>
      <c r="AZ114" s="289" t="str">
        <f t="shared" si="97"/>
        <v>NA</v>
      </c>
      <c r="BA114" s="289" t="str">
        <f t="shared" si="98"/>
        <v>NA</v>
      </c>
      <c r="BB114" s="289">
        <f t="shared" si="99"/>
        <v>332</v>
      </c>
      <c r="BC114" s="289">
        <f t="shared" si="73"/>
        <v>333</v>
      </c>
      <c r="BD114" s="289">
        <f t="shared" si="74"/>
        <v>329</v>
      </c>
      <c r="BE114" s="289">
        <f t="shared" si="75"/>
        <v>335</v>
      </c>
    </row>
    <row r="115" spans="1:57" ht="15" customHeight="1" x14ac:dyDescent="0.25">
      <c r="A115" s="283" t="s">
        <v>1046</v>
      </c>
      <c r="B115" s="255" t="s">
        <v>934</v>
      </c>
      <c r="C115" s="269" t="s">
        <v>1129</v>
      </c>
      <c r="H115" s="248">
        <v>52438</v>
      </c>
      <c r="I115" s="248">
        <v>66855</v>
      </c>
      <c r="J115" s="248">
        <v>80959</v>
      </c>
      <c r="K115" s="248">
        <v>103881</v>
      </c>
      <c r="L115" s="248">
        <v>129347</v>
      </c>
      <c r="M115" s="248">
        <v>124489</v>
      </c>
      <c r="N115" s="248">
        <v>117825</v>
      </c>
      <c r="O115" s="248">
        <v>122507</v>
      </c>
      <c r="P115" s="248">
        <v>114462</v>
      </c>
      <c r="Q115" s="248">
        <v>109065</v>
      </c>
      <c r="R115" s="248">
        <v>122220</v>
      </c>
      <c r="S115" s="248">
        <v>127114</v>
      </c>
      <c r="T115" s="285">
        <v>125485</v>
      </c>
      <c r="U115" s="286">
        <v>142634</v>
      </c>
      <c r="V115" s="287">
        <v>121442</v>
      </c>
      <c r="W115" s="287">
        <v>100342</v>
      </c>
      <c r="X115" s="287">
        <v>112934</v>
      </c>
      <c r="Y115" s="287"/>
      <c r="Z115" s="287"/>
      <c r="AA115" s="303">
        <v>147603</v>
      </c>
      <c r="AB115" s="303">
        <v>169015</v>
      </c>
      <c r="AC115" s="303">
        <v>167550</v>
      </c>
      <c r="AD115" s="303">
        <v>168687</v>
      </c>
      <c r="AE115" s="289" t="str">
        <f t="shared" si="76"/>
        <v>NA</v>
      </c>
      <c r="AF115" s="289" t="str">
        <f t="shared" si="77"/>
        <v>NA</v>
      </c>
      <c r="AG115" s="289" t="str">
        <f t="shared" si="78"/>
        <v>NA</v>
      </c>
      <c r="AH115" s="289" t="str">
        <f t="shared" si="79"/>
        <v>NA</v>
      </c>
      <c r="AI115" s="289">
        <f t="shared" si="80"/>
        <v>257</v>
      </c>
      <c r="AJ115" s="289">
        <f t="shared" si="81"/>
        <v>245</v>
      </c>
      <c r="AK115" s="289">
        <f t="shared" si="82"/>
        <v>242</v>
      </c>
      <c r="AL115" s="289">
        <f t="shared" si="83"/>
        <v>235</v>
      </c>
      <c r="AM115" s="289">
        <f t="shared" si="84"/>
        <v>225</v>
      </c>
      <c r="AN115" s="289">
        <f t="shared" si="85"/>
        <v>253</v>
      </c>
      <c r="AO115" s="289">
        <f t="shared" si="86"/>
        <v>283</v>
      </c>
      <c r="AP115" s="289">
        <f t="shared" si="87"/>
        <v>269</v>
      </c>
      <c r="AQ115" s="289">
        <f t="shared" si="88"/>
        <v>274</v>
      </c>
      <c r="AR115" s="289">
        <f t="shared" si="89"/>
        <v>285</v>
      </c>
      <c r="AS115" s="289">
        <f t="shared" si="90"/>
        <v>293</v>
      </c>
      <c r="AT115" s="289">
        <f t="shared" si="91"/>
        <v>302</v>
      </c>
      <c r="AU115" s="289">
        <f t="shared" si="92"/>
        <v>321</v>
      </c>
      <c r="AV115" s="289">
        <f t="shared" si="93"/>
        <v>320</v>
      </c>
      <c r="AW115" s="289">
        <f t="shared" si="94"/>
        <v>360</v>
      </c>
      <c r="AX115" s="289">
        <f t="shared" si="95"/>
        <v>339</v>
      </c>
      <c r="AY115" s="289">
        <f t="shared" si="96"/>
        <v>340</v>
      </c>
      <c r="AZ115" s="289" t="str">
        <f t="shared" si="97"/>
        <v>NA</v>
      </c>
      <c r="BA115" s="289" t="str">
        <f t="shared" si="98"/>
        <v>NA</v>
      </c>
      <c r="BB115" s="289">
        <f t="shared" si="99"/>
        <v>339</v>
      </c>
      <c r="BC115" s="289">
        <f t="shared" si="73"/>
        <v>338</v>
      </c>
      <c r="BD115" s="289">
        <f t="shared" si="74"/>
        <v>347</v>
      </c>
      <c r="BE115" s="289">
        <f t="shared" si="75"/>
        <v>336</v>
      </c>
    </row>
    <row r="116" spans="1:57" ht="15" customHeight="1" x14ac:dyDescent="0.25">
      <c r="A116" s="306" t="s">
        <v>983</v>
      </c>
      <c r="B116" s="307" t="s">
        <v>918</v>
      </c>
      <c r="C116" s="307" t="s">
        <v>1129</v>
      </c>
      <c r="H116" s="248">
        <v>16723</v>
      </c>
      <c r="I116" s="248">
        <v>18938</v>
      </c>
      <c r="J116" s="248">
        <v>21581</v>
      </c>
      <c r="K116" s="248">
        <v>26873</v>
      </c>
      <c r="L116" s="248">
        <v>31072</v>
      </c>
      <c r="M116" s="248">
        <v>35057</v>
      </c>
      <c r="N116" s="248">
        <v>48245</v>
      </c>
      <c r="O116" s="248">
        <v>51135</v>
      </c>
      <c r="P116" s="248">
        <v>55309</v>
      </c>
      <c r="Q116" s="248">
        <v>58103</v>
      </c>
      <c r="R116" s="248">
        <v>65729</v>
      </c>
      <c r="S116" s="248">
        <v>69842</v>
      </c>
      <c r="T116" s="285">
        <v>79002</v>
      </c>
      <c r="U116" s="285">
        <v>89697</v>
      </c>
      <c r="V116" s="290">
        <v>95041</v>
      </c>
      <c r="W116" s="290">
        <v>89032</v>
      </c>
      <c r="X116" s="290">
        <v>103562</v>
      </c>
      <c r="Y116" s="290"/>
      <c r="Z116" s="290"/>
      <c r="AA116" s="305">
        <v>144701</v>
      </c>
      <c r="AB116" s="305">
        <v>164065</v>
      </c>
      <c r="AC116" s="305">
        <v>170015</v>
      </c>
      <c r="AD116" s="305">
        <v>166732</v>
      </c>
      <c r="AE116" s="292" t="str">
        <f t="shared" si="76"/>
        <v>NA</v>
      </c>
      <c r="AF116" s="292" t="str">
        <f t="shared" si="77"/>
        <v>NA</v>
      </c>
      <c r="AG116" s="292" t="str">
        <f t="shared" si="78"/>
        <v>NA</v>
      </c>
      <c r="AH116" s="292" t="str">
        <f t="shared" si="79"/>
        <v>NA</v>
      </c>
      <c r="AI116" s="292">
        <f t="shared" si="80"/>
        <v>394</v>
      </c>
      <c r="AJ116" s="292">
        <f t="shared" si="81"/>
        <v>420</v>
      </c>
      <c r="AK116" s="292">
        <f t="shared" si="82"/>
        <v>425</v>
      </c>
      <c r="AL116" s="292">
        <f t="shared" si="83"/>
        <v>422</v>
      </c>
      <c r="AM116" s="292">
        <f t="shared" si="84"/>
        <v>443</v>
      </c>
      <c r="AN116" s="292">
        <f t="shared" si="85"/>
        <v>441</v>
      </c>
      <c r="AO116" s="292">
        <f t="shared" si="86"/>
        <v>433</v>
      </c>
      <c r="AP116" s="292">
        <f t="shared" si="87"/>
        <v>423</v>
      </c>
      <c r="AQ116" s="292">
        <f t="shared" si="88"/>
        <v>395</v>
      </c>
      <c r="AR116" s="292">
        <f t="shared" si="89"/>
        <v>390</v>
      </c>
      <c r="AS116" s="292">
        <f t="shared" si="90"/>
        <v>394</v>
      </c>
      <c r="AT116" s="292">
        <f t="shared" si="91"/>
        <v>401</v>
      </c>
      <c r="AU116" s="292">
        <f t="shared" si="92"/>
        <v>400</v>
      </c>
      <c r="AV116" s="292">
        <f t="shared" si="93"/>
        <v>402</v>
      </c>
      <c r="AW116" s="292">
        <f t="shared" si="94"/>
        <v>418</v>
      </c>
      <c r="AX116" s="292">
        <f t="shared" si="95"/>
        <v>366</v>
      </c>
      <c r="AY116" s="292">
        <f t="shared" si="96"/>
        <v>353</v>
      </c>
      <c r="AZ116" s="292" t="str">
        <f t="shared" si="97"/>
        <v>NA</v>
      </c>
      <c r="BA116" s="292" t="str">
        <f t="shared" si="98"/>
        <v>NA</v>
      </c>
      <c r="BB116" s="289">
        <f t="shared" si="99"/>
        <v>343</v>
      </c>
      <c r="BC116" s="289">
        <f t="shared" si="73"/>
        <v>345</v>
      </c>
      <c r="BD116" s="289">
        <f t="shared" si="74"/>
        <v>343</v>
      </c>
      <c r="BE116" s="289">
        <f t="shared" si="75"/>
        <v>339</v>
      </c>
    </row>
    <row r="117" spans="1:57" ht="15" customHeight="1" x14ac:dyDescent="0.25">
      <c r="A117" s="283" t="s">
        <v>791</v>
      </c>
      <c r="B117" s="255" t="s">
        <v>910</v>
      </c>
      <c r="C117" s="269" t="s">
        <v>1129</v>
      </c>
      <c r="H117" s="248">
        <v>19344</v>
      </c>
      <c r="I117" s="248">
        <v>19095</v>
      </c>
      <c r="J117" s="248">
        <v>17969</v>
      </c>
      <c r="K117" s="248">
        <v>24569</v>
      </c>
      <c r="L117" s="248">
        <v>28983</v>
      </c>
      <c r="M117" s="248">
        <v>40198</v>
      </c>
      <c r="N117" s="248">
        <v>41730</v>
      </c>
      <c r="O117" s="248">
        <v>30939</v>
      </c>
      <c r="P117" s="248">
        <v>33723</v>
      </c>
      <c r="Q117" s="248">
        <v>32642</v>
      </c>
      <c r="R117" s="248">
        <v>37041</v>
      </c>
      <c r="S117" s="248">
        <v>38753</v>
      </c>
      <c r="T117" s="285">
        <v>61596</v>
      </c>
      <c r="U117" s="286">
        <v>82304</v>
      </c>
      <c r="V117" s="287">
        <v>93315</v>
      </c>
      <c r="W117" s="287">
        <v>80862</v>
      </c>
      <c r="X117" s="287">
        <v>94709</v>
      </c>
      <c r="Y117" s="287"/>
      <c r="Z117" s="287"/>
      <c r="AA117" s="303">
        <v>138736</v>
      </c>
      <c r="AB117" s="303">
        <v>161264</v>
      </c>
      <c r="AC117" s="303">
        <v>160036</v>
      </c>
      <c r="AD117" s="303">
        <v>164749</v>
      </c>
      <c r="AE117" s="289" t="str">
        <f t="shared" si="76"/>
        <v>NA</v>
      </c>
      <c r="AF117" s="289" t="str">
        <f t="shared" si="77"/>
        <v>NA</v>
      </c>
      <c r="AG117" s="289" t="str">
        <f t="shared" si="78"/>
        <v>NA</v>
      </c>
      <c r="AH117" s="289" t="str">
        <f t="shared" si="79"/>
        <v>NA</v>
      </c>
      <c r="AI117" s="289">
        <f t="shared" si="80"/>
        <v>380</v>
      </c>
      <c r="AJ117" s="289">
        <f t="shared" si="81"/>
        <v>419</v>
      </c>
      <c r="AK117" s="289">
        <f t="shared" si="82"/>
        <v>446</v>
      </c>
      <c r="AL117" s="289">
        <f t="shared" si="83"/>
        <v>433</v>
      </c>
      <c r="AM117" s="289">
        <f t="shared" si="84"/>
        <v>449</v>
      </c>
      <c r="AN117" s="289">
        <f t="shared" si="85"/>
        <v>417</v>
      </c>
      <c r="AO117" s="289">
        <f t="shared" si="86"/>
        <v>466</v>
      </c>
      <c r="AP117" s="289">
        <f t="shared" si="87"/>
        <v>521</v>
      </c>
      <c r="AQ117" s="289">
        <f t="shared" si="88"/>
        <v>509</v>
      </c>
      <c r="AR117" s="289">
        <f t="shared" si="89"/>
        <v>530</v>
      </c>
      <c r="AS117" s="289">
        <f t="shared" si="90"/>
        <v>535</v>
      </c>
      <c r="AT117" s="289">
        <f t="shared" si="91"/>
        <v>542</v>
      </c>
      <c r="AU117" s="289">
        <f t="shared" si="92"/>
        <v>455</v>
      </c>
      <c r="AV117" s="289">
        <f t="shared" si="93"/>
        <v>422</v>
      </c>
      <c r="AW117" s="289">
        <f t="shared" si="94"/>
        <v>420</v>
      </c>
      <c r="AX117" s="289">
        <f t="shared" si="95"/>
        <v>387</v>
      </c>
      <c r="AY117" s="289">
        <f t="shared" si="96"/>
        <v>374</v>
      </c>
      <c r="AZ117" s="289" t="str">
        <f t="shared" si="97"/>
        <v>NA</v>
      </c>
      <c r="BA117" s="289" t="str">
        <f t="shared" si="98"/>
        <v>NA</v>
      </c>
      <c r="BB117" s="289">
        <f t="shared" si="99"/>
        <v>349</v>
      </c>
      <c r="BC117" s="289">
        <f t="shared" si="73"/>
        <v>349</v>
      </c>
      <c r="BD117" s="289">
        <f t="shared" si="74"/>
        <v>352</v>
      </c>
      <c r="BE117" s="289">
        <f t="shared" si="75"/>
        <v>343</v>
      </c>
    </row>
    <row r="118" spans="1:57" ht="15" customHeight="1" x14ac:dyDescent="0.25">
      <c r="A118" s="283" t="s">
        <v>689</v>
      </c>
      <c r="B118" s="255" t="s">
        <v>920</v>
      </c>
      <c r="C118" s="269" t="s">
        <v>1129</v>
      </c>
      <c r="J118" s="248">
        <v>63866</v>
      </c>
      <c r="K118" s="248">
        <v>77188</v>
      </c>
      <c r="L118" s="248">
        <v>90343</v>
      </c>
      <c r="M118" s="248">
        <v>89774</v>
      </c>
      <c r="N118" s="248">
        <v>86308</v>
      </c>
      <c r="P118" s="248">
        <v>85338</v>
      </c>
      <c r="Q118" s="248">
        <v>85079</v>
      </c>
      <c r="R118" s="248">
        <v>99272</v>
      </c>
      <c r="S118" s="248">
        <v>101150</v>
      </c>
      <c r="T118" s="285">
        <v>109435</v>
      </c>
      <c r="U118" s="304">
        <v>126551</v>
      </c>
      <c r="V118" s="287">
        <v>120269</v>
      </c>
      <c r="W118" s="287">
        <v>111569</v>
      </c>
      <c r="X118" s="287">
        <v>128695</v>
      </c>
      <c r="Y118" s="287"/>
      <c r="Z118" s="287"/>
      <c r="AA118" s="303">
        <v>164852</v>
      </c>
      <c r="AB118" s="303">
        <v>180654</v>
      </c>
      <c r="AC118" s="303">
        <v>170971</v>
      </c>
      <c r="AD118" s="303">
        <v>160818</v>
      </c>
      <c r="AE118" s="289" t="str">
        <f t="shared" si="76"/>
        <v>NA</v>
      </c>
      <c r="AF118" s="289" t="str">
        <f t="shared" si="77"/>
        <v>NA</v>
      </c>
      <c r="AG118" s="289" t="str">
        <f t="shared" si="78"/>
        <v>NA</v>
      </c>
      <c r="AH118" s="289" t="str">
        <f t="shared" si="79"/>
        <v>NA</v>
      </c>
      <c r="AI118" s="289" t="str">
        <f t="shared" si="80"/>
        <v>NA</v>
      </c>
      <c r="AJ118" s="289" t="str">
        <f t="shared" si="81"/>
        <v>NA</v>
      </c>
      <c r="AK118" s="289">
        <f t="shared" si="82"/>
        <v>286</v>
      </c>
      <c r="AL118" s="289">
        <f t="shared" si="83"/>
        <v>286</v>
      </c>
      <c r="AM118" s="289">
        <f t="shared" si="84"/>
        <v>287</v>
      </c>
      <c r="AN118" s="289">
        <f t="shared" si="85"/>
        <v>302</v>
      </c>
      <c r="AO118" s="289">
        <f t="shared" si="86"/>
        <v>337</v>
      </c>
      <c r="AP118" s="289" t="str">
        <f t="shared" si="87"/>
        <v>NA</v>
      </c>
      <c r="AQ118" s="289">
        <f t="shared" si="88"/>
        <v>326</v>
      </c>
      <c r="AR118" s="289">
        <f t="shared" si="89"/>
        <v>330</v>
      </c>
      <c r="AS118" s="289">
        <f t="shared" si="90"/>
        <v>328</v>
      </c>
      <c r="AT118" s="289">
        <f t="shared" si="91"/>
        <v>338</v>
      </c>
      <c r="AU118" s="289">
        <f t="shared" si="92"/>
        <v>341</v>
      </c>
      <c r="AV118" s="289">
        <f t="shared" si="93"/>
        <v>339</v>
      </c>
      <c r="AW118" s="289">
        <f t="shared" si="94"/>
        <v>365</v>
      </c>
      <c r="AX118" s="289">
        <f t="shared" si="95"/>
        <v>328</v>
      </c>
      <c r="AY118" s="289">
        <f t="shared" si="96"/>
        <v>317</v>
      </c>
      <c r="AZ118" s="289" t="str">
        <f t="shared" si="97"/>
        <v>NA</v>
      </c>
      <c r="BA118" s="289" t="str">
        <f t="shared" si="98"/>
        <v>NA</v>
      </c>
      <c r="BB118" s="289">
        <f t="shared" si="99"/>
        <v>321</v>
      </c>
      <c r="BC118" s="289">
        <f t="shared" si="73"/>
        <v>329</v>
      </c>
      <c r="BD118" s="289">
        <f t="shared" si="74"/>
        <v>339</v>
      </c>
      <c r="BE118" s="289">
        <f t="shared" si="75"/>
        <v>346</v>
      </c>
    </row>
    <row r="119" spans="1:57" ht="15" customHeight="1" x14ac:dyDescent="0.25">
      <c r="A119" s="283" t="s">
        <v>2111</v>
      </c>
      <c r="B119" s="255" t="s">
        <v>923</v>
      </c>
      <c r="C119" s="269" t="s">
        <v>1129</v>
      </c>
      <c r="H119" s="248">
        <v>23680</v>
      </c>
      <c r="I119" s="248">
        <v>26328</v>
      </c>
      <c r="J119" s="248">
        <v>33002</v>
      </c>
      <c r="K119" s="248">
        <v>39676</v>
      </c>
      <c r="L119" s="248">
        <v>46350</v>
      </c>
      <c r="M119" s="248">
        <v>48493</v>
      </c>
      <c r="N119" s="248">
        <v>65888</v>
      </c>
      <c r="O119" s="248">
        <v>58765.5</v>
      </c>
      <c r="P119" s="248">
        <v>51643</v>
      </c>
      <c r="Q119" s="248">
        <v>50980</v>
      </c>
      <c r="R119" s="248">
        <v>54573</v>
      </c>
      <c r="S119" s="248">
        <v>56420</v>
      </c>
      <c r="T119" s="285">
        <v>59968</v>
      </c>
      <c r="U119" s="286">
        <v>67866.5</v>
      </c>
      <c r="V119" s="287">
        <v>75765</v>
      </c>
      <c r="W119" s="287">
        <v>104269</v>
      </c>
      <c r="X119" s="287">
        <v>114499</v>
      </c>
      <c r="Y119" s="287"/>
      <c r="Z119" s="287"/>
      <c r="AA119" s="303">
        <v>133402</v>
      </c>
      <c r="AB119" s="303">
        <v>150952</v>
      </c>
      <c r="AC119" s="303">
        <v>157295</v>
      </c>
      <c r="AD119" s="303">
        <v>152004</v>
      </c>
      <c r="AE119" s="289" t="str">
        <f t="shared" si="76"/>
        <v>NA</v>
      </c>
      <c r="AF119" s="289" t="str">
        <f t="shared" si="77"/>
        <v>NA</v>
      </c>
      <c r="AG119" s="289" t="str">
        <f t="shared" si="78"/>
        <v>NA</v>
      </c>
      <c r="AH119" s="289" t="str">
        <f t="shared" si="79"/>
        <v>NA</v>
      </c>
      <c r="AI119" s="289">
        <f t="shared" si="80"/>
        <v>361</v>
      </c>
      <c r="AJ119" s="289">
        <f t="shared" si="81"/>
        <v>381</v>
      </c>
      <c r="AK119" s="289">
        <f t="shared" si="82"/>
        <v>369</v>
      </c>
      <c r="AL119" s="289">
        <f t="shared" si="83"/>
        <v>369</v>
      </c>
      <c r="AM119" s="289">
        <f t="shared" si="84"/>
        <v>375</v>
      </c>
      <c r="AN119" s="289">
        <f t="shared" si="85"/>
        <v>385</v>
      </c>
      <c r="AO119" s="289">
        <f t="shared" si="86"/>
        <v>378</v>
      </c>
      <c r="AP119" s="289">
        <f t="shared" si="87"/>
        <v>394</v>
      </c>
      <c r="AQ119" s="289">
        <f t="shared" si="88"/>
        <v>416</v>
      </c>
      <c r="AR119" s="289">
        <f t="shared" si="89"/>
        <v>419</v>
      </c>
      <c r="AS119" s="289">
        <f t="shared" si="90"/>
        <v>430</v>
      </c>
      <c r="AT119" s="289">
        <f t="shared" si="91"/>
        <v>452</v>
      </c>
      <c r="AU119" s="289">
        <f t="shared" si="92"/>
        <v>462</v>
      </c>
      <c r="AV119" s="289">
        <f t="shared" si="93"/>
        <v>473</v>
      </c>
      <c r="AW119" s="289">
        <f t="shared" si="94"/>
        <v>475</v>
      </c>
      <c r="AX119" s="289">
        <f t="shared" si="95"/>
        <v>335</v>
      </c>
      <c r="AY119" s="289">
        <f t="shared" si="96"/>
        <v>337</v>
      </c>
      <c r="AZ119" s="289" t="str">
        <f t="shared" si="97"/>
        <v>NA</v>
      </c>
      <c r="BA119" s="289" t="str">
        <f t="shared" si="98"/>
        <v>NA</v>
      </c>
      <c r="BB119" s="289">
        <f t="shared" si="99"/>
        <v>358</v>
      </c>
      <c r="BC119" s="289">
        <f t="shared" si="73"/>
        <v>359</v>
      </c>
      <c r="BD119" s="289">
        <f t="shared" si="74"/>
        <v>354</v>
      </c>
      <c r="BE119" s="289">
        <f t="shared" si="75"/>
        <v>356</v>
      </c>
    </row>
    <row r="120" spans="1:57" ht="15" customHeight="1" x14ac:dyDescent="0.25">
      <c r="A120" s="283" t="s">
        <v>620</v>
      </c>
      <c r="B120" s="255" t="s">
        <v>935</v>
      </c>
      <c r="C120" s="269" t="s">
        <v>1129</v>
      </c>
      <c r="H120" s="248">
        <v>21698</v>
      </c>
      <c r="I120" s="248">
        <v>28046</v>
      </c>
      <c r="J120" s="248">
        <v>33057</v>
      </c>
      <c r="K120" s="248">
        <v>40615</v>
      </c>
      <c r="L120" s="248">
        <v>44982</v>
      </c>
      <c r="M120" s="248">
        <v>51877</v>
      </c>
      <c r="N120" s="248">
        <v>60852</v>
      </c>
      <c r="O120" s="248">
        <v>55747</v>
      </c>
      <c r="P120" s="248">
        <v>52536</v>
      </c>
      <c r="Q120" s="248">
        <v>54423</v>
      </c>
      <c r="R120" s="248">
        <v>71317</v>
      </c>
      <c r="S120" s="248">
        <v>79737</v>
      </c>
      <c r="T120" s="286">
        <v>96417</v>
      </c>
      <c r="U120" s="286">
        <v>116005</v>
      </c>
      <c r="V120" s="287">
        <v>114990</v>
      </c>
      <c r="W120" s="287">
        <v>91951</v>
      </c>
      <c r="X120" s="287">
        <v>102739</v>
      </c>
      <c r="Y120" s="287"/>
      <c r="Z120" s="287"/>
      <c r="AA120" s="303">
        <v>135475</v>
      </c>
      <c r="AB120" s="303">
        <v>154595</v>
      </c>
      <c r="AC120" s="303">
        <v>150627</v>
      </c>
      <c r="AD120" s="303">
        <v>146416</v>
      </c>
      <c r="AE120" s="289" t="str">
        <f t="shared" si="76"/>
        <v>NA</v>
      </c>
      <c r="AF120" s="289" t="str">
        <f t="shared" si="77"/>
        <v>NA</v>
      </c>
      <c r="AG120" s="289" t="str">
        <f t="shared" si="78"/>
        <v>NA</v>
      </c>
      <c r="AH120" s="289" t="str">
        <f t="shared" si="79"/>
        <v>NA</v>
      </c>
      <c r="AI120" s="289">
        <f t="shared" si="80"/>
        <v>372</v>
      </c>
      <c r="AJ120" s="289">
        <f t="shared" si="81"/>
        <v>374</v>
      </c>
      <c r="AK120" s="289">
        <f t="shared" si="82"/>
        <v>368</v>
      </c>
      <c r="AL120" s="289">
        <f t="shared" si="83"/>
        <v>367</v>
      </c>
      <c r="AM120" s="289">
        <f t="shared" si="84"/>
        <v>381</v>
      </c>
      <c r="AN120" s="289">
        <f t="shared" si="85"/>
        <v>377</v>
      </c>
      <c r="AO120" s="289">
        <f t="shared" si="86"/>
        <v>389</v>
      </c>
      <c r="AP120" s="289">
        <f t="shared" si="87"/>
        <v>404</v>
      </c>
      <c r="AQ120" s="289">
        <f t="shared" si="88"/>
        <v>412</v>
      </c>
      <c r="AR120" s="289">
        <f t="shared" si="89"/>
        <v>403</v>
      </c>
      <c r="AS120" s="289">
        <f t="shared" si="90"/>
        <v>379</v>
      </c>
      <c r="AT120" s="289">
        <f t="shared" si="91"/>
        <v>376</v>
      </c>
      <c r="AU120" s="289">
        <f t="shared" si="92"/>
        <v>365</v>
      </c>
      <c r="AV120" s="289">
        <f t="shared" si="93"/>
        <v>357</v>
      </c>
      <c r="AW120" s="289">
        <f t="shared" si="94"/>
        <v>375</v>
      </c>
      <c r="AX120" s="289">
        <f t="shared" si="95"/>
        <v>356</v>
      </c>
      <c r="AY120" s="289">
        <f t="shared" si="96"/>
        <v>355</v>
      </c>
      <c r="AZ120" s="289" t="str">
        <f t="shared" si="97"/>
        <v>NA</v>
      </c>
      <c r="BA120" s="289" t="str">
        <f t="shared" si="98"/>
        <v>NA</v>
      </c>
      <c r="BB120" s="289">
        <f t="shared" si="99"/>
        <v>355</v>
      </c>
      <c r="BC120" s="289">
        <f t="shared" si="73"/>
        <v>353</v>
      </c>
      <c r="BD120" s="289">
        <f t="shared" si="74"/>
        <v>364</v>
      </c>
      <c r="BE120" s="289">
        <f t="shared" si="75"/>
        <v>364</v>
      </c>
    </row>
    <row r="121" spans="1:57" ht="15" customHeight="1" x14ac:dyDescent="0.25">
      <c r="A121" s="283" t="s">
        <v>295</v>
      </c>
      <c r="B121" s="255" t="s">
        <v>920</v>
      </c>
      <c r="C121" s="269" t="s">
        <v>1129</v>
      </c>
      <c r="H121" s="248">
        <v>46951</v>
      </c>
      <c r="I121" s="248">
        <v>60139</v>
      </c>
      <c r="J121" s="248">
        <v>71090</v>
      </c>
      <c r="K121" s="248">
        <v>88833</v>
      </c>
      <c r="L121" s="248">
        <v>105042</v>
      </c>
      <c r="M121" s="248">
        <v>116270</v>
      </c>
      <c r="N121" s="248">
        <v>119957</v>
      </c>
      <c r="O121" s="248">
        <v>101732</v>
      </c>
      <c r="P121" s="248">
        <v>88190</v>
      </c>
      <c r="Q121" s="248">
        <v>87593</v>
      </c>
      <c r="R121" s="248">
        <v>102963</v>
      </c>
      <c r="S121" s="248">
        <v>113236</v>
      </c>
      <c r="T121" s="285">
        <v>125919</v>
      </c>
      <c r="U121" s="286">
        <v>140766</v>
      </c>
      <c r="V121" s="287">
        <v>134924</v>
      </c>
      <c r="W121" s="287">
        <v>115399</v>
      </c>
      <c r="X121" s="287">
        <v>118254</v>
      </c>
      <c r="Y121" s="287"/>
      <c r="Z121" s="287"/>
      <c r="AA121" s="303">
        <v>134228</v>
      </c>
      <c r="AB121" s="303">
        <v>150901</v>
      </c>
      <c r="AC121" s="303">
        <v>154643</v>
      </c>
      <c r="AD121" s="303">
        <v>145388</v>
      </c>
      <c r="AE121" s="289" t="str">
        <f t="shared" si="76"/>
        <v>NA</v>
      </c>
      <c r="AF121" s="289" t="str">
        <f t="shared" si="77"/>
        <v>NA</v>
      </c>
      <c r="AG121" s="289" t="str">
        <f t="shared" si="78"/>
        <v>NA</v>
      </c>
      <c r="AH121" s="289" t="str">
        <f t="shared" si="79"/>
        <v>NA</v>
      </c>
      <c r="AI121" s="289">
        <f t="shared" si="80"/>
        <v>279</v>
      </c>
      <c r="AJ121" s="289">
        <f t="shared" si="81"/>
        <v>264</v>
      </c>
      <c r="AK121" s="289">
        <f t="shared" si="82"/>
        <v>264</v>
      </c>
      <c r="AL121" s="289">
        <f t="shared" si="83"/>
        <v>262</v>
      </c>
      <c r="AM121" s="289">
        <f t="shared" si="84"/>
        <v>263</v>
      </c>
      <c r="AN121" s="289">
        <f t="shared" si="85"/>
        <v>262</v>
      </c>
      <c r="AO121" s="289">
        <f t="shared" si="86"/>
        <v>279</v>
      </c>
      <c r="AP121" s="289">
        <f t="shared" si="87"/>
        <v>305</v>
      </c>
      <c r="AQ121" s="289">
        <f t="shared" si="88"/>
        <v>320</v>
      </c>
      <c r="AR121" s="289">
        <f t="shared" si="89"/>
        <v>327</v>
      </c>
      <c r="AS121" s="289">
        <f t="shared" si="90"/>
        <v>325</v>
      </c>
      <c r="AT121" s="289">
        <f t="shared" si="91"/>
        <v>323</v>
      </c>
      <c r="AU121" s="289">
        <f t="shared" si="92"/>
        <v>320</v>
      </c>
      <c r="AV121" s="289">
        <f t="shared" si="93"/>
        <v>323</v>
      </c>
      <c r="AW121" s="289">
        <f t="shared" si="94"/>
        <v>345</v>
      </c>
      <c r="AX121" s="289">
        <f t="shared" si="95"/>
        <v>320</v>
      </c>
      <c r="AY121" s="289">
        <f t="shared" si="96"/>
        <v>334</v>
      </c>
      <c r="AZ121" s="289" t="str">
        <f t="shared" si="97"/>
        <v>NA</v>
      </c>
      <c r="BA121" s="289" t="str">
        <f t="shared" si="98"/>
        <v>NA</v>
      </c>
      <c r="BB121" s="289">
        <f t="shared" si="99"/>
        <v>357</v>
      </c>
      <c r="BC121" s="289">
        <f t="shared" si="73"/>
        <v>360</v>
      </c>
      <c r="BD121" s="289">
        <f t="shared" si="74"/>
        <v>360</v>
      </c>
      <c r="BE121" s="289">
        <f t="shared" si="75"/>
        <v>368</v>
      </c>
    </row>
    <row r="122" spans="1:57" ht="15" customHeight="1" x14ac:dyDescent="0.25">
      <c r="A122" s="283" t="s">
        <v>345</v>
      </c>
      <c r="B122" s="255" t="s">
        <v>922</v>
      </c>
      <c r="C122" s="269" t="s">
        <v>1129</v>
      </c>
      <c r="L122" s="248">
        <v>18492</v>
      </c>
      <c r="M122" s="248">
        <v>20996</v>
      </c>
      <c r="N122" s="248">
        <v>20312</v>
      </c>
      <c r="O122" s="248">
        <v>20185</v>
      </c>
      <c r="P122" s="248">
        <v>29863</v>
      </c>
      <c r="Q122" s="248">
        <v>30907</v>
      </c>
      <c r="R122" s="248">
        <v>46311</v>
      </c>
      <c r="S122" s="248">
        <v>55390</v>
      </c>
      <c r="T122" s="285">
        <v>65627</v>
      </c>
      <c r="U122" s="286">
        <v>78296</v>
      </c>
      <c r="V122" s="287">
        <v>77955</v>
      </c>
      <c r="W122" s="287">
        <v>75242</v>
      </c>
      <c r="X122" s="287">
        <v>90659</v>
      </c>
      <c r="Y122" s="287"/>
      <c r="Z122" s="287"/>
      <c r="AA122" s="303">
        <v>124965</v>
      </c>
      <c r="AB122" s="303">
        <v>136975</v>
      </c>
      <c r="AC122" s="303">
        <v>139054</v>
      </c>
      <c r="AD122" s="303">
        <v>142703</v>
      </c>
      <c r="AE122" s="289" t="str">
        <f t="shared" si="76"/>
        <v>NA</v>
      </c>
      <c r="AF122" s="289" t="str">
        <f t="shared" si="77"/>
        <v>NA</v>
      </c>
      <c r="AG122" s="289" t="str">
        <f t="shared" si="78"/>
        <v>NA</v>
      </c>
      <c r="AH122" s="289" t="str">
        <f t="shared" si="79"/>
        <v>NA</v>
      </c>
      <c r="AI122" s="289" t="str">
        <f t="shared" si="80"/>
        <v>NA</v>
      </c>
      <c r="AJ122" s="289" t="str">
        <f t="shared" si="81"/>
        <v>NA</v>
      </c>
      <c r="AK122" s="289" t="str">
        <f t="shared" si="82"/>
        <v>NA</v>
      </c>
      <c r="AL122" s="289" t="str">
        <f t="shared" si="83"/>
        <v>NA</v>
      </c>
      <c r="AM122" s="289">
        <f t="shared" si="84"/>
        <v>494</v>
      </c>
      <c r="AN122" s="289">
        <f t="shared" si="85"/>
        <v>489</v>
      </c>
      <c r="AO122" s="289">
        <f t="shared" si="86"/>
        <v>568</v>
      </c>
      <c r="AP122" s="289">
        <f t="shared" si="87"/>
        <v>574</v>
      </c>
      <c r="AQ122" s="289">
        <f t="shared" si="88"/>
        <v>537</v>
      </c>
      <c r="AR122" s="289">
        <f t="shared" si="89"/>
        <v>542</v>
      </c>
      <c r="AS122" s="289">
        <f t="shared" si="90"/>
        <v>481</v>
      </c>
      <c r="AT122" s="289">
        <f t="shared" si="91"/>
        <v>454</v>
      </c>
      <c r="AU122" s="289">
        <f t="shared" si="92"/>
        <v>440</v>
      </c>
      <c r="AV122" s="289">
        <f t="shared" si="93"/>
        <v>441</v>
      </c>
      <c r="AW122" s="289">
        <f t="shared" si="94"/>
        <v>466</v>
      </c>
      <c r="AX122" s="289">
        <f t="shared" si="95"/>
        <v>401</v>
      </c>
      <c r="AY122" s="289">
        <f t="shared" si="96"/>
        <v>382</v>
      </c>
      <c r="AZ122" s="289" t="str">
        <f t="shared" si="97"/>
        <v>NA</v>
      </c>
      <c r="BA122" s="289" t="str">
        <f t="shared" si="98"/>
        <v>NA</v>
      </c>
      <c r="BB122" s="289">
        <f t="shared" si="99"/>
        <v>369</v>
      </c>
      <c r="BC122" s="289">
        <f t="shared" si="73"/>
        <v>383</v>
      </c>
      <c r="BD122" s="289">
        <f t="shared" si="74"/>
        <v>383</v>
      </c>
      <c r="BE122" s="289">
        <f t="shared" si="75"/>
        <v>371</v>
      </c>
    </row>
    <row r="123" spans="1:57" ht="15" customHeight="1" x14ac:dyDescent="0.25">
      <c r="A123" s="283" t="s">
        <v>512</v>
      </c>
      <c r="B123" s="255" t="s">
        <v>914</v>
      </c>
      <c r="C123" s="269" t="s">
        <v>1129</v>
      </c>
      <c r="I123" s="248">
        <v>19422</v>
      </c>
      <c r="J123" s="248">
        <v>24294.666666666668</v>
      </c>
      <c r="K123" s="248">
        <v>29167.333333333336</v>
      </c>
      <c r="L123" s="248">
        <v>34040</v>
      </c>
      <c r="M123" s="248">
        <v>43696</v>
      </c>
      <c r="N123" s="248">
        <v>52350</v>
      </c>
      <c r="O123" s="248">
        <v>57074</v>
      </c>
      <c r="P123" s="248">
        <v>46195</v>
      </c>
      <c r="Q123" s="248">
        <v>51131</v>
      </c>
      <c r="R123" s="248">
        <v>61512</v>
      </c>
      <c r="S123" s="248">
        <v>71221</v>
      </c>
      <c r="T123" s="285">
        <v>82386</v>
      </c>
      <c r="U123" s="285">
        <v>97596</v>
      </c>
      <c r="V123" s="290">
        <v>98634</v>
      </c>
      <c r="W123" s="290">
        <v>75755</v>
      </c>
      <c r="X123" s="290">
        <v>87459</v>
      </c>
      <c r="Y123" s="290"/>
      <c r="Z123" s="290"/>
      <c r="AA123" s="308">
        <v>118825</v>
      </c>
      <c r="AB123" s="308">
        <v>133296</v>
      </c>
      <c r="AC123" s="308">
        <v>135418</v>
      </c>
      <c r="AD123" s="308">
        <v>140677</v>
      </c>
      <c r="AE123" s="292" t="str">
        <f t="shared" si="76"/>
        <v>NA</v>
      </c>
      <c r="AF123" s="292" t="str">
        <f t="shared" si="77"/>
        <v>NA</v>
      </c>
      <c r="AG123" s="292" t="str">
        <f t="shared" si="78"/>
        <v>NA</v>
      </c>
      <c r="AH123" s="292" t="str">
        <f t="shared" si="79"/>
        <v>NA</v>
      </c>
      <c r="AI123" s="292" t="str">
        <f t="shared" si="80"/>
        <v>NA</v>
      </c>
      <c r="AJ123" s="292">
        <f t="shared" si="81"/>
        <v>418</v>
      </c>
      <c r="AK123" s="292">
        <f t="shared" si="82"/>
        <v>417</v>
      </c>
      <c r="AL123" s="292">
        <f t="shared" si="83"/>
        <v>412</v>
      </c>
      <c r="AM123" s="292">
        <f t="shared" si="84"/>
        <v>423</v>
      </c>
      <c r="AN123" s="292">
        <f t="shared" si="85"/>
        <v>398</v>
      </c>
      <c r="AO123" s="292">
        <f t="shared" si="86"/>
        <v>421</v>
      </c>
      <c r="AP123" s="292">
        <f t="shared" si="87"/>
        <v>402</v>
      </c>
      <c r="AQ123" s="292">
        <f t="shared" si="88"/>
        <v>435</v>
      </c>
      <c r="AR123" s="292">
        <f t="shared" si="89"/>
        <v>418</v>
      </c>
      <c r="AS123" s="292">
        <f t="shared" si="90"/>
        <v>404</v>
      </c>
      <c r="AT123" s="292">
        <f t="shared" si="91"/>
        <v>399</v>
      </c>
      <c r="AU123" s="292">
        <f t="shared" si="92"/>
        <v>389</v>
      </c>
      <c r="AV123" s="292">
        <f t="shared" si="93"/>
        <v>384</v>
      </c>
      <c r="AW123" s="292">
        <f t="shared" si="94"/>
        <v>408</v>
      </c>
      <c r="AX123" s="292">
        <f t="shared" si="95"/>
        <v>398</v>
      </c>
      <c r="AY123" s="292">
        <f t="shared" si="96"/>
        <v>393</v>
      </c>
      <c r="AZ123" s="292" t="str">
        <f t="shared" si="97"/>
        <v>NA</v>
      </c>
      <c r="BA123" s="292" t="str">
        <f t="shared" si="98"/>
        <v>NA</v>
      </c>
      <c r="BB123" s="289">
        <f t="shared" si="99"/>
        <v>384</v>
      </c>
      <c r="BC123" s="289">
        <f t="shared" si="73"/>
        <v>391</v>
      </c>
      <c r="BD123" s="289">
        <f t="shared" si="74"/>
        <v>385</v>
      </c>
      <c r="BE123" s="289">
        <f t="shared" si="75"/>
        <v>377</v>
      </c>
    </row>
    <row r="124" spans="1:57" ht="15" customHeight="1" x14ac:dyDescent="0.25">
      <c r="A124" s="283" t="s">
        <v>668</v>
      </c>
      <c r="B124" s="255" t="s">
        <v>910</v>
      </c>
      <c r="C124" s="269" t="s">
        <v>1129</v>
      </c>
      <c r="I124" s="248">
        <v>18394</v>
      </c>
      <c r="J124" s="272">
        <v>20416</v>
      </c>
      <c r="K124" s="272">
        <v>27881</v>
      </c>
      <c r="L124" s="248">
        <v>29740</v>
      </c>
      <c r="M124" s="248">
        <v>39110</v>
      </c>
      <c r="N124" s="248">
        <v>46369</v>
      </c>
      <c r="O124" s="248">
        <v>41730</v>
      </c>
      <c r="P124" s="248">
        <v>36349</v>
      </c>
      <c r="Q124" s="248">
        <v>45866</v>
      </c>
      <c r="R124" s="248">
        <v>50836</v>
      </c>
      <c r="S124" s="248">
        <v>57850</v>
      </c>
      <c r="T124" s="285">
        <v>68620</v>
      </c>
      <c r="U124" s="304">
        <v>91876</v>
      </c>
      <c r="V124" s="287">
        <v>94922</v>
      </c>
      <c r="W124" s="287">
        <v>80967</v>
      </c>
      <c r="X124" s="287">
        <v>82513</v>
      </c>
      <c r="Y124" s="287"/>
      <c r="Z124" s="287"/>
      <c r="AA124" s="303">
        <v>122369</v>
      </c>
      <c r="AB124" s="303">
        <v>143486</v>
      </c>
      <c r="AC124" s="303">
        <v>139289</v>
      </c>
      <c r="AD124" s="303">
        <v>139889</v>
      </c>
      <c r="AE124" s="289" t="str">
        <f t="shared" si="76"/>
        <v>NA</v>
      </c>
      <c r="AF124" s="289" t="str">
        <f t="shared" si="77"/>
        <v>NA</v>
      </c>
      <c r="AG124" s="289" t="str">
        <f t="shared" si="78"/>
        <v>NA</v>
      </c>
      <c r="AH124" s="289" t="str">
        <f t="shared" si="79"/>
        <v>NA</v>
      </c>
      <c r="AI124" s="289" t="str">
        <f t="shared" si="80"/>
        <v>NA</v>
      </c>
      <c r="AJ124" s="289">
        <f t="shared" si="81"/>
        <v>423</v>
      </c>
      <c r="AK124" s="289">
        <f t="shared" si="82"/>
        <v>432</v>
      </c>
      <c r="AL124" s="289">
        <f t="shared" si="83"/>
        <v>419</v>
      </c>
      <c r="AM124" s="289">
        <f t="shared" si="84"/>
        <v>446</v>
      </c>
      <c r="AN124" s="289">
        <f t="shared" si="85"/>
        <v>422</v>
      </c>
      <c r="AO124" s="289">
        <f t="shared" si="86"/>
        <v>440</v>
      </c>
      <c r="AP124" s="289">
        <f t="shared" si="87"/>
        <v>461</v>
      </c>
      <c r="AQ124" s="289">
        <f t="shared" si="88"/>
        <v>488</v>
      </c>
      <c r="AR124" s="289">
        <f t="shared" si="89"/>
        <v>445</v>
      </c>
      <c r="AS124" s="289">
        <f t="shared" si="90"/>
        <v>451</v>
      </c>
      <c r="AT124" s="289">
        <f t="shared" si="91"/>
        <v>445</v>
      </c>
      <c r="AU124" s="289">
        <f t="shared" si="92"/>
        <v>432</v>
      </c>
      <c r="AV124" s="289">
        <f t="shared" si="93"/>
        <v>395</v>
      </c>
      <c r="AW124" s="289">
        <f t="shared" si="94"/>
        <v>419</v>
      </c>
      <c r="AX124" s="289">
        <f t="shared" si="95"/>
        <v>385</v>
      </c>
      <c r="AY124" s="289">
        <f t="shared" si="96"/>
        <v>402</v>
      </c>
      <c r="AZ124" s="289" t="str">
        <f t="shared" si="97"/>
        <v>NA</v>
      </c>
      <c r="BA124" s="289" t="str">
        <f t="shared" si="98"/>
        <v>NA</v>
      </c>
      <c r="BB124" s="289">
        <f t="shared" si="99"/>
        <v>378</v>
      </c>
      <c r="BC124" s="289">
        <f t="shared" si="73"/>
        <v>370</v>
      </c>
      <c r="BD124" s="289">
        <f t="shared" si="74"/>
        <v>382</v>
      </c>
      <c r="BE124" s="289">
        <f t="shared" si="75"/>
        <v>378</v>
      </c>
    </row>
    <row r="125" spans="1:57" ht="15" customHeight="1" x14ac:dyDescent="0.25">
      <c r="A125" s="283" t="s">
        <v>2207</v>
      </c>
      <c r="B125" s="255" t="s">
        <v>920</v>
      </c>
      <c r="C125" s="269" t="s">
        <v>1129</v>
      </c>
      <c r="T125" s="285"/>
      <c r="U125" s="286"/>
      <c r="V125" s="287"/>
      <c r="W125" s="287"/>
      <c r="X125" s="287"/>
      <c r="Y125" s="287"/>
      <c r="Z125" s="287"/>
      <c r="AA125" s="303">
        <v>131812</v>
      </c>
      <c r="AB125" s="303">
        <v>147257</v>
      </c>
      <c r="AC125" s="303">
        <v>149719</v>
      </c>
      <c r="AD125" s="303">
        <v>139819</v>
      </c>
      <c r="AE125" s="289" t="str">
        <f t="shared" si="76"/>
        <v>NA</v>
      </c>
      <c r="AF125" s="289" t="str">
        <f t="shared" si="77"/>
        <v>NA</v>
      </c>
      <c r="AG125" s="289" t="str">
        <f t="shared" si="78"/>
        <v>NA</v>
      </c>
      <c r="AH125" s="289" t="str">
        <f t="shared" si="79"/>
        <v>NA</v>
      </c>
      <c r="AI125" s="289" t="str">
        <f t="shared" si="80"/>
        <v>NA</v>
      </c>
      <c r="AJ125" s="289" t="str">
        <f t="shared" si="81"/>
        <v>NA</v>
      </c>
      <c r="AK125" s="289" t="str">
        <f t="shared" si="82"/>
        <v>NA</v>
      </c>
      <c r="AL125" s="289" t="str">
        <f t="shared" si="83"/>
        <v>NA</v>
      </c>
      <c r="AM125" s="289" t="str">
        <f t="shared" si="84"/>
        <v>NA</v>
      </c>
      <c r="AN125" s="289" t="str">
        <f t="shared" si="85"/>
        <v>NA</v>
      </c>
      <c r="AO125" s="289" t="str">
        <f t="shared" si="86"/>
        <v>NA</v>
      </c>
      <c r="AP125" s="289" t="str">
        <f t="shared" si="87"/>
        <v>NA</v>
      </c>
      <c r="AQ125" s="289" t="str">
        <f t="shared" si="88"/>
        <v>NA</v>
      </c>
      <c r="AR125" s="289" t="str">
        <f t="shared" si="89"/>
        <v>NA</v>
      </c>
      <c r="AS125" s="289" t="str">
        <f t="shared" si="90"/>
        <v>NA</v>
      </c>
      <c r="AT125" s="289" t="str">
        <f t="shared" si="91"/>
        <v>NA</v>
      </c>
      <c r="AU125" s="289" t="str">
        <f t="shared" si="92"/>
        <v>NA</v>
      </c>
      <c r="AV125" s="289" t="str">
        <f t="shared" si="93"/>
        <v>NA</v>
      </c>
      <c r="AW125" s="289" t="str">
        <f t="shared" si="94"/>
        <v>NA</v>
      </c>
      <c r="AX125" s="289" t="str">
        <f t="shared" si="95"/>
        <v>NA</v>
      </c>
      <c r="AY125" s="289" t="str">
        <f t="shared" si="96"/>
        <v>NA</v>
      </c>
      <c r="AZ125" s="289" t="str">
        <f t="shared" si="97"/>
        <v>NA</v>
      </c>
      <c r="BA125" s="289" t="str">
        <f t="shared" si="98"/>
        <v>NA</v>
      </c>
      <c r="BB125" s="289">
        <f t="shared" si="99"/>
        <v>361</v>
      </c>
      <c r="BC125" s="289">
        <f t="shared" si="73"/>
        <v>365</v>
      </c>
      <c r="BD125" s="289">
        <f t="shared" si="74"/>
        <v>366</v>
      </c>
      <c r="BE125" s="289">
        <f t="shared" si="75"/>
        <v>379</v>
      </c>
    </row>
    <row r="126" spans="1:57" ht="15" customHeight="1" x14ac:dyDescent="0.25">
      <c r="A126" s="306" t="s">
        <v>1031</v>
      </c>
      <c r="B126" s="307" t="s">
        <v>934</v>
      </c>
      <c r="C126" s="307" t="s">
        <v>1129</v>
      </c>
      <c r="H126" s="248">
        <v>77643</v>
      </c>
      <c r="I126" s="248">
        <v>82889</v>
      </c>
      <c r="K126" s="248">
        <v>114099</v>
      </c>
      <c r="L126" s="248">
        <v>130508</v>
      </c>
      <c r="M126" s="248">
        <v>137885</v>
      </c>
      <c r="N126" s="248">
        <v>127958</v>
      </c>
      <c r="O126" s="248">
        <v>120005</v>
      </c>
      <c r="P126" s="248">
        <v>104680</v>
      </c>
      <c r="Q126" s="248">
        <v>102305</v>
      </c>
      <c r="R126" s="248">
        <v>109669</v>
      </c>
      <c r="S126" s="248">
        <v>112785</v>
      </c>
      <c r="T126" s="285">
        <v>128896</v>
      </c>
      <c r="U126" s="285">
        <v>152148</v>
      </c>
      <c r="V126" s="290">
        <v>147140</v>
      </c>
      <c r="W126" s="290">
        <v>114750</v>
      </c>
      <c r="X126" s="290">
        <v>124322</v>
      </c>
      <c r="Y126" s="290"/>
      <c r="Z126" s="290"/>
      <c r="AA126" s="311">
        <v>134387</v>
      </c>
      <c r="AB126" s="311">
        <v>153105</v>
      </c>
      <c r="AC126" s="311">
        <v>152464</v>
      </c>
      <c r="AD126" s="311">
        <v>138702</v>
      </c>
      <c r="AE126" s="292" t="str">
        <f t="shared" si="76"/>
        <v>NA</v>
      </c>
      <c r="AF126" s="292" t="str">
        <f t="shared" si="77"/>
        <v>NA</v>
      </c>
      <c r="AG126" s="292" t="str">
        <f t="shared" si="78"/>
        <v>NA</v>
      </c>
      <c r="AH126" s="292" t="str">
        <f t="shared" si="79"/>
        <v>NA</v>
      </c>
      <c r="AI126" s="292">
        <f t="shared" si="80"/>
        <v>199</v>
      </c>
      <c r="AJ126" s="292">
        <f t="shared" si="81"/>
        <v>208</v>
      </c>
      <c r="AK126" s="292" t="str">
        <f t="shared" si="82"/>
        <v>NA</v>
      </c>
      <c r="AL126" s="292">
        <f t="shared" si="83"/>
        <v>218</v>
      </c>
      <c r="AM126" s="292">
        <f t="shared" si="84"/>
        <v>222</v>
      </c>
      <c r="AN126" s="292">
        <f t="shared" si="85"/>
        <v>233</v>
      </c>
      <c r="AO126" s="292">
        <f t="shared" si="86"/>
        <v>266</v>
      </c>
      <c r="AP126" s="292">
        <f t="shared" si="87"/>
        <v>271</v>
      </c>
      <c r="AQ126" s="292">
        <f t="shared" si="88"/>
        <v>290</v>
      </c>
      <c r="AR126" s="292">
        <f t="shared" si="89"/>
        <v>298</v>
      </c>
      <c r="AS126" s="292">
        <f t="shared" si="90"/>
        <v>314</v>
      </c>
      <c r="AT126" s="292">
        <f t="shared" si="91"/>
        <v>324</v>
      </c>
      <c r="AU126" s="292">
        <f t="shared" si="92"/>
        <v>316</v>
      </c>
      <c r="AV126" s="292">
        <f t="shared" si="93"/>
        <v>311</v>
      </c>
      <c r="AW126" s="292">
        <f t="shared" si="94"/>
        <v>332</v>
      </c>
      <c r="AX126" s="292">
        <f t="shared" si="95"/>
        <v>322</v>
      </c>
      <c r="AY126" s="292">
        <f t="shared" si="96"/>
        <v>326</v>
      </c>
      <c r="AZ126" s="292" t="str">
        <f t="shared" si="97"/>
        <v>NA</v>
      </c>
      <c r="BA126" s="292" t="str">
        <f t="shared" si="98"/>
        <v>NA</v>
      </c>
      <c r="BB126" s="289">
        <f t="shared" si="99"/>
        <v>356</v>
      </c>
      <c r="BC126" s="289">
        <f t="shared" si="73"/>
        <v>355</v>
      </c>
      <c r="BD126" s="289">
        <f t="shared" si="74"/>
        <v>361</v>
      </c>
      <c r="BE126" s="289">
        <f t="shared" si="75"/>
        <v>380</v>
      </c>
    </row>
    <row r="127" spans="1:57" ht="15" customHeight="1" x14ac:dyDescent="0.25">
      <c r="A127" s="283" t="s">
        <v>394</v>
      </c>
      <c r="B127" s="255" t="s">
        <v>920</v>
      </c>
      <c r="C127" s="269" t="s">
        <v>1129</v>
      </c>
      <c r="H127" s="248">
        <v>38403</v>
      </c>
      <c r="I127" s="248">
        <v>41922</v>
      </c>
      <c r="J127" s="248">
        <v>52410</v>
      </c>
      <c r="N127" s="248">
        <v>87857</v>
      </c>
      <c r="O127" s="248">
        <v>83801</v>
      </c>
      <c r="P127" s="248">
        <v>77637</v>
      </c>
      <c r="Q127" s="248">
        <v>79827</v>
      </c>
      <c r="R127" s="248">
        <v>88719</v>
      </c>
      <c r="S127" s="248">
        <v>97449</v>
      </c>
      <c r="T127" s="286">
        <v>103654</v>
      </c>
      <c r="U127" s="286">
        <v>116291</v>
      </c>
      <c r="V127" s="287">
        <v>115215</v>
      </c>
      <c r="W127" s="287">
        <v>93541</v>
      </c>
      <c r="X127" s="287">
        <v>98484</v>
      </c>
      <c r="Y127" s="287"/>
      <c r="Z127" s="287"/>
      <c r="AA127" s="303">
        <v>119120</v>
      </c>
      <c r="AB127" s="303">
        <v>129888</v>
      </c>
      <c r="AC127" s="303">
        <v>130552</v>
      </c>
      <c r="AD127" s="303">
        <v>127880</v>
      </c>
      <c r="AE127" s="289" t="str">
        <f t="shared" si="76"/>
        <v>NA</v>
      </c>
      <c r="AF127" s="289" t="str">
        <f t="shared" si="77"/>
        <v>NA</v>
      </c>
      <c r="AG127" s="289" t="str">
        <f t="shared" si="78"/>
        <v>NA</v>
      </c>
      <c r="AH127" s="289" t="str">
        <f t="shared" si="79"/>
        <v>NA</v>
      </c>
      <c r="AI127" s="289">
        <f t="shared" si="80"/>
        <v>298</v>
      </c>
      <c r="AJ127" s="289">
        <f t="shared" si="81"/>
        <v>312</v>
      </c>
      <c r="AK127" s="289">
        <f t="shared" si="82"/>
        <v>308</v>
      </c>
      <c r="AL127" s="289" t="str">
        <f t="shared" si="83"/>
        <v>NA</v>
      </c>
      <c r="AM127" s="289" t="str">
        <f t="shared" si="84"/>
        <v>NA</v>
      </c>
      <c r="AN127" s="289" t="str">
        <f t="shared" si="85"/>
        <v>NA</v>
      </c>
      <c r="AO127" s="289">
        <f t="shared" si="86"/>
        <v>331</v>
      </c>
      <c r="AP127" s="289">
        <f t="shared" si="87"/>
        <v>331</v>
      </c>
      <c r="AQ127" s="289">
        <f t="shared" si="88"/>
        <v>343</v>
      </c>
      <c r="AR127" s="289">
        <f t="shared" si="89"/>
        <v>340</v>
      </c>
      <c r="AS127" s="289">
        <f t="shared" si="90"/>
        <v>349</v>
      </c>
      <c r="AT127" s="289">
        <f t="shared" si="91"/>
        <v>348</v>
      </c>
      <c r="AU127" s="289">
        <f t="shared" si="92"/>
        <v>354</v>
      </c>
      <c r="AV127" s="289">
        <f t="shared" si="93"/>
        <v>356</v>
      </c>
      <c r="AW127" s="289">
        <f t="shared" si="94"/>
        <v>374</v>
      </c>
      <c r="AX127" s="289">
        <f t="shared" si="95"/>
        <v>353</v>
      </c>
      <c r="AY127" s="289">
        <f t="shared" si="96"/>
        <v>368</v>
      </c>
      <c r="AZ127" s="289" t="str">
        <f t="shared" si="97"/>
        <v>NA</v>
      </c>
      <c r="BA127" s="289" t="str">
        <f t="shared" si="98"/>
        <v>NA</v>
      </c>
      <c r="BB127" s="289">
        <f t="shared" si="99"/>
        <v>383</v>
      </c>
      <c r="BC127" s="289">
        <f t="shared" si="73"/>
        <v>395</v>
      </c>
      <c r="BD127" s="289">
        <f t="shared" si="74"/>
        <v>396</v>
      </c>
      <c r="BE127" s="289">
        <f t="shared" si="75"/>
        <v>390</v>
      </c>
    </row>
    <row r="128" spans="1:57" ht="15" customHeight="1" x14ac:dyDescent="0.25">
      <c r="A128" s="283" t="s">
        <v>225</v>
      </c>
      <c r="B128" s="255" t="s">
        <v>910</v>
      </c>
      <c r="C128" s="269" t="s">
        <v>1129</v>
      </c>
      <c r="H128" s="248">
        <v>78611</v>
      </c>
      <c r="I128" s="248">
        <v>82082</v>
      </c>
      <c r="J128" s="248">
        <v>80758</v>
      </c>
      <c r="K128" s="248">
        <v>91345</v>
      </c>
      <c r="L128" s="248">
        <v>103030</v>
      </c>
      <c r="M128" s="248">
        <v>107444</v>
      </c>
      <c r="N128" s="248">
        <v>121072</v>
      </c>
      <c r="T128" s="285">
        <v>120222</v>
      </c>
      <c r="U128" s="286">
        <v>144446</v>
      </c>
      <c r="V128" s="287">
        <v>140823</v>
      </c>
      <c r="W128" s="287">
        <v>109374</v>
      </c>
      <c r="X128" s="287">
        <v>112744</v>
      </c>
      <c r="Y128" s="287"/>
      <c r="Z128" s="287"/>
      <c r="AA128" s="303">
        <v>124800</v>
      </c>
      <c r="AB128" s="303">
        <v>135769</v>
      </c>
      <c r="AC128" s="303">
        <v>137746</v>
      </c>
      <c r="AD128" s="303">
        <v>125620</v>
      </c>
      <c r="AE128" s="289" t="str">
        <f t="shared" si="76"/>
        <v>NA</v>
      </c>
      <c r="AF128" s="289" t="str">
        <f t="shared" si="77"/>
        <v>NA</v>
      </c>
      <c r="AG128" s="289" t="str">
        <f t="shared" si="78"/>
        <v>NA</v>
      </c>
      <c r="AH128" s="289" t="str">
        <f t="shared" si="79"/>
        <v>NA</v>
      </c>
      <c r="AI128" s="289">
        <f t="shared" si="80"/>
        <v>195</v>
      </c>
      <c r="AJ128" s="289">
        <f t="shared" si="81"/>
        <v>211</v>
      </c>
      <c r="AK128" s="289">
        <f t="shared" si="82"/>
        <v>243</v>
      </c>
      <c r="AL128" s="289">
        <f t="shared" si="83"/>
        <v>257</v>
      </c>
      <c r="AM128" s="289">
        <f t="shared" si="84"/>
        <v>268</v>
      </c>
      <c r="AN128" s="289">
        <f t="shared" si="85"/>
        <v>276</v>
      </c>
      <c r="AO128" s="289">
        <f t="shared" si="86"/>
        <v>276</v>
      </c>
      <c r="AP128" s="289" t="str">
        <f t="shared" si="87"/>
        <v>NA</v>
      </c>
      <c r="AQ128" s="289" t="str">
        <f t="shared" si="88"/>
        <v>NA</v>
      </c>
      <c r="AR128" s="289" t="str">
        <f t="shared" si="89"/>
        <v>NA</v>
      </c>
      <c r="AS128" s="289" t="str">
        <f t="shared" si="90"/>
        <v>NA</v>
      </c>
      <c r="AT128" s="289" t="str">
        <f t="shared" si="91"/>
        <v>NA</v>
      </c>
      <c r="AU128" s="289">
        <f t="shared" si="92"/>
        <v>328</v>
      </c>
      <c r="AV128" s="289">
        <f t="shared" si="93"/>
        <v>319</v>
      </c>
      <c r="AW128" s="289">
        <f t="shared" si="94"/>
        <v>339</v>
      </c>
      <c r="AX128" s="289">
        <f t="shared" si="95"/>
        <v>330</v>
      </c>
      <c r="AY128" s="289">
        <f t="shared" si="96"/>
        <v>341</v>
      </c>
      <c r="AZ128" s="289" t="str">
        <f t="shared" si="97"/>
        <v>NA</v>
      </c>
      <c r="BA128" s="289" t="str">
        <f t="shared" si="98"/>
        <v>NA</v>
      </c>
      <c r="BB128" s="289">
        <f t="shared" si="99"/>
        <v>370</v>
      </c>
      <c r="BC128" s="289">
        <f t="shared" si="73"/>
        <v>386</v>
      </c>
      <c r="BD128" s="289">
        <f t="shared" si="74"/>
        <v>384</v>
      </c>
      <c r="BE128" s="289">
        <f t="shared" si="75"/>
        <v>399</v>
      </c>
    </row>
    <row r="129" spans="1:57" ht="15" customHeight="1" x14ac:dyDescent="0.25">
      <c r="A129" s="283" t="s">
        <v>664</v>
      </c>
      <c r="B129" s="255" t="s">
        <v>934</v>
      </c>
      <c r="C129" s="269" t="s">
        <v>1129</v>
      </c>
      <c r="J129" s="248">
        <v>17371</v>
      </c>
      <c r="K129" s="248">
        <v>19317</v>
      </c>
      <c r="L129" s="248">
        <v>24937.666666666668</v>
      </c>
      <c r="M129" s="248">
        <v>30558.333333333336</v>
      </c>
      <c r="N129" s="248">
        <v>36179</v>
      </c>
      <c r="O129" s="248">
        <v>41758</v>
      </c>
      <c r="P129" s="248">
        <v>48544</v>
      </c>
      <c r="Q129" s="248">
        <v>56400</v>
      </c>
      <c r="R129" s="248">
        <v>69800</v>
      </c>
      <c r="S129" s="248">
        <v>75394</v>
      </c>
      <c r="T129" s="285">
        <v>85723</v>
      </c>
      <c r="U129" s="286">
        <v>101567</v>
      </c>
      <c r="V129" s="287">
        <v>104579</v>
      </c>
      <c r="W129" s="287">
        <v>95424</v>
      </c>
      <c r="X129" s="287">
        <v>102730</v>
      </c>
      <c r="Y129" s="287"/>
      <c r="Z129" s="287"/>
      <c r="AA129" s="303">
        <v>118396</v>
      </c>
      <c r="AB129" s="303">
        <v>135083</v>
      </c>
      <c r="AC129" s="303">
        <v>140534</v>
      </c>
      <c r="AD129" s="303">
        <v>125537</v>
      </c>
      <c r="AE129" s="289" t="str">
        <f t="shared" si="76"/>
        <v>NA</v>
      </c>
      <c r="AF129" s="289" t="str">
        <f t="shared" si="77"/>
        <v>NA</v>
      </c>
      <c r="AG129" s="289" t="str">
        <f t="shared" si="78"/>
        <v>NA</v>
      </c>
      <c r="AH129" s="289" t="str">
        <f t="shared" si="79"/>
        <v>NA</v>
      </c>
      <c r="AI129" s="289" t="str">
        <f t="shared" si="80"/>
        <v>NA</v>
      </c>
      <c r="AJ129" s="289" t="str">
        <f t="shared" si="81"/>
        <v>NA</v>
      </c>
      <c r="AK129" s="289">
        <f t="shared" si="82"/>
        <v>454</v>
      </c>
      <c r="AL129" s="289">
        <f t="shared" si="83"/>
        <v>459</v>
      </c>
      <c r="AM129" s="289">
        <f t="shared" si="84"/>
        <v>467</v>
      </c>
      <c r="AN129" s="289">
        <f t="shared" si="85"/>
        <v>462</v>
      </c>
      <c r="AO129" s="289">
        <f t="shared" si="86"/>
        <v>495</v>
      </c>
      <c r="AP129" s="289">
        <f t="shared" si="87"/>
        <v>460</v>
      </c>
      <c r="AQ129" s="289">
        <f t="shared" si="88"/>
        <v>426</v>
      </c>
      <c r="AR129" s="289">
        <f t="shared" si="89"/>
        <v>394</v>
      </c>
      <c r="AS129" s="289">
        <f t="shared" si="90"/>
        <v>380</v>
      </c>
      <c r="AT129" s="289">
        <f t="shared" si="91"/>
        <v>384</v>
      </c>
      <c r="AU129" s="289">
        <f t="shared" si="92"/>
        <v>379</v>
      </c>
      <c r="AV129" s="289">
        <f t="shared" si="93"/>
        <v>377</v>
      </c>
      <c r="AW129" s="289">
        <f t="shared" si="94"/>
        <v>392</v>
      </c>
      <c r="AX129" s="289">
        <f t="shared" si="95"/>
        <v>350</v>
      </c>
      <c r="AY129" s="289">
        <f t="shared" si="96"/>
        <v>356</v>
      </c>
      <c r="AZ129" s="289" t="str">
        <f t="shared" si="97"/>
        <v>NA</v>
      </c>
      <c r="BA129" s="289" t="str">
        <f t="shared" si="98"/>
        <v>NA</v>
      </c>
      <c r="BB129" s="289">
        <f t="shared" si="99"/>
        <v>385</v>
      </c>
      <c r="BC129" s="289">
        <f t="shared" si="73"/>
        <v>389</v>
      </c>
      <c r="BD129" s="289">
        <f t="shared" si="74"/>
        <v>380</v>
      </c>
      <c r="BE129" s="289">
        <f t="shared" si="75"/>
        <v>400</v>
      </c>
    </row>
    <row r="130" spans="1:57" s="309" customFormat="1" ht="15" customHeight="1" x14ac:dyDescent="0.25">
      <c r="A130" s="283" t="s">
        <v>675</v>
      </c>
      <c r="B130" s="255" t="s">
        <v>910</v>
      </c>
      <c r="C130" s="269" t="s">
        <v>1129</v>
      </c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>
        <v>21194</v>
      </c>
      <c r="O130" s="248">
        <v>23915</v>
      </c>
      <c r="P130" s="248">
        <v>25518</v>
      </c>
      <c r="Q130" s="248">
        <v>25401</v>
      </c>
      <c r="R130" s="248">
        <v>29851</v>
      </c>
      <c r="S130" s="248">
        <v>33531</v>
      </c>
      <c r="T130" s="286">
        <v>42750</v>
      </c>
      <c r="U130" s="286">
        <v>54729</v>
      </c>
      <c r="V130" s="287">
        <v>64793</v>
      </c>
      <c r="W130" s="287">
        <v>61099</v>
      </c>
      <c r="X130" s="287">
        <v>74147</v>
      </c>
      <c r="Y130" s="287"/>
      <c r="Z130" s="287"/>
      <c r="AA130" s="303">
        <v>110282</v>
      </c>
      <c r="AB130" s="303">
        <v>120464</v>
      </c>
      <c r="AC130" s="303">
        <v>125271</v>
      </c>
      <c r="AD130" s="303">
        <v>124106</v>
      </c>
      <c r="AE130" s="289" t="str">
        <f t="shared" si="76"/>
        <v>NA</v>
      </c>
      <c r="AF130" s="289" t="str">
        <f t="shared" si="77"/>
        <v>NA</v>
      </c>
      <c r="AG130" s="289" t="str">
        <f t="shared" si="78"/>
        <v>NA</v>
      </c>
      <c r="AH130" s="289" t="str">
        <f t="shared" si="79"/>
        <v>NA</v>
      </c>
      <c r="AI130" s="289" t="str">
        <f t="shared" si="80"/>
        <v>NA</v>
      </c>
      <c r="AJ130" s="289" t="str">
        <f t="shared" si="81"/>
        <v>NA</v>
      </c>
      <c r="AK130" s="289" t="str">
        <f t="shared" si="82"/>
        <v>NA</v>
      </c>
      <c r="AL130" s="289" t="str">
        <f t="shared" si="83"/>
        <v>NA</v>
      </c>
      <c r="AM130" s="289" t="str">
        <f t="shared" si="84"/>
        <v>NA</v>
      </c>
      <c r="AN130" s="289" t="str">
        <f t="shared" si="85"/>
        <v>NA</v>
      </c>
      <c r="AO130" s="289">
        <f t="shared" si="86"/>
        <v>560</v>
      </c>
      <c r="AP130" s="289">
        <f t="shared" si="87"/>
        <v>560</v>
      </c>
      <c r="AQ130" s="289">
        <f t="shared" si="88"/>
        <v>565</v>
      </c>
      <c r="AR130" s="289">
        <f t="shared" si="89"/>
        <v>590</v>
      </c>
      <c r="AS130" s="289">
        <f t="shared" si="90"/>
        <v>583</v>
      </c>
      <c r="AT130" s="289">
        <f t="shared" si="91"/>
        <v>582</v>
      </c>
      <c r="AU130" s="289">
        <f t="shared" si="92"/>
        <v>546</v>
      </c>
      <c r="AV130" s="289">
        <f t="shared" si="93"/>
        <v>526</v>
      </c>
      <c r="AW130" s="289">
        <f t="shared" si="94"/>
        <v>527</v>
      </c>
      <c r="AX130" s="289">
        <f t="shared" si="95"/>
        <v>451</v>
      </c>
      <c r="AY130" s="289">
        <f t="shared" si="96"/>
        <v>425</v>
      </c>
      <c r="AZ130" s="289" t="str">
        <f t="shared" si="97"/>
        <v>NA</v>
      </c>
      <c r="BA130" s="289" t="str">
        <f t="shared" si="98"/>
        <v>NA</v>
      </c>
      <c r="BB130" s="289">
        <f t="shared" si="99"/>
        <v>399</v>
      </c>
      <c r="BC130" s="289">
        <f t="shared" si="73"/>
        <v>410</v>
      </c>
      <c r="BD130" s="289">
        <f t="shared" si="74"/>
        <v>404</v>
      </c>
      <c r="BE130" s="289">
        <f t="shared" si="75"/>
        <v>402</v>
      </c>
    </row>
    <row r="131" spans="1:57" ht="15" customHeight="1" x14ac:dyDescent="0.25">
      <c r="A131" s="283" t="s">
        <v>1050</v>
      </c>
      <c r="B131" s="255" t="s">
        <v>941</v>
      </c>
      <c r="C131" s="269" t="s">
        <v>1129</v>
      </c>
      <c r="L131" s="304"/>
      <c r="M131" s="304"/>
      <c r="N131" s="248">
        <v>62782</v>
      </c>
      <c r="O131" s="248">
        <v>57866</v>
      </c>
      <c r="P131" s="248">
        <v>57368</v>
      </c>
      <c r="Q131" s="248">
        <v>59388</v>
      </c>
      <c r="R131" s="248">
        <v>64492</v>
      </c>
      <c r="S131" s="248">
        <v>68240</v>
      </c>
      <c r="T131" s="285">
        <v>85219</v>
      </c>
      <c r="U131" s="286">
        <v>98676</v>
      </c>
      <c r="V131" s="287">
        <v>99303</v>
      </c>
      <c r="W131" s="287">
        <v>80885</v>
      </c>
      <c r="X131" s="287">
        <v>87179</v>
      </c>
      <c r="Y131" s="287"/>
      <c r="Z131" s="287"/>
      <c r="AA131" s="303">
        <v>105005</v>
      </c>
      <c r="AB131" s="303">
        <v>116937</v>
      </c>
      <c r="AC131" s="303">
        <v>117945</v>
      </c>
      <c r="AD131" s="303">
        <v>119042</v>
      </c>
      <c r="AE131" s="289" t="str">
        <f t="shared" si="76"/>
        <v>NA</v>
      </c>
      <c r="AF131" s="289" t="str">
        <f t="shared" si="77"/>
        <v>NA</v>
      </c>
      <c r="AG131" s="289" t="str">
        <f t="shared" si="78"/>
        <v>NA</v>
      </c>
      <c r="AH131" s="289" t="str">
        <f t="shared" si="79"/>
        <v>NA</v>
      </c>
      <c r="AI131" s="289" t="str">
        <f t="shared" si="80"/>
        <v>NA</v>
      </c>
      <c r="AJ131" s="289" t="str">
        <f t="shared" si="81"/>
        <v>NA</v>
      </c>
      <c r="AK131" s="289" t="str">
        <f t="shared" si="82"/>
        <v>NA</v>
      </c>
      <c r="AL131" s="289" t="str">
        <f t="shared" si="83"/>
        <v>NA</v>
      </c>
      <c r="AM131" s="289" t="str">
        <f t="shared" si="84"/>
        <v>NA</v>
      </c>
      <c r="AN131" s="289" t="str">
        <f t="shared" si="85"/>
        <v>NA</v>
      </c>
      <c r="AO131" s="289">
        <f t="shared" si="86"/>
        <v>384</v>
      </c>
      <c r="AP131" s="289">
        <f t="shared" si="87"/>
        <v>399</v>
      </c>
      <c r="AQ131" s="289">
        <f t="shared" si="88"/>
        <v>388</v>
      </c>
      <c r="AR131" s="289">
        <f t="shared" si="89"/>
        <v>385</v>
      </c>
      <c r="AS131" s="289">
        <f t="shared" si="90"/>
        <v>397</v>
      </c>
      <c r="AT131" s="289">
        <f t="shared" si="91"/>
        <v>405</v>
      </c>
      <c r="AU131" s="289">
        <f t="shared" si="92"/>
        <v>383</v>
      </c>
      <c r="AV131" s="289">
        <f t="shared" si="93"/>
        <v>382</v>
      </c>
      <c r="AW131" s="289">
        <f t="shared" si="94"/>
        <v>406</v>
      </c>
      <c r="AX131" s="289">
        <f t="shared" si="95"/>
        <v>386</v>
      </c>
      <c r="AY131" s="289">
        <f t="shared" si="96"/>
        <v>394</v>
      </c>
      <c r="AZ131" s="289" t="str">
        <f t="shared" si="97"/>
        <v>NA</v>
      </c>
      <c r="BA131" s="289" t="str">
        <f t="shared" si="98"/>
        <v>NA</v>
      </c>
      <c r="BB131" s="289">
        <f t="shared" si="99"/>
        <v>412</v>
      </c>
      <c r="BC131" s="289">
        <f t="shared" si="73"/>
        <v>416</v>
      </c>
      <c r="BD131" s="289">
        <f t="shared" si="74"/>
        <v>412</v>
      </c>
      <c r="BE131" s="289">
        <f t="shared" si="75"/>
        <v>409</v>
      </c>
    </row>
    <row r="132" spans="1:57" ht="15" customHeight="1" x14ac:dyDescent="0.25">
      <c r="A132" s="283" t="s">
        <v>2206</v>
      </c>
      <c r="B132" s="255" t="s">
        <v>938</v>
      </c>
      <c r="C132" s="269" t="s">
        <v>1129</v>
      </c>
      <c r="J132" s="304"/>
      <c r="K132" s="304"/>
      <c r="T132" s="285"/>
      <c r="U132" s="286"/>
      <c r="V132" s="287"/>
      <c r="W132" s="287"/>
      <c r="X132" s="287"/>
      <c r="Y132" s="287"/>
      <c r="Z132" s="287"/>
      <c r="AA132" s="303">
        <v>107889</v>
      </c>
      <c r="AB132" s="303">
        <v>117483</v>
      </c>
      <c r="AC132" s="303">
        <v>121779</v>
      </c>
      <c r="AD132" s="303">
        <v>116709</v>
      </c>
      <c r="AE132" s="289" t="str">
        <f t="shared" si="76"/>
        <v>NA</v>
      </c>
      <c r="AF132" s="289" t="str">
        <f t="shared" si="77"/>
        <v>NA</v>
      </c>
      <c r="AG132" s="289" t="str">
        <f t="shared" si="78"/>
        <v>NA</v>
      </c>
      <c r="AH132" s="289" t="str">
        <f t="shared" si="79"/>
        <v>NA</v>
      </c>
      <c r="AI132" s="289" t="str">
        <f t="shared" si="80"/>
        <v>NA</v>
      </c>
      <c r="AJ132" s="289" t="str">
        <f t="shared" si="81"/>
        <v>NA</v>
      </c>
      <c r="AK132" s="289" t="str">
        <f t="shared" si="82"/>
        <v>NA</v>
      </c>
      <c r="AL132" s="289" t="str">
        <f t="shared" si="83"/>
        <v>NA</v>
      </c>
      <c r="AM132" s="289" t="str">
        <f t="shared" si="84"/>
        <v>NA</v>
      </c>
      <c r="AN132" s="289" t="str">
        <f t="shared" si="85"/>
        <v>NA</v>
      </c>
      <c r="AO132" s="289" t="str">
        <f t="shared" si="86"/>
        <v>NA</v>
      </c>
      <c r="AP132" s="289" t="str">
        <f t="shared" si="87"/>
        <v>NA</v>
      </c>
      <c r="AQ132" s="289" t="str">
        <f t="shared" si="88"/>
        <v>NA</v>
      </c>
      <c r="AR132" s="289" t="str">
        <f t="shared" si="89"/>
        <v>NA</v>
      </c>
      <c r="AS132" s="289" t="str">
        <f t="shared" si="90"/>
        <v>NA</v>
      </c>
      <c r="AT132" s="289" t="str">
        <f t="shared" si="91"/>
        <v>NA</v>
      </c>
      <c r="AU132" s="289" t="str">
        <f t="shared" si="92"/>
        <v>NA</v>
      </c>
      <c r="AV132" s="289" t="str">
        <f t="shared" si="93"/>
        <v>NA</v>
      </c>
      <c r="AW132" s="289" t="str">
        <f t="shared" si="94"/>
        <v>NA</v>
      </c>
      <c r="AX132" s="289" t="str">
        <f t="shared" si="95"/>
        <v>NA</v>
      </c>
      <c r="AY132" s="289" t="str">
        <f t="shared" si="96"/>
        <v>NA</v>
      </c>
      <c r="AZ132" s="289" t="str">
        <f t="shared" si="97"/>
        <v>NA</v>
      </c>
      <c r="BA132" s="289" t="str">
        <f t="shared" si="98"/>
        <v>NA</v>
      </c>
      <c r="BB132" s="289">
        <f t="shared" si="99"/>
        <v>403</v>
      </c>
      <c r="BC132" s="289">
        <f t="shared" si="73"/>
        <v>415</v>
      </c>
      <c r="BD132" s="289">
        <f t="shared" si="74"/>
        <v>408</v>
      </c>
      <c r="BE132" s="289">
        <f t="shared" si="75"/>
        <v>410</v>
      </c>
    </row>
    <row r="133" spans="1:57" ht="15" customHeight="1" x14ac:dyDescent="0.25">
      <c r="A133" s="283" t="s">
        <v>1033</v>
      </c>
      <c r="B133" s="255" t="s">
        <v>910</v>
      </c>
      <c r="C133" s="269" t="s">
        <v>1129</v>
      </c>
      <c r="N133" s="248">
        <v>97560</v>
      </c>
      <c r="O133" s="248">
        <v>94784</v>
      </c>
      <c r="P133" s="248">
        <v>92008</v>
      </c>
      <c r="Q133" s="248">
        <v>89232</v>
      </c>
      <c r="R133" s="248">
        <v>95627</v>
      </c>
      <c r="S133" s="248">
        <v>100369</v>
      </c>
      <c r="T133" s="285">
        <v>110764</v>
      </c>
      <c r="U133" s="286">
        <v>127735</v>
      </c>
      <c r="V133" s="287">
        <v>120823</v>
      </c>
      <c r="W133" s="287">
        <v>86009</v>
      </c>
      <c r="X133" s="287">
        <v>88509</v>
      </c>
      <c r="Y133" s="287"/>
      <c r="Z133" s="287"/>
      <c r="AA133" s="303">
        <v>107816</v>
      </c>
      <c r="AB133" s="303">
        <v>120371</v>
      </c>
      <c r="AC133" s="303">
        <v>122062</v>
      </c>
      <c r="AD133" s="303">
        <v>115372</v>
      </c>
      <c r="AE133" s="289" t="str">
        <f t="shared" si="76"/>
        <v>NA</v>
      </c>
      <c r="AF133" s="289" t="str">
        <f t="shared" si="77"/>
        <v>NA</v>
      </c>
      <c r="AG133" s="289" t="str">
        <f t="shared" si="78"/>
        <v>NA</v>
      </c>
      <c r="AH133" s="289" t="str">
        <f t="shared" si="79"/>
        <v>NA</v>
      </c>
      <c r="AI133" s="289" t="str">
        <f t="shared" si="80"/>
        <v>NA</v>
      </c>
      <c r="AJ133" s="289" t="str">
        <f t="shared" si="81"/>
        <v>NA</v>
      </c>
      <c r="AK133" s="289" t="str">
        <f t="shared" si="82"/>
        <v>NA</v>
      </c>
      <c r="AL133" s="289" t="str">
        <f t="shared" si="83"/>
        <v>NA</v>
      </c>
      <c r="AM133" s="289" t="str">
        <f t="shared" si="84"/>
        <v>NA</v>
      </c>
      <c r="AN133" s="289" t="str">
        <f t="shared" si="85"/>
        <v>NA</v>
      </c>
      <c r="AO133" s="289">
        <f t="shared" si="86"/>
        <v>315</v>
      </c>
      <c r="AP133" s="289">
        <f t="shared" si="87"/>
        <v>314</v>
      </c>
      <c r="AQ133" s="289">
        <f t="shared" si="88"/>
        <v>312</v>
      </c>
      <c r="AR133" s="289">
        <f t="shared" si="89"/>
        <v>324</v>
      </c>
      <c r="AS133" s="289">
        <f t="shared" si="90"/>
        <v>333</v>
      </c>
      <c r="AT133" s="289">
        <f t="shared" si="91"/>
        <v>341</v>
      </c>
      <c r="AU133" s="289">
        <f t="shared" si="92"/>
        <v>338</v>
      </c>
      <c r="AV133" s="289">
        <f t="shared" si="93"/>
        <v>337</v>
      </c>
      <c r="AW133" s="289">
        <f t="shared" si="94"/>
        <v>363</v>
      </c>
      <c r="AX133" s="289">
        <f t="shared" si="95"/>
        <v>372</v>
      </c>
      <c r="AY133" s="289">
        <f t="shared" si="96"/>
        <v>391</v>
      </c>
      <c r="AZ133" s="289" t="str">
        <f t="shared" si="97"/>
        <v>NA</v>
      </c>
      <c r="BA133" s="289" t="str">
        <f t="shared" si="98"/>
        <v>NA</v>
      </c>
      <c r="BB133" s="289">
        <f t="shared" si="99"/>
        <v>404</v>
      </c>
      <c r="BC133" s="289">
        <f t="shared" si="73"/>
        <v>411</v>
      </c>
      <c r="BD133" s="289">
        <f t="shared" si="74"/>
        <v>407</v>
      </c>
      <c r="BE133" s="289">
        <f t="shared" si="75"/>
        <v>414</v>
      </c>
    </row>
    <row r="134" spans="1:57" ht="15" customHeight="1" x14ac:dyDescent="0.25">
      <c r="A134" s="283" t="s">
        <v>127</v>
      </c>
      <c r="B134" s="255" t="s">
        <v>935</v>
      </c>
      <c r="C134" s="269" t="s">
        <v>1129</v>
      </c>
      <c r="T134" s="285"/>
      <c r="U134" s="286"/>
      <c r="V134" s="287">
        <v>112354</v>
      </c>
      <c r="W134" s="287">
        <v>87770</v>
      </c>
      <c r="X134" s="287">
        <v>96154</v>
      </c>
      <c r="Y134" s="287"/>
      <c r="Z134" s="287"/>
      <c r="AA134" s="303">
        <v>115281</v>
      </c>
      <c r="AB134" s="303">
        <v>127186</v>
      </c>
      <c r="AC134" s="303" t="s">
        <v>2174</v>
      </c>
      <c r="AD134" s="303">
        <v>113117</v>
      </c>
      <c r="AE134" s="289" t="str">
        <f t="shared" si="76"/>
        <v>NA</v>
      </c>
      <c r="AF134" s="289" t="str">
        <f t="shared" si="77"/>
        <v>NA</v>
      </c>
      <c r="AG134" s="289" t="str">
        <f t="shared" si="78"/>
        <v>NA</v>
      </c>
      <c r="AH134" s="289" t="str">
        <f t="shared" si="79"/>
        <v>NA</v>
      </c>
      <c r="AI134" s="289" t="str">
        <f t="shared" si="80"/>
        <v>NA</v>
      </c>
      <c r="AJ134" s="289" t="str">
        <f t="shared" si="81"/>
        <v>NA</v>
      </c>
      <c r="AK134" s="289" t="str">
        <f t="shared" si="82"/>
        <v>NA</v>
      </c>
      <c r="AL134" s="289" t="str">
        <f t="shared" si="83"/>
        <v>NA</v>
      </c>
      <c r="AM134" s="289" t="str">
        <f t="shared" si="84"/>
        <v>NA</v>
      </c>
      <c r="AN134" s="289" t="str">
        <f t="shared" si="85"/>
        <v>NA</v>
      </c>
      <c r="AO134" s="289" t="str">
        <f t="shared" si="86"/>
        <v>NA</v>
      </c>
      <c r="AP134" s="289" t="str">
        <f t="shared" si="87"/>
        <v>NA</v>
      </c>
      <c r="AQ134" s="289" t="str">
        <f t="shared" si="88"/>
        <v>NA</v>
      </c>
      <c r="AR134" s="289" t="str">
        <f t="shared" si="89"/>
        <v>NA</v>
      </c>
      <c r="AS134" s="289" t="str">
        <f t="shared" si="90"/>
        <v>NA</v>
      </c>
      <c r="AT134" s="289" t="str">
        <f t="shared" si="91"/>
        <v>NA</v>
      </c>
      <c r="AU134" s="289" t="str">
        <f t="shared" si="92"/>
        <v>NA</v>
      </c>
      <c r="AV134" s="289" t="str">
        <f t="shared" si="93"/>
        <v>NA</v>
      </c>
      <c r="AW134" s="289">
        <f t="shared" si="94"/>
        <v>380</v>
      </c>
      <c r="AX134" s="289">
        <f t="shared" si="95"/>
        <v>368</v>
      </c>
      <c r="AY134" s="289">
        <f t="shared" si="96"/>
        <v>371</v>
      </c>
      <c r="AZ134" s="289" t="str">
        <f t="shared" si="97"/>
        <v>NA</v>
      </c>
      <c r="BA134" s="289" t="str">
        <f t="shared" si="98"/>
        <v>NA</v>
      </c>
      <c r="BB134" s="289">
        <f t="shared" si="99"/>
        <v>391</v>
      </c>
      <c r="BC134" s="289">
        <f t="shared" si="73"/>
        <v>401</v>
      </c>
      <c r="BD134" s="289" t="e">
        <f t="shared" si="74"/>
        <v>#VALUE!</v>
      </c>
      <c r="BE134" s="289">
        <f t="shared" si="75"/>
        <v>416</v>
      </c>
    </row>
    <row r="135" spans="1:57" ht="15" customHeight="1" x14ac:dyDescent="0.25">
      <c r="A135" s="283" t="s">
        <v>636</v>
      </c>
      <c r="B135" s="255" t="s">
        <v>922</v>
      </c>
      <c r="C135" s="269" t="s">
        <v>1129</v>
      </c>
      <c r="H135" s="248">
        <v>54093</v>
      </c>
      <c r="I135" s="248">
        <v>59629</v>
      </c>
      <c r="J135" s="248">
        <v>61983.333333333336</v>
      </c>
      <c r="K135" s="248">
        <v>64337.666666666672</v>
      </c>
      <c r="L135" s="248">
        <v>66692</v>
      </c>
      <c r="M135" s="248">
        <v>74733</v>
      </c>
      <c r="N135" s="248">
        <v>81806</v>
      </c>
      <c r="O135" s="248">
        <v>91555</v>
      </c>
      <c r="P135" s="248">
        <v>86611</v>
      </c>
      <c r="Q135" s="248">
        <v>90430</v>
      </c>
      <c r="R135" s="248">
        <v>95232</v>
      </c>
      <c r="S135" s="248">
        <v>100850</v>
      </c>
      <c r="T135" s="285">
        <v>108409</v>
      </c>
      <c r="U135" s="286">
        <v>121931</v>
      </c>
      <c r="V135" s="287">
        <v>105435</v>
      </c>
      <c r="W135" s="287">
        <v>77340</v>
      </c>
      <c r="X135" s="287">
        <v>78582</v>
      </c>
      <c r="Y135" s="287"/>
      <c r="Z135" s="287"/>
      <c r="AA135" s="303">
        <v>97739</v>
      </c>
      <c r="AB135" s="303">
        <v>112967</v>
      </c>
      <c r="AC135" s="303">
        <v>118596</v>
      </c>
      <c r="AD135" s="303">
        <v>112948</v>
      </c>
      <c r="AE135" s="289" t="str">
        <f t="shared" si="76"/>
        <v>NA</v>
      </c>
      <c r="AF135" s="289" t="str">
        <f t="shared" si="77"/>
        <v>NA</v>
      </c>
      <c r="AG135" s="289" t="str">
        <f t="shared" si="78"/>
        <v>NA</v>
      </c>
      <c r="AH135" s="289" t="str">
        <f t="shared" si="79"/>
        <v>NA</v>
      </c>
      <c r="AI135" s="289">
        <f t="shared" si="80"/>
        <v>253</v>
      </c>
      <c r="AJ135" s="289">
        <f t="shared" si="81"/>
        <v>269</v>
      </c>
      <c r="AK135" s="289">
        <f t="shared" si="82"/>
        <v>291</v>
      </c>
      <c r="AL135" s="289">
        <f t="shared" si="83"/>
        <v>305</v>
      </c>
      <c r="AM135" s="289">
        <f t="shared" si="84"/>
        <v>328</v>
      </c>
      <c r="AN135" s="289">
        <f t="shared" si="85"/>
        <v>332</v>
      </c>
      <c r="AO135" s="289">
        <f t="shared" si="86"/>
        <v>345</v>
      </c>
      <c r="AP135" s="289">
        <f t="shared" si="87"/>
        <v>320</v>
      </c>
      <c r="AQ135" s="289">
        <f t="shared" si="88"/>
        <v>324</v>
      </c>
      <c r="AR135" s="289">
        <f t="shared" si="89"/>
        <v>321</v>
      </c>
      <c r="AS135" s="289">
        <f t="shared" si="90"/>
        <v>334</v>
      </c>
      <c r="AT135" s="289">
        <f t="shared" si="91"/>
        <v>339</v>
      </c>
      <c r="AU135" s="289">
        <f t="shared" si="92"/>
        <v>344</v>
      </c>
      <c r="AV135" s="289">
        <f t="shared" si="93"/>
        <v>346</v>
      </c>
      <c r="AW135" s="289">
        <f t="shared" si="94"/>
        <v>391</v>
      </c>
      <c r="AX135" s="289">
        <f t="shared" si="95"/>
        <v>394</v>
      </c>
      <c r="AY135" s="289">
        <f t="shared" si="96"/>
        <v>414</v>
      </c>
      <c r="AZ135" s="289" t="str">
        <f t="shared" si="97"/>
        <v>NA</v>
      </c>
      <c r="BA135" s="289" t="str">
        <f t="shared" si="98"/>
        <v>NA</v>
      </c>
      <c r="BB135" s="289">
        <f t="shared" si="99"/>
        <v>423</v>
      </c>
      <c r="BC135" s="289">
        <f t="shared" si="73"/>
        <v>425</v>
      </c>
      <c r="BD135" s="289">
        <f t="shared" si="74"/>
        <v>411</v>
      </c>
      <c r="BE135" s="289">
        <f t="shared" si="75"/>
        <v>417</v>
      </c>
    </row>
    <row r="136" spans="1:57" ht="15" customHeight="1" x14ac:dyDescent="0.25">
      <c r="A136" s="283" t="s">
        <v>674</v>
      </c>
      <c r="B136" s="255" t="s">
        <v>935</v>
      </c>
      <c r="C136" s="269" t="s">
        <v>1129</v>
      </c>
      <c r="N136" s="248">
        <v>38905</v>
      </c>
      <c r="O136" s="248">
        <v>34811</v>
      </c>
      <c r="P136" s="248">
        <v>27897</v>
      </c>
      <c r="Q136" s="248">
        <v>35915</v>
      </c>
      <c r="R136" s="248">
        <v>42095</v>
      </c>
      <c r="S136" s="248">
        <v>46438</v>
      </c>
      <c r="T136" s="285">
        <v>52499</v>
      </c>
      <c r="U136" s="286">
        <v>59944</v>
      </c>
      <c r="V136" s="287">
        <v>62346</v>
      </c>
      <c r="W136" s="287">
        <v>53822</v>
      </c>
      <c r="X136" s="287">
        <v>63856</v>
      </c>
      <c r="Y136" s="287"/>
      <c r="Z136" s="287"/>
      <c r="AA136" s="303">
        <v>91686</v>
      </c>
      <c r="AB136" s="303">
        <v>107925</v>
      </c>
      <c r="AC136" s="303">
        <v>111151</v>
      </c>
      <c r="AD136" s="303">
        <v>111342</v>
      </c>
      <c r="AE136" s="289" t="str">
        <f t="shared" si="76"/>
        <v>NA</v>
      </c>
      <c r="AF136" s="289" t="str">
        <f t="shared" si="77"/>
        <v>NA</v>
      </c>
      <c r="AG136" s="289" t="str">
        <f t="shared" si="78"/>
        <v>NA</v>
      </c>
      <c r="AH136" s="289" t="str">
        <f t="shared" si="79"/>
        <v>NA</v>
      </c>
      <c r="AI136" s="289" t="str">
        <f t="shared" si="80"/>
        <v>NA</v>
      </c>
      <c r="AJ136" s="289" t="str">
        <f t="shared" si="81"/>
        <v>NA</v>
      </c>
      <c r="AK136" s="289" t="str">
        <f t="shared" si="82"/>
        <v>NA</v>
      </c>
      <c r="AL136" s="289" t="str">
        <f t="shared" si="83"/>
        <v>NA</v>
      </c>
      <c r="AM136" s="289" t="str">
        <f t="shared" si="84"/>
        <v>NA</v>
      </c>
      <c r="AN136" s="289" t="str">
        <f t="shared" si="85"/>
        <v>NA</v>
      </c>
      <c r="AO136" s="289">
        <f t="shared" si="86"/>
        <v>479</v>
      </c>
      <c r="AP136" s="289">
        <f t="shared" si="87"/>
        <v>498</v>
      </c>
      <c r="AQ136" s="289">
        <f t="shared" si="88"/>
        <v>550</v>
      </c>
      <c r="AR136" s="289">
        <f t="shared" si="89"/>
        <v>507</v>
      </c>
      <c r="AS136" s="289">
        <f t="shared" si="90"/>
        <v>504</v>
      </c>
      <c r="AT136" s="289">
        <f t="shared" si="91"/>
        <v>501</v>
      </c>
      <c r="AU136" s="289">
        <f t="shared" si="92"/>
        <v>497</v>
      </c>
      <c r="AV136" s="289">
        <f t="shared" si="93"/>
        <v>506</v>
      </c>
      <c r="AW136" s="289">
        <f t="shared" si="94"/>
        <v>535</v>
      </c>
      <c r="AX136" s="289">
        <f t="shared" si="95"/>
        <v>487</v>
      </c>
      <c r="AY136" s="289">
        <f t="shared" si="96"/>
        <v>469</v>
      </c>
      <c r="AZ136" s="289" t="str">
        <f t="shared" si="97"/>
        <v>NA</v>
      </c>
      <c r="BA136" s="289" t="str">
        <f t="shared" si="98"/>
        <v>NA</v>
      </c>
      <c r="BB136" s="289">
        <f t="shared" si="99"/>
        <v>437</v>
      </c>
      <c r="BC136" s="289">
        <f t="shared" si="73"/>
        <v>431</v>
      </c>
      <c r="BD136" s="289">
        <f t="shared" si="74"/>
        <v>424</v>
      </c>
      <c r="BE136" s="289">
        <f t="shared" si="75"/>
        <v>418</v>
      </c>
    </row>
    <row r="137" spans="1:57" ht="15" customHeight="1" x14ac:dyDescent="0.25">
      <c r="A137" s="283" t="s">
        <v>483</v>
      </c>
      <c r="B137" s="255" t="s">
        <v>951</v>
      </c>
      <c r="C137" s="269" t="s">
        <v>1129</v>
      </c>
      <c r="R137" s="248">
        <v>53336</v>
      </c>
      <c r="S137" s="248">
        <v>59657</v>
      </c>
      <c r="T137" s="285"/>
      <c r="U137" s="286">
        <v>87901</v>
      </c>
      <c r="V137" s="287">
        <v>85386</v>
      </c>
      <c r="W137" s="287">
        <v>68727</v>
      </c>
      <c r="X137" s="287">
        <v>71387</v>
      </c>
      <c r="Y137" s="287"/>
      <c r="Z137" s="287"/>
      <c r="AA137" s="303">
        <v>90637</v>
      </c>
      <c r="AB137" s="303">
        <v>106284</v>
      </c>
      <c r="AC137" s="303">
        <v>111666</v>
      </c>
      <c r="AD137" s="303">
        <v>110425</v>
      </c>
      <c r="AE137" s="289" t="str">
        <f t="shared" si="76"/>
        <v>NA</v>
      </c>
      <c r="AF137" s="289" t="str">
        <f t="shared" si="77"/>
        <v>NA</v>
      </c>
      <c r="AG137" s="289" t="str">
        <f t="shared" si="78"/>
        <v>NA</v>
      </c>
      <c r="AH137" s="289" t="str">
        <f t="shared" si="79"/>
        <v>NA</v>
      </c>
      <c r="AI137" s="289" t="str">
        <f t="shared" si="80"/>
        <v>NA</v>
      </c>
      <c r="AJ137" s="289" t="str">
        <f t="shared" si="81"/>
        <v>NA</v>
      </c>
      <c r="AK137" s="289" t="str">
        <f t="shared" si="82"/>
        <v>NA</v>
      </c>
      <c r="AL137" s="289" t="str">
        <f t="shared" si="83"/>
        <v>NA</v>
      </c>
      <c r="AM137" s="289" t="str">
        <f t="shared" si="84"/>
        <v>NA</v>
      </c>
      <c r="AN137" s="289" t="str">
        <f t="shared" si="85"/>
        <v>NA</v>
      </c>
      <c r="AO137" s="289" t="str">
        <f t="shared" si="86"/>
        <v>NA</v>
      </c>
      <c r="AP137" s="289" t="str">
        <f t="shared" si="87"/>
        <v>NA</v>
      </c>
      <c r="AQ137" s="289" t="str">
        <f t="shared" si="88"/>
        <v>NA</v>
      </c>
      <c r="AR137" s="289" t="str">
        <f t="shared" si="89"/>
        <v>NA</v>
      </c>
      <c r="AS137" s="289">
        <f t="shared" si="90"/>
        <v>436</v>
      </c>
      <c r="AT137" s="289">
        <f t="shared" si="91"/>
        <v>431</v>
      </c>
      <c r="AU137" s="289" t="str">
        <f t="shared" si="92"/>
        <v>NA</v>
      </c>
      <c r="AV137" s="289">
        <f t="shared" si="93"/>
        <v>409</v>
      </c>
      <c r="AW137" s="289">
        <f t="shared" si="94"/>
        <v>441</v>
      </c>
      <c r="AX137" s="289">
        <f t="shared" si="95"/>
        <v>421</v>
      </c>
      <c r="AY137" s="289">
        <f t="shared" si="96"/>
        <v>434</v>
      </c>
      <c r="AZ137" s="289" t="str">
        <f t="shared" si="97"/>
        <v>NA</v>
      </c>
      <c r="BA137" s="289" t="str">
        <f t="shared" si="98"/>
        <v>NA</v>
      </c>
      <c r="BB137" s="289">
        <f t="shared" si="99"/>
        <v>439</v>
      </c>
      <c r="BC137" s="289">
        <f t="shared" si="73"/>
        <v>434</v>
      </c>
      <c r="BD137" s="289">
        <f t="shared" si="74"/>
        <v>422</v>
      </c>
      <c r="BE137" s="289">
        <f t="shared" si="75"/>
        <v>423</v>
      </c>
    </row>
    <row r="138" spans="1:57" ht="15" customHeight="1" x14ac:dyDescent="0.25">
      <c r="A138" s="306" t="s">
        <v>509</v>
      </c>
      <c r="B138" s="307" t="s">
        <v>922</v>
      </c>
      <c r="C138" s="307" t="s">
        <v>1129</v>
      </c>
      <c r="H138" s="248">
        <v>18561</v>
      </c>
      <c r="I138" s="248">
        <v>22164</v>
      </c>
      <c r="J138" s="248">
        <v>25300</v>
      </c>
      <c r="K138" s="248">
        <v>29757</v>
      </c>
      <c r="L138" s="248">
        <v>35163</v>
      </c>
      <c r="M138" s="248">
        <v>38243</v>
      </c>
      <c r="N138" s="248">
        <v>43860</v>
      </c>
      <c r="O138" s="248">
        <v>43443</v>
      </c>
      <c r="P138" s="248">
        <v>41836</v>
      </c>
      <c r="Q138" s="248">
        <v>47042</v>
      </c>
      <c r="R138" s="248">
        <v>52096</v>
      </c>
      <c r="S138" s="248">
        <v>66274</v>
      </c>
      <c r="T138" s="285">
        <v>74341</v>
      </c>
      <c r="U138" s="285">
        <v>86801</v>
      </c>
      <c r="V138" s="290">
        <v>85908</v>
      </c>
      <c r="W138" s="290">
        <v>73245</v>
      </c>
      <c r="X138" s="290">
        <v>79186</v>
      </c>
      <c r="Y138" s="290"/>
      <c r="Z138" s="290"/>
      <c r="AA138" s="305">
        <v>105332</v>
      </c>
      <c r="AB138" s="305">
        <v>115078</v>
      </c>
      <c r="AC138" s="305">
        <v>113292</v>
      </c>
      <c r="AD138" s="305">
        <v>109731</v>
      </c>
      <c r="AE138" s="292" t="str">
        <f t="shared" si="76"/>
        <v>NA</v>
      </c>
      <c r="AF138" s="292" t="str">
        <f t="shared" si="77"/>
        <v>NA</v>
      </c>
      <c r="AG138" s="292" t="str">
        <f t="shared" si="78"/>
        <v>NA</v>
      </c>
      <c r="AH138" s="292" t="str">
        <f t="shared" si="79"/>
        <v>NA</v>
      </c>
      <c r="AI138" s="292">
        <f t="shared" si="80"/>
        <v>386</v>
      </c>
      <c r="AJ138" s="292">
        <f t="shared" si="81"/>
        <v>403</v>
      </c>
      <c r="AK138" s="292">
        <f t="shared" si="82"/>
        <v>409</v>
      </c>
      <c r="AL138" s="292">
        <f t="shared" si="83"/>
        <v>407</v>
      </c>
      <c r="AM138" s="292">
        <f t="shared" si="84"/>
        <v>418</v>
      </c>
      <c r="AN138" s="292">
        <f t="shared" si="85"/>
        <v>427</v>
      </c>
      <c r="AO138" s="292">
        <f t="shared" si="86"/>
        <v>453</v>
      </c>
      <c r="AP138" s="292">
        <f t="shared" si="87"/>
        <v>448</v>
      </c>
      <c r="AQ138" s="292">
        <f t="shared" si="88"/>
        <v>460</v>
      </c>
      <c r="AR138" s="292">
        <f t="shared" si="89"/>
        <v>441</v>
      </c>
      <c r="AS138" s="292">
        <f t="shared" si="90"/>
        <v>444</v>
      </c>
      <c r="AT138" s="292">
        <f t="shared" si="91"/>
        <v>408</v>
      </c>
      <c r="AU138" s="292">
        <f t="shared" si="92"/>
        <v>415</v>
      </c>
      <c r="AV138" s="292">
        <f t="shared" si="93"/>
        <v>411</v>
      </c>
      <c r="AW138" s="292">
        <f t="shared" si="94"/>
        <v>439</v>
      </c>
      <c r="AX138" s="292">
        <f t="shared" si="95"/>
        <v>403</v>
      </c>
      <c r="AY138" s="292">
        <f t="shared" si="96"/>
        <v>412</v>
      </c>
      <c r="AZ138" s="292" t="str">
        <f t="shared" si="97"/>
        <v>NA</v>
      </c>
      <c r="BA138" s="292" t="str">
        <f t="shared" si="98"/>
        <v>NA</v>
      </c>
      <c r="BB138" s="289">
        <f t="shared" si="99"/>
        <v>411</v>
      </c>
      <c r="BC138" s="289">
        <f t="shared" si="73"/>
        <v>418</v>
      </c>
      <c r="BD138" s="289">
        <f t="shared" si="74"/>
        <v>421</v>
      </c>
      <c r="BE138" s="289">
        <f t="shared" si="75"/>
        <v>425</v>
      </c>
    </row>
    <row r="139" spans="1:57" ht="15" customHeight="1" x14ac:dyDescent="0.25">
      <c r="A139" s="283" t="s">
        <v>340</v>
      </c>
      <c r="B139" s="255" t="s">
        <v>923</v>
      </c>
      <c r="C139" s="269" t="s">
        <v>1129</v>
      </c>
      <c r="O139" s="248">
        <v>55678</v>
      </c>
      <c r="P139" s="248">
        <v>54761</v>
      </c>
      <c r="Q139" s="248">
        <v>55738</v>
      </c>
      <c r="R139" s="248">
        <v>64946</v>
      </c>
      <c r="S139" s="248">
        <v>72232</v>
      </c>
      <c r="T139" s="285">
        <v>76973</v>
      </c>
      <c r="U139" s="286">
        <v>89581</v>
      </c>
      <c r="V139" s="287">
        <v>80926</v>
      </c>
      <c r="W139" s="287">
        <v>68182</v>
      </c>
      <c r="X139" s="287">
        <v>75234</v>
      </c>
      <c r="Y139" s="287"/>
      <c r="Z139" s="287"/>
      <c r="AA139" s="303">
        <v>99635</v>
      </c>
      <c r="AB139" s="303">
        <v>113428</v>
      </c>
      <c r="AC139" s="303">
        <v>115032</v>
      </c>
      <c r="AD139" s="303">
        <v>109516</v>
      </c>
      <c r="AE139" s="289" t="str">
        <f t="shared" si="76"/>
        <v>NA</v>
      </c>
      <c r="AF139" s="289" t="str">
        <f t="shared" si="77"/>
        <v>NA</v>
      </c>
      <c r="AG139" s="289" t="str">
        <f t="shared" si="78"/>
        <v>NA</v>
      </c>
      <c r="AH139" s="289" t="str">
        <f t="shared" si="79"/>
        <v>NA</v>
      </c>
      <c r="AI139" s="289" t="str">
        <f t="shared" si="80"/>
        <v>NA</v>
      </c>
      <c r="AJ139" s="289" t="str">
        <f t="shared" si="81"/>
        <v>NA</v>
      </c>
      <c r="AK139" s="289" t="str">
        <f t="shared" si="82"/>
        <v>NA</v>
      </c>
      <c r="AL139" s="289" t="str">
        <f t="shared" si="83"/>
        <v>NA</v>
      </c>
      <c r="AM139" s="289" t="str">
        <f t="shared" si="84"/>
        <v>NA</v>
      </c>
      <c r="AN139" s="289" t="str">
        <f t="shared" si="85"/>
        <v>NA</v>
      </c>
      <c r="AO139" s="289" t="str">
        <f t="shared" si="86"/>
        <v>NA</v>
      </c>
      <c r="AP139" s="289">
        <f t="shared" si="87"/>
        <v>405</v>
      </c>
      <c r="AQ139" s="289">
        <f t="shared" si="88"/>
        <v>400</v>
      </c>
      <c r="AR139" s="289">
        <f t="shared" si="89"/>
        <v>400</v>
      </c>
      <c r="AS139" s="289">
        <f t="shared" si="90"/>
        <v>396</v>
      </c>
      <c r="AT139" s="289">
        <f t="shared" si="91"/>
        <v>395</v>
      </c>
      <c r="AU139" s="289">
        <f t="shared" si="92"/>
        <v>406</v>
      </c>
      <c r="AV139" s="289">
        <f t="shared" si="93"/>
        <v>403</v>
      </c>
      <c r="AW139" s="289">
        <f t="shared" si="94"/>
        <v>456</v>
      </c>
      <c r="AX139" s="289">
        <f t="shared" si="95"/>
        <v>426</v>
      </c>
      <c r="AY139" s="289">
        <f t="shared" si="96"/>
        <v>421</v>
      </c>
      <c r="AZ139" s="289" t="str">
        <f t="shared" si="97"/>
        <v>NA</v>
      </c>
      <c r="BA139" s="289" t="str">
        <f t="shared" si="98"/>
        <v>NA</v>
      </c>
      <c r="BB139" s="289">
        <f t="shared" si="99"/>
        <v>420</v>
      </c>
      <c r="BC139" s="289">
        <f t="shared" si="73"/>
        <v>422</v>
      </c>
      <c r="BD139" s="289">
        <f t="shared" si="74"/>
        <v>416</v>
      </c>
      <c r="BE139" s="289">
        <f t="shared" si="75"/>
        <v>427</v>
      </c>
    </row>
    <row r="140" spans="1:57" ht="15" customHeight="1" x14ac:dyDescent="0.25">
      <c r="A140" s="283" t="s">
        <v>1093</v>
      </c>
      <c r="B140" s="255" t="s">
        <v>922</v>
      </c>
      <c r="C140" s="269" t="s">
        <v>1129</v>
      </c>
      <c r="P140" s="248">
        <v>36420</v>
      </c>
      <c r="Q140" s="248">
        <v>37176</v>
      </c>
      <c r="R140" s="248">
        <v>43304</v>
      </c>
      <c r="S140" s="248">
        <v>46085</v>
      </c>
      <c r="T140" s="285">
        <v>52291</v>
      </c>
      <c r="U140" s="286">
        <v>61759</v>
      </c>
      <c r="V140" s="287">
        <v>69520</v>
      </c>
      <c r="W140" s="287">
        <v>58890</v>
      </c>
      <c r="X140" s="287">
        <v>64584</v>
      </c>
      <c r="Y140" s="287"/>
      <c r="Z140" s="287"/>
      <c r="AA140" s="303">
        <v>85445</v>
      </c>
      <c r="AB140" s="303">
        <v>99679</v>
      </c>
      <c r="AC140" s="303">
        <v>102380</v>
      </c>
      <c r="AD140" s="303">
        <v>108061</v>
      </c>
      <c r="AE140" s="289" t="str">
        <f t="shared" si="76"/>
        <v>NA</v>
      </c>
      <c r="AF140" s="289" t="str">
        <f t="shared" si="77"/>
        <v>NA</v>
      </c>
      <c r="AG140" s="289" t="str">
        <f t="shared" si="78"/>
        <v>NA</v>
      </c>
      <c r="AH140" s="289" t="str">
        <f t="shared" si="79"/>
        <v>NA</v>
      </c>
      <c r="AI140" s="289" t="str">
        <f t="shared" si="80"/>
        <v>NA</v>
      </c>
      <c r="AJ140" s="289" t="str">
        <f t="shared" si="81"/>
        <v>NA</v>
      </c>
      <c r="AK140" s="289" t="str">
        <f t="shared" si="82"/>
        <v>NA</v>
      </c>
      <c r="AL140" s="289" t="str">
        <f t="shared" si="83"/>
        <v>NA</v>
      </c>
      <c r="AM140" s="289" t="str">
        <f t="shared" si="84"/>
        <v>NA</v>
      </c>
      <c r="AN140" s="289" t="str">
        <f t="shared" si="85"/>
        <v>NA</v>
      </c>
      <c r="AO140" s="289" t="str">
        <f t="shared" si="86"/>
        <v>NA</v>
      </c>
      <c r="AP140" s="289" t="str">
        <f t="shared" si="87"/>
        <v>NA</v>
      </c>
      <c r="AQ140" s="289">
        <f t="shared" si="88"/>
        <v>486</v>
      </c>
      <c r="AR140" s="289">
        <f t="shared" si="89"/>
        <v>501</v>
      </c>
      <c r="AS140" s="289">
        <f t="shared" si="90"/>
        <v>498</v>
      </c>
      <c r="AT140" s="289">
        <f t="shared" si="91"/>
        <v>504</v>
      </c>
      <c r="AU140" s="289">
        <f t="shared" si="92"/>
        <v>498</v>
      </c>
      <c r="AV140" s="289">
        <f t="shared" si="93"/>
        <v>496</v>
      </c>
      <c r="AW140" s="289">
        <f t="shared" si="94"/>
        <v>504</v>
      </c>
      <c r="AX140" s="289">
        <f t="shared" si="95"/>
        <v>463</v>
      </c>
      <c r="AY140" s="289">
        <f t="shared" si="96"/>
        <v>462</v>
      </c>
      <c r="AZ140" s="289" t="str">
        <f t="shared" si="97"/>
        <v>NA</v>
      </c>
      <c r="BA140" s="289" t="str">
        <f t="shared" si="98"/>
        <v>NA</v>
      </c>
      <c r="BB140" s="289">
        <f t="shared" si="99"/>
        <v>451</v>
      </c>
      <c r="BC140" s="289">
        <f t="shared" si="73"/>
        <v>446</v>
      </c>
      <c r="BD140" s="289">
        <f t="shared" si="74"/>
        <v>441</v>
      </c>
      <c r="BE140" s="289">
        <f t="shared" si="75"/>
        <v>430</v>
      </c>
    </row>
    <row r="141" spans="1:57" ht="15" customHeight="1" x14ac:dyDescent="0.25">
      <c r="A141" s="283" t="s">
        <v>669</v>
      </c>
      <c r="B141" s="255" t="s">
        <v>941</v>
      </c>
      <c r="C141" s="269" t="s">
        <v>1129</v>
      </c>
      <c r="H141" s="248">
        <v>16699</v>
      </c>
      <c r="I141" s="248">
        <v>17138</v>
      </c>
      <c r="J141" s="248">
        <v>17138</v>
      </c>
      <c r="K141" s="248">
        <v>17138</v>
      </c>
      <c r="L141" s="248">
        <v>17138</v>
      </c>
      <c r="M141" s="248">
        <v>17138</v>
      </c>
      <c r="N141" s="248">
        <v>41805</v>
      </c>
      <c r="O141" s="248">
        <v>40236</v>
      </c>
      <c r="P141" s="248">
        <v>37529</v>
      </c>
      <c r="Q141" s="248">
        <v>41338</v>
      </c>
      <c r="R141" s="248">
        <v>44414</v>
      </c>
      <c r="S141" s="248">
        <v>49214</v>
      </c>
      <c r="T141" s="285">
        <v>57147</v>
      </c>
      <c r="U141" s="286">
        <v>66004</v>
      </c>
      <c r="V141" s="287">
        <v>64995</v>
      </c>
      <c r="W141" s="287">
        <v>58974</v>
      </c>
      <c r="X141" s="287">
        <v>67312</v>
      </c>
      <c r="Y141" s="287"/>
      <c r="Z141" s="287"/>
      <c r="AA141" s="303">
        <v>86711</v>
      </c>
      <c r="AB141" s="303">
        <v>97964</v>
      </c>
      <c r="AC141" s="303">
        <v>100980</v>
      </c>
      <c r="AD141" s="303">
        <v>101476</v>
      </c>
      <c r="AE141" s="289" t="str">
        <f t="shared" si="76"/>
        <v>NA</v>
      </c>
      <c r="AF141" s="289" t="str">
        <f t="shared" si="77"/>
        <v>NA</v>
      </c>
      <c r="AG141" s="289" t="str">
        <f t="shared" si="78"/>
        <v>NA</v>
      </c>
      <c r="AH141" s="289" t="str">
        <f t="shared" si="79"/>
        <v>NA</v>
      </c>
      <c r="AI141" s="289">
        <f t="shared" si="80"/>
        <v>395</v>
      </c>
      <c r="AJ141" s="289">
        <f t="shared" si="81"/>
        <v>428</v>
      </c>
      <c r="AK141" s="289">
        <f t="shared" si="82"/>
        <v>456</v>
      </c>
      <c r="AL141" s="289">
        <f t="shared" si="83"/>
        <v>465</v>
      </c>
      <c r="AM141" s="289">
        <f t="shared" si="84"/>
        <v>496</v>
      </c>
      <c r="AN141" s="289">
        <f t="shared" si="85"/>
        <v>506</v>
      </c>
      <c r="AO141" s="289">
        <f t="shared" si="86"/>
        <v>465</v>
      </c>
      <c r="AP141" s="289">
        <f t="shared" si="87"/>
        <v>469</v>
      </c>
      <c r="AQ141" s="289">
        <f t="shared" si="88"/>
        <v>481</v>
      </c>
      <c r="AR141" s="289">
        <f t="shared" si="89"/>
        <v>475</v>
      </c>
      <c r="AS141" s="289">
        <f t="shared" si="90"/>
        <v>491</v>
      </c>
      <c r="AT141" s="289">
        <f t="shared" si="91"/>
        <v>491</v>
      </c>
      <c r="AU141" s="289">
        <f t="shared" si="92"/>
        <v>472</v>
      </c>
      <c r="AV141" s="289">
        <f t="shared" si="93"/>
        <v>479</v>
      </c>
      <c r="AW141" s="289">
        <f t="shared" si="94"/>
        <v>525</v>
      </c>
      <c r="AX141" s="289">
        <f t="shared" si="95"/>
        <v>462</v>
      </c>
      <c r="AY141" s="289">
        <f t="shared" si="96"/>
        <v>449</v>
      </c>
      <c r="AZ141" s="289" t="str">
        <f t="shared" si="97"/>
        <v>NA</v>
      </c>
      <c r="BA141" s="289" t="str">
        <f t="shared" si="98"/>
        <v>NA</v>
      </c>
      <c r="BB141" s="289">
        <f t="shared" si="99"/>
        <v>450</v>
      </c>
      <c r="BC141" s="289">
        <f t="shared" si="73"/>
        <v>451</v>
      </c>
      <c r="BD141" s="289">
        <f t="shared" si="74"/>
        <v>445</v>
      </c>
      <c r="BE141" s="289">
        <f t="shared" si="75"/>
        <v>438</v>
      </c>
    </row>
    <row r="142" spans="1:57" ht="15" customHeight="1" x14ac:dyDescent="0.25">
      <c r="A142" s="283" t="s">
        <v>827</v>
      </c>
      <c r="B142" s="255" t="s">
        <v>918</v>
      </c>
      <c r="C142" s="269" t="s">
        <v>1129</v>
      </c>
      <c r="J142" s="304"/>
      <c r="K142" s="304"/>
      <c r="N142" s="248">
        <v>213966</v>
      </c>
      <c r="O142" s="248">
        <v>31002</v>
      </c>
      <c r="P142" s="248">
        <v>36679</v>
      </c>
      <c r="Q142" s="248">
        <v>36558</v>
      </c>
      <c r="T142" s="285"/>
      <c r="U142" s="286">
        <v>64998</v>
      </c>
      <c r="V142" s="287">
        <v>65158</v>
      </c>
      <c r="W142" s="287">
        <v>52724</v>
      </c>
      <c r="X142" s="287">
        <v>54937</v>
      </c>
      <c r="Y142" s="287"/>
      <c r="Z142" s="287"/>
      <c r="AA142" s="303">
        <v>81173</v>
      </c>
      <c r="AB142" s="303">
        <v>91214</v>
      </c>
      <c r="AC142" s="303">
        <v>98019</v>
      </c>
      <c r="AD142" s="303">
        <v>101038</v>
      </c>
      <c r="AE142" s="289" t="str">
        <f t="shared" si="76"/>
        <v>NA</v>
      </c>
      <c r="AF142" s="289" t="str">
        <f t="shared" si="77"/>
        <v>NA</v>
      </c>
      <c r="AG142" s="289" t="str">
        <f t="shared" si="78"/>
        <v>NA</v>
      </c>
      <c r="AH142" s="289" t="str">
        <f t="shared" si="79"/>
        <v>NA</v>
      </c>
      <c r="AI142" s="289" t="str">
        <f t="shared" si="80"/>
        <v>NA</v>
      </c>
      <c r="AJ142" s="289" t="str">
        <f t="shared" si="81"/>
        <v>NA</v>
      </c>
      <c r="AK142" s="289" t="str">
        <f t="shared" si="82"/>
        <v>NA</v>
      </c>
      <c r="AL142" s="289" t="str">
        <f t="shared" si="83"/>
        <v>NA</v>
      </c>
      <c r="AM142" s="289" t="str">
        <f t="shared" si="84"/>
        <v>NA</v>
      </c>
      <c r="AN142" s="289" t="str">
        <f t="shared" si="85"/>
        <v>NA</v>
      </c>
      <c r="AO142" s="289">
        <f t="shared" si="86"/>
        <v>187</v>
      </c>
      <c r="AP142" s="289">
        <f t="shared" si="87"/>
        <v>520</v>
      </c>
      <c r="AQ142" s="289">
        <f t="shared" si="88"/>
        <v>485</v>
      </c>
      <c r="AR142" s="289">
        <f t="shared" si="89"/>
        <v>503</v>
      </c>
      <c r="AS142" s="289" t="str">
        <f t="shared" si="90"/>
        <v>NA</v>
      </c>
      <c r="AT142" s="289" t="str">
        <f t="shared" si="91"/>
        <v>NA</v>
      </c>
      <c r="AU142" s="289" t="str">
        <f t="shared" si="92"/>
        <v>NA</v>
      </c>
      <c r="AV142" s="289">
        <f t="shared" si="93"/>
        <v>482</v>
      </c>
      <c r="AW142" s="289">
        <f t="shared" si="94"/>
        <v>524</v>
      </c>
      <c r="AX142" s="289">
        <f t="shared" si="95"/>
        <v>496</v>
      </c>
      <c r="AY142" s="289">
        <f t="shared" si="96"/>
        <v>511</v>
      </c>
      <c r="AZ142" s="289" t="str">
        <f t="shared" si="97"/>
        <v>NA</v>
      </c>
      <c r="BA142" s="289" t="str">
        <f t="shared" si="98"/>
        <v>NA</v>
      </c>
      <c r="BB142" s="289">
        <f t="shared" si="99"/>
        <v>469</v>
      </c>
      <c r="BC142" s="289">
        <f t="shared" si="73"/>
        <v>473</v>
      </c>
      <c r="BD142" s="289">
        <f t="shared" si="74"/>
        <v>451</v>
      </c>
      <c r="BE142" s="289">
        <f t="shared" si="75"/>
        <v>439</v>
      </c>
    </row>
    <row r="143" spans="1:57" s="309" customFormat="1" ht="15" customHeight="1" x14ac:dyDescent="0.25">
      <c r="A143" s="283" t="s">
        <v>325</v>
      </c>
      <c r="B143" s="255" t="s">
        <v>918</v>
      </c>
      <c r="C143" s="269" t="s">
        <v>1129</v>
      </c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>
        <v>39881</v>
      </c>
      <c r="R143" s="248">
        <v>43958</v>
      </c>
      <c r="S143" s="248">
        <v>46284</v>
      </c>
      <c r="T143" s="285">
        <v>51470</v>
      </c>
      <c r="U143" s="286">
        <v>58812</v>
      </c>
      <c r="V143" s="287">
        <v>61925</v>
      </c>
      <c r="W143" s="287">
        <v>51730</v>
      </c>
      <c r="X143" s="287">
        <v>54833</v>
      </c>
      <c r="Y143" s="287"/>
      <c r="Z143" s="287"/>
      <c r="AA143" s="303">
        <v>93526</v>
      </c>
      <c r="AB143" s="303">
        <v>98147</v>
      </c>
      <c r="AC143" s="303">
        <v>94643</v>
      </c>
      <c r="AD143" s="303">
        <v>97184</v>
      </c>
      <c r="AE143" s="289" t="str">
        <f t="shared" si="76"/>
        <v>NA</v>
      </c>
      <c r="AF143" s="289" t="str">
        <f t="shared" si="77"/>
        <v>NA</v>
      </c>
      <c r="AG143" s="289" t="str">
        <f t="shared" si="78"/>
        <v>NA</v>
      </c>
      <c r="AH143" s="289" t="str">
        <f t="shared" si="79"/>
        <v>NA</v>
      </c>
      <c r="AI143" s="289" t="str">
        <f t="shared" si="80"/>
        <v>NA</v>
      </c>
      <c r="AJ143" s="289" t="str">
        <f t="shared" si="81"/>
        <v>NA</v>
      </c>
      <c r="AK143" s="289" t="str">
        <f t="shared" si="82"/>
        <v>NA</v>
      </c>
      <c r="AL143" s="289" t="str">
        <f t="shared" si="83"/>
        <v>NA</v>
      </c>
      <c r="AM143" s="289" t="str">
        <f t="shared" si="84"/>
        <v>NA</v>
      </c>
      <c r="AN143" s="289" t="str">
        <f t="shared" si="85"/>
        <v>NA</v>
      </c>
      <c r="AO143" s="289" t="str">
        <f t="shared" si="86"/>
        <v>NA</v>
      </c>
      <c r="AP143" s="289" t="str">
        <f t="shared" si="87"/>
        <v>NA</v>
      </c>
      <c r="AQ143" s="289" t="str">
        <f t="shared" si="88"/>
        <v>NA</v>
      </c>
      <c r="AR143" s="289">
        <f t="shared" si="89"/>
        <v>484</v>
      </c>
      <c r="AS143" s="289">
        <f t="shared" si="90"/>
        <v>494</v>
      </c>
      <c r="AT143" s="289">
        <f t="shared" si="91"/>
        <v>503</v>
      </c>
      <c r="AU143" s="289">
        <f t="shared" si="92"/>
        <v>504</v>
      </c>
      <c r="AV143" s="289">
        <f t="shared" si="93"/>
        <v>511</v>
      </c>
      <c r="AW143" s="289">
        <f t="shared" si="94"/>
        <v>539</v>
      </c>
      <c r="AX143" s="289">
        <f t="shared" si="95"/>
        <v>501</v>
      </c>
      <c r="AY143" s="289">
        <f t="shared" si="96"/>
        <v>514</v>
      </c>
      <c r="AZ143" s="289" t="str">
        <f t="shared" si="97"/>
        <v>NA</v>
      </c>
      <c r="BA143" s="289" t="str">
        <f t="shared" si="98"/>
        <v>NA</v>
      </c>
      <c r="BB143" s="289">
        <f t="shared" si="99"/>
        <v>430</v>
      </c>
      <c r="BC143" s="289">
        <f t="shared" si="73"/>
        <v>448</v>
      </c>
      <c r="BD143" s="289">
        <f t="shared" si="74"/>
        <v>462</v>
      </c>
      <c r="BE143" s="289">
        <f t="shared" si="75"/>
        <v>450</v>
      </c>
    </row>
    <row r="144" spans="1:57" ht="15" customHeight="1" x14ac:dyDescent="0.25">
      <c r="A144" s="283" t="s">
        <v>562</v>
      </c>
      <c r="B144" s="255" t="s">
        <v>939</v>
      </c>
      <c r="C144" s="269" t="s">
        <v>1129</v>
      </c>
      <c r="R144" s="248">
        <v>16759</v>
      </c>
      <c r="S144" s="248">
        <v>17542</v>
      </c>
      <c r="T144" s="248">
        <v>21105</v>
      </c>
      <c r="U144" s="312">
        <v>26915</v>
      </c>
      <c r="V144" s="287">
        <v>27135</v>
      </c>
      <c r="W144" s="287">
        <v>21434</v>
      </c>
      <c r="X144" s="287">
        <v>24760</v>
      </c>
      <c r="Y144" s="287"/>
      <c r="Z144" s="287"/>
      <c r="AA144" s="303">
        <v>48144</v>
      </c>
      <c r="AB144" s="303">
        <v>56610</v>
      </c>
      <c r="AC144" s="303">
        <v>85533</v>
      </c>
      <c r="AD144" s="303">
        <v>97162</v>
      </c>
      <c r="AE144" s="289" t="str">
        <f t="shared" si="76"/>
        <v>NA</v>
      </c>
      <c r="AF144" s="289" t="str">
        <f t="shared" si="77"/>
        <v>NA</v>
      </c>
      <c r="AG144" s="289" t="str">
        <f t="shared" si="78"/>
        <v>NA</v>
      </c>
      <c r="AH144" s="289" t="str">
        <f t="shared" si="79"/>
        <v>NA</v>
      </c>
      <c r="AI144" s="289" t="str">
        <f t="shared" si="80"/>
        <v>NA</v>
      </c>
      <c r="AJ144" s="289" t="str">
        <f t="shared" si="81"/>
        <v>NA</v>
      </c>
      <c r="AK144" s="289" t="str">
        <f t="shared" si="82"/>
        <v>NA</v>
      </c>
      <c r="AL144" s="289" t="str">
        <f t="shared" si="83"/>
        <v>NA</v>
      </c>
      <c r="AM144" s="289" t="str">
        <f t="shared" si="84"/>
        <v>NA</v>
      </c>
      <c r="AN144" s="289" t="str">
        <f t="shared" si="85"/>
        <v>NA</v>
      </c>
      <c r="AO144" s="289" t="str">
        <f t="shared" si="86"/>
        <v>NA</v>
      </c>
      <c r="AP144" s="289" t="str">
        <f t="shared" si="87"/>
        <v>NA</v>
      </c>
      <c r="AQ144" s="289" t="str">
        <f t="shared" si="88"/>
        <v>NA</v>
      </c>
      <c r="AR144" s="289" t="str">
        <f t="shared" si="89"/>
        <v>NA</v>
      </c>
      <c r="AS144" s="289">
        <f t="shared" si="90"/>
        <v>670</v>
      </c>
      <c r="AT144" s="289">
        <f t="shared" si="91"/>
        <v>688</v>
      </c>
      <c r="AU144" s="289">
        <f t="shared" si="92"/>
        <v>692</v>
      </c>
      <c r="AV144" s="289">
        <f t="shared" si="93"/>
        <v>675</v>
      </c>
      <c r="AW144" s="289">
        <f t="shared" si="94"/>
        <v>728</v>
      </c>
      <c r="AX144" s="289">
        <f t="shared" si="95"/>
        <v>677</v>
      </c>
      <c r="AY144" s="289">
        <f t="shared" si="96"/>
        <v>674</v>
      </c>
      <c r="AZ144" s="289" t="str">
        <f t="shared" si="97"/>
        <v>NA</v>
      </c>
      <c r="BA144" s="289" t="str">
        <f t="shared" si="98"/>
        <v>NA</v>
      </c>
      <c r="BB144" s="289">
        <f t="shared" si="99"/>
        <v>592</v>
      </c>
      <c r="BC144" s="289">
        <f t="shared" si="73"/>
        <v>590</v>
      </c>
      <c r="BD144" s="289">
        <f t="shared" si="74"/>
        <v>487</v>
      </c>
      <c r="BE144" s="289">
        <f t="shared" si="75"/>
        <v>451</v>
      </c>
    </row>
    <row r="145" spans="1:57" ht="15" customHeight="1" x14ac:dyDescent="0.25">
      <c r="A145" s="283" t="s">
        <v>2205</v>
      </c>
      <c r="B145" s="255" t="s">
        <v>920</v>
      </c>
      <c r="C145" s="269" t="s">
        <v>1129</v>
      </c>
      <c r="T145" s="285"/>
      <c r="U145" s="286"/>
      <c r="V145" s="287"/>
      <c r="W145" s="287"/>
      <c r="X145" s="287"/>
      <c r="Y145" s="287"/>
      <c r="Z145" s="287"/>
      <c r="AA145" s="303">
        <v>80736</v>
      </c>
      <c r="AB145" s="303">
        <v>97263</v>
      </c>
      <c r="AC145" s="303">
        <v>98551</v>
      </c>
      <c r="AD145" s="303">
        <v>96521</v>
      </c>
      <c r="AE145" s="289" t="str">
        <f t="shared" si="76"/>
        <v>NA</v>
      </c>
      <c r="AF145" s="289" t="str">
        <f t="shared" si="77"/>
        <v>NA</v>
      </c>
      <c r="AG145" s="289" t="str">
        <f t="shared" si="78"/>
        <v>NA</v>
      </c>
      <c r="AH145" s="289" t="str">
        <f t="shared" si="79"/>
        <v>NA</v>
      </c>
      <c r="AI145" s="289" t="str">
        <f t="shared" si="80"/>
        <v>NA</v>
      </c>
      <c r="AJ145" s="289" t="str">
        <f t="shared" si="81"/>
        <v>NA</v>
      </c>
      <c r="AK145" s="289" t="str">
        <f t="shared" si="82"/>
        <v>NA</v>
      </c>
      <c r="AL145" s="289" t="str">
        <f t="shared" si="83"/>
        <v>NA</v>
      </c>
      <c r="AM145" s="289" t="str">
        <f t="shared" si="84"/>
        <v>NA</v>
      </c>
      <c r="AN145" s="289" t="str">
        <f t="shared" si="85"/>
        <v>NA</v>
      </c>
      <c r="AO145" s="289" t="str">
        <f t="shared" si="86"/>
        <v>NA</v>
      </c>
      <c r="AP145" s="289" t="str">
        <f t="shared" si="87"/>
        <v>NA</v>
      </c>
      <c r="AQ145" s="289" t="str">
        <f t="shared" si="88"/>
        <v>NA</v>
      </c>
      <c r="AR145" s="289" t="str">
        <f t="shared" si="89"/>
        <v>NA</v>
      </c>
      <c r="AS145" s="289" t="str">
        <f t="shared" si="90"/>
        <v>NA</v>
      </c>
      <c r="AT145" s="289" t="str">
        <f t="shared" si="91"/>
        <v>NA</v>
      </c>
      <c r="AU145" s="289" t="str">
        <f t="shared" si="92"/>
        <v>NA</v>
      </c>
      <c r="AV145" s="289" t="str">
        <f t="shared" si="93"/>
        <v>NA</v>
      </c>
      <c r="AW145" s="289" t="str">
        <f t="shared" si="94"/>
        <v>NA</v>
      </c>
      <c r="AX145" s="289" t="str">
        <f t="shared" si="95"/>
        <v>NA</v>
      </c>
      <c r="AY145" s="289" t="str">
        <f t="shared" si="96"/>
        <v>NA</v>
      </c>
      <c r="AZ145" s="289" t="str">
        <f t="shared" si="97"/>
        <v>NA</v>
      </c>
      <c r="BA145" s="289" t="str">
        <f t="shared" si="98"/>
        <v>NA</v>
      </c>
      <c r="BB145" s="289">
        <f t="shared" si="99"/>
        <v>472</v>
      </c>
      <c r="BC145" s="289">
        <f t="shared" si="73"/>
        <v>454</v>
      </c>
      <c r="BD145" s="289">
        <f t="shared" si="74"/>
        <v>448</v>
      </c>
      <c r="BE145" s="289">
        <f t="shared" si="75"/>
        <v>452</v>
      </c>
    </row>
    <row r="146" spans="1:57" ht="15" customHeight="1" x14ac:dyDescent="0.25">
      <c r="A146" s="283" t="s">
        <v>2249</v>
      </c>
      <c r="B146" s="255" t="s">
        <v>910</v>
      </c>
      <c r="C146" s="269" t="s">
        <v>1129</v>
      </c>
      <c r="T146" s="285"/>
      <c r="U146" s="286"/>
      <c r="V146" s="287"/>
      <c r="W146" s="287"/>
      <c r="X146" s="287"/>
      <c r="Y146" s="287"/>
      <c r="Z146" s="287"/>
      <c r="AA146" s="303"/>
      <c r="AB146" s="303"/>
      <c r="AC146" s="303">
        <v>97510</v>
      </c>
      <c r="AD146" s="303">
        <v>96512</v>
      </c>
      <c r="AE146" s="289" t="str">
        <f t="shared" si="76"/>
        <v>NA</v>
      </c>
      <c r="AF146" s="289" t="str">
        <f t="shared" si="77"/>
        <v>NA</v>
      </c>
      <c r="AG146" s="289" t="str">
        <f t="shared" si="78"/>
        <v>NA</v>
      </c>
      <c r="AH146" s="289" t="str">
        <f t="shared" si="79"/>
        <v>NA</v>
      </c>
      <c r="AI146" s="289" t="str">
        <f t="shared" si="80"/>
        <v>NA</v>
      </c>
      <c r="AJ146" s="289" t="str">
        <f t="shared" si="81"/>
        <v>NA</v>
      </c>
      <c r="AK146" s="289" t="str">
        <f t="shared" si="82"/>
        <v>NA</v>
      </c>
      <c r="AL146" s="289" t="str">
        <f t="shared" si="83"/>
        <v>NA</v>
      </c>
      <c r="AM146" s="289" t="str">
        <f t="shared" si="84"/>
        <v>NA</v>
      </c>
      <c r="AN146" s="289" t="str">
        <f t="shared" si="85"/>
        <v>NA</v>
      </c>
      <c r="AO146" s="289" t="str">
        <f t="shared" si="86"/>
        <v>NA</v>
      </c>
      <c r="AP146" s="289" t="str">
        <f t="shared" si="87"/>
        <v>NA</v>
      </c>
      <c r="AQ146" s="289" t="str">
        <f t="shared" si="88"/>
        <v>NA</v>
      </c>
      <c r="AR146" s="289" t="str">
        <f t="shared" si="89"/>
        <v>NA</v>
      </c>
      <c r="AS146" s="289" t="str">
        <f t="shared" si="90"/>
        <v>NA</v>
      </c>
      <c r="AT146" s="289" t="str">
        <f t="shared" si="91"/>
        <v>NA</v>
      </c>
      <c r="AU146" s="289" t="str">
        <f t="shared" si="92"/>
        <v>NA</v>
      </c>
      <c r="AV146" s="289" t="str">
        <f t="shared" si="93"/>
        <v>NA</v>
      </c>
      <c r="AW146" s="289" t="str">
        <f t="shared" si="94"/>
        <v>NA</v>
      </c>
      <c r="AX146" s="289" t="str">
        <f t="shared" si="95"/>
        <v>NA</v>
      </c>
      <c r="AY146" s="289" t="str">
        <f t="shared" si="96"/>
        <v>NA</v>
      </c>
      <c r="AZ146" s="289" t="str">
        <f t="shared" si="97"/>
        <v>NA</v>
      </c>
      <c r="BA146" s="289" t="str">
        <f t="shared" si="98"/>
        <v>NA</v>
      </c>
      <c r="BB146" s="289" t="str">
        <f t="shared" si="99"/>
        <v>NA</v>
      </c>
      <c r="BC146" s="289" t="str">
        <f t="shared" si="73"/>
        <v>NA</v>
      </c>
      <c r="BD146" s="289">
        <f t="shared" si="74"/>
        <v>452</v>
      </c>
      <c r="BE146" s="289">
        <f t="shared" si="75"/>
        <v>453</v>
      </c>
    </row>
    <row r="147" spans="1:57" ht="15" customHeight="1" x14ac:dyDescent="0.25">
      <c r="A147" s="283" t="s">
        <v>631</v>
      </c>
      <c r="B147" s="255" t="s">
        <v>935</v>
      </c>
      <c r="C147" s="269" t="s">
        <v>1129</v>
      </c>
      <c r="L147" s="248">
        <v>26724</v>
      </c>
      <c r="M147" s="248">
        <v>32688</v>
      </c>
      <c r="N147" s="248">
        <v>32828</v>
      </c>
      <c r="O147" s="248">
        <v>35133</v>
      </c>
      <c r="P147" s="248">
        <v>35869</v>
      </c>
      <c r="Q147" s="248">
        <v>43779</v>
      </c>
      <c r="R147" s="248">
        <v>52803</v>
      </c>
      <c r="S147" s="248">
        <v>63807</v>
      </c>
      <c r="T147" s="285">
        <v>76126</v>
      </c>
      <c r="U147" s="286">
        <v>88623</v>
      </c>
      <c r="V147" s="287">
        <v>95209</v>
      </c>
      <c r="W147" s="287">
        <v>66385</v>
      </c>
      <c r="X147" s="287">
        <v>69228</v>
      </c>
      <c r="Y147" s="287"/>
      <c r="Z147" s="287"/>
      <c r="AA147" s="303">
        <v>83557</v>
      </c>
      <c r="AB147" s="303">
        <v>94884</v>
      </c>
      <c r="AC147" s="303">
        <v>98307</v>
      </c>
      <c r="AD147" s="303">
        <v>96455</v>
      </c>
      <c r="AE147" s="289" t="str">
        <f t="shared" si="76"/>
        <v>NA</v>
      </c>
      <c r="AF147" s="289" t="str">
        <f t="shared" si="77"/>
        <v>NA</v>
      </c>
      <c r="AG147" s="289" t="str">
        <f t="shared" si="78"/>
        <v>NA</v>
      </c>
      <c r="AH147" s="289" t="str">
        <f t="shared" si="79"/>
        <v>NA</v>
      </c>
      <c r="AI147" s="289" t="str">
        <f t="shared" si="80"/>
        <v>NA</v>
      </c>
      <c r="AJ147" s="289" t="str">
        <f t="shared" si="81"/>
        <v>NA</v>
      </c>
      <c r="AK147" s="289" t="str">
        <f t="shared" si="82"/>
        <v>NA</v>
      </c>
      <c r="AL147" s="289" t="str">
        <f t="shared" si="83"/>
        <v>NA</v>
      </c>
      <c r="AM147" s="289">
        <f t="shared" si="84"/>
        <v>459</v>
      </c>
      <c r="AN147" s="289">
        <f t="shared" si="85"/>
        <v>452</v>
      </c>
      <c r="AO147" s="289">
        <f t="shared" si="86"/>
        <v>510</v>
      </c>
      <c r="AP147" s="289">
        <f t="shared" si="87"/>
        <v>497</v>
      </c>
      <c r="AQ147" s="289">
        <f t="shared" si="88"/>
        <v>492</v>
      </c>
      <c r="AR147" s="289">
        <f t="shared" si="89"/>
        <v>459</v>
      </c>
      <c r="AS147" s="289">
        <f t="shared" si="90"/>
        <v>440</v>
      </c>
      <c r="AT147" s="289">
        <f t="shared" si="91"/>
        <v>421</v>
      </c>
      <c r="AU147" s="289">
        <f t="shared" si="92"/>
        <v>409</v>
      </c>
      <c r="AV147" s="289">
        <f t="shared" si="93"/>
        <v>408</v>
      </c>
      <c r="AW147" s="289">
        <f t="shared" si="94"/>
        <v>416</v>
      </c>
      <c r="AX147" s="289">
        <f t="shared" si="95"/>
        <v>431</v>
      </c>
      <c r="AY147" s="289">
        <f t="shared" si="96"/>
        <v>439</v>
      </c>
      <c r="AZ147" s="289" t="str">
        <f t="shared" si="97"/>
        <v>NA</v>
      </c>
      <c r="BA147" s="289" t="str">
        <f t="shared" si="98"/>
        <v>NA</v>
      </c>
      <c r="BB147" s="289">
        <f t="shared" si="99"/>
        <v>457</v>
      </c>
      <c r="BC147" s="289">
        <f t="shared" si="73"/>
        <v>459</v>
      </c>
      <c r="BD147" s="289">
        <f t="shared" si="74"/>
        <v>450</v>
      </c>
      <c r="BE147" s="289">
        <f t="shared" si="75"/>
        <v>454</v>
      </c>
    </row>
    <row r="148" spans="1:57" ht="15" customHeight="1" x14ac:dyDescent="0.25">
      <c r="A148" s="283" t="s">
        <v>348</v>
      </c>
      <c r="B148" s="255" t="s">
        <v>918</v>
      </c>
      <c r="C148" s="269" t="s">
        <v>1129</v>
      </c>
      <c r="N148" s="248">
        <v>55211</v>
      </c>
      <c r="O148" s="248">
        <v>55819</v>
      </c>
      <c r="P148" s="248">
        <v>54207</v>
      </c>
      <c r="Q148" s="248">
        <v>54178</v>
      </c>
      <c r="R148" s="248">
        <v>60341</v>
      </c>
      <c r="S148" s="248">
        <v>67633</v>
      </c>
      <c r="T148" s="285">
        <v>73004</v>
      </c>
      <c r="U148" s="286">
        <v>85566</v>
      </c>
      <c r="V148" s="287">
        <v>82432</v>
      </c>
      <c r="W148" s="287">
        <v>65053</v>
      </c>
      <c r="X148" s="287">
        <v>68496</v>
      </c>
      <c r="Y148" s="287"/>
      <c r="Z148" s="287"/>
      <c r="AA148" s="303">
        <v>80707</v>
      </c>
      <c r="AB148" s="303">
        <v>92360</v>
      </c>
      <c r="AC148" s="303">
        <v>95297</v>
      </c>
      <c r="AD148" s="303">
        <v>93091</v>
      </c>
      <c r="AE148" s="289" t="str">
        <f t="shared" si="76"/>
        <v>NA</v>
      </c>
      <c r="AF148" s="289" t="str">
        <f t="shared" si="77"/>
        <v>NA</v>
      </c>
      <c r="AG148" s="289" t="str">
        <f t="shared" si="78"/>
        <v>NA</v>
      </c>
      <c r="AH148" s="289" t="str">
        <f t="shared" si="79"/>
        <v>NA</v>
      </c>
      <c r="AI148" s="289" t="str">
        <f t="shared" si="80"/>
        <v>NA</v>
      </c>
      <c r="AJ148" s="289" t="str">
        <f t="shared" si="81"/>
        <v>NA</v>
      </c>
      <c r="AK148" s="289" t="str">
        <f t="shared" si="82"/>
        <v>NA</v>
      </c>
      <c r="AL148" s="289" t="str">
        <f t="shared" si="83"/>
        <v>NA</v>
      </c>
      <c r="AM148" s="289" t="str">
        <f t="shared" si="84"/>
        <v>NA</v>
      </c>
      <c r="AN148" s="289" t="str">
        <f t="shared" si="85"/>
        <v>NA</v>
      </c>
      <c r="AO148" s="289">
        <f t="shared" si="86"/>
        <v>412</v>
      </c>
      <c r="AP148" s="289">
        <f t="shared" si="87"/>
        <v>403</v>
      </c>
      <c r="AQ148" s="289">
        <f t="shared" si="88"/>
        <v>404</v>
      </c>
      <c r="AR148" s="289">
        <f t="shared" si="89"/>
        <v>405</v>
      </c>
      <c r="AS148" s="289">
        <f t="shared" si="90"/>
        <v>411</v>
      </c>
      <c r="AT148" s="289">
        <f t="shared" si="91"/>
        <v>406</v>
      </c>
      <c r="AU148" s="289">
        <f t="shared" si="92"/>
        <v>417</v>
      </c>
      <c r="AV148" s="289">
        <f t="shared" si="93"/>
        <v>413</v>
      </c>
      <c r="AW148" s="289">
        <f t="shared" si="94"/>
        <v>447</v>
      </c>
      <c r="AX148" s="289">
        <f t="shared" si="95"/>
        <v>433</v>
      </c>
      <c r="AY148" s="289">
        <f t="shared" si="96"/>
        <v>443</v>
      </c>
      <c r="AZ148" s="289" t="str">
        <f t="shared" si="97"/>
        <v>NA</v>
      </c>
      <c r="BA148" s="289" t="str">
        <f t="shared" si="98"/>
        <v>NA</v>
      </c>
      <c r="BB148" s="289">
        <f t="shared" si="99"/>
        <v>473</v>
      </c>
      <c r="BC148" s="289">
        <f t="shared" si="73"/>
        <v>468</v>
      </c>
      <c r="BD148" s="289">
        <f t="shared" si="74"/>
        <v>459</v>
      </c>
      <c r="BE148" s="289">
        <f t="shared" si="75"/>
        <v>458</v>
      </c>
    </row>
    <row r="149" spans="1:57" ht="15" customHeight="1" x14ac:dyDescent="0.25">
      <c r="A149" s="283" t="s">
        <v>1051</v>
      </c>
      <c r="B149" s="255" t="s">
        <v>941</v>
      </c>
      <c r="C149" s="269" t="s">
        <v>1129</v>
      </c>
      <c r="H149" s="248">
        <v>24013</v>
      </c>
      <c r="I149" s="248">
        <v>25914</v>
      </c>
      <c r="J149" s="272">
        <v>27080</v>
      </c>
      <c r="K149" s="272">
        <v>28831</v>
      </c>
      <c r="L149" s="272">
        <v>33581</v>
      </c>
      <c r="M149" s="272">
        <v>71743</v>
      </c>
      <c r="N149" s="248">
        <v>74271</v>
      </c>
      <c r="O149" s="248">
        <v>65785</v>
      </c>
      <c r="P149" s="248">
        <v>56436</v>
      </c>
      <c r="Q149" s="248">
        <v>53417</v>
      </c>
      <c r="R149" s="248">
        <v>56755</v>
      </c>
      <c r="S149" s="248">
        <v>58682</v>
      </c>
      <c r="T149" s="285">
        <v>82127</v>
      </c>
      <c r="U149" s="286">
        <v>95069</v>
      </c>
      <c r="V149" s="287">
        <v>85476</v>
      </c>
      <c r="W149" s="287">
        <v>69262</v>
      </c>
      <c r="X149" s="287">
        <v>76499</v>
      </c>
      <c r="Y149" s="287"/>
      <c r="Z149" s="287"/>
      <c r="AA149" s="303">
        <v>91663</v>
      </c>
      <c r="AB149" s="303">
        <v>100536</v>
      </c>
      <c r="AC149" s="303">
        <v>98341</v>
      </c>
      <c r="AD149" s="303">
        <v>92603</v>
      </c>
      <c r="AE149" s="289" t="str">
        <f t="shared" si="76"/>
        <v>NA</v>
      </c>
      <c r="AF149" s="289" t="str">
        <f t="shared" si="77"/>
        <v>NA</v>
      </c>
      <c r="AG149" s="289" t="str">
        <f t="shared" si="78"/>
        <v>NA</v>
      </c>
      <c r="AH149" s="289" t="str">
        <f t="shared" si="79"/>
        <v>NA</v>
      </c>
      <c r="AI149" s="289">
        <f t="shared" si="80"/>
        <v>360</v>
      </c>
      <c r="AJ149" s="289">
        <f t="shared" si="81"/>
        <v>384</v>
      </c>
      <c r="AK149" s="289">
        <f t="shared" si="82"/>
        <v>401</v>
      </c>
      <c r="AL149" s="289">
        <f t="shared" si="83"/>
        <v>415</v>
      </c>
      <c r="AM149" s="289">
        <f t="shared" si="84"/>
        <v>427</v>
      </c>
      <c r="AN149" s="289">
        <f t="shared" si="85"/>
        <v>338</v>
      </c>
      <c r="AO149" s="289">
        <f t="shared" si="86"/>
        <v>364</v>
      </c>
      <c r="AP149" s="289">
        <f t="shared" si="87"/>
        <v>371</v>
      </c>
      <c r="AQ149" s="289">
        <f t="shared" si="88"/>
        <v>393</v>
      </c>
      <c r="AR149" s="289">
        <f t="shared" si="89"/>
        <v>408</v>
      </c>
      <c r="AS149" s="289">
        <f t="shared" si="90"/>
        <v>426</v>
      </c>
      <c r="AT149" s="289">
        <f t="shared" si="91"/>
        <v>438</v>
      </c>
      <c r="AU149" s="289">
        <f t="shared" si="92"/>
        <v>391</v>
      </c>
      <c r="AV149" s="289">
        <f t="shared" si="93"/>
        <v>390</v>
      </c>
      <c r="AW149" s="289">
        <f t="shared" si="94"/>
        <v>440</v>
      </c>
      <c r="AX149" s="289">
        <f t="shared" si="95"/>
        <v>420</v>
      </c>
      <c r="AY149" s="289">
        <f t="shared" si="96"/>
        <v>419</v>
      </c>
      <c r="AZ149" s="289" t="str">
        <f t="shared" si="97"/>
        <v>NA</v>
      </c>
      <c r="BA149" s="289" t="str">
        <f t="shared" si="98"/>
        <v>NA</v>
      </c>
      <c r="BB149" s="289">
        <f t="shared" si="99"/>
        <v>438</v>
      </c>
      <c r="BC149" s="289">
        <f t="shared" si="73"/>
        <v>443</v>
      </c>
      <c r="BD149" s="289">
        <f t="shared" si="74"/>
        <v>449</v>
      </c>
      <c r="BE149" s="289">
        <f t="shared" si="75"/>
        <v>459</v>
      </c>
    </row>
    <row r="150" spans="1:57" s="309" customFormat="1" ht="15" customHeight="1" x14ac:dyDescent="0.25">
      <c r="A150" s="283" t="s">
        <v>2204</v>
      </c>
      <c r="B150" s="255" t="s">
        <v>910</v>
      </c>
      <c r="C150" s="269" t="s">
        <v>1129</v>
      </c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248"/>
      <c r="S150" s="248"/>
      <c r="T150" s="286"/>
      <c r="U150" s="286"/>
      <c r="V150" s="287"/>
      <c r="W150" s="287"/>
      <c r="X150" s="287"/>
      <c r="Y150" s="287"/>
      <c r="Z150" s="287"/>
      <c r="AA150" s="303">
        <v>79253</v>
      </c>
      <c r="AB150" s="303">
        <v>93343</v>
      </c>
      <c r="AC150" s="303">
        <v>92856</v>
      </c>
      <c r="AD150" s="303">
        <v>90590</v>
      </c>
      <c r="AE150" s="289" t="str">
        <f t="shared" si="76"/>
        <v>NA</v>
      </c>
      <c r="AF150" s="289" t="str">
        <f t="shared" si="77"/>
        <v>NA</v>
      </c>
      <c r="AG150" s="289" t="str">
        <f t="shared" si="78"/>
        <v>NA</v>
      </c>
      <c r="AH150" s="289" t="str">
        <f t="shared" si="79"/>
        <v>NA</v>
      </c>
      <c r="AI150" s="289" t="str">
        <f t="shared" si="80"/>
        <v>NA</v>
      </c>
      <c r="AJ150" s="289" t="str">
        <f t="shared" si="81"/>
        <v>NA</v>
      </c>
      <c r="AK150" s="289" t="str">
        <f t="shared" si="82"/>
        <v>NA</v>
      </c>
      <c r="AL150" s="289" t="str">
        <f t="shared" si="83"/>
        <v>NA</v>
      </c>
      <c r="AM150" s="289" t="str">
        <f t="shared" si="84"/>
        <v>NA</v>
      </c>
      <c r="AN150" s="289" t="str">
        <f t="shared" si="85"/>
        <v>NA</v>
      </c>
      <c r="AO150" s="289" t="str">
        <f t="shared" si="86"/>
        <v>NA</v>
      </c>
      <c r="AP150" s="289" t="str">
        <f t="shared" si="87"/>
        <v>NA</v>
      </c>
      <c r="AQ150" s="289" t="str">
        <f t="shared" si="88"/>
        <v>NA</v>
      </c>
      <c r="AR150" s="289" t="str">
        <f t="shared" si="89"/>
        <v>NA</v>
      </c>
      <c r="AS150" s="289" t="str">
        <f t="shared" si="90"/>
        <v>NA</v>
      </c>
      <c r="AT150" s="289" t="str">
        <f t="shared" si="91"/>
        <v>NA</v>
      </c>
      <c r="AU150" s="289" t="str">
        <f t="shared" si="92"/>
        <v>NA</v>
      </c>
      <c r="AV150" s="289" t="str">
        <f t="shared" si="93"/>
        <v>NA</v>
      </c>
      <c r="AW150" s="289" t="str">
        <f t="shared" si="94"/>
        <v>NA</v>
      </c>
      <c r="AX150" s="289" t="str">
        <f t="shared" si="95"/>
        <v>NA</v>
      </c>
      <c r="AY150" s="289" t="str">
        <f t="shared" si="96"/>
        <v>NA</v>
      </c>
      <c r="AZ150" s="289" t="str">
        <f t="shared" si="97"/>
        <v>NA</v>
      </c>
      <c r="BA150" s="289" t="str">
        <f t="shared" si="98"/>
        <v>NA</v>
      </c>
      <c r="BB150" s="289">
        <f t="shared" si="99"/>
        <v>476</v>
      </c>
      <c r="BC150" s="289">
        <f t="shared" si="73"/>
        <v>462</v>
      </c>
      <c r="BD150" s="289">
        <f t="shared" si="74"/>
        <v>466</v>
      </c>
      <c r="BE150" s="289">
        <f t="shared" si="75"/>
        <v>464</v>
      </c>
    </row>
    <row r="151" spans="1:57" ht="15" customHeight="1" x14ac:dyDescent="0.25">
      <c r="A151" s="306" t="s">
        <v>521</v>
      </c>
      <c r="B151" s="307" t="s">
        <v>934</v>
      </c>
      <c r="C151" s="307" t="s">
        <v>1129</v>
      </c>
      <c r="H151" s="248">
        <v>5475</v>
      </c>
      <c r="I151" s="248">
        <v>7793</v>
      </c>
      <c r="J151" s="248">
        <v>9836</v>
      </c>
      <c r="K151" s="248">
        <v>12160</v>
      </c>
      <c r="L151" s="248">
        <v>14975</v>
      </c>
      <c r="M151" s="248">
        <v>18763</v>
      </c>
      <c r="N151" s="248">
        <v>23886</v>
      </c>
      <c r="O151" s="248">
        <v>24111</v>
      </c>
      <c r="P151" s="248">
        <v>22997</v>
      </c>
      <c r="Q151" s="248">
        <v>23979</v>
      </c>
      <c r="R151" s="248">
        <v>32470</v>
      </c>
      <c r="S151" s="248">
        <v>36811</v>
      </c>
      <c r="T151" s="285">
        <v>41546</v>
      </c>
      <c r="U151" s="285">
        <v>52378</v>
      </c>
      <c r="V151" s="290">
        <v>50445</v>
      </c>
      <c r="W151" s="290">
        <v>46024</v>
      </c>
      <c r="X151" s="290">
        <v>55546</v>
      </c>
      <c r="Y151" s="290"/>
      <c r="Z151" s="290"/>
      <c r="AA151" s="305">
        <v>82005</v>
      </c>
      <c r="AB151" s="305">
        <v>94694</v>
      </c>
      <c r="AC151" s="305">
        <v>94742</v>
      </c>
      <c r="AD151" s="305">
        <v>89782</v>
      </c>
      <c r="AE151" s="292" t="str">
        <f t="shared" si="76"/>
        <v>NA</v>
      </c>
      <c r="AF151" s="292" t="str">
        <f t="shared" si="77"/>
        <v>NA</v>
      </c>
      <c r="AG151" s="292" t="str">
        <f t="shared" si="78"/>
        <v>NA</v>
      </c>
      <c r="AH151" s="292" t="str">
        <f t="shared" si="79"/>
        <v>NA</v>
      </c>
      <c r="AI151" s="292">
        <f t="shared" si="80"/>
        <v>445</v>
      </c>
      <c r="AJ151" s="292">
        <f t="shared" si="81"/>
        <v>469</v>
      </c>
      <c r="AK151" s="292">
        <f t="shared" si="82"/>
        <v>483</v>
      </c>
      <c r="AL151" s="292">
        <f t="shared" si="83"/>
        <v>478</v>
      </c>
      <c r="AM151" s="292">
        <f t="shared" si="84"/>
        <v>507</v>
      </c>
      <c r="AN151" s="292">
        <f t="shared" si="85"/>
        <v>499</v>
      </c>
      <c r="AO151" s="292">
        <f t="shared" si="86"/>
        <v>548</v>
      </c>
      <c r="AP151" s="292">
        <f t="shared" si="87"/>
        <v>558</v>
      </c>
      <c r="AQ151" s="292">
        <f t="shared" si="88"/>
        <v>585</v>
      </c>
      <c r="AR151" s="292">
        <f t="shared" si="89"/>
        <v>605</v>
      </c>
      <c r="AS151" s="292">
        <f t="shared" si="90"/>
        <v>564</v>
      </c>
      <c r="AT151" s="292">
        <f t="shared" si="91"/>
        <v>558</v>
      </c>
      <c r="AU151" s="292">
        <f t="shared" si="92"/>
        <v>553</v>
      </c>
      <c r="AV151" s="292">
        <f t="shared" si="93"/>
        <v>536</v>
      </c>
      <c r="AW151" s="292">
        <f t="shared" si="94"/>
        <v>589</v>
      </c>
      <c r="AX151" s="292">
        <f t="shared" si="95"/>
        <v>526</v>
      </c>
      <c r="AY151" s="292">
        <f t="shared" si="96"/>
        <v>507</v>
      </c>
      <c r="AZ151" s="292" t="str">
        <f t="shared" si="97"/>
        <v>NA</v>
      </c>
      <c r="BA151" s="292" t="str">
        <f t="shared" si="98"/>
        <v>NA</v>
      </c>
      <c r="BB151" s="289">
        <f t="shared" si="99"/>
        <v>463</v>
      </c>
      <c r="BC151" s="289">
        <f t="shared" si="73"/>
        <v>460</v>
      </c>
      <c r="BD151" s="289">
        <f t="shared" si="74"/>
        <v>461</v>
      </c>
      <c r="BE151" s="289">
        <f t="shared" si="75"/>
        <v>467</v>
      </c>
    </row>
    <row r="152" spans="1:57" ht="15" customHeight="1" x14ac:dyDescent="0.25">
      <c r="A152" s="283" t="s">
        <v>146</v>
      </c>
      <c r="B152" s="255" t="s">
        <v>934</v>
      </c>
      <c r="C152" s="269" t="s">
        <v>1129</v>
      </c>
      <c r="T152" s="285"/>
      <c r="U152" s="304"/>
      <c r="V152" s="287">
        <v>98000</v>
      </c>
      <c r="W152" s="287">
        <v>72585</v>
      </c>
      <c r="X152" s="287">
        <v>72715</v>
      </c>
      <c r="Y152" s="287"/>
      <c r="Z152" s="287"/>
      <c r="AA152" s="303">
        <v>83865</v>
      </c>
      <c r="AB152" s="303">
        <v>86161</v>
      </c>
      <c r="AC152" s="303">
        <v>81094</v>
      </c>
      <c r="AD152" s="303">
        <v>89042</v>
      </c>
      <c r="AE152" s="289" t="str">
        <f t="shared" si="76"/>
        <v>NA</v>
      </c>
      <c r="AF152" s="289" t="str">
        <f t="shared" si="77"/>
        <v>NA</v>
      </c>
      <c r="AG152" s="289" t="str">
        <f t="shared" si="78"/>
        <v>NA</v>
      </c>
      <c r="AH152" s="289" t="str">
        <f t="shared" si="79"/>
        <v>NA</v>
      </c>
      <c r="AI152" s="289" t="str">
        <f t="shared" si="80"/>
        <v>NA</v>
      </c>
      <c r="AJ152" s="289" t="str">
        <f t="shared" si="81"/>
        <v>NA</v>
      </c>
      <c r="AK152" s="289" t="str">
        <f t="shared" si="82"/>
        <v>NA</v>
      </c>
      <c r="AL152" s="289" t="str">
        <f t="shared" si="83"/>
        <v>NA</v>
      </c>
      <c r="AM152" s="289" t="str">
        <f t="shared" si="84"/>
        <v>NA</v>
      </c>
      <c r="AN152" s="289" t="str">
        <f t="shared" si="85"/>
        <v>NA</v>
      </c>
      <c r="AO152" s="289" t="str">
        <f t="shared" si="86"/>
        <v>NA</v>
      </c>
      <c r="AP152" s="289" t="str">
        <f t="shared" si="87"/>
        <v>NA</v>
      </c>
      <c r="AQ152" s="289" t="str">
        <f t="shared" si="88"/>
        <v>NA</v>
      </c>
      <c r="AR152" s="289" t="str">
        <f t="shared" si="89"/>
        <v>NA</v>
      </c>
      <c r="AS152" s="289" t="str">
        <f t="shared" si="90"/>
        <v>NA</v>
      </c>
      <c r="AT152" s="289" t="str">
        <f t="shared" si="91"/>
        <v>NA</v>
      </c>
      <c r="AU152" s="289" t="str">
        <f t="shared" si="92"/>
        <v>NA</v>
      </c>
      <c r="AV152" s="289" t="str">
        <f t="shared" si="93"/>
        <v>NA</v>
      </c>
      <c r="AW152" s="289">
        <f t="shared" si="94"/>
        <v>409</v>
      </c>
      <c r="AX152" s="289">
        <f t="shared" si="95"/>
        <v>407</v>
      </c>
      <c r="AY152" s="289">
        <f t="shared" si="96"/>
        <v>432</v>
      </c>
      <c r="AZ152" s="289" t="str">
        <f t="shared" si="97"/>
        <v>NA</v>
      </c>
      <c r="BA152" s="289" t="str">
        <f t="shared" si="98"/>
        <v>NA</v>
      </c>
      <c r="BB152" s="289">
        <f t="shared" si="99"/>
        <v>454</v>
      </c>
      <c r="BC152" s="289">
        <f t="shared" si="73"/>
        <v>490</v>
      </c>
      <c r="BD152" s="289">
        <f t="shared" si="74"/>
        <v>508</v>
      </c>
      <c r="BE152" s="289">
        <f t="shared" si="75"/>
        <v>468</v>
      </c>
    </row>
    <row r="153" spans="1:57" ht="15" customHeight="1" x14ac:dyDescent="0.25">
      <c r="A153" s="283" t="s">
        <v>446</v>
      </c>
      <c r="B153" s="255" t="s">
        <v>918</v>
      </c>
      <c r="C153" s="269" t="s">
        <v>1129</v>
      </c>
      <c r="H153" s="248">
        <v>13828</v>
      </c>
      <c r="I153" s="248">
        <v>15027</v>
      </c>
      <c r="J153" s="248">
        <v>19422</v>
      </c>
      <c r="K153" s="248">
        <v>24105</v>
      </c>
      <c r="L153" s="248">
        <v>29239</v>
      </c>
      <c r="M153" s="248">
        <v>31334</v>
      </c>
      <c r="N153" s="248">
        <v>34765</v>
      </c>
      <c r="O153" s="248">
        <v>31166</v>
      </c>
      <c r="P153" s="248">
        <v>34296</v>
      </c>
      <c r="Q153" s="248">
        <v>36073</v>
      </c>
      <c r="R153" s="248">
        <v>43755</v>
      </c>
      <c r="S153" s="248">
        <v>47520</v>
      </c>
      <c r="T153" s="286">
        <v>53123</v>
      </c>
      <c r="U153" s="286">
        <v>61962</v>
      </c>
      <c r="V153" s="287">
        <v>61954</v>
      </c>
      <c r="W153" s="287">
        <v>50392</v>
      </c>
      <c r="X153" s="287">
        <v>56138</v>
      </c>
      <c r="Y153" s="287"/>
      <c r="Z153" s="287"/>
      <c r="AA153" s="303">
        <v>78587</v>
      </c>
      <c r="AB153" s="303">
        <v>91429</v>
      </c>
      <c r="AC153" s="303">
        <v>93775</v>
      </c>
      <c r="AD153" s="303">
        <v>88738</v>
      </c>
      <c r="AE153" s="289" t="str">
        <f t="shared" si="76"/>
        <v>NA</v>
      </c>
      <c r="AF153" s="289" t="str">
        <f t="shared" si="77"/>
        <v>NA</v>
      </c>
      <c r="AG153" s="289" t="str">
        <f t="shared" si="78"/>
        <v>NA</v>
      </c>
      <c r="AH153" s="289" t="str">
        <f t="shared" si="79"/>
        <v>NA</v>
      </c>
      <c r="AI153" s="289">
        <f t="shared" si="80"/>
        <v>407</v>
      </c>
      <c r="AJ153" s="289">
        <f t="shared" si="81"/>
        <v>438</v>
      </c>
      <c r="AK153" s="289">
        <f t="shared" si="82"/>
        <v>436</v>
      </c>
      <c r="AL153" s="289">
        <f t="shared" si="83"/>
        <v>435</v>
      </c>
      <c r="AM153" s="289">
        <f t="shared" si="84"/>
        <v>448</v>
      </c>
      <c r="AN153" s="289">
        <f t="shared" si="85"/>
        <v>458</v>
      </c>
      <c r="AO153" s="289">
        <f t="shared" si="86"/>
        <v>503</v>
      </c>
      <c r="AP153" s="289">
        <f t="shared" si="87"/>
        <v>518</v>
      </c>
      <c r="AQ153" s="289">
        <f t="shared" si="88"/>
        <v>504</v>
      </c>
      <c r="AR153" s="289">
        <f t="shared" si="89"/>
        <v>506</v>
      </c>
      <c r="AS153" s="289">
        <f t="shared" si="90"/>
        <v>496</v>
      </c>
      <c r="AT153" s="289">
        <f t="shared" si="91"/>
        <v>496</v>
      </c>
      <c r="AU153" s="289">
        <f t="shared" si="92"/>
        <v>493</v>
      </c>
      <c r="AV153" s="289">
        <f t="shared" si="93"/>
        <v>495</v>
      </c>
      <c r="AW153" s="289">
        <f t="shared" si="94"/>
        <v>538</v>
      </c>
      <c r="AX153" s="289">
        <f t="shared" si="95"/>
        <v>507</v>
      </c>
      <c r="AY153" s="289">
        <f t="shared" si="96"/>
        <v>505</v>
      </c>
      <c r="AZ153" s="289" t="str">
        <f t="shared" si="97"/>
        <v>NA</v>
      </c>
      <c r="BA153" s="289" t="str">
        <f t="shared" si="98"/>
        <v>NA</v>
      </c>
      <c r="BB153" s="289">
        <f t="shared" si="99"/>
        <v>479</v>
      </c>
      <c r="BC153" s="289">
        <f t="shared" si="73"/>
        <v>470</v>
      </c>
      <c r="BD153" s="289">
        <f t="shared" si="74"/>
        <v>463</v>
      </c>
      <c r="BE153" s="289">
        <f t="shared" si="75"/>
        <v>470</v>
      </c>
    </row>
    <row r="154" spans="1:57" s="309" customFormat="1" ht="15" customHeight="1" x14ac:dyDescent="0.25">
      <c r="A154" s="283" t="s">
        <v>384</v>
      </c>
      <c r="B154" s="255" t="s">
        <v>946</v>
      </c>
      <c r="C154" s="269" t="s">
        <v>1129</v>
      </c>
      <c r="D154" s="248"/>
      <c r="E154" s="248"/>
      <c r="F154" s="248"/>
      <c r="G154" s="248"/>
      <c r="H154" s="248">
        <v>41587</v>
      </c>
      <c r="I154" s="248">
        <v>47063</v>
      </c>
      <c r="J154" s="248">
        <v>52624</v>
      </c>
      <c r="K154" s="248">
        <v>60046</v>
      </c>
      <c r="L154" s="248">
        <v>69616</v>
      </c>
      <c r="M154" s="248">
        <v>78191</v>
      </c>
      <c r="N154" s="248">
        <v>78690</v>
      </c>
      <c r="O154" s="248">
        <v>75155</v>
      </c>
      <c r="P154" s="248">
        <v>68873</v>
      </c>
      <c r="Q154" s="248">
        <v>68127</v>
      </c>
      <c r="R154" s="248">
        <v>74279</v>
      </c>
      <c r="S154" s="248">
        <v>77916</v>
      </c>
      <c r="T154" s="285">
        <v>85317</v>
      </c>
      <c r="U154" s="286">
        <v>99224</v>
      </c>
      <c r="V154" s="287">
        <v>88254</v>
      </c>
      <c r="W154" s="287">
        <v>62413</v>
      </c>
      <c r="X154" s="287">
        <v>69892</v>
      </c>
      <c r="Y154" s="287"/>
      <c r="Z154" s="287"/>
      <c r="AA154" s="303">
        <v>88637</v>
      </c>
      <c r="AB154" s="303">
        <v>97595</v>
      </c>
      <c r="AC154" s="303">
        <v>95478</v>
      </c>
      <c r="AD154" s="303">
        <v>88498</v>
      </c>
      <c r="AE154" s="289" t="str">
        <f t="shared" si="76"/>
        <v>NA</v>
      </c>
      <c r="AF154" s="289" t="str">
        <f t="shared" si="77"/>
        <v>NA</v>
      </c>
      <c r="AG154" s="289" t="str">
        <f t="shared" si="78"/>
        <v>NA</v>
      </c>
      <c r="AH154" s="289" t="str">
        <f t="shared" si="79"/>
        <v>NA</v>
      </c>
      <c r="AI154" s="289">
        <f t="shared" si="80"/>
        <v>288</v>
      </c>
      <c r="AJ154" s="289">
        <f t="shared" si="81"/>
        <v>301</v>
      </c>
      <c r="AK154" s="289">
        <f t="shared" si="82"/>
        <v>307</v>
      </c>
      <c r="AL154" s="289">
        <f t="shared" si="83"/>
        <v>316</v>
      </c>
      <c r="AM154" s="289">
        <f t="shared" si="84"/>
        <v>321</v>
      </c>
      <c r="AN154" s="289">
        <f t="shared" si="85"/>
        <v>321</v>
      </c>
      <c r="AO154" s="289">
        <f t="shared" si="86"/>
        <v>356</v>
      </c>
      <c r="AP154" s="289">
        <f t="shared" si="87"/>
        <v>353</v>
      </c>
      <c r="AQ154" s="289">
        <f t="shared" si="88"/>
        <v>367</v>
      </c>
      <c r="AR154" s="289">
        <f t="shared" si="89"/>
        <v>366</v>
      </c>
      <c r="AS154" s="289">
        <f t="shared" si="90"/>
        <v>373</v>
      </c>
      <c r="AT154" s="289">
        <f t="shared" si="91"/>
        <v>380</v>
      </c>
      <c r="AU154" s="289">
        <f t="shared" si="92"/>
        <v>382</v>
      </c>
      <c r="AV154" s="289">
        <f t="shared" si="93"/>
        <v>381</v>
      </c>
      <c r="AW154" s="289">
        <f t="shared" si="94"/>
        <v>431</v>
      </c>
      <c r="AX154" s="289">
        <f t="shared" si="95"/>
        <v>444</v>
      </c>
      <c r="AY154" s="289">
        <f t="shared" si="96"/>
        <v>437</v>
      </c>
      <c r="AZ154" s="289" t="str">
        <f t="shared" si="97"/>
        <v>NA</v>
      </c>
      <c r="BA154" s="289" t="str">
        <f t="shared" si="98"/>
        <v>NA</v>
      </c>
      <c r="BB154" s="289">
        <f t="shared" si="99"/>
        <v>441</v>
      </c>
      <c r="BC154" s="289">
        <f t="shared" si="73"/>
        <v>453</v>
      </c>
      <c r="BD154" s="289">
        <f t="shared" si="74"/>
        <v>458</v>
      </c>
      <c r="BE154" s="289">
        <f t="shared" si="75"/>
        <v>471</v>
      </c>
    </row>
    <row r="155" spans="1:57" ht="15" customHeight="1" x14ac:dyDescent="0.25">
      <c r="A155" s="283" t="s">
        <v>677</v>
      </c>
      <c r="B155" s="255" t="s">
        <v>910</v>
      </c>
      <c r="C155" s="269" t="s">
        <v>1129</v>
      </c>
      <c r="O155" s="248">
        <v>20241</v>
      </c>
      <c r="P155" s="248">
        <v>24561</v>
      </c>
      <c r="Q155" s="248">
        <v>29979</v>
      </c>
      <c r="R155" s="248">
        <v>45892</v>
      </c>
      <c r="S155" s="248">
        <v>52385</v>
      </c>
      <c r="T155" s="285">
        <v>58524</v>
      </c>
      <c r="U155" s="286">
        <v>68971</v>
      </c>
      <c r="V155" s="287">
        <v>68283</v>
      </c>
      <c r="W155" s="287">
        <v>57639</v>
      </c>
      <c r="X155" s="287">
        <v>66656</v>
      </c>
      <c r="Y155" s="287"/>
      <c r="Z155" s="287"/>
      <c r="AA155" s="303">
        <v>82734</v>
      </c>
      <c r="AB155" s="303">
        <v>92582</v>
      </c>
      <c r="AC155" s="303">
        <v>89986</v>
      </c>
      <c r="AD155" s="303">
        <v>86843</v>
      </c>
      <c r="AE155" s="289" t="str">
        <f t="shared" si="76"/>
        <v>NA</v>
      </c>
      <c r="AF155" s="289" t="str">
        <f t="shared" si="77"/>
        <v>NA</v>
      </c>
      <c r="AG155" s="289" t="str">
        <f t="shared" si="78"/>
        <v>NA</v>
      </c>
      <c r="AH155" s="289" t="str">
        <f t="shared" si="79"/>
        <v>NA</v>
      </c>
      <c r="AI155" s="289" t="str">
        <f t="shared" si="80"/>
        <v>NA</v>
      </c>
      <c r="AJ155" s="289" t="str">
        <f t="shared" si="81"/>
        <v>NA</v>
      </c>
      <c r="AK155" s="289" t="str">
        <f t="shared" si="82"/>
        <v>NA</v>
      </c>
      <c r="AL155" s="289" t="str">
        <f t="shared" si="83"/>
        <v>NA</v>
      </c>
      <c r="AM155" s="289" t="str">
        <f t="shared" si="84"/>
        <v>NA</v>
      </c>
      <c r="AN155" s="289" t="str">
        <f t="shared" si="85"/>
        <v>NA</v>
      </c>
      <c r="AO155" s="289" t="str">
        <f t="shared" si="86"/>
        <v>NA</v>
      </c>
      <c r="AP155" s="289">
        <f t="shared" si="87"/>
        <v>573</v>
      </c>
      <c r="AQ155" s="289">
        <f t="shared" si="88"/>
        <v>573</v>
      </c>
      <c r="AR155" s="289">
        <f t="shared" si="89"/>
        <v>549</v>
      </c>
      <c r="AS155" s="289">
        <f t="shared" si="90"/>
        <v>484</v>
      </c>
      <c r="AT155" s="289">
        <f t="shared" si="91"/>
        <v>471</v>
      </c>
      <c r="AU155" s="289">
        <f t="shared" si="92"/>
        <v>469</v>
      </c>
      <c r="AV155" s="289">
        <f t="shared" si="93"/>
        <v>469</v>
      </c>
      <c r="AW155" s="289">
        <f t="shared" si="94"/>
        <v>507</v>
      </c>
      <c r="AX155" s="289">
        <f t="shared" si="95"/>
        <v>470</v>
      </c>
      <c r="AY155" s="289">
        <f t="shared" si="96"/>
        <v>454</v>
      </c>
      <c r="AZ155" s="289" t="str">
        <f t="shared" si="97"/>
        <v>NA</v>
      </c>
      <c r="BA155" s="289" t="str">
        <f t="shared" si="98"/>
        <v>NA</v>
      </c>
      <c r="BB155" s="289">
        <f t="shared" si="99"/>
        <v>459</v>
      </c>
      <c r="BC155" s="289">
        <f t="shared" si="73"/>
        <v>467</v>
      </c>
      <c r="BD155" s="289">
        <f t="shared" si="74"/>
        <v>470</v>
      </c>
      <c r="BE155" s="289">
        <f t="shared" si="75"/>
        <v>474</v>
      </c>
    </row>
    <row r="156" spans="1:57" ht="15" customHeight="1" x14ac:dyDescent="0.25">
      <c r="A156" s="307" t="s">
        <v>28</v>
      </c>
      <c r="B156" s="307" t="s">
        <v>935</v>
      </c>
      <c r="C156" s="307" t="s">
        <v>1129</v>
      </c>
      <c r="P156" s="248">
        <v>50078</v>
      </c>
      <c r="Q156" s="248">
        <v>52213</v>
      </c>
      <c r="T156" s="285"/>
      <c r="U156" s="285">
        <v>74008</v>
      </c>
      <c r="V156" s="290">
        <v>67298</v>
      </c>
      <c r="W156" s="290">
        <v>53597</v>
      </c>
      <c r="X156" s="290">
        <v>58500</v>
      </c>
      <c r="Y156" s="290"/>
      <c r="Z156" s="290"/>
      <c r="AA156" s="305">
        <v>72732</v>
      </c>
      <c r="AB156" s="305">
        <v>82392</v>
      </c>
      <c r="AC156" s="305">
        <v>83042</v>
      </c>
      <c r="AD156" s="305">
        <v>86516</v>
      </c>
      <c r="AE156" s="292" t="str">
        <f t="shared" si="76"/>
        <v>NA</v>
      </c>
      <c r="AF156" s="292" t="str">
        <f t="shared" si="77"/>
        <v>NA</v>
      </c>
      <c r="AG156" s="292" t="str">
        <f t="shared" si="78"/>
        <v>NA</v>
      </c>
      <c r="AH156" s="292" t="str">
        <f t="shared" si="79"/>
        <v>NA</v>
      </c>
      <c r="AI156" s="292" t="str">
        <f t="shared" si="80"/>
        <v>NA</v>
      </c>
      <c r="AJ156" s="292" t="str">
        <f t="shared" si="81"/>
        <v>NA</v>
      </c>
      <c r="AK156" s="292" t="str">
        <f t="shared" si="82"/>
        <v>NA</v>
      </c>
      <c r="AL156" s="292" t="str">
        <f t="shared" si="83"/>
        <v>NA</v>
      </c>
      <c r="AM156" s="292" t="str">
        <f t="shared" si="84"/>
        <v>NA</v>
      </c>
      <c r="AN156" s="292" t="str">
        <f t="shared" si="85"/>
        <v>NA</v>
      </c>
      <c r="AO156" s="292" t="str">
        <f t="shared" si="86"/>
        <v>NA</v>
      </c>
      <c r="AP156" s="292" t="str">
        <f t="shared" si="87"/>
        <v>NA</v>
      </c>
      <c r="AQ156" s="292">
        <f t="shared" si="88"/>
        <v>422</v>
      </c>
      <c r="AR156" s="292">
        <f t="shared" si="89"/>
        <v>413</v>
      </c>
      <c r="AS156" s="292" t="str">
        <f t="shared" si="90"/>
        <v>NA</v>
      </c>
      <c r="AT156" s="292" t="str">
        <f t="shared" si="91"/>
        <v>NA</v>
      </c>
      <c r="AU156" s="292" t="str">
        <f t="shared" si="92"/>
        <v>NA</v>
      </c>
      <c r="AV156" s="292">
        <f t="shared" si="93"/>
        <v>452</v>
      </c>
      <c r="AW156" s="292">
        <f t="shared" si="94"/>
        <v>513</v>
      </c>
      <c r="AX156" s="292">
        <f t="shared" si="95"/>
        <v>490</v>
      </c>
      <c r="AY156" s="292">
        <f t="shared" si="96"/>
        <v>500</v>
      </c>
      <c r="AZ156" s="292" t="str">
        <f t="shared" si="97"/>
        <v>NA</v>
      </c>
      <c r="BA156" s="292" t="str">
        <f t="shared" si="98"/>
        <v>NA</v>
      </c>
      <c r="BB156" s="289">
        <f t="shared" si="99"/>
        <v>500</v>
      </c>
      <c r="BC156" s="289">
        <f t="shared" si="73"/>
        <v>504</v>
      </c>
      <c r="BD156" s="289">
        <f t="shared" si="74"/>
        <v>499</v>
      </c>
      <c r="BE156" s="289">
        <f t="shared" si="75"/>
        <v>475</v>
      </c>
    </row>
    <row r="157" spans="1:57" s="309" customFormat="1" ht="15" customHeight="1" x14ac:dyDescent="0.25">
      <c r="A157" s="283" t="s">
        <v>681</v>
      </c>
      <c r="B157" s="255" t="s">
        <v>922</v>
      </c>
      <c r="C157" s="269" t="s">
        <v>1129</v>
      </c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>
        <v>16969</v>
      </c>
      <c r="O157" s="248">
        <v>18441</v>
      </c>
      <c r="P157" s="248">
        <v>18507</v>
      </c>
      <c r="Q157" s="248">
        <v>19712</v>
      </c>
      <c r="R157" s="248">
        <v>21328</v>
      </c>
      <c r="S157" s="248">
        <v>24411</v>
      </c>
      <c r="T157" s="285">
        <v>29786</v>
      </c>
      <c r="U157" s="286">
        <v>34187</v>
      </c>
      <c r="V157" s="287">
        <v>57866</v>
      </c>
      <c r="W157" s="287">
        <v>31047</v>
      </c>
      <c r="X157" s="287">
        <v>52442</v>
      </c>
      <c r="Y157" s="287"/>
      <c r="Z157" s="287"/>
      <c r="AA157" s="303">
        <v>75710</v>
      </c>
      <c r="AB157" s="303">
        <v>88362</v>
      </c>
      <c r="AC157" s="303">
        <v>89949</v>
      </c>
      <c r="AD157" s="303">
        <v>86260</v>
      </c>
      <c r="AE157" s="289" t="str">
        <f t="shared" si="76"/>
        <v>NA</v>
      </c>
      <c r="AF157" s="289" t="str">
        <f t="shared" si="77"/>
        <v>NA</v>
      </c>
      <c r="AG157" s="289" t="str">
        <f t="shared" si="78"/>
        <v>NA</v>
      </c>
      <c r="AH157" s="289" t="str">
        <f t="shared" si="79"/>
        <v>NA</v>
      </c>
      <c r="AI157" s="289" t="str">
        <f t="shared" si="80"/>
        <v>NA</v>
      </c>
      <c r="AJ157" s="289" t="str">
        <f t="shared" si="81"/>
        <v>NA</v>
      </c>
      <c r="AK157" s="289" t="str">
        <f t="shared" si="82"/>
        <v>NA</v>
      </c>
      <c r="AL157" s="289" t="str">
        <f t="shared" si="83"/>
        <v>NA</v>
      </c>
      <c r="AM157" s="289" t="str">
        <f t="shared" si="84"/>
        <v>NA</v>
      </c>
      <c r="AN157" s="289" t="str">
        <f t="shared" si="85"/>
        <v>NA</v>
      </c>
      <c r="AO157" s="289">
        <f t="shared" si="86"/>
        <v>586</v>
      </c>
      <c r="AP157" s="289">
        <f t="shared" si="87"/>
        <v>586</v>
      </c>
      <c r="AQ157" s="289">
        <f t="shared" si="88"/>
        <v>614</v>
      </c>
      <c r="AR157" s="289">
        <f t="shared" si="89"/>
        <v>639</v>
      </c>
      <c r="AS157" s="289">
        <f t="shared" si="90"/>
        <v>639</v>
      </c>
      <c r="AT157" s="289">
        <f t="shared" si="91"/>
        <v>634</v>
      </c>
      <c r="AU157" s="289">
        <f t="shared" si="92"/>
        <v>629</v>
      </c>
      <c r="AV157" s="289">
        <f t="shared" si="93"/>
        <v>626</v>
      </c>
      <c r="AW157" s="289">
        <f t="shared" si="94"/>
        <v>552</v>
      </c>
      <c r="AX157" s="289">
        <f t="shared" si="95"/>
        <v>614</v>
      </c>
      <c r="AY157" s="289">
        <f t="shared" si="96"/>
        <v>522</v>
      </c>
      <c r="AZ157" s="289" t="str">
        <f t="shared" si="97"/>
        <v>NA</v>
      </c>
      <c r="BA157" s="289" t="str">
        <f t="shared" si="98"/>
        <v>NA</v>
      </c>
      <c r="BB157" s="289">
        <f t="shared" si="99"/>
        <v>489</v>
      </c>
      <c r="BC157" s="289">
        <f t="shared" si="73"/>
        <v>482</v>
      </c>
      <c r="BD157" s="289">
        <f t="shared" si="74"/>
        <v>471</v>
      </c>
      <c r="BE157" s="289">
        <f t="shared" si="75"/>
        <v>476</v>
      </c>
    </row>
    <row r="158" spans="1:57" ht="15" customHeight="1" x14ac:dyDescent="0.25">
      <c r="A158" s="283" t="s">
        <v>2203</v>
      </c>
      <c r="B158" s="255" t="s">
        <v>947</v>
      </c>
      <c r="C158" s="269" t="s">
        <v>1129</v>
      </c>
      <c r="T158" s="285"/>
      <c r="U158" s="286"/>
      <c r="V158" s="287"/>
      <c r="W158" s="287"/>
      <c r="X158" s="287"/>
      <c r="Y158" s="287"/>
      <c r="Z158" s="287"/>
      <c r="AA158" s="305">
        <v>68863</v>
      </c>
      <c r="AB158" s="305">
        <v>78673</v>
      </c>
      <c r="AC158" s="305">
        <v>82873</v>
      </c>
      <c r="AD158" s="305">
        <v>83296</v>
      </c>
      <c r="AE158" s="289" t="str">
        <f t="shared" si="76"/>
        <v>NA</v>
      </c>
      <c r="AF158" s="289" t="str">
        <f t="shared" si="77"/>
        <v>NA</v>
      </c>
      <c r="AG158" s="289" t="str">
        <f t="shared" si="78"/>
        <v>NA</v>
      </c>
      <c r="AH158" s="289" t="str">
        <f t="shared" si="79"/>
        <v>NA</v>
      </c>
      <c r="AI158" s="289" t="str">
        <f t="shared" si="80"/>
        <v>NA</v>
      </c>
      <c r="AJ158" s="289" t="str">
        <f t="shared" si="81"/>
        <v>NA</v>
      </c>
      <c r="AK158" s="289" t="str">
        <f t="shared" si="82"/>
        <v>NA</v>
      </c>
      <c r="AL158" s="289" t="str">
        <f t="shared" si="83"/>
        <v>NA</v>
      </c>
      <c r="AM158" s="289" t="str">
        <f t="shared" si="84"/>
        <v>NA</v>
      </c>
      <c r="AN158" s="289" t="str">
        <f t="shared" si="85"/>
        <v>NA</v>
      </c>
      <c r="AO158" s="289" t="str">
        <f t="shared" si="86"/>
        <v>NA</v>
      </c>
      <c r="AP158" s="289" t="str">
        <f t="shared" si="87"/>
        <v>NA</v>
      </c>
      <c r="AQ158" s="289" t="str">
        <f t="shared" si="88"/>
        <v>NA</v>
      </c>
      <c r="AR158" s="289" t="str">
        <f t="shared" si="89"/>
        <v>NA</v>
      </c>
      <c r="AS158" s="289" t="str">
        <f t="shared" si="90"/>
        <v>NA</v>
      </c>
      <c r="AT158" s="289" t="str">
        <f t="shared" si="91"/>
        <v>NA</v>
      </c>
      <c r="AU158" s="289" t="str">
        <f t="shared" si="92"/>
        <v>NA</v>
      </c>
      <c r="AV158" s="289" t="str">
        <f t="shared" si="93"/>
        <v>NA</v>
      </c>
      <c r="AW158" s="289" t="str">
        <f t="shared" si="94"/>
        <v>NA</v>
      </c>
      <c r="AX158" s="289" t="str">
        <f t="shared" si="95"/>
        <v>NA</v>
      </c>
      <c r="AY158" s="289" t="str">
        <f t="shared" si="96"/>
        <v>NA</v>
      </c>
      <c r="AZ158" s="289" t="str">
        <f t="shared" si="97"/>
        <v>NA</v>
      </c>
      <c r="BA158" s="289" t="str">
        <f t="shared" si="98"/>
        <v>NA</v>
      </c>
      <c r="BB158" s="289">
        <f t="shared" si="99"/>
        <v>517</v>
      </c>
      <c r="BC158" s="289">
        <f t="shared" si="73"/>
        <v>514</v>
      </c>
      <c r="BD158" s="289">
        <f t="shared" si="74"/>
        <v>502</v>
      </c>
      <c r="BE158" s="289">
        <f t="shared" si="75"/>
        <v>486</v>
      </c>
    </row>
    <row r="159" spans="1:57" ht="15" customHeight="1" x14ac:dyDescent="0.25">
      <c r="A159" s="283" t="s">
        <v>863</v>
      </c>
      <c r="B159" s="255" t="s">
        <v>920</v>
      </c>
      <c r="C159" s="269" t="s">
        <v>1129</v>
      </c>
      <c r="L159" s="248">
        <v>33822</v>
      </c>
      <c r="M159" s="248">
        <v>35863</v>
      </c>
      <c r="N159" s="248">
        <v>36374</v>
      </c>
      <c r="O159" s="248">
        <v>31332.5</v>
      </c>
      <c r="P159" s="248">
        <v>26291</v>
      </c>
      <c r="Q159" s="248">
        <v>27275</v>
      </c>
      <c r="R159" s="248">
        <v>26908</v>
      </c>
      <c r="S159" s="248">
        <v>27851</v>
      </c>
      <c r="T159" s="285">
        <v>31398</v>
      </c>
      <c r="U159" s="286">
        <v>34789</v>
      </c>
      <c r="V159" s="287">
        <v>39932</v>
      </c>
      <c r="W159" s="287">
        <v>32132</v>
      </c>
      <c r="X159" s="287">
        <v>38723</v>
      </c>
      <c r="Y159" s="287"/>
      <c r="Z159" s="287"/>
      <c r="AA159" s="305">
        <v>62715</v>
      </c>
      <c r="AB159" s="305">
        <v>72187</v>
      </c>
      <c r="AC159" s="305">
        <v>74071</v>
      </c>
      <c r="AD159" s="305">
        <v>82644</v>
      </c>
      <c r="AE159" s="289" t="str">
        <f t="shared" si="76"/>
        <v>NA</v>
      </c>
      <c r="AF159" s="289" t="str">
        <f t="shared" si="77"/>
        <v>NA</v>
      </c>
      <c r="AG159" s="289" t="str">
        <f t="shared" si="78"/>
        <v>NA</v>
      </c>
      <c r="AH159" s="289" t="str">
        <f t="shared" si="79"/>
        <v>NA</v>
      </c>
      <c r="AI159" s="289" t="str">
        <f t="shared" si="80"/>
        <v>NA</v>
      </c>
      <c r="AJ159" s="289" t="str">
        <f t="shared" si="81"/>
        <v>NA</v>
      </c>
      <c r="AK159" s="289" t="str">
        <f t="shared" si="82"/>
        <v>NA</v>
      </c>
      <c r="AL159" s="289" t="str">
        <f t="shared" si="83"/>
        <v>NA</v>
      </c>
      <c r="AM159" s="289">
        <f t="shared" si="84"/>
        <v>425</v>
      </c>
      <c r="AN159" s="289">
        <f t="shared" si="85"/>
        <v>436</v>
      </c>
      <c r="AO159" s="289">
        <f t="shared" si="86"/>
        <v>493</v>
      </c>
      <c r="AP159" s="289">
        <f t="shared" si="87"/>
        <v>516</v>
      </c>
      <c r="AQ159" s="289">
        <f t="shared" si="88"/>
        <v>558</v>
      </c>
      <c r="AR159" s="289">
        <f t="shared" si="89"/>
        <v>571</v>
      </c>
      <c r="AS159" s="289">
        <f t="shared" si="90"/>
        <v>596</v>
      </c>
      <c r="AT159" s="289">
        <f t="shared" si="91"/>
        <v>611</v>
      </c>
      <c r="AU159" s="289">
        <f t="shared" si="92"/>
        <v>614</v>
      </c>
      <c r="AV159" s="289">
        <f t="shared" si="93"/>
        <v>624</v>
      </c>
      <c r="AW159" s="289">
        <f t="shared" si="94"/>
        <v>652</v>
      </c>
      <c r="AX159" s="289">
        <f t="shared" si="95"/>
        <v>601</v>
      </c>
      <c r="AY159" s="289">
        <f t="shared" si="96"/>
        <v>588</v>
      </c>
      <c r="AZ159" s="289" t="str">
        <f t="shared" si="97"/>
        <v>NA</v>
      </c>
      <c r="BA159" s="289" t="str">
        <f t="shared" si="98"/>
        <v>NA</v>
      </c>
      <c r="BB159" s="289">
        <f t="shared" si="99"/>
        <v>536</v>
      </c>
      <c r="BC159" s="289">
        <f t="shared" ref="BC159:BC222" si="100">IF(AB159&gt;0,RANK(AB159,AB$22:AB$1244),"NA")</f>
        <v>534</v>
      </c>
      <c r="BD159" s="289">
        <f t="shared" ref="BD159:BD222" si="101">IF(AC159&gt;0,RANK(AC159,AC$22:AC$1244),"NA")</f>
        <v>527</v>
      </c>
      <c r="BE159" s="289">
        <f t="shared" ref="BE159:BE222" si="102">IF(AD159&gt;0,RANK(AD159,AD$22:AD$1244),"NA")</f>
        <v>489</v>
      </c>
    </row>
    <row r="160" spans="1:57" ht="15" customHeight="1" x14ac:dyDescent="0.25">
      <c r="A160" s="283" t="s">
        <v>678</v>
      </c>
      <c r="B160" s="255" t="s">
        <v>918</v>
      </c>
      <c r="C160" s="269" t="s">
        <v>1129</v>
      </c>
      <c r="H160" s="248">
        <v>7676</v>
      </c>
      <c r="I160" s="248">
        <v>8778</v>
      </c>
      <c r="J160" s="248">
        <v>10802</v>
      </c>
      <c r="K160" s="248">
        <v>14247</v>
      </c>
      <c r="L160" s="248">
        <v>18539</v>
      </c>
      <c r="M160" s="248">
        <v>20528</v>
      </c>
      <c r="N160" s="248">
        <v>22860</v>
      </c>
      <c r="O160" s="248">
        <v>23419</v>
      </c>
      <c r="P160" s="248">
        <v>22881</v>
      </c>
      <c r="Q160" s="248">
        <v>23380</v>
      </c>
      <c r="R160" s="248">
        <v>29654</v>
      </c>
      <c r="S160" s="248">
        <v>33544</v>
      </c>
      <c r="T160" s="248">
        <v>42807</v>
      </c>
      <c r="U160" s="248">
        <v>50726</v>
      </c>
      <c r="V160" s="287">
        <v>47371</v>
      </c>
      <c r="W160" s="287">
        <v>47948</v>
      </c>
      <c r="X160" s="287">
        <v>51967</v>
      </c>
      <c r="Y160" s="287"/>
      <c r="Z160" s="287"/>
      <c r="AA160" s="303">
        <v>73765</v>
      </c>
      <c r="AB160" s="303">
        <v>85285</v>
      </c>
      <c r="AC160" s="303">
        <v>83372</v>
      </c>
      <c r="AD160" s="303">
        <v>81575</v>
      </c>
      <c r="AE160" s="289" t="str">
        <f t="shared" ref="AE160:AE223" si="103">IF(D160&gt;0,RANK(D160,D$22:D$1244),"NA")</f>
        <v>NA</v>
      </c>
      <c r="AF160" s="289" t="str">
        <f t="shared" ref="AF160:AF223" si="104">IF(E160&gt;0,RANK(E160,E$22:E$1244),"NA")</f>
        <v>NA</v>
      </c>
      <c r="AG160" s="289" t="str">
        <f t="shared" ref="AG160:AG223" si="105">IF(F160&gt;0,RANK(F160,F$22:F$1244),"NA")</f>
        <v>NA</v>
      </c>
      <c r="AH160" s="289" t="str">
        <f t="shared" ref="AH160:AH223" si="106">IF(G160&gt;0,RANK(G160,G$22:G$1244),"NA")</f>
        <v>NA</v>
      </c>
      <c r="AI160" s="289">
        <f t="shared" ref="AI160:AI223" si="107">IF(H160&gt;0,RANK(H160,H$22:H$1244),"NA")</f>
        <v>436</v>
      </c>
      <c r="AJ160" s="289">
        <f t="shared" ref="AJ160:AJ223" si="108">IF(I160&gt;0,RANK(I160,I$22:I$1244),"NA")</f>
        <v>465</v>
      </c>
      <c r="AK160" s="289">
        <f t="shared" ref="AK160:AK223" si="109">IF(J160&gt;0,RANK(J160,J$22:J$1244),"NA")</f>
        <v>479</v>
      </c>
      <c r="AL160" s="289">
        <f t="shared" ref="AL160:AL223" si="110">IF(K160&gt;0,RANK(K160,K$22:K$1244),"NA")</f>
        <v>472</v>
      </c>
      <c r="AM160" s="289">
        <f t="shared" ref="AM160:AM223" si="111">IF(L160&gt;0,RANK(L160,L$22:L$1244),"NA")</f>
        <v>492</v>
      </c>
      <c r="AN160" s="289">
        <f t="shared" ref="AN160:AN223" si="112">IF(M160&gt;0,RANK(M160,M$22:M$1244),"NA")</f>
        <v>493</v>
      </c>
      <c r="AO160" s="289">
        <f t="shared" ref="AO160:AO223" si="113">IF(N160&gt;0,RANK(N160,N$22:N$1244),"NA")</f>
        <v>553</v>
      </c>
      <c r="AP160" s="289">
        <f t="shared" ref="AP160:AP223" si="114">IF(O160&gt;0,RANK(O160,O$22:O$1244),"NA")</f>
        <v>563</v>
      </c>
      <c r="AQ160" s="289">
        <f t="shared" ref="AQ160:AQ223" si="115">IF(P160&gt;0,RANK(P160,P$22:P$1244),"NA")</f>
        <v>586</v>
      </c>
      <c r="AR160" s="289">
        <f t="shared" ref="AR160:AR223" si="116">IF(Q160&gt;0,RANK(Q160,Q$22:Q$1244),"NA")</f>
        <v>610</v>
      </c>
      <c r="AS160" s="289">
        <f t="shared" ref="AS160:AS223" si="117">IF(R160&gt;0,RANK(R160,R$22:R$1244),"NA")</f>
        <v>585</v>
      </c>
      <c r="AT160" s="289">
        <f t="shared" ref="AT160:AT223" si="118">IF(S160&gt;0,RANK(S160,S$22:S$1244),"NA")</f>
        <v>581</v>
      </c>
      <c r="AU160" s="289">
        <f t="shared" ref="AU160:AU223" si="119">IF(T160&gt;0,RANK(T160,T$22:T$1244),"NA")</f>
        <v>545</v>
      </c>
      <c r="AV160" s="289">
        <f t="shared" ref="AV160:AV223" si="120">IF(U160&gt;0,RANK(U160,U$22:U$1244),"NA")</f>
        <v>545</v>
      </c>
      <c r="AW160" s="289">
        <f t="shared" ref="AW160:AW223" si="121">IF(V160&gt;0,RANK(V160,V$22:V$1244),"NA")</f>
        <v>607</v>
      </c>
      <c r="AX160" s="289">
        <f t="shared" ref="AX160:AX223" si="122">IF(W160&gt;0,RANK(W160,W$22:W$1244),"NA")</f>
        <v>516</v>
      </c>
      <c r="AY160" s="289">
        <f t="shared" ref="AY160:AY223" si="123">IF(X160&gt;0,RANK(X160,X$22:X$1244),"NA")</f>
        <v>526</v>
      </c>
      <c r="AZ160" s="289" t="str">
        <f t="shared" ref="AZ160:AZ223" si="124">IF(Y160&gt;0,RANK(Y160,Y$22:Y$1244),"NA")</f>
        <v>NA</v>
      </c>
      <c r="BA160" s="289" t="str">
        <f t="shared" ref="BA160:BA223" si="125">IF(Z160&gt;0,RANK(Z160,Z$22:Z$1244),"NA")</f>
        <v>NA</v>
      </c>
      <c r="BB160" s="289">
        <f t="shared" ref="BB160:BB223" si="126">IF(AA160&gt;0,RANK(AA160,AA$22:AA$1244),"NA")</f>
        <v>496</v>
      </c>
      <c r="BC160" s="289">
        <f t="shared" si="100"/>
        <v>494</v>
      </c>
      <c r="BD160" s="289">
        <f t="shared" si="101"/>
        <v>497</v>
      </c>
      <c r="BE160" s="289">
        <f t="shared" si="102"/>
        <v>492</v>
      </c>
    </row>
    <row r="161" spans="1:57" ht="15" customHeight="1" x14ac:dyDescent="0.25">
      <c r="A161" s="283" t="s">
        <v>2104</v>
      </c>
      <c r="B161" s="255" t="s">
        <v>910</v>
      </c>
      <c r="C161" s="269" t="s">
        <v>1129</v>
      </c>
      <c r="T161" s="285"/>
      <c r="V161" s="287"/>
      <c r="W161" s="287">
        <v>45909</v>
      </c>
      <c r="X161" s="287">
        <v>50697</v>
      </c>
      <c r="Y161" s="287"/>
      <c r="Z161" s="287"/>
      <c r="AA161" s="305">
        <v>73894</v>
      </c>
      <c r="AB161" s="305">
        <v>86159</v>
      </c>
      <c r="AC161" s="305">
        <v>84891</v>
      </c>
      <c r="AD161" s="305">
        <v>81018</v>
      </c>
      <c r="AE161" s="289" t="str">
        <f t="shared" si="103"/>
        <v>NA</v>
      </c>
      <c r="AF161" s="289" t="str">
        <f t="shared" si="104"/>
        <v>NA</v>
      </c>
      <c r="AG161" s="289" t="str">
        <f t="shared" si="105"/>
        <v>NA</v>
      </c>
      <c r="AH161" s="289" t="str">
        <f t="shared" si="106"/>
        <v>NA</v>
      </c>
      <c r="AI161" s="289" t="str">
        <f t="shared" si="107"/>
        <v>NA</v>
      </c>
      <c r="AJ161" s="289" t="str">
        <f t="shared" si="108"/>
        <v>NA</v>
      </c>
      <c r="AK161" s="289" t="str">
        <f t="shared" si="109"/>
        <v>NA</v>
      </c>
      <c r="AL161" s="289" t="str">
        <f t="shared" si="110"/>
        <v>NA</v>
      </c>
      <c r="AM161" s="289" t="str">
        <f t="shared" si="111"/>
        <v>NA</v>
      </c>
      <c r="AN161" s="289" t="str">
        <f t="shared" si="112"/>
        <v>NA</v>
      </c>
      <c r="AO161" s="289" t="str">
        <f t="shared" si="113"/>
        <v>NA</v>
      </c>
      <c r="AP161" s="289" t="str">
        <f t="shared" si="114"/>
        <v>NA</v>
      </c>
      <c r="AQ161" s="289" t="str">
        <f t="shared" si="115"/>
        <v>NA</v>
      </c>
      <c r="AR161" s="289" t="str">
        <f t="shared" si="116"/>
        <v>NA</v>
      </c>
      <c r="AS161" s="289" t="str">
        <f t="shared" si="117"/>
        <v>NA</v>
      </c>
      <c r="AT161" s="289" t="str">
        <f t="shared" si="118"/>
        <v>NA</v>
      </c>
      <c r="AU161" s="289" t="str">
        <f t="shared" si="119"/>
        <v>NA</v>
      </c>
      <c r="AV161" s="289" t="str">
        <f t="shared" si="120"/>
        <v>NA</v>
      </c>
      <c r="AW161" s="289" t="str">
        <f t="shared" si="121"/>
        <v>NA</v>
      </c>
      <c r="AX161" s="289">
        <f t="shared" si="122"/>
        <v>527</v>
      </c>
      <c r="AY161" s="289">
        <f t="shared" si="123"/>
        <v>532</v>
      </c>
      <c r="AZ161" s="289" t="str">
        <f t="shared" si="124"/>
        <v>NA</v>
      </c>
      <c r="BA161" s="289" t="str">
        <f t="shared" si="125"/>
        <v>NA</v>
      </c>
      <c r="BB161" s="289">
        <f t="shared" si="126"/>
        <v>495</v>
      </c>
      <c r="BC161" s="289">
        <f t="shared" si="100"/>
        <v>491</v>
      </c>
      <c r="BD161" s="289">
        <f t="shared" si="101"/>
        <v>490</v>
      </c>
      <c r="BE161" s="289">
        <f t="shared" si="102"/>
        <v>496</v>
      </c>
    </row>
    <row r="162" spans="1:57" ht="15" customHeight="1" x14ac:dyDescent="0.25">
      <c r="A162" s="283" t="s">
        <v>306</v>
      </c>
      <c r="B162" s="255" t="s">
        <v>923</v>
      </c>
      <c r="C162" s="269" t="s">
        <v>1129</v>
      </c>
      <c r="H162" s="248">
        <v>35864</v>
      </c>
      <c r="I162" s="248">
        <v>35864</v>
      </c>
      <c r="J162" s="248">
        <v>42558</v>
      </c>
      <c r="K162" s="248">
        <v>49525</v>
      </c>
      <c r="L162" s="248">
        <v>79169</v>
      </c>
      <c r="M162" s="248">
        <v>84097</v>
      </c>
      <c r="N162" s="248">
        <v>73717</v>
      </c>
      <c r="Q162" s="248">
        <v>50551</v>
      </c>
      <c r="R162" s="248">
        <v>50876</v>
      </c>
      <c r="S162" s="248">
        <v>50524</v>
      </c>
      <c r="T162" s="285">
        <v>52658</v>
      </c>
      <c r="U162" s="286">
        <v>59216</v>
      </c>
      <c r="V162" s="287">
        <v>59085</v>
      </c>
      <c r="W162" s="287">
        <v>47488</v>
      </c>
      <c r="X162" s="287">
        <v>51630</v>
      </c>
      <c r="Y162" s="287"/>
      <c r="Z162" s="287"/>
      <c r="AA162" s="303">
        <v>69428</v>
      </c>
      <c r="AB162" s="303">
        <v>83450</v>
      </c>
      <c r="AC162" s="303">
        <v>83671</v>
      </c>
      <c r="AD162" s="303">
        <v>80900</v>
      </c>
      <c r="AE162" s="289" t="str">
        <f t="shared" si="103"/>
        <v>NA</v>
      </c>
      <c r="AF162" s="289" t="str">
        <f t="shared" si="104"/>
        <v>NA</v>
      </c>
      <c r="AG162" s="289" t="str">
        <f t="shared" si="105"/>
        <v>NA</v>
      </c>
      <c r="AH162" s="289" t="str">
        <f t="shared" si="106"/>
        <v>NA</v>
      </c>
      <c r="AI162" s="289">
        <f t="shared" si="107"/>
        <v>305</v>
      </c>
      <c r="AJ162" s="289">
        <f t="shared" si="108"/>
        <v>344</v>
      </c>
      <c r="AK162" s="289">
        <f t="shared" si="109"/>
        <v>336</v>
      </c>
      <c r="AL162" s="289">
        <f t="shared" si="110"/>
        <v>341</v>
      </c>
      <c r="AM162" s="289">
        <f t="shared" si="111"/>
        <v>302</v>
      </c>
      <c r="AN162" s="289">
        <f t="shared" si="112"/>
        <v>307</v>
      </c>
      <c r="AO162" s="289">
        <f t="shared" si="113"/>
        <v>365</v>
      </c>
      <c r="AP162" s="289" t="str">
        <f t="shared" si="114"/>
        <v>NA</v>
      </c>
      <c r="AQ162" s="289" t="str">
        <f t="shared" si="115"/>
        <v>NA</v>
      </c>
      <c r="AR162" s="289">
        <f t="shared" si="116"/>
        <v>422</v>
      </c>
      <c r="AS162" s="289">
        <f t="shared" si="117"/>
        <v>450</v>
      </c>
      <c r="AT162" s="289">
        <f t="shared" si="118"/>
        <v>484</v>
      </c>
      <c r="AU162" s="289">
        <f t="shared" si="119"/>
        <v>496</v>
      </c>
      <c r="AV162" s="289">
        <f t="shared" si="120"/>
        <v>509</v>
      </c>
      <c r="AW162" s="289">
        <f t="shared" si="121"/>
        <v>550</v>
      </c>
      <c r="AX162" s="289">
        <f t="shared" si="122"/>
        <v>520</v>
      </c>
      <c r="AY162" s="289">
        <f t="shared" si="123"/>
        <v>528</v>
      </c>
      <c r="AZ162" s="289" t="str">
        <f t="shared" si="124"/>
        <v>NA</v>
      </c>
      <c r="BA162" s="289" t="str">
        <f t="shared" si="125"/>
        <v>NA</v>
      </c>
      <c r="BB162" s="289">
        <f t="shared" si="126"/>
        <v>514</v>
      </c>
      <c r="BC162" s="289">
        <f t="shared" si="100"/>
        <v>500</v>
      </c>
      <c r="BD162" s="289">
        <f t="shared" si="101"/>
        <v>496</v>
      </c>
      <c r="BE162" s="289">
        <f t="shared" si="102"/>
        <v>497</v>
      </c>
    </row>
    <row r="163" spans="1:57" ht="15" customHeight="1" x14ac:dyDescent="0.25">
      <c r="A163" s="283" t="s">
        <v>480</v>
      </c>
      <c r="B163" s="255" t="s">
        <v>920</v>
      </c>
      <c r="C163" s="269" t="s">
        <v>1129</v>
      </c>
      <c r="L163" s="248">
        <v>18582</v>
      </c>
      <c r="M163" s="248">
        <v>23285</v>
      </c>
      <c r="N163" s="248">
        <v>21097</v>
      </c>
      <c r="O163" s="248">
        <v>24129</v>
      </c>
      <c r="P163" s="248">
        <v>23201</v>
      </c>
      <c r="Q163" s="248">
        <v>23811</v>
      </c>
      <c r="R163" s="248">
        <v>29562</v>
      </c>
      <c r="S163" s="248">
        <v>33581</v>
      </c>
      <c r="T163" s="285">
        <v>39073</v>
      </c>
      <c r="U163" s="286">
        <v>50157</v>
      </c>
      <c r="V163" s="287">
        <v>47371</v>
      </c>
      <c r="W163" s="287">
        <v>39649</v>
      </c>
      <c r="X163" s="287">
        <v>48515</v>
      </c>
      <c r="Y163" s="287"/>
      <c r="Z163" s="287"/>
      <c r="AA163" s="305">
        <v>66978</v>
      </c>
      <c r="AB163" s="305">
        <v>78386</v>
      </c>
      <c r="AC163" s="305">
        <v>81948</v>
      </c>
      <c r="AD163" s="305">
        <v>79977</v>
      </c>
      <c r="AE163" s="289" t="str">
        <f t="shared" si="103"/>
        <v>NA</v>
      </c>
      <c r="AF163" s="289" t="str">
        <f t="shared" si="104"/>
        <v>NA</v>
      </c>
      <c r="AG163" s="289" t="str">
        <f t="shared" si="105"/>
        <v>NA</v>
      </c>
      <c r="AH163" s="289" t="str">
        <f t="shared" si="106"/>
        <v>NA</v>
      </c>
      <c r="AI163" s="289" t="str">
        <f t="shared" si="107"/>
        <v>NA</v>
      </c>
      <c r="AJ163" s="289" t="str">
        <f t="shared" si="108"/>
        <v>NA</v>
      </c>
      <c r="AK163" s="289" t="str">
        <f t="shared" si="109"/>
        <v>NA</v>
      </c>
      <c r="AL163" s="289" t="str">
        <f t="shared" si="110"/>
        <v>NA</v>
      </c>
      <c r="AM163" s="289">
        <f t="shared" si="111"/>
        <v>491</v>
      </c>
      <c r="AN163" s="289">
        <f t="shared" si="112"/>
        <v>485</v>
      </c>
      <c r="AO163" s="289">
        <f t="shared" si="113"/>
        <v>562</v>
      </c>
      <c r="AP163" s="289">
        <f t="shared" si="114"/>
        <v>557</v>
      </c>
      <c r="AQ163" s="289">
        <f t="shared" si="115"/>
        <v>583</v>
      </c>
      <c r="AR163" s="289">
        <f t="shared" si="116"/>
        <v>608</v>
      </c>
      <c r="AS163" s="289">
        <f t="shared" si="117"/>
        <v>586</v>
      </c>
      <c r="AT163" s="289">
        <f t="shared" si="118"/>
        <v>580</v>
      </c>
      <c r="AU163" s="289">
        <f t="shared" si="119"/>
        <v>572</v>
      </c>
      <c r="AV163" s="289">
        <f t="shared" si="120"/>
        <v>546</v>
      </c>
      <c r="AW163" s="289">
        <f t="shared" si="121"/>
        <v>607</v>
      </c>
      <c r="AX163" s="289">
        <f t="shared" si="122"/>
        <v>556</v>
      </c>
      <c r="AY163" s="289">
        <f t="shared" si="123"/>
        <v>541</v>
      </c>
      <c r="AZ163" s="289" t="str">
        <f t="shared" si="124"/>
        <v>NA</v>
      </c>
      <c r="BA163" s="289" t="str">
        <f t="shared" si="125"/>
        <v>NA</v>
      </c>
      <c r="BB163" s="289">
        <f t="shared" si="126"/>
        <v>522</v>
      </c>
      <c r="BC163" s="289">
        <f t="shared" si="100"/>
        <v>516</v>
      </c>
      <c r="BD163" s="289">
        <f t="shared" si="101"/>
        <v>506</v>
      </c>
      <c r="BE163" s="289">
        <f t="shared" si="102"/>
        <v>501</v>
      </c>
    </row>
    <row r="164" spans="1:57" ht="15" customHeight="1" x14ac:dyDescent="0.25">
      <c r="A164" s="283" t="s">
        <v>150</v>
      </c>
      <c r="B164" s="255" t="s">
        <v>923</v>
      </c>
      <c r="C164" s="269" t="s">
        <v>1129</v>
      </c>
      <c r="T164" s="285"/>
      <c r="U164" s="286"/>
      <c r="V164" s="287">
        <v>57964</v>
      </c>
      <c r="W164" s="287">
        <v>50821</v>
      </c>
      <c r="X164" s="287">
        <v>55146</v>
      </c>
      <c r="Y164" s="287"/>
      <c r="Z164" s="287"/>
      <c r="AA164" s="305">
        <v>71234</v>
      </c>
      <c r="AB164" s="305">
        <v>81633</v>
      </c>
      <c r="AC164" s="305">
        <v>84451</v>
      </c>
      <c r="AD164" s="305">
        <v>79765</v>
      </c>
      <c r="AE164" s="289" t="str">
        <f t="shared" si="103"/>
        <v>NA</v>
      </c>
      <c r="AF164" s="289" t="str">
        <f t="shared" si="104"/>
        <v>NA</v>
      </c>
      <c r="AG164" s="289" t="str">
        <f t="shared" si="105"/>
        <v>NA</v>
      </c>
      <c r="AH164" s="289" t="str">
        <f t="shared" si="106"/>
        <v>NA</v>
      </c>
      <c r="AI164" s="289" t="str">
        <f t="shared" si="107"/>
        <v>NA</v>
      </c>
      <c r="AJ164" s="289" t="str">
        <f t="shared" si="108"/>
        <v>NA</v>
      </c>
      <c r="AK164" s="289" t="str">
        <f t="shared" si="109"/>
        <v>NA</v>
      </c>
      <c r="AL164" s="289" t="str">
        <f t="shared" si="110"/>
        <v>NA</v>
      </c>
      <c r="AM164" s="289" t="str">
        <f t="shared" si="111"/>
        <v>NA</v>
      </c>
      <c r="AN164" s="289" t="str">
        <f t="shared" si="112"/>
        <v>NA</v>
      </c>
      <c r="AO164" s="289" t="str">
        <f t="shared" si="113"/>
        <v>NA</v>
      </c>
      <c r="AP164" s="289" t="str">
        <f t="shared" si="114"/>
        <v>NA</v>
      </c>
      <c r="AQ164" s="289" t="str">
        <f t="shared" si="115"/>
        <v>NA</v>
      </c>
      <c r="AR164" s="289" t="str">
        <f t="shared" si="116"/>
        <v>NA</v>
      </c>
      <c r="AS164" s="289" t="str">
        <f t="shared" si="117"/>
        <v>NA</v>
      </c>
      <c r="AT164" s="289" t="str">
        <f t="shared" si="118"/>
        <v>NA</v>
      </c>
      <c r="AU164" s="289" t="str">
        <f t="shared" si="119"/>
        <v>NA</v>
      </c>
      <c r="AV164" s="289" t="str">
        <f t="shared" si="120"/>
        <v>NA</v>
      </c>
      <c r="AW164" s="289">
        <f t="shared" si="121"/>
        <v>551</v>
      </c>
      <c r="AX164" s="289">
        <f t="shared" si="122"/>
        <v>506</v>
      </c>
      <c r="AY164" s="289">
        <f t="shared" si="123"/>
        <v>509</v>
      </c>
      <c r="AZ164" s="289" t="str">
        <f t="shared" si="124"/>
        <v>NA</v>
      </c>
      <c r="BA164" s="289" t="str">
        <f t="shared" si="125"/>
        <v>NA</v>
      </c>
      <c r="BB164" s="289">
        <f t="shared" si="126"/>
        <v>507</v>
      </c>
      <c r="BC164" s="289">
        <f t="shared" si="100"/>
        <v>508</v>
      </c>
      <c r="BD164" s="289">
        <f t="shared" si="101"/>
        <v>494</v>
      </c>
      <c r="BE164" s="289">
        <f t="shared" si="102"/>
        <v>502</v>
      </c>
    </row>
    <row r="165" spans="1:57" s="309" customFormat="1" ht="15" customHeight="1" x14ac:dyDescent="0.25">
      <c r="A165" s="283" t="s">
        <v>240</v>
      </c>
      <c r="B165" s="255" t="s">
        <v>920</v>
      </c>
      <c r="C165" s="269" t="s">
        <v>1129</v>
      </c>
      <c r="D165" s="248"/>
      <c r="E165" s="248"/>
      <c r="F165" s="248"/>
      <c r="G165" s="248"/>
      <c r="H165" s="248"/>
      <c r="I165" s="248"/>
      <c r="J165" s="248"/>
      <c r="K165" s="248"/>
      <c r="L165" s="248">
        <v>40522</v>
      </c>
      <c r="M165" s="248">
        <v>43492</v>
      </c>
      <c r="N165" s="248">
        <v>46549</v>
      </c>
      <c r="O165" s="248">
        <v>42432</v>
      </c>
      <c r="P165" s="248">
        <v>41098</v>
      </c>
      <c r="Q165" s="248">
        <v>41473</v>
      </c>
      <c r="R165" s="248">
        <v>47218</v>
      </c>
      <c r="S165" s="285">
        <v>48817</v>
      </c>
      <c r="T165" s="285">
        <v>54052</v>
      </c>
      <c r="U165" s="286">
        <v>61409</v>
      </c>
      <c r="V165" s="287">
        <v>55570</v>
      </c>
      <c r="W165" s="287">
        <v>48233</v>
      </c>
      <c r="X165" s="287">
        <v>54467</v>
      </c>
      <c r="Y165" s="287"/>
      <c r="Z165" s="287"/>
      <c r="AA165" s="305">
        <v>70124</v>
      </c>
      <c r="AB165" s="305">
        <v>82379</v>
      </c>
      <c r="AC165" s="305">
        <v>82889</v>
      </c>
      <c r="AD165" s="305">
        <v>79424</v>
      </c>
      <c r="AE165" s="289" t="str">
        <f t="shared" si="103"/>
        <v>NA</v>
      </c>
      <c r="AF165" s="289" t="str">
        <f t="shared" si="104"/>
        <v>NA</v>
      </c>
      <c r="AG165" s="289" t="str">
        <f t="shared" si="105"/>
        <v>NA</v>
      </c>
      <c r="AH165" s="289" t="str">
        <f t="shared" si="106"/>
        <v>NA</v>
      </c>
      <c r="AI165" s="289" t="str">
        <f t="shared" si="107"/>
        <v>NA</v>
      </c>
      <c r="AJ165" s="289" t="str">
        <f t="shared" si="108"/>
        <v>NA</v>
      </c>
      <c r="AK165" s="289" t="str">
        <f t="shared" si="109"/>
        <v>NA</v>
      </c>
      <c r="AL165" s="289" t="str">
        <f t="shared" si="110"/>
        <v>NA</v>
      </c>
      <c r="AM165" s="289">
        <f t="shared" si="111"/>
        <v>395</v>
      </c>
      <c r="AN165" s="289">
        <f t="shared" si="112"/>
        <v>401</v>
      </c>
      <c r="AO165" s="289">
        <f t="shared" si="113"/>
        <v>437</v>
      </c>
      <c r="AP165" s="289">
        <f t="shared" si="114"/>
        <v>456</v>
      </c>
      <c r="AQ165" s="289">
        <f t="shared" si="115"/>
        <v>465</v>
      </c>
      <c r="AR165" s="289">
        <f t="shared" si="116"/>
        <v>473</v>
      </c>
      <c r="AS165" s="289">
        <f t="shared" si="117"/>
        <v>473</v>
      </c>
      <c r="AT165" s="289">
        <f t="shared" si="118"/>
        <v>492</v>
      </c>
      <c r="AU165" s="289">
        <f t="shared" si="119"/>
        <v>488</v>
      </c>
      <c r="AV165" s="289">
        <f t="shared" si="120"/>
        <v>500</v>
      </c>
      <c r="AW165" s="289">
        <f t="shared" si="121"/>
        <v>561</v>
      </c>
      <c r="AX165" s="289">
        <f t="shared" si="122"/>
        <v>515</v>
      </c>
      <c r="AY165" s="289">
        <f t="shared" si="123"/>
        <v>516</v>
      </c>
      <c r="AZ165" s="289" t="str">
        <f t="shared" si="124"/>
        <v>NA</v>
      </c>
      <c r="BA165" s="289" t="str">
        <f t="shared" si="125"/>
        <v>NA</v>
      </c>
      <c r="BB165" s="289">
        <f t="shared" si="126"/>
        <v>513</v>
      </c>
      <c r="BC165" s="289">
        <f t="shared" si="100"/>
        <v>505</v>
      </c>
      <c r="BD165" s="289">
        <f t="shared" si="101"/>
        <v>501</v>
      </c>
      <c r="BE165" s="289">
        <f t="shared" si="102"/>
        <v>506</v>
      </c>
    </row>
    <row r="166" spans="1:57" ht="15" customHeight="1" x14ac:dyDescent="0.25">
      <c r="A166" s="283" t="s">
        <v>104</v>
      </c>
      <c r="B166" s="255" t="s">
        <v>910</v>
      </c>
      <c r="C166" s="269" t="s">
        <v>1129</v>
      </c>
      <c r="V166" s="287">
        <v>76976</v>
      </c>
      <c r="W166" s="287">
        <v>56197</v>
      </c>
      <c r="X166" s="287">
        <v>64562</v>
      </c>
      <c r="Y166" s="287"/>
      <c r="Z166" s="287"/>
      <c r="AA166" s="303">
        <v>75019</v>
      </c>
      <c r="AB166" s="303">
        <v>79233</v>
      </c>
      <c r="AC166" s="303">
        <v>82076</v>
      </c>
      <c r="AD166" s="303">
        <v>78107</v>
      </c>
      <c r="AE166" s="289" t="str">
        <f t="shared" si="103"/>
        <v>NA</v>
      </c>
      <c r="AF166" s="289" t="str">
        <f t="shared" si="104"/>
        <v>NA</v>
      </c>
      <c r="AG166" s="289" t="str">
        <f t="shared" si="105"/>
        <v>NA</v>
      </c>
      <c r="AH166" s="289" t="str">
        <f t="shared" si="106"/>
        <v>NA</v>
      </c>
      <c r="AI166" s="289" t="str">
        <f t="shared" si="107"/>
        <v>NA</v>
      </c>
      <c r="AJ166" s="289" t="str">
        <f t="shared" si="108"/>
        <v>NA</v>
      </c>
      <c r="AK166" s="289" t="str">
        <f t="shared" si="109"/>
        <v>NA</v>
      </c>
      <c r="AL166" s="289" t="str">
        <f t="shared" si="110"/>
        <v>NA</v>
      </c>
      <c r="AM166" s="289" t="str">
        <f t="shared" si="111"/>
        <v>NA</v>
      </c>
      <c r="AN166" s="289" t="str">
        <f t="shared" si="112"/>
        <v>NA</v>
      </c>
      <c r="AO166" s="289" t="str">
        <f t="shared" si="113"/>
        <v>NA</v>
      </c>
      <c r="AP166" s="289" t="str">
        <f t="shared" si="114"/>
        <v>NA</v>
      </c>
      <c r="AQ166" s="289" t="str">
        <f t="shared" si="115"/>
        <v>NA</v>
      </c>
      <c r="AR166" s="289" t="str">
        <f t="shared" si="116"/>
        <v>NA</v>
      </c>
      <c r="AS166" s="289" t="str">
        <f t="shared" si="117"/>
        <v>NA</v>
      </c>
      <c r="AT166" s="289" t="str">
        <f t="shared" si="118"/>
        <v>NA</v>
      </c>
      <c r="AU166" s="289" t="str">
        <f t="shared" si="119"/>
        <v>NA</v>
      </c>
      <c r="AV166" s="289" t="str">
        <f t="shared" si="120"/>
        <v>NA</v>
      </c>
      <c r="AW166" s="289">
        <f t="shared" si="121"/>
        <v>471</v>
      </c>
      <c r="AX166" s="289">
        <f t="shared" si="122"/>
        <v>479</v>
      </c>
      <c r="AY166" s="289">
        <f t="shared" si="123"/>
        <v>463</v>
      </c>
      <c r="AZ166" s="289" t="str">
        <f t="shared" si="124"/>
        <v>NA</v>
      </c>
      <c r="BA166" s="289" t="str">
        <f t="shared" si="125"/>
        <v>NA</v>
      </c>
      <c r="BB166" s="289">
        <f t="shared" si="126"/>
        <v>492</v>
      </c>
      <c r="BC166" s="289">
        <f t="shared" si="100"/>
        <v>513</v>
      </c>
      <c r="BD166" s="289">
        <f t="shared" si="101"/>
        <v>505</v>
      </c>
      <c r="BE166" s="289">
        <f t="shared" si="102"/>
        <v>509</v>
      </c>
    </row>
    <row r="167" spans="1:57" ht="15" customHeight="1" x14ac:dyDescent="0.25">
      <c r="A167" s="283" t="s">
        <v>293</v>
      </c>
      <c r="B167" s="255" t="s">
        <v>918</v>
      </c>
      <c r="C167" s="269" t="s">
        <v>1129</v>
      </c>
      <c r="H167" s="248">
        <v>33657</v>
      </c>
      <c r="I167" s="248">
        <v>41212</v>
      </c>
      <c r="J167" s="248">
        <v>48221</v>
      </c>
      <c r="K167" s="248">
        <v>55230</v>
      </c>
      <c r="L167" s="248">
        <v>63697</v>
      </c>
      <c r="M167" s="248">
        <v>63386</v>
      </c>
      <c r="N167" s="248">
        <v>60328</v>
      </c>
      <c r="O167" s="248">
        <v>59759</v>
      </c>
      <c r="P167" s="248">
        <v>52813</v>
      </c>
      <c r="Q167" s="248">
        <v>52859</v>
      </c>
      <c r="R167" s="248">
        <v>56935</v>
      </c>
      <c r="S167" s="248">
        <v>57576</v>
      </c>
      <c r="T167" s="285">
        <v>64842</v>
      </c>
      <c r="U167" s="286">
        <v>75249</v>
      </c>
      <c r="V167" s="287">
        <v>68443</v>
      </c>
      <c r="W167" s="287">
        <v>53756</v>
      </c>
      <c r="X167" s="287">
        <v>59267</v>
      </c>
      <c r="Y167" s="287"/>
      <c r="Z167" s="287"/>
      <c r="AA167" s="305">
        <v>72664</v>
      </c>
      <c r="AB167" s="305">
        <v>79930</v>
      </c>
      <c r="AC167" s="305">
        <v>77801</v>
      </c>
      <c r="AD167" s="305">
        <v>76940</v>
      </c>
      <c r="AE167" s="289" t="str">
        <f t="shared" si="103"/>
        <v>NA</v>
      </c>
      <c r="AF167" s="289" t="str">
        <f t="shared" si="104"/>
        <v>NA</v>
      </c>
      <c r="AG167" s="289" t="str">
        <f t="shared" si="105"/>
        <v>NA</v>
      </c>
      <c r="AH167" s="289" t="str">
        <f t="shared" si="106"/>
        <v>NA</v>
      </c>
      <c r="AI167" s="289">
        <f t="shared" si="107"/>
        <v>315</v>
      </c>
      <c r="AJ167" s="289">
        <f t="shared" si="108"/>
        <v>316</v>
      </c>
      <c r="AK167" s="289">
        <f t="shared" si="109"/>
        <v>321</v>
      </c>
      <c r="AL167" s="289">
        <f t="shared" si="110"/>
        <v>326</v>
      </c>
      <c r="AM167" s="289">
        <f t="shared" si="111"/>
        <v>333</v>
      </c>
      <c r="AN167" s="289">
        <f t="shared" si="112"/>
        <v>350</v>
      </c>
      <c r="AO167" s="289">
        <f t="shared" si="113"/>
        <v>391</v>
      </c>
      <c r="AP167" s="289">
        <f t="shared" si="114"/>
        <v>390</v>
      </c>
      <c r="AQ167" s="289">
        <f t="shared" si="115"/>
        <v>411</v>
      </c>
      <c r="AR167" s="289">
        <f t="shared" si="116"/>
        <v>411</v>
      </c>
      <c r="AS167" s="289">
        <f t="shared" si="117"/>
        <v>422</v>
      </c>
      <c r="AT167" s="289">
        <f t="shared" si="118"/>
        <v>447</v>
      </c>
      <c r="AU167" s="289">
        <f t="shared" si="119"/>
        <v>442</v>
      </c>
      <c r="AV167" s="289">
        <f t="shared" si="120"/>
        <v>450</v>
      </c>
      <c r="AW167" s="289">
        <f t="shared" si="121"/>
        <v>506</v>
      </c>
      <c r="AX167" s="289">
        <f t="shared" si="122"/>
        <v>488</v>
      </c>
      <c r="AY167" s="289">
        <f t="shared" si="123"/>
        <v>495</v>
      </c>
      <c r="AZ167" s="289" t="str">
        <f t="shared" si="124"/>
        <v>NA</v>
      </c>
      <c r="BA167" s="289" t="str">
        <f t="shared" si="125"/>
        <v>NA</v>
      </c>
      <c r="BB167" s="289">
        <f t="shared" si="126"/>
        <v>501</v>
      </c>
      <c r="BC167" s="289">
        <f t="shared" si="100"/>
        <v>512</v>
      </c>
      <c r="BD167" s="289">
        <f t="shared" si="101"/>
        <v>516</v>
      </c>
      <c r="BE167" s="289">
        <f t="shared" si="102"/>
        <v>512</v>
      </c>
    </row>
    <row r="168" spans="1:57" ht="15" customHeight="1" x14ac:dyDescent="0.25">
      <c r="A168" s="283" t="s">
        <v>662</v>
      </c>
      <c r="B168" s="255" t="s">
        <v>935</v>
      </c>
      <c r="C168" s="269" t="s">
        <v>1129</v>
      </c>
      <c r="L168" s="248">
        <v>45588</v>
      </c>
      <c r="M168" s="248">
        <v>47752</v>
      </c>
      <c r="N168" s="248">
        <v>52888</v>
      </c>
      <c r="O168" s="248">
        <v>51785</v>
      </c>
      <c r="P168" s="248">
        <v>49890</v>
      </c>
      <c r="Q168" s="248">
        <v>50081</v>
      </c>
      <c r="R168" s="248">
        <v>53071</v>
      </c>
      <c r="S168" s="248">
        <v>54002</v>
      </c>
      <c r="T168" s="285">
        <v>56440</v>
      </c>
      <c r="U168" s="286">
        <v>60227</v>
      </c>
      <c r="V168" s="287">
        <v>62269</v>
      </c>
      <c r="W168" s="287">
        <v>57441</v>
      </c>
      <c r="X168" s="287">
        <v>61453</v>
      </c>
      <c r="Y168" s="287"/>
      <c r="Z168" s="287"/>
      <c r="AA168" s="305">
        <v>71435</v>
      </c>
      <c r="AB168" s="305">
        <v>77091</v>
      </c>
      <c r="AC168" s="305">
        <v>76564</v>
      </c>
      <c r="AD168" s="305">
        <v>74082</v>
      </c>
      <c r="AE168" s="289" t="str">
        <f t="shared" si="103"/>
        <v>NA</v>
      </c>
      <c r="AF168" s="289" t="str">
        <f t="shared" si="104"/>
        <v>NA</v>
      </c>
      <c r="AG168" s="289" t="str">
        <f t="shared" si="105"/>
        <v>NA</v>
      </c>
      <c r="AH168" s="289" t="str">
        <f t="shared" si="106"/>
        <v>NA</v>
      </c>
      <c r="AI168" s="289" t="str">
        <f t="shared" si="107"/>
        <v>NA</v>
      </c>
      <c r="AJ168" s="289" t="str">
        <f t="shared" si="108"/>
        <v>NA</v>
      </c>
      <c r="AK168" s="289" t="str">
        <f t="shared" si="109"/>
        <v>NA</v>
      </c>
      <c r="AL168" s="289" t="str">
        <f t="shared" si="110"/>
        <v>NA</v>
      </c>
      <c r="AM168" s="289">
        <f t="shared" si="111"/>
        <v>378</v>
      </c>
      <c r="AN168" s="289">
        <f t="shared" si="112"/>
        <v>387</v>
      </c>
      <c r="AO168" s="289">
        <f t="shared" si="113"/>
        <v>420</v>
      </c>
      <c r="AP168" s="289">
        <f t="shared" si="114"/>
        <v>419</v>
      </c>
      <c r="AQ168" s="289">
        <f t="shared" si="115"/>
        <v>423</v>
      </c>
      <c r="AR168" s="289">
        <f t="shared" si="116"/>
        <v>428</v>
      </c>
      <c r="AS168" s="289">
        <f t="shared" si="117"/>
        <v>437</v>
      </c>
      <c r="AT168" s="289">
        <f t="shared" si="118"/>
        <v>461</v>
      </c>
      <c r="AU168" s="289">
        <f t="shared" si="119"/>
        <v>475</v>
      </c>
      <c r="AV168" s="289">
        <f t="shared" si="120"/>
        <v>504</v>
      </c>
      <c r="AW168" s="289">
        <f t="shared" si="121"/>
        <v>536</v>
      </c>
      <c r="AX168" s="289">
        <f t="shared" si="122"/>
        <v>472</v>
      </c>
      <c r="AY168" s="289">
        <f t="shared" si="123"/>
        <v>481</v>
      </c>
      <c r="AZ168" s="289" t="str">
        <f t="shared" si="124"/>
        <v>NA</v>
      </c>
      <c r="BA168" s="289" t="str">
        <f t="shared" si="125"/>
        <v>NA</v>
      </c>
      <c r="BB168" s="289">
        <f t="shared" si="126"/>
        <v>506</v>
      </c>
      <c r="BC168" s="289">
        <f t="shared" si="100"/>
        <v>520</v>
      </c>
      <c r="BD168" s="289">
        <f t="shared" si="101"/>
        <v>518</v>
      </c>
      <c r="BE168" s="289">
        <f t="shared" si="102"/>
        <v>520</v>
      </c>
    </row>
    <row r="169" spans="1:57" ht="15" customHeight="1" x14ac:dyDescent="0.25">
      <c r="A169" s="283" t="s">
        <v>2</v>
      </c>
      <c r="B169" s="255" t="s">
        <v>910</v>
      </c>
      <c r="C169" s="269" t="s">
        <v>1129</v>
      </c>
      <c r="J169" s="272"/>
      <c r="P169" s="248">
        <v>39175</v>
      </c>
      <c r="Q169" s="248">
        <v>39610</v>
      </c>
      <c r="R169" s="248">
        <v>46503</v>
      </c>
      <c r="S169" s="248">
        <v>49503</v>
      </c>
      <c r="T169" s="285">
        <v>53270</v>
      </c>
      <c r="U169" s="286">
        <v>62245</v>
      </c>
      <c r="V169" s="287">
        <v>62235</v>
      </c>
      <c r="W169" s="287">
        <v>51990</v>
      </c>
      <c r="X169" s="287">
        <v>55148</v>
      </c>
      <c r="Y169" s="287"/>
      <c r="Z169" s="287"/>
      <c r="AA169" s="305">
        <v>67803</v>
      </c>
      <c r="AB169" s="305">
        <v>76564</v>
      </c>
      <c r="AC169" s="305">
        <v>75618</v>
      </c>
      <c r="AD169" s="305">
        <v>72642</v>
      </c>
      <c r="AE169" s="289" t="str">
        <f t="shared" si="103"/>
        <v>NA</v>
      </c>
      <c r="AF169" s="289" t="str">
        <f t="shared" si="104"/>
        <v>NA</v>
      </c>
      <c r="AG169" s="289" t="str">
        <f t="shared" si="105"/>
        <v>NA</v>
      </c>
      <c r="AH169" s="289" t="str">
        <f t="shared" si="106"/>
        <v>NA</v>
      </c>
      <c r="AI169" s="289" t="str">
        <f t="shared" si="107"/>
        <v>NA</v>
      </c>
      <c r="AJ169" s="289" t="str">
        <f t="shared" si="108"/>
        <v>NA</v>
      </c>
      <c r="AK169" s="289" t="str">
        <f t="shared" si="109"/>
        <v>NA</v>
      </c>
      <c r="AL169" s="289" t="str">
        <f t="shared" si="110"/>
        <v>NA</v>
      </c>
      <c r="AM169" s="289" t="str">
        <f t="shared" si="111"/>
        <v>NA</v>
      </c>
      <c r="AN169" s="289" t="str">
        <f t="shared" si="112"/>
        <v>NA</v>
      </c>
      <c r="AO169" s="289" t="str">
        <f t="shared" si="113"/>
        <v>NA</v>
      </c>
      <c r="AP169" s="289" t="str">
        <f t="shared" si="114"/>
        <v>NA</v>
      </c>
      <c r="AQ169" s="289">
        <f t="shared" si="115"/>
        <v>475</v>
      </c>
      <c r="AR169" s="289">
        <f t="shared" si="116"/>
        <v>487</v>
      </c>
      <c r="AS169" s="289">
        <f t="shared" si="117"/>
        <v>480</v>
      </c>
      <c r="AT169" s="289">
        <f t="shared" si="118"/>
        <v>490</v>
      </c>
      <c r="AU169" s="289">
        <f t="shared" si="119"/>
        <v>492</v>
      </c>
      <c r="AV169" s="289">
        <f t="shared" si="120"/>
        <v>494</v>
      </c>
      <c r="AW169" s="289">
        <f t="shared" si="121"/>
        <v>537</v>
      </c>
      <c r="AX169" s="289">
        <f t="shared" si="122"/>
        <v>499</v>
      </c>
      <c r="AY169" s="289">
        <f t="shared" si="123"/>
        <v>508</v>
      </c>
      <c r="AZ169" s="289" t="str">
        <f t="shared" si="124"/>
        <v>NA</v>
      </c>
      <c r="BA169" s="289" t="str">
        <f t="shared" si="125"/>
        <v>NA</v>
      </c>
      <c r="BB169" s="289">
        <f t="shared" si="126"/>
        <v>520</v>
      </c>
      <c r="BC169" s="289">
        <f t="shared" si="100"/>
        <v>521</v>
      </c>
      <c r="BD169" s="289">
        <f t="shared" si="101"/>
        <v>520</v>
      </c>
      <c r="BE169" s="289">
        <f t="shared" si="102"/>
        <v>523</v>
      </c>
    </row>
    <row r="170" spans="1:57" ht="15" customHeight="1" x14ac:dyDescent="0.25">
      <c r="A170" s="283" t="s">
        <v>576</v>
      </c>
      <c r="B170" s="255" t="s">
        <v>920</v>
      </c>
      <c r="C170" s="269" t="s">
        <v>1129</v>
      </c>
      <c r="T170" s="285">
        <v>46523</v>
      </c>
      <c r="U170" s="286">
        <v>54215</v>
      </c>
      <c r="V170" s="287">
        <v>53327</v>
      </c>
      <c r="W170" s="287">
        <v>41873</v>
      </c>
      <c r="X170" s="287">
        <v>44983</v>
      </c>
      <c r="Y170" s="287"/>
      <c r="Z170" s="287"/>
      <c r="AA170" s="305">
        <v>59261</v>
      </c>
      <c r="AB170" s="305">
        <v>69554</v>
      </c>
      <c r="AC170" s="305">
        <v>72245</v>
      </c>
      <c r="AD170" s="305">
        <v>71566</v>
      </c>
      <c r="AE170" s="289" t="str">
        <f t="shared" si="103"/>
        <v>NA</v>
      </c>
      <c r="AF170" s="289" t="str">
        <f t="shared" si="104"/>
        <v>NA</v>
      </c>
      <c r="AG170" s="289" t="str">
        <f t="shared" si="105"/>
        <v>NA</v>
      </c>
      <c r="AH170" s="289" t="str">
        <f t="shared" si="106"/>
        <v>NA</v>
      </c>
      <c r="AI170" s="289" t="str">
        <f t="shared" si="107"/>
        <v>NA</v>
      </c>
      <c r="AJ170" s="289" t="str">
        <f t="shared" si="108"/>
        <v>NA</v>
      </c>
      <c r="AK170" s="289" t="str">
        <f t="shared" si="109"/>
        <v>NA</v>
      </c>
      <c r="AL170" s="289" t="str">
        <f t="shared" si="110"/>
        <v>NA</v>
      </c>
      <c r="AM170" s="289" t="str">
        <f t="shared" si="111"/>
        <v>NA</v>
      </c>
      <c r="AN170" s="289" t="str">
        <f t="shared" si="112"/>
        <v>NA</v>
      </c>
      <c r="AO170" s="289" t="str">
        <f t="shared" si="113"/>
        <v>NA</v>
      </c>
      <c r="AP170" s="289" t="str">
        <f t="shared" si="114"/>
        <v>NA</v>
      </c>
      <c r="AQ170" s="289" t="str">
        <f t="shared" si="115"/>
        <v>NA</v>
      </c>
      <c r="AR170" s="289" t="str">
        <f t="shared" si="116"/>
        <v>NA</v>
      </c>
      <c r="AS170" s="289" t="str">
        <f t="shared" si="117"/>
        <v>NA</v>
      </c>
      <c r="AT170" s="289" t="str">
        <f t="shared" si="118"/>
        <v>NA</v>
      </c>
      <c r="AU170" s="289">
        <f t="shared" si="119"/>
        <v>523</v>
      </c>
      <c r="AV170" s="289">
        <f t="shared" si="120"/>
        <v>528</v>
      </c>
      <c r="AW170" s="289">
        <f t="shared" si="121"/>
        <v>572</v>
      </c>
      <c r="AX170" s="289">
        <f t="shared" si="122"/>
        <v>543</v>
      </c>
      <c r="AY170" s="289">
        <f t="shared" si="123"/>
        <v>560</v>
      </c>
      <c r="AZ170" s="289" t="str">
        <f t="shared" si="124"/>
        <v>NA</v>
      </c>
      <c r="BA170" s="289" t="str">
        <f t="shared" si="125"/>
        <v>NA</v>
      </c>
      <c r="BB170" s="289">
        <f t="shared" si="126"/>
        <v>551</v>
      </c>
      <c r="BC170" s="289">
        <f t="shared" si="100"/>
        <v>545</v>
      </c>
      <c r="BD170" s="289">
        <f t="shared" si="101"/>
        <v>533</v>
      </c>
      <c r="BE170" s="289">
        <f t="shared" si="102"/>
        <v>529</v>
      </c>
    </row>
    <row r="171" spans="1:57" ht="15" customHeight="1" x14ac:dyDescent="0.25">
      <c r="A171" s="307" t="s">
        <v>260</v>
      </c>
      <c r="B171" s="307" t="s">
        <v>946</v>
      </c>
      <c r="C171" s="307" t="s">
        <v>1129</v>
      </c>
      <c r="O171" s="248">
        <v>30205</v>
      </c>
      <c r="P171" s="248">
        <v>33816</v>
      </c>
      <c r="Q171" s="248">
        <v>36171</v>
      </c>
      <c r="R171" s="248">
        <v>39664</v>
      </c>
      <c r="S171" s="248">
        <v>49950</v>
      </c>
      <c r="T171" s="285">
        <v>53371</v>
      </c>
      <c r="U171" s="285">
        <v>64491</v>
      </c>
      <c r="V171" s="290">
        <v>70569</v>
      </c>
      <c r="W171" s="290">
        <v>51523</v>
      </c>
      <c r="X171" s="290">
        <v>57586</v>
      </c>
      <c r="Y171" s="290"/>
      <c r="Z171" s="290"/>
      <c r="AA171" s="305">
        <v>68290</v>
      </c>
      <c r="AB171" s="305">
        <v>75135</v>
      </c>
      <c r="AC171" s="305">
        <v>73915</v>
      </c>
      <c r="AD171" s="305">
        <v>70303</v>
      </c>
      <c r="AE171" s="292" t="str">
        <f t="shared" si="103"/>
        <v>NA</v>
      </c>
      <c r="AF171" s="292" t="str">
        <f t="shared" si="104"/>
        <v>NA</v>
      </c>
      <c r="AG171" s="292" t="str">
        <f t="shared" si="105"/>
        <v>NA</v>
      </c>
      <c r="AH171" s="292" t="str">
        <f t="shared" si="106"/>
        <v>NA</v>
      </c>
      <c r="AI171" s="292" t="str">
        <f t="shared" si="107"/>
        <v>NA</v>
      </c>
      <c r="AJ171" s="292" t="str">
        <f t="shared" si="108"/>
        <v>NA</v>
      </c>
      <c r="AK171" s="292" t="str">
        <f t="shared" si="109"/>
        <v>NA</v>
      </c>
      <c r="AL171" s="292" t="str">
        <f t="shared" si="110"/>
        <v>NA</v>
      </c>
      <c r="AM171" s="292" t="str">
        <f t="shared" si="111"/>
        <v>NA</v>
      </c>
      <c r="AN171" s="292" t="str">
        <f t="shared" si="112"/>
        <v>NA</v>
      </c>
      <c r="AO171" s="292" t="str">
        <f t="shared" si="113"/>
        <v>NA</v>
      </c>
      <c r="AP171" s="292">
        <f t="shared" si="114"/>
        <v>523</v>
      </c>
      <c r="AQ171" s="292">
        <f t="shared" si="115"/>
        <v>507</v>
      </c>
      <c r="AR171" s="292">
        <f t="shared" si="116"/>
        <v>505</v>
      </c>
      <c r="AS171" s="292">
        <f t="shared" si="117"/>
        <v>518</v>
      </c>
      <c r="AT171" s="292">
        <f t="shared" si="118"/>
        <v>486</v>
      </c>
      <c r="AU171" s="292">
        <f t="shared" si="119"/>
        <v>491</v>
      </c>
      <c r="AV171" s="292">
        <f t="shared" si="120"/>
        <v>484</v>
      </c>
      <c r="AW171" s="292">
        <f t="shared" si="121"/>
        <v>497</v>
      </c>
      <c r="AX171" s="292">
        <f t="shared" si="122"/>
        <v>503</v>
      </c>
      <c r="AY171" s="292">
        <f t="shared" si="123"/>
        <v>502</v>
      </c>
      <c r="AZ171" s="292" t="str">
        <f t="shared" si="124"/>
        <v>NA</v>
      </c>
      <c r="BA171" s="292" t="str">
        <f t="shared" si="125"/>
        <v>NA</v>
      </c>
      <c r="BB171" s="289">
        <f t="shared" si="126"/>
        <v>519</v>
      </c>
      <c r="BC171" s="289">
        <f t="shared" si="100"/>
        <v>525</v>
      </c>
      <c r="BD171" s="289">
        <f t="shared" si="101"/>
        <v>529</v>
      </c>
      <c r="BE171" s="289">
        <f t="shared" si="102"/>
        <v>535</v>
      </c>
    </row>
    <row r="172" spans="1:57" ht="15" customHeight="1" x14ac:dyDescent="0.25">
      <c r="A172" s="283" t="s">
        <v>2099</v>
      </c>
      <c r="B172" s="255" t="s">
        <v>935</v>
      </c>
      <c r="C172" s="269" t="s">
        <v>1129</v>
      </c>
      <c r="O172" s="248">
        <v>47602</v>
      </c>
      <c r="P172" s="248">
        <v>50534</v>
      </c>
      <c r="Q172" s="248">
        <v>52074</v>
      </c>
      <c r="T172" s="286"/>
      <c r="U172" s="286"/>
      <c r="V172" s="287"/>
      <c r="W172" s="287">
        <v>60107</v>
      </c>
      <c r="X172" s="287">
        <v>61700</v>
      </c>
      <c r="Y172" s="287"/>
      <c r="Z172" s="287"/>
      <c r="AA172" s="305">
        <v>66799</v>
      </c>
      <c r="AB172" s="305">
        <v>77440</v>
      </c>
      <c r="AC172" s="305">
        <v>74063</v>
      </c>
      <c r="AD172" s="305">
        <v>69239</v>
      </c>
      <c r="AE172" s="289" t="str">
        <f t="shared" si="103"/>
        <v>NA</v>
      </c>
      <c r="AF172" s="289" t="str">
        <f t="shared" si="104"/>
        <v>NA</v>
      </c>
      <c r="AG172" s="289" t="str">
        <f t="shared" si="105"/>
        <v>NA</v>
      </c>
      <c r="AH172" s="289" t="str">
        <f t="shared" si="106"/>
        <v>NA</v>
      </c>
      <c r="AI172" s="289" t="str">
        <f t="shared" si="107"/>
        <v>NA</v>
      </c>
      <c r="AJ172" s="289" t="str">
        <f t="shared" si="108"/>
        <v>NA</v>
      </c>
      <c r="AK172" s="289" t="str">
        <f t="shared" si="109"/>
        <v>NA</v>
      </c>
      <c r="AL172" s="289" t="str">
        <f t="shared" si="110"/>
        <v>NA</v>
      </c>
      <c r="AM172" s="289" t="str">
        <f t="shared" si="111"/>
        <v>NA</v>
      </c>
      <c r="AN172" s="289" t="str">
        <f t="shared" si="112"/>
        <v>NA</v>
      </c>
      <c r="AO172" s="289" t="str">
        <f t="shared" si="113"/>
        <v>NA</v>
      </c>
      <c r="AP172" s="289">
        <f t="shared" si="114"/>
        <v>433</v>
      </c>
      <c r="AQ172" s="289">
        <f t="shared" si="115"/>
        <v>421</v>
      </c>
      <c r="AR172" s="289">
        <f t="shared" si="116"/>
        <v>416</v>
      </c>
      <c r="AS172" s="289" t="str">
        <f t="shared" si="117"/>
        <v>NA</v>
      </c>
      <c r="AT172" s="289" t="str">
        <f t="shared" si="118"/>
        <v>NA</v>
      </c>
      <c r="AU172" s="289" t="str">
        <f t="shared" si="119"/>
        <v>NA</v>
      </c>
      <c r="AV172" s="289" t="str">
        <f t="shared" si="120"/>
        <v>NA</v>
      </c>
      <c r="AW172" s="289" t="str">
        <f t="shared" si="121"/>
        <v>NA</v>
      </c>
      <c r="AX172" s="289">
        <f t="shared" si="122"/>
        <v>457</v>
      </c>
      <c r="AY172" s="289">
        <f t="shared" si="123"/>
        <v>480</v>
      </c>
      <c r="AZ172" s="289" t="str">
        <f t="shared" si="124"/>
        <v>NA</v>
      </c>
      <c r="BA172" s="289" t="str">
        <f t="shared" si="125"/>
        <v>NA</v>
      </c>
      <c r="BB172" s="289">
        <f t="shared" si="126"/>
        <v>524</v>
      </c>
      <c r="BC172" s="289">
        <f t="shared" si="100"/>
        <v>519</v>
      </c>
      <c r="BD172" s="289">
        <f t="shared" si="101"/>
        <v>528</v>
      </c>
      <c r="BE172" s="289">
        <f t="shared" si="102"/>
        <v>538</v>
      </c>
    </row>
    <row r="173" spans="1:57" ht="15" customHeight="1" x14ac:dyDescent="0.25">
      <c r="A173" s="283" t="s">
        <v>690</v>
      </c>
      <c r="B173" s="255" t="s">
        <v>922</v>
      </c>
      <c r="C173" s="269" t="s">
        <v>1129</v>
      </c>
      <c r="J173" s="248">
        <v>38264</v>
      </c>
      <c r="K173" s="248">
        <v>44634</v>
      </c>
      <c r="L173" s="248">
        <v>49717</v>
      </c>
      <c r="M173" s="248">
        <v>54800</v>
      </c>
      <c r="N173" s="248">
        <v>59883</v>
      </c>
      <c r="O173" s="248">
        <v>53343</v>
      </c>
      <c r="P173" s="248">
        <v>45859</v>
      </c>
      <c r="Q173" s="248">
        <v>45102</v>
      </c>
      <c r="R173" s="248">
        <v>57536</v>
      </c>
      <c r="S173" s="248">
        <v>65562</v>
      </c>
      <c r="T173" s="285">
        <v>70055</v>
      </c>
      <c r="U173" s="286">
        <v>80862</v>
      </c>
      <c r="V173" s="287">
        <v>72832</v>
      </c>
      <c r="W173" s="287">
        <v>51875</v>
      </c>
      <c r="X173" s="287">
        <v>51976</v>
      </c>
      <c r="Y173" s="287"/>
      <c r="Z173" s="287"/>
      <c r="AA173" s="305">
        <v>60648</v>
      </c>
      <c r="AB173" s="305">
        <v>69753</v>
      </c>
      <c r="AC173" s="305">
        <v>70471</v>
      </c>
      <c r="AD173" s="305">
        <v>68798</v>
      </c>
      <c r="AE173" s="289" t="str">
        <f t="shared" si="103"/>
        <v>NA</v>
      </c>
      <c r="AF173" s="289" t="str">
        <f t="shared" si="104"/>
        <v>NA</v>
      </c>
      <c r="AG173" s="289" t="str">
        <f t="shared" si="105"/>
        <v>NA</v>
      </c>
      <c r="AH173" s="289" t="str">
        <f t="shared" si="106"/>
        <v>NA</v>
      </c>
      <c r="AI173" s="289" t="str">
        <f t="shared" si="107"/>
        <v>NA</v>
      </c>
      <c r="AJ173" s="289" t="str">
        <f t="shared" si="108"/>
        <v>NA</v>
      </c>
      <c r="AK173" s="289">
        <f t="shared" si="109"/>
        <v>354</v>
      </c>
      <c r="AL173" s="289">
        <f t="shared" si="110"/>
        <v>354</v>
      </c>
      <c r="AM173" s="289">
        <f t="shared" si="111"/>
        <v>364</v>
      </c>
      <c r="AN173" s="289">
        <f t="shared" si="112"/>
        <v>368</v>
      </c>
      <c r="AO173" s="289">
        <f t="shared" si="113"/>
        <v>393</v>
      </c>
      <c r="AP173" s="289">
        <f t="shared" si="114"/>
        <v>411</v>
      </c>
      <c r="AQ173" s="289">
        <f t="shared" si="115"/>
        <v>437</v>
      </c>
      <c r="AR173" s="289">
        <f t="shared" si="116"/>
        <v>448</v>
      </c>
      <c r="AS173" s="289">
        <f t="shared" si="117"/>
        <v>421</v>
      </c>
      <c r="AT173" s="289">
        <f t="shared" si="118"/>
        <v>414</v>
      </c>
      <c r="AU173" s="289">
        <f t="shared" si="119"/>
        <v>425</v>
      </c>
      <c r="AV173" s="289">
        <f t="shared" si="120"/>
        <v>427</v>
      </c>
      <c r="AW173" s="289">
        <f t="shared" si="121"/>
        <v>483</v>
      </c>
      <c r="AX173" s="289">
        <f t="shared" si="122"/>
        <v>500</v>
      </c>
      <c r="AY173" s="289">
        <f t="shared" si="123"/>
        <v>525</v>
      </c>
      <c r="AZ173" s="289" t="str">
        <f t="shared" si="124"/>
        <v>NA</v>
      </c>
      <c r="BA173" s="289" t="str">
        <f t="shared" si="125"/>
        <v>NA</v>
      </c>
      <c r="BB173" s="289">
        <f t="shared" si="126"/>
        <v>544</v>
      </c>
      <c r="BC173" s="289">
        <f t="shared" si="100"/>
        <v>544</v>
      </c>
      <c r="BD173" s="289">
        <f t="shared" si="101"/>
        <v>540</v>
      </c>
      <c r="BE173" s="289">
        <f t="shared" si="102"/>
        <v>542</v>
      </c>
    </row>
    <row r="174" spans="1:57" ht="15" customHeight="1" x14ac:dyDescent="0.25">
      <c r="A174" s="283" t="s">
        <v>680</v>
      </c>
      <c r="B174" s="255" t="s">
        <v>918</v>
      </c>
      <c r="C174" s="269" t="s">
        <v>1129</v>
      </c>
      <c r="N174" s="248">
        <v>21151</v>
      </c>
      <c r="O174" s="248">
        <v>20003</v>
      </c>
      <c r="P174" s="248">
        <v>18835</v>
      </c>
      <c r="Q174" s="248">
        <v>19820</v>
      </c>
      <c r="R174" s="248">
        <v>23053</v>
      </c>
      <c r="S174" s="248">
        <v>24509</v>
      </c>
      <c r="T174" s="285">
        <v>28504</v>
      </c>
      <c r="U174" s="286">
        <v>32642</v>
      </c>
      <c r="V174" s="287">
        <v>35189</v>
      </c>
      <c r="W174" s="287">
        <v>33858</v>
      </c>
      <c r="X174" s="287">
        <v>40845</v>
      </c>
      <c r="Y174" s="287"/>
      <c r="Z174" s="287"/>
      <c r="AA174" s="305">
        <v>56502</v>
      </c>
      <c r="AB174" s="305">
        <v>64333</v>
      </c>
      <c r="AC174" s="305">
        <v>67831</v>
      </c>
      <c r="AD174" s="305">
        <v>66676</v>
      </c>
      <c r="AE174" s="289" t="str">
        <f t="shared" si="103"/>
        <v>NA</v>
      </c>
      <c r="AF174" s="289" t="str">
        <f t="shared" si="104"/>
        <v>NA</v>
      </c>
      <c r="AG174" s="289" t="str">
        <f t="shared" si="105"/>
        <v>NA</v>
      </c>
      <c r="AH174" s="289" t="str">
        <f t="shared" si="106"/>
        <v>NA</v>
      </c>
      <c r="AI174" s="289" t="str">
        <f t="shared" si="107"/>
        <v>NA</v>
      </c>
      <c r="AJ174" s="289" t="str">
        <f t="shared" si="108"/>
        <v>NA</v>
      </c>
      <c r="AK174" s="289" t="str">
        <f t="shared" si="109"/>
        <v>NA</v>
      </c>
      <c r="AL174" s="289" t="str">
        <f t="shared" si="110"/>
        <v>NA</v>
      </c>
      <c r="AM174" s="289" t="str">
        <f t="shared" si="111"/>
        <v>NA</v>
      </c>
      <c r="AN174" s="289" t="str">
        <f t="shared" si="112"/>
        <v>NA</v>
      </c>
      <c r="AO174" s="289">
        <f t="shared" si="113"/>
        <v>561</v>
      </c>
      <c r="AP174" s="289">
        <f t="shared" si="114"/>
        <v>575</v>
      </c>
      <c r="AQ174" s="289">
        <f t="shared" si="115"/>
        <v>610</v>
      </c>
      <c r="AR174" s="289">
        <f t="shared" si="116"/>
        <v>638</v>
      </c>
      <c r="AS174" s="289">
        <f t="shared" si="117"/>
        <v>626</v>
      </c>
      <c r="AT174" s="289">
        <f t="shared" si="118"/>
        <v>633</v>
      </c>
      <c r="AU174" s="289">
        <f t="shared" si="119"/>
        <v>636</v>
      </c>
      <c r="AV174" s="289">
        <f t="shared" si="120"/>
        <v>640</v>
      </c>
      <c r="AW174" s="289">
        <f t="shared" si="121"/>
        <v>677</v>
      </c>
      <c r="AX174" s="289">
        <f t="shared" si="122"/>
        <v>591</v>
      </c>
      <c r="AY174" s="289">
        <f t="shared" si="123"/>
        <v>575</v>
      </c>
      <c r="AZ174" s="289" t="str">
        <f t="shared" si="124"/>
        <v>NA</v>
      </c>
      <c r="BA174" s="289" t="str">
        <f t="shared" si="125"/>
        <v>NA</v>
      </c>
      <c r="BB174" s="289">
        <f t="shared" si="126"/>
        <v>561</v>
      </c>
      <c r="BC174" s="289">
        <f t="shared" si="100"/>
        <v>561</v>
      </c>
      <c r="BD174" s="289">
        <f t="shared" si="101"/>
        <v>548</v>
      </c>
      <c r="BE174" s="289">
        <f t="shared" si="102"/>
        <v>549</v>
      </c>
    </row>
    <row r="175" spans="1:57" ht="15" customHeight="1" x14ac:dyDescent="0.25">
      <c r="A175" s="283" t="s">
        <v>679</v>
      </c>
      <c r="B175" s="255" t="s">
        <v>941</v>
      </c>
      <c r="C175" s="269" t="s">
        <v>1129</v>
      </c>
      <c r="O175" s="248">
        <v>21820</v>
      </c>
      <c r="P175" s="248">
        <v>22778</v>
      </c>
      <c r="Q175" s="248">
        <v>23132</v>
      </c>
      <c r="R175" s="248">
        <v>25413</v>
      </c>
      <c r="S175" s="248">
        <v>27795</v>
      </c>
      <c r="T175" s="285">
        <v>32375</v>
      </c>
      <c r="U175" s="286">
        <v>39191</v>
      </c>
      <c r="V175" s="287">
        <v>46007</v>
      </c>
      <c r="W175" s="287">
        <v>38812</v>
      </c>
      <c r="X175" s="287">
        <v>45013</v>
      </c>
      <c r="Y175" s="287"/>
      <c r="Z175" s="287"/>
      <c r="AA175" s="305">
        <v>60435</v>
      </c>
      <c r="AB175" s="305">
        <v>69936</v>
      </c>
      <c r="AC175" s="305">
        <v>69870</v>
      </c>
      <c r="AD175" s="305">
        <v>66217</v>
      </c>
      <c r="AE175" s="289" t="str">
        <f t="shared" si="103"/>
        <v>NA</v>
      </c>
      <c r="AF175" s="289" t="str">
        <f t="shared" si="104"/>
        <v>NA</v>
      </c>
      <c r="AG175" s="289" t="str">
        <f t="shared" si="105"/>
        <v>NA</v>
      </c>
      <c r="AH175" s="289" t="str">
        <f t="shared" si="106"/>
        <v>NA</v>
      </c>
      <c r="AI175" s="289" t="str">
        <f t="shared" si="107"/>
        <v>NA</v>
      </c>
      <c r="AJ175" s="289" t="str">
        <f t="shared" si="108"/>
        <v>NA</v>
      </c>
      <c r="AK175" s="289" t="str">
        <f t="shared" si="109"/>
        <v>NA</v>
      </c>
      <c r="AL175" s="289" t="str">
        <f t="shared" si="110"/>
        <v>NA</v>
      </c>
      <c r="AM175" s="289" t="str">
        <f t="shared" si="111"/>
        <v>NA</v>
      </c>
      <c r="AN175" s="289" t="str">
        <f t="shared" si="112"/>
        <v>NA</v>
      </c>
      <c r="AO175" s="289" t="str">
        <f t="shared" si="113"/>
        <v>NA</v>
      </c>
      <c r="AP175" s="289">
        <f t="shared" si="114"/>
        <v>571</v>
      </c>
      <c r="AQ175" s="289">
        <f t="shared" si="115"/>
        <v>588</v>
      </c>
      <c r="AR175" s="289">
        <f t="shared" si="116"/>
        <v>615</v>
      </c>
      <c r="AS175" s="289">
        <f t="shared" si="117"/>
        <v>614</v>
      </c>
      <c r="AT175" s="289">
        <f t="shared" si="118"/>
        <v>613</v>
      </c>
      <c r="AU175" s="289">
        <f t="shared" si="119"/>
        <v>607</v>
      </c>
      <c r="AV175" s="289">
        <f t="shared" si="120"/>
        <v>607</v>
      </c>
      <c r="AW175" s="289">
        <f t="shared" si="121"/>
        <v>615</v>
      </c>
      <c r="AX175" s="289">
        <f t="shared" si="122"/>
        <v>563</v>
      </c>
      <c r="AY175" s="289">
        <f t="shared" si="123"/>
        <v>559</v>
      </c>
      <c r="AZ175" s="289" t="str">
        <f t="shared" si="124"/>
        <v>NA</v>
      </c>
      <c r="BA175" s="289" t="str">
        <f t="shared" si="125"/>
        <v>NA</v>
      </c>
      <c r="BB175" s="289">
        <f t="shared" si="126"/>
        <v>546</v>
      </c>
      <c r="BC175" s="289">
        <f t="shared" si="100"/>
        <v>543</v>
      </c>
      <c r="BD175" s="289">
        <f t="shared" si="101"/>
        <v>541</v>
      </c>
      <c r="BE175" s="289">
        <f t="shared" si="102"/>
        <v>552</v>
      </c>
    </row>
    <row r="176" spans="1:57" s="309" customFormat="1" ht="15" customHeight="1" x14ac:dyDescent="0.25">
      <c r="A176" s="283" t="s">
        <v>2107</v>
      </c>
      <c r="B176" s="255" t="s">
        <v>934</v>
      </c>
      <c r="C176" s="269" t="s">
        <v>1129</v>
      </c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>
        <v>30630</v>
      </c>
      <c r="R176" s="248">
        <v>37233</v>
      </c>
      <c r="S176" s="248">
        <v>39376</v>
      </c>
      <c r="T176" s="285">
        <v>39724</v>
      </c>
      <c r="U176" s="286">
        <v>50902</v>
      </c>
      <c r="V176" s="287">
        <v>30594</v>
      </c>
      <c r="W176" s="287">
        <v>27881</v>
      </c>
      <c r="X176" s="287">
        <v>32797</v>
      </c>
      <c r="Y176" s="287"/>
      <c r="Z176" s="287"/>
      <c r="AA176" s="305">
        <v>59529</v>
      </c>
      <c r="AB176" s="305">
        <v>68475</v>
      </c>
      <c r="AC176" s="305">
        <v>66787</v>
      </c>
      <c r="AD176" s="305">
        <v>64861</v>
      </c>
      <c r="AE176" s="289" t="str">
        <f t="shared" si="103"/>
        <v>NA</v>
      </c>
      <c r="AF176" s="289" t="str">
        <f t="shared" si="104"/>
        <v>NA</v>
      </c>
      <c r="AG176" s="289" t="str">
        <f t="shared" si="105"/>
        <v>NA</v>
      </c>
      <c r="AH176" s="289" t="str">
        <f t="shared" si="106"/>
        <v>NA</v>
      </c>
      <c r="AI176" s="289" t="str">
        <f t="shared" si="107"/>
        <v>NA</v>
      </c>
      <c r="AJ176" s="289" t="str">
        <f t="shared" si="108"/>
        <v>NA</v>
      </c>
      <c r="AK176" s="289" t="str">
        <f t="shared" si="109"/>
        <v>NA</v>
      </c>
      <c r="AL176" s="289" t="str">
        <f t="shared" si="110"/>
        <v>NA</v>
      </c>
      <c r="AM176" s="289" t="str">
        <f t="shared" si="111"/>
        <v>NA</v>
      </c>
      <c r="AN176" s="289" t="str">
        <f t="shared" si="112"/>
        <v>NA</v>
      </c>
      <c r="AO176" s="289" t="str">
        <f t="shared" si="113"/>
        <v>NA</v>
      </c>
      <c r="AP176" s="289" t="str">
        <f t="shared" si="114"/>
        <v>NA</v>
      </c>
      <c r="AQ176" s="289" t="str">
        <f t="shared" si="115"/>
        <v>NA</v>
      </c>
      <c r="AR176" s="289">
        <f t="shared" si="116"/>
        <v>544</v>
      </c>
      <c r="AS176" s="289">
        <f t="shared" si="117"/>
        <v>532</v>
      </c>
      <c r="AT176" s="289">
        <f t="shared" si="118"/>
        <v>540</v>
      </c>
      <c r="AU176" s="289">
        <f t="shared" si="119"/>
        <v>569</v>
      </c>
      <c r="AV176" s="289">
        <f t="shared" si="120"/>
        <v>543</v>
      </c>
      <c r="AW176" s="289">
        <f t="shared" si="121"/>
        <v>710</v>
      </c>
      <c r="AX176" s="289">
        <f t="shared" si="122"/>
        <v>635</v>
      </c>
      <c r="AY176" s="289">
        <f t="shared" si="123"/>
        <v>620</v>
      </c>
      <c r="AZ176" s="289" t="str">
        <f t="shared" si="124"/>
        <v>NA</v>
      </c>
      <c r="BA176" s="289" t="str">
        <f t="shared" si="125"/>
        <v>NA</v>
      </c>
      <c r="BB176" s="289">
        <f t="shared" si="126"/>
        <v>550</v>
      </c>
      <c r="BC176" s="289">
        <f t="shared" si="100"/>
        <v>548</v>
      </c>
      <c r="BD176" s="289">
        <f t="shared" si="101"/>
        <v>553</v>
      </c>
      <c r="BE176" s="289">
        <f t="shared" si="102"/>
        <v>554</v>
      </c>
    </row>
    <row r="177" spans="1:57" ht="15" customHeight="1" x14ac:dyDescent="0.25">
      <c r="A177" s="283" t="s">
        <v>573</v>
      </c>
      <c r="B177" s="255" t="s">
        <v>935</v>
      </c>
      <c r="C177" s="269" t="s">
        <v>1129</v>
      </c>
      <c r="T177" s="285">
        <v>31314</v>
      </c>
      <c r="U177" s="286">
        <v>34989</v>
      </c>
      <c r="V177" s="287">
        <v>37053</v>
      </c>
      <c r="W177" s="287"/>
      <c r="X177" s="287"/>
      <c r="Y177" s="287"/>
      <c r="Z177" s="287"/>
      <c r="AA177" s="305">
        <v>58125</v>
      </c>
      <c r="AB177" s="305">
        <v>63166</v>
      </c>
      <c r="AC177" s="305">
        <v>62703</v>
      </c>
      <c r="AD177" s="305">
        <v>64711</v>
      </c>
      <c r="AE177" s="289" t="str">
        <f t="shared" si="103"/>
        <v>NA</v>
      </c>
      <c r="AF177" s="289" t="str">
        <f t="shared" si="104"/>
        <v>NA</v>
      </c>
      <c r="AG177" s="289" t="str">
        <f t="shared" si="105"/>
        <v>NA</v>
      </c>
      <c r="AH177" s="289" t="str">
        <f t="shared" si="106"/>
        <v>NA</v>
      </c>
      <c r="AI177" s="289" t="str">
        <f t="shared" si="107"/>
        <v>NA</v>
      </c>
      <c r="AJ177" s="289" t="str">
        <f t="shared" si="108"/>
        <v>NA</v>
      </c>
      <c r="AK177" s="289" t="str">
        <f t="shared" si="109"/>
        <v>NA</v>
      </c>
      <c r="AL177" s="289" t="str">
        <f t="shared" si="110"/>
        <v>NA</v>
      </c>
      <c r="AM177" s="289" t="str">
        <f t="shared" si="111"/>
        <v>NA</v>
      </c>
      <c r="AN177" s="289" t="str">
        <f t="shared" si="112"/>
        <v>NA</v>
      </c>
      <c r="AO177" s="289" t="str">
        <f t="shared" si="113"/>
        <v>NA</v>
      </c>
      <c r="AP177" s="289" t="str">
        <f t="shared" si="114"/>
        <v>NA</v>
      </c>
      <c r="AQ177" s="289" t="str">
        <f t="shared" si="115"/>
        <v>NA</v>
      </c>
      <c r="AR177" s="289" t="str">
        <f t="shared" si="116"/>
        <v>NA</v>
      </c>
      <c r="AS177" s="289" t="str">
        <f t="shared" si="117"/>
        <v>NA</v>
      </c>
      <c r="AT177" s="289" t="str">
        <f t="shared" si="118"/>
        <v>NA</v>
      </c>
      <c r="AU177" s="289">
        <f t="shared" si="119"/>
        <v>616</v>
      </c>
      <c r="AV177" s="289">
        <f t="shared" si="120"/>
        <v>623</v>
      </c>
      <c r="AW177" s="289">
        <f t="shared" si="121"/>
        <v>667</v>
      </c>
      <c r="AX177" s="289" t="str">
        <f t="shared" si="122"/>
        <v>NA</v>
      </c>
      <c r="AY177" s="289" t="str">
        <f t="shared" si="123"/>
        <v>NA</v>
      </c>
      <c r="AZ177" s="289" t="str">
        <f t="shared" si="124"/>
        <v>NA</v>
      </c>
      <c r="BA177" s="289" t="str">
        <f t="shared" si="125"/>
        <v>NA</v>
      </c>
      <c r="BB177" s="289">
        <f t="shared" si="126"/>
        <v>555</v>
      </c>
      <c r="BC177" s="289">
        <f t="shared" si="100"/>
        <v>568</v>
      </c>
      <c r="BD177" s="289">
        <f t="shared" si="101"/>
        <v>567</v>
      </c>
      <c r="BE177" s="289">
        <f t="shared" si="102"/>
        <v>555</v>
      </c>
    </row>
    <row r="178" spans="1:57" ht="15" customHeight="1" x14ac:dyDescent="0.25">
      <c r="A178" s="283" t="s">
        <v>2156</v>
      </c>
      <c r="B178" s="255" t="s">
        <v>935</v>
      </c>
      <c r="C178" s="269" t="s">
        <v>1129</v>
      </c>
      <c r="P178" s="248">
        <v>14386</v>
      </c>
      <c r="Q178" s="248">
        <v>14484</v>
      </c>
      <c r="T178" s="285"/>
      <c r="U178" s="286"/>
      <c r="V178" s="287"/>
      <c r="W178" s="287">
        <v>34970</v>
      </c>
      <c r="X178" s="287">
        <v>39597</v>
      </c>
      <c r="Y178" s="287"/>
      <c r="Z178" s="287"/>
      <c r="AA178" s="305">
        <v>55786</v>
      </c>
      <c r="AB178" s="305">
        <v>63969</v>
      </c>
      <c r="AC178" s="305">
        <v>64975</v>
      </c>
      <c r="AD178" s="305">
        <v>64171</v>
      </c>
      <c r="AE178" s="289" t="str">
        <f t="shared" si="103"/>
        <v>NA</v>
      </c>
      <c r="AF178" s="289" t="str">
        <f t="shared" si="104"/>
        <v>NA</v>
      </c>
      <c r="AG178" s="289" t="str">
        <f t="shared" si="105"/>
        <v>NA</v>
      </c>
      <c r="AH178" s="289" t="str">
        <f t="shared" si="106"/>
        <v>NA</v>
      </c>
      <c r="AI178" s="289" t="str">
        <f t="shared" si="107"/>
        <v>NA</v>
      </c>
      <c r="AJ178" s="289" t="str">
        <f t="shared" si="108"/>
        <v>NA</v>
      </c>
      <c r="AK178" s="289" t="str">
        <f t="shared" si="109"/>
        <v>NA</v>
      </c>
      <c r="AL178" s="289" t="str">
        <f t="shared" si="110"/>
        <v>NA</v>
      </c>
      <c r="AM178" s="289" t="str">
        <f t="shared" si="111"/>
        <v>NA</v>
      </c>
      <c r="AN178" s="289" t="str">
        <f t="shared" si="112"/>
        <v>NA</v>
      </c>
      <c r="AO178" s="289" t="str">
        <f t="shared" si="113"/>
        <v>NA</v>
      </c>
      <c r="AP178" s="289" t="str">
        <f t="shared" si="114"/>
        <v>NA</v>
      </c>
      <c r="AQ178" s="289">
        <f t="shared" si="115"/>
        <v>646</v>
      </c>
      <c r="AR178" s="289">
        <f t="shared" si="116"/>
        <v>680</v>
      </c>
      <c r="AS178" s="289" t="str">
        <f t="shared" si="117"/>
        <v>NA</v>
      </c>
      <c r="AT178" s="289" t="str">
        <f t="shared" si="118"/>
        <v>NA</v>
      </c>
      <c r="AU178" s="289" t="str">
        <f t="shared" si="119"/>
        <v>NA</v>
      </c>
      <c r="AV178" s="289" t="str">
        <f t="shared" si="120"/>
        <v>NA</v>
      </c>
      <c r="AW178" s="289" t="str">
        <f t="shared" si="121"/>
        <v>NA</v>
      </c>
      <c r="AX178" s="289">
        <f t="shared" si="122"/>
        <v>585</v>
      </c>
      <c r="AY178" s="289">
        <f t="shared" si="123"/>
        <v>582</v>
      </c>
      <c r="AZ178" s="289" t="str">
        <f t="shared" si="124"/>
        <v>NA</v>
      </c>
      <c r="BA178" s="289" t="str">
        <f t="shared" si="125"/>
        <v>NA</v>
      </c>
      <c r="BB178" s="289">
        <f t="shared" si="126"/>
        <v>564</v>
      </c>
      <c r="BC178" s="289">
        <f t="shared" si="100"/>
        <v>563</v>
      </c>
      <c r="BD178" s="289">
        <f t="shared" si="101"/>
        <v>559</v>
      </c>
      <c r="BE178" s="289">
        <f t="shared" si="102"/>
        <v>557</v>
      </c>
    </row>
    <row r="179" spans="1:57" ht="15" customHeight="1" x14ac:dyDescent="0.25">
      <c r="A179" s="283" t="s">
        <v>499</v>
      </c>
      <c r="B179" s="255" t="s">
        <v>935</v>
      </c>
      <c r="C179" s="269" t="s">
        <v>1129</v>
      </c>
      <c r="O179" s="304"/>
      <c r="R179" s="248">
        <v>48840</v>
      </c>
      <c r="S179" s="248">
        <v>52864</v>
      </c>
      <c r="T179" s="285">
        <v>56968</v>
      </c>
      <c r="U179" s="286">
        <v>67592</v>
      </c>
      <c r="V179" s="287">
        <v>66873</v>
      </c>
      <c r="W179" s="287">
        <v>60057</v>
      </c>
      <c r="X179" s="287">
        <v>63234</v>
      </c>
      <c r="Y179" s="287"/>
      <c r="Z179" s="287"/>
      <c r="AA179" s="305">
        <v>70494</v>
      </c>
      <c r="AB179" s="305">
        <v>78403</v>
      </c>
      <c r="AC179" s="305">
        <v>64281</v>
      </c>
      <c r="AD179" s="305">
        <v>63658</v>
      </c>
      <c r="AE179" s="289" t="str">
        <f t="shared" si="103"/>
        <v>NA</v>
      </c>
      <c r="AF179" s="289" t="str">
        <f t="shared" si="104"/>
        <v>NA</v>
      </c>
      <c r="AG179" s="289" t="str">
        <f t="shared" si="105"/>
        <v>NA</v>
      </c>
      <c r="AH179" s="289" t="str">
        <f t="shared" si="106"/>
        <v>NA</v>
      </c>
      <c r="AI179" s="289" t="str">
        <f t="shared" si="107"/>
        <v>NA</v>
      </c>
      <c r="AJ179" s="289" t="str">
        <f t="shared" si="108"/>
        <v>NA</v>
      </c>
      <c r="AK179" s="289" t="str">
        <f t="shared" si="109"/>
        <v>NA</v>
      </c>
      <c r="AL179" s="289" t="str">
        <f t="shared" si="110"/>
        <v>NA</v>
      </c>
      <c r="AM179" s="289" t="str">
        <f t="shared" si="111"/>
        <v>NA</v>
      </c>
      <c r="AN179" s="289" t="str">
        <f t="shared" si="112"/>
        <v>NA</v>
      </c>
      <c r="AO179" s="289" t="str">
        <f t="shared" si="113"/>
        <v>NA</v>
      </c>
      <c r="AP179" s="289" t="str">
        <f t="shared" si="114"/>
        <v>NA</v>
      </c>
      <c r="AQ179" s="289" t="str">
        <f t="shared" si="115"/>
        <v>NA</v>
      </c>
      <c r="AR179" s="289" t="str">
        <f t="shared" si="116"/>
        <v>NA</v>
      </c>
      <c r="AS179" s="289">
        <f t="shared" si="117"/>
        <v>463</v>
      </c>
      <c r="AT179" s="289">
        <f t="shared" si="118"/>
        <v>468</v>
      </c>
      <c r="AU179" s="289">
        <f t="shared" si="119"/>
        <v>473</v>
      </c>
      <c r="AV179" s="289">
        <f t="shared" si="120"/>
        <v>475</v>
      </c>
      <c r="AW179" s="289">
        <f t="shared" si="121"/>
        <v>517</v>
      </c>
      <c r="AX179" s="289">
        <f t="shared" si="122"/>
        <v>458</v>
      </c>
      <c r="AY179" s="289">
        <f t="shared" si="123"/>
        <v>474</v>
      </c>
      <c r="AZ179" s="289" t="str">
        <f t="shared" si="124"/>
        <v>NA</v>
      </c>
      <c r="BA179" s="289" t="str">
        <f t="shared" si="125"/>
        <v>NA</v>
      </c>
      <c r="BB179" s="289">
        <f t="shared" si="126"/>
        <v>511</v>
      </c>
      <c r="BC179" s="289">
        <f t="shared" si="100"/>
        <v>515</v>
      </c>
      <c r="BD179" s="289">
        <f t="shared" si="101"/>
        <v>563</v>
      </c>
      <c r="BE179" s="289">
        <f t="shared" si="102"/>
        <v>558</v>
      </c>
    </row>
    <row r="180" spans="1:57" ht="15" customHeight="1" x14ac:dyDescent="0.25">
      <c r="A180" s="283" t="s">
        <v>865</v>
      </c>
      <c r="B180" s="255" t="s">
        <v>935</v>
      </c>
      <c r="C180" s="269" t="s">
        <v>1129</v>
      </c>
      <c r="N180" s="248">
        <v>22306</v>
      </c>
      <c r="O180" s="248">
        <v>25335</v>
      </c>
      <c r="P180" s="248">
        <v>28137</v>
      </c>
      <c r="Q180" s="248">
        <v>27961</v>
      </c>
      <c r="R180" s="248">
        <v>35160</v>
      </c>
      <c r="S180" s="248">
        <v>35509</v>
      </c>
      <c r="T180" s="285">
        <v>41104</v>
      </c>
      <c r="U180" s="304">
        <v>42854</v>
      </c>
      <c r="V180" s="287">
        <v>42289</v>
      </c>
      <c r="W180" s="287">
        <v>32834</v>
      </c>
      <c r="X180" s="287">
        <v>44525</v>
      </c>
      <c r="Y180" s="287"/>
      <c r="Z180" s="287"/>
      <c r="AA180" s="305"/>
      <c r="AB180" s="305"/>
      <c r="AC180" s="305">
        <v>66240</v>
      </c>
      <c r="AD180" s="305">
        <v>62703</v>
      </c>
      <c r="AE180" s="289" t="str">
        <f t="shared" si="103"/>
        <v>NA</v>
      </c>
      <c r="AF180" s="289" t="str">
        <f t="shared" si="104"/>
        <v>NA</v>
      </c>
      <c r="AG180" s="289" t="str">
        <f t="shared" si="105"/>
        <v>NA</v>
      </c>
      <c r="AH180" s="289" t="str">
        <f t="shared" si="106"/>
        <v>NA</v>
      </c>
      <c r="AI180" s="289" t="str">
        <f t="shared" si="107"/>
        <v>NA</v>
      </c>
      <c r="AJ180" s="289" t="str">
        <f t="shared" si="108"/>
        <v>NA</v>
      </c>
      <c r="AK180" s="289" t="str">
        <f t="shared" si="109"/>
        <v>NA</v>
      </c>
      <c r="AL180" s="289" t="str">
        <f t="shared" si="110"/>
        <v>NA</v>
      </c>
      <c r="AM180" s="289" t="str">
        <f t="shared" si="111"/>
        <v>NA</v>
      </c>
      <c r="AN180" s="289" t="str">
        <f t="shared" si="112"/>
        <v>NA</v>
      </c>
      <c r="AO180" s="289">
        <f t="shared" si="113"/>
        <v>556</v>
      </c>
      <c r="AP180" s="289">
        <f t="shared" si="114"/>
        <v>550</v>
      </c>
      <c r="AQ180" s="289">
        <f t="shared" si="115"/>
        <v>548</v>
      </c>
      <c r="AR180" s="289">
        <f t="shared" si="116"/>
        <v>565</v>
      </c>
      <c r="AS180" s="289">
        <f t="shared" si="117"/>
        <v>546</v>
      </c>
      <c r="AT180" s="289">
        <f t="shared" si="118"/>
        <v>570</v>
      </c>
      <c r="AU180" s="289">
        <f t="shared" si="119"/>
        <v>555</v>
      </c>
      <c r="AV180" s="289">
        <f t="shared" si="120"/>
        <v>589</v>
      </c>
      <c r="AW180" s="289">
        <f t="shared" si="121"/>
        <v>639</v>
      </c>
      <c r="AX180" s="289">
        <f t="shared" si="122"/>
        <v>597</v>
      </c>
      <c r="AY180" s="289">
        <f t="shared" si="123"/>
        <v>562</v>
      </c>
      <c r="AZ180" s="289" t="str">
        <f t="shared" si="124"/>
        <v>NA</v>
      </c>
      <c r="BA180" s="289" t="str">
        <f t="shared" si="125"/>
        <v>NA</v>
      </c>
      <c r="BB180" s="289" t="str">
        <f t="shared" si="126"/>
        <v>NA</v>
      </c>
      <c r="BC180" s="289" t="str">
        <f t="shared" si="100"/>
        <v>NA</v>
      </c>
      <c r="BD180" s="289">
        <f t="shared" si="101"/>
        <v>555</v>
      </c>
      <c r="BE180" s="289">
        <f t="shared" si="102"/>
        <v>562</v>
      </c>
    </row>
    <row r="181" spans="1:57" s="309" customFormat="1" ht="15" customHeight="1" x14ac:dyDescent="0.25">
      <c r="A181" s="283" t="s">
        <v>867</v>
      </c>
      <c r="B181" s="255" t="s">
        <v>935</v>
      </c>
      <c r="C181" s="269" t="s">
        <v>1129</v>
      </c>
      <c r="D181" s="248"/>
      <c r="E181" s="248"/>
      <c r="F181" s="248"/>
      <c r="G181" s="248"/>
      <c r="H181" s="248"/>
      <c r="I181" s="248"/>
      <c r="J181" s="248">
        <v>49120</v>
      </c>
      <c r="K181" s="248">
        <v>54819</v>
      </c>
      <c r="L181" s="272">
        <v>67634</v>
      </c>
      <c r="M181" s="272">
        <v>69330</v>
      </c>
      <c r="N181" s="248">
        <v>72553</v>
      </c>
      <c r="O181" s="248">
        <v>64184</v>
      </c>
      <c r="P181" s="248">
        <v>60842</v>
      </c>
      <c r="Q181" s="248">
        <v>55779</v>
      </c>
      <c r="R181" s="248">
        <v>58063</v>
      </c>
      <c r="S181" s="248">
        <v>58513</v>
      </c>
      <c r="T181" s="285">
        <v>62674</v>
      </c>
      <c r="U181" s="286">
        <v>69912</v>
      </c>
      <c r="V181" s="287">
        <v>67056</v>
      </c>
      <c r="W181" s="287">
        <v>49809</v>
      </c>
      <c r="X181" s="287">
        <v>51928</v>
      </c>
      <c r="Y181" s="287"/>
      <c r="Z181" s="287"/>
      <c r="AA181" s="305">
        <v>63799</v>
      </c>
      <c r="AB181" s="305">
        <v>68790</v>
      </c>
      <c r="AC181" s="305">
        <v>67537</v>
      </c>
      <c r="AD181" s="305">
        <v>62223</v>
      </c>
      <c r="AE181" s="289" t="str">
        <f t="shared" si="103"/>
        <v>NA</v>
      </c>
      <c r="AF181" s="289" t="str">
        <f t="shared" si="104"/>
        <v>NA</v>
      </c>
      <c r="AG181" s="289" t="str">
        <f t="shared" si="105"/>
        <v>NA</v>
      </c>
      <c r="AH181" s="289" t="str">
        <f t="shared" si="106"/>
        <v>NA</v>
      </c>
      <c r="AI181" s="289" t="str">
        <f t="shared" si="107"/>
        <v>NA</v>
      </c>
      <c r="AJ181" s="289" t="str">
        <f t="shared" si="108"/>
        <v>NA</v>
      </c>
      <c r="AK181" s="289">
        <f t="shared" si="109"/>
        <v>315</v>
      </c>
      <c r="AL181" s="289">
        <f t="shared" si="110"/>
        <v>327</v>
      </c>
      <c r="AM181" s="289">
        <f t="shared" si="111"/>
        <v>325</v>
      </c>
      <c r="AN181" s="289">
        <f t="shared" si="112"/>
        <v>342</v>
      </c>
      <c r="AO181" s="289">
        <f t="shared" si="113"/>
        <v>366</v>
      </c>
      <c r="AP181" s="289">
        <f t="shared" si="114"/>
        <v>377</v>
      </c>
      <c r="AQ181" s="289">
        <f t="shared" si="115"/>
        <v>381</v>
      </c>
      <c r="AR181" s="289">
        <f t="shared" si="116"/>
        <v>399</v>
      </c>
      <c r="AS181" s="289">
        <f t="shared" si="117"/>
        <v>415</v>
      </c>
      <c r="AT181" s="289">
        <f t="shared" si="118"/>
        <v>439</v>
      </c>
      <c r="AU181" s="289">
        <f t="shared" si="119"/>
        <v>448</v>
      </c>
      <c r="AV181" s="289">
        <f t="shared" si="120"/>
        <v>465</v>
      </c>
      <c r="AW181" s="289">
        <f t="shared" si="121"/>
        <v>515</v>
      </c>
      <c r="AX181" s="289">
        <f t="shared" si="122"/>
        <v>509</v>
      </c>
      <c r="AY181" s="289">
        <f t="shared" si="123"/>
        <v>527</v>
      </c>
      <c r="AZ181" s="289" t="str">
        <f t="shared" si="124"/>
        <v>NA</v>
      </c>
      <c r="BA181" s="289" t="str">
        <f t="shared" si="125"/>
        <v>NA</v>
      </c>
      <c r="BB181" s="289">
        <f t="shared" si="126"/>
        <v>532</v>
      </c>
      <c r="BC181" s="289">
        <f t="shared" si="100"/>
        <v>547</v>
      </c>
      <c r="BD181" s="289">
        <f t="shared" si="101"/>
        <v>551</v>
      </c>
      <c r="BE181" s="289">
        <f t="shared" si="102"/>
        <v>564</v>
      </c>
    </row>
    <row r="182" spans="1:57" ht="15" customHeight="1" x14ac:dyDescent="0.25">
      <c r="A182" s="283" t="s">
        <v>671</v>
      </c>
      <c r="B182" s="255" t="s">
        <v>920</v>
      </c>
      <c r="C182" s="269" t="s">
        <v>1129</v>
      </c>
      <c r="H182" s="248">
        <v>10921</v>
      </c>
      <c r="I182" s="248">
        <v>14225</v>
      </c>
      <c r="J182" s="248">
        <v>16882</v>
      </c>
      <c r="K182" s="248">
        <v>20029</v>
      </c>
      <c r="L182" s="248">
        <v>24241</v>
      </c>
      <c r="M182" s="248">
        <v>30113</v>
      </c>
      <c r="N182" s="248">
        <v>36173</v>
      </c>
      <c r="O182" s="248">
        <v>36349</v>
      </c>
      <c r="P182" s="248">
        <v>33494</v>
      </c>
      <c r="Q182" s="248">
        <v>32881</v>
      </c>
      <c r="R182" s="248">
        <v>38723</v>
      </c>
      <c r="S182" s="248">
        <v>42274</v>
      </c>
      <c r="T182" s="286">
        <v>44742</v>
      </c>
      <c r="U182" s="286">
        <v>49132</v>
      </c>
      <c r="V182" s="287">
        <v>48631</v>
      </c>
      <c r="W182" s="287">
        <v>42201</v>
      </c>
      <c r="X182" s="287">
        <v>47041</v>
      </c>
      <c r="Y182" s="287"/>
      <c r="Z182" s="287"/>
      <c r="AA182" s="305">
        <v>54868</v>
      </c>
      <c r="AB182" s="305">
        <v>62600</v>
      </c>
      <c r="AC182" s="305">
        <v>62993</v>
      </c>
      <c r="AD182" s="305">
        <v>60294</v>
      </c>
      <c r="AE182" s="289" t="str">
        <f t="shared" si="103"/>
        <v>NA</v>
      </c>
      <c r="AF182" s="289" t="str">
        <f t="shared" si="104"/>
        <v>NA</v>
      </c>
      <c r="AG182" s="289" t="str">
        <f t="shared" si="105"/>
        <v>NA</v>
      </c>
      <c r="AH182" s="289" t="str">
        <f t="shared" si="106"/>
        <v>NA</v>
      </c>
      <c r="AI182" s="289">
        <f t="shared" si="107"/>
        <v>419</v>
      </c>
      <c r="AJ182" s="289">
        <f t="shared" si="108"/>
        <v>442</v>
      </c>
      <c r="AK182" s="289">
        <f t="shared" si="109"/>
        <v>457</v>
      </c>
      <c r="AL182" s="289">
        <f t="shared" si="110"/>
        <v>454</v>
      </c>
      <c r="AM182" s="289">
        <f t="shared" si="111"/>
        <v>473</v>
      </c>
      <c r="AN182" s="289">
        <f t="shared" si="112"/>
        <v>465</v>
      </c>
      <c r="AO182" s="289">
        <f t="shared" si="113"/>
        <v>496</v>
      </c>
      <c r="AP182" s="289">
        <f t="shared" si="114"/>
        <v>489</v>
      </c>
      <c r="AQ182" s="289">
        <f t="shared" si="115"/>
        <v>512</v>
      </c>
      <c r="AR182" s="289">
        <f t="shared" si="116"/>
        <v>528</v>
      </c>
      <c r="AS182" s="289">
        <f t="shared" si="117"/>
        <v>526</v>
      </c>
      <c r="AT182" s="289">
        <f t="shared" si="118"/>
        <v>522</v>
      </c>
      <c r="AU182" s="289">
        <f t="shared" si="119"/>
        <v>534</v>
      </c>
      <c r="AV182" s="289">
        <f t="shared" si="120"/>
        <v>552</v>
      </c>
      <c r="AW182" s="289">
        <f t="shared" si="121"/>
        <v>598</v>
      </c>
      <c r="AX182" s="289">
        <f t="shared" si="122"/>
        <v>540</v>
      </c>
      <c r="AY182" s="289">
        <f t="shared" si="123"/>
        <v>549</v>
      </c>
      <c r="AZ182" s="289" t="str">
        <f t="shared" si="124"/>
        <v>NA</v>
      </c>
      <c r="BA182" s="289" t="str">
        <f t="shared" si="125"/>
        <v>NA</v>
      </c>
      <c r="BB182" s="289">
        <f t="shared" si="126"/>
        <v>567</v>
      </c>
      <c r="BC182" s="289">
        <f t="shared" si="100"/>
        <v>571</v>
      </c>
      <c r="BD182" s="289">
        <f t="shared" si="101"/>
        <v>565</v>
      </c>
      <c r="BE182" s="289">
        <f t="shared" si="102"/>
        <v>567</v>
      </c>
    </row>
    <row r="183" spans="1:57" ht="15" customHeight="1" x14ac:dyDescent="0.25">
      <c r="A183" s="283" t="s">
        <v>637</v>
      </c>
      <c r="B183" s="255" t="s">
        <v>935</v>
      </c>
      <c r="C183" s="269" t="s">
        <v>1129</v>
      </c>
      <c r="I183" s="248">
        <v>33090</v>
      </c>
      <c r="J183" s="248">
        <v>40225</v>
      </c>
      <c r="K183" s="248">
        <v>45439</v>
      </c>
      <c r="L183" s="248">
        <v>52355</v>
      </c>
      <c r="M183" s="248">
        <v>54319</v>
      </c>
      <c r="N183" s="248">
        <v>57810</v>
      </c>
      <c r="O183" s="248">
        <v>51213</v>
      </c>
      <c r="P183" s="248">
        <v>46075</v>
      </c>
      <c r="Q183" s="248">
        <v>44094</v>
      </c>
      <c r="R183" s="248">
        <v>50203</v>
      </c>
      <c r="S183" s="248">
        <v>53393</v>
      </c>
      <c r="T183" s="285">
        <v>55035</v>
      </c>
      <c r="U183" s="286">
        <v>64085</v>
      </c>
      <c r="V183" s="287">
        <v>61354</v>
      </c>
      <c r="W183" s="287">
        <v>47437</v>
      </c>
      <c r="X183" s="287">
        <v>50356</v>
      </c>
      <c r="Y183" s="287"/>
      <c r="Z183" s="287"/>
      <c r="AA183" s="305">
        <v>53687</v>
      </c>
      <c r="AB183" s="305">
        <v>61824</v>
      </c>
      <c r="AC183" s="305">
        <v>61192</v>
      </c>
      <c r="AD183" s="305">
        <v>60043</v>
      </c>
      <c r="AE183" s="289" t="str">
        <f t="shared" si="103"/>
        <v>NA</v>
      </c>
      <c r="AF183" s="289" t="str">
        <f t="shared" si="104"/>
        <v>NA</v>
      </c>
      <c r="AG183" s="289" t="str">
        <f t="shared" si="105"/>
        <v>NA</v>
      </c>
      <c r="AH183" s="289" t="str">
        <f t="shared" si="106"/>
        <v>NA</v>
      </c>
      <c r="AI183" s="289" t="str">
        <f t="shared" si="107"/>
        <v>NA</v>
      </c>
      <c r="AJ183" s="289">
        <f t="shared" si="108"/>
        <v>351</v>
      </c>
      <c r="AK183" s="289">
        <f t="shared" si="109"/>
        <v>346</v>
      </c>
      <c r="AL183" s="289">
        <f t="shared" si="110"/>
        <v>353</v>
      </c>
      <c r="AM183" s="289">
        <f t="shared" si="111"/>
        <v>357</v>
      </c>
      <c r="AN183" s="289">
        <f t="shared" si="112"/>
        <v>369</v>
      </c>
      <c r="AO183" s="289">
        <f t="shared" si="113"/>
        <v>401</v>
      </c>
      <c r="AP183" s="289">
        <f t="shared" si="114"/>
        <v>422</v>
      </c>
      <c r="AQ183" s="289">
        <f t="shared" si="115"/>
        <v>436</v>
      </c>
      <c r="AR183" s="289">
        <f t="shared" si="116"/>
        <v>457</v>
      </c>
      <c r="AS183" s="289">
        <f t="shared" si="117"/>
        <v>453</v>
      </c>
      <c r="AT183" s="289">
        <f t="shared" si="118"/>
        <v>467</v>
      </c>
      <c r="AU183" s="289">
        <f t="shared" si="119"/>
        <v>482</v>
      </c>
      <c r="AV183" s="289">
        <f t="shared" si="120"/>
        <v>486</v>
      </c>
      <c r="AW183" s="289">
        <f t="shared" si="121"/>
        <v>541</v>
      </c>
      <c r="AX183" s="289">
        <f t="shared" si="122"/>
        <v>522</v>
      </c>
      <c r="AY183" s="289">
        <f t="shared" si="123"/>
        <v>534</v>
      </c>
      <c r="AZ183" s="289" t="str">
        <f t="shared" si="124"/>
        <v>NA</v>
      </c>
      <c r="BA183" s="289" t="str">
        <f t="shared" si="125"/>
        <v>NA</v>
      </c>
      <c r="BB183" s="289">
        <f t="shared" si="126"/>
        <v>575</v>
      </c>
      <c r="BC183" s="289">
        <f t="shared" si="100"/>
        <v>575</v>
      </c>
      <c r="BD183" s="289">
        <f t="shared" si="101"/>
        <v>571</v>
      </c>
      <c r="BE183" s="289">
        <f t="shared" si="102"/>
        <v>572</v>
      </c>
    </row>
    <row r="184" spans="1:57" ht="15" customHeight="1" x14ac:dyDescent="0.25">
      <c r="A184" s="283" t="s">
        <v>2250</v>
      </c>
      <c r="B184" s="255" t="s">
        <v>910</v>
      </c>
      <c r="C184" s="269" t="s">
        <v>1129</v>
      </c>
      <c r="T184" s="285"/>
      <c r="U184" s="286"/>
      <c r="V184" s="287"/>
      <c r="W184" s="287"/>
      <c r="X184" s="287"/>
      <c r="Y184" s="287"/>
      <c r="Z184" s="287"/>
      <c r="AA184" s="305"/>
      <c r="AB184" s="305"/>
      <c r="AC184" s="305">
        <v>43819</v>
      </c>
      <c r="AD184" s="305">
        <v>58717</v>
      </c>
      <c r="AE184" s="289" t="str">
        <f t="shared" si="103"/>
        <v>NA</v>
      </c>
      <c r="AF184" s="289" t="str">
        <f t="shared" si="104"/>
        <v>NA</v>
      </c>
      <c r="AG184" s="289" t="str">
        <f t="shared" si="105"/>
        <v>NA</v>
      </c>
      <c r="AH184" s="289" t="str">
        <f t="shared" si="106"/>
        <v>NA</v>
      </c>
      <c r="AI184" s="289" t="str">
        <f t="shared" si="107"/>
        <v>NA</v>
      </c>
      <c r="AJ184" s="289" t="str">
        <f t="shared" si="108"/>
        <v>NA</v>
      </c>
      <c r="AK184" s="289" t="str">
        <f t="shared" si="109"/>
        <v>NA</v>
      </c>
      <c r="AL184" s="289" t="str">
        <f t="shared" si="110"/>
        <v>NA</v>
      </c>
      <c r="AM184" s="289" t="str">
        <f t="shared" si="111"/>
        <v>NA</v>
      </c>
      <c r="AN184" s="289" t="str">
        <f t="shared" si="112"/>
        <v>NA</v>
      </c>
      <c r="AO184" s="289" t="str">
        <f t="shared" si="113"/>
        <v>NA</v>
      </c>
      <c r="AP184" s="289" t="str">
        <f t="shared" si="114"/>
        <v>NA</v>
      </c>
      <c r="AQ184" s="289" t="str">
        <f t="shared" si="115"/>
        <v>NA</v>
      </c>
      <c r="AR184" s="289" t="str">
        <f t="shared" si="116"/>
        <v>NA</v>
      </c>
      <c r="AS184" s="289" t="str">
        <f t="shared" si="117"/>
        <v>NA</v>
      </c>
      <c r="AT184" s="289" t="str">
        <f t="shared" si="118"/>
        <v>NA</v>
      </c>
      <c r="AU184" s="289" t="str">
        <f t="shared" si="119"/>
        <v>NA</v>
      </c>
      <c r="AV184" s="289" t="str">
        <f t="shared" si="120"/>
        <v>NA</v>
      </c>
      <c r="AW184" s="289" t="str">
        <f t="shared" si="121"/>
        <v>NA</v>
      </c>
      <c r="AX184" s="289" t="str">
        <f t="shared" si="122"/>
        <v>NA</v>
      </c>
      <c r="AY184" s="289" t="str">
        <f t="shared" si="123"/>
        <v>NA</v>
      </c>
      <c r="AZ184" s="289" t="str">
        <f t="shared" si="124"/>
        <v>NA</v>
      </c>
      <c r="BA184" s="289" t="str">
        <f t="shared" si="125"/>
        <v>NA</v>
      </c>
      <c r="BB184" s="289" t="str">
        <f t="shared" si="126"/>
        <v>NA</v>
      </c>
      <c r="BC184" s="289" t="str">
        <f t="shared" si="100"/>
        <v>NA</v>
      </c>
      <c r="BD184" s="289">
        <f t="shared" si="101"/>
        <v>637</v>
      </c>
      <c r="BE184" s="289">
        <f t="shared" si="102"/>
        <v>577</v>
      </c>
    </row>
    <row r="185" spans="1:57" ht="15" customHeight="1" x14ac:dyDescent="0.25">
      <c r="A185" s="313" t="s">
        <v>571</v>
      </c>
      <c r="B185" s="255" t="s">
        <v>934</v>
      </c>
      <c r="C185" s="269" t="s">
        <v>1129</v>
      </c>
      <c r="T185" s="285">
        <v>46426</v>
      </c>
      <c r="U185" s="286">
        <v>55286</v>
      </c>
      <c r="V185" s="287">
        <v>55092</v>
      </c>
      <c r="W185" s="287">
        <v>44394</v>
      </c>
      <c r="X185" s="287">
        <v>41424</v>
      </c>
      <c r="Y185" s="287"/>
      <c r="Z185" s="287"/>
      <c r="AA185" s="305">
        <v>54084</v>
      </c>
      <c r="AB185" s="305">
        <v>61516</v>
      </c>
      <c r="AC185" s="305">
        <v>60171</v>
      </c>
      <c r="AD185" s="305">
        <v>57903</v>
      </c>
      <c r="AE185" s="289" t="str">
        <f t="shared" si="103"/>
        <v>NA</v>
      </c>
      <c r="AF185" s="289" t="str">
        <f t="shared" si="104"/>
        <v>NA</v>
      </c>
      <c r="AG185" s="289" t="str">
        <f t="shared" si="105"/>
        <v>NA</v>
      </c>
      <c r="AH185" s="289" t="str">
        <f t="shared" si="106"/>
        <v>NA</v>
      </c>
      <c r="AI185" s="289" t="str">
        <f t="shared" si="107"/>
        <v>NA</v>
      </c>
      <c r="AJ185" s="289" t="str">
        <f t="shared" si="108"/>
        <v>NA</v>
      </c>
      <c r="AK185" s="289" t="str">
        <f t="shared" si="109"/>
        <v>NA</v>
      </c>
      <c r="AL185" s="289" t="str">
        <f t="shared" si="110"/>
        <v>NA</v>
      </c>
      <c r="AM185" s="289" t="str">
        <f t="shared" si="111"/>
        <v>NA</v>
      </c>
      <c r="AN185" s="289" t="str">
        <f t="shared" si="112"/>
        <v>NA</v>
      </c>
      <c r="AO185" s="289" t="str">
        <f t="shared" si="113"/>
        <v>NA</v>
      </c>
      <c r="AP185" s="289" t="str">
        <f t="shared" si="114"/>
        <v>NA</v>
      </c>
      <c r="AQ185" s="289" t="str">
        <f t="shared" si="115"/>
        <v>NA</v>
      </c>
      <c r="AR185" s="289" t="str">
        <f t="shared" si="116"/>
        <v>NA</v>
      </c>
      <c r="AS185" s="289" t="str">
        <f t="shared" si="117"/>
        <v>NA</v>
      </c>
      <c r="AT185" s="289" t="str">
        <f t="shared" si="118"/>
        <v>NA</v>
      </c>
      <c r="AU185" s="289">
        <f t="shared" si="119"/>
        <v>524</v>
      </c>
      <c r="AV185" s="289">
        <f t="shared" si="120"/>
        <v>524</v>
      </c>
      <c r="AW185" s="289">
        <f t="shared" si="121"/>
        <v>565</v>
      </c>
      <c r="AX185" s="289">
        <f t="shared" si="122"/>
        <v>535</v>
      </c>
      <c r="AY185" s="289">
        <f t="shared" si="123"/>
        <v>574</v>
      </c>
      <c r="AZ185" s="289" t="str">
        <f t="shared" si="124"/>
        <v>NA</v>
      </c>
      <c r="BA185" s="289" t="str">
        <f t="shared" si="125"/>
        <v>NA</v>
      </c>
      <c r="BB185" s="289">
        <f t="shared" si="126"/>
        <v>571</v>
      </c>
      <c r="BC185" s="289">
        <f t="shared" si="100"/>
        <v>576</v>
      </c>
      <c r="BD185" s="289">
        <f t="shared" si="101"/>
        <v>576</v>
      </c>
      <c r="BE185" s="289">
        <f t="shared" si="102"/>
        <v>579</v>
      </c>
    </row>
    <row r="186" spans="1:57" ht="15" customHeight="1" x14ac:dyDescent="0.25">
      <c r="A186" s="283" t="s">
        <v>2202</v>
      </c>
      <c r="B186" s="255" t="s">
        <v>941</v>
      </c>
      <c r="C186" s="269" t="s">
        <v>1129</v>
      </c>
      <c r="T186" s="285"/>
      <c r="U186" s="286"/>
      <c r="V186" s="287"/>
      <c r="W186" s="287"/>
      <c r="X186" s="287"/>
      <c r="Y186" s="287"/>
      <c r="Z186" s="287"/>
      <c r="AA186" s="305">
        <v>43197</v>
      </c>
      <c r="AB186" s="305">
        <v>51907</v>
      </c>
      <c r="AC186" s="305">
        <v>54902</v>
      </c>
      <c r="AD186" s="305">
        <v>54910</v>
      </c>
      <c r="AE186" s="289" t="str">
        <f t="shared" si="103"/>
        <v>NA</v>
      </c>
      <c r="AF186" s="289" t="str">
        <f t="shared" si="104"/>
        <v>NA</v>
      </c>
      <c r="AG186" s="289" t="str">
        <f t="shared" si="105"/>
        <v>NA</v>
      </c>
      <c r="AH186" s="289" t="str">
        <f t="shared" si="106"/>
        <v>NA</v>
      </c>
      <c r="AI186" s="289" t="str">
        <f t="shared" si="107"/>
        <v>NA</v>
      </c>
      <c r="AJ186" s="289" t="str">
        <f t="shared" si="108"/>
        <v>NA</v>
      </c>
      <c r="AK186" s="289" t="str">
        <f t="shared" si="109"/>
        <v>NA</v>
      </c>
      <c r="AL186" s="289" t="str">
        <f t="shared" si="110"/>
        <v>NA</v>
      </c>
      <c r="AM186" s="289" t="str">
        <f t="shared" si="111"/>
        <v>NA</v>
      </c>
      <c r="AN186" s="289" t="str">
        <f t="shared" si="112"/>
        <v>NA</v>
      </c>
      <c r="AO186" s="289" t="str">
        <f t="shared" si="113"/>
        <v>NA</v>
      </c>
      <c r="AP186" s="289" t="str">
        <f t="shared" si="114"/>
        <v>NA</v>
      </c>
      <c r="AQ186" s="289" t="str">
        <f t="shared" si="115"/>
        <v>NA</v>
      </c>
      <c r="AR186" s="289" t="str">
        <f t="shared" si="116"/>
        <v>NA</v>
      </c>
      <c r="AS186" s="289" t="str">
        <f t="shared" si="117"/>
        <v>NA</v>
      </c>
      <c r="AT186" s="289" t="str">
        <f t="shared" si="118"/>
        <v>NA</v>
      </c>
      <c r="AU186" s="289" t="str">
        <f t="shared" si="119"/>
        <v>NA</v>
      </c>
      <c r="AV186" s="289" t="str">
        <f t="shared" si="120"/>
        <v>NA</v>
      </c>
      <c r="AW186" s="289" t="str">
        <f t="shared" si="121"/>
        <v>NA</v>
      </c>
      <c r="AX186" s="289" t="str">
        <f t="shared" si="122"/>
        <v>NA</v>
      </c>
      <c r="AY186" s="289" t="str">
        <f t="shared" si="123"/>
        <v>NA</v>
      </c>
      <c r="AZ186" s="289" t="str">
        <f t="shared" si="124"/>
        <v>NA</v>
      </c>
      <c r="BA186" s="289" t="str">
        <f t="shared" si="125"/>
        <v>NA</v>
      </c>
      <c r="BB186" s="289">
        <f t="shared" si="126"/>
        <v>615</v>
      </c>
      <c r="BC186" s="289">
        <f t="shared" si="100"/>
        <v>609</v>
      </c>
      <c r="BD186" s="289">
        <f t="shared" si="101"/>
        <v>592</v>
      </c>
      <c r="BE186" s="289">
        <f t="shared" si="102"/>
        <v>589</v>
      </c>
    </row>
    <row r="187" spans="1:57" ht="15" customHeight="1" x14ac:dyDescent="0.25">
      <c r="A187" s="283" t="s">
        <v>673</v>
      </c>
      <c r="B187" s="255" t="s">
        <v>922</v>
      </c>
      <c r="C187" s="269" t="s">
        <v>1129</v>
      </c>
      <c r="L187" s="248">
        <v>24161</v>
      </c>
      <c r="M187" s="248">
        <v>24654</v>
      </c>
      <c r="N187" s="248">
        <v>26830</v>
      </c>
      <c r="O187" s="248">
        <v>28841</v>
      </c>
      <c r="P187" s="248">
        <v>29385</v>
      </c>
      <c r="Q187" s="248">
        <v>32007</v>
      </c>
      <c r="R187" s="248">
        <v>38778</v>
      </c>
      <c r="S187" s="248">
        <v>45286</v>
      </c>
      <c r="T187" s="285">
        <v>50628</v>
      </c>
      <c r="U187" s="286">
        <v>58605</v>
      </c>
      <c r="V187" s="287">
        <v>55132</v>
      </c>
      <c r="W187" s="287">
        <v>44794</v>
      </c>
      <c r="X187" s="287">
        <v>49955</v>
      </c>
      <c r="Y187" s="287"/>
      <c r="Z187" s="287"/>
      <c r="AA187" s="305">
        <v>65922</v>
      </c>
      <c r="AB187" s="305">
        <v>74742</v>
      </c>
      <c r="AC187" s="305">
        <v>71976</v>
      </c>
      <c r="AD187" s="305">
        <v>52931</v>
      </c>
      <c r="AE187" s="289" t="str">
        <f t="shared" si="103"/>
        <v>NA</v>
      </c>
      <c r="AF187" s="289" t="str">
        <f t="shared" si="104"/>
        <v>NA</v>
      </c>
      <c r="AG187" s="289" t="str">
        <f t="shared" si="105"/>
        <v>NA</v>
      </c>
      <c r="AH187" s="289" t="str">
        <f t="shared" si="106"/>
        <v>NA</v>
      </c>
      <c r="AI187" s="289" t="str">
        <f t="shared" si="107"/>
        <v>NA</v>
      </c>
      <c r="AJ187" s="289" t="str">
        <f t="shared" si="108"/>
        <v>NA</v>
      </c>
      <c r="AK187" s="289" t="str">
        <f t="shared" si="109"/>
        <v>NA</v>
      </c>
      <c r="AL187" s="289" t="str">
        <f t="shared" si="110"/>
        <v>NA</v>
      </c>
      <c r="AM187" s="289">
        <f t="shared" si="111"/>
        <v>474</v>
      </c>
      <c r="AN187" s="289">
        <f t="shared" si="112"/>
        <v>481</v>
      </c>
      <c r="AO187" s="289">
        <f t="shared" si="113"/>
        <v>536</v>
      </c>
      <c r="AP187" s="289">
        <f t="shared" si="114"/>
        <v>536</v>
      </c>
      <c r="AQ187" s="289">
        <f t="shared" si="115"/>
        <v>539</v>
      </c>
      <c r="AR187" s="289">
        <f t="shared" si="116"/>
        <v>534</v>
      </c>
      <c r="AS187" s="289">
        <f t="shared" si="117"/>
        <v>524</v>
      </c>
      <c r="AT187" s="289">
        <f t="shared" si="118"/>
        <v>508</v>
      </c>
      <c r="AU187" s="289">
        <f t="shared" si="119"/>
        <v>507</v>
      </c>
      <c r="AV187" s="289">
        <f t="shared" si="120"/>
        <v>512</v>
      </c>
      <c r="AW187" s="289">
        <f t="shared" si="121"/>
        <v>564</v>
      </c>
      <c r="AX187" s="289">
        <f t="shared" si="122"/>
        <v>532</v>
      </c>
      <c r="AY187" s="289">
        <f t="shared" si="123"/>
        <v>535</v>
      </c>
      <c r="AZ187" s="289" t="str">
        <f t="shared" si="124"/>
        <v>NA</v>
      </c>
      <c r="BA187" s="289" t="str">
        <f t="shared" si="125"/>
        <v>NA</v>
      </c>
      <c r="BB187" s="289">
        <f t="shared" si="126"/>
        <v>527</v>
      </c>
      <c r="BC187" s="289">
        <f t="shared" si="100"/>
        <v>527</v>
      </c>
      <c r="BD187" s="289">
        <f t="shared" si="101"/>
        <v>534</v>
      </c>
      <c r="BE187" s="289">
        <f t="shared" si="102"/>
        <v>594</v>
      </c>
    </row>
    <row r="188" spans="1:57" ht="15" customHeight="1" x14ac:dyDescent="0.25">
      <c r="A188" s="283" t="s">
        <v>431</v>
      </c>
      <c r="B188" s="255" t="s">
        <v>920</v>
      </c>
      <c r="C188" s="269" t="s">
        <v>1129</v>
      </c>
      <c r="R188" s="248">
        <v>36351</v>
      </c>
      <c r="S188" s="248">
        <v>39678</v>
      </c>
      <c r="T188" s="285">
        <v>45870</v>
      </c>
      <c r="U188" s="286">
        <v>52997</v>
      </c>
      <c r="V188" s="314">
        <v>47591</v>
      </c>
      <c r="W188" s="314"/>
      <c r="X188" s="314"/>
      <c r="Y188" s="314"/>
      <c r="Z188" s="314"/>
      <c r="AA188" s="305">
        <v>51827</v>
      </c>
      <c r="AB188" s="305">
        <v>57713</v>
      </c>
      <c r="AC188" s="305">
        <v>57361</v>
      </c>
      <c r="AD188" s="305">
        <v>52577</v>
      </c>
      <c r="AE188" s="289" t="str">
        <f t="shared" si="103"/>
        <v>NA</v>
      </c>
      <c r="AF188" s="289" t="str">
        <f t="shared" si="104"/>
        <v>NA</v>
      </c>
      <c r="AG188" s="289" t="str">
        <f t="shared" si="105"/>
        <v>NA</v>
      </c>
      <c r="AH188" s="289" t="str">
        <f t="shared" si="106"/>
        <v>NA</v>
      </c>
      <c r="AI188" s="289" t="str">
        <f t="shared" si="107"/>
        <v>NA</v>
      </c>
      <c r="AJ188" s="289" t="str">
        <f t="shared" si="108"/>
        <v>NA</v>
      </c>
      <c r="AK188" s="289" t="str">
        <f t="shared" si="109"/>
        <v>NA</v>
      </c>
      <c r="AL188" s="289" t="str">
        <f t="shared" si="110"/>
        <v>NA</v>
      </c>
      <c r="AM188" s="289" t="str">
        <f t="shared" si="111"/>
        <v>NA</v>
      </c>
      <c r="AN188" s="289" t="str">
        <f t="shared" si="112"/>
        <v>NA</v>
      </c>
      <c r="AO188" s="289" t="str">
        <f t="shared" si="113"/>
        <v>NA</v>
      </c>
      <c r="AP188" s="289" t="str">
        <f t="shared" si="114"/>
        <v>NA</v>
      </c>
      <c r="AQ188" s="289" t="str">
        <f t="shared" si="115"/>
        <v>NA</v>
      </c>
      <c r="AR188" s="289" t="str">
        <f t="shared" si="116"/>
        <v>NA</v>
      </c>
      <c r="AS188" s="289">
        <f t="shared" si="117"/>
        <v>538</v>
      </c>
      <c r="AT188" s="289">
        <f t="shared" si="118"/>
        <v>535</v>
      </c>
      <c r="AU188" s="289">
        <f t="shared" si="119"/>
        <v>526</v>
      </c>
      <c r="AV188" s="289">
        <f t="shared" si="120"/>
        <v>533</v>
      </c>
      <c r="AW188" s="289">
        <f t="shared" si="121"/>
        <v>604</v>
      </c>
      <c r="AX188" s="289" t="str">
        <f t="shared" si="122"/>
        <v>NA</v>
      </c>
      <c r="AY188" s="289" t="str">
        <f t="shared" si="123"/>
        <v>NA</v>
      </c>
      <c r="AZ188" s="289" t="str">
        <f t="shared" si="124"/>
        <v>NA</v>
      </c>
      <c r="BA188" s="289" t="str">
        <f t="shared" si="125"/>
        <v>NA</v>
      </c>
      <c r="BB188" s="289">
        <f t="shared" si="126"/>
        <v>579</v>
      </c>
      <c r="BC188" s="289">
        <f t="shared" si="100"/>
        <v>585</v>
      </c>
      <c r="BD188" s="289">
        <f t="shared" si="101"/>
        <v>582</v>
      </c>
      <c r="BE188" s="289">
        <f t="shared" si="102"/>
        <v>596</v>
      </c>
    </row>
    <row r="189" spans="1:57" ht="15" customHeight="1" x14ac:dyDescent="0.25">
      <c r="A189" s="283" t="s">
        <v>2103</v>
      </c>
      <c r="B189" s="255" t="s">
        <v>914</v>
      </c>
      <c r="C189" s="269" t="s">
        <v>1129</v>
      </c>
      <c r="T189" s="285">
        <v>24366</v>
      </c>
      <c r="U189" s="286">
        <v>31419</v>
      </c>
      <c r="V189" s="287">
        <v>31614</v>
      </c>
      <c r="W189" s="287">
        <v>31273</v>
      </c>
      <c r="X189" s="287">
        <v>33239</v>
      </c>
      <c r="Y189" s="287"/>
      <c r="Z189" s="287"/>
      <c r="AA189" s="305">
        <v>42819</v>
      </c>
      <c r="AB189" s="305">
        <v>49424</v>
      </c>
      <c r="AC189" s="305">
        <v>50909</v>
      </c>
      <c r="AD189" s="305">
        <v>52359</v>
      </c>
      <c r="AE189" s="289" t="str">
        <f t="shared" si="103"/>
        <v>NA</v>
      </c>
      <c r="AF189" s="289" t="str">
        <f t="shared" si="104"/>
        <v>NA</v>
      </c>
      <c r="AG189" s="289" t="str">
        <f t="shared" si="105"/>
        <v>NA</v>
      </c>
      <c r="AH189" s="289" t="str">
        <f t="shared" si="106"/>
        <v>NA</v>
      </c>
      <c r="AI189" s="289" t="str">
        <f t="shared" si="107"/>
        <v>NA</v>
      </c>
      <c r="AJ189" s="289" t="str">
        <f t="shared" si="108"/>
        <v>NA</v>
      </c>
      <c r="AK189" s="289" t="str">
        <f t="shared" si="109"/>
        <v>NA</v>
      </c>
      <c r="AL189" s="289" t="str">
        <f t="shared" si="110"/>
        <v>NA</v>
      </c>
      <c r="AM189" s="289" t="str">
        <f t="shared" si="111"/>
        <v>NA</v>
      </c>
      <c r="AN189" s="289" t="str">
        <f t="shared" si="112"/>
        <v>NA</v>
      </c>
      <c r="AO189" s="289" t="str">
        <f t="shared" si="113"/>
        <v>NA</v>
      </c>
      <c r="AP189" s="289" t="str">
        <f t="shared" si="114"/>
        <v>NA</v>
      </c>
      <c r="AQ189" s="289" t="str">
        <f t="shared" si="115"/>
        <v>NA</v>
      </c>
      <c r="AR189" s="289" t="str">
        <f t="shared" si="116"/>
        <v>NA</v>
      </c>
      <c r="AS189" s="289" t="str">
        <f t="shared" si="117"/>
        <v>NA</v>
      </c>
      <c r="AT189" s="289" t="str">
        <f t="shared" si="118"/>
        <v>NA</v>
      </c>
      <c r="AU189" s="289">
        <f t="shared" si="119"/>
        <v>664</v>
      </c>
      <c r="AV189" s="289">
        <f t="shared" si="120"/>
        <v>644</v>
      </c>
      <c r="AW189" s="289">
        <f t="shared" si="121"/>
        <v>702</v>
      </c>
      <c r="AX189" s="289">
        <f t="shared" si="122"/>
        <v>610</v>
      </c>
      <c r="AY189" s="289">
        <f t="shared" si="123"/>
        <v>618</v>
      </c>
      <c r="AZ189" s="289" t="str">
        <f t="shared" si="124"/>
        <v>NA</v>
      </c>
      <c r="BA189" s="289" t="str">
        <f t="shared" si="125"/>
        <v>NA</v>
      </c>
      <c r="BB189" s="289">
        <f t="shared" si="126"/>
        <v>620</v>
      </c>
      <c r="BC189" s="289">
        <f t="shared" si="100"/>
        <v>615</v>
      </c>
      <c r="BD189" s="289">
        <f t="shared" si="101"/>
        <v>609</v>
      </c>
      <c r="BE189" s="289">
        <f t="shared" si="102"/>
        <v>597</v>
      </c>
    </row>
    <row r="190" spans="1:57" ht="15" customHeight="1" x14ac:dyDescent="0.25">
      <c r="A190" s="283" t="s">
        <v>433</v>
      </c>
      <c r="B190" s="255" t="s">
        <v>918</v>
      </c>
      <c r="C190" s="269" t="s">
        <v>1129</v>
      </c>
      <c r="H190" s="248">
        <v>15106</v>
      </c>
      <c r="I190" s="248">
        <v>17057</v>
      </c>
      <c r="J190" s="248">
        <v>19153</v>
      </c>
      <c r="K190" s="248">
        <v>22965</v>
      </c>
      <c r="L190" s="248">
        <v>26734</v>
      </c>
      <c r="M190" s="248">
        <v>28298</v>
      </c>
      <c r="N190" s="248">
        <v>30718</v>
      </c>
      <c r="O190" s="248">
        <v>29367</v>
      </c>
      <c r="Q190" s="248">
        <v>26717</v>
      </c>
      <c r="R190" s="248">
        <v>30402</v>
      </c>
      <c r="S190" s="248">
        <v>31860</v>
      </c>
      <c r="T190" s="285">
        <v>34970</v>
      </c>
      <c r="U190" s="286">
        <v>37568</v>
      </c>
      <c r="V190" s="287">
        <v>42630</v>
      </c>
      <c r="W190" s="287">
        <v>41777</v>
      </c>
      <c r="X190" s="287">
        <v>47924</v>
      </c>
      <c r="Y190" s="287"/>
      <c r="Z190" s="287"/>
      <c r="AA190" s="305">
        <v>60955</v>
      </c>
      <c r="AB190" s="305">
        <v>53805</v>
      </c>
      <c r="AC190" s="305">
        <v>54899</v>
      </c>
      <c r="AD190" s="305">
        <v>52102</v>
      </c>
      <c r="AE190" s="289" t="str">
        <f t="shared" si="103"/>
        <v>NA</v>
      </c>
      <c r="AF190" s="289" t="str">
        <f t="shared" si="104"/>
        <v>NA</v>
      </c>
      <c r="AG190" s="289" t="str">
        <f t="shared" si="105"/>
        <v>NA</v>
      </c>
      <c r="AH190" s="289" t="str">
        <f t="shared" si="106"/>
        <v>NA</v>
      </c>
      <c r="AI190" s="289">
        <f t="shared" si="107"/>
        <v>404</v>
      </c>
      <c r="AJ190" s="289">
        <f t="shared" si="108"/>
        <v>429</v>
      </c>
      <c r="AK190" s="289">
        <f t="shared" si="109"/>
        <v>437</v>
      </c>
      <c r="AL190" s="289">
        <f t="shared" si="110"/>
        <v>440</v>
      </c>
      <c r="AM190" s="289">
        <f t="shared" si="111"/>
        <v>458</v>
      </c>
      <c r="AN190" s="289">
        <f t="shared" si="112"/>
        <v>468</v>
      </c>
      <c r="AO190" s="289">
        <f t="shared" si="113"/>
        <v>522</v>
      </c>
      <c r="AP190" s="289">
        <f t="shared" si="114"/>
        <v>530</v>
      </c>
      <c r="AQ190" s="289" t="str">
        <f t="shared" si="115"/>
        <v>NA</v>
      </c>
      <c r="AR190" s="289">
        <f t="shared" si="116"/>
        <v>578</v>
      </c>
      <c r="AS190" s="289">
        <f t="shared" si="117"/>
        <v>578</v>
      </c>
      <c r="AT190" s="289">
        <f t="shared" si="118"/>
        <v>593</v>
      </c>
      <c r="AU190" s="289">
        <f t="shared" si="119"/>
        <v>599</v>
      </c>
      <c r="AV190" s="289">
        <f t="shared" si="120"/>
        <v>610</v>
      </c>
      <c r="AW190" s="289">
        <f t="shared" si="121"/>
        <v>637</v>
      </c>
      <c r="AX190" s="289">
        <f t="shared" si="122"/>
        <v>544</v>
      </c>
      <c r="AY190" s="289">
        <f t="shared" si="123"/>
        <v>547</v>
      </c>
      <c r="AZ190" s="289" t="str">
        <f t="shared" si="124"/>
        <v>NA</v>
      </c>
      <c r="BA190" s="289" t="str">
        <f t="shared" si="125"/>
        <v>NA</v>
      </c>
      <c r="BB190" s="289">
        <f t="shared" si="126"/>
        <v>543</v>
      </c>
      <c r="BC190" s="289">
        <f t="shared" si="100"/>
        <v>599</v>
      </c>
      <c r="BD190" s="289">
        <f t="shared" si="101"/>
        <v>593</v>
      </c>
      <c r="BE190" s="289">
        <f t="shared" si="102"/>
        <v>598</v>
      </c>
    </row>
    <row r="191" spans="1:57" ht="15" customHeight="1" x14ac:dyDescent="0.25">
      <c r="A191" s="283" t="s">
        <v>482</v>
      </c>
      <c r="B191" s="255" t="s">
        <v>920</v>
      </c>
      <c r="C191" s="269" t="s">
        <v>1129</v>
      </c>
      <c r="J191" s="248">
        <v>8248</v>
      </c>
      <c r="K191" s="248">
        <v>10424</v>
      </c>
      <c r="L191" s="248">
        <v>15389</v>
      </c>
      <c r="M191" s="248">
        <v>20025</v>
      </c>
      <c r="N191" s="248">
        <v>19777</v>
      </c>
      <c r="O191" s="248">
        <v>23560</v>
      </c>
      <c r="P191" s="248">
        <v>23239</v>
      </c>
      <c r="Q191" s="248">
        <v>26486</v>
      </c>
      <c r="R191" s="248">
        <v>30728</v>
      </c>
      <c r="S191" s="248">
        <v>35648</v>
      </c>
      <c r="T191" s="285">
        <v>37588</v>
      </c>
      <c r="U191" s="286">
        <v>42982</v>
      </c>
      <c r="V191" s="287">
        <v>38987</v>
      </c>
      <c r="W191" s="287">
        <v>31106</v>
      </c>
      <c r="X191" s="287">
        <v>35854</v>
      </c>
      <c r="Y191" s="287"/>
      <c r="Z191" s="287"/>
      <c r="AA191" s="305">
        <v>48103</v>
      </c>
      <c r="AB191" s="305">
        <v>54073</v>
      </c>
      <c r="AC191" s="305">
        <v>55467</v>
      </c>
      <c r="AD191" s="305">
        <v>51458</v>
      </c>
      <c r="AE191" s="289" t="str">
        <f t="shared" si="103"/>
        <v>NA</v>
      </c>
      <c r="AF191" s="289" t="str">
        <f t="shared" si="104"/>
        <v>NA</v>
      </c>
      <c r="AG191" s="289" t="str">
        <f t="shared" si="105"/>
        <v>NA</v>
      </c>
      <c r="AH191" s="289" t="str">
        <f t="shared" si="106"/>
        <v>NA</v>
      </c>
      <c r="AI191" s="289" t="str">
        <f t="shared" si="107"/>
        <v>NA</v>
      </c>
      <c r="AJ191" s="289" t="str">
        <f t="shared" si="108"/>
        <v>NA</v>
      </c>
      <c r="AK191" s="289">
        <f t="shared" si="109"/>
        <v>488</v>
      </c>
      <c r="AL191" s="289">
        <f t="shared" si="110"/>
        <v>482</v>
      </c>
      <c r="AM191" s="289">
        <f t="shared" si="111"/>
        <v>505</v>
      </c>
      <c r="AN191" s="289">
        <f t="shared" si="112"/>
        <v>495</v>
      </c>
      <c r="AO191" s="289">
        <f t="shared" si="113"/>
        <v>573</v>
      </c>
      <c r="AP191" s="289">
        <f t="shared" si="114"/>
        <v>562</v>
      </c>
      <c r="AQ191" s="289">
        <f t="shared" si="115"/>
        <v>582</v>
      </c>
      <c r="AR191" s="289">
        <f t="shared" si="116"/>
        <v>580</v>
      </c>
      <c r="AS191" s="289">
        <f t="shared" si="117"/>
        <v>575</v>
      </c>
      <c r="AT191" s="289">
        <f t="shared" si="118"/>
        <v>568</v>
      </c>
      <c r="AU191" s="289">
        <f t="shared" si="119"/>
        <v>582</v>
      </c>
      <c r="AV191" s="289">
        <f t="shared" si="120"/>
        <v>587</v>
      </c>
      <c r="AW191" s="289">
        <f t="shared" si="121"/>
        <v>660</v>
      </c>
      <c r="AX191" s="289">
        <f t="shared" si="122"/>
        <v>612</v>
      </c>
      <c r="AY191" s="289">
        <f t="shared" si="123"/>
        <v>605</v>
      </c>
      <c r="AZ191" s="289" t="str">
        <f t="shared" si="124"/>
        <v>NA</v>
      </c>
      <c r="BA191" s="289" t="str">
        <f t="shared" si="125"/>
        <v>NA</v>
      </c>
      <c r="BB191" s="289">
        <f t="shared" si="126"/>
        <v>593</v>
      </c>
      <c r="BC191" s="289">
        <f t="shared" si="100"/>
        <v>598</v>
      </c>
      <c r="BD191" s="289">
        <f t="shared" si="101"/>
        <v>590</v>
      </c>
      <c r="BE191" s="289">
        <f t="shared" si="102"/>
        <v>600</v>
      </c>
    </row>
    <row r="192" spans="1:57" ht="15" customHeight="1" x14ac:dyDescent="0.25">
      <c r="A192" s="283" t="s">
        <v>1111</v>
      </c>
      <c r="B192" s="255" t="s">
        <v>910</v>
      </c>
      <c r="C192" s="269" t="s">
        <v>1129</v>
      </c>
      <c r="Q192" s="248">
        <v>33669</v>
      </c>
      <c r="R192" s="248">
        <v>37231</v>
      </c>
      <c r="S192" s="248">
        <v>40793</v>
      </c>
      <c r="T192" s="286">
        <v>44355</v>
      </c>
      <c r="U192" s="286">
        <v>50086</v>
      </c>
      <c r="V192" s="287">
        <v>45030</v>
      </c>
      <c r="W192" s="287">
        <v>35670</v>
      </c>
      <c r="X192" s="287">
        <v>36847</v>
      </c>
      <c r="Y192" s="287"/>
      <c r="Z192" s="287"/>
      <c r="AA192" s="305">
        <v>49982</v>
      </c>
      <c r="AB192" s="305">
        <v>61254</v>
      </c>
      <c r="AC192" s="305">
        <v>58890</v>
      </c>
      <c r="AD192" s="305">
        <v>51403</v>
      </c>
      <c r="AE192" s="289" t="str">
        <f t="shared" si="103"/>
        <v>NA</v>
      </c>
      <c r="AF192" s="289" t="str">
        <f t="shared" si="104"/>
        <v>NA</v>
      </c>
      <c r="AG192" s="289" t="str">
        <f t="shared" si="105"/>
        <v>NA</v>
      </c>
      <c r="AH192" s="289" t="str">
        <f t="shared" si="106"/>
        <v>NA</v>
      </c>
      <c r="AI192" s="289" t="str">
        <f t="shared" si="107"/>
        <v>NA</v>
      </c>
      <c r="AJ192" s="289" t="str">
        <f t="shared" si="108"/>
        <v>NA</v>
      </c>
      <c r="AK192" s="289" t="str">
        <f t="shared" si="109"/>
        <v>NA</v>
      </c>
      <c r="AL192" s="289" t="str">
        <f t="shared" si="110"/>
        <v>NA</v>
      </c>
      <c r="AM192" s="289" t="str">
        <f t="shared" si="111"/>
        <v>NA</v>
      </c>
      <c r="AN192" s="289" t="str">
        <f t="shared" si="112"/>
        <v>NA</v>
      </c>
      <c r="AO192" s="289" t="str">
        <f t="shared" si="113"/>
        <v>NA</v>
      </c>
      <c r="AP192" s="289" t="str">
        <f t="shared" si="114"/>
        <v>NA</v>
      </c>
      <c r="AQ192" s="289" t="str">
        <f t="shared" si="115"/>
        <v>NA</v>
      </c>
      <c r="AR192" s="289">
        <f t="shared" si="116"/>
        <v>523</v>
      </c>
      <c r="AS192" s="289">
        <f t="shared" si="117"/>
        <v>533</v>
      </c>
      <c r="AT192" s="289">
        <f t="shared" si="118"/>
        <v>529</v>
      </c>
      <c r="AU192" s="289">
        <f t="shared" si="119"/>
        <v>536</v>
      </c>
      <c r="AV192" s="289">
        <f t="shared" si="120"/>
        <v>547</v>
      </c>
      <c r="AW192" s="289">
        <f t="shared" si="121"/>
        <v>621</v>
      </c>
      <c r="AX192" s="289">
        <f t="shared" si="122"/>
        <v>580</v>
      </c>
      <c r="AY192" s="289">
        <f t="shared" si="123"/>
        <v>601</v>
      </c>
      <c r="AZ192" s="289" t="str">
        <f t="shared" si="124"/>
        <v>NA</v>
      </c>
      <c r="BA192" s="289" t="str">
        <f t="shared" si="125"/>
        <v>NA</v>
      </c>
      <c r="BB192" s="289">
        <f t="shared" si="126"/>
        <v>586</v>
      </c>
      <c r="BC192" s="289">
        <f t="shared" si="100"/>
        <v>577</v>
      </c>
      <c r="BD192" s="289">
        <f t="shared" si="101"/>
        <v>577</v>
      </c>
      <c r="BE192" s="289">
        <f t="shared" si="102"/>
        <v>601</v>
      </c>
    </row>
    <row r="193" spans="1:57" s="309" customFormat="1" ht="15" customHeight="1" x14ac:dyDescent="0.25">
      <c r="A193" s="283" t="s">
        <v>2121</v>
      </c>
      <c r="B193" s="255" t="s">
        <v>935</v>
      </c>
      <c r="C193" s="269" t="s">
        <v>1129</v>
      </c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304"/>
      <c r="S193" s="304"/>
      <c r="T193" s="286"/>
      <c r="U193" s="286"/>
      <c r="V193" s="287"/>
      <c r="W193" s="287">
        <v>31385</v>
      </c>
      <c r="X193" s="287">
        <v>37814</v>
      </c>
      <c r="Y193" s="287"/>
      <c r="Z193" s="287"/>
      <c r="AA193" s="305"/>
      <c r="AB193" s="305"/>
      <c r="AC193" s="305">
        <v>55739</v>
      </c>
      <c r="AD193" s="305">
        <v>51282</v>
      </c>
      <c r="AE193" s="289" t="str">
        <f t="shared" si="103"/>
        <v>NA</v>
      </c>
      <c r="AF193" s="289" t="str">
        <f t="shared" si="104"/>
        <v>NA</v>
      </c>
      <c r="AG193" s="289" t="str">
        <f t="shared" si="105"/>
        <v>NA</v>
      </c>
      <c r="AH193" s="289" t="str">
        <f t="shared" si="106"/>
        <v>NA</v>
      </c>
      <c r="AI193" s="289" t="str">
        <f t="shared" si="107"/>
        <v>NA</v>
      </c>
      <c r="AJ193" s="289" t="str">
        <f t="shared" si="108"/>
        <v>NA</v>
      </c>
      <c r="AK193" s="289" t="str">
        <f t="shared" si="109"/>
        <v>NA</v>
      </c>
      <c r="AL193" s="289" t="str">
        <f t="shared" si="110"/>
        <v>NA</v>
      </c>
      <c r="AM193" s="289" t="str">
        <f t="shared" si="111"/>
        <v>NA</v>
      </c>
      <c r="AN193" s="289" t="str">
        <f t="shared" si="112"/>
        <v>NA</v>
      </c>
      <c r="AO193" s="289" t="str">
        <f t="shared" si="113"/>
        <v>NA</v>
      </c>
      <c r="AP193" s="289" t="str">
        <f t="shared" si="114"/>
        <v>NA</v>
      </c>
      <c r="AQ193" s="289" t="str">
        <f t="shared" si="115"/>
        <v>NA</v>
      </c>
      <c r="AR193" s="289" t="str">
        <f t="shared" si="116"/>
        <v>NA</v>
      </c>
      <c r="AS193" s="289" t="str">
        <f t="shared" si="117"/>
        <v>NA</v>
      </c>
      <c r="AT193" s="289" t="str">
        <f t="shared" si="118"/>
        <v>NA</v>
      </c>
      <c r="AU193" s="289" t="str">
        <f t="shared" si="119"/>
        <v>NA</v>
      </c>
      <c r="AV193" s="289" t="str">
        <f t="shared" si="120"/>
        <v>NA</v>
      </c>
      <c r="AW193" s="289" t="str">
        <f t="shared" si="121"/>
        <v>NA</v>
      </c>
      <c r="AX193" s="289">
        <f t="shared" si="122"/>
        <v>607</v>
      </c>
      <c r="AY193" s="289">
        <f t="shared" si="123"/>
        <v>598</v>
      </c>
      <c r="AZ193" s="289" t="str">
        <f t="shared" si="124"/>
        <v>NA</v>
      </c>
      <c r="BA193" s="289" t="str">
        <f t="shared" si="125"/>
        <v>NA</v>
      </c>
      <c r="BB193" s="289" t="str">
        <f t="shared" si="126"/>
        <v>NA</v>
      </c>
      <c r="BC193" s="289" t="str">
        <f t="shared" si="100"/>
        <v>NA</v>
      </c>
      <c r="BD193" s="289">
        <f t="shared" si="101"/>
        <v>589</v>
      </c>
      <c r="BE193" s="289">
        <f t="shared" si="102"/>
        <v>602</v>
      </c>
    </row>
    <row r="194" spans="1:57" ht="15" customHeight="1" x14ac:dyDescent="0.25">
      <c r="A194" s="283" t="s">
        <v>1092</v>
      </c>
      <c r="B194" s="255" t="s">
        <v>934</v>
      </c>
      <c r="C194" s="269" t="s">
        <v>1129</v>
      </c>
      <c r="H194" s="248">
        <v>8637</v>
      </c>
      <c r="I194" s="248">
        <v>9647</v>
      </c>
      <c r="J194" s="248">
        <v>11823</v>
      </c>
      <c r="K194" s="248">
        <v>13545</v>
      </c>
      <c r="L194" s="248">
        <v>16834</v>
      </c>
      <c r="M194" s="248">
        <v>18641</v>
      </c>
      <c r="N194" s="248">
        <v>19917</v>
      </c>
      <c r="O194" s="248">
        <v>17895</v>
      </c>
      <c r="P194" s="248">
        <v>16891</v>
      </c>
      <c r="Q194" s="248">
        <v>16296</v>
      </c>
      <c r="R194" s="248">
        <v>18542</v>
      </c>
      <c r="S194" s="248">
        <v>22531</v>
      </c>
      <c r="T194" s="285">
        <v>25775</v>
      </c>
      <c r="U194" s="286">
        <v>31051</v>
      </c>
      <c r="V194" s="287">
        <v>35785</v>
      </c>
      <c r="W194" s="287">
        <v>29046</v>
      </c>
      <c r="X194" s="287">
        <v>33744</v>
      </c>
      <c r="Y194" s="287"/>
      <c r="Z194" s="287"/>
      <c r="AA194" s="305">
        <v>45688</v>
      </c>
      <c r="AB194" s="305">
        <v>52998</v>
      </c>
      <c r="AC194" s="305">
        <v>54333</v>
      </c>
      <c r="AD194" s="305">
        <v>50543</v>
      </c>
      <c r="AE194" s="289" t="str">
        <f t="shared" si="103"/>
        <v>NA</v>
      </c>
      <c r="AF194" s="289" t="str">
        <f t="shared" si="104"/>
        <v>NA</v>
      </c>
      <c r="AG194" s="289" t="str">
        <f t="shared" si="105"/>
        <v>NA</v>
      </c>
      <c r="AH194" s="289" t="str">
        <f t="shared" si="106"/>
        <v>NA</v>
      </c>
      <c r="AI194" s="289">
        <f t="shared" si="107"/>
        <v>429</v>
      </c>
      <c r="AJ194" s="289">
        <f t="shared" si="108"/>
        <v>459</v>
      </c>
      <c r="AK194" s="289">
        <f t="shared" si="109"/>
        <v>475</v>
      </c>
      <c r="AL194" s="289">
        <f t="shared" si="110"/>
        <v>474</v>
      </c>
      <c r="AM194" s="289">
        <f t="shared" si="111"/>
        <v>498</v>
      </c>
      <c r="AN194" s="289">
        <f t="shared" si="112"/>
        <v>502</v>
      </c>
      <c r="AO194" s="289">
        <f t="shared" si="113"/>
        <v>572</v>
      </c>
      <c r="AP194" s="289">
        <f t="shared" si="114"/>
        <v>590</v>
      </c>
      <c r="AQ194" s="289">
        <f t="shared" si="115"/>
        <v>629</v>
      </c>
      <c r="AR194" s="289">
        <f t="shared" si="116"/>
        <v>662</v>
      </c>
      <c r="AS194" s="289">
        <f t="shared" si="117"/>
        <v>654</v>
      </c>
      <c r="AT194" s="289">
        <f t="shared" si="118"/>
        <v>642</v>
      </c>
      <c r="AU194" s="289">
        <f t="shared" si="119"/>
        <v>655</v>
      </c>
      <c r="AV194" s="289">
        <f t="shared" si="120"/>
        <v>646</v>
      </c>
      <c r="AW194" s="289">
        <f t="shared" si="121"/>
        <v>671</v>
      </c>
      <c r="AX194" s="289">
        <f t="shared" si="122"/>
        <v>622</v>
      </c>
      <c r="AY194" s="289">
        <f t="shared" si="123"/>
        <v>612</v>
      </c>
      <c r="AZ194" s="289" t="str">
        <f t="shared" si="124"/>
        <v>NA</v>
      </c>
      <c r="BA194" s="289" t="str">
        <f t="shared" si="125"/>
        <v>NA</v>
      </c>
      <c r="BB194" s="289">
        <f t="shared" si="126"/>
        <v>607</v>
      </c>
      <c r="BC194" s="289">
        <f t="shared" si="100"/>
        <v>601</v>
      </c>
      <c r="BD194" s="289">
        <f t="shared" si="101"/>
        <v>598</v>
      </c>
      <c r="BE194" s="289">
        <f t="shared" si="102"/>
        <v>605</v>
      </c>
    </row>
    <row r="195" spans="1:57" s="309" customFormat="1" ht="15" customHeight="1" x14ac:dyDescent="0.25">
      <c r="A195" s="283" t="s">
        <v>189</v>
      </c>
      <c r="B195" s="255" t="s">
        <v>922</v>
      </c>
      <c r="C195" s="269" t="s">
        <v>1129</v>
      </c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248"/>
      <c r="S195" s="248"/>
      <c r="T195" s="285"/>
      <c r="U195" s="286"/>
      <c r="V195" s="287">
        <v>30832</v>
      </c>
      <c r="W195" s="287">
        <v>28926</v>
      </c>
      <c r="X195" s="287">
        <v>31212</v>
      </c>
      <c r="Y195" s="287"/>
      <c r="Z195" s="287"/>
      <c r="AA195" s="305">
        <v>42970</v>
      </c>
      <c r="AB195" s="305">
        <v>50492</v>
      </c>
      <c r="AC195" s="305">
        <v>51416</v>
      </c>
      <c r="AD195" s="305">
        <v>50246</v>
      </c>
      <c r="AE195" s="289" t="str">
        <f t="shared" si="103"/>
        <v>NA</v>
      </c>
      <c r="AF195" s="289" t="str">
        <f t="shared" si="104"/>
        <v>NA</v>
      </c>
      <c r="AG195" s="289" t="str">
        <f t="shared" si="105"/>
        <v>NA</v>
      </c>
      <c r="AH195" s="289" t="str">
        <f t="shared" si="106"/>
        <v>NA</v>
      </c>
      <c r="AI195" s="289" t="str">
        <f t="shared" si="107"/>
        <v>NA</v>
      </c>
      <c r="AJ195" s="289" t="str">
        <f t="shared" si="108"/>
        <v>NA</v>
      </c>
      <c r="AK195" s="289" t="str">
        <f t="shared" si="109"/>
        <v>NA</v>
      </c>
      <c r="AL195" s="289" t="str">
        <f t="shared" si="110"/>
        <v>NA</v>
      </c>
      <c r="AM195" s="289" t="str">
        <f t="shared" si="111"/>
        <v>NA</v>
      </c>
      <c r="AN195" s="289" t="str">
        <f t="shared" si="112"/>
        <v>NA</v>
      </c>
      <c r="AO195" s="289" t="str">
        <f t="shared" si="113"/>
        <v>NA</v>
      </c>
      <c r="AP195" s="289" t="str">
        <f t="shared" si="114"/>
        <v>NA</v>
      </c>
      <c r="AQ195" s="289" t="str">
        <f t="shared" si="115"/>
        <v>NA</v>
      </c>
      <c r="AR195" s="289" t="str">
        <f t="shared" si="116"/>
        <v>NA</v>
      </c>
      <c r="AS195" s="289" t="str">
        <f t="shared" si="117"/>
        <v>NA</v>
      </c>
      <c r="AT195" s="289" t="str">
        <f t="shared" si="118"/>
        <v>NA</v>
      </c>
      <c r="AU195" s="289" t="str">
        <f t="shared" si="119"/>
        <v>NA</v>
      </c>
      <c r="AV195" s="289" t="str">
        <f t="shared" si="120"/>
        <v>NA</v>
      </c>
      <c r="AW195" s="289">
        <f t="shared" si="121"/>
        <v>708</v>
      </c>
      <c r="AX195" s="289">
        <f t="shared" si="122"/>
        <v>624</v>
      </c>
      <c r="AY195" s="289">
        <f t="shared" si="123"/>
        <v>635</v>
      </c>
      <c r="AZ195" s="289" t="str">
        <f t="shared" si="124"/>
        <v>NA</v>
      </c>
      <c r="BA195" s="289" t="str">
        <f t="shared" si="125"/>
        <v>NA</v>
      </c>
      <c r="BB195" s="289">
        <f t="shared" si="126"/>
        <v>619</v>
      </c>
      <c r="BC195" s="289">
        <f t="shared" si="100"/>
        <v>611</v>
      </c>
      <c r="BD195" s="289">
        <f t="shared" si="101"/>
        <v>605</v>
      </c>
      <c r="BE195" s="289">
        <f t="shared" si="102"/>
        <v>607</v>
      </c>
    </row>
    <row r="196" spans="1:57" ht="15" customHeight="1" x14ac:dyDescent="0.25">
      <c r="A196" s="283" t="s">
        <v>314</v>
      </c>
      <c r="B196" s="255" t="s">
        <v>934</v>
      </c>
      <c r="C196" s="269" t="s">
        <v>1129</v>
      </c>
      <c r="N196" s="248">
        <v>16478</v>
      </c>
      <c r="O196" s="248">
        <v>15028</v>
      </c>
      <c r="P196" s="248">
        <v>14008</v>
      </c>
      <c r="Q196" s="248">
        <v>14225</v>
      </c>
      <c r="R196" s="248">
        <v>16428</v>
      </c>
      <c r="S196" s="248">
        <v>19501</v>
      </c>
      <c r="T196" s="285">
        <v>21212</v>
      </c>
      <c r="U196" s="286">
        <v>27422</v>
      </c>
      <c r="V196" s="287">
        <v>27098</v>
      </c>
      <c r="W196" s="287">
        <v>24877</v>
      </c>
      <c r="X196" s="287">
        <v>29007</v>
      </c>
      <c r="Y196" s="287"/>
      <c r="Z196" s="287"/>
      <c r="AA196" s="305">
        <v>41618</v>
      </c>
      <c r="AB196" s="305">
        <v>49474</v>
      </c>
      <c r="AC196" s="305">
        <v>51522</v>
      </c>
      <c r="AD196" s="305">
        <v>49766</v>
      </c>
      <c r="AE196" s="289" t="str">
        <f t="shared" si="103"/>
        <v>NA</v>
      </c>
      <c r="AF196" s="289" t="str">
        <f t="shared" si="104"/>
        <v>NA</v>
      </c>
      <c r="AG196" s="289" t="str">
        <f t="shared" si="105"/>
        <v>NA</v>
      </c>
      <c r="AH196" s="289" t="str">
        <f t="shared" si="106"/>
        <v>NA</v>
      </c>
      <c r="AI196" s="289" t="str">
        <f t="shared" si="107"/>
        <v>NA</v>
      </c>
      <c r="AJ196" s="289" t="str">
        <f t="shared" si="108"/>
        <v>NA</v>
      </c>
      <c r="AK196" s="289" t="str">
        <f t="shared" si="109"/>
        <v>NA</v>
      </c>
      <c r="AL196" s="289" t="str">
        <f t="shared" si="110"/>
        <v>NA</v>
      </c>
      <c r="AM196" s="289" t="str">
        <f t="shared" si="111"/>
        <v>NA</v>
      </c>
      <c r="AN196" s="289" t="str">
        <f t="shared" si="112"/>
        <v>NA</v>
      </c>
      <c r="AO196" s="289">
        <f t="shared" si="113"/>
        <v>588</v>
      </c>
      <c r="AP196" s="289">
        <f t="shared" si="114"/>
        <v>607</v>
      </c>
      <c r="AQ196" s="289">
        <f t="shared" si="115"/>
        <v>650</v>
      </c>
      <c r="AR196" s="289">
        <f t="shared" si="116"/>
        <v>685</v>
      </c>
      <c r="AS196" s="289">
        <f t="shared" si="117"/>
        <v>673</v>
      </c>
      <c r="AT196" s="289">
        <f t="shared" si="118"/>
        <v>669</v>
      </c>
      <c r="AU196" s="289">
        <f t="shared" si="119"/>
        <v>690</v>
      </c>
      <c r="AV196" s="289">
        <f t="shared" si="120"/>
        <v>672</v>
      </c>
      <c r="AW196" s="289">
        <f t="shared" si="121"/>
        <v>730</v>
      </c>
      <c r="AX196" s="289">
        <f t="shared" si="122"/>
        <v>652</v>
      </c>
      <c r="AY196" s="289">
        <f t="shared" si="123"/>
        <v>648</v>
      </c>
      <c r="AZ196" s="289" t="str">
        <f t="shared" si="124"/>
        <v>NA</v>
      </c>
      <c r="BA196" s="289" t="str">
        <f t="shared" si="125"/>
        <v>NA</v>
      </c>
      <c r="BB196" s="289">
        <f t="shared" si="126"/>
        <v>628</v>
      </c>
      <c r="BC196" s="289">
        <f t="shared" si="100"/>
        <v>614</v>
      </c>
      <c r="BD196" s="289">
        <f t="shared" si="101"/>
        <v>604</v>
      </c>
      <c r="BE196" s="289">
        <f t="shared" si="102"/>
        <v>609</v>
      </c>
    </row>
    <row r="197" spans="1:57" ht="15" customHeight="1" x14ac:dyDescent="0.25">
      <c r="A197" s="283" t="s">
        <v>667</v>
      </c>
      <c r="B197" s="255" t="s">
        <v>918</v>
      </c>
      <c r="C197" s="269" t="s">
        <v>1129</v>
      </c>
      <c r="H197" s="248">
        <v>27557</v>
      </c>
      <c r="I197" s="248">
        <v>29508</v>
      </c>
      <c r="J197" s="248">
        <v>30044</v>
      </c>
      <c r="K197" s="248">
        <v>34157</v>
      </c>
      <c r="L197" s="248">
        <v>38843</v>
      </c>
      <c r="M197" s="248">
        <v>42100</v>
      </c>
      <c r="N197" s="248">
        <v>44845</v>
      </c>
      <c r="O197" s="248">
        <v>43433</v>
      </c>
      <c r="P197" s="248">
        <v>39866</v>
      </c>
      <c r="Q197" s="248">
        <v>38846</v>
      </c>
      <c r="R197" s="248">
        <v>40430</v>
      </c>
      <c r="S197" s="248">
        <v>45311</v>
      </c>
      <c r="T197" s="248">
        <v>48011</v>
      </c>
      <c r="U197" s="248">
        <v>46857</v>
      </c>
      <c r="V197" s="287">
        <v>43078</v>
      </c>
      <c r="W197" s="287">
        <v>30060</v>
      </c>
      <c r="X197" s="287">
        <v>32679</v>
      </c>
      <c r="Y197" s="287"/>
      <c r="Z197" s="287"/>
      <c r="AA197" s="305">
        <v>42681</v>
      </c>
      <c r="AB197" s="305">
        <v>48088</v>
      </c>
      <c r="AC197" s="305">
        <v>48317</v>
      </c>
      <c r="AD197" s="305">
        <v>49051</v>
      </c>
      <c r="AE197" s="289" t="str">
        <f t="shared" si="103"/>
        <v>NA</v>
      </c>
      <c r="AF197" s="289" t="str">
        <f t="shared" si="104"/>
        <v>NA</v>
      </c>
      <c r="AG197" s="289" t="str">
        <f t="shared" si="105"/>
        <v>NA</v>
      </c>
      <c r="AH197" s="289" t="str">
        <f t="shared" si="106"/>
        <v>NA</v>
      </c>
      <c r="AI197" s="289">
        <f t="shared" si="107"/>
        <v>348</v>
      </c>
      <c r="AJ197" s="289">
        <f t="shared" si="108"/>
        <v>366</v>
      </c>
      <c r="AK197" s="289">
        <f t="shared" si="109"/>
        <v>385</v>
      </c>
      <c r="AL197" s="289">
        <f t="shared" si="110"/>
        <v>392</v>
      </c>
      <c r="AM197" s="289">
        <f t="shared" si="111"/>
        <v>406</v>
      </c>
      <c r="AN197" s="289">
        <f t="shared" si="112"/>
        <v>409</v>
      </c>
      <c r="AO197" s="289">
        <f t="shared" si="113"/>
        <v>448</v>
      </c>
      <c r="AP197" s="289">
        <f t="shared" si="114"/>
        <v>449</v>
      </c>
      <c r="AQ197" s="289">
        <f t="shared" si="115"/>
        <v>471</v>
      </c>
      <c r="AR197" s="289">
        <f t="shared" si="116"/>
        <v>490</v>
      </c>
      <c r="AS197" s="289">
        <f t="shared" si="117"/>
        <v>513</v>
      </c>
      <c r="AT197" s="289">
        <f t="shared" si="118"/>
        <v>507</v>
      </c>
      <c r="AU197" s="289">
        <f t="shared" si="119"/>
        <v>513</v>
      </c>
      <c r="AV197" s="289">
        <f t="shared" si="120"/>
        <v>564</v>
      </c>
      <c r="AW197" s="289">
        <f t="shared" si="121"/>
        <v>633</v>
      </c>
      <c r="AX197" s="289">
        <f t="shared" si="122"/>
        <v>620</v>
      </c>
      <c r="AY197" s="289">
        <f t="shared" si="123"/>
        <v>623</v>
      </c>
      <c r="AZ197" s="289" t="str">
        <f t="shared" si="124"/>
        <v>NA</v>
      </c>
      <c r="BA197" s="289" t="str">
        <f t="shared" si="125"/>
        <v>NA</v>
      </c>
      <c r="BB197" s="289">
        <f t="shared" si="126"/>
        <v>621</v>
      </c>
      <c r="BC197" s="289">
        <f t="shared" si="100"/>
        <v>624</v>
      </c>
      <c r="BD197" s="289">
        <f t="shared" si="101"/>
        <v>618</v>
      </c>
      <c r="BE197" s="289">
        <f t="shared" si="102"/>
        <v>612</v>
      </c>
    </row>
    <row r="198" spans="1:57" ht="15" customHeight="1" x14ac:dyDescent="0.25">
      <c r="A198" s="283" t="s">
        <v>319</v>
      </c>
      <c r="B198" s="255" t="s">
        <v>914</v>
      </c>
      <c r="C198" s="269" t="s">
        <v>1129</v>
      </c>
      <c r="J198" s="272"/>
      <c r="K198" s="272"/>
      <c r="L198" s="272"/>
      <c r="M198" s="272"/>
      <c r="N198" s="248">
        <v>68111</v>
      </c>
      <c r="O198" s="248">
        <v>68661</v>
      </c>
      <c r="P198" s="248">
        <v>63566</v>
      </c>
      <c r="Q198" s="248">
        <v>64186</v>
      </c>
      <c r="R198" s="248">
        <v>65309</v>
      </c>
      <c r="S198" s="248">
        <v>61599</v>
      </c>
      <c r="T198" s="285"/>
      <c r="U198" s="286">
        <v>66873</v>
      </c>
      <c r="V198" s="287">
        <v>64149</v>
      </c>
      <c r="W198" s="287">
        <v>47799</v>
      </c>
      <c r="X198" s="287">
        <v>50473</v>
      </c>
      <c r="Y198" s="287"/>
      <c r="Z198" s="287"/>
      <c r="AA198" s="305">
        <v>53957</v>
      </c>
      <c r="AB198" s="305">
        <v>56166</v>
      </c>
      <c r="AC198" s="305">
        <v>51768</v>
      </c>
      <c r="AD198" s="305">
        <v>49012</v>
      </c>
      <c r="AE198" s="289" t="str">
        <f t="shared" si="103"/>
        <v>NA</v>
      </c>
      <c r="AF198" s="289" t="str">
        <f t="shared" si="104"/>
        <v>NA</v>
      </c>
      <c r="AG198" s="289" t="str">
        <f t="shared" si="105"/>
        <v>NA</v>
      </c>
      <c r="AH198" s="289" t="str">
        <f t="shared" si="106"/>
        <v>NA</v>
      </c>
      <c r="AI198" s="289" t="str">
        <f t="shared" si="107"/>
        <v>NA</v>
      </c>
      <c r="AJ198" s="289" t="str">
        <f t="shared" si="108"/>
        <v>NA</v>
      </c>
      <c r="AK198" s="289" t="str">
        <f t="shared" si="109"/>
        <v>NA</v>
      </c>
      <c r="AL198" s="289" t="str">
        <f t="shared" si="110"/>
        <v>NA</v>
      </c>
      <c r="AM198" s="289" t="str">
        <f t="shared" si="111"/>
        <v>NA</v>
      </c>
      <c r="AN198" s="289" t="str">
        <f t="shared" si="112"/>
        <v>NA</v>
      </c>
      <c r="AO198" s="289">
        <f t="shared" si="113"/>
        <v>372</v>
      </c>
      <c r="AP198" s="289">
        <f t="shared" si="114"/>
        <v>366</v>
      </c>
      <c r="AQ198" s="289">
        <f t="shared" si="115"/>
        <v>375</v>
      </c>
      <c r="AR198" s="289">
        <f t="shared" si="116"/>
        <v>371</v>
      </c>
      <c r="AS198" s="289">
        <f t="shared" si="117"/>
        <v>395</v>
      </c>
      <c r="AT198" s="289">
        <f t="shared" si="118"/>
        <v>424</v>
      </c>
      <c r="AU198" s="289" t="str">
        <f t="shared" si="119"/>
        <v>NA</v>
      </c>
      <c r="AV198" s="289">
        <f t="shared" si="120"/>
        <v>477</v>
      </c>
      <c r="AW198" s="289">
        <f t="shared" si="121"/>
        <v>528</v>
      </c>
      <c r="AX198" s="289">
        <f t="shared" si="122"/>
        <v>518</v>
      </c>
      <c r="AY198" s="289">
        <f t="shared" si="123"/>
        <v>533</v>
      </c>
      <c r="AZ198" s="289" t="str">
        <f t="shared" si="124"/>
        <v>NA</v>
      </c>
      <c r="BA198" s="289" t="str">
        <f t="shared" si="125"/>
        <v>NA</v>
      </c>
      <c r="BB198" s="289">
        <f t="shared" si="126"/>
        <v>572</v>
      </c>
      <c r="BC198" s="289">
        <f t="shared" si="100"/>
        <v>592</v>
      </c>
      <c r="BD198" s="289">
        <f t="shared" si="101"/>
        <v>602</v>
      </c>
      <c r="BE198" s="289">
        <f t="shared" si="102"/>
        <v>613</v>
      </c>
    </row>
    <row r="199" spans="1:57" ht="15" customHeight="1" x14ac:dyDescent="0.25">
      <c r="A199" s="283" t="s">
        <v>1103</v>
      </c>
      <c r="B199" s="255" t="s">
        <v>922</v>
      </c>
      <c r="C199" s="269" t="s">
        <v>1129</v>
      </c>
      <c r="Q199" s="248">
        <v>19516</v>
      </c>
      <c r="R199" s="248">
        <v>24362</v>
      </c>
      <c r="S199" s="248">
        <v>27176</v>
      </c>
      <c r="T199" s="285">
        <v>30429</v>
      </c>
      <c r="U199" s="286">
        <v>36072</v>
      </c>
      <c r="V199" s="287">
        <v>33295</v>
      </c>
      <c r="W199" s="287">
        <v>24390</v>
      </c>
      <c r="X199" s="287">
        <v>28281</v>
      </c>
      <c r="Y199" s="287"/>
      <c r="Z199" s="287"/>
      <c r="AA199" s="305">
        <v>41180</v>
      </c>
      <c r="AB199" s="305">
        <v>43160</v>
      </c>
      <c r="AC199" s="305">
        <v>50012</v>
      </c>
      <c r="AD199" s="305">
        <v>48966</v>
      </c>
      <c r="AE199" s="289" t="str">
        <f t="shared" si="103"/>
        <v>NA</v>
      </c>
      <c r="AF199" s="289" t="str">
        <f t="shared" si="104"/>
        <v>NA</v>
      </c>
      <c r="AG199" s="289" t="str">
        <f t="shared" si="105"/>
        <v>NA</v>
      </c>
      <c r="AH199" s="289" t="str">
        <f t="shared" si="106"/>
        <v>NA</v>
      </c>
      <c r="AI199" s="289" t="str">
        <f t="shared" si="107"/>
        <v>NA</v>
      </c>
      <c r="AJ199" s="289" t="str">
        <f t="shared" si="108"/>
        <v>NA</v>
      </c>
      <c r="AK199" s="289" t="str">
        <f t="shared" si="109"/>
        <v>NA</v>
      </c>
      <c r="AL199" s="289" t="str">
        <f t="shared" si="110"/>
        <v>NA</v>
      </c>
      <c r="AM199" s="289" t="str">
        <f t="shared" si="111"/>
        <v>NA</v>
      </c>
      <c r="AN199" s="289" t="str">
        <f t="shared" si="112"/>
        <v>NA</v>
      </c>
      <c r="AO199" s="289" t="str">
        <f t="shared" si="113"/>
        <v>NA</v>
      </c>
      <c r="AP199" s="289" t="str">
        <f t="shared" si="114"/>
        <v>NA</v>
      </c>
      <c r="AQ199" s="289" t="str">
        <f t="shared" si="115"/>
        <v>NA</v>
      </c>
      <c r="AR199" s="289">
        <f t="shared" si="116"/>
        <v>641</v>
      </c>
      <c r="AS199" s="289">
        <f t="shared" si="117"/>
        <v>619</v>
      </c>
      <c r="AT199" s="289">
        <f t="shared" si="118"/>
        <v>616</v>
      </c>
      <c r="AU199" s="289">
        <f t="shared" si="119"/>
        <v>622</v>
      </c>
      <c r="AV199" s="289">
        <f t="shared" si="120"/>
        <v>619</v>
      </c>
      <c r="AW199" s="289">
        <f t="shared" si="121"/>
        <v>690</v>
      </c>
      <c r="AX199" s="289">
        <f t="shared" si="122"/>
        <v>656</v>
      </c>
      <c r="AY199" s="289">
        <f t="shared" si="123"/>
        <v>652</v>
      </c>
      <c r="AZ199" s="289" t="str">
        <f t="shared" si="124"/>
        <v>NA</v>
      </c>
      <c r="BA199" s="289" t="str">
        <f t="shared" si="125"/>
        <v>NA</v>
      </c>
      <c r="BB199" s="289">
        <f t="shared" si="126"/>
        <v>632</v>
      </c>
      <c r="BC199" s="289">
        <f t="shared" si="100"/>
        <v>643</v>
      </c>
      <c r="BD199" s="289">
        <f t="shared" si="101"/>
        <v>611</v>
      </c>
      <c r="BE199" s="289">
        <f t="shared" si="102"/>
        <v>614</v>
      </c>
    </row>
    <row r="200" spans="1:57" ht="15" customHeight="1" x14ac:dyDescent="0.25">
      <c r="A200" s="283" t="s">
        <v>2123</v>
      </c>
      <c r="B200" s="255" t="s">
        <v>910</v>
      </c>
      <c r="C200" s="269" t="s">
        <v>1129</v>
      </c>
      <c r="T200" s="285"/>
      <c r="U200" s="286"/>
      <c r="V200" s="287"/>
      <c r="W200" s="287">
        <v>29004</v>
      </c>
      <c r="X200" s="287">
        <v>29767</v>
      </c>
      <c r="Y200" s="287"/>
      <c r="Z200" s="287"/>
      <c r="AA200" s="305">
        <v>42179</v>
      </c>
      <c r="AB200" s="305">
        <v>46577</v>
      </c>
      <c r="AC200" s="305">
        <v>48684</v>
      </c>
      <c r="AD200" s="305">
        <v>48163</v>
      </c>
      <c r="AE200" s="289" t="str">
        <f t="shared" si="103"/>
        <v>NA</v>
      </c>
      <c r="AF200" s="289" t="str">
        <f t="shared" si="104"/>
        <v>NA</v>
      </c>
      <c r="AG200" s="289" t="str">
        <f t="shared" si="105"/>
        <v>NA</v>
      </c>
      <c r="AH200" s="289" t="str">
        <f t="shared" si="106"/>
        <v>NA</v>
      </c>
      <c r="AI200" s="289" t="str">
        <f t="shared" si="107"/>
        <v>NA</v>
      </c>
      <c r="AJ200" s="289" t="str">
        <f t="shared" si="108"/>
        <v>NA</v>
      </c>
      <c r="AK200" s="289" t="str">
        <f t="shared" si="109"/>
        <v>NA</v>
      </c>
      <c r="AL200" s="289" t="str">
        <f t="shared" si="110"/>
        <v>NA</v>
      </c>
      <c r="AM200" s="289" t="str">
        <f t="shared" si="111"/>
        <v>NA</v>
      </c>
      <c r="AN200" s="289" t="str">
        <f t="shared" si="112"/>
        <v>NA</v>
      </c>
      <c r="AO200" s="289" t="str">
        <f t="shared" si="113"/>
        <v>NA</v>
      </c>
      <c r="AP200" s="289" t="str">
        <f t="shared" si="114"/>
        <v>NA</v>
      </c>
      <c r="AQ200" s="289" t="str">
        <f t="shared" si="115"/>
        <v>NA</v>
      </c>
      <c r="AR200" s="289" t="str">
        <f t="shared" si="116"/>
        <v>NA</v>
      </c>
      <c r="AS200" s="289" t="str">
        <f t="shared" si="117"/>
        <v>NA</v>
      </c>
      <c r="AT200" s="289" t="str">
        <f t="shared" si="118"/>
        <v>NA</v>
      </c>
      <c r="AU200" s="289" t="str">
        <f t="shared" si="119"/>
        <v>NA</v>
      </c>
      <c r="AV200" s="289" t="str">
        <f t="shared" si="120"/>
        <v>NA</v>
      </c>
      <c r="AW200" s="289" t="str">
        <f t="shared" si="121"/>
        <v>NA</v>
      </c>
      <c r="AX200" s="289">
        <f t="shared" si="122"/>
        <v>623</v>
      </c>
      <c r="AY200" s="289">
        <f t="shared" si="123"/>
        <v>644</v>
      </c>
      <c r="AZ200" s="289" t="str">
        <f t="shared" si="124"/>
        <v>NA</v>
      </c>
      <c r="BA200" s="289" t="str">
        <f t="shared" si="125"/>
        <v>NA</v>
      </c>
      <c r="BB200" s="289">
        <f t="shared" si="126"/>
        <v>624</v>
      </c>
      <c r="BC200" s="289">
        <f t="shared" si="100"/>
        <v>632</v>
      </c>
      <c r="BD200" s="289">
        <f t="shared" si="101"/>
        <v>616</v>
      </c>
      <c r="BE200" s="289">
        <f t="shared" si="102"/>
        <v>617</v>
      </c>
    </row>
    <row r="201" spans="1:57" ht="15" customHeight="1" x14ac:dyDescent="0.25">
      <c r="A201" s="283" t="s">
        <v>2200</v>
      </c>
      <c r="B201" s="255" t="s">
        <v>918</v>
      </c>
      <c r="C201" s="269" t="s">
        <v>1129</v>
      </c>
      <c r="S201" s="285"/>
      <c r="T201" s="285"/>
      <c r="U201" s="286"/>
      <c r="V201" s="287"/>
      <c r="W201" s="287"/>
      <c r="X201" s="287"/>
      <c r="Y201" s="287"/>
      <c r="Z201" s="287"/>
      <c r="AA201" s="305">
        <v>37337</v>
      </c>
      <c r="AB201" s="305">
        <v>43785</v>
      </c>
      <c r="AC201" s="305">
        <v>48100</v>
      </c>
      <c r="AD201" s="305">
        <v>48074</v>
      </c>
      <c r="AE201" s="289" t="str">
        <f t="shared" si="103"/>
        <v>NA</v>
      </c>
      <c r="AF201" s="289" t="str">
        <f t="shared" si="104"/>
        <v>NA</v>
      </c>
      <c r="AG201" s="289" t="str">
        <f t="shared" si="105"/>
        <v>NA</v>
      </c>
      <c r="AH201" s="289" t="str">
        <f t="shared" si="106"/>
        <v>NA</v>
      </c>
      <c r="AI201" s="289" t="str">
        <f t="shared" si="107"/>
        <v>NA</v>
      </c>
      <c r="AJ201" s="289" t="str">
        <f t="shared" si="108"/>
        <v>NA</v>
      </c>
      <c r="AK201" s="289" t="str">
        <f t="shared" si="109"/>
        <v>NA</v>
      </c>
      <c r="AL201" s="289" t="str">
        <f t="shared" si="110"/>
        <v>NA</v>
      </c>
      <c r="AM201" s="289" t="str">
        <f t="shared" si="111"/>
        <v>NA</v>
      </c>
      <c r="AN201" s="289" t="str">
        <f t="shared" si="112"/>
        <v>NA</v>
      </c>
      <c r="AO201" s="289" t="str">
        <f t="shared" si="113"/>
        <v>NA</v>
      </c>
      <c r="AP201" s="289" t="str">
        <f t="shared" si="114"/>
        <v>NA</v>
      </c>
      <c r="AQ201" s="289" t="str">
        <f t="shared" si="115"/>
        <v>NA</v>
      </c>
      <c r="AR201" s="289" t="str">
        <f t="shared" si="116"/>
        <v>NA</v>
      </c>
      <c r="AS201" s="289" t="str">
        <f t="shared" si="117"/>
        <v>NA</v>
      </c>
      <c r="AT201" s="289" t="str">
        <f t="shared" si="118"/>
        <v>NA</v>
      </c>
      <c r="AU201" s="289" t="str">
        <f t="shared" si="119"/>
        <v>NA</v>
      </c>
      <c r="AV201" s="289" t="str">
        <f t="shared" si="120"/>
        <v>NA</v>
      </c>
      <c r="AW201" s="289" t="str">
        <f t="shared" si="121"/>
        <v>NA</v>
      </c>
      <c r="AX201" s="289" t="str">
        <f t="shared" si="122"/>
        <v>NA</v>
      </c>
      <c r="AY201" s="289" t="str">
        <f t="shared" si="123"/>
        <v>NA</v>
      </c>
      <c r="AZ201" s="289" t="str">
        <f t="shared" si="124"/>
        <v>NA</v>
      </c>
      <c r="BA201" s="289" t="str">
        <f t="shared" si="125"/>
        <v>NA</v>
      </c>
      <c r="BB201" s="289">
        <f t="shared" si="126"/>
        <v>647</v>
      </c>
      <c r="BC201" s="289">
        <f t="shared" si="100"/>
        <v>639</v>
      </c>
      <c r="BD201" s="289">
        <f t="shared" si="101"/>
        <v>621</v>
      </c>
      <c r="BE201" s="289">
        <f t="shared" si="102"/>
        <v>618</v>
      </c>
    </row>
    <row r="202" spans="1:57" ht="15" customHeight="1" x14ac:dyDescent="0.25">
      <c r="A202" s="307" t="s">
        <v>687</v>
      </c>
      <c r="B202" s="307" t="s">
        <v>914</v>
      </c>
      <c r="C202" s="307" t="s">
        <v>1129</v>
      </c>
      <c r="N202" s="248">
        <v>15007</v>
      </c>
      <c r="P202" s="248">
        <v>18321</v>
      </c>
      <c r="Q202" s="248">
        <v>18946</v>
      </c>
      <c r="R202" s="248">
        <v>23148.333333333332</v>
      </c>
      <c r="S202" s="248">
        <v>27350.666666666664</v>
      </c>
      <c r="T202" s="285">
        <v>31553</v>
      </c>
      <c r="U202" s="285">
        <v>36985</v>
      </c>
      <c r="V202" s="290">
        <v>38419</v>
      </c>
      <c r="W202" s="290">
        <v>31689</v>
      </c>
      <c r="X202" s="290">
        <v>33703</v>
      </c>
      <c r="Y202" s="290"/>
      <c r="Z202" s="290"/>
      <c r="AA202" s="311">
        <v>42363</v>
      </c>
      <c r="AB202" s="311">
        <v>49157</v>
      </c>
      <c r="AC202" s="311">
        <v>49003</v>
      </c>
      <c r="AD202" s="311">
        <v>47376</v>
      </c>
      <c r="AE202" s="292" t="str">
        <f t="shared" si="103"/>
        <v>NA</v>
      </c>
      <c r="AF202" s="292" t="str">
        <f t="shared" si="104"/>
        <v>NA</v>
      </c>
      <c r="AG202" s="292" t="str">
        <f t="shared" si="105"/>
        <v>NA</v>
      </c>
      <c r="AH202" s="292" t="str">
        <f t="shared" si="106"/>
        <v>NA</v>
      </c>
      <c r="AI202" s="292" t="str">
        <f t="shared" si="107"/>
        <v>NA</v>
      </c>
      <c r="AJ202" s="292" t="str">
        <f t="shared" si="108"/>
        <v>NA</v>
      </c>
      <c r="AK202" s="292" t="str">
        <f t="shared" si="109"/>
        <v>NA</v>
      </c>
      <c r="AL202" s="292" t="str">
        <f t="shared" si="110"/>
        <v>NA</v>
      </c>
      <c r="AM202" s="292" t="str">
        <f t="shared" si="111"/>
        <v>NA</v>
      </c>
      <c r="AN202" s="292" t="str">
        <f t="shared" si="112"/>
        <v>NA</v>
      </c>
      <c r="AO202" s="292">
        <f t="shared" si="113"/>
        <v>596</v>
      </c>
      <c r="AP202" s="292" t="str">
        <f t="shared" si="114"/>
        <v>NA</v>
      </c>
      <c r="AQ202" s="292">
        <f t="shared" si="115"/>
        <v>616</v>
      </c>
      <c r="AR202" s="292">
        <f t="shared" si="116"/>
        <v>643</v>
      </c>
      <c r="AS202" s="292">
        <f t="shared" si="117"/>
        <v>625</v>
      </c>
      <c r="AT202" s="292">
        <f t="shared" si="118"/>
        <v>614</v>
      </c>
      <c r="AU202" s="292">
        <f t="shared" si="119"/>
        <v>612</v>
      </c>
      <c r="AV202" s="292">
        <f t="shared" si="120"/>
        <v>614</v>
      </c>
      <c r="AW202" s="292">
        <f t="shared" si="121"/>
        <v>661</v>
      </c>
      <c r="AX202" s="292">
        <f t="shared" si="122"/>
        <v>604</v>
      </c>
      <c r="AY202" s="292">
        <f t="shared" si="123"/>
        <v>614</v>
      </c>
      <c r="AZ202" s="292" t="str">
        <f t="shared" si="124"/>
        <v>NA</v>
      </c>
      <c r="BA202" s="292" t="str">
        <f t="shared" si="125"/>
        <v>NA</v>
      </c>
      <c r="BB202" s="289">
        <f t="shared" si="126"/>
        <v>623</v>
      </c>
      <c r="BC202" s="289">
        <f t="shared" si="100"/>
        <v>619</v>
      </c>
      <c r="BD202" s="289">
        <f t="shared" si="101"/>
        <v>615</v>
      </c>
      <c r="BE202" s="289">
        <f t="shared" si="102"/>
        <v>622</v>
      </c>
    </row>
    <row r="203" spans="1:57" ht="15" customHeight="1" x14ac:dyDescent="0.25">
      <c r="A203" s="283" t="s">
        <v>332</v>
      </c>
      <c r="B203" s="255" t="s">
        <v>941</v>
      </c>
      <c r="C203" s="269" t="s">
        <v>1129</v>
      </c>
      <c r="H203" s="248">
        <v>36473</v>
      </c>
      <c r="I203" s="248">
        <v>36124</v>
      </c>
      <c r="J203" s="248">
        <v>36703</v>
      </c>
      <c r="K203" s="248">
        <v>46040</v>
      </c>
      <c r="L203" s="248">
        <v>46635</v>
      </c>
      <c r="M203" s="248">
        <v>52319</v>
      </c>
      <c r="N203" s="248">
        <v>55353</v>
      </c>
      <c r="Q203" s="248">
        <v>38126</v>
      </c>
      <c r="R203" s="248">
        <v>41385</v>
      </c>
      <c r="S203" s="248">
        <v>42889</v>
      </c>
      <c r="V203" s="287"/>
      <c r="W203" s="287"/>
      <c r="X203" s="287"/>
      <c r="Y203" s="287"/>
      <c r="Z203" s="287"/>
      <c r="AA203" s="305">
        <v>38705</v>
      </c>
      <c r="AB203" s="305">
        <v>38555</v>
      </c>
      <c r="AC203" s="305">
        <v>35111</v>
      </c>
      <c r="AD203" s="305">
        <v>47063</v>
      </c>
      <c r="AE203" s="289" t="str">
        <f t="shared" si="103"/>
        <v>NA</v>
      </c>
      <c r="AF203" s="289" t="str">
        <f t="shared" si="104"/>
        <v>NA</v>
      </c>
      <c r="AG203" s="289" t="str">
        <f t="shared" si="105"/>
        <v>NA</v>
      </c>
      <c r="AH203" s="289" t="str">
        <f t="shared" si="106"/>
        <v>NA</v>
      </c>
      <c r="AI203" s="289">
        <f t="shared" si="107"/>
        <v>301</v>
      </c>
      <c r="AJ203" s="289">
        <f t="shared" si="108"/>
        <v>341</v>
      </c>
      <c r="AK203" s="289">
        <f t="shared" si="109"/>
        <v>360</v>
      </c>
      <c r="AL203" s="289">
        <f t="shared" si="110"/>
        <v>352</v>
      </c>
      <c r="AM203" s="289">
        <f t="shared" si="111"/>
        <v>374</v>
      </c>
      <c r="AN203" s="289">
        <f t="shared" si="112"/>
        <v>375</v>
      </c>
      <c r="AO203" s="289">
        <f t="shared" si="113"/>
        <v>411</v>
      </c>
      <c r="AP203" s="289" t="str">
        <f t="shared" si="114"/>
        <v>NA</v>
      </c>
      <c r="AQ203" s="289" t="str">
        <f t="shared" si="115"/>
        <v>NA</v>
      </c>
      <c r="AR203" s="289">
        <f t="shared" si="116"/>
        <v>495</v>
      </c>
      <c r="AS203" s="289">
        <f t="shared" si="117"/>
        <v>507</v>
      </c>
      <c r="AT203" s="289">
        <f t="shared" si="118"/>
        <v>519</v>
      </c>
      <c r="AU203" s="289" t="str">
        <f t="shared" si="119"/>
        <v>NA</v>
      </c>
      <c r="AV203" s="289" t="str">
        <f t="shared" si="120"/>
        <v>NA</v>
      </c>
      <c r="AW203" s="289" t="str">
        <f t="shared" si="121"/>
        <v>NA</v>
      </c>
      <c r="AX203" s="289" t="str">
        <f t="shared" si="122"/>
        <v>NA</v>
      </c>
      <c r="AY203" s="289" t="str">
        <f t="shared" si="123"/>
        <v>NA</v>
      </c>
      <c r="AZ203" s="289" t="str">
        <f t="shared" si="124"/>
        <v>NA</v>
      </c>
      <c r="BA203" s="289" t="str">
        <f t="shared" si="125"/>
        <v>NA</v>
      </c>
      <c r="BB203" s="289">
        <f t="shared" si="126"/>
        <v>642</v>
      </c>
      <c r="BC203" s="289">
        <f t="shared" si="100"/>
        <v>664</v>
      </c>
      <c r="BD203" s="289">
        <f t="shared" si="101"/>
        <v>672</v>
      </c>
      <c r="BE203" s="289">
        <f t="shared" si="102"/>
        <v>623</v>
      </c>
    </row>
    <row r="204" spans="1:57" ht="15" customHeight="1" x14ac:dyDescent="0.25">
      <c r="A204" s="283" t="s">
        <v>279</v>
      </c>
      <c r="B204" s="255" t="s">
        <v>920</v>
      </c>
      <c r="C204" s="269" t="s">
        <v>1129</v>
      </c>
      <c r="N204" s="248">
        <v>40551</v>
      </c>
      <c r="O204" s="248">
        <v>39326</v>
      </c>
      <c r="P204" s="248">
        <v>33899</v>
      </c>
      <c r="Q204" s="248">
        <v>32340</v>
      </c>
      <c r="R204" s="248">
        <v>36881</v>
      </c>
      <c r="S204" s="248">
        <v>38521</v>
      </c>
      <c r="T204" s="285">
        <v>39412</v>
      </c>
      <c r="U204" s="286">
        <v>45180</v>
      </c>
      <c r="V204" s="287">
        <v>41472</v>
      </c>
      <c r="W204" s="287">
        <v>31813</v>
      </c>
      <c r="X204" s="287">
        <v>34956</v>
      </c>
      <c r="Y204" s="287"/>
      <c r="Z204" s="287"/>
      <c r="AA204" s="305">
        <v>43059</v>
      </c>
      <c r="AB204" s="305">
        <v>48790</v>
      </c>
      <c r="AC204" s="305">
        <v>48206</v>
      </c>
      <c r="AD204" s="305">
        <v>45214</v>
      </c>
      <c r="AE204" s="289" t="str">
        <f t="shared" si="103"/>
        <v>NA</v>
      </c>
      <c r="AF204" s="289" t="str">
        <f t="shared" si="104"/>
        <v>NA</v>
      </c>
      <c r="AG204" s="289" t="str">
        <f t="shared" si="105"/>
        <v>NA</v>
      </c>
      <c r="AH204" s="289" t="str">
        <f t="shared" si="106"/>
        <v>NA</v>
      </c>
      <c r="AI204" s="289" t="str">
        <f t="shared" si="107"/>
        <v>NA</v>
      </c>
      <c r="AJ204" s="289" t="str">
        <f t="shared" si="108"/>
        <v>NA</v>
      </c>
      <c r="AK204" s="289" t="str">
        <f t="shared" si="109"/>
        <v>NA</v>
      </c>
      <c r="AL204" s="289" t="str">
        <f t="shared" si="110"/>
        <v>NA</v>
      </c>
      <c r="AM204" s="289" t="str">
        <f t="shared" si="111"/>
        <v>NA</v>
      </c>
      <c r="AN204" s="289" t="str">
        <f t="shared" si="112"/>
        <v>NA</v>
      </c>
      <c r="AO204" s="289">
        <f t="shared" si="113"/>
        <v>470</v>
      </c>
      <c r="AP204" s="289">
        <f t="shared" si="114"/>
        <v>472</v>
      </c>
      <c r="AQ204" s="289">
        <f t="shared" si="115"/>
        <v>506</v>
      </c>
      <c r="AR204" s="289">
        <f t="shared" si="116"/>
        <v>533</v>
      </c>
      <c r="AS204" s="289">
        <f t="shared" si="117"/>
        <v>536</v>
      </c>
      <c r="AT204" s="289">
        <f t="shared" si="118"/>
        <v>543</v>
      </c>
      <c r="AU204" s="289">
        <f t="shared" si="119"/>
        <v>570</v>
      </c>
      <c r="AV204" s="289">
        <f t="shared" si="120"/>
        <v>574</v>
      </c>
      <c r="AW204" s="289">
        <f t="shared" si="121"/>
        <v>643</v>
      </c>
      <c r="AX204" s="289">
        <f t="shared" si="122"/>
        <v>602</v>
      </c>
      <c r="AY204" s="289">
        <f t="shared" si="123"/>
        <v>608</v>
      </c>
      <c r="AZ204" s="289" t="str">
        <f t="shared" si="124"/>
        <v>NA</v>
      </c>
      <c r="BA204" s="289" t="str">
        <f t="shared" si="125"/>
        <v>NA</v>
      </c>
      <c r="BB204" s="289">
        <f t="shared" si="126"/>
        <v>618</v>
      </c>
      <c r="BC204" s="289">
        <f t="shared" si="100"/>
        <v>620</v>
      </c>
      <c r="BD204" s="289">
        <f t="shared" si="101"/>
        <v>620</v>
      </c>
      <c r="BE204" s="289">
        <f t="shared" si="102"/>
        <v>628</v>
      </c>
    </row>
    <row r="205" spans="1:57" ht="15" customHeight="1" x14ac:dyDescent="0.25">
      <c r="A205" s="283" t="s">
        <v>488</v>
      </c>
      <c r="B205" s="255" t="s">
        <v>920</v>
      </c>
      <c r="C205" s="269" t="s">
        <v>1129</v>
      </c>
      <c r="T205" s="286">
        <v>25305</v>
      </c>
      <c r="U205" s="286">
        <v>38883</v>
      </c>
      <c r="V205" s="287">
        <v>34648</v>
      </c>
      <c r="W205" s="287">
        <v>27389</v>
      </c>
      <c r="X205" s="287">
        <v>28850</v>
      </c>
      <c r="Y205" s="287"/>
      <c r="Z205" s="287"/>
      <c r="AA205" s="305">
        <v>40519</v>
      </c>
      <c r="AB205" s="305">
        <v>47091</v>
      </c>
      <c r="AC205" s="305">
        <v>52533</v>
      </c>
      <c r="AD205" s="305">
        <v>44784</v>
      </c>
      <c r="AE205" s="289" t="str">
        <f t="shared" si="103"/>
        <v>NA</v>
      </c>
      <c r="AF205" s="289" t="str">
        <f t="shared" si="104"/>
        <v>NA</v>
      </c>
      <c r="AG205" s="289" t="str">
        <f t="shared" si="105"/>
        <v>NA</v>
      </c>
      <c r="AH205" s="289" t="str">
        <f t="shared" si="106"/>
        <v>NA</v>
      </c>
      <c r="AI205" s="289" t="str">
        <f t="shared" si="107"/>
        <v>NA</v>
      </c>
      <c r="AJ205" s="289" t="str">
        <f t="shared" si="108"/>
        <v>NA</v>
      </c>
      <c r="AK205" s="289" t="str">
        <f t="shared" si="109"/>
        <v>NA</v>
      </c>
      <c r="AL205" s="289" t="str">
        <f t="shared" si="110"/>
        <v>NA</v>
      </c>
      <c r="AM205" s="289" t="str">
        <f t="shared" si="111"/>
        <v>NA</v>
      </c>
      <c r="AN205" s="289" t="str">
        <f t="shared" si="112"/>
        <v>NA</v>
      </c>
      <c r="AO205" s="289" t="str">
        <f t="shared" si="113"/>
        <v>NA</v>
      </c>
      <c r="AP205" s="289" t="str">
        <f t="shared" si="114"/>
        <v>NA</v>
      </c>
      <c r="AQ205" s="289" t="str">
        <f t="shared" si="115"/>
        <v>NA</v>
      </c>
      <c r="AR205" s="289" t="str">
        <f t="shared" si="116"/>
        <v>NA</v>
      </c>
      <c r="AS205" s="289" t="str">
        <f t="shared" si="117"/>
        <v>NA</v>
      </c>
      <c r="AT205" s="289" t="str">
        <f t="shared" si="118"/>
        <v>NA</v>
      </c>
      <c r="AU205" s="289">
        <f t="shared" si="119"/>
        <v>657</v>
      </c>
      <c r="AV205" s="289">
        <f t="shared" si="120"/>
        <v>609</v>
      </c>
      <c r="AW205" s="289">
        <f t="shared" si="121"/>
        <v>678</v>
      </c>
      <c r="AX205" s="289">
        <f t="shared" si="122"/>
        <v>640</v>
      </c>
      <c r="AY205" s="289">
        <f t="shared" si="123"/>
        <v>650</v>
      </c>
      <c r="AZ205" s="289" t="str">
        <f t="shared" si="124"/>
        <v>NA</v>
      </c>
      <c r="BA205" s="289" t="str">
        <f t="shared" si="125"/>
        <v>NA</v>
      </c>
      <c r="BB205" s="289">
        <f t="shared" si="126"/>
        <v>636</v>
      </c>
      <c r="BC205" s="289">
        <f t="shared" si="100"/>
        <v>628</v>
      </c>
      <c r="BD205" s="289">
        <f t="shared" si="101"/>
        <v>600</v>
      </c>
      <c r="BE205" s="289">
        <f t="shared" si="102"/>
        <v>630</v>
      </c>
    </row>
    <row r="206" spans="1:57" ht="15" customHeight="1" x14ac:dyDescent="0.25">
      <c r="A206" s="283" t="s">
        <v>666</v>
      </c>
      <c r="B206" s="255" t="s">
        <v>935</v>
      </c>
      <c r="C206" s="269" t="s">
        <v>1129</v>
      </c>
      <c r="P206" s="248">
        <v>24311</v>
      </c>
      <c r="Q206" s="248">
        <v>26459</v>
      </c>
      <c r="R206" s="304">
        <v>31704</v>
      </c>
      <c r="S206" s="304">
        <v>32970</v>
      </c>
      <c r="T206" s="285">
        <v>54286</v>
      </c>
      <c r="U206" s="286">
        <v>55991.5</v>
      </c>
      <c r="V206" s="287">
        <v>57697</v>
      </c>
      <c r="W206" s="287">
        <v>23269</v>
      </c>
      <c r="X206" s="287">
        <v>25665</v>
      </c>
      <c r="Y206" s="287"/>
      <c r="Z206" s="287"/>
      <c r="AA206" s="305">
        <v>38540</v>
      </c>
      <c r="AB206" s="305">
        <v>37417</v>
      </c>
      <c r="AC206" s="305">
        <v>36987</v>
      </c>
      <c r="AD206" s="305">
        <v>43782</v>
      </c>
      <c r="AE206" s="289" t="str">
        <f t="shared" si="103"/>
        <v>NA</v>
      </c>
      <c r="AF206" s="289" t="str">
        <f t="shared" si="104"/>
        <v>NA</v>
      </c>
      <c r="AG206" s="289" t="str">
        <f t="shared" si="105"/>
        <v>NA</v>
      </c>
      <c r="AH206" s="289" t="str">
        <f t="shared" si="106"/>
        <v>NA</v>
      </c>
      <c r="AI206" s="289" t="str">
        <f t="shared" si="107"/>
        <v>NA</v>
      </c>
      <c r="AJ206" s="289" t="str">
        <f t="shared" si="108"/>
        <v>NA</v>
      </c>
      <c r="AK206" s="289" t="str">
        <f t="shared" si="109"/>
        <v>NA</v>
      </c>
      <c r="AL206" s="289" t="str">
        <f t="shared" si="110"/>
        <v>NA</v>
      </c>
      <c r="AM206" s="289" t="str">
        <f t="shared" si="111"/>
        <v>NA</v>
      </c>
      <c r="AN206" s="289" t="str">
        <f t="shared" si="112"/>
        <v>NA</v>
      </c>
      <c r="AO206" s="289" t="str">
        <f t="shared" si="113"/>
        <v>NA</v>
      </c>
      <c r="AP206" s="289" t="str">
        <f t="shared" si="114"/>
        <v>NA</v>
      </c>
      <c r="AQ206" s="289">
        <f t="shared" si="115"/>
        <v>575</v>
      </c>
      <c r="AR206" s="289">
        <f t="shared" si="116"/>
        <v>582</v>
      </c>
      <c r="AS206" s="289">
        <f t="shared" si="117"/>
        <v>568</v>
      </c>
      <c r="AT206" s="289">
        <f t="shared" si="118"/>
        <v>585</v>
      </c>
      <c r="AU206" s="289">
        <f t="shared" si="119"/>
        <v>487</v>
      </c>
      <c r="AV206" s="289">
        <f t="shared" si="120"/>
        <v>519</v>
      </c>
      <c r="AW206" s="289">
        <f t="shared" si="121"/>
        <v>553</v>
      </c>
      <c r="AX206" s="289">
        <f t="shared" si="122"/>
        <v>667</v>
      </c>
      <c r="AY206" s="289">
        <f t="shared" si="123"/>
        <v>666</v>
      </c>
      <c r="AZ206" s="289" t="str">
        <f t="shared" si="124"/>
        <v>NA</v>
      </c>
      <c r="BA206" s="289" t="str">
        <f t="shared" si="125"/>
        <v>NA</v>
      </c>
      <c r="BB206" s="289">
        <f t="shared" si="126"/>
        <v>643</v>
      </c>
      <c r="BC206" s="289">
        <f t="shared" si="100"/>
        <v>669</v>
      </c>
      <c r="BD206" s="289">
        <f t="shared" si="101"/>
        <v>664</v>
      </c>
      <c r="BE206" s="289">
        <f t="shared" si="102"/>
        <v>637</v>
      </c>
    </row>
    <row r="207" spans="1:57" ht="15" customHeight="1" x14ac:dyDescent="0.25">
      <c r="A207" s="283" t="s">
        <v>1060</v>
      </c>
      <c r="B207" s="255" t="s">
        <v>920</v>
      </c>
      <c r="C207" s="269" t="s">
        <v>1129</v>
      </c>
      <c r="Q207" s="248">
        <v>25269</v>
      </c>
      <c r="R207" s="248">
        <v>26634</v>
      </c>
      <c r="S207" s="248">
        <v>29842</v>
      </c>
      <c r="T207" s="285">
        <v>33525</v>
      </c>
      <c r="U207" s="286">
        <v>33367.5</v>
      </c>
      <c r="V207" s="287">
        <v>33210</v>
      </c>
      <c r="W207" s="287">
        <v>28897</v>
      </c>
      <c r="X207" s="287">
        <v>31030</v>
      </c>
      <c r="Y207" s="287"/>
      <c r="Z207" s="287"/>
      <c r="AA207" s="305">
        <v>41385</v>
      </c>
      <c r="AB207" s="305">
        <v>46389</v>
      </c>
      <c r="AC207" s="305">
        <v>45668</v>
      </c>
      <c r="AD207" s="305">
        <v>43653</v>
      </c>
      <c r="AE207" s="289" t="str">
        <f t="shared" si="103"/>
        <v>NA</v>
      </c>
      <c r="AF207" s="289" t="str">
        <f t="shared" si="104"/>
        <v>NA</v>
      </c>
      <c r="AG207" s="289" t="str">
        <f t="shared" si="105"/>
        <v>NA</v>
      </c>
      <c r="AH207" s="289" t="str">
        <f t="shared" si="106"/>
        <v>NA</v>
      </c>
      <c r="AI207" s="289" t="str">
        <f t="shared" si="107"/>
        <v>NA</v>
      </c>
      <c r="AJ207" s="289" t="str">
        <f t="shared" si="108"/>
        <v>NA</v>
      </c>
      <c r="AK207" s="289" t="str">
        <f t="shared" si="109"/>
        <v>NA</v>
      </c>
      <c r="AL207" s="289" t="str">
        <f t="shared" si="110"/>
        <v>NA</v>
      </c>
      <c r="AM207" s="289" t="str">
        <f t="shared" si="111"/>
        <v>NA</v>
      </c>
      <c r="AN207" s="289" t="str">
        <f t="shared" si="112"/>
        <v>NA</v>
      </c>
      <c r="AO207" s="289" t="str">
        <f t="shared" si="113"/>
        <v>NA</v>
      </c>
      <c r="AP207" s="289" t="str">
        <f t="shared" si="114"/>
        <v>NA</v>
      </c>
      <c r="AQ207" s="289" t="str">
        <f t="shared" si="115"/>
        <v>NA</v>
      </c>
      <c r="AR207" s="289">
        <f t="shared" si="116"/>
        <v>593</v>
      </c>
      <c r="AS207" s="289">
        <f t="shared" si="117"/>
        <v>598</v>
      </c>
      <c r="AT207" s="289">
        <f t="shared" si="118"/>
        <v>599</v>
      </c>
      <c r="AU207" s="289">
        <f t="shared" si="119"/>
        <v>603</v>
      </c>
      <c r="AV207" s="289">
        <f t="shared" si="120"/>
        <v>634</v>
      </c>
      <c r="AW207" s="289">
        <f t="shared" si="121"/>
        <v>691</v>
      </c>
      <c r="AX207" s="289">
        <f t="shared" si="122"/>
        <v>625</v>
      </c>
      <c r="AY207" s="289">
        <f t="shared" si="123"/>
        <v>637</v>
      </c>
      <c r="AZ207" s="289" t="str">
        <f t="shared" si="124"/>
        <v>NA</v>
      </c>
      <c r="BA207" s="289" t="str">
        <f t="shared" si="125"/>
        <v>NA</v>
      </c>
      <c r="BB207" s="289">
        <f t="shared" si="126"/>
        <v>629</v>
      </c>
      <c r="BC207" s="289">
        <f t="shared" si="100"/>
        <v>634</v>
      </c>
      <c r="BD207" s="289">
        <f t="shared" si="101"/>
        <v>629</v>
      </c>
      <c r="BE207" s="289">
        <f t="shared" si="102"/>
        <v>638</v>
      </c>
    </row>
    <row r="208" spans="1:57" ht="15" customHeight="1" x14ac:dyDescent="0.25">
      <c r="A208" s="283" t="s">
        <v>2259</v>
      </c>
      <c r="B208" s="255" t="s">
        <v>923</v>
      </c>
      <c r="C208" s="269" t="s">
        <v>1129</v>
      </c>
      <c r="T208" s="285"/>
      <c r="U208" s="286"/>
      <c r="V208" s="287"/>
      <c r="W208" s="287"/>
      <c r="X208" s="287"/>
      <c r="Y208" s="287"/>
      <c r="Z208" s="287"/>
      <c r="AA208" s="305"/>
      <c r="AB208" s="305"/>
      <c r="AC208" s="305">
        <v>44215</v>
      </c>
      <c r="AD208" s="305">
        <v>41950</v>
      </c>
      <c r="AE208" s="289" t="str">
        <f t="shared" si="103"/>
        <v>NA</v>
      </c>
      <c r="AF208" s="289" t="str">
        <f t="shared" si="104"/>
        <v>NA</v>
      </c>
      <c r="AG208" s="289" t="str">
        <f t="shared" si="105"/>
        <v>NA</v>
      </c>
      <c r="AH208" s="289" t="str">
        <f t="shared" si="106"/>
        <v>NA</v>
      </c>
      <c r="AI208" s="289" t="str">
        <f t="shared" si="107"/>
        <v>NA</v>
      </c>
      <c r="AJ208" s="289" t="str">
        <f t="shared" si="108"/>
        <v>NA</v>
      </c>
      <c r="AK208" s="289" t="str">
        <f t="shared" si="109"/>
        <v>NA</v>
      </c>
      <c r="AL208" s="289" t="str">
        <f t="shared" si="110"/>
        <v>NA</v>
      </c>
      <c r="AM208" s="289" t="str">
        <f t="shared" si="111"/>
        <v>NA</v>
      </c>
      <c r="AN208" s="289" t="str">
        <f t="shared" si="112"/>
        <v>NA</v>
      </c>
      <c r="AO208" s="289" t="str">
        <f t="shared" si="113"/>
        <v>NA</v>
      </c>
      <c r="AP208" s="289" t="str">
        <f t="shared" si="114"/>
        <v>NA</v>
      </c>
      <c r="AQ208" s="289" t="str">
        <f t="shared" si="115"/>
        <v>NA</v>
      </c>
      <c r="AR208" s="289" t="str">
        <f t="shared" si="116"/>
        <v>NA</v>
      </c>
      <c r="AS208" s="289" t="str">
        <f t="shared" si="117"/>
        <v>NA</v>
      </c>
      <c r="AT208" s="289" t="str">
        <f t="shared" si="118"/>
        <v>NA</v>
      </c>
      <c r="AU208" s="289" t="str">
        <f t="shared" si="119"/>
        <v>NA</v>
      </c>
      <c r="AV208" s="289" t="str">
        <f t="shared" si="120"/>
        <v>NA</v>
      </c>
      <c r="AW208" s="289" t="str">
        <f t="shared" si="121"/>
        <v>NA</v>
      </c>
      <c r="AX208" s="289" t="str">
        <f t="shared" si="122"/>
        <v>NA</v>
      </c>
      <c r="AY208" s="289" t="str">
        <f t="shared" si="123"/>
        <v>NA</v>
      </c>
      <c r="AZ208" s="289" t="str">
        <f t="shared" si="124"/>
        <v>NA</v>
      </c>
      <c r="BA208" s="289" t="str">
        <f t="shared" si="125"/>
        <v>NA</v>
      </c>
      <c r="BB208" s="289" t="str">
        <f t="shared" si="126"/>
        <v>NA</v>
      </c>
      <c r="BC208" s="289" t="str">
        <f t="shared" si="100"/>
        <v>NA</v>
      </c>
      <c r="BD208" s="289">
        <f t="shared" si="101"/>
        <v>635</v>
      </c>
      <c r="BE208" s="289">
        <f t="shared" si="102"/>
        <v>641</v>
      </c>
    </row>
    <row r="209" spans="1:57" ht="15" customHeight="1" x14ac:dyDescent="0.25">
      <c r="A209" s="307" t="s">
        <v>1089</v>
      </c>
      <c r="B209" s="307" t="s">
        <v>946</v>
      </c>
      <c r="C209" s="307" t="s">
        <v>1129</v>
      </c>
      <c r="R209" s="248">
        <v>46959</v>
      </c>
      <c r="S209" s="248">
        <v>49656</v>
      </c>
      <c r="T209" s="285">
        <v>49325</v>
      </c>
      <c r="U209" s="285">
        <v>49209</v>
      </c>
      <c r="V209" s="290">
        <v>54240</v>
      </c>
      <c r="W209" s="290"/>
      <c r="X209" s="290"/>
      <c r="Y209" s="290"/>
      <c r="Z209" s="290"/>
      <c r="AA209" s="305">
        <v>34646</v>
      </c>
      <c r="AB209" s="305">
        <v>40934</v>
      </c>
      <c r="AC209" s="305">
        <v>43072</v>
      </c>
      <c r="AD209" s="305">
        <v>41692</v>
      </c>
      <c r="AE209" s="292" t="str">
        <f t="shared" si="103"/>
        <v>NA</v>
      </c>
      <c r="AF209" s="292" t="str">
        <f t="shared" si="104"/>
        <v>NA</v>
      </c>
      <c r="AG209" s="292" t="str">
        <f t="shared" si="105"/>
        <v>NA</v>
      </c>
      <c r="AH209" s="292" t="str">
        <f t="shared" si="106"/>
        <v>NA</v>
      </c>
      <c r="AI209" s="292" t="str">
        <f t="shared" si="107"/>
        <v>NA</v>
      </c>
      <c r="AJ209" s="292" t="str">
        <f t="shared" si="108"/>
        <v>NA</v>
      </c>
      <c r="AK209" s="292" t="str">
        <f t="shared" si="109"/>
        <v>NA</v>
      </c>
      <c r="AL209" s="292" t="str">
        <f t="shared" si="110"/>
        <v>NA</v>
      </c>
      <c r="AM209" s="292" t="str">
        <f t="shared" si="111"/>
        <v>NA</v>
      </c>
      <c r="AN209" s="292" t="str">
        <f t="shared" si="112"/>
        <v>NA</v>
      </c>
      <c r="AO209" s="292" t="str">
        <f t="shared" si="113"/>
        <v>NA</v>
      </c>
      <c r="AP209" s="292" t="str">
        <f t="shared" si="114"/>
        <v>NA</v>
      </c>
      <c r="AQ209" s="292" t="str">
        <f t="shared" si="115"/>
        <v>NA</v>
      </c>
      <c r="AR209" s="292" t="str">
        <f t="shared" si="116"/>
        <v>NA</v>
      </c>
      <c r="AS209" s="292">
        <f t="shared" si="117"/>
        <v>475</v>
      </c>
      <c r="AT209" s="292">
        <f t="shared" si="118"/>
        <v>489</v>
      </c>
      <c r="AU209" s="292">
        <f t="shared" si="119"/>
        <v>510</v>
      </c>
      <c r="AV209" s="292">
        <f t="shared" si="120"/>
        <v>550</v>
      </c>
      <c r="AW209" s="292">
        <f t="shared" si="121"/>
        <v>568</v>
      </c>
      <c r="AX209" s="292" t="str">
        <f t="shared" si="122"/>
        <v>NA</v>
      </c>
      <c r="AY209" s="292" t="str">
        <f t="shared" si="123"/>
        <v>NA</v>
      </c>
      <c r="AZ209" s="292" t="str">
        <f t="shared" si="124"/>
        <v>NA</v>
      </c>
      <c r="BA209" s="292" t="str">
        <f t="shared" si="125"/>
        <v>NA</v>
      </c>
      <c r="BB209" s="289">
        <f t="shared" si="126"/>
        <v>654</v>
      </c>
      <c r="BC209" s="289">
        <f t="shared" si="100"/>
        <v>650</v>
      </c>
      <c r="BD209" s="289">
        <f t="shared" si="101"/>
        <v>639</v>
      </c>
      <c r="BE209" s="289">
        <f t="shared" si="102"/>
        <v>644</v>
      </c>
    </row>
    <row r="210" spans="1:57" ht="15" customHeight="1" x14ac:dyDescent="0.25">
      <c r="A210" s="283" t="s">
        <v>465</v>
      </c>
      <c r="B210" s="255" t="s">
        <v>935</v>
      </c>
      <c r="C210" s="269" t="s">
        <v>1129</v>
      </c>
      <c r="T210" s="286"/>
      <c r="U210" s="286">
        <v>16833</v>
      </c>
      <c r="V210" s="287">
        <v>14605</v>
      </c>
      <c r="W210" s="287"/>
      <c r="X210" s="287"/>
      <c r="Y210" s="287"/>
      <c r="Z210" s="287"/>
      <c r="AA210" s="305">
        <v>33833</v>
      </c>
      <c r="AB210" s="305">
        <v>42940</v>
      </c>
      <c r="AC210" s="305">
        <v>43498</v>
      </c>
      <c r="AD210" s="305">
        <v>40961</v>
      </c>
      <c r="AE210" s="289" t="str">
        <f t="shared" si="103"/>
        <v>NA</v>
      </c>
      <c r="AF210" s="289" t="str">
        <f t="shared" si="104"/>
        <v>NA</v>
      </c>
      <c r="AG210" s="289" t="str">
        <f t="shared" si="105"/>
        <v>NA</v>
      </c>
      <c r="AH210" s="289" t="str">
        <f t="shared" si="106"/>
        <v>NA</v>
      </c>
      <c r="AI210" s="289" t="str">
        <f t="shared" si="107"/>
        <v>NA</v>
      </c>
      <c r="AJ210" s="289" t="str">
        <f t="shared" si="108"/>
        <v>NA</v>
      </c>
      <c r="AK210" s="289" t="str">
        <f t="shared" si="109"/>
        <v>NA</v>
      </c>
      <c r="AL210" s="289" t="str">
        <f t="shared" si="110"/>
        <v>NA</v>
      </c>
      <c r="AM210" s="289" t="str">
        <f t="shared" si="111"/>
        <v>NA</v>
      </c>
      <c r="AN210" s="289" t="str">
        <f t="shared" si="112"/>
        <v>NA</v>
      </c>
      <c r="AO210" s="289" t="str">
        <f t="shared" si="113"/>
        <v>NA</v>
      </c>
      <c r="AP210" s="289" t="str">
        <f t="shared" si="114"/>
        <v>NA</v>
      </c>
      <c r="AQ210" s="289" t="str">
        <f t="shared" si="115"/>
        <v>NA</v>
      </c>
      <c r="AR210" s="289" t="str">
        <f t="shared" si="116"/>
        <v>NA</v>
      </c>
      <c r="AS210" s="289" t="str">
        <f t="shared" si="117"/>
        <v>NA</v>
      </c>
      <c r="AT210" s="289" t="str">
        <f t="shared" si="118"/>
        <v>NA</v>
      </c>
      <c r="AU210" s="289" t="str">
        <f t="shared" si="119"/>
        <v>NA</v>
      </c>
      <c r="AV210" s="289">
        <f t="shared" si="120"/>
        <v>753</v>
      </c>
      <c r="AW210" s="289">
        <f t="shared" si="121"/>
        <v>852</v>
      </c>
      <c r="AX210" s="289" t="str">
        <f t="shared" si="122"/>
        <v>NA</v>
      </c>
      <c r="AY210" s="289" t="str">
        <f t="shared" si="123"/>
        <v>NA</v>
      </c>
      <c r="AZ210" s="289" t="str">
        <f t="shared" si="124"/>
        <v>NA</v>
      </c>
      <c r="BA210" s="289" t="str">
        <f t="shared" si="125"/>
        <v>NA</v>
      </c>
      <c r="BB210" s="289">
        <f t="shared" si="126"/>
        <v>661</v>
      </c>
      <c r="BC210" s="289">
        <f t="shared" si="100"/>
        <v>645</v>
      </c>
      <c r="BD210" s="289">
        <f t="shared" si="101"/>
        <v>638</v>
      </c>
      <c r="BE210" s="289">
        <f t="shared" si="102"/>
        <v>648</v>
      </c>
    </row>
    <row r="211" spans="1:57" ht="15" customHeight="1" x14ac:dyDescent="0.25">
      <c r="A211" s="283" t="s">
        <v>253</v>
      </c>
      <c r="B211" s="255" t="s">
        <v>946</v>
      </c>
      <c r="C211" s="269" t="s">
        <v>1129</v>
      </c>
      <c r="O211" s="248">
        <v>24445</v>
      </c>
      <c r="P211" s="248">
        <v>35769</v>
      </c>
      <c r="Q211" s="248">
        <v>35256</v>
      </c>
      <c r="R211" s="248">
        <v>35789</v>
      </c>
      <c r="S211" s="285">
        <v>37285</v>
      </c>
      <c r="T211" s="285"/>
      <c r="U211" s="286"/>
      <c r="V211" s="287"/>
      <c r="W211" s="287"/>
      <c r="X211" s="287"/>
      <c r="Y211" s="287"/>
      <c r="Z211" s="287"/>
      <c r="AA211" s="305">
        <v>37660</v>
      </c>
      <c r="AB211" s="305">
        <v>40818</v>
      </c>
      <c r="AC211" s="305">
        <v>42777</v>
      </c>
      <c r="AD211" s="305">
        <v>40554</v>
      </c>
      <c r="AE211" s="289" t="str">
        <f t="shared" si="103"/>
        <v>NA</v>
      </c>
      <c r="AF211" s="289" t="str">
        <f t="shared" si="104"/>
        <v>NA</v>
      </c>
      <c r="AG211" s="289" t="str">
        <f t="shared" si="105"/>
        <v>NA</v>
      </c>
      <c r="AH211" s="289" t="str">
        <f t="shared" si="106"/>
        <v>NA</v>
      </c>
      <c r="AI211" s="289" t="str">
        <f t="shared" si="107"/>
        <v>NA</v>
      </c>
      <c r="AJ211" s="289" t="str">
        <f t="shared" si="108"/>
        <v>NA</v>
      </c>
      <c r="AK211" s="289" t="str">
        <f t="shared" si="109"/>
        <v>NA</v>
      </c>
      <c r="AL211" s="289" t="str">
        <f t="shared" si="110"/>
        <v>NA</v>
      </c>
      <c r="AM211" s="289" t="str">
        <f t="shared" si="111"/>
        <v>NA</v>
      </c>
      <c r="AN211" s="289" t="str">
        <f t="shared" si="112"/>
        <v>NA</v>
      </c>
      <c r="AO211" s="289" t="str">
        <f t="shared" si="113"/>
        <v>NA</v>
      </c>
      <c r="AP211" s="289">
        <f t="shared" si="114"/>
        <v>555</v>
      </c>
      <c r="AQ211" s="289">
        <f t="shared" si="115"/>
        <v>495</v>
      </c>
      <c r="AR211" s="289">
        <f t="shared" si="116"/>
        <v>511</v>
      </c>
      <c r="AS211" s="289">
        <f t="shared" si="117"/>
        <v>540</v>
      </c>
      <c r="AT211" s="289">
        <f t="shared" si="118"/>
        <v>553</v>
      </c>
      <c r="AU211" s="289" t="str">
        <f t="shared" si="119"/>
        <v>NA</v>
      </c>
      <c r="AV211" s="289" t="str">
        <f t="shared" si="120"/>
        <v>NA</v>
      </c>
      <c r="AW211" s="289" t="str">
        <f t="shared" si="121"/>
        <v>NA</v>
      </c>
      <c r="AX211" s="289" t="str">
        <f t="shared" si="122"/>
        <v>NA</v>
      </c>
      <c r="AY211" s="289" t="str">
        <f t="shared" si="123"/>
        <v>NA</v>
      </c>
      <c r="AZ211" s="289" t="str">
        <f t="shared" si="124"/>
        <v>NA</v>
      </c>
      <c r="BA211" s="289" t="str">
        <f t="shared" si="125"/>
        <v>NA</v>
      </c>
      <c r="BB211" s="289">
        <f t="shared" si="126"/>
        <v>646</v>
      </c>
      <c r="BC211" s="289">
        <f t="shared" si="100"/>
        <v>651</v>
      </c>
      <c r="BD211" s="289">
        <f t="shared" si="101"/>
        <v>642</v>
      </c>
      <c r="BE211" s="289">
        <f t="shared" si="102"/>
        <v>650</v>
      </c>
    </row>
    <row r="212" spans="1:57" ht="15" customHeight="1" x14ac:dyDescent="0.25">
      <c r="A212" s="283" t="s">
        <v>683</v>
      </c>
      <c r="B212" s="255" t="s">
        <v>918</v>
      </c>
      <c r="C212" s="269" t="s">
        <v>1129</v>
      </c>
      <c r="H212" s="248">
        <v>5413</v>
      </c>
      <c r="I212" s="248">
        <v>6377</v>
      </c>
      <c r="J212" s="248">
        <v>8264</v>
      </c>
      <c r="K212" s="248">
        <v>10046</v>
      </c>
      <c r="L212" s="248">
        <v>11848</v>
      </c>
      <c r="M212" s="248">
        <v>13310</v>
      </c>
      <c r="N212" s="248">
        <v>15190</v>
      </c>
      <c r="O212" s="248">
        <v>14693</v>
      </c>
      <c r="P212" s="248">
        <v>13575</v>
      </c>
      <c r="Q212" s="248">
        <v>13108</v>
      </c>
      <c r="R212" s="248">
        <v>14909</v>
      </c>
      <c r="S212" s="248">
        <v>15939</v>
      </c>
      <c r="T212" s="285">
        <v>18769</v>
      </c>
      <c r="U212" s="304">
        <v>22608</v>
      </c>
      <c r="V212" s="287">
        <v>24762</v>
      </c>
      <c r="W212" s="287">
        <v>21119</v>
      </c>
      <c r="X212" s="287">
        <v>23212</v>
      </c>
      <c r="Y212" s="287"/>
      <c r="Z212" s="287"/>
      <c r="AA212" s="305">
        <v>32952</v>
      </c>
      <c r="AB212" s="305">
        <v>37216</v>
      </c>
      <c r="AC212" s="305">
        <v>40082</v>
      </c>
      <c r="AD212" s="305">
        <v>40499</v>
      </c>
      <c r="AE212" s="289" t="str">
        <f t="shared" si="103"/>
        <v>NA</v>
      </c>
      <c r="AF212" s="289" t="str">
        <f t="shared" si="104"/>
        <v>NA</v>
      </c>
      <c r="AG212" s="289" t="str">
        <f t="shared" si="105"/>
        <v>NA</v>
      </c>
      <c r="AH212" s="289" t="str">
        <f t="shared" si="106"/>
        <v>NA</v>
      </c>
      <c r="AI212" s="289">
        <f t="shared" si="107"/>
        <v>446</v>
      </c>
      <c r="AJ212" s="289">
        <f t="shared" si="108"/>
        <v>474</v>
      </c>
      <c r="AK212" s="289">
        <f t="shared" si="109"/>
        <v>487</v>
      </c>
      <c r="AL212" s="289">
        <f t="shared" si="110"/>
        <v>483</v>
      </c>
      <c r="AM212" s="289">
        <f t="shared" si="111"/>
        <v>512</v>
      </c>
      <c r="AN212" s="289">
        <f t="shared" si="112"/>
        <v>517</v>
      </c>
      <c r="AO212" s="289">
        <f t="shared" si="113"/>
        <v>595</v>
      </c>
      <c r="AP212" s="289">
        <f t="shared" si="114"/>
        <v>610</v>
      </c>
      <c r="AQ212" s="289">
        <f t="shared" si="115"/>
        <v>654</v>
      </c>
      <c r="AR212" s="289">
        <f t="shared" si="116"/>
        <v>693</v>
      </c>
      <c r="AS212" s="289">
        <f t="shared" si="117"/>
        <v>685</v>
      </c>
      <c r="AT212" s="289">
        <f t="shared" si="118"/>
        <v>699</v>
      </c>
      <c r="AU212" s="289">
        <f t="shared" si="119"/>
        <v>712</v>
      </c>
      <c r="AV212" s="289">
        <f t="shared" si="120"/>
        <v>709</v>
      </c>
      <c r="AW212" s="289">
        <f t="shared" si="121"/>
        <v>758</v>
      </c>
      <c r="AX212" s="289">
        <f t="shared" si="122"/>
        <v>681</v>
      </c>
      <c r="AY212" s="289">
        <f t="shared" si="123"/>
        <v>692</v>
      </c>
      <c r="AZ212" s="289" t="str">
        <f t="shared" si="124"/>
        <v>NA</v>
      </c>
      <c r="BA212" s="289" t="str">
        <f t="shared" si="125"/>
        <v>NA</v>
      </c>
      <c r="BB212" s="289">
        <f t="shared" si="126"/>
        <v>668</v>
      </c>
      <c r="BC212" s="289">
        <f t="shared" si="100"/>
        <v>670</v>
      </c>
      <c r="BD212" s="289">
        <f t="shared" si="101"/>
        <v>655</v>
      </c>
      <c r="BE212" s="289">
        <f t="shared" si="102"/>
        <v>651</v>
      </c>
    </row>
    <row r="213" spans="1:57" ht="15" customHeight="1" x14ac:dyDescent="0.25">
      <c r="A213" s="307" t="s">
        <v>665</v>
      </c>
      <c r="B213" s="307" t="s">
        <v>914</v>
      </c>
      <c r="C213" s="307" t="s">
        <v>1129</v>
      </c>
      <c r="L213" s="248">
        <v>32300</v>
      </c>
      <c r="M213" s="248">
        <v>39100</v>
      </c>
      <c r="N213" s="248">
        <v>45696</v>
      </c>
      <c r="O213" s="248">
        <v>47788</v>
      </c>
      <c r="P213" s="248">
        <v>45483</v>
      </c>
      <c r="Q213" s="248">
        <v>47622</v>
      </c>
      <c r="R213" s="248">
        <v>51338</v>
      </c>
      <c r="S213" s="248">
        <v>50706</v>
      </c>
      <c r="T213" s="285">
        <v>36981</v>
      </c>
      <c r="U213" s="285">
        <v>41281</v>
      </c>
      <c r="V213" s="290">
        <v>32046</v>
      </c>
      <c r="W213" s="290">
        <v>23225</v>
      </c>
      <c r="X213" s="290">
        <v>25788</v>
      </c>
      <c r="Y213" s="290"/>
      <c r="Z213" s="290"/>
      <c r="AA213" s="305">
        <v>34526</v>
      </c>
      <c r="AB213" s="305">
        <v>40317</v>
      </c>
      <c r="AC213" s="305">
        <v>40660</v>
      </c>
      <c r="AD213" s="305">
        <v>40161</v>
      </c>
      <c r="AE213" s="292" t="str">
        <f t="shared" si="103"/>
        <v>NA</v>
      </c>
      <c r="AF213" s="292" t="str">
        <f t="shared" si="104"/>
        <v>NA</v>
      </c>
      <c r="AG213" s="292" t="str">
        <f t="shared" si="105"/>
        <v>NA</v>
      </c>
      <c r="AH213" s="292" t="str">
        <f t="shared" si="106"/>
        <v>NA</v>
      </c>
      <c r="AI213" s="292" t="str">
        <f t="shared" si="107"/>
        <v>NA</v>
      </c>
      <c r="AJ213" s="292" t="str">
        <f t="shared" si="108"/>
        <v>NA</v>
      </c>
      <c r="AK213" s="292" t="str">
        <f t="shared" si="109"/>
        <v>NA</v>
      </c>
      <c r="AL213" s="292" t="str">
        <f t="shared" si="110"/>
        <v>NA</v>
      </c>
      <c r="AM213" s="292">
        <f t="shared" si="111"/>
        <v>432</v>
      </c>
      <c r="AN213" s="292">
        <f t="shared" si="112"/>
        <v>423</v>
      </c>
      <c r="AO213" s="292">
        <f t="shared" si="113"/>
        <v>445</v>
      </c>
      <c r="AP213" s="292">
        <f t="shared" si="114"/>
        <v>431</v>
      </c>
      <c r="AQ213" s="292">
        <f t="shared" si="115"/>
        <v>440</v>
      </c>
      <c r="AR213" s="292">
        <f t="shared" si="116"/>
        <v>438</v>
      </c>
      <c r="AS213" s="292">
        <f t="shared" si="117"/>
        <v>449</v>
      </c>
      <c r="AT213" s="292">
        <f t="shared" si="118"/>
        <v>482</v>
      </c>
      <c r="AU213" s="292">
        <f t="shared" si="119"/>
        <v>586</v>
      </c>
      <c r="AV213" s="292">
        <f t="shared" si="120"/>
        <v>596</v>
      </c>
      <c r="AW213" s="292">
        <f t="shared" si="121"/>
        <v>697</v>
      </c>
      <c r="AX213" s="292">
        <f t="shared" si="122"/>
        <v>668</v>
      </c>
      <c r="AY213" s="292">
        <f t="shared" si="123"/>
        <v>665</v>
      </c>
      <c r="AZ213" s="292" t="str">
        <f t="shared" si="124"/>
        <v>NA</v>
      </c>
      <c r="BA213" s="292" t="str">
        <f t="shared" si="125"/>
        <v>NA</v>
      </c>
      <c r="BB213" s="289">
        <f t="shared" si="126"/>
        <v>655</v>
      </c>
      <c r="BC213" s="289">
        <f t="shared" si="100"/>
        <v>655</v>
      </c>
      <c r="BD213" s="289">
        <f t="shared" si="101"/>
        <v>649</v>
      </c>
      <c r="BE213" s="289">
        <f t="shared" si="102"/>
        <v>653</v>
      </c>
    </row>
    <row r="214" spans="1:57" ht="15" customHeight="1" x14ac:dyDescent="0.25">
      <c r="A214" s="283" t="s">
        <v>604</v>
      </c>
      <c r="B214" s="255" t="s">
        <v>918</v>
      </c>
      <c r="C214" s="269" t="s">
        <v>1129</v>
      </c>
      <c r="T214" s="285">
        <v>18265</v>
      </c>
      <c r="U214" s="286">
        <v>21491</v>
      </c>
      <c r="V214" s="287">
        <v>24763</v>
      </c>
      <c r="W214" s="287">
        <v>19624</v>
      </c>
      <c r="X214" s="287">
        <v>21721</v>
      </c>
      <c r="Y214" s="287"/>
      <c r="Z214" s="287"/>
      <c r="AA214" s="305">
        <v>29543</v>
      </c>
      <c r="AB214" s="305">
        <v>34308</v>
      </c>
      <c r="AC214" s="305">
        <v>37219</v>
      </c>
      <c r="AD214" s="305">
        <v>37542</v>
      </c>
      <c r="AE214" s="289" t="str">
        <f t="shared" si="103"/>
        <v>NA</v>
      </c>
      <c r="AF214" s="289" t="str">
        <f t="shared" si="104"/>
        <v>NA</v>
      </c>
      <c r="AG214" s="289" t="str">
        <f t="shared" si="105"/>
        <v>NA</v>
      </c>
      <c r="AH214" s="289" t="str">
        <f t="shared" si="106"/>
        <v>NA</v>
      </c>
      <c r="AI214" s="289" t="str">
        <f t="shared" si="107"/>
        <v>NA</v>
      </c>
      <c r="AJ214" s="289" t="str">
        <f t="shared" si="108"/>
        <v>NA</v>
      </c>
      <c r="AK214" s="289" t="str">
        <f t="shared" si="109"/>
        <v>NA</v>
      </c>
      <c r="AL214" s="289" t="str">
        <f t="shared" si="110"/>
        <v>NA</v>
      </c>
      <c r="AM214" s="289" t="str">
        <f t="shared" si="111"/>
        <v>NA</v>
      </c>
      <c r="AN214" s="289" t="str">
        <f t="shared" si="112"/>
        <v>NA</v>
      </c>
      <c r="AO214" s="289" t="str">
        <f t="shared" si="113"/>
        <v>NA</v>
      </c>
      <c r="AP214" s="289" t="str">
        <f t="shared" si="114"/>
        <v>NA</v>
      </c>
      <c r="AQ214" s="289" t="str">
        <f t="shared" si="115"/>
        <v>NA</v>
      </c>
      <c r="AR214" s="289" t="str">
        <f t="shared" si="116"/>
        <v>NA</v>
      </c>
      <c r="AS214" s="289" t="str">
        <f t="shared" si="117"/>
        <v>NA</v>
      </c>
      <c r="AT214" s="289" t="str">
        <f t="shared" si="118"/>
        <v>NA</v>
      </c>
      <c r="AU214" s="289">
        <f t="shared" si="119"/>
        <v>716</v>
      </c>
      <c r="AV214" s="289">
        <f t="shared" si="120"/>
        <v>717</v>
      </c>
      <c r="AW214" s="289">
        <f t="shared" si="121"/>
        <v>756</v>
      </c>
      <c r="AX214" s="289">
        <f t="shared" si="122"/>
        <v>694</v>
      </c>
      <c r="AY214" s="289">
        <f t="shared" si="123"/>
        <v>697</v>
      </c>
      <c r="AZ214" s="289" t="str">
        <f t="shared" si="124"/>
        <v>NA</v>
      </c>
      <c r="BA214" s="289" t="str">
        <f t="shared" si="125"/>
        <v>NA</v>
      </c>
      <c r="BB214" s="289">
        <f t="shared" si="126"/>
        <v>685</v>
      </c>
      <c r="BC214" s="289">
        <f t="shared" si="100"/>
        <v>685</v>
      </c>
      <c r="BD214" s="289">
        <f t="shared" si="101"/>
        <v>661</v>
      </c>
      <c r="BE214" s="289">
        <f t="shared" si="102"/>
        <v>665</v>
      </c>
    </row>
    <row r="215" spans="1:57" ht="15" customHeight="1" x14ac:dyDescent="0.25">
      <c r="A215" s="283" t="s">
        <v>691</v>
      </c>
      <c r="B215" s="255" t="s">
        <v>920</v>
      </c>
      <c r="C215" s="269" t="s">
        <v>1129</v>
      </c>
      <c r="H215" s="248">
        <v>12460</v>
      </c>
      <c r="I215" s="248">
        <v>13415</v>
      </c>
      <c r="J215" s="248">
        <v>14221</v>
      </c>
      <c r="K215" s="248">
        <v>14977</v>
      </c>
      <c r="L215" s="248">
        <v>17870</v>
      </c>
      <c r="M215" s="248">
        <v>20763</v>
      </c>
      <c r="N215" s="248">
        <v>23656</v>
      </c>
      <c r="Q215" s="248">
        <v>21205</v>
      </c>
      <c r="R215" s="248">
        <v>21205</v>
      </c>
      <c r="S215" s="248">
        <v>21205</v>
      </c>
      <c r="T215" s="285">
        <v>21205</v>
      </c>
      <c r="U215" s="286">
        <v>26196</v>
      </c>
      <c r="V215" s="287">
        <v>22149</v>
      </c>
      <c r="W215" s="287">
        <v>17893</v>
      </c>
      <c r="X215" s="287">
        <v>19550</v>
      </c>
      <c r="Y215" s="287"/>
      <c r="Z215" s="287"/>
      <c r="AA215" s="305">
        <v>32603</v>
      </c>
      <c r="AB215" s="305">
        <v>37795</v>
      </c>
      <c r="AC215" s="305">
        <v>37795</v>
      </c>
      <c r="AD215" s="305">
        <v>37393</v>
      </c>
      <c r="AE215" s="289" t="str">
        <f t="shared" si="103"/>
        <v>NA</v>
      </c>
      <c r="AF215" s="289" t="str">
        <f t="shared" si="104"/>
        <v>NA</v>
      </c>
      <c r="AG215" s="289" t="str">
        <f t="shared" si="105"/>
        <v>NA</v>
      </c>
      <c r="AH215" s="289" t="str">
        <f t="shared" si="106"/>
        <v>NA</v>
      </c>
      <c r="AI215" s="289">
        <f t="shared" si="107"/>
        <v>413</v>
      </c>
      <c r="AJ215" s="289">
        <f t="shared" si="108"/>
        <v>445</v>
      </c>
      <c r="AK215" s="289">
        <f t="shared" si="109"/>
        <v>467</v>
      </c>
      <c r="AL215" s="289">
        <f t="shared" si="110"/>
        <v>471</v>
      </c>
      <c r="AM215" s="289">
        <f t="shared" si="111"/>
        <v>495</v>
      </c>
      <c r="AN215" s="289">
        <f t="shared" si="112"/>
        <v>492</v>
      </c>
      <c r="AO215" s="289">
        <f t="shared" si="113"/>
        <v>550</v>
      </c>
      <c r="AP215" s="289" t="str">
        <f t="shared" si="114"/>
        <v>NA</v>
      </c>
      <c r="AQ215" s="289" t="str">
        <f t="shared" si="115"/>
        <v>NA</v>
      </c>
      <c r="AR215" s="289">
        <f t="shared" si="116"/>
        <v>631</v>
      </c>
      <c r="AS215" s="289">
        <f t="shared" si="117"/>
        <v>640</v>
      </c>
      <c r="AT215" s="289">
        <f t="shared" si="118"/>
        <v>657</v>
      </c>
      <c r="AU215" s="289">
        <f t="shared" si="119"/>
        <v>691</v>
      </c>
      <c r="AV215" s="289">
        <f t="shared" si="120"/>
        <v>683</v>
      </c>
      <c r="AW215" s="289">
        <f t="shared" si="121"/>
        <v>785</v>
      </c>
      <c r="AX215" s="289">
        <f t="shared" si="122"/>
        <v>710</v>
      </c>
      <c r="AY215" s="289">
        <f t="shared" si="123"/>
        <v>713</v>
      </c>
      <c r="AZ215" s="289" t="str">
        <f t="shared" si="124"/>
        <v>NA</v>
      </c>
      <c r="BA215" s="289" t="str">
        <f t="shared" si="125"/>
        <v>NA</v>
      </c>
      <c r="BB215" s="289">
        <f t="shared" si="126"/>
        <v>671</v>
      </c>
      <c r="BC215" s="289">
        <f t="shared" si="100"/>
        <v>665</v>
      </c>
      <c r="BD215" s="289">
        <f t="shared" si="101"/>
        <v>660</v>
      </c>
      <c r="BE215" s="289">
        <f t="shared" si="102"/>
        <v>666</v>
      </c>
    </row>
    <row r="216" spans="1:57" ht="15" customHeight="1" x14ac:dyDescent="0.25">
      <c r="A216" s="283" t="s">
        <v>682</v>
      </c>
      <c r="B216" s="255" t="s">
        <v>935</v>
      </c>
      <c r="C216" s="269" t="s">
        <v>1129</v>
      </c>
      <c r="H216" s="248">
        <v>8105</v>
      </c>
      <c r="I216" s="248">
        <v>9235</v>
      </c>
      <c r="J216" s="248">
        <v>10989</v>
      </c>
      <c r="K216" s="248">
        <v>14008</v>
      </c>
      <c r="L216" s="248">
        <v>16376</v>
      </c>
      <c r="M216" s="248">
        <v>18701</v>
      </c>
      <c r="N216" s="248">
        <v>21556</v>
      </c>
      <c r="O216" s="248">
        <v>15801</v>
      </c>
      <c r="P216" s="248">
        <v>18819</v>
      </c>
      <c r="Q216" s="248">
        <v>24113</v>
      </c>
      <c r="R216" s="248">
        <v>26120</v>
      </c>
      <c r="S216" s="248">
        <v>26630</v>
      </c>
      <c r="T216" s="285"/>
      <c r="U216" s="286">
        <v>22720</v>
      </c>
      <c r="V216" s="287">
        <v>28376</v>
      </c>
      <c r="W216" s="287">
        <v>24925</v>
      </c>
      <c r="X216" s="287">
        <v>25087</v>
      </c>
      <c r="Y216" s="287"/>
      <c r="Z216" s="287"/>
      <c r="AA216" s="305">
        <v>31325</v>
      </c>
      <c r="AB216" s="305">
        <v>34517</v>
      </c>
      <c r="AC216" s="305">
        <v>36196</v>
      </c>
      <c r="AD216" s="305">
        <v>36572</v>
      </c>
      <c r="AE216" s="289" t="str">
        <f t="shared" si="103"/>
        <v>NA</v>
      </c>
      <c r="AF216" s="289" t="str">
        <f t="shared" si="104"/>
        <v>NA</v>
      </c>
      <c r="AG216" s="289" t="str">
        <f t="shared" si="105"/>
        <v>NA</v>
      </c>
      <c r="AH216" s="289" t="str">
        <f t="shared" si="106"/>
        <v>NA</v>
      </c>
      <c r="AI216" s="289">
        <f t="shared" si="107"/>
        <v>433</v>
      </c>
      <c r="AJ216" s="289">
        <f t="shared" si="108"/>
        <v>463</v>
      </c>
      <c r="AK216" s="289">
        <f t="shared" si="109"/>
        <v>478</v>
      </c>
      <c r="AL216" s="289">
        <f t="shared" si="110"/>
        <v>473</v>
      </c>
      <c r="AM216" s="289">
        <f t="shared" si="111"/>
        <v>499</v>
      </c>
      <c r="AN216" s="289">
        <f t="shared" si="112"/>
        <v>501</v>
      </c>
      <c r="AO216" s="289">
        <f t="shared" si="113"/>
        <v>558</v>
      </c>
      <c r="AP216" s="289">
        <f t="shared" si="114"/>
        <v>605</v>
      </c>
      <c r="AQ216" s="289">
        <f t="shared" si="115"/>
        <v>611</v>
      </c>
      <c r="AR216" s="289">
        <f t="shared" si="116"/>
        <v>603</v>
      </c>
      <c r="AS216" s="289">
        <f t="shared" si="117"/>
        <v>606</v>
      </c>
      <c r="AT216" s="289">
        <f t="shared" si="118"/>
        <v>620</v>
      </c>
      <c r="AU216" s="289" t="str">
        <f t="shared" si="119"/>
        <v>NA</v>
      </c>
      <c r="AV216" s="289">
        <f t="shared" si="120"/>
        <v>708</v>
      </c>
      <c r="AW216" s="289">
        <f t="shared" si="121"/>
        <v>718</v>
      </c>
      <c r="AX216" s="289">
        <f t="shared" si="122"/>
        <v>651</v>
      </c>
      <c r="AY216" s="289">
        <f t="shared" si="123"/>
        <v>670</v>
      </c>
      <c r="AZ216" s="289" t="str">
        <f t="shared" si="124"/>
        <v>NA</v>
      </c>
      <c r="BA216" s="289" t="str">
        <f t="shared" si="125"/>
        <v>NA</v>
      </c>
      <c r="BB216" s="289">
        <f t="shared" si="126"/>
        <v>674</v>
      </c>
      <c r="BC216" s="289">
        <f t="shared" si="100"/>
        <v>683</v>
      </c>
      <c r="BD216" s="289">
        <f t="shared" si="101"/>
        <v>667</v>
      </c>
      <c r="BE216" s="289">
        <f t="shared" si="102"/>
        <v>668</v>
      </c>
    </row>
    <row r="217" spans="1:57" s="309" customFormat="1" ht="15" customHeight="1" x14ac:dyDescent="0.25">
      <c r="A217" s="283" t="s">
        <v>2089</v>
      </c>
      <c r="B217" s="255" t="s">
        <v>947</v>
      </c>
      <c r="C217" s="269" t="s">
        <v>1129</v>
      </c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248"/>
      <c r="S217" s="248"/>
      <c r="T217" s="285"/>
      <c r="U217" s="286"/>
      <c r="V217" s="287"/>
      <c r="W217" s="287"/>
      <c r="X217" s="287">
        <v>19083</v>
      </c>
      <c r="Y217" s="287"/>
      <c r="Z217" s="287"/>
      <c r="AA217" s="305">
        <v>27239</v>
      </c>
      <c r="AB217" s="305">
        <v>31796</v>
      </c>
      <c r="AC217" s="305">
        <v>35659</v>
      </c>
      <c r="AD217" s="305">
        <v>35979</v>
      </c>
      <c r="AE217" s="289" t="str">
        <f t="shared" si="103"/>
        <v>NA</v>
      </c>
      <c r="AF217" s="289" t="str">
        <f t="shared" si="104"/>
        <v>NA</v>
      </c>
      <c r="AG217" s="289" t="str">
        <f t="shared" si="105"/>
        <v>NA</v>
      </c>
      <c r="AH217" s="289" t="str">
        <f t="shared" si="106"/>
        <v>NA</v>
      </c>
      <c r="AI217" s="289" t="str">
        <f t="shared" si="107"/>
        <v>NA</v>
      </c>
      <c r="AJ217" s="289" t="str">
        <f t="shared" si="108"/>
        <v>NA</v>
      </c>
      <c r="AK217" s="289" t="str">
        <f t="shared" si="109"/>
        <v>NA</v>
      </c>
      <c r="AL217" s="289" t="str">
        <f t="shared" si="110"/>
        <v>NA</v>
      </c>
      <c r="AM217" s="289" t="str">
        <f t="shared" si="111"/>
        <v>NA</v>
      </c>
      <c r="AN217" s="289" t="str">
        <f t="shared" si="112"/>
        <v>NA</v>
      </c>
      <c r="AO217" s="289" t="str">
        <f t="shared" si="113"/>
        <v>NA</v>
      </c>
      <c r="AP217" s="289" t="str">
        <f t="shared" si="114"/>
        <v>NA</v>
      </c>
      <c r="AQ217" s="289" t="str">
        <f t="shared" si="115"/>
        <v>NA</v>
      </c>
      <c r="AR217" s="289" t="str">
        <f t="shared" si="116"/>
        <v>NA</v>
      </c>
      <c r="AS217" s="289" t="str">
        <f t="shared" si="117"/>
        <v>NA</v>
      </c>
      <c r="AT217" s="289" t="str">
        <f t="shared" si="118"/>
        <v>NA</v>
      </c>
      <c r="AU217" s="289" t="str">
        <f t="shared" si="119"/>
        <v>NA</v>
      </c>
      <c r="AV217" s="289" t="str">
        <f t="shared" si="120"/>
        <v>NA</v>
      </c>
      <c r="AW217" s="289" t="str">
        <f t="shared" si="121"/>
        <v>NA</v>
      </c>
      <c r="AX217" s="289" t="str">
        <f t="shared" si="122"/>
        <v>NA</v>
      </c>
      <c r="AY217" s="289">
        <f t="shared" si="123"/>
        <v>718</v>
      </c>
      <c r="AZ217" s="289" t="str">
        <f t="shared" si="124"/>
        <v>NA</v>
      </c>
      <c r="BA217" s="289" t="str">
        <f t="shared" si="125"/>
        <v>NA</v>
      </c>
      <c r="BB217" s="289">
        <f t="shared" si="126"/>
        <v>701</v>
      </c>
      <c r="BC217" s="289">
        <f t="shared" si="100"/>
        <v>699</v>
      </c>
      <c r="BD217" s="289">
        <f t="shared" si="101"/>
        <v>670</v>
      </c>
      <c r="BE217" s="289">
        <f t="shared" si="102"/>
        <v>671</v>
      </c>
    </row>
    <row r="218" spans="1:57" ht="15" customHeight="1" x14ac:dyDescent="0.25">
      <c r="A218" s="283" t="s">
        <v>378</v>
      </c>
      <c r="B218" s="255" t="s">
        <v>918</v>
      </c>
      <c r="C218" s="269" t="s">
        <v>1129</v>
      </c>
      <c r="N218" s="248">
        <v>46036</v>
      </c>
      <c r="O218" s="248">
        <v>41373</v>
      </c>
      <c r="P218" s="248">
        <v>35335</v>
      </c>
      <c r="Q218" s="248">
        <v>35078</v>
      </c>
      <c r="R218" s="248">
        <v>39016</v>
      </c>
      <c r="S218" s="248">
        <v>41071</v>
      </c>
      <c r="T218" s="285">
        <v>45393</v>
      </c>
      <c r="U218" s="286">
        <v>52200</v>
      </c>
      <c r="V218" s="287">
        <v>48174</v>
      </c>
      <c r="W218" s="287">
        <v>38159</v>
      </c>
      <c r="X218" s="287">
        <v>40440</v>
      </c>
      <c r="Y218" s="287"/>
      <c r="Z218" s="287"/>
      <c r="AA218" s="305"/>
      <c r="AB218" s="305"/>
      <c r="AC218" s="305">
        <v>36286</v>
      </c>
      <c r="AD218" s="305">
        <v>35368</v>
      </c>
      <c r="AE218" s="289" t="str">
        <f t="shared" si="103"/>
        <v>NA</v>
      </c>
      <c r="AF218" s="289" t="str">
        <f t="shared" si="104"/>
        <v>NA</v>
      </c>
      <c r="AG218" s="289" t="str">
        <f t="shared" si="105"/>
        <v>NA</v>
      </c>
      <c r="AH218" s="289" t="str">
        <f t="shared" si="106"/>
        <v>NA</v>
      </c>
      <c r="AI218" s="289" t="str">
        <f t="shared" si="107"/>
        <v>NA</v>
      </c>
      <c r="AJ218" s="289" t="str">
        <f t="shared" si="108"/>
        <v>NA</v>
      </c>
      <c r="AK218" s="289" t="str">
        <f t="shared" si="109"/>
        <v>NA</v>
      </c>
      <c r="AL218" s="289" t="str">
        <f t="shared" si="110"/>
        <v>NA</v>
      </c>
      <c r="AM218" s="289" t="str">
        <f t="shared" si="111"/>
        <v>NA</v>
      </c>
      <c r="AN218" s="289" t="str">
        <f t="shared" si="112"/>
        <v>NA</v>
      </c>
      <c r="AO218" s="289">
        <f t="shared" si="113"/>
        <v>443</v>
      </c>
      <c r="AP218" s="289">
        <f t="shared" si="114"/>
        <v>463</v>
      </c>
      <c r="AQ218" s="289">
        <f t="shared" si="115"/>
        <v>497</v>
      </c>
      <c r="AR218" s="289">
        <f t="shared" si="116"/>
        <v>513</v>
      </c>
      <c r="AS218" s="289">
        <f t="shared" si="117"/>
        <v>522</v>
      </c>
      <c r="AT218" s="289">
        <f t="shared" si="118"/>
        <v>527</v>
      </c>
      <c r="AU218" s="289">
        <f t="shared" si="119"/>
        <v>530</v>
      </c>
      <c r="AV218" s="289">
        <f t="shared" si="120"/>
        <v>538</v>
      </c>
      <c r="AW218" s="289">
        <f t="shared" si="121"/>
        <v>600</v>
      </c>
      <c r="AX218" s="289">
        <f t="shared" si="122"/>
        <v>566</v>
      </c>
      <c r="AY218" s="289">
        <f t="shared" si="123"/>
        <v>577</v>
      </c>
      <c r="AZ218" s="289" t="str">
        <f t="shared" si="124"/>
        <v>NA</v>
      </c>
      <c r="BA218" s="289" t="str">
        <f t="shared" si="125"/>
        <v>NA</v>
      </c>
      <c r="BB218" s="289" t="str">
        <f t="shared" si="126"/>
        <v>NA</v>
      </c>
      <c r="BC218" s="289" t="str">
        <f t="shared" si="100"/>
        <v>NA</v>
      </c>
      <c r="BD218" s="289">
        <f t="shared" si="101"/>
        <v>665</v>
      </c>
      <c r="BE218" s="289">
        <f t="shared" si="102"/>
        <v>675</v>
      </c>
    </row>
    <row r="219" spans="1:57" s="315" customFormat="1" ht="15" customHeight="1" x14ac:dyDescent="0.25">
      <c r="A219" s="283" t="s">
        <v>336</v>
      </c>
      <c r="B219" s="255" t="s">
        <v>920</v>
      </c>
      <c r="C219" s="269" t="s">
        <v>1129</v>
      </c>
      <c r="D219" s="248"/>
      <c r="E219" s="248"/>
      <c r="F219" s="248"/>
      <c r="G219" s="248"/>
      <c r="H219" s="248">
        <v>19005</v>
      </c>
      <c r="I219" s="248">
        <v>18501</v>
      </c>
      <c r="J219" s="248">
        <v>18539</v>
      </c>
      <c r="K219" s="248">
        <v>22511</v>
      </c>
      <c r="L219" s="248">
        <v>25319</v>
      </c>
      <c r="M219" s="248">
        <v>31873</v>
      </c>
      <c r="N219" s="248">
        <v>35157</v>
      </c>
      <c r="O219" s="248">
        <v>33910</v>
      </c>
      <c r="P219" s="248">
        <v>32850</v>
      </c>
      <c r="Q219" s="248">
        <v>33134</v>
      </c>
      <c r="R219" s="248">
        <v>35472</v>
      </c>
      <c r="S219" s="248">
        <v>37064</v>
      </c>
      <c r="T219" s="285">
        <v>38030</v>
      </c>
      <c r="U219" s="286">
        <v>40278</v>
      </c>
      <c r="V219" s="287">
        <v>40307</v>
      </c>
      <c r="W219" s="287">
        <v>30838</v>
      </c>
      <c r="X219" s="287">
        <v>29346</v>
      </c>
      <c r="Y219" s="287"/>
      <c r="Z219" s="287"/>
      <c r="AA219" s="305">
        <v>34306</v>
      </c>
      <c r="AB219" s="305">
        <v>37724</v>
      </c>
      <c r="AC219" s="305">
        <v>37009</v>
      </c>
      <c r="AD219" s="305">
        <v>35172</v>
      </c>
      <c r="AE219" s="289" t="str">
        <f t="shared" si="103"/>
        <v>NA</v>
      </c>
      <c r="AF219" s="289" t="str">
        <f t="shared" si="104"/>
        <v>NA</v>
      </c>
      <c r="AG219" s="289" t="str">
        <f t="shared" si="105"/>
        <v>NA</v>
      </c>
      <c r="AH219" s="289" t="str">
        <f t="shared" si="106"/>
        <v>NA</v>
      </c>
      <c r="AI219" s="289">
        <f t="shared" si="107"/>
        <v>385</v>
      </c>
      <c r="AJ219" s="289">
        <f t="shared" si="108"/>
        <v>422</v>
      </c>
      <c r="AK219" s="289">
        <f t="shared" si="109"/>
        <v>442</v>
      </c>
      <c r="AL219" s="289">
        <f t="shared" si="110"/>
        <v>441</v>
      </c>
      <c r="AM219" s="289">
        <f t="shared" si="111"/>
        <v>464</v>
      </c>
      <c r="AN219" s="289">
        <f t="shared" si="112"/>
        <v>455</v>
      </c>
      <c r="AO219" s="289">
        <f t="shared" si="113"/>
        <v>500</v>
      </c>
      <c r="AP219" s="289">
        <f t="shared" si="114"/>
        <v>505</v>
      </c>
      <c r="AQ219" s="289">
        <f t="shared" si="115"/>
        <v>516</v>
      </c>
      <c r="AR219" s="289">
        <f t="shared" si="116"/>
        <v>526</v>
      </c>
      <c r="AS219" s="289">
        <f t="shared" si="117"/>
        <v>544</v>
      </c>
      <c r="AT219" s="289">
        <f t="shared" si="118"/>
        <v>556</v>
      </c>
      <c r="AU219" s="289">
        <f t="shared" si="119"/>
        <v>576</v>
      </c>
      <c r="AV219" s="289">
        <f t="shared" si="120"/>
        <v>603</v>
      </c>
      <c r="AW219" s="289">
        <f t="shared" si="121"/>
        <v>650</v>
      </c>
      <c r="AX219" s="289">
        <f t="shared" si="122"/>
        <v>616</v>
      </c>
      <c r="AY219" s="289">
        <f t="shared" si="123"/>
        <v>647</v>
      </c>
      <c r="AZ219" s="289" t="str">
        <f t="shared" si="124"/>
        <v>NA</v>
      </c>
      <c r="BA219" s="289" t="str">
        <f t="shared" si="125"/>
        <v>NA</v>
      </c>
      <c r="BB219" s="289">
        <f t="shared" si="126"/>
        <v>656</v>
      </c>
      <c r="BC219" s="289">
        <f t="shared" si="100"/>
        <v>666</v>
      </c>
      <c r="BD219" s="289">
        <f t="shared" si="101"/>
        <v>663</v>
      </c>
      <c r="BE219" s="289">
        <f t="shared" si="102"/>
        <v>676</v>
      </c>
    </row>
    <row r="220" spans="1:57" ht="15" customHeight="1" x14ac:dyDescent="0.25">
      <c r="A220" s="283" t="s">
        <v>2113</v>
      </c>
      <c r="B220" s="255" t="s">
        <v>910</v>
      </c>
      <c r="C220" s="269" t="s">
        <v>1129</v>
      </c>
      <c r="K220" s="272"/>
      <c r="N220" s="248">
        <v>16792</v>
      </c>
      <c r="T220" s="285"/>
      <c r="U220" s="286"/>
      <c r="V220" s="287">
        <v>63075</v>
      </c>
      <c r="W220" s="287">
        <v>32405</v>
      </c>
      <c r="X220" s="287">
        <v>68186</v>
      </c>
      <c r="Y220" s="287"/>
      <c r="Z220" s="287"/>
      <c r="AA220" s="305">
        <v>59666</v>
      </c>
      <c r="AB220" s="305">
        <v>67790</v>
      </c>
      <c r="AC220" s="305">
        <v>3388</v>
      </c>
      <c r="AD220" s="305">
        <v>34710</v>
      </c>
      <c r="AE220" s="289" t="str">
        <f t="shared" si="103"/>
        <v>NA</v>
      </c>
      <c r="AF220" s="289" t="str">
        <f t="shared" si="104"/>
        <v>NA</v>
      </c>
      <c r="AG220" s="289" t="str">
        <f t="shared" si="105"/>
        <v>NA</v>
      </c>
      <c r="AH220" s="289" t="str">
        <f t="shared" si="106"/>
        <v>NA</v>
      </c>
      <c r="AI220" s="289" t="str">
        <f t="shared" si="107"/>
        <v>NA</v>
      </c>
      <c r="AJ220" s="289" t="str">
        <f t="shared" si="108"/>
        <v>NA</v>
      </c>
      <c r="AK220" s="289" t="str">
        <f t="shared" si="109"/>
        <v>NA</v>
      </c>
      <c r="AL220" s="289" t="str">
        <f t="shared" si="110"/>
        <v>NA</v>
      </c>
      <c r="AM220" s="289" t="str">
        <f t="shared" si="111"/>
        <v>NA</v>
      </c>
      <c r="AN220" s="289" t="str">
        <f t="shared" si="112"/>
        <v>NA</v>
      </c>
      <c r="AO220" s="289">
        <f t="shared" si="113"/>
        <v>587</v>
      </c>
      <c r="AP220" s="289" t="str">
        <f t="shared" si="114"/>
        <v>NA</v>
      </c>
      <c r="AQ220" s="289" t="str">
        <f t="shared" si="115"/>
        <v>NA</v>
      </c>
      <c r="AR220" s="289" t="str">
        <f t="shared" si="116"/>
        <v>NA</v>
      </c>
      <c r="AS220" s="289" t="str">
        <f t="shared" si="117"/>
        <v>NA</v>
      </c>
      <c r="AT220" s="289" t="str">
        <f t="shared" si="118"/>
        <v>NA</v>
      </c>
      <c r="AU220" s="289" t="str">
        <f t="shared" si="119"/>
        <v>NA</v>
      </c>
      <c r="AV220" s="289" t="str">
        <f t="shared" si="120"/>
        <v>NA</v>
      </c>
      <c r="AW220" s="289">
        <f t="shared" si="121"/>
        <v>531</v>
      </c>
      <c r="AX220" s="289">
        <f t="shared" si="122"/>
        <v>599</v>
      </c>
      <c r="AY220" s="289">
        <f t="shared" si="123"/>
        <v>445</v>
      </c>
      <c r="AZ220" s="289" t="str">
        <f t="shared" si="124"/>
        <v>NA</v>
      </c>
      <c r="BA220" s="289" t="str">
        <f t="shared" si="125"/>
        <v>NA</v>
      </c>
      <c r="BB220" s="289">
        <f t="shared" si="126"/>
        <v>549</v>
      </c>
      <c r="BC220" s="289">
        <f t="shared" si="100"/>
        <v>551</v>
      </c>
      <c r="BD220" s="289">
        <f t="shared" si="101"/>
        <v>811</v>
      </c>
      <c r="BE220" s="289">
        <f t="shared" si="102"/>
        <v>677</v>
      </c>
    </row>
    <row r="221" spans="1:57" ht="15" customHeight="1" x14ac:dyDescent="0.25">
      <c r="A221" s="283" t="s">
        <v>717</v>
      </c>
      <c r="B221" s="255" t="s">
        <v>923</v>
      </c>
      <c r="C221" s="269" t="s">
        <v>1129</v>
      </c>
      <c r="J221" s="248">
        <v>19536</v>
      </c>
      <c r="K221" s="248">
        <v>23363.5</v>
      </c>
      <c r="L221" s="248">
        <v>27191</v>
      </c>
      <c r="M221" s="248">
        <v>32488</v>
      </c>
      <c r="N221" s="248">
        <v>31538</v>
      </c>
      <c r="O221" s="248">
        <v>36133</v>
      </c>
      <c r="P221" s="248">
        <v>27572</v>
      </c>
      <c r="Q221" s="248">
        <v>26957</v>
      </c>
      <c r="R221" s="248">
        <v>30050</v>
      </c>
      <c r="S221" s="248">
        <v>31573</v>
      </c>
      <c r="T221" s="285">
        <v>34195</v>
      </c>
      <c r="U221" s="286">
        <v>39821</v>
      </c>
      <c r="V221" s="287">
        <v>41422</v>
      </c>
      <c r="W221" s="287">
        <v>28075</v>
      </c>
      <c r="X221" s="287">
        <v>27999</v>
      </c>
      <c r="Y221" s="287"/>
      <c r="Z221" s="287"/>
      <c r="AA221" s="305">
        <v>33820</v>
      </c>
      <c r="AB221" s="305">
        <v>38980</v>
      </c>
      <c r="AC221" s="305">
        <v>39304</v>
      </c>
      <c r="AD221" s="305">
        <v>33983</v>
      </c>
      <c r="AE221" s="289" t="str">
        <f t="shared" si="103"/>
        <v>NA</v>
      </c>
      <c r="AF221" s="289" t="str">
        <f t="shared" si="104"/>
        <v>NA</v>
      </c>
      <c r="AG221" s="289" t="str">
        <f t="shared" si="105"/>
        <v>NA</v>
      </c>
      <c r="AH221" s="289" t="str">
        <f t="shared" si="106"/>
        <v>NA</v>
      </c>
      <c r="AI221" s="289" t="str">
        <f t="shared" si="107"/>
        <v>NA</v>
      </c>
      <c r="AJ221" s="289" t="str">
        <f t="shared" si="108"/>
        <v>NA</v>
      </c>
      <c r="AK221" s="289">
        <f t="shared" si="109"/>
        <v>435</v>
      </c>
      <c r="AL221" s="289">
        <f t="shared" si="110"/>
        <v>439</v>
      </c>
      <c r="AM221" s="289">
        <f t="shared" si="111"/>
        <v>455</v>
      </c>
      <c r="AN221" s="289">
        <f t="shared" si="112"/>
        <v>453</v>
      </c>
      <c r="AO221" s="289">
        <f t="shared" si="113"/>
        <v>519</v>
      </c>
      <c r="AP221" s="289">
        <f t="shared" si="114"/>
        <v>491</v>
      </c>
      <c r="AQ221" s="289">
        <f t="shared" si="115"/>
        <v>554</v>
      </c>
      <c r="AR221" s="289">
        <f t="shared" si="116"/>
        <v>576</v>
      </c>
      <c r="AS221" s="289">
        <f t="shared" si="117"/>
        <v>580</v>
      </c>
      <c r="AT221" s="289">
        <f t="shared" si="118"/>
        <v>595</v>
      </c>
      <c r="AU221" s="289">
        <f t="shared" si="119"/>
        <v>602</v>
      </c>
      <c r="AV221" s="289">
        <f t="shared" si="120"/>
        <v>605</v>
      </c>
      <c r="AW221" s="289">
        <f t="shared" si="121"/>
        <v>644</v>
      </c>
      <c r="AX221" s="289">
        <f t="shared" si="122"/>
        <v>633</v>
      </c>
      <c r="AY221" s="289">
        <f t="shared" si="123"/>
        <v>655</v>
      </c>
      <c r="AZ221" s="289" t="str">
        <f t="shared" si="124"/>
        <v>NA</v>
      </c>
      <c r="BA221" s="289" t="str">
        <f t="shared" si="125"/>
        <v>NA</v>
      </c>
      <c r="BB221" s="289">
        <f t="shared" si="126"/>
        <v>662</v>
      </c>
      <c r="BC221" s="289">
        <f t="shared" si="100"/>
        <v>662</v>
      </c>
      <c r="BD221" s="289">
        <f t="shared" si="101"/>
        <v>658</v>
      </c>
      <c r="BE221" s="289">
        <f t="shared" si="102"/>
        <v>679</v>
      </c>
    </row>
    <row r="222" spans="1:57" ht="15" customHeight="1" x14ac:dyDescent="0.25">
      <c r="A222" s="283" t="s">
        <v>2195</v>
      </c>
      <c r="B222" s="255" t="s">
        <v>938</v>
      </c>
      <c r="C222" s="269" t="s">
        <v>1129</v>
      </c>
      <c r="L222" s="272"/>
      <c r="M222" s="272"/>
      <c r="R222" s="272"/>
      <c r="S222" s="272"/>
      <c r="T222" s="272"/>
      <c r="U222" s="286"/>
      <c r="V222" s="287"/>
      <c r="W222" s="287"/>
      <c r="X222" s="287"/>
      <c r="Y222" s="287"/>
      <c r="Z222" s="287"/>
      <c r="AA222" s="305">
        <v>25488</v>
      </c>
      <c r="AB222" s="305">
        <v>27003</v>
      </c>
      <c r="AC222" s="305">
        <v>28478</v>
      </c>
      <c r="AD222" s="305">
        <v>33959</v>
      </c>
      <c r="AE222" s="289" t="str">
        <f t="shared" si="103"/>
        <v>NA</v>
      </c>
      <c r="AF222" s="289" t="str">
        <f t="shared" si="104"/>
        <v>NA</v>
      </c>
      <c r="AG222" s="289" t="str">
        <f t="shared" si="105"/>
        <v>NA</v>
      </c>
      <c r="AH222" s="289" t="str">
        <f t="shared" si="106"/>
        <v>NA</v>
      </c>
      <c r="AI222" s="289" t="str">
        <f t="shared" si="107"/>
        <v>NA</v>
      </c>
      <c r="AJ222" s="289" t="str">
        <f t="shared" si="108"/>
        <v>NA</v>
      </c>
      <c r="AK222" s="289" t="str">
        <f t="shared" si="109"/>
        <v>NA</v>
      </c>
      <c r="AL222" s="289" t="str">
        <f t="shared" si="110"/>
        <v>NA</v>
      </c>
      <c r="AM222" s="289" t="str">
        <f t="shared" si="111"/>
        <v>NA</v>
      </c>
      <c r="AN222" s="289" t="str">
        <f t="shared" si="112"/>
        <v>NA</v>
      </c>
      <c r="AO222" s="289" t="str">
        <f t="shared" si="113"/>
        <v>NA</v>
      </c>
      <c r="AP222" s="289" t="str">
        <f t="shared" si="114"/>
        <v>NA</v>
      </c>
      <c r="AQ222" s="289" t="str">
        <f t="shared" si="115"/>
        <v>NA</v>
      </c>
      <c r="AR222" s="289" t="str">
        <f t="shared" si="116"/>
        <v>NA</v>
      </c>
      <c r="AS222" s="289" t="str">
        <f t="shared" si="117"/>
        <v>NA</v>
      </c>
      <c r="AT222" s="289" t="str">
        <f t="shared" si="118"/>
        <v>NA</v>
      </c>
      <c r="AU222" s="289" t="str">
        <f t="shared" si="119"/>
        <v>NA</v>
      </c>
      <c r="AV222" s="289" t="str">
        <f t="shared" si="120"/>
        <v>NA</v>
      </c>
      <c r="AW222" s="289" t="str">
        <f t="shared" si="121"/>
        <v>NA</v>
      </c>
      <c r="AX222" s="289" t="str">
        <f t="shared" si="122"/>
        <v>NA</v>
      </c>
      <c r="AY222" s="289" t="str">
        <f t="shared" si="123"/>
        <v>NA</v>
      </c>
      <c r="AZ222" s="289" t="str">
        <f t="shared" si="124"/>
        <v>NA</v>
      </c>
      <c r="BA222" s="289" t="str">
        <f t="shared" si="125"/>
        <v>NA</v>
      </c>
      <c r="BB222" s="289">
        <f t="shared" si="126"/>
        <v>707</v>
      </c>
      <c r="BC222" s="289">
        <f t="shared" si="100"/>
        <v>722</v>
      </c>
      <c r="BD222" s="289">
        <f t="shared" si="101"/>
        <v>704</v>
      </c>
      <c r="BE222" s="289">
        <f t="shared" si="102"/>
        <v>680</v>
      </c>
    </row>
    <row r="223" spans="1:57" ht="15" customHeight="1" x14ac:dyDescent="0.25">
      <c r="A223" s="283" t="s">
        <v>2251</v>
      </c>
      <c r="B223" s="255" t="s">
        <v>922</v>
      </c>
      <c r="C223" s="269" t="s">
        <v>1129</v>
      </c>
      <c r="T223" s="285"/>
      <c r="U223" s="286"/>
      <c r="V223" s="287"/>
      <c r="W223" s="287"/>
      <c r="X223" s="287"/>
      <c r="Y223" s="287"/>
      <c r="Z223" s="287"/>
      <c r="AA223" s="305"/>
      <c r="AB223" s="305"/>
      <c r="AC223" s="305">
        <v>33304</v>
      </c>
      <c r="AD223" s="305">
        <v>33687</v>
      </c>
      <c r="AE223" s="289" t="str">
        <f t="shared" si="103"/>
        <v>NA</v>
      </c>
      <c r="AF223" s="289" t="str">
        <f t="shared" si="104"/>
        <v>NA</v>
      </c>
      <c r="AG223" s="289" t="str">
        <f t="shared" si="105"/>
        <v>NA</v>
      </c>
      <c r="AH223" s="289" t="str">
        <f t="shared" si="106"/>
        <v>NA</v>
      </c>
      <c r="AI223" s="289" t="str">
        <f t="shared" si="107"/>
        <v>NA</v>
      </c>
      <c r="AJ223" s="289" t="str">
        <f t="shared" si="108"/>
        <v>NA</v>
      </c>
      <c r="AK223" s="289" t="str">
        <f t="shared" si="109"/>
        <v>NA</v>
      </c>
      <c r="AL223" s="289" t="str">
        <f t="shared" si="110"/>
        <v>NA</v>
      </c>
      <c r="AM223" s="289" t="str">
        <f t="shared" si="111"/>
        <v>NA</v>
      </c>
      <c r="AN223" s="289" t="str">
        <f t="shared" si="112"/>
        <v>NA</v>
      </c>
      <c r="AO223" s="289" t="str">
        <f t="shared" si="113"/>
        <v>NA</v>
      </c>
      <c r="AP223" s="289" t="str">
        <f t="shared" si="114"/>
        <v>NA</v>
      </c>
      <c r="AQ223" s="289" t="str">
        <f t="shared" si="115"/>
        <v>NA</v>
      </c>
      <c r="AR223" s="289" t="str">
        <f t="shared" si="116"/>
        <v>NA</v>
      </c>
      <c r="AS223" s="289" t="str">
        <f t="shared" si="117"/>
        <v>NA</v>
      </c>
      <c r="AT223" s="289" t="str">
        <f t="shared" si="118"/>
        <v>NA</v>
      </c>
      <c r="AU223" s="289" t="str">
        <f t="shared" si="119"/>
        <v>NA</v>
      </c>
      <c r="AV223" s="289" t="str">
        <f t="shared" si="120"/>
        <v>NA</v>
      </c>
      <c r="AW223" s="289" t="str">
        <f t="shared" si="121"/>
        <v>NA</v>
      </c>
      <c r="AX223" s="289" t="str">
        <f t="shared" si="122"/>
        <v>NA</v>
      </c>
      <c r="AY223" s="289" t="str">
        <f t="shared" si="123"/>
        <v>NA</v>
      </c>
      <c r="AZ223" s="289" t="str">
        <f t="shared" si="124"/>
        <v>NA</v>
      </c>
      <c r="BA223" s="289" t="str">
        <f t="shared" si="125"/>
        <v>NA</v>
      </c>
      <c r="BB223" s="289" t="str">
        <f t="shared" si="126"/>
        <v>NA</v>
      </c>
      <c r="BC223" s="289" t="str">
        <f t="shared" ref="BC223:BC286" si="127">IF(AB223&gt;0,RANK(AB223,AB$22:AB$1244),"NA")</f>
        <v>NA</v>
      </c>
      <c r="BD223" s="289">
        <f t="shared" ref="BD223:BD286" si="128">IF(AC223&gt;0,RANK(AC223,AC$22:AC$1244),"NA")</f>
        <v>683</v>
      </c>
      <c r="BE223" s="289">
        <f t="shared" ref="BE223:BE286" si="129">IF(AD223&gt;0,RANK(AD223,AD$22:AD$1244),"NA")</f>
        <v>681</v>
      </c>
    </row>
    <row r="224" spans="1:57" ht="15" customHeight="1" x14ac:dyDescent="0.25">
      <c r="A224" s="283" t="s">
        <v>2198</v>
      </c>
      <c r="B224" s="255" t="s">
        <v>946</v>
      </c>
      <c r="C224" s="269" t="s">
        <v>1129</v>
      </c>
      <c r="T224" s="285"/>
      <c r="U224" s="304"/>
      <c r="V224" s="287"/>
      <c r="W224" s="287"/>
      <c r="X224" s="287"/>
      <c r="Y224" s="287"/>
      <c r="Z224" s="287"/>
      <c r="AA224" s="305">
        <v>28137</v>
      </c>
      <c r="AB224" s="305">
        <v>32229</v>
      </c>
      <c r="AC224" s="305">
        <v>32730</v>
      </c>
      <c r="AD224" s="305">
        <v>33448</v>
      </c>
      <c r="AE224" s="289" t="str">
        <f t="shared" ref="AE224:AE287" si="130">IF(D224&gt;0,RANK(D224,D$22:D$1244),"NA")</f>
        <v>NA</v>
      </c>
      <c r="AF224" s="289" t="str">
        <f t="shared" ref="AF224:AF287" si="131">IF(E224&gt;0,RANK(E224,E$22:E$1244),"NA")</f>
        <v>NA</v>
      </c>
      <c r="AG224" s="289" t="str">
        <f t="shared" ref="AG224:AG287" si="132">IF(F224&gt;0,RANK(F224,F$22:F$1244),"NA")</f>
        <v>NA</v>
      </c>
      <c r="AH224" s="289" t="str">
        <f t="shared" ref="AH224:AH287" si="133">IF(G224&gt;0,RANK(G224,G$22:G$1244),"NA")</f>
        <v>NA</v>
      </c>
      <c r="AI224" s="289" t="str">
        <f t="shared" ref="AI224:AI287" si="134">IF(H224&gt;0,RANK(H224,H$22:H$1244),"NA")</f>
        <v>NA</v>
      </c>
      <c r="AJ224" s="289" t="str">
        <f t="shared" ref="AJ224:AJ287" si="135">IF(I224&gt;0,RANK(I224,I$22:I$1244),"NA")</f>
        <v>NA</v>
      </c>
      <c r="AK224" s="289" t="str">
        <f t="shared" ref="AK224:AK287" si="136">IF(J224&gt;0,RANK(J224,J$22:J$1244),"NA")</f>
        <v>NA</v>
      </c>
      <c r="AL224" s="289" t="str">
        <f t="shared" ref="AL224:AL287" si="137">IF(K224&gt;0,RANK(K224,K$22:K$1244),"NA")</f>
        <v>NA</v>
      </c>
      <c r="AM224" s="289" t="str">
        <f t="shared" ref="AM224:AM287" si="138">IF(L224&gt;0,RANK(L224,L$22:L$1244),"NA")</f>
        <v>NA</v>
      </c>
      <c r="AN224" s="289" t="str">
        <f t="shared" ref="AN224:AN287" si="139">IF(M224&gt;0,RANK(M224,M$22:M$1244),"NA")</f>
        <v>NA</v>
      </c>
      <c r="AO224" s="289" t="str">
        <f t="shared" ref="AO224:AO287" si="140">IF(N224&gt;0,RANK(N224,N$22:N$1244),"NA")</f>
        <v>NA</v>
      </c>
      <c r="AP224" s="289" t="str">
        <f t="shared" ref="AP224:AP287" si="141">IF(O224&gt;0,RANK(O224,O$22:O$1244),"NA")</f>
        <v>NA</v>
      </c>
      <c r="AQ224" s="289" t="str">
        <f t="shared" ref="AQ224:AQ287" si="142">IF(P224&gt;0,RANK(P224,P$22:P$1244),"NA")</f>
        <v>NA</v>
      </c>
      <c r="AR224" s="289" t="str">
        <f t="shared" ref="AR224:AR287" si="143">IF(Q224&gt;0,RANK(Q224,Q$22:Q$1244),"NA")</f>
        <v>NA</v>
      </c>
      <c r="AS224" s="289" t="str">
        <f t="shared" ref="AS224:AS287" si="144">IF(R224&gt;0,RANK(R224,R$22:R$1244),"NA")</f>
        <v>NA</v>
      </c>
      <c r="AT224" s="289" t="str">
        <f t="shared" ref="AT224:AT287" si="145">IF(S224&gt;0,RANK(S224,S$22:S$1244),"NA")</f>
        <v>NA</v>
      </c>
      <c r="AU224" s="289" t="str">
        <f t="shared" ref="AU224:AU287" si="146">IF(T224&gt;0,RANK(T224,T$22:T$1244),"NA")</f>
        <v>NA</v>
      </c>
      <c r="AV224" s="289" t="str">
        <f t="shared" ref="AV224:AV287" si="147">IF(U224&gt;0,RANK(U224,U$22:U$1244),"NA")</f>
        <v>NA</v>
      </c>
      <c r="AW224" s="289" t="str">
        <f t="shared" ref="AW224:AW287" si="148">IF(V224&gt;0,RANK(V224,V$22:V$1244),"NA")</f>
        <v>NA</v>
      </c>
      <c r="AX224" s="289" t="str">
        <f t="shared" ref="AX224:AX287" si="149">IF(W224&gt;0,RANK(W224,W$22:W$1244),"NA")</f>
        <v>NA</v>
      </c>
      <c r="AY224" s="289" t="str">
        <f t="shared" ref="AY224:AY287" si="150">IF(X224&gt;0,RANK(X224,X$22:X$1244),"NA")</f>
        <v>NA</v>
      </c>
      <c r="AZ224" s="289" t="str">
        <f t="shared" ref="AZ224:AZ287" si="151">IF(Y224&gt;0,RANK(Y224,Y$22:Y$1244),"NA")</f>
        <v>NA</v>
      </c>
      <c r="BA224" s="289" t="str">
        <f t="shared" ref="BA224:BA287" si="152">IF(Z224&gt;0,RANK(Z224,Z$22:Z$1244),"NA")</f>
        <v>NA</v>
      </c>
      <c r="BB224" s="289">
        <f t="shared" ref="BB224:BB287" si="153">IF(AA224&gt;0,RANK(AA224,AA$22:AA$1244),"NA")</f>
        <v>696</v>
      </c>
      <c r="BC224" s="289">
        <f t="shared" si="127"/>
        <v>695</v>
      </c>
      <c r="BD224" s="289">
        <f t="shared" si="128"/>
        <v>687</v>
      </c>
      <c r="BE224" s="289">
        <f t="shared" si="129"/>
        <v>682</v>
      </c>
    </row>
    <row r="225" spans="1:57" s="309" customFormat="1" ht="15" customHeight="1" x14ac:dyDescent="0.25">
      <c r="A225" s="283" t="s">
        <v>2133</v>
      </c>
      <c r="B225" s="255" t="s">
        <v>920</v>
      </c>
      <c r="C225" s="269" t="s">
        <v>1129</v>
      </c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>
        <v>7098</v>
      </c>
      <c r="Q225" s="248">
        <v>7788</v>
      </c>
      <c r="R225" s="248">
        <v>13851</v>
      </c>
      <c r="S225" s="248">
        <v>15169</v>
      </c>
      <c r="T225" s="285">
        <v>16888</v>
      </c>
      <c r="U225" s="286">
        <v>20583</v>
      </c>
      <c r="V225" s="287">
        <v>16106</v>
      </c>
      <c r="W225" s="287">
        <v>18400</v>
      </c>
      <c r="X225" s="287">
        <v>23343</v>
      </c>
      <c r="Y225" s="287"/>
      <c r="Z225" s="287"/>
      <c r="AA225" s="305">
        <v>27349</v>
      </c>
      <c r="AB225" s="305">
        <v>32198</v>
      </c>
      <c r="AC225" s="305">
        <v>33902</v>
      </c>
      <c r="AD225" s="305">
        <v>32512</v>
      </c>
      <c r="AE225" s="289" t="str">
        <f t="shared" si="130"/>
        <v>NA</v>
      </c>
      <c r="AF225" s="289" t="str">
        <f t="shared" si="131"/>
        <v>NA</v>
      </c>
      <c r="AG225" s="289" t="str">
        <f t="shared" si="132"/>
        <v>NA</v>
      </c>
      <c r="AH225" s="289" t="str">
        <f t="shared" si="133"/>
        <v>NA</v>
      </c>
      <c r="AI225" s="289" t="str">
        <f t="shared" si="134"/>
        <v>NA</v>
      </c>
      <c r="AJ225" s="289" t="str">
        <f t="shared" si="135"/>
        <v>NA</v>
      </c>
      <c r="AK225" s="289" t="str">
        <f t="shared" si="136"/>
        <v>NA</v>
      </c>
      <c r="AL225" s="289" t="str">
        <f t="shared" si="137"/>
        <v>NA</v>
      </c>
      <c r="AM225" s="289" t="str">
        <f t="shared" si="138"/>
        <v>NA</v>
      </c>
      <c r="AN225" s="289" t="str">
        <f t="shared" si="139"/>
        <v>NA</v>
      </c>
      <c r="AO225" s="289" t="str">
        <f t="shared" si="140"/>
        <v>NA</v>
      </c>
      <c r="AP225" s="289" t="str">
        <f t="shared" si="141"/>
        <v>NA</v>
      </c>
      <c r="AQ225" s="289">
        <f t="shared" si="142"/>
        <v>697</v>
      </c>
      <c r="AR225" s="289">
        <f t="shared" si="143"/>
        <v>731</v>
      </c>
      <c r="AS225" s="289">
        <f t="shared" si="144"/>
        <v>692</v>
      </c>
      <c r="AT225" s="289">
        <f t="shared" si="145"/>
        <v>703</v>
      </c>
      <c r="AU225" s="289">
        <f t="shared" si="146"/>
        <v>725</v>
      </c>
      <c r="AV225" s="289">
        <f t="shared" si="147"/>
        <v>726</v>
      </c>
      <c r="AW225" s="289">
        <f t="shared" si="148"/>
        <v>837</v>
      </c>
      <c r="AX225" s="289">
        <f t="shared" si="149"/>
        <v>704</v>
      </c>
      <c r="AY225" s="289">
        <f t="shared" si="150"/>
        <v>691</v>
      </c>
      <c r="AZ225" s="289" t="str">
        <f t="shared" si="151"/>
        <v>NA</v>
      </c>
      <c r="BA225" s="289" t="str">
        <f t="shared" si="152"/>
        <v>NA</v>
      </c>
      <c r="BB225" s="289">
        <f t="shared" si="153"/>
        <v>700</v>
      </c>
      <c r="BC225" s="289">
        <f t="shared" si="127"/>
        <v>698</v>
      </c>
      <c r="BD225" s="289">
        <f t="shared" si="128"/>
        <v>680</v>
      </c>
      <c r="BE225" s="289">
        <f t="shared" si="129"/>
        <v>685</v>
      </c>
    </row>
    <row r="226" spans="1:57" s="309" customFormat="1" ht="15" customHeight="1" x14ac:dyDescent="0.25">
      <c r="A226" s="283" t="s">
        <v>2197</v>
      </c>
      <c r="B226" s="255" t="s">
        <v>910</v>
      </c>
      <c r="C226" s="269" t="s">
        <v>1129</v>
      </c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248"/>
      <c r="S226" s="248"/>
      <c r="T226" s="286"/>
      <c r="U226" s="286"/>
      <c r="V226" s="287"/>
      <c r="W226" s="287"/>
      <c r="X226" s="287"/>
      <c r="Y226" s="287"/>
      <c r="Z226" s="287"/>
      <c r="AA226" s="305">
        <v>28813</v>
      </c>
      <c r="AB226" s="305">
        <v>32394</v>
      </c>
      <c r="AC226" s="305">
        <v>34187</v>
      </c>
      <c r="AD226" s="305">
        <v>31761</v>
      </c>
      <c r="AE226" s="289" t="str">
        <f t="shared" si="130"/>
        <v>NA</v>
      </c>
      <c r="AF226" s="289" t="str">
        <f t="shared" si="131"/>
        <v>NA</v>
      </c>
      <c r="AG226" s="289" t="str">
        <f t="shared" si="132"/>
        <v>NA</v>
      </c>
      <c r="AH226" s="289" t="str">
        <f t="shared" si="133"/>
        <v>NA</v>
      </c>
      <c r="AI226" s="289" t="str">
        <f t="shared" si="134"/>
        <v>NA</v>
      </c>
      <c r="AJ226" s="289" t="str">
        <f t="shared" si="135"/>
        <v>NA</v>
      </c>
      <c r="AK226" s="289" t="str">
        <f t="shared" si="136"/>
        <v>NA</v>
      </c>
      <c r="AL226" s="289" t="str">
        <f t="shared" si="137"/>
        <v>NA</v>
      </c>
      <c r="AM226" s="289" t="str">
        <f t="shared" si="138"/>
        <v>NA</v>
      </c>
      <c r="AN226" s="289" t="str">
        <f t="shared" si="139"/>
        <v>NA</v>
      </c>
      <c r="AO226" s="289" t="str">
        <f t="shared" si="140"/>
        <v>NA</v>
      </c>
      <c r="AP226" s="289" t="str">
        <f t="shared" si="141"/>
        <v>NA</v>
      </c>
      <c r="AQ226" s="289" t="str">
        <f t="shared" si="142"/>
        <v>NA</v>
      </c>
      <c r="AR226" s="289" t="str">
        <f t="shared" si="143"/>
        <v>NA</v>
      </c>
      <c r="AS226" s="289" t="str">
        <f t="shared" si="144"/>
        <v>NA</v>
      </c>
      <c r="AT226" s="289" t="str">
        <f t="shared" si="145"/>
        <v>NA</v>
      </c>
      <c r="AU226" s="289" t="str">
        <f t="shared" si="146"/>
        <v>NA</v>
      </c>
      <c r="AV226" s="289" t="str">
        <f t="shared" si="147"/>
        <v>NA</v>
      </c>
      <c r="AW226" s="289" t="str">
        <f t="shared" si="148"/>
        <v>NA</v>
      </c>
      <c r="AX226" s="289" t="str">
        <f t="shared" si="149"/>
        <v>NA</v>
      </c>
      <c r="AY226" s="289" t="str">
        <f t="shared" si="150"/>
        <v>NA</v>
      </c>
      <c r="AZ226" s="289" t="str">
        <f t="shared" si="151"/>
        <v>NA</v>
      </c>
      <c r="BA226" s="289" t="str">
        <f t="shared" si="152"/>
        <v>NA</v>
      </c>
      <c r="BB226" s="289">
        <f t="shared" si="153"/>
        <v>690</v>
      </c>
      <c r="BC226" s="289">
        <f t="shared" si="127"/>
        <v>693</v>
      </c>
      <c r="BD226" s="289">
        <f t="shared" si="128"/>
        <v>679</v>
      </c>
      <c r="BE226" s="289">
        <f t="shared" si="129"/>
        <v>690</v>
      </c>
    </row>
    <row r="227" spans="1:57" s="309" customFormat="1" ht="15" customHeight="1" x14ac:dyDescent="0.25">
      <c r="A227" s="283" t="s">
        <v>589</v>
      </c>
      <c r="B227" s="255" t="s">
        <v>938</v>
      </c>
      <c r="C227" s="269" t="s">
        <v>1129</v>
      </c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248"/>
      <c r="S227" s="248"/>
      <c r="T227" s="248">
        <v>60108</v>
      </c>
      <c r="U227" s="248">
        <v>67482</v>
      </c>
      <c r="V227" s="287">
        <v>66251</v>
      </c>
      <c r="W227" s="287">
        <v>56728</v>
      </c>
      <c r="X227" s="287">
        <v>61944</v>
      </c>
      <c r="Y227" s="287"/>
      <c r="Z227" s="287"/>
      <c r="AA227" s="305">
        <v>33044</v>
      </c>
      <c r="AB227" s="305">
        <v>37077</v>
      </c>
      <c r="AC227" s="305">
        <v>32432</v>
      </c>
      <c r="AD227" s="305">
        <v>29552</v>
      </c>
      <c r="AE227" s="289" t="str">
        <f t="shared" si="130"/>
        <v>NA</v>
      </c>
      <c r="AF227" s="289" t="str">
        <f t="shared" si="131"/>
        <v>NA</v>
      </c>
      <c r="AG227" s="289" t="str">
        <f t="shared" si="132"/>
        <v>NA</v>
      </c>
      <c r="AH227" s="289" t="str">
        <f t="shared" si="133"/>
        <v>NA</v>
      </c>
      <c r="AI227" s="289" t="str">
        <f t="shared" si="134"/>
        <v>NA</v>
      </c>
      <c r="AJ227" s="289" t="str">
        <f t="shared" si="135"/>
        <v>NA</v>
      </c>
      <c r="AK227" s="289" t="str">
        <f t="shared" si="136"/>
        <v>NA</v>
      </c>
      <c r="AL227" s="289" t="str">
        <f t="shared" si="137"/>
        <v>NA</v>
      </c>
      <c r="AM227" s="289" t="str">
        <f t="shared" si="138"/>
        <v>NA</v>
      </c>
      <c r="AN227" s="289" t="str">
        <f t="shared" si="139"/>
        <v>NA</v>
      </c>
      <c r="AO227" s="289" t="str">
        <f t="shared" si="140"/>
        <v>NA</v>
      </c>
      <c r="AP227" s="289" t="str">
        <f t="shared" si="141"/>
        <v>NA</v>
      </c>
      <c r="AQ227" s="289" t="str">
        <f t="shared" si="142"/>
        <v>NA</v>
      </c>
      <c r="AR227" s="289" t="str">
        <f t="shared" si="143"/>
        <v>NA</v>
      </c>
      <c r="AS227" s="289" t="str">
        <f t="shared" si="144"/>
        <v>NA</v>
      </c>
      <c r="AT227" s="289" t="str">
        <f t="shared" si="145"/>
        <v>NA</v>
      </c>
      <c r="AU227" s="289">
        <f t="shared" si="146"/>
        <v>460</v>
      </c>
      <c r="AV227" s="289">
        <f t="shared" si="147"/>
        <v>476</v>
      </c>
      <c r="AW227" s="289">
        <f t="shared" si="148"/>
        <v>519</v>
      </c>
      <c r="AX227" s="289">
        <f t="shared" si="149"/>
        <v>476</v>
      </c>
      <c r="AY227" s="289">
        <f t="shared" si="150"/>
        <v>478</v>
      </c>
      <c r="AZ227" s="289" t="str">
        <f t="shared" si="151"/>
        <v>NA</v>
      </c>
      <c r="BA227" s="289" t="str">
        <f t="shared" si="152"/>
        <v>NA</v>
      </c>
      <c r="BB227" s="289">
        <f t="shared" si="153"/>
        <v>665</v>
      </c>
      <c r="BC227" s="289">
        <f t="shared" si="127"/>
        <v>671</v>
      </c>
      <c r="BD227" s="289">
        <f t="shared" si="128"/>
        <v>689</v>
      </c>
      <c r="BE227" s="289">
        <f t="shared" si="129"/>
        <v>700</v>
      </c>
    </row>
    <row r="228" spans="1:57" s="309" customFormat="1" ht="15" customHeight="1" x14ac:dyDescent="0.25">
      <c r="A228" s="283" t="s">
        <v>2196</v>
      </c>
      <c r="B228" s="255" t="s">
        <v>923</v>
      </c>
      <c r="C228" s="269" t="s">
        <v>1129</v>
      </c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248"/>
      <c r="S228" s="248"/>
      <c r="T228" s="285"/>
      <c r="U228" s="286"/>
      <c r="V228" s="287"/>
      <c r="W228" s="287"/>
      <c r="X228" s="287"/>
      <c r="Y228" s="287"/>
      <c r="Z228" s="287"/>
      <c r="AA228" s="305">
        <v>26693</v>
      </c>
      <c r="AB228" s="305">
        <v>30577</v>
      </c>
      <c r="AC228" s="305">
        <v>30363</v>
      </c>
      <c r="AD228" s="305">
        <v>28803</v>
      </c>
      <c r="AE228" s="289" t="str">
        <f t="shared" si="130"/>
        <v>NA</v>
      </c>
      <c r="AF228" s="289" t="str">
        <f t="shared" si="131"/>
        <v>NA</v>
      </c>
      <c r="AG228" s="289" t="str">
        <f t="shared" si="132"/>
        <v>NA</v>
      </c>
      <c r="AH228" s="289" t="str">
        <f t="shared" si="133"/>
        <v>NA</v>
      </c>
      <c r="AI228" s="289" t="str">
        <f t="shared" si="134"/>
        <v>NA</v>
      </c>
      <c r="AJ228" s="289" t="str">
        <f t="shared" si="135"/>
        <v>NA</v>
      </c>
      <c r="AK228" s="289" t="str">
        <f t="shared" si="136"/>
        <v>NA</v>
      </c>
      <c r="AL228" s="289" t="str">
        <f t="shared" si="137"/>
        <v>NA</v>
      </c>
      <c r="AM228" s="289" t="str">
        <f t="shared" si="138"/>
        <v>NA</v>
      </c>
      <c r="AN228" s="289" t="str">
        <f t="shared" si="139"/>
        <v>NA</v>
      </c>
      <c r="AO228" s="289" t="str">
        <f t="shared" si="140"/>
        <v>NA</v>
      </c>
      <c r="AP228" s="289" t="str">
        <f t="shared" si="141"/>
        <v>NA</v>
      </c>
      <c r="AQ228" s="289" t="str">
        <f t="shared" si="142"/>
        <v>NA</v>
      </c>
      <c r="AR228" s="289" t="str">
        <f t="shared" si="143"/>
        <v>NA</v>
      </c>
      <c r="AS228" s="289" t="str">
        <f t="shared" si="144"/>
        <v>NA</v>
      </c>
      <c r="AT228" s="289" t="str">
        <f t="shared" si="145"/>
        <v>NA</v>
      </c>
      <c r="AU228" s="289" t="str">
        <f t="shared" si="146"/>
        <v>NA</v>
      </c>
      <c r="AV228" s="289" t="str">
        <f t="shared" si="147"/>
        <v>NA</v>
      </c>
      <c r="AW228" s="289" t="str">
        <f t="shared" si="148"/>
        <v>NA</v>
      </c>
      <c r="AX228" s="289" t="str">
        <f t="shared" si="149"/>
        <v>NA</v>
      </c>
      <c r="AY228" s="289" t="str">
        <f t="shared" si="150"/>
        <v>NA</v>
      </c>
      <c r="AZ228" s="289" t="str">
        <f t="shared" si="151"/>
        <v>NA</v>
      </c>
      <c r="BA228" s="289" t="str">
        <f t="shared" si="152"/>
        <v>NA</v>
      </c>
      <c r="BB228" s="289">
        <f t="shared" si="153"/>
        <v>703</v>
      </c>
      <c r="BC228" s="289">
        <f t="shared" si="127"/>
        <v>704</v>
      </c>
      <c r="BD228" s="289">
        <f t="shared" si="128"/>
        <v>696</v>
      </c>
      <c r="BE228" s="289">
        <f t="shared" si="129"/>
        <v>705</v>
      </c>
    </row>
    <row r="229" spans="1:57" s="309" customFormat="1" ht="15" customHeight="1" x14ac:dyDescent="0.25">
      <c r="A229" s="307" t="s">
        <v>688</v>
      </c>
      <c r="B229" s="307" t="s">
        <v>914</v>
      </c>
      <c r="C229" s="307" t="s">
        <v>1129</v>
      </c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>
        <v>23113</v>
      </c>
      <c r="O229" s="248">
        <v>22506.5</v>
      </c>
      <c r="P229" s="248">
        <v>21900</v>
      </c>
      <c r="Q229" s="248">
        <v>21800</v>
      </c>
      <c r="R229" s="248">
        <v>22164</v>
      </c>
      <c r="S229" s="248">
        <v>22251</v>
      </c>
      <c r="T229" s="285">
        <v>23536</v>
      </c>
      <c r="U229" s="285">
        <v>24562</v>
      </c>
      <c r="V229" s="290">
        <v>22637</v>
      </c>
      <c r="W229" s="290">
        <v>18463</v>
      </c>
      <c r="X229" s="290">
        <v>20188</v>
      </c>
      <c r="Y229" s="290"/>
      <c r="Z229" s="290"/>
      <c r="AA229" s="311">
        <v>25704</v>
      </c>
      <c r="AB229" s="311">
        <v>29208</v>
      </c>
      <c r="AC229" s="311">
        <v>28821</v>
      </c>
      <c r="AD229" s="311">
        <v>26693</v>
      </c>
      <c r="AE229" s="292" t="str">
        <f t="shared" si="130"/>
        <v>NA</v>
      </c>
      <c r="AF229" s="292" t="str">
        <f t="shared" si="131"/>
        <v>NA</v>
      </c>
      <c r="AG229" s="292" t="str">
        <f t="shared" si="132"/>
        <v>NA</v>
      </c>
      <c r="AH229" s="292" t="str">
        <f t="shared" si="133"/>
        <v>NA</v>
      </c>
      <c r="AI229" s="292" t="str">
        <f t="shared" si="134"/>
        <v>NA</v>
      </c>
      <c r="AJ229" s="292" t="str">
        <f t="shared" si="135"/>
        <v>NA</v>
      </c>
      <c r="AK229" s="292" t="str">
        <f t="shared" si="136"/>
        <v>NA</v>
      </c>
      <c r="AL229" s="292" t="str">
        <f t="shared" si="137"/>
        <v>NA</v>
      </c>
      <c r="AM229" s="292" t="str">
        <f t="shared" si="138"/>
        <v>NA</v>
      </c>
      <c r="AN229" s="292" t="str">
        <f t="shared" si="139"/>
        <v>NA</v>
      </c>
      <c r="AO229" s="292">
        <f t="shared" si="140"/>
        <v>551</v>
      </c>
      <c r="AP229" s="292">
        <f t="shared" si="141"/>
        <v>568</v>
      </c>
      <c r="AQ229" s="292">
        <f t="shared" si="142"/>
        <v>598</v>
      </c>
      <c r="AR229" s="292">
        <f t="shared" si="143"/>
        <v>623</v>
      </c>
      <c r="AS229" s="292">
        <f t="shared" si="144"/>
        <v>633</v>
      </c>
      <c r="AT229" s="292">
        <f t="shared" si="145"/>
        <v>648</v>
      </c>
      <c r="AU229" s="292">
        <f t="shared" si="146"/>
        <v>671</v>
      </c>
      <c r="AV229" s="292">
        <f t="shared" si="147"/>
        <v>696</v>
      </c>
      <c r="AW229" s="292">
        <f t="shared" si="148"/>
        <v>780</v>
      </c>
      <c r="AX229" s="292">
        <f t="shared" si="149"/>
        <v>703</v>
      </c>
      <c r="AY229" s="292">
        <f t="shared" si="150"/>
        <v>707</v>
      </c>
      <c r="AZ229" s="292" t="str">
        <f t="shared" si="151"/>
        <v>NA</v>
      </c>
      <c r="BA229" s="292" t="str">
        <f t="shared" si="152"/>
        <v>NA</v>
      </c>
      <c r="BB229" s="289">
        <f t="shared" si="153"/>
        <v>706</v>
      </c>
      <c r="BC229" s="289">
        <f t="shared" si="127"/>
        <v>708</v>
      </c>
      <c r="BD229" s="289">
        <f t="shared" si="128"/>
        <v>703</v>
      </c>
      <c r="BE229" s="289">
        <f t="shared" si="129"/>
        <v>714</v>
      </c>
    </row>
    <row r="230" spans="1:57" s="309" customFormat="1" ht="15" customHeight="1" x14ac:dyDescent="0.25">
      <c r="A230" s="307" t="s">
        <v>878</v>
      </c>
      <c r="B230" s="307" t="s">
        <v>920</v>
      </c>
      <c r="C230" s="307" t="s">
        <v>1129</v>
      </c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>
        <v>4925</v>
      </c>
      <c r="P230" s="248">
        <v>4644</v>
      </c>
      <c r="Q230" s="248">
        <v>4803</v>
      </c>
      <c r="R230" s="248">
        <v>9258</v>
      </c>
      <c r="S230" s="248">
        <v>10665</v>
      </c>
      <c r="T230" s="285">
        <v>11811</v>
      </c>
      <c r="U230" s="285"/>
      <c r="V230" s="290"/>
      <c r="W230" s="290"/>
      <c r="X230" s="290"/>
      <c r="Y230" s="290"/>
      <c r="Z230" s="290"/>
      <c r="AA230" s="305"/>
      <c r="AB230" s="305"/>
      <c r="AC230" s="305">
        <v>26636</v>
      </c>
      <c r="AD230" s="305">
        <v>25829</v>
      </c>
      <c r="AE230" s="292" t="str">
        <f t="shared" si="130"/>
        <v>NA</v>
      </c>
      <c r="AF230" s="292" t="str">
        <f t="shared" si="131"/>
        <v>NA</v>
      </c>
      <c r="AG230" s="292" t="str">
        <f t="shared" si="132"/>
        <v>NA</v>
      </c>
      <c r="AH230" s="292" t="str">
        <f t="shared" si="133"/>
        <v>NA</v>
      </c>
      <c r="AI230" s="292" t="str">
        <f t="shared" si="134"/>
        <v>NA</v>
      </c>
      <c r="AJ230" s="292" t="str">
        <f t="shared" si="135"/>
        <v>NA</v>
      </c>
      <c r="AK230" s="292" t="str">
        <f t="shared" si="136"/>
        <v>NA</v>
      </c>
      <c r="AL230" s="292" t="str">
        <f t="shared" si="137"/>
        <v>NA</v>
      </c>
      <c r="AM230" s="292" t="str">
        <f t="shared" si="138"/>
        <v>NA</v>
      </c>
      <c r="AN230" s="292" t="str">
        <f t="shared" si="139"/>
        <v>NA</v>
      </c>
      <c r="AO230" s="292" t="str">
        <f t="shared" si="140"/>
        <v>NA</v>
      </c>
      <c r="AP230" s="292">
        <f t="shared" si="141"/>
        <v>650</v>
      </c>
      <c r="AQ230" s="292">
        <f t="shared" si="142"/>
        <v>716</v>
      </c>
      <c r="AR230" s="292">
        <f t="shared" si="143"/>
        <v>755</v>
      </c>
      <c r="AS230" s="292">
        <f t="shared" si="144"/>
        <v>722</v>
      </c>
      <c r="AT230" s="292">
        <f t="shared" si="145"/>
        <v>727</v>
      </c>
      <c r="AU230" s="292">
        <f t="shared" si="146"/>
        <v>763</v>
      </c>
      <c r="AV230" s="292" t="str">
        <f t="shared" si="147"/>
        <v>NA</v>
      </c>
      <c r="AW230" s="292" t="str">
        <f t="shared" si="148"/>
        <v>NA</v>
      </c>
      <c r="AX230" s="292" t="str">
        <f t="shared" si="149"/>
        <v>NA</v>
      </c>
      <c r="AY230" s="292" t="str">
        <f t="shared" si="150"/>
        <v>NA</v>
      </c>
      <c r="AZ230" s="292" t="str">
        <f t="shared" si="151"/>
        <v>NA</v>
      </c>
      <c r="BA230" s="292" t="str">
        <f t="shared" si="152"/>
        <v>NA</v>
      </c>
      <c r="BB230" s="289" t="str">
        <f t="shared" si="153"/>
        <v>NA</v>
      </c>
      <c r="BC230" s="289" t="str">
        <f t="shared" si="127"/>
        <v>NA</v>
      </c>
      <c r="BD230" s="289">
        <f t="shared" si="128"/>
        <v>713</v>
      </c>
      <c r="BE230" s="289">
        <f t="shared" si="129"/>
        <v>717</v>
      </c>
    </row>
    <row r="231" spans="1:57" s="309" customFormat="1" ht="15" customHeight="1" x14ac:dyDescent="0.25">
      <c r="A231" s="307" t="s">
        <v>984</v>
      </c>
      <c r="B231" s="307" t="s">
        <v>920</v>
      </c>
      <c r="C231" s="307" t="s">
        <v>1129</v>
      </c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>
        <v>15896</v>
      </c>
      <c r="P231" s="248">
        <v>14208</v>
      </c>
      <c r="Q231" s="248">
        <v>13703</v>
      </c>
      <c r="R231" s="248">
        <v>17038</v>
      </c>
      <c r="S231" s="248">
        <v>18369</v>
      </c>
      <c r="T231" s="285">
        <v>21867</v>
      </c>
      <c r="U231" s="285">
        <v>25373</v>
      </c>
      <c r="V231" s="290">
        <v>22746</v>
      </c>
      <c r="W231" s="290">
        <v>15796</v>
      </c>
      <c r="X231" s="290">
        <v>17463</v>
      </c>
      <c r="Y231" s="290"/>
      <c r="Z231" s="290"/>
      <c r="AA231" s="305">
        <v>22325</v>
      </c>
      <c r="AB231" s="305">
        <v>25587</v>
      </c>
      <c r="AC231" s="305">
        <v>26075</v>
      </c>
      <c r="AD231" s="305">
        <v>25816</v>
      </c>
      <c r="AE231" s="292" t="str">
        <f t="shared" si="130"/>
        <v>NA</v>
      </c>
      <c r="AF231" s="292" t="str">
        <f t="shared" si="131"/>
        <v>NA</v>
      </c>
      <c r="AG231" s="292" t="str">
        <f t="shared" si="132"/>
        <v>NA</v>
      </c>
      <c r="AH231" s="292" t="str">
        <f t="shared" si="133"/>
        <v>NA</v>
      </c>
      <c r="AI231" s="292" t="str">
        <f t="shared" si="134"/>
        <v>NA</v>
      </c>
      <c r="AJ231" s="292" t="str">
        <f t="shared" si="135"/>
        <v>NA</v>
      </c>
      <c r="AK231" s="292" t="str">
        <f t="shared" si="136"/>
        <v>NA</v>
      </c>
      <c r="AL231" s="292" t="str">
        <f t="shared" si="137"/>
        <v>NA</v>
      </c>
      <c r="AM231" s="292" t="str">
        <f t="shared" si="138"/>
        <v>NA</v>
      </c>
      <c r="AN231" s="292" t="str">
        <f t="shared" si="139"/>
        <v>NA</v>
      </c>
      <c r="AO231" s="292" t="str">
        <f t="shared" si="140"/>
        <v>NA</v>
      </c>
      <c r="AP231" s="292">
        <f t="shared" si="141"/>
        <v>604</v>
      </c>
      <c r="AQ231" s="292">
        <f t="shared" si="142"/>
        <v>648</v>
      </c>
      <c r="AR231" s="292">
        <f t="shared" si="143"/>
        <v>689</v>
      </c>
      <c r="AS231" s="292">
        <f t="shared" si="144"/>
        <v>667</v>
      </c>
      <c r="AT231" s="292">
        <f t="shared" si="145"/>
        <v>682</v>
      </c>
      <c r="AU231" s="292">
        <f t="shared" si="146"/>
        <v>683</v>
      </c>
      <c r="AV231" s="292">
        <f t="shared" si="147"/>
        <v>688</v>
      </c>
      <c r="AW231" s="292">
        <f t="shared" si="148"/>
        <v>777</v>
      </c>
      <c r="AX231" s="292">
        <f t="shared" si="149"/>
        <v>725</v>
      </c>
      <c r="AY231" s="292">
        <f t="shared" si="150"/>
        <v>733</v>
      </c>
      <c r="AZ231" s="292" t="str">
        <f t="shared" si="151"/>
        <v>NA</v>
      </c>
      <c r="BA231" s="292" t="str">
        <f t="shared" si="152"/>
        <v>NA</v>
      </c>
      <c r="BB231" s="289">
        <f t="shared" si="153"/>
        <v>727</v>
      </c>
      <c r="BC231" s="289">
        <f t="shared" si="127"/>
        <v>732</v>
      </c>
      <c r="BD231" s="289">
        <f t="shared" si="128"/>
        <v>716</v>
      </c>
      <c r="BE231" s="289">
        <f t="shared" si="129"/>
        <v>719</v>
      </c>
    </row>
    <row r="232" spans="1:57" s="309" customFormat="1" ht="15" customHeight="1" x14ac:dyDescent="0.25">
      <c r="A232" s="283" t="s">
        <v>451</v>
      </c>
      <c r="B232" s="255" t="s">
        <v>918</v>
      </c>
      <c r="C232" s="269" t="s">
        <v>1129</v>
      </c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>
        <v>10461</v>
      </c>
      <c r="P232" s="248">
        <v>9966</v>
      </c>
      <c r="Q232" s="248"/>
      <c r="R232" s="248"/>
      <c r="S232" s="248"/>
      <c r="T232" s="285">
        <v>17635</v>
      </c>
      <c r="U232" s="286">
        <v>22150</v>
      </c>
      <c r="V232" s="287">
        <v>22640</v>
      </c>
      <c r="W232" s="287">
        <v>15977</v>
      </c>
      <c r="X232" s="287">
        <v>18202</v>
      </c>
      <c r="Y232" s="287"/>
      <c r="Z232" s="287"/>
      <c r="AA232" s="305">
        <v>23199</v>
      </c>
      <c r="AB232" s="305">
        <v>28163</v>
      </c>
      <c r="AC232" s="305">
        <v>28006</v>
      </c>
      <c r="AD232" s="305">
        <v>25081</v>
      </c>
      <c r="AE232" s="289" t="str">
        <f t="shared" si="130"/>
        <v>NA</v>
      </c>
      <c r="AF232" s="289" t="str">
        <f t="shared" si="131"/>
        <v>NA</v>
      </c>
      <c r="AG232" s="289" t="str">
        <f t="shared" si="132"/>
        <v>NA</v>
      </c>
      <c r="AH232" s="289" t="str">
        <f t="shared" si="133"/>
        <v>NA</v>
      </c>
      <c r="AI232" s="289" t="str">
        <f t="shared" si="134"/>
        <v>NA</v>
      </c>
      <c r="AJ232" s="289" t="str">
        <f t="shared" si="135"/>
        <v>NA</v>
      </c>
      <c r="AK232" s="289" t="str">
        <f t="shared" si="136"/>
        <v>NA</v>
      </c>
      <c r="AL232" s="289" t="str">
        <f t="shared" si="137"/>
        <v>NA</v>
      </c>
      <c r="AM232" s="289" t="str">
        <f t="shared" si="138"/>
        <v>NA</v>
      </c>
      <c r="AN232" s="289" t="str">
        <f t="shared" si="139"/>
        <v>NA</v>
      </c>
      <c r="AO232" s="289" t="str">
        <f t="shared" si="140"/>
        <v>NA</v>
      </c>
      <c r="AP232" s="289">
        <f t="shared" si="141"/>
        <v>627</v>
      </c>
      <c r="AQ232" s="289">
        <f t="shared" si="142"/>
        <v>678</v>
      </c>
      <c r="AR232" s="289" t="str">
        <f t="shared" si="143"/>
        <v>NA</v>
      </c>
      <c r="AS232" s="289" t="str">
        <f t="shared" si="144"/>
        <v>NA</v>
      </c>
      <c r="AT232" s="289" t="str">
        <f t="shared" si="145"/>
        <v>NA</v>
      </c>
      <c r="AU232" s="289">
        <f t="shared" si="146"/>
        <v>719</v>
      </c>
      <c r="AV232" s="289">
        <f t="shared" si="147"/>
        <v>714</v>
      </c>
      <c r="AW232" s="289">
        <f t="shared" si="148"/>
        <v>779</v>
      </c>
      <c r="AX232" s="289">
        <f t="shared" si="149"/>
        <v>722</v>
      </c>
      <c r="AY232" s="289">
        <f t="shared" si="150"/>
        <v>726</v>
      </c>
      <c r="AZ232" s="289" t="str">
        <f t="shared" si="151"/>
        <v>NA</v>
      </c>
      <c r="BA232" s="289" t="str">
        <f t="shared" si="152"/>
        <v>NA</v>
      </c>
      <c r="BB232" s="289">
        <f t="shared" si="153"/>
        <v>719</v>
      </c>
      <c r="BC232" s="289">
        <f t="shared" si="127"/>
        <v>710</v>
      </c>
      <c r="BD232" s="289">
        <f t="shared" si="128"/>
        <v>708</v>
      </c>
      <c r="BE232" s="289">
        <f t="shared" si="129"/>
        <v>723</v>
      </c>
    </row>
    <row r="233" spans="1:57" s="309" customFormat="1" ht="15" customHeight="1" x14ac:dyDescent="0.25">
      <c r="A233" s="283" t="s">
        <v>595</v>
      </c>
      <c r="B233" s="255" t="s">
        <v>935</v>
      </c>
      <c r="C233" s="269" t="s">
        <v>1129</v>
      </c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>
        <v>16307</v>
      </c>
      <c r="O233" s="248">
        <v>14931</v>
      </c>
      <c r="P233" s="248">
        <v>13721</v>
      </c>
      <c r="Q233" s="248">
        <v>15001</v>
      </c>
      <c r="R233" s="248">
        <v>16281</v>
      </c>
      <c r="S233" s="248">
        <v>18337</v>
      </c>
      <c r="T233" s="285">
        <v>20502</v>
      </c>
      <c r="U233" s="286">
        <v>23370</v>
      </c>
      <c r="V233" s="287">
        <v>13806</v>
      </c>
      <c r="W233" s="287">
        <v>14342</v>
      </c>
      <c r="X233" s="287">
        <v>15921</v>
      </c>
      <c r="Y233" s="287"/>
      <c r="Z233" s="287"/>
      <c r="AA233" s="305">
        <v>19496</v>
      </c>
      <c r="AB233" s="305">
        <v>22615</v>
      </c>
      <c r="AC233" s="305">
        <v>24934</v>
      </c>
      <c r="AD233" s="305">
        <v>24158</v>
      </c>
      <c r="AE233" s="289" t="str">
        <f t="shared" si="130"/>
        <v>NA</v>
      </c>
      <c r="AF233" s="289" t="str">
        <f t="shared" si="131"/>
        <v>NA</v>
      </c>
      <c r="AG233" s="289" t="str">
        <f t="shared" si="132"/>
        <v>NA</v>
      </c>
      <c r="AH233" s="289" t="str">
        <f t="shared" si="133"/>
        <v>NA</v>
      </c>
      <c r="AI233" s="289" t="str">
        <f t="shared" si="134"/>
        <v>NA</v>
      </c>
      <c r="AJ233" s="289" t="str">
        <f t="shared" si="135"/>
        <v>NA</v>
      </c>
      <c r="AK233" s="289" t="str">
        <f t="shared" si="136"/>
        <v>NA</v>
      </c>
      <c r="AL233" s="289" t="str">
        <f t="shared" si="137"/>
        <v>NA</v>
      </c>
      <c r="AM233" s="289" t="str">
        <f t="shared" si="138"/>
        <v>NA</v>
      </c>
      <c r="AN233" s="289" t="str">
        <f t="shared" si="139"/>
        <v>NA</v>
      </c>
      <c r="AO233" s="289">
        <f t="shared" si="140"/>
        <v>593</v>
      </c>
      <c r="AP233" s="289">
        <f t="shared" si="141"/>
        <v>608</v>
      </c>
      <c r="AQ233" s="289">
        <f t="shared" si="142"/>
        <v>653</v>
      </c>
      <c r="AR233" s="289">
        <f t="shared" si="143"/>
        <v>675</v>
      </c>
      <c r="AS233" s="289">
        <f t="shared" si="144"/>
        <v>676</v>
      </c>
      <c r="AT233" s="289">
        <f t="shared" si="145"/>
        <v>683</v>
      </c>
      <c r="AU233" s="289">
        <f t="shared" si="146"/>
        <v>696</v>
      </c>
      <c r="AV233" s="289">
        <f t="shared" si="147"/>
        <v>704</v>
      </c>
      <c r="AW233" s="289">
        <f t="shared" si="148"/>
        <v>859</v>
      </c>
      <c r="AX233" s="289">
        <f t="shared" si="149"/>
        <v>743</v>
      </c>
      <c r="AY233" s="289">
        <f t="shared" si="150"/>
        <v>746</v>
      </c>
      <c r="AZ233" s="289" t="str">
        <f t="shared" si="151"/>
        <v>NA</v>
      </c>
      <c r="BA233" s="289" t="str">
        <f t="shared" si="152"/>
        <v>NA</v>
      </c>
      <c r="BB233" s="289">
        <f t="shared" si="153"/>
        <v>743</v>
      </c>
      <c r="BC233" s="289">
        <f t="shared" si="127"/>
        <v>749</v>
      </c>
      <c r="BD233" s="289">
        <f t="shared" si="128"/>
        <v>721</v>
      </c>
      <c r="BE233" s="289">
        <f t="shared" si="129"/>
        <v>727</v>
      </c>
    </row>
    <row r="234" spans="1:57" s="309" customFormat="1" ht="15" customHeight="1" x14ac:dyDescent="0.25">
      <c r="A234" s="283" t="s">
        <v>2252</v>
      </c>
      <c r="B234" s="255" t="s">
        <v>939</v>
      </c>
      <c r="C234" s="269" t="s">
        <v>1129</v>
      </c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72"/>
      <c r="R234" s="248"/>
      <c r="S234" s="248"/>
      <c r="T234" s="285"/>
      <c r="U234" s="286"/>
      <c r="V234" s="287"/>
      <c r="W234" s="287"/>
      <c r="X234" s="287"/>
      <c r="Y234" s="287"/>
      <c r="Z234" s="287"/>
      <c r="AA234" s="305"/>
      <c r="AB234" s="305"/>
      <c r="AC234" s="305">
        <v>24189</v>
      </c>
      <c r="AD234" s="305">
        <v>22598</v>
      </c>
      <c r="AE234" s="289" t="str">
        <f t="shared" si="130"/>
        <v>NA</v>
      </c>
      <c r="AF234" s="289" t="str">
        <f t="shared" si="131"/>
        <v>NA</v>
      </c>
      <c r="AG234" s="289" t="str">
        <f t="shared" si="132"/>
        <v>NA</v>
      </c>
      <c r="AH234" s="289" t="str">
        <f t="shared" si="133"/>
        <v>NA</v>
      </c>
      <c r="AI234" s="289" t="str">
        <f t="shared" si="134"/>
        <v>NA</v>
      </c>
      <c r="AJ234" s="289" t="str">
        <f t="shared" si="135"/>
        <v>NA</v>
      </c>
      <c r="AK234" s="289" t="str">
        <f t="shared" si="136"/>
        <v>NA</v>
      </c>
      <c r="AL234" s="289" t="str">
        <f t="shared" si="137"/>
        <v>NA</v>
      </c>
      <c r="AM234" s="289" t="str">
        <f t="shared" si="138"/>
        <v>NA</v>
      </c>
      <c r="AN234" s="289" t="str">
        <f t="shared" si="139"/>
        <v>NA</v>
      </c>
      <c r="AO234" s="289" t="str">
        <f t="shared" si="140"/>
        <v>NA</v>
      </c>
      <c r="AP234" s="289" t="str">
        <f t="shared" si="141"/>
        <v>NA</v>
      </c>
      <c r="AQ234" s="289" t="str">
        <f t="shared" si="142"/>
        <v>NA</v>
      </c>
      <c r="AR234" s="289" t="str">
        <f t="shared" si="143"/>
        <v>NA</v>
      </c>
      <c r="AS234" s="289" t="str">
        <f t="shared" si="144"/>
        <v>NA</v>
      </c>
      <c r="AT234" s="289" t="str">
        <f t="shared" si="145"/>
        <v>NA</v>
      </c>
      <c r="AU234" s="289" t="str">
        <f t="shared" si="146"/>
        <v>NA</v>
      </c>
      <c r="AV234" s="289" t="str">
        <f t="shared" si="147"/>
        <v>NA</v>
      </c>
      <c r="AW234" s="289" t="str">
        <f t="shared" si="148"/>
        <v>NA</v>
      </c>
      <c r="AX234" s="289" t="str">
        <f t="shared" si="149"/>
        <v>NA</v>
      </c>
      <c r="AY234" s="289" t="str">
        <f t="shared" si="150"/>
        <v>NA</v>
      </c>
      <c r="AZ234" s="289" t="str">
        <f t="shared" si="151"/>
        <v>NA</v>
      </c>
      <c r="BA234" s="289" t="str">
        <f t="shared" si="152"/>
        <v>NA</v>
      </c>
      <c r="BB234" s="289" t="str">
        <f t="shared" si="153"/>
        <v>NA</v>
      </c>
      <c r="BC234" s="289" t="str">
        <f t="shared" si="127"/>
        <v>NA</v>
      </c>
      <c r="BD234" s="289">
        <f t="shared" si="128"/>
        <v>725</v>
      </c>
      <c r="BE234" s="289">
        <f t="shared" si="129"/>
        <v>737</v>
      </c>
    </row>
    <row r="235" spans="1:57" s="309" customFormat="1" ht="15" customHeight="1" x14ac:dyDescent="0.25">
      <c r="A235" s="283" t="s">
        <v>2253</v>
      </c>
      <c r="B235" s="255" t="s">
        <v>918</v>
      </c>
      <c r="C235" s="269" t="s">
        <v>1129</v>
      </c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248"/>
      <c r="S235" s="248"/>
      <c r="T235" s="285"/>
      <c r="U235" s="286"/>
      <c r="V235" s="287"/>
      <c r="W235" s="287"/>
      <c r="X235" s="287"/>
      <c r="Y235" s="287"/>
      <c r="Z235" s="287"/>
      <c r="AA235" s="305"/>
      <c r="AB235" s="305"/>
      <c r="AC235" s="305">
        <v>22626</v>
      </c>
      <c r="AD235" s="305">
        <v>22565</v>
      </c>
      <c r="AE235" s="289" t="str">
        <f t="shared" si="130"/>
        <v>NA</v>
      </c>
      <c r="AF235" s="289" t="str">
        <f t="shared" si="131"/>
        <v>NA</v>
      </c>
      <c r="AG235" s="289" t="str">
        <f t="shared" si="132"/>
        <v>NA</v>
      </c>
      <c r="AH235" s="289" t="str">
        <f t="shared" si="133"/>
        <v>NA</v>
      </c>
      <c r="AI235" s="289" t="str">
        <f t="shared" si="134"/>
        <v>NA</v>
      </c>
      <c r="AJ235" s="289" t="str">
        <f t="shared" si="135"/>
        <v>NA</v>
      </c>
      <c r="AK235" s="289" t="str">
        <f t="shared" si="136"/>
        <v>NA</v>
      </c>
      <c r="AL235" s="289" t="str">
        <f t="shared" si="137"/>
        <v>NA</v>
      </c>
      <c r="AM235" s="289" t="str">
        <f t="shared" si="138"/>
        <v>NA</v>
      </c>
      <c r="AN235" s="289" t="str">
        <f t="shared" si="139"/>
        <v>NA</v>
      </c>
      <c r="AO235" s="289" t="str">
        <f t="shared" si="140"/>
        <v>NA</v>
      </c>
      <c r="AP235" s="289" t="str">
        <f t="shared" si="141"/>
        <v>NA</v>
      </c>
      <c r="AQ235" s="289" t="str">
        <f t="shared" si="142"/>
        <v>NA</v>
      </c>
      <c r="AR235" s="289" t="str">
        <f t="shared" si="143"/>
        <v>NA</v>
      </c>
      <c r="AS235" s="289" t="str">
        <f t="shared" si="144"/>
        <v>NA</v>
      </c>
      <c r="AT235" s="289" t="str">
        <f t="shared" si="145"/>
        <v>NA</v>
      </c>
      <c r="AU235" s="289" t="str">
        <f t="shared" si="146"/>
        <v>NA</v>
      </c>
      <c r="AV235" s="289" t="str">
        <f t="shared" si="147"/>
        <v>NA</v>
      </c>
      <c r="AW235" s="289" t="str">
        <f t="shared" si="148"/>
        <v>NA</v>
      </c>
      <c r="AX235" s="289" t="str">
        <f t="shared" si="149"/>
        <v>NA</v>
      </c>
      <c r="AY235" s="289" t="str">
        <f t="shared" si="150"/>
        <v>NA</v>
      </c>
      <c r="AZ235" s="289" t="str">
        <f t="shared" si="151"/>
        <v>NA</v>
      </c>
      <c r="BA235" s="289" t="str">
        <f t="shared" si="152"/>
        <v>NA</v>
      </c>
      <c r="BB235" s="289" t="str">
        <f t="shared" si="153"/>
        <v>NA</v>
      </c>
      <c r="BC235" s="289" t="str">
        <f t="shared" si="127"/>
        <v>NA</v>
      </c>
      <c r="BD235" s="289">
        <f t="shared" si="128"/>
        <v>738</v>
      </c>
      <c r="BE235" s="289">
        <f t="shared" si="129"/>
        <v>738</v>
      </c>
    </row>
    <row r="236" spans="1:57" s="309" customFormat="1" ht="15" customHeight="1" x14ac:dyDescent="0.25">
      <c r="A236" s="307" t="s">
        <v>611</v>
      </c>
      <c r="B236" s="307" t="s">
        <v>946</v>
      </c>
      <c r="C236" s="307" t="s">
        <v>1129</v>
      </c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248"/>
      <c r="S236" s="248"/>
      <c r="T236" s="285">
        <v>13779</v>
      </c>
      <c r="U236" s="285">
        <v>15960</v>
      </c>
      <c r="V236" s="290">
        <v>15720</v>
      </c>
      <c r="W236" s="290">
        <v>11913</v>
      </c>
      <c r="X236" s="290">
        <v>12954</v>
      </c>
      <c r="Y236" s="290"/>
      <c r="Z236" s="290"/>
      <c r="AA236" s="305">
        <v>17203</v>
      </c>
      <c r="AB236" s="305">
        <v>19820</v>
      </c>
      <c r="AC236" s="305">
        <v>21764</v>
      </c>
      <c r="AD236" s="305">
        <v>21330</v>
      </c>
      <c r="AE236" s="292" t="str">
        <f t="shared" si="130"/>
        <v>NA</v>
      </c>
      <c r="AF236" s="292" t="str">
        <f t="shared" si="131"/>
        <v>NA</v>
      </c>
      <c r="AG236" s="292" t="str">
        <f t="shared" si="132"/>
        <v>NA</v>
      </c>
      <c r="AH236" s="292" t="str">
        <f t="shared" si="133"/>
        <v>NA</v>
      </c>
      <c r="AI236" s="292" t="str">
        <f t="shared" si="134"/>
        <v>NA</v>
      </c>
      <c r="AJ236" s="292" t="str">
        <f t="shared" si="135"/>
        <v>NA</v>
      </c>
      <c r="AK236" s="292" t="str">
        <f t="shared" si="136"/>
        <v>NA</v>
      </c>
      <c r="AL236" s="292" t="str">
        <f t="shared" si="137"/>
        <v>NA</v>
      </c>
      <c r="AM236" s="292" t="str">
        <f t="shared" si="138"/>
        <v>NA</v>
      </c>
      <c r="AN236" s="292" t="str">
        <f t="shared" si="139"/>
        <v>NA</v>
      </c>
      <c r="AO236" s="292" t="str">
        <f t="shared" si="140"/>
        <v>NA</v>
      </c>
      <c r="AP236" s="292" t="str">
        <f t="shared" si="141"/>
        <v>NA</v>
      </c>
      <c r="AQ236" s="292" t="str">
        <f t="shared" si="142"/>
        <v>NA</v>
      </c>
      <c r="AR236" s="292" t="str">
        <f t="shared" si="143"/>
        <v>NA</v>
      </c>
      <c r="AS236" s="292" t="str">
        <f t="shared" si="144"/>
        <v>NA</v>
      </c>
      <c r="AT236" s="292" t="str">
        <f t="shared" si="145"/>
        <v>NA</v>
      </c>
      <c r="AU236" s="292">
        <f t="shared" si="146"/>
        <v>751</v>
      </c>
      <c r="AV236" s="292">
        <f t="shared" si="147"/>
        <v>765</v>
      </c>
      <c r="AW236" s="292">
        <f t="shared" si="148"/>
        <v>840</v>
      </c>
      <c r="AX236" s="292">
        <f t="shared" si="149"/>
        <v>766</v>
      </c>
      <c r="AY236" s="292">
        <f t="shared" si="150"/>
        <v>774</v>
      </c>
      <c r="AZ236" s="292" t="str">
        <f t="shared" si="151"/>
        <v>NA</v>
      </c>
      <c r="BA236" s="292" t="str">
        <f t="shared" si="152"/>
        <v>NA</v>
      </c>
      <c r="BB236" s="289">
        <f t="shared" si="153"/>
        <v>763</v>
      </c>
      <c r="BC236" s="289">
        <f t="shared" si="127"/>
        <v>761</v>
      </c>
      <c r="BD236" s="289">
        <f t="shared" si="128"/>
        <v>742</v>
      </c>
      <c r="BE236" s="289">
        <f t="shared" si="129"/>
        <v>747</v>
      </c>
    </row>
    <row r="237" spans="1:57" s="309" customFormat="1" ht="15" customHeight="1" x14ac:dyDescent="0.25">
      <c r="A237" s="283" t="s">
        <v>714</v>
      </c>
      <c r="B237" s="255" t="s">
        <v>918</v>
      </c>
      <c r="C237" s="269" t="s">
        <v>1129</v>
      </c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72"/>
      <c r="P237" s="248">
        <v>5262</v>
      </c>
      <c r="Q237" s="248">
        <v>5426</v>
      </c>
      <c r="R237" s="248"/>
      <c r="S237" s="248"/>
      <c r="T237" s="285"/>
      <c r="U237" s="286"/>
      <c r="V237" s="287"/>
      <c r="W237" s="287"/>
      <c r="X237" s="287"/>
      <c r="Y237" s="287"/>
      <c r="Z237" s="287"/>
      <c r="AA237" s="305"/>
      <c r="AB237" s="305"/>
      <c r="AC237" s="305">
        <v>21203</v>
      </c>
      <c r="AD237" s="305">
        <v>20435</v>
      </c>
      <c r="AE237" s="289" t="str">
        <f t="shared" si="130"/>
        <v>NA</v>
      </c>
      <c r="AF237" s="289" t="str">
        <f t="shared" si="131"/>
        <v>NA</v>
      </c>
      <c r="AG237" s="289" t="str">
        <f t="shared" si="132"/>
        <v>NA</v>
      </c>
      <c r="AH237" s="289" t="str">
        <f t="shared" si="133"/>
        <v>NA</v>
      </c>
      <c r="AI237" s="289" t="str">
        <f t="shared" si="134"/>
        <v>NA</v>
      </c>
      <c r="AJ237" s="289" t="str">
        <f t="shared" si="135"/>
        <v>NA</v>
      </c>
      <c r="AK237" s="289" t="str">
        <f t="shared" si="136"/>
        <v>NA</v>
      </c>
      <c r="AL237" s="289" t="str">
        <f t="shared" si="137"/>
        <v>NA</v>
      </c>
      <c r="AM237" s="289" t="str">
        <f t="shared" si="138"/>
        <v>NA</v>
      </c>
      <c r="AN237" s="289" t="str">
        <f t="shared" si="139"/>
        <v>NA</v>
      </c>
      <c r="AO237" s="289" t="str">
        <f t="shared" si="140"/>
        <v>NA</v>
      </c>
      <c r="AP237" s="289" t="str">
        <f t="shared" si="141"/>
        <v>NA</v>
      </c>
      <c r="AQ237" s="289">
        <f t="shared" si="142"/>
        <v>711</v>
      </c>
      <c r="AR237" s="289">
        <f t="shared" si="143"/>
        <v>751</v>
      </c>
      <c r="AS237" s="289" t="str">
        <f t="shared" si="144"/>
        <v>NA</v>
      </c>
      <c r="AT237" s="289" t="str">
        <f t="shared" si="145"/>
        <v>NA</v>
      </c>
      <c r="AU237" s="289" t="str">
        <f t="shared" si="146"/>
        <v>NA</v>
      </c>
      <c r="AV237" s="289" t="str">
        <f t="shared" si="147"/>
        <v>NA</v>
      </c>
      <c r="AW237" s="289" t="str">
        <f t="shared" si="148"/>
        <v>NA</v>
      </c>
      <c r="AX237" s="289" t="str">
        <f t="shared" si="149"/>
        <v>NA</v>
      </c>
      <c r="AY237" s="289" t="str">
        <f t="shared" si="150"/>
        <v>NA</v>
      </c>
      <c r="AZ237" s="289" t="str">
        <f t="shared" si="151"/>
        <v>NA</v>
      </c>
      <c r="BA237" s="289" t="str">
        <f t="shared" si="152"/>
        <v>NA</v>
      </c>
      <c r="BB237" s="289" t="str">
        <f t="shared" si="153"/>
        <v>NA</v>
      </c>
      <c r="BC237" s="289" t="str">
        <f t="shared" si="127"/>
        <v>NA</v>
      </c>
      <c r="BD237" s="289">
        <f t="shared" si="128"/>
        <v>748</v>
      </c>
      <c r="BE237" s="289">
        <f t="shared" si="129"/>
        <v>749</v>
      </c>
    </row>
    <row r="238" spans="1:57" s="309" customFormat="1" ht="15" customHeight="1" x14ac:dyDescent="0.25">
      <c r="A238" s="283" t="s">
        <v>144</v>
      </c>
      <c r="B238" s="255" t="s">
        <v>910</v>
      </c>
      <c r="C238" s="269" t="s">
        <v>1129</v>
      </c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248"/>
      <c r="S238" s="248"/>
      <c r="T238" s="285"/>
      <c r="U238" s="286"/>
      <c r="V238" s="287">
        <v>6653</v>
      </c>
      <c r="W238" s="287">
        <v>5041</v>
      </c>
      <c r="X238" s="287">
        <v>6677</v>
      </c>
      <c r="Y238" s="287"/>
      <c r="Z238" s="287"/>
      <c r="AA238" s="305">
        <v>13909</v>
      </c>
      <c r="AB238" s="305">
        <v>16738</v>
      </c>
      <c r="AC238" s="305">
        <v>17618</v>
      </c>
      <c r="AD238" s="305">
        <v>20004</v>
      </c>
      <c r="AE238" s="289" t="str">
        <f t="shared" si="130"/>
        <v>NA</v>
      </c>
      <c r="AF238" s="289" t="str">
        <f t="shared" si="131"/>
        <v>NA</v>
      </c>
      <c r="AG238" s="289" t="str">
        <f t="shared" si="132"/>
        <v>NA</v>
      </c>
      <c r="AH238" s="289" t="str">
        <f t="shared" si="133"/>
        <v>NA</v>
      </c>
      <c r="AI238" s="289" t="str">
        <f t="shared" si="134"/>
        <v>NA</v>
      </c>
      <c r="AJ238" s="289" t="str">
        <f t="shared" si="135"/>
        <v>NA</v>
      </c>
      <c r="AK238" s="289" t="str">
        <f t="shared" si="136"/>
        <v>NA</v>
      </c>
      <c r="AL238" s="289" t="str">
        <f t="shared" si="137"/>
        <v>NA</v>
      </c>
      <c r="AM238" s="289" t="str">
        <f t="shared" si="138"/>
        <v>NA</v>
      </c>
      <c r="AN238" s="289" t="str">
        <f t="shared" si="139"/>
        <v>NA</v>
      </c>
      <c r="AO238" s="289" t="str">
        <f t="shared" si="140"/>
        <v>NA</v>
      </c>
      <c r="AP238" s="289" t="str">
        <f t="shared" si="141"/>
        <v>NA</v>
      </c>
      <c r="AQ238" s="289" t="str">
        <f t="shared" si="142"/>
        <v>NA</v>
      </c>
      <c r="AR238" s="289" t="str">
        <f t="shared" si="143"/>
        <v>NA</v>
      </c>
      <c r="AS238" s="289" t="str">
        <f t="shared" si="144"/>
        <v>NA</v>
      </c>
      <c r="AT238" s="289" t="str">
        <f t="shared" si="145"/>
        <v>NA</v>
      </c>
      <c r="AU238" s="289" t="str">
        <f t="shared" si="146"/>
        <v>NA</v>
      </c>
      <c r="AV238" s="289" t="str">
        <f t="shared" si="147"/>
        <v>NA</v>
      </c>
      <c r="AW238" s="289">
        <f t="shared" si="148"/>
        <v>925</v>
      </c>
      <c r="AX238" s="289">
        <f t="shared" si="149"/>
        <v>827</v>
      </c>
      <c r="AY238" s="289">
        <f t="shared" si="150"/>
        <v>824</v>
      </c>
      <c r="AZ238" s="289" t="str">
        <f t="shared" si="151"/>
        <v>NA</v>
      </c>
      <c r="BA238" s="289" t="str">
        <f t="shared" si="152"/>
        <v>NA</v>
      </c>
      <c r="BB238" s="289">
        <f t="shared" si="153"/>
        <v>783</v>
      </c>
      <c r="BC238" s="289">
        <f t="shared" si="127"/>
        <v>780</v>
      </c>
      <c r="BD238" s="289">
        <f t="shared" si="128"/>
        <v>764</v>
      </c>
      <c r="BE238" s="289">
        <f t="shared" si="129"/>
        <v>756</v>
      </c>
    </row>
    <row r="239" spans="1:57" s="309" customFormat="1" ht="15" customHeight="1" x14ac:dyDescent="0.25">
      <c r="A239" s="307" t="s">
        <v>185</v>
      </c>
      <c r="B239" s="307" t="s">
        <v>946</v>
      </c>
      <c r="C239" s="307" t="s">
        <v>1129</v>
      </c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248"/>
      <c r="S239" s="248"/>
      <c r="T239" s="285"/>
      <c r="U239" s="285"/>
      <c r="V239" s="290">
        <v>18409</v>
      </c>
      <c r="W239" s="290">
        <v>14097</v>
      </c>
      <c r="X239" s="290">
        <v>15384</v>
      </c>
      <c r="Y239" s="290"/>
      <c r="Z239" s="290"/>
      <c r="AA239" s="305">
        <v>18566</v>
      </c>
      <c r="AB239" s="305">
        <v>21259</v>
      </c>
      <c r="AC239" s="305">
        <v>21393</v>
      </c>
      <c r="AD239" s="305">
        <v>19984</v>
      </c>
      <c r="AE239" s="292" t="str">
        <f t="shared" si="130"/>
        <v>NA</v>
      </c>
      <c r="AF239" s="292" t="str">
        <f t="shared" si="131"/>
        <v>NA</v>
      </c>
      <c r="AG239" s="292" t="str">
        <f t="shared" si="132"/>
        <v>NA</v>
      </c>
      <c r="AH239" s="292" t="str">
        <f t="shared" si="133"/>
        <v>NA</v>
      </c>
      <c r="AI239" s="292" t="str">
        <f t="shared" si="134"/>
        <v>NA</v>
      </c>
      <c r="AJ239" s="292" t="str">
        <f t="shared" si="135"/>
        <v>NA</v>
      </c>
      <c r="AK239" s="292" t="str">
        <f t="shared" si="136"/>
        <v>NA</v>
      </c>
      <c r="AL239" s="292" t="str">
        <f t="shared" si="137"/>
        <v>NA</v>
      </c>
      <c r="AM239" s="292" t="str">
        <f t="shared" si="138"/>
        <v>NA</v>
      </c>
      <c r="AN239" s="292" t="str">
        <f t="shared" si="139"/>
        <v>NA</v>
      </c>
      <c r="AO239" s="292" t="str">
        <f t="shared" si="140"/>
        <v>NA</v>
      </c>
      <c r="AP239" s="292" t="str">
        <f t="shared" si="141"/>
        <v>NA</v>
      </c>
      <c r="AQ239" s="292" t="str">
        <f t="shared" si="142"/>
        <v>NA</v>
      </c>
      <c r="AR239" s="292" t="str">
        <f t="shared" si="143"/>
        <v>NA</v>
      </c>
      <c r="AS239" s="292" t="str">
        <f t="shared" si="144"/>
        <v>NA</v>
      </c>
      <c r="AT239" s="292" t="str">
        <f t="shared" si="145"/>
        <v>NA</v>
      </c>
      <c r="AU239" s="292" t="str">
        <f t="shared" si="146"/>
        <v>NA</v>
      </c>
      <c r="AV239" s="292" t="str">
        <f t="shared" si="147"/>
        <v>NA</v>
      </c>
      <c r="AW239" s="292">
        <f t="shared" si="148"/>
        <v>811</v>
      </c>
      <c r="AX239" s="292">
        <f t="shared" si="149"/>
        <v>745</v>
      </c>
      <c r="AY239" s="292">
        <f t="shared" si="150"/>
        <v>752</v>
      </c>
      <c r="AZ239" s="292" t="str">
        <f t="shared" si="151"/>
        <v>NA</v>
      </c>
      <c r="BA239" s="292" t="str">
        <f t="shared" si="152"/>
        <v>NA</v>
      </c>
      <c r="BB239" s="289">
        <f t="shared" si="153"/>
        <v>755</v>
      </c>
      <c r="BC239" s="289">
        <f t="shared" si="127"/>
        <v>753</v>
      </c>
      <c r="BD239" s="289">
        <f t="shared" si="128"/>
        <v>745</v>
      </c>
      <c r="BE239" s="289">
        <f t="shared" si="129"/>
        <v>757</v>
      </c>
    </row>
    <row r="240" spans="1:57" s="309" customFormat="1" ht="15" customHeight="1" x14ac:dyDescent="0.25">
      <c r="A240" s="283" t="s">
        <v>1102</v>
      </c>
      <c r="B240" s="255" t="s">
        <v>918</v>
      </c>
      <c r="C240" s="269" t="s">
        <v>1129</v>
      </c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248">
        <v>5890</v>
      </c>
      <c r="S240" s="248">
        <v>6361</v>
      </c>
      <c r="T240" s="285">
        <v>10015</v>
      </c>
      <c r="U240" s="286">
        <v>11000</v>
      </c>
      <c r="V240" s="287">
        <v>12497</v>
      </c>
      <c r="W240" s="287">
        <v>12112</v>
      </c>
      <c r="X240" s="287">
        <v>13556</v>
      </c>
      <c r="Y240" s="287"/>
      <c r="Z240" s="287"/>
      <c r="AA240" s="305">
        <v>17874</v>
      </c>
      <c r="AB240" s="305">
        <v>19245</v>
      </c>
      <c r="AC240" s="305">
        <v>19781</v>
      </c>
      <c r="AD240" s="305">
        <v>19705</v>
      </c>
      <c r="AE240" s="289" t="str">
        <f t="shared" si="130"/>
        <v>NA</v>
      </c>
      <c r="AF240" s="289" t="str">
        <f t="shared" si="131"/>
        <v>NA</v>
      </c>
      <c r="AG240" s="289" t="str">
        <f t="shared" si="132"/>
        <v>NA</v>
      </c>
      <c r="AH240" s="289" t="str">
        <f t="shared" si="133"/>
        <v>NA</v>
      </c>
      <c r="AI240" s="289" t="str">
        <f t="shared" si="134"/>
        <v>NA</v>
      </c>
      <c r="AJ240" s="289" t="str">
        <f t="shared" si="135"/>
        <v>NA</v>
      </c>
      <c r="AK240" s="289" t="str">
        <f t="shared" si="136"/>
        <v>NA</v>
      </c>
      <c r="AL240" s="289" t="str">
        <f t="shared" si="137"/>
        <v>NA</v>
      </c>
      <c r="AM240" s="289" t="str">
        <f t="shared" si="138"/>
        <v>NA</v>
      </c>
      <c r="AN240" s="289" t="str">
        <f t="shared" si="139"/>
        <v>NA</v>
      </c>
      <c r="AO240" s="289" t="str">
        <f t="shared" si="140"/>
        <v>NA</v>
      </c>
      <c r="AP240" s="289" t="str">
        <f t="shared" si="141"/>
        <v>NA</v>
      </c>
      <c r="AQ240" s="289" t="str">
        <f t="shared" si="142"/>
        <v>NA</v>
      </c>
      <c r="AR240" s="289" t="str">
        <f t="shared" si="143"/>
        <v>NA</v>
      </c>
      <c r="AS240" s="289">
        <f t="shared" si="144"/>
        <v>741</v>
      </c>
      <c r="AT240" s="289">
        <f t="shared" si="145"/>
        <v>751</v>
      </c>
      <c r="AU240" s="289">
        <f t="shared" si="146"/>
        <v>780</v>
      </c>
      <c r="AV240" s="289">
        <f t="shared" si="147"/>
        <v>792</v>
      </c>
      <c r="AW240" s="289">
        <f t="shared" si="148"/>
        <v>872</v>
      </c>
      <c r="AX240" s="289">
        <f t="shared" si="149"/>
        <v>765</v>
      </c>
      <c r="AY240" s="289">
        <f t="shared" si="150"/>
        <v>768</v>
      </c>
      <c r="AZ240" s="289" t="str">
        <f t="shared" si="151"/>
        <v>NA</v>
      </c>
      <c r="BA240" s="289" t="str">
        <f t="shared" si="152"/>
        <v>NA</v>
      </c>
      <c r="BB240" s="289">
        <f t="shared" si="153"/>
        <v>760</v>
      </c>
      <c r="BC240" s="289">
        <f t="shared" si="127"/>
        <v>770</v>
      </c>
      <c r="BD240" s="289">
        <f t="shared" si="128"/>
        <v>754</v>
      </c>
      <c r="BE240" s="289">
        <f t="shared" si="129"/>
        <v>758</v>
      </c>
    </row>
    <row r="241" spans="1:57" s="309" customFormat="1" ht="15" customHeight="1" x14ac:dyDescent="0.25">
      <c r="A241" s="283" t="s">
        <v>1027</v>
      </c>
      <c r="B241" s="255" t="s">
        <v>918</v>
      </c>
      <c r="C241" s="269" t="s">
        <v>1129</v>
      </c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>
        <v>12764</v>
      </c>
      <c r="Q241" s="248">
        <v>16243</v>
      </c>
      <c r="R241" s="248">
        <v>18038</v>
      </c>
      <c r="S241" s="248">
        <v>22459</v>
      </c>
      <c r="T241" s="285">
        <v>26515</v>
      </c>
      <c r="U241" s="286"/>
      <c r="V241" s="287"/>
      <c r="W241" s="287"/>
      <c r="X241" s="287"/>
      <c r="Y241" s="287"/>
      <c r="Z241" s="287"/>
      <c r="AA241" s="305"/>
      <c r="AB241" s="305"/>
      <c r="AC241" s="305">
        <v>18623</v>
      </c>
      <c r="AD241" s="305">
        <v>18590</v>
      </c>
      <c r="AE241" s="289" t="str">
        <f t="shared" si="130"/>
        <v>NA</v>
      </c>
      <c r="AF241" s="289" t="str">
        <f t="shared" si="131"/>
        <v>NA</v>
      </c>
      <c r="AG241" s="289" t="str">
        <f t="shared" si="132"/>
        <v>NA</v>
      </c>
      <c r="AH241" s="289" t="str">
        <f t="shared" si="133"/>
        <v>NA</v>
      </c>
      <c r="AI241" s="289" t="str">
        <f t="shared" si="134"/>
        <v>NA</v>
      </c>
      <c r="AJ241" s="289" t="str">
        <f t="shared" si="135"/>
        <v>NA</v>
      </c>
      <c r="AK241" s="289" t="str">
        <f t="shared" si="136"/>
        <v>NA</v>
      </c>
      <c r="AL241" s="289" t="str">
        <f t="shared" si="137"/>
        <v>NA</v>
      </c>
      <c r="AM241" s="289" t="str">
        <f t="shared" si="138"/>
        <v>NA</v>
      </c>
      <c r="AN241" s="289" t="str">
        <f t="shared" si="139"/>
        <v>NA</v>
      </c>
      <c r="AO241" s="289" t="str">
        <f t="shared" si="140"/>
        <v>NA</v>
      </c>
      <c r="AP241" s="289" t="str">
        <f t="shared" si="141"/>
        <v>NA</v>
      </c>
      <c r="AQ241" s="289">
        <f t="shared" si="142"/>
        <v>661</v>
      </c>
      <c r="AR241" s="289">
        <f t="shared" si="143"/>
        <v>663</v>
      </c>
      <c r="AS241" s="289">
        <f t="shared" si="144"/>
        <v>663</v>
      </c>
      <c r="AT241" s="289">
        <f t="shared" si="145"/>
        <v>644</v>
      </c>
      <c r="AU241" s="289">
        <f t="shared" si="146"/>
        <v>652</v>
      </c>
      <c r="AV241" s="289" t="str">
        <f t="shared" si="147"/>
        <v>NA</v>
      </c>
      <c r="AW241" s="289" t="str">
        <f t="shared" si="148"/>
        <v>NA</v>
      </c>
      <c r="AX241" s="289" t="str">
        <f t="shared" si="149"/>
        <v>NA</v>
      </c>
      <c r="AY241" s="289" t="str">
        <f t="shared" si="150"/>
        <v>NA</v>
      </c>
      <c r="AZ241" s="289" t="str">
        <f t="shared" si="151"/>
        <v>NA</v>
      </c>
      <c r="BA241" s="289" t="str">
        <f t="shared" si="152"/>
        <v>NA</v>
      </c>
      <c r="BB241" s="289" t="str">
        <f t="shared" si="153"/>
        <v>NA</v>
      </c>
      <c r="BC241" s="289" t="str">
        <f t="shared" si="127"/>
        <v>NA</v>
      </c>
      <c r="BD241" s="289">
        <f t="shared" si="128"/>
        <v>759</v>
      </c>
      <c r="BE241" s="289">
        <f t="shared" si="129"/>
        <v>763</v>
      </c>
    </row>
    <row r="242" spans="1:57" s="309" customFormat="1" ht="15" customHeight="1" x14ac:dyDescent="0.25">
      <c r="A242" s="283" t="s">
        <v>2254</v>
      </c>
      <c r="B242" s="255" t="s">
        <v>914</v>
      </c>
      <c r="C242" s="269" t="s">
        <v>1129</v>
      </c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72"/>
      <c r="R242" s="248"/>
      <c r="S242" s="248"/>
      <c r="T242" s="285"/>
      <c r="U242" s="286"/>
      <c r="V242" s="287"/>
      <c r="W242" s="287"/>
      <c r="X242" s="287"/>
      <c r="Y242" s="287"/>
      <c r="Z242" s="287"/>
      <c r="AA242" s="305"/>
      <c r="AB242" s="305"/>
      <c r="AC242" s="305">
        <v>14592</v>
      </c>
      <c r="AD242" s="305">
        <v>14023</v>
      </c>
      <c r="AE242" s="289" t="str">
        <f t="shared" si="130"/>
        <v>NA</v>
      </c>
      <c r="AF242" s="289" t="str">
        <f t="shared" si="131"/>
        <v>NA</v>
      </c>
      <c r="AG242" s="289" t="str">
        <f t="shared" si="132"/>
        <v>NA</v>
      </c>
      <c r="AH242" s="289" t="str">
        <f t="shared" si="133"/>
        <v>NA</v>
      </c>
      <c r="AI242" s="289" t="str">
        <f t="shared" si="134"/>
        <v>NA</v>
      </c>
      <c r="AJ242" s="289" t="str">
        <f t="shared" si="135"/>
        <v>NA</v>
      </c>
      <c r="AK242" s="289" t="str">
        <f t="shared" si="136"/>
        <v>NA</v>
      </c>
      <c r="AL242" s="289" t="str">
        <f t="shared" si="137"/>
        <v>NA</v>
      </c>
      <c r="AM242" s="289" t="str">
        <f t="shared" si="138"/>
        <v>NA</v>
      </c>
      <c r="AN242" s="289" t="str">
        <f t="shared" si="139"/>
        <v>NA</v>
      </c>
      <c r="AO242" s="289" t="str">
        <f t="shared" si="140"/>
        <v>NA</v>
      </c>
      <c r="AP242" s="289" t="str">
        <f t="shared" si="141"/>
        <v>NA</v>
      </c>
      <c r="AQ242" s="289" t="str">
        <f t="shared" si="142"/>
        <v>NA</v>
      </c>
      <c r="AR242" s="289" t="str">
        <f t="shared" si="143"/>
        <v>NA</v>
      </c>
      <c r="AS242" s="289" t="str">
        <f t="shared" si="144"/>
        <v>NA</v>
      </c>
      <c r="AT242" s="289" t="str">
        <f t="shared" si="145"/>
        <v>NA</v>
      </c>
      <c r="AU242" s="289" t="str">
        <f t="shared" si="146"/>
        <v>NA</v>
      </c>
      <c r="AV242" s="289" t="str">
        <f t="shared" si="147"/>
        <v>NA</v>
      </c>
      <c r="AW242" s="289" t="str">
        <f t="shared" si="148"/>
        <v>NA</v>
      </c>
      <c r="AX242" s="289" t="str">
        <f t="shared" si="149"/>
        <v>NA</v>
      </c>
      <c r="AY242" s="289" t="str">
        <f t="shared" si="150"/>
        <v>NA</v>
      </c>
      <c r="AZ242" s="289" t="str">
        <f t="shared" si="151"/>
        <v>NA</v>
      </c>
      <c r="BA242" s="289" t="str">
        <f t="shared" si="152"/>
        <v>NA</v>
      </c>
      <c r="BB242" s="289" t="str">
        <f t="shared" si="153"/>
        <v>NA</v>
      </c>
      <c r="BC242" s="289" t="str">
        <f t="shared" si="127"/>
        <v>NA</v>
      </c>
      <c r="BD242" s="289">
        <f t="shared" si="128"/>
        <v>772</v>
      </c>
      <c r="BE242" s="289">
        <f t="shared" si="129"/>
        <v>775</v>
      </c>
    </row>
    <row r="243" spans="1:57" s="309" customFormat="1" ht="15" customHeight="1" x14ac:dyDescent="0.25">
      <c r="A243" s="283" t="s">
        <v>154</v>
      </c>
      <c r="B243" s="255" t="s">
        <v>922</v>
      </c>
      <c r="C243" s="269" t="s">
        <v>1129</v>
      </c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248"/>
      <c r="S243" s="248"/>
      <c r="T243" s="285"/>
      <c r="U243" s="286"/>
      <c r="V243" s="287">
        <v>18256</v>
      </c>
      <c r="W243" s="287"/>
      <c r="X243" s="287"/>
      <c r="Y243" s="287"/>
      <c r="Z243" s="287"/>
      <c r="AA243" s="305">
        <v>15142</v>
      </c>
      <c r="AB243" s="305">
        <v>12698</v>
      </c>
      <c r="AC243" s="305">
        <v>13523</v>
      </c>
      <c r="AD243" s="305">
        <v>13565</v>
      </c>
      <c r="AE243" s="289" t="str">
        <f t="shared" si="130"/>
        <v>NA</v>
      </c>
      <c r="AF243" s="289" t="str">
        <f t="shared" si="131"/>
        <v>NA</v>
      </c>
      <c r="AG243" s="289" t="str">
        <f t="shared" si="132"/>
        <v>NA</v>
      </c>
      <c r="AH243" s="289" t="str">
        <f t="shared" si="133"/>
        <v>NA</v>
      </c>
      <c r="AI243" s="289" t="str">
        <f t="shared" si="134"/>
        <v>NA</v>
      </c>
      <c r="AJ243" s="289" t="str">
        <f t="shared" si="135"/>
        <v>NA</v>
      </c>
      <c r="AK243" s="289" t="str">
        <f t="shared" si="136"/>
        <v>NA</v>
      </c>
      <c r="AL243" s="289" t="str">
        <f t="shared" si="137"/>
        <v>NA</v>
      </c>
      <c r="AM243" s="289" t="str">
        <f t="shared" si="138"/>
        <v>NA</v>
      </c>
      <c r="AN243" s="289" t="str">
        <f t="shared" si="139"/>
        <v>NA</v>
      </c>
      <c r="AO243" s="289" t="str">
        <f t="shared" si="140"/>
        <v>NA</v>
      </c>
      <c r="AP243" s="289" t="str">
        <f t="shared" si="141"/>
        <v>NA</v>
      </c>
      <c r="AQ243" s="289" t="str">
        <f t="shared" si="142"/>
        <v>NA</v>
      </c>
      <c r="AR243" s="289" t="str">
        <f t="shared" si="143"/>
        <v>NA</v>
      </c>
      <c r="AS243" s="289" t="str">
        <f t="shared" si="144"/>
        <v>NA</v>
      </c>
      <c r="AT243" s="289" t="str">
        <f t="shared" si="145"/>
        <v>NA</v>
      </c>
      <c r="AU243" s="289" t="str">
        <f t="shared" si="146"/>
        <v>NA</v>
      </c>
      <c r="AV243" s="289" t="str">
        <f t="shared" si="147"/>
        <v>NA</v>
      </c>
      <c r="AW243" s="289">
        <f t="shared" si="148"/>
        <v>812</v>
      </c>
      <c r="AX243" s="289" t="str">
        <f t="shared" si="149"/>
        <v>NA</v>
      </c>
      <c r="AY243" s="289" t="str">
        <f t="shared" si="150"/>
        <v>NA</v>
      </c>
      <c r="AZ243" s="289" t="str">
        <f t="shared" si="151"/>
        <v>NA</v>
      </c>
      <c r="BA243" s="289" t="str">
        <f t="shared" si="152"/>
        <v>NA</v>
      </c>
      <c r="BB243" s="289">
        <f t="shared" si="153"/>
        <v>775</v>
      </c>
      <c r="BC243" s="289">
        <f t="shared" si="127"/>
        <v>804</v>
      </c>
      <c r="BD243" s="289">
        <f t="shared" si="128"/>
        <v>780</v>
      </c>
      <c r="BE243" s="289">
        <f t="shared" si="129"/>
        <v>777</v>
      </c>
    </row>
    <row r="244" spans="1:57" s="309" customFormat="1" ht="15" customHeight="1" x14ac:dyDescent="0.25">
      <c r="A244" s="283" t="s">
        <v>2192</v>
      </c>
      <c r="B244" s="255" t="s">
        <v>920</v>
      </c>
      <c r="C244" s="269" t="s">
        <v>1129</v>
      </c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248"/>
      <c r="S244" s="248"/>
      <c r="T244" s="285"/>
      <c r="U244" s="286"/>
      <c r="V244" s="287"/>
      <c r="W244" s="287"/>
      <c r="X244" s="287"/>
      <c r="Y244" s="287"/>
      <c r="Z244" s="287"/>
      <c r="AA244" s="305">
        <v>10842</v>
      </c>
      <c r="AB244" s="305">
        <v>12947</v>
      </c>
      <c r="AC244" s="305">
        <v>13530</v>
      </c>
      <c r="AD244" s="305">
        <v>13300</v>
      </c>
      <c r="AE244" s="289" t="str">
        <f t="shared" si="130"/>
        <v>NA</v>
      </c>
      <c r="AF244" s="289" t="str">
        <f t="shared" si="131"/>
        <v>NA</v>
      </c>
      <c r="AG244" s="289" t="str">
        <f t="shared" si="132"/>
        <v>NA</v>
      </c>
      <c r="AH244" s="289" t="str">
        <f t="shared" si="133"/>
        <v>NA</v>
      </c>
      <c r="AI244" s="289" t="str">
        <f t="shared" si="134"/>
        <v>NA</v>
      </c>
      <c r="AJ244" s="289" t="str">
        <f t="shared" si="135"/>
        <v>NA</v>
      </c>
      <c r="AK244" s="289" t="str">
        <f t="shared" si="136"/>
        <v>NA</v>
      </c>
      <c r="AL244" s="289" t="str">
        <f t="shared" si="137"/>
        <v>NA</v>
      </c>
      <c r="AM244" s="289" t="str">
        <f t="shared" si="138"/>
        <v>NA</v>
      </c>
      <c r="AN244" s="289" t="str">
        <f t="shared" si="139"/>
        <v>NA</v>
      </c>
      <c r="AO244" s="289" t="str">
        <f t="shared" si="140"/>
        <v>NA</v>
      </c>
      <c r="AP244" s="289" t="str">
        <f t="shared" si="141"/>
        <v>NA</v>
      </c>
      <c r="AQ244" s="289" t="str">
        <f t="shared" si="142"/>
        <v>NA</v>
      </c>
      <c r="AR244" s="289" t="str">
        <f t="shared" si="143"/>
        <v>NA</v>
      </c>
      <c r="AS244" s="289" t="str">
        <f t="shared" si="144"/>
        <v>NA</v>
      </c>
      <c r="AT244" s="289" t="str">
        <f t="shared" si="145"/>
        <v>NA</v>
      </c>
      <c r="AU244" s="289" t="str">
        <f t="shared" si="146"/>
        <v>NA</v>
      </c>
      <c r="AV244" s="289" t="str">
        <f t="shared" si="147"/>
        <v>NA</v>
      </c>
      <c r="AW244" s="289" t="str">
        <f t="shared" si="148"/>
        <v>NA</v>
      </c>
      <c r="AX244" s="289" t="str">
        <f t="shared" si="149"/>
        <v>NA</v>
      </c>
      <c r="AY244" s="289" t="str">
        <f t="shared" si="150"/>
        <v>NA</v>
      </c>
      <c r="AZ244" s="289" t="str">
        <f t="shared" si="151"/>
        <v>NA</v>
      </c>
      <c r="BA244" s="289" t="str">
        <f t="shared" si="152"/>
        <v>NA</v>
      </c>
      <c r="BB244" s="289">
        <f t="shared" si="153"/>
        <v>803</v>
      </c>
      <c r="BC244" s="289">
        <f t="shared" si="127"/>
        <v>803</v>
      </c>
      <c r="BD244" s="289">
        <f t="shared" si="128"/>
        <v>779</v>
      </c>
      <c r="BE244" s="289">
        <f t="shared" si="129"/>
        <v>778</v>
      </c>
    </row>
    <row r="245" spans="1:57" s="309" customFormat="1" ht="15" customHeight="1" x14ac:dyDescent="0.25">
      <c r="A245" s="307" t="s">
        <v>2158</v>
      </c>
      <c r="B245" s="307" t="s">
        <v>935</v>
      </c>
      <c r="C245" s="307" t="s">
        <v>1129</v>
      </c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248"/>
      <c r="S245" s="248"/>
      <c r="T245" s="285"/>
      <c r="U245" s="285"/>
      <c r="V245" s="290">
        <v>8030</v>
      </c>
      <c r="W245" s="290">
        <v>6620</v>
      </c>
      <c r="X245" s="290">
        <v>7292</v>
      </c>
      <c r="Y245" s="290"/>
      <c r="Z245" s="290"/>
      <c r="AA245" s="305">
        <v>11082</v>
      </c>
      <c r="AB245" s="305">
        <v>13311</v>
      </c>
      <c r="AC245" s="305">
        <v>13657</v>
      </c>
      <c r="AD245" s="305">
        <v>13168</v>
      </c>
      <c r="AE245" s="292" t="str">
        <f t="shared" si="130"/>
        <v>NA</v>
      </c>
      <c r="AF245" s="292" t="str">
        <f t="shared" si="131"/>
        <v>NA</v>
      </c>
      <c r="AG245" s="292" t="str">
        <f t="shared" si="132"/>
        <v>NA</v>
      </c>
      <c r="AH245" s="292" t="str">
        <f t="shared" si="133"/>
        <v>NA</v>
      </c>
      <c r="AI245" s="292" t="str">
        <f t="shared" si="134"/>
        <v>NA</v>
      </c>
      <c r="AJ245" s="292" t="str">
        <f t="shared" si="135"/>
        <v>NA</v>
      </c>
      <c r="AK245" s="292" t="str">
        <f t="shared" si="136"/>
        <v>NA</v>
      </c>
      <c r="AL245" s="292" t="str">
        <f t="shared" si="137"/>
        <v>NA</v>
      </c>
      <c r="AM245" s="292" t="str">
        <f t="shared" si="138"/>
        <v>NA</v>
      </c>
      <c r="AN245" s="292" t="str">
        <f t="shared" si="139"/>
        <v>NA</v>
      </c>
      <c r="AO245" s="292" t="str">
        <f t="shared" si="140"/>
        <v>NA</v>
      </c>
      <c r="AP245" s="292" t="str">
        <f t="shared" si="141"/>
        <v>NA</v>
      </c>
      <c r="AQ245" s="292" t="str">
        <f t="shared" si="142"/>
        <v>NA</v>
      </c>
      <c r="AR245" s="292" t="str">
        <f t="shared" si="143"/>
        <v>NA</v>
      </c>
      <c r="AS245" s="292" t="str">
        <f t="shared" si="144"/>
        <v>NA</v>
      </c>
      <c r="AT245" s="292" t="str">
        <f t="shared" si="145"/>
        <v>NA</v>
      </c>
      <c r="AU245" s="292" t="str">
        <f t="shared" si="146"/>
        <v>NA</v>
      </c>
      <c r="AV245" s="292" t="str">
        <f t="shared" si="147"/>
        <v>NA</v>
      </c>
      <c r="AW245" s="292">
        <f t="shared" si="148"/>
        <v>914</v>
      </c>
      <c r="AX245" s="292">
        <f t="shared" si="149"/>
        <v>814</v>
      </c>
      <c r="AY245" s="292">
        <f t="shared" si="150"/>
        <v>821</v>
      </c>
      <c r="AZ245" s="292" t="str">
        <f t="shared" si="151"/>
        <v>NA</v>
      </c>
      <c r="BA245" s="292" t="str">
        <f t="shared" si="152"/>
        <v>NA</v>
      </c>
      <c r="BB245" s="289">
        <f t="shared" si="153"/>
        <v>800</v>
      </c>
      <c r="BC245" s="289">
        <f t="shared" si="127"/>
        <v>800</v>
      </c>
      <c r="BD245" s="289">
        <f t="shared" si="128"/>
        <v>776</v>
      </c>
      <c r="BE245" s="289">
        <f t="shared" si="129"/>
        <v>782</v>
      </c>
    </row>
    <row r="246" spans="1:57" s="309" customFormat="1" ht="15" customHeight="1" x14ac:dyDescent="0.25">
      <c r="A246" s="283" t="s">
        <v>247</v>
      </c>
      <c r="B246" s="255" t="s">
        <v>937</v>
      </c>
      <c r="C246" s="269" t="s">
        <v>1129</v>
      </c>
      <c r="D246" s="248"/>
      <c r="E246" s="248"/>
      <c r="F246" s="248"/>
      <c r="G246" s="248"/>
      <c r="H246" s="248"/>
      <c r="I246" s="248">
        <v>63864</v>
      </c>
      <c r="J246" s="248">
        <v>71313</v>
      </c>
      <c r="K246" s="248">
        <v>80029</v>
      </c>
      <c r="L246" s="248">
        <v>87979</v>
      </c>
      <c r="M246" s="248">
        <v>111917</v>
      </c>
      <c r="N246" s="248">
        <v>116124</v>
      </c>
      <c r="O246" s="248">
        <v>114010.5</v>
      </c>
      <c r="P246" s="248">
        <v>111897</v>
      </c>
      <c r="Q246" s="248">
        <v>108991</v>
      </c>
      <c r="R246" s="248">
        <v>105661</v>
      </c>
      <c r="S246" s="248">
        <v>112566</v>
      </c>
      <c r="T246" s="285">
        <v>116659</v>
      </c>
      <c r="U246" s="286">
        <v>125950</v>
      </c>
      <c r="V246" s="287">
        <v>112219</v>
      </c>
      <c r="W246" s="287">
        <v>98719</v>
      </c>
      <c r="X246" s="287">
        <v>107208</v>
      </c>
      <c r="Y246" s="287"/>
      <c r="Z246" s="287"/>
      <c r="AA246" s="305">
        <v>3337</v>
      </c>
      <c r="AB246" s="305">
        <v>10430</v>
      </c>
      <c r="AC246" s="305">
        <v>10603</v>
      </c>
      <c r="AD246" s="305">
        <v>10728</v>
      </c>
      <c r="AE246" s="289" t="str">
        <f t="shared" si="130"/>
        <v>NA</v>
      </c>
      <c r="AF246" s="289" t="str">
        <f t="shared" si="131"/>
        <v>NA</v>
      </c>
      <c r="AG246" s="289" t="str">
        <f t="shared" si="132"/>
        <v>NA</v>
      </c>
      <c r="AH246" s="289" t="str">
        <f t="shared" si="133"/>
        <v>NA</v>
      </c>
      <c r="AI246" s="289" t="str">
        <f t="shared" si="134"/>
        <v>NA</v>
      </c>
      <c r="AJ246" s="289">
        <f t="shared" si="135"/>
        <v>255</v>
      </c>
      <c r="AK246" s="289">
        <f t="shared" si="136"/>
        <v>263</v>
      </c>
      <c r="AL246" s="289">
        <f t="shared" si="137"/>
        <v>282</v>
      </c>
      <c r="AM246" s="289">
        <f t="shared" si="138"/>
        <v>290</v>
      </c>
      <c r="AN246" s="289">
        <f t="shared" si="139"/>
        <v>269</v>
      </c>
      <c r="AO246" s="289">
        <f t="shared" si="140"/>
        <v>289</v>
      </c>
      <c r="AP246" s="289">
        <f t="shared" si="141"/>
        <v>282</v>
      </c>
      <c r="AQ246" s="289">
        <f t="shared" si="142"/>
        <v>280</v>
      </c>
      <c r="AR246" s="289">
        <f t="shared" si="143"/>
        <v>286</v>
      </c>
      <c r="AS246" s="289">
        <f t="shared" si="144"/>
        <v>319</v>
      </c>
      <c r="AT246" s="289">
        <f t="shared" si="145"/>
        <v>325</v>
      </c>
      <c r="AU246" s="289">
        <f t="shared" si="146"/>
        <v>329</v>
      </c>
      <c r="AV246" s="289">
        <f t="shared" si="147"/>
        <v>341</v>
      </c>
      <c r="AW246" s="289">
        <f t="shared" si="148"/>
        <v>381</v>
      </c>
      <c r="AX246" s="289">
        <f t="shared" si="149"/>
        <v>342</v>
      </c>
      <c r="AY246" s="289">
        <f t="shared" si="150"/>
        <v>349</v>
      </c>
      <c r="AZ246" s="289" t="str">
        <f t="shared" si="151"/>
        <v>NA</v>
      </c>
      <c r="BA246" s="289" t="str">
        <f t="shared" si="152"/>
        <v>NA</v>
      </c>
      <c r="BB246" s="289">
        <f t="shared" si="153"/>
        <v>835</v>
      </c>
      <c r="BC246" s="289">
        <f t="shared" si="127"/>
        <v>814</v>
      </c>
      <c r="BD246" s="289">
        <f t="shared" si="128"/>
        <v>790</v>
      </c>
      <c r="BE246" s="289">
        <f t="shared" si="129"/>
        <v>791</v>
      </c>
    </row>
    <row r="247" spans="1:57" s="309" customFormat="1" ht="15" customHeight="1" x14ac:dyDescent="0.25">
      <c r="A247" s="283" t="s">
        <v>2190</v>
      </c>
      <c r="B247" s="255" t="s">
        <v>935</v>
      </c>
      <c r="C247" s="269" t="s">
        <v>1129</v>
      </c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248"/>
      <c r="S247" s="248"/>
      <c r="T247" s="285"/>
      <c r="U247" s="286"/>
      <c r="V247" s="287"/>
      <c r="W247" s="287"/>
      <c r="X247" s="287"/>
      <c r="Y247" s="287"/>
      <c r="Z247" s="287"/>
      <c r="AA247" s="303">
        <v>6811</v>
      </c>
      <c r="AB247" s="303">
        <v>8149</v>
      </c>
      <c r="AC247" s="303">
        <v>8946</v>
      </c>
      <c r="AD247" s="303">
        <v>9245</v>
      </c>
      <c r="AE247" s="289" t="str">
        <f t="shared" si="130"/>
        <v>NA</v>
      </c>
      <c r="AF247" s="289" t="str">
        <f t="shared" si="131"/>
        <v>NA</v>
      </c>
      <c r="AG247" s="289" t="str">
        <f t="shared" si="132"/>
        <v>NA</v>
      </c>
      <c r="AH247" s="289" t="str">
        <f t="shared" si="133"/>
        <v>NA</v>
      </c>
      <c r="AI247" s="289" t="str">
        <f t="shared" si="134"/>
        <v>NA</v>
      </c>
      <c r="AJ247" s="289" t="str">
        <f t="shared" si="135"/>
        <v>NA</v>
      </c>
      <c r="AK247" s="289" t="str">
        <f t="shared" si="136"/>
        <v>NA</v>
      </c>
      <c r="AL247" s="289" t="str">
        <f t="shared" si="137"/>
        <v>NA</v>
      </c>
      <c r="AM247" s="289" t="str">
        <f t="shared" si="138"/>
        <v>NA</v>
      </c>
      <c r="AN247" s="289" t="str">
        <f t="shared" si="139"/>
        <v>NA</v>
      </c>
      <c r="AO247" s="289" t="str">
        <f t="shared" si="140"/>
        <v>NA</v>
      </c>
      <c r="AP247" s="289" t="str">
        <f t="shared" si="141"/>
        <v>NA</v>
      </c>
      <c r="AQ247" s="289" t="str">
        <f t="shared" si="142"/>
        <v>NA</v>
      </c>
      <c r="AR247" s="289" t="str">
        <f t="shared" si="143"/>
        <v>NA</v>
      </c>
      <c r="AS247" s="289" t="str">
        <f t="shared" si="144"/>
        <v>NA</v>
      </c>
      <c r="AT247" s="289" t="str">
        <f t="shared" si="145"/>
        <v>NA</v>
      </c>
      <c r="AU247" s="289" t="str">
        <f t="shared" si="146"/>
        <v>NA</v>
      </c>
      <c r="AV247" s="289" t="str">
        <f t="shared" si="147"/>
        <v>NA</v>
      </c>
      <c r="AW247" s="289" t="str">
        <f t="shared" si="148"/>
        <v>NA</v>
      </c>
      <c r="AX247" s="289" t="str">
        <f t="shared" si="149"/>
        <v>NA</v>
      </c>
      <c r="AY247" s="289" t="str">
        <f t="shared" si="150"/>
        <v>NA</v>
      </c>
      <c r="AZ247" s="289" t="str">
        <f t="shared" si="151"/>
        <v>NA</v>
      </c>
      <c r="BA247" s="289" t="str">
        <f t="shared" si="152"/>
        <v>NA</v>
      </c>
      <c r="BB247" s="289">
        <f t="shared" si="153"/>
        <v>822</v>
      </c>
      <c r="BC247" s="289">
        <f t="shared" si="127"/>
        <v>824</v>
      </c>
      <c r="BD247" s="289">
        <f t="shared" si="128"/>
        <v>797</v>
      </c>
      <c r="BE247" s="289">
        <f t="shared" si="129"/>
        <v>797</v>
      </c>
    </row>
    <row r="248" spans="1:57" s="309" customFormat="1" ht="15" customHeight="1" x14ac:dyDescent="0.25">
      <c r="A248" s="283" t="s">
        <v>880</v>
      </c>
      <c r="B248" s="255" t="s">
        <v>922</v>
      </c>
      <c r="C248" s="269" t="s">
        <v>1129</v>
      </c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>
        <v>2129</v>
      </c>
      <c r="R248" s="248">
        <v>2720</v>
      </c>
      <c r="S248" s="248">
        <v>3311</v>
      </c>
      <c r="T248" s="285">
        <v>3902</v>
      </c>
      <c r="U248" s="286">
        <v>1837</v>
      </c>
      <c r="V248" s="287">
        <v>5025</v>
      </c>
      <c r="W248" s="287"/>
      <c r="X248" s="287"/>
      <c r="Y248" s="287"/>
      <c r="Z248" s="287"/>
      <c r="AA248" s="305">
        <v>8209</v>
      </c>
      <c r="AB248" s="305">
        <v>9560</v>
      </c>
      <c r="AC248" s="305">
        <v>9108</v>
      </c>
      <c r="AD248" s="305">
        <v>9056</v>
      </c>
      <c r="AE248" s="289" t="str">
        <f t="shared" si="130"/>
        <v>NA</v>
      </c>
      <c r="AF248" s="289" t="str">
        <f t="shared" si="131"/>
        <v>NA</v>
      </c>
      <c r="AG248" s="289" t="str">
        <f t="shared" si="132"/>
        <v>NA</v>
      </c>
      <c r="AH248" s="289" t="str">
        <f t="shared" si="133"/>
        <v>NA</v>
      </c>
      <c r="AI248" s="289" t="str">
        <f t="shared" si="134"/>
        <v>NA</v>
      </c>
      <c r="AJ248" s="289" t="str">
        <f t="shared" si="135"/>
        <v>NA</v>
      </c>
      <c r="AK248" s="289" t="str">
        <f t="shared" si="136"/>
        <v>NA</v>
      </c>
      <c r="AL248" s="289" t="str">
        <f t="shared" si="137"/>
        <v>NA</v>
      </c>
      <c r="AM248" s="289" t="str">
        <f t="shared" si="138"/>
        <v>NA</v>
      </c>
      <c r="AN248" s="289" t="str">
        <f t="shared" si="139"/>
        <v>NA</v>
      </c>
      <c r="AO248" s="289" t="str">
        <f t="shared" si="140"/>
        <v>NA</v>
      </c>
      <c r="AP248" s="289" t="str">
        <f t="shared" si="141"/>
        <v>NA</v>
      </c>
      <c r="AQ248" s="289" t="str">
        <f t="shared" si="142"/>
        <v>NA</v>
      </c>
      <c r="AR248" s="289">
        <f t="shared" si="143"/>
        <v>769</v>
      </c>
      <c r="AS248" s="289">
        <f t="shared" si="144"/>
        <v>762</v>
      </c>
      <c r="AT248" s="289">
        <f t="shared" si="145"/>
        <v>770</v>
      </c>
      <c r="AU248" s="289">
        <f t="shared" si="146"/>
        <v>819</v>
      </c>
      <c r="AV248" s="289">
        <f t="shared" si="147"/>
        <v>838</v>
      </c>
      <c r="AW248" s="289">
        <f t="shared" si="148"/>
        <v>939</v>
      </c>
      <c r="AX248" s="289" t="str">
        <f t="shared" si="149"/>
        <v>NA</v>
      </c>
      <c r="AY248" s="289" t="str">
        <f t="shared" si="150"/>
        <v>NA</v>
      </c>
      <c r="AZ248" s="289" t="str">
        <f t="shared" si="151"/>
        <v>NA</v>
      </c>
      <c r="BA248" s="289" t="str">
        <f t="shared" si="152"/>
        <v>NA</v>
      </c>
      <c r="BB248" s="289">
        <f t="shared" si="153"/>
        <v>818</v>
      </c>
      <c r="BC248" s="289">
        <f t="shared" si="127"/>
        <v>819</v>
      </c>
      <c r="BD248" s="289">
        <f t="shared" si="128"/>
        <v>796</v>
      </c>
      <c r="BE248" s="289">
        <f t="shared" si="129"/>
        <v>798</v>
      </c>
    </row>
    <row r="249" spans="1:57" s="309" customFormat="1" ht="15" customHeight="1" x14ac:dyDescent="0.25">
      <c r="A249" s="307" t="s">
        <v>136</v>
      </c>
      <c r="B249" s="307" t="s">
        <v>920</v>
      </c>
      <c r="C249" s="307" t="s">
        <v>1129</v>
      </c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248"/>
      <c r="S249" s="248"/>
      <c r="T249" s="285"/>
      <c r="U249" s="285"/>
      <c r="V249" s="290">
        <v>4575</v>
      </c>
      <c r="W249" s="290">
        <v>3603</v>
      </c>
      <c r="X249" s="290">
        <v>3740</v>
      </c>
      <c r="Y249" s="290"/>
      <c r="Z249" s="290"/>
      <c r="AA249" s="305">
        <v>6335</v>
      </c>
      <c r="AB249" s="305">
        <v>7497</v>
      </c>
      <c r="AC249" s="305">
        <v>8432</v>
      </c>
      <c r="AD249" s="305">
        <v>8384</v>
      </c>
      <c r="AE249" s="292" t="str">
        <f t="shared" si="130"/>
        <v>NA</v>
      </c>
      <c r="AF249" s="292" t="str">
        <f t="shared" si="131"/>
        <v>NA</v>
      </c>
      <c r="AG249" s="292" t="str">
        <f t="shared" si="132"/>
        <v>NA</v>
      </c>
      <c r="AH249" s="292" t="str">
        <f t="shared" si="133"/>
        <v>NA</v>
      </c>
      <c r="AI249" s="292" t="str">
        <f t="shared" si="134"/>
        <v>NA</v>
      </c>
      <c r="AJ249" s="292" t="str">
        <f t="shared" si="135"/>
        <v>NA</v>
      </c>
      <c r="AK249" s="292" t="str">
        <f t="shared" si="136"/>
        <v>NA</v>
      </c>
      <c r="AL249" s="292" t="str">
        <f t="shared" si="137"/>
        <v>NA</v>
      </c>
      <c r="AM249" s="292" t="str">
        <f t="shared" si="138"/>
        <v>NA</v>
      </c>
      <c r="AN249" s="292" t="str">
        <f t="shared" si="139"/>
        <v>NA</v>
      </c>
      <c r="AO249" s="292" t="str">
        <f t="shared" si="140"/>
        <v>NA</v>
      </c>
      <c r="AP249" s="292" t="str">
        <f t="shared" si="141"/>
        <v>NA</v>
      </c>
      <c r="AQ249" s="292" t="str">
        <f t="shared" si="142"/>
        <v>NA</v>
      </c>
      <c r="AR249" s="292" t="str">
        <f t="shared" si="143"/>
        <v>NA</v>
      </c>
      <c r="AS249" s="292" t="str">
        <f t="shared" si="144"/>
        <v>NA</v>
      </c>
      <c r="AT249" s="292" t="str">
        <f t="shared" si="145"/>
        <v>NA</v>
      </c>
      <c r="AU249" s="292" t="str">
        <f t="shared" si="146"/>
        <v>NA</v>
      </c>
      <c r="AV249" s="292" t="str">
        <f t="shared" si="147"/>
        <v>NA</v>
      </c>
      <c r="AW249" s="292">
        <f t="shared" si="148"/>
        <v>944</v>
      </c>
      <c r="AX249" s="292">
        <f t="shared" si="149"/>
        <v>838</v>
      </c>
      <c r="AY249" s="292">
        <f t="shared" si="150"/>
        <v>838</v>
      </c>
      <c r="AZ249" s="292" t="str">
        <f t="shared" si="151"/>
        <v>NA</v>
      </c>
      <c r="BA249" s="292" t="str">
        <f t="shared" si="152"/>
        <v>NA</v>
      </c>
      <c r="BB249" s="289">
        <f t="shared" si="153"/>
        <v>823</v>
      </c>
      <c r="BC249" s="289">
        <f t="shared" si="127"/>
        <v>828</v>
      </c>
      <c r="BD249" s="289">
        <f t="shared" si="128"/>
        <v>799</v>
      </c>
      <c r="BE249" s="289">
        <f t="shared" si="129"/>
        <v>801</v>
      </c>
    </row>
    <row r="250" spans="1:57" s="309" customFormat="1" ht="15" customHeight="1" x14ac:dyDescent="0.25">
      <c r="A250" s="283" t="s">
        <v>444</v>
      </c>
      <c r="B250" s="255" t="s">
        <v>922</v>
      </c>
      <c r="C250" s="269" t="s">
        <v>1129</v>
      </c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>
        <v>2790</v>
      </c>
      <c r="Q250" s="248">
        <v>2800</v>
      </c>
      <c r="R250" s="248">
        <v>2766</v>
      </c>
      <c r="S250" s="248">
        <v>3082</v>
      </c>
      <c r="T250" s="285">
        <v>3313</v>
      </c>
      <c r="U250" s="286">
        <v>4801</v>
      </c>
      <c r="V250" s="287">
        <v>4892</v>
      </c>
      <c r="W250" s="287">
        <v>3968</v>
      </c>
      <c r="X250" s="287">
        <v>4573</v>
      </c>
      <c r="Y250" s="287"/>
      <c r="Z250" s="287"/>
      <c r="AA250" s="305">
        <v>6953</v>
      </c>
      <c r="AB250" s="305">
        <v>8253</v>
      </c>
      <c r="AC250" s="305">
        <v>8661</v>
      </c>
      <c r="AD250" s="305">
        <v>8251</v>
      </c>
      <c r="AE250" s="289" t="str">
        <f t="shared" si="130"/>
        <v>NA</v>
      </c>
      <c r="AF250" s="289" t="str">
        <f t="shared" si="131"/>
        <v>NA</v>
      </c>
      <c r="AG250" s="289" t="str">
        <f t="shared" si="132"/>
        <v>NA</v>
      </c>
      <c r="AH250" s="289" t="str">
        <f t="shared" si="133"/>
        <v>NA</v>
      </c>
      <c r="AI250" s="289" t="str">
        <f t="shared" si="134"/>
        <v>NA</v>
      </c>
      <c r="AJ250" s="289" t="str">
        <f t="shared" si="135"/>
        <v>NA</v>
      </c>
      <c r="AK250" s="289" t="str">
        <f t="shared" si="136"/>
        <v>NA</v>
      </c>
      <c r="AL250" s="289" t="str">
        <f t="shared" si="137"/>
        <v>NA</v>
      </c>
      <c r="AM250" s="289" t="str">
        <f t="shared" si="138"/>
        <v>NA</v>
      </c>
      <c r="AN250" s="289" t="str">
        <f t="shared" si="139"/>
        <v>NA</v>
      </c>
      <c r="AO250" s="289" t="str">
        <f t="shared" si="140"/>
        <v>NA</v>
      </c>
      <c r="AP250" s="289" t="str">
        <f t="shared" si="141"/>
        <v>NA</v>
      </c>
      <c r="AQ250" s="289">
        <f t="shared" si="142"/>
        <v>722</v>
      </c>
      <c r="AR250" s="289">
        <f t="shared" si="143"/>
        <v>766</v>
      </c>
      <c r="AS250" s="289">
        <f t="shared" si="144"/>
        <v>761</v>
      </c>
      <c r="AT250" s="289">
        <f t="shared" si="145"/>
        <v>772</v>
      </c>
      <c r="AU250" s="289">
        <f t="shared" si="146"/>
        <v>823</v>
      </c>
      <c r="AV250" s="289">
        <f t="shared" si="147"/>
        <v>830</v>
      </c>
      <c r="AW250" s="289">
        <f t="shared" si="148"/>
        <v>943</v>
      </c>
      <c r="AX250" s="289">
        <f t="shared" si="149"/>
        <v>836</v>
      </c>
      <c r="AY250" s="289">
        <f t="shared" si="150"/>
        <v>835</v>
      </c>
      <c r="AZ250" s="289" t="str">
        <f t="shared" si="151"/>
        <v>NA</v>
      </c>
      <c r="BA250" s="289" t="str">
        <f t="shared" si="152"/>
        <v>NA</v>
      </c>
      <c r="BB250" s="289">
        <f t="shared" si="153"/>
        <v>820</v>
      </c>
      <c r="BC250" s="289">
        <f t="shared" si="127"/>
        <v>823</v>
      </c>
      <c r="BD250" s="289">
        <f t="shared" si="128"/>
        <v>798</v>
      </c>
      <c r="BE250" s="289">
        <f t="shared" si="129"/>
        <v>802</v>
      </c>
    </row>
    <row r="251" spans="1:57" s="309" customFormat="1" ht="15" customHeight="1" x14ac:dyDescent="0.25">
      <c r="A251" s="307" t="s">
        <v>352</v>
      </c>
      <c r="B251" s="307" t="s">
        <v>946</v>
      </c>
      <c r="C251" s="307" t="s">
        <v>1129</v>
      </c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>
        <v>2545</v>
      </c>
      <c r="R251" s="248">
        <v>5057</v>
      </c>
      <c r="S251" s="248">
        <v>5245</v>
      </c>
      <c r="T251" s="285">
        <v>5437</v>
      </c>
      <c r="U251" s="285">
        <v>6004</v>
      </c>
      <c r="V251" s="290">
        <v>4961</v>
      </c>
      <c r="W251" s="290">
        <v>4170</v>
      </c>
      <c r="X251" s="290">
        <v>4717</v>
      </c>
      <c r="Y251" s="290"/>
      <c r="Z251" s="290"/>
      <c r="AA251" s="311">
        <v>4004</v>
      </c>
      <c r="AB251" s="311">
        <v>4198</v>
      </c>
      <c r="AC251" s="311">
        <v>6869</v>
      </c>
      <c r="AD251" s="311">
        <v>8201</v>
      </c>
      <c r="AE251" s="292" t="str">
        <f t="shared" si="130"/>
        <v>NA</v>
      </c>
      <c r="AF251" s="292" t="str">
        <f t="shared" si="131"/>
        <v>NA</v>
      </c>
      <c r="AG251" s="292" t="str">
        <f t="shared" si="132"/>
        <v>NA</v>
      </c>
      <c r="AH251" s="292" t="str">
        <f t="shared" si="133"/>
        <v>NA</v>
      </c>
      <c r="AI251" s="292" t="str">
        <f t="shared" si="134"/>
        <v>NA</v>
      </c>
      <c r="AJ251" s="292" t="str">
        <f t="shared" si="135"/>
        <v>NA</v>
      </c>
      <c r="AK251" s="292" t="str">
        <f t="shared" si="136"/>
        <v>NA</v>
      </c>
      <c r="AL251" s="292" t="str">
        <f t="shared" si="137"/>
        <v>NA</v>
      </c>
      <c r="AM251" s="292" t="str">
        <f t="shared" si="138"/>
        <v>NA</v>
      </c>
      <c r="AN251" s="292" t="str">
        <f t="shared" si="139"/>
        <v>NA</v>
      </c>
      <c r="AO251" s="292" t="str">
        <f t="shared" si="140"/>
        <v>NA</v>
      </c>
      <c r="AP251" s="292" t="str">
        <f t="shared" si="141"/>
        <v>NA</v>
      </c>
      <c r="AQ251" s="292" t="str">
        <f t="shared" si="142"/>
        <v>NA</v>
      </c>
      <c r="AR251" s="292">
        <f t="shared" si="143"/>
        <v>768</v>
      </c>
      <c r="AS251" s="292">
        <f t="shared" si="144"/>
        <v>748</v>
      </c>
      <c r="AT251" s="292">
        <f t="shared" si="145"/>
        <v>759</v>
      </c>
      <c r="AU251" s="292">
        <f t="shared" si="146"/>
        <v>809</v>
      </c>
      <c r="AV251" s="292">
        <f t="shared" si="147"/>
        <v>824</v>
      </c>
      <c r="AW251" s="292">
        <f t="shared" si="148"/>
        <v>940</v>
      </c>
      <c r="AX251" s="292">
        <f t="shared" si="149"/>
        <v>834</v>
      </c>
      <c r="AY251" s="292">
        <f t="shared" si="150"/>
        <v>833</v>
      </c>
      <c r="AZ251" s="292" t="str">
        <f t="shared" si="151"/>
        <v>NA</v>
      </c>
      <c r="BA251" s="292" t="str">
        <f t="shared" si="152"/>
        <v>NA</v>
      </c>
      <c r="BB251" s="289">
        <f t="shared" si="153"/>
        <v>833</v>
      </c>
      <c r="BC251" s="289">
        <f t="shared" si="127"/>
        <v>838</v>
      </c>
      <c r="BD251" s="289">
        <f t="shared" si="128"/>
        <v>802</v>
      </c>
      <c r="BE251" s="289">
        <f t="shared" si="129"/>
        <v>803</v>
      </c>
    </row>
    <row r="252" spans="1:57" s="309" customFormat="1" ht="15" customHeight="1" x14ac:dyDescent="0.25">
      <c r="A252" s="283" t="s">
        <v>2189</v>
      </c>
      <c r="B252" s="255" t="s">
        <v>920</v>
      </c>
      <c r="C252" s="269" t="s">
        <v>1129</v>
      </c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248"/>
      <c r="S252" s="248"/>
      <c r="T252" s="285"/>
      <c r="U252" s="286"/>
      <c r="V252" s="287"/>
      <c r="W252" s="287"/>
      <c r="X252" s="287"/>
      <c r="Y252" s="287"/>
      <c r="Z252" s="287"/>
      <c r="AA252" s="305">
        <v>5999</v>
      </c>
      <c r="AB252" s="305">
        <v>6872</v>
      </c>
      <c r="AC252" s="305">
        <v>7166</v>
      </c>
      <c r="AD252" s="305">
        <v>7111</v>
      </c>
      <c r="AE252" s="289" t="str">
        <f t="shared" si="130"/>
        <v>NA</v>
      </c>
      <c r="AF252" s="289" t="str">
        <f t="shared" si="131"/>
        <v>NA</v>
      </c>
      <c r="AG252" s="289" t="str">
        <f t="shared" si="132"/>
        <v>NA</v>
      </c>
      <c r="AH252" s="289" t="str">
        <f t="shared" si="133"/>
        <v>NA</v>
      </c>
      <c r="AI252" s="289" t="str">
        <f t="shared" si="134"/>
        <v>NA</v>
      </c>
      <c r="AJ252" s="289" t="str">
        <f t="shared" si="135"/>
        <v>NA</v>
      </c>
      <c r="AK252" s="289" t="str">
        <f t="shared" si="136"/>
        <v>NA</v>
      </c>
      <c r="AL252" s="289" t="str">
        <f t="shared" si="137"/>
        <v>NA</v>
      </c>
      <c r="AM252" s="289" t="str">
        <f t="shared" si="138"/>
        <v>NA</v>
      </c>
      <c r="AN252" s="289" t="str">
        <f t="shared" si="139"/>
        <v>NA</v>
      </c>
      <c r="AO252" s="289" t="str">
        <f t="shared" si="140"/>
        <v>NA</v>
      </c>
      <c r="AP252" s="289" t="str">
        <f t="shared" si="141"/>
        <v>NA</v>
      </c>
      <c r="AQ252" s="289" t="str">
        <f t="shared" si="142"/>
        <v>NA</v>
      </c>
      <c r="AR252" s="289" t="str">
        <f t="shared" si="143"/>
        <v>NA</v>
      </c>
      <c r="AS252" s="289" t="str">
        <f t="shared" si="144"/>
        <v>NA</v>
      </c>
      <c r="AT252" s="289" t="str">
        <f t="shared" si="145"/>
        <v>NA</v>
      </c>
      <c r="AU252" s="289" t="str">
        <f t="shared" si="146"/>
        <v>NA</v>
      </c>
      <c r="AV252" s="289" t="str">
        <f t="shared" si="147"/>
        <v>NA</v>
      </c>
      <c r="AW252" s="289" t="str">
        <f t="shared" si="148"/>
        <v>NA</v>
      </c>
      <c r="AX252" s="289" t="str">
        <f t="shared" si="149"/>
        <v>NA</v>
      </c>
      <c r="AY252" s="289" t="str">
        <f t="shared" si="150"/>
        <v>NA</v>
      </c>
      <c r="AZ252" s="289" t="str">
        <f t="shared" si="151"/>
        <v>NA</v>
      </c>
      <c r="BA252" s="289" t="str">
        <f t="shared" si="152"/>
        <v>NA</v>
      </c>
      <c r="BB252" s="289">
        <f t="shared" si="153"/>
        <v>825</v>
      </c>
      <c r="BC252" s="289">
        <f t="shared" si="127"/>
        <v>829</v>
      </c>
      <c r="BD252" s="289">
        <f t="shared" si="128"/>
        <v>801</v>
      </c>
      <c r="BE252" s="289">
        <f t="shared" si="129"/>
        <v>805</v>
      </c>
    </row>
    <row r="253" spans="1:57" s="309" customFormat="1" ht="15" customHeight="1" x14ac:dyDescent="0.25">
      <c r="A253" s="283" t="s">
        <v>439</v>
      </c>
      <c r="B253" s="255" t="s">
        <v>923</v>
      </c>
      <c r="C253" s="269" t="s">
        <v>1129</v>
      </c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304">
        <v>4647</v>
      </c>
      <c r="P253" s="248">
        <v>4109</v>
      </c>
      <c r="Q253" s="248">
        <v>3144</v>
      </c>
      <c r="R253" s="248">
        <v>3714</v>
      </c>
      <c r="S253" s="248">
        <v>4065</v>
      </c>
      <c r="T253" s="285">
        <v>4429</v>
      </c>
      <c r="U253" s="248">
        <v>4890</v>
      </c>
      <c r="V253" s="287">
        <v>4901</v>
      </c>
      <c r="W253" s="287">
        <v>4059</v>
      </c>
      <c r="X253" s="287">
        <v>4564</v>
      </c>
      <c r="Y253" s="287"/>
      <c r="Z253" s="287"/>
      <c r="AA253" s="305">
        <v>5119</v>
      </c>
      <c r="AB253" s="305">
        <v>6022</v>
      </c>
      <c r="AC253" s="305">
        <v>6140</v>
      </c>
      <c r="AD253" s="305">
        <v>5880</v>
      </c>
      <c r="AE253" s="289" t="str">
        <f t="shared" si="130"/>
        <v>NA</v>
      </c>
      <c r="AF253" s="289" t="str">
        <f t="shared" si="131"/>
        <v>NA</v>
      </c>
      <c r="AG253" s="289" t="str">
        <f t="shared" si="132"/>
        <v>NA</v>
      </c>
      <c r="AH253" s="289" t="str">
        <f t="shared" si="133"/>
        <v>NA</v>
      </c>
      <c r="AI253" s="289" t="str">
        <f t="shared" si="134"/>
        <v>NA</v>
      </c>
      <c r="AJ253" s="289" t="str">
        <f t="shared" si="135"/>
        <v>NA</v>
      </c>
      <c r="AK253" s="289" t="str">
        <f t="shared" si="136"/>
        <v>NA</v>
      </c>
      <c r="AL253" s="289" t="str">
        <f t="shared" si="137"/>
        <v>NA</v>
      </c>
      <c r="AM253" s="289" t="str">
        <f t="shared" si="138"/>
        <v>NA</v>
      </c>
      <c r="AN253" s="289" t="str">
        <f t="shared" si="139"/>
        <v>NA</v>
      </c>
      <c r="AO253" s="289" t="str">
        <f t="shared" si="140"/>
        <v>NA</v>
      </c>
      <c r="AP253" s="289">
        <f t="shared" si="141"/>
        <v>651</v>
      </c>
      <c r="AQ253" s="289">
        <f t="shared" si="142"/>
        <v>718</v>
      </c>
      <c r="AR253" s="289">
        <f t="shared" si="143"/>
        <v>764</v>
      </c>
      <c r="AS253" s="289">
        <f t="shared" si="144"/>
        <v>755</v>
      </c>
      <c r="AT253" s="289">
        <f t="shared" si="145"/>
        <v>767</v>
      </c>
      <c r="AU253" s="289">
        <f t="shared" si="146"/>
        <v>817</v>
      </c>
      <c r="AV253" s="289">
        <f t="shared" si="147"/>
        <v>828</v>
      </c>
      <c r="AW253" s="289">
        <f t="shared" si="148"/>
        <v>941</v>
      </c>
      <c r="AX253" s="289">
        <f t="shared" si="149"/>
        <v>835</v>
      </c>
      <c r="AY253" s="289">
        <f t="shared" si="150"/>
        <v>836</v>
      </c>
      <c r="AZ253" s="289" t="str">
        <f t="shared" si="151"/>
        <v>NA</v>
      </c>
      <c r="BA253" s="289" t="str">
        <f t="shared" si="152"/>
        <v>NA</v>
      </c>
      <c r="BB253" s="289">
        <f t="shared" si="153"/>
        <v>829</v>
      </c>
      <c r="BC253" s="289">
        <f t="shared" si="127"/>
        <v>832</v>
      </c>
      <c r="BD253" s="289">
        <f t="shared" si="128"/>
        <v>804</v>
      </c>
      <c r="BE253" s="289">
        <f t="shared" si="129"/>
        <v>807</v>
      </c>
    </row>
    <row r="254" spans="1:57" s="309" customFormat="1" ht="15" customHeight="1" x14ac:dyDescent="0.25">
      <c r="A254" s="283" t="s">
        <v>2188</v>
      </c>
      <c r="B254" s="255" t="s">
        <v>935</v>
      </c>
      <c r="C254" s="269" t="s">
        <v>1129</v>
      </c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72"/>
      <c r="S254" s="272"/>
      <c r="T254" s="285"/>
      <c r="U254" s="286"/>
      <c r="V254" s="287"/>
      <c r="W254" s="287"/>
      <c r="X254" s="287"/>
      <c r="Y254" s="287"/>
      <c r="Z254" s="287"/>
      <c r="AA254" s="305">
        <v>3712</v>
      </c>
      <c r="AB254" s="305">
        <v>4787</v>
      </c>
      <c r="AC254" s="305">
        <v>4856</v>
      </c>
      <c r="AD254" s="305">
        <v>5064</v>
      </c>
      <c r="AE254" s="289" t="str">
        <f t="shared" si="130"/>
        <v>NA</v>
      </c>
      <c r="AF254" s="289" t="str">
        <f t="shared" si="131"/>
        <v>NA</v>
      </c>
      <c r="AG254" s="289" t="str">
        <f t="shared" si="132"/>
        <v>NA</v>
      </c>
      <c r="AH254" s="289" t="str">
        <f t="shared" si="133"/>
        <v>NA</v>
      </c>
      <c r="AI254" s="289" t="str">
        <f t="shared" si="134"/>
        <v>NA</v>
      </c>
      <c r="AJ254" s="289" t="str">
        <f t="shared" si="135"/>
        <v>NA</v>
      </c>
      <c r="AK254" s="289" t="str">
        <f t="shared" si="136"/>
        <v>NA</v>
      </c>
      <c r="AL254" s="289" t="str">
        <f t="shared" si="137"/>
        <v>NA</v>
      </c>
      <c r="AM254" s="289" t="str">
        <f t="shared" si="138"/>
        <v>NA</v>
      </c>
      <c r="AN254" s="289" t="str">
        <f t="shared" si="139"/>
        <v>NA</v>
      </c>
      <c r="AO254" s="289" t="str">
        <f t="shared" si="140"/>
        <v>NA</v>
      </c>
      <c r="AP254" s="289" t="str">
        <f t="shared" si="141"/>
        <v>NA</v>
      </c>
      <c r="AQ254" s="289" t="str">
        <f t="shared" si="142"/>
        <v>NA</v>
      </c>
      <c r="AR254" s="289" t="str">
        <f t="shared" si="143"/>
        <v>NA</v>
      </c>
      <c r="AS254" s="289" t="str">
        <f t="shared" si="144"/>
        <v>NA</v>
      </c>
      <c r="AT254" s="289" t="str">
        <f t="shared" si="145"/>
        <v>NA</v>
      </c>
      <c r="AU254" s="289" t="str">
        <f t="shared" si="146"/>
        <v>NA</v>
      </c>
      <c r="AV254" s="289" t="str">
        <f t="shared" si="147"/>
        <v>NA</v>
      </c>
      <c r="AW254" s="289" t="str">
        <f t="shared" si="148"/>
        <v>NA</v>
      </c>
      <c r="AX254" s="289" t="str">
        <f t="shared" si="149"/>
        <v>NA</v>
      </c>
      <c r="AY254" s="289" t="str">
        <f t="shared" si="150"/>
        <v>NA</v>
      </c>
      <c r="AZ254" s="289" t="str">
        <f t="shared" si="151"/>
        <v>NA</v>
      </c>
      <c r="BA254" s="289" t="str">
        <f t="shared" si="152"/>
        <v>NA</v>
      </c>
      <c r="BB254" s="289">
        <f t="shared" si="153"/>
        <v>834</v>
      </c>
      <c r="BC254" s="289">
        <f t="shared" si="127"/>
        <v>837</v>
      </c>
      <c r="BD254" s="289">
        <f t="shared" si="128"/>
        <v>809</v>
      </c>
      <c r="BE254" s="289">
        <f t="shared" si="129"/>
        <v>811</v>
      </c>
    </row>
    <row r="255" spans="1:57" s="309" customFormat="1" ht="15" customHeight="1" x14ac:dyDescent="0.25">
      <c r="A255" s="307" t="s">
        <v>2255</v>
      </c>
      <c r="B255" s="307" t="s">
        <v>946</v>
      </c>
      <c r="C255" s="307" t="s">
        <v>1129</v>
      </c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85"/>
      <c r="U255" s="285"/>
      <c r="V255" s="290"/>
      <c r="W255" s="290"/>
      <c r="X255" s="290"/>
      <c r="Y255" s="290"/>
      <c r="Z255" s="290"/>
      <c r="AA255" s="307"/>
      <c r="AB255" s="305"/>
      <c r="AC255" s="305">
        <v>4845</v>
      </c>
      <c r="AD255" s="305">
        <v>4960</v>
      </c>
      <c r="AE255" s="292" t="str">
        <f t="shared" si="130"/>
        <v>NA</v>
      </c>
      <c r="AF255" s="292" t="str">
        <f t="shared" si="131"/>
        <v>NA</v>
      </c>
      <c r="AG255" s="292" t="str">
        <f t="shared" si="132"/>
        <v>NA</v>
      </c>
      <c r="AH255" s="292" t="str">
        <f t="shared" si="133"/>
        <v>NA</v>
      </c>
      <c r="AI255" s="292" t="str">
        <f t="shared" si="134"/>
        <v>NA</v>
      </c>
      <c r="AJ255" s="292" t="str">
        <f t="shared" si="135"/>
        <v>NA</v>
      </c>
      <c r="AK255" s="292" t="str">
        <f t="shared" si="136"/>
        <v>NA</v>
      </c>
      <c r="AL255" s="292" t="str">
        <f t="shared" si="137"/>
        <v>NA</v>
      </c>
      <c r="AM255" s="292" t="str">
        <f t="shared" si="138"/>
        <v>NA</v>
      </c>
      <c r="AN255" s="292" t="str">
        <f t="shared" si="139"/>
        <v>NA</v>
      </c>
      <c r="AO255" s="292" t="str">
        <f t="shared" si="140"/>
        <v>NA</v>
      </c>
      <c r="AP255" s="292" t="str">
        <f t="shared" si="141"/>
        <v>NA</v>
      </c>
      <c r="AQ255" s="292" t="str">
        <f t="shared" si="142"/>
        <v>NA</v>
      </c>
      <c r="AR255" s="292" t="str">
        <f t="shared" si="143"/>
        <v>NA</v>
      </c>
      <c r="AS255" s="292" t="str">
        <f t="shared" si="144"/>
        <v>NA</v>
      </c>
      <c r="AT255" s="292" t="str">
        <f t="shared" si="145"/>
        <v>NA</v>
      </c>
      <c r="AU255" s="292" t="str">
        <f t="shared" si="146"/>
        <v>NA</v>
      </c>
      <c r="AV255" s="292" t="str">
        <f t="shared" si="147"/>
        <v>NA</v>
      </c>
      <c r="AW255" s="292" t="str">
        <f t="shared" si="148"/>
        <v>NA</v>
      </c>
      <c r="AX255" s="292" t="str">
        <f t="shared" si="149"/>
        <v>NA</v>
      </c>
      <c r="AY255" s="292" t="str">
        <f t="shared" si="150"/>
        <v>NA</v>
      </c>
      <c r="AZ255" s="292" t="str">
        <f t="shared" si="151"/>
        <v>NA</v>
      </c>
      <c r="BA255" s="292" t="str">
        <f t="shared" si="152"/>
        <v>NA</v>
      </c>
      <c r="BB255" s="289" t="str">
        <f t="shared" si="153"/>
        <v>NA</v>
      </c>
      <c r="BC255" s="289" t="str">
        <f t="shared" si="127"/>
        <v>NA</v>
      </c>
      <c r="BD255" s="289">
        <f t="shared" si="128"/>
        <v>810</v>
      </c>
      <c r="BE255" s="289">
        <f t="shared" si="129"/>
        <v>812</v>
      </c>
    </row>
    <row r="256" spans="1:57" s="309" customFormat="1" ht="15" customHeight="1" x14ac:dyDescent="0.25">
      <c r="A256" s="316" t="s">
        <v>2091</v>
      </c>
      <c r="B256" s="316" t="s">
        <v>910</v>
      </c>
      <c r="C256" s="316" t="s">
        <v>1129</v>
      </c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85"/>
      <c r="U256" s="285"/>
      <c r="V256" s="290"/>
      <c r="W256" s="290"/>
      <c r="X256" s="290">
        <v>1443</v>
      </c>
      <c r="Y256" s="290"/>
      <c r="Z256" s="290"/>
      <c r="AA256" s="291">
        <v>2410</v>
      </c>
      <c r="AB256" s="291">
        <v>2712</v>
      </c>
      <c r="AC256" s="291">
        <v>3015</v>
      </c>
      <c r="AD256" s="291">
        <v>3220</v>
      </c>
      <c r="AE256" s="292" t="str">
        <f t="shared" si="130"/>
        <v>NA</v>
      </c>
      <c r="AF256" s="292" t="str">
        <f t="shared" si="131"/>
        <v>NA</v>
      </c>
      <c r="AG256" s="292" t="str">
        <f t="shared" si="132"/>
        <v>NA</v>
      </c>
      <c r="AH256" s="292" t="str">
        <f t="shared" si="133"/>
        <v>NA</v>
      </c>
      <c r="AI256" s="292" t="str">
        <f t="shared" si="134"/>
        <v>NA</v>
      </c>
      <c r="AJ256" s="292" t="str">
        <f t="shared" si="135"/>
        <v>NA</v>
      </c>
      <c r="AK256" s="292" t="str">
        <f t="shared" si="136"/>
        <v>NA</v>
      </c>
      <c r="AL256" s="292" t="str">
        <f t="shared" si="137"/>
        <v>NA</v>
      </c>
      <c r="AM256" s="292" t="str">
        <f t="shared" si="138"/>
        <v>NA</v>
      </c>
      <c r="AN256" s="292" t="str">
        <f t="shared" si="139"/>
        <v>NA</v>
      </c>
      <c r="AO256" s="292" t="str">
        <f t="shared" si="140"/>
        <v>NA</v>
      </c>
      <c r="AP256" s="292" t="str">
        <f t="shared" si="141"/>
        <v>NA</v>
      </c>
      <c r="AQ256" s="292" t="str">
        <f t="shared" si="142"/>
        <v>NA</v>
      </c>
      <c r="AR256" s="292" t="str">
        <f t="shared" si="143"/>
        <v>NA</v>
      </c>
      <c r="AS256" s="292" t="str">
        <f t="shared" si="144"/>
        <v>NA</v>
      </c>
      <c r="AT256" s="292" t="str">
        <f t="shared" si="145"/>
        <v>NA</v>
      </c>
      <c r="AU256" s="292" t="str">
        <f t="shared" si="146"/>
        <v>NA</v>
      </c>
      <c r="AV256" s="292" t="str">
        <f t="shared" si="147"/>
        <v>NA</v>
      </c>
      <c r="AW256" s="292" t="str">
        <f t="shared" si="148"/>
        <v>NA</v>
      </c>
      <c r="AX256" s="292" t="str">
        <f t="shared" si="149"/>
        <v>NA</v>
      </c>
      <c r="AY256" s="292">
        <f t="shared" si="150"/>
        <v>849</v>
      </c>
      <c r="AZ256" s="292" t="str">
        <f t="shared" si="151"/>
        <v>NA</v>
      </c>
      <c r="BA256" s="292" t="str">
        <f t="shared" si="152"/>
        <v>NA</v>
      </c>
      <c r="BB256" s="289">
        <f t="shared" si="153"/>
        <v>837</v>
      </c>
      <c r="BC256" s="289">
        <f t="shared" si="127"/>
        <v>840</v>
      </c>
      <c r="BD256" s="289">
        <f t="shared" si="128"/>
        <v>812</v>
      </c>
      <c r="BE256" s="289">
        <f t="shared" si="129"/>
        <v>813</v>
      </c>
    </row>
    <row r="257" spans="1:57" s="309" customFormat="1" ht="15" customHeight="1" x14ac:dyDescent="0.25">
      <c r="A257" s="283" t="s">
        <v>2187</v>
      </c>
      <c r="B257" s="255" t="s">
        <v>920</v>
      </c>
      <c r="C257" s="269" t="s">
        <v>1129</v>
      </c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85"/>
      <c r="U257" s="286"/>
      <c r="V257" s="287"/>
      <c r="W257" s="287"/>
      <c r="X257" s="287"/>
      <c r="Y257" s="287"/>
      <c r="Z257" s="287"/>
      <c r="AA257" s="305">
        <v>714</v>
      </c>
      <c r="AB257" s="305">
        <v>894</v>
      </c>
      <c r="AC257" s="305">
        <v>1141</v>
      </c>
      <c r="AD257" s="305">
        <v>1087</v>
      </c>
      <c r="AE257" s="289" t="str">
        <f t="shared" si="130"/>
        <v>NA</v>
      </c>
      <c r="AF257" s="289" t="str">
        <f t="shared" si="131"/>
        <v>NA</v>
      </c>
      <c r="AG257" s="289" t="str">
        <f t="shared" si="132"/>
        <v>NA</v>
      </c>
      <c r="AH257" s="289" t="str">
        <f t="shared" si="133"/>
        <v>NA</v>
      </c>
      <c r="AI257" s="289" t="str">
        <f t="shared" si="134"/>
        <v>NA</v>
      </c>
      <c r="AJ257" s="289" t="str">
        <f t="shared" si="135"/>
        <v>NA</v>
      </c>
      <c r="AK257" s="289" t="str">
        <f t="shared" si="136"/>
        <v>NA</v>
      </c>
      <c r="AL257" s="289" t="str">
        <f t="shared" si="137"/>
        <v>NA</v>
      </c>
      <c r="AM257" s="289" t="str">
        <f t="shared" si="138"/>
        <v>NA</v>
      </c>
      <c r="AN257" s="289" t="str">
        <f t="shared" si="139"/>
        <v>NA</v>
      </c>
      <c r="AO257" s="289" t="str">
        <f t="shared" si="140"/>
        <v>NA</v>
      </c>
      <c r="AP257" s="289" t="str">
        <f t="shared" si="141"/>
        <v>NA</v>
      </c>
      <c r="AQ257" s="289" t="str">
        <f t="shared" si="142"/>
        <v>NA</v>
      </c>
      <c r="AR257" s="289" t="str">
        <f t="shared" si="143"/>
        <v>NA</v>
      </c>
      <c r="AS257" s="289" t="str">
        <f t="shared" si="144"/>
        <v>NA</v>
      </c>
      <c r="AT257" s="289" t="str">
        <f t="shared" si="145"/>
        <v>NA</v>
      </c>
      <c r="AU257" s="289" t="str">
        <f t="shared" si="146"/>
        <v>NA</v>
      </c>
      <c r="AV257" s="289" t="str">
        <f t="shared" si="147"/>
        <v>NA</v>
      </c>
      <c r="AW257" s="289" t="str">
        <f t="shared" si="148"/>
        <v>NA</v>
      </c>
      <c r="AX257" s="289" t="str">
        <f t="shared" si="149"/>
        <v>NA</v>
      </c>
      <c r="AY257" s="289" t="str">
        <f t="shared" si="150"/>
        <v>NA</v>
      </c>
      <c r="AZ257" s="289" t="str">
        <f t="shared" si="151"/>
        <v>NA</v>
      </c>
      <c r="BA257" s="289" t="str">
        <f t="shared" si="152"/>
        <v>NA</v>
      </c>
      <c r="BB257" s="289">
        <f t="shared" si="153"/>
        <v>840</v>
      </c>
      <c r="BC257" s="289">
        <f t="shared" si="127"/>
        <v>843</v>
      </c>
      <c r="BD257" s="289">
        <f t="shared" si="128"/>
        <v>814</v>
      </c>
      <c r="BE257" s="289">
        <f t="shared" si="129"/>
        <v>815</v>
      </c>
    </row>
    <row r="258" spans="1:57" s="309" customFormat="1" ht="15" customHeight="1" x14ac:dyDescent="0.25">
      <c r="A258" s="307" t="s">
        <v>152</v>
      </c>
      <c r="B258" s="307" t="s">
        <v>920</v>
      </c>
      <c r="C258" s="307" t="s">
        <v>1129</v>
      </c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85"/>
      <c r="U258" s="285"/>
      <c r="V258" s="290">
        <v>221340</v>
      </c>
      <c r="W258" s="290">
        <v>178130</v>
      </c>
      <c r="X258" s="290">
        <v>199977</v>
      </c>
      <c r="Y258" s="290"/>
      <c r="Z258" s="290"/>
      <c r="AA258" s="305">
        <v>344632</v>
      </c>
      <c r="AB258" s="305">
        <v>386981</v>
      </c>
      <c r="AC258" s="305"/>
      <c r="AD258" s="305"/>
      <c r="AE258" s="292" t="str">
        <f t="shared" si="130"/>
        <v>NA</v>
      </c>
      <c r="AF258" s="292" t="str">
        <f t="shared" si="131"/>
        <v>NA</v>
      </c>
      <c r="AG258" s="292" t="str">
        <f t="shared" si="132"/>
        <v>NA</v>
      </c>
      <c r="AH258" s="292" t="str">
        <f t="shared" si="133"/>
        <v>NA</v>
      </c>
      <c r="AI258" s="292" t="str">
        <f t="shared" si="134"/>
        <v>NA</v>
      </c>
      <c r="AJ258" s="292" t="str">
        <f t="shared" si="135"/>
        <v>NA</v>
      </c>
      <c r="AK258" s="292" t="str">
        <f t="shared" si="136"/>
        <v>NA</v>
      </c>
      <c r="AL258" s="292" t="str">
        <f t="shared" si="137"/>
        <v>NA</v>
      </c>
      <c r="AM258" s="292" t="str">
        <f t="shared" si="138"/>
        <v>NA</v>
      </c>
      <c r="AN258" s="292" t="str">
        <f t="shared" si="139"/>
        <v>NA</v>
      </c>
      <c r="AO258" s="292" t="str">
        <f t="shared" si="140"/>
        <v>NA</v>
      </c>
      <c r="AP258" s="292" t="str">
        <f t="shared" si="141"/>
        <v>NA</v>
      </c>
      <c r="AQ258" s="292" t="str">
        <f t="shared" si="142"/>
        <v>NA</v>
      </c>
      <c r="AR258" s="292" t="str">
        <f t="shared" si="143"/>
        <v>NA</v>
      </c>
      <c r="AS258" s="292" t="str">
        <f t="shared" si="144"/>
        <v>NA</v>
      </c>
      <c r="AT258" s="292" t="str">
        <f t="shared" si="145"/>
        <v>NA</v>
      </c>
      <c r="AU258" s="292" t="str">
        <f t="shared" si="146"/>
        <v>NA</v>
      </c>
      <c r="AV258" s="292" t="str">
        <f t="shared" si="147"/>
        <v>NA</v>
      </c>
      <c r="AW258" s="292">
        <f t="shared" si="148"/>
        <v>252</v>
      </c>
      <c r="AX258" s="292">
        <f t="shared" si="149"/>
        <v>243</v>
      </c>
      <c r="AY258" s="292">
        <f t="shared" si="150"/>
        <v>240</v>
      </c>
      <c r="AZ258" s="292" t="str">
        <f t="shared" si="151"/>
        <v>NA</v>
      </c>
      <c r="BA258" s="292" t="str">
        <f t="shared" si="152"/>
        <v>NA</v>
      </c>
      <c r="BB258" s="289">
        <f t="shared" si="153"/>
        <v>209</v>
      </c>
      <c r="BC258" s="289">
        <f t="shared" si="127"/>
        <v>209</v>
      </c>
      <c r="BD258" s="289" t="str">
        <f t="shared" si="128"/>
        <v>NA</v>
      </c>
      <c r="BE258" s="289" t="str">
        <f t="shared" si="129"/>
        <v>NA</v>
      </c>
    </row>
    <row r="259" spans="1:57" s="309" customFormat="1" ht="15" customHeight="1" x14ac:dyDescent="0.25">
      <c r="A259" s="283" t="s">
        <v>4</v>
      </c>
      <c r="B259" s="255" t="s">
        <v>914</v>
      </c>
      <c r="C259" s="269" t="s">
        <v>1129</v>
      </c>
      <c r="D259" s="248"/>
      <c r="E259" s="248"/>
      <c r="F259" s="248"/>
      <c r="G259" s="248"/>
      <c r="H259" s="248">
        <v>116162</v>
      </c>
      <c r="I259" s="248">
        <v>133675</v>
      </c>
      <c r="J259" s="248">
        <v>141310</v>
      </c>
      <c r="K259" s="248">
        <v>167278</v>
      </c>
      <c r="L259" s="248">
        <v>176540.66666666666</v>
      </c>
      <c r="M259" s="248">
        <v>185803.33333333331</v>
      </c>
      <c r="N259" s="248">
        <v>195066</v>
      </c>
      <c r="O259" s="248">
        <v>178198</v>
      </c>
      <c r="P259" s="248">
        <v>172836</v>
      </c>
      <c r="Q259" s="248">
        <v>156662</v>
      </c>
      <c r="R259" s="248">
        <v>169557</v>
      </c>
      <c r="S259" s="248">
        <v>171626</v>
      </c>
      <c r="T259" s="285">
        <v>173986</v>
      </c>
      <c r="U259" s="286">
        <v>201688</v>
      </c>
      <c r="V259" s="287">
        <v>191396</v>
      </c>
      <c r="W259" s="287">
        <v>147598</v>
      </c>
      <c r="X259" s="287">
        <v>160222</v>
      </c>
      <c r="Y259" s="287"/>
      <c r="Z259" s="287"/>
      <c r="AA259" s="305">
        <v>208286</v>
      </c>
      <c r="AB259" s="305">
        <v>256919</v>
      </c>
      <c r="AC259" s="305"/>
      <c r="AD259" s="305"/>
      <c r="AE259" s="289" t="str">
        <f t="shared" si="130"/>
        <v>NA</v>
      </c>
      <c r="AF259" s="289" t="str">
        <f t="shared" si="131"/>
        <v>NA</v>
      </c>
      <c r="AG259" s="289" t="str">
        <f t="shared" si="132"/>
        <v>NA</v>
      </c>
      <c r="AH259" s="289" t="str">
        <f t="shared" si="133"/>
        <v>NA</v>
      </c>
      <c r="AI259" s="289">
        <f t="shared" si="134"/>
        <v>151</v>
      </c>
      <c r="AJ259" s="289">
        <f t="shared" si="135"/>
        <v>154</v>
      </c>
      <c r="AK259" s="289">
        <f t="shared" si="136"/>
        <v>163</v>
      </c>
      <c r="AL259" s="289">
        <f t="shared" si="137"/>
        <v>167</v>
      </c>
      <c r="AM259" s="289">
        <f t="shared" si="138"/>
        <v>177</v>
      </c>
      <c r="AN259" s="289">
        <f t="shared" si="139"/>
        <v>189</v>
      </c>
      <c r="AO259" s="289">
        <f t="shared" si="140"/>
        <v>203</v>
      </c>
      <c r="AP259" s="289">
        <f t="shared" si="141"/>
        <v>200</v>
      </c>
      <c r="AQ259" s="289">
        <f t="shared" si="142"/>
        <v>197</v>
      </c>
      <c r="AR259" s="289">
        <f t="shared" si="143"/>
        <v>224</v>
      </c>
      <c r="AS259" s="289">
        <f t="shared" si="144"/>
        <v>232</v>
      </c>
      <c r="AT259" s="289">
        <f t="shared" si="145"/>
        <v>247</v>
      </c>
      <c r="AU259" s="289">
        <f t="shared" si="146"/>
        <v>262</v>
      </c>
      <c r="AV259" s="289">
        <f t="shared" si="147"/>
        <v>263</v>
      </c>
      <c r="AW259" s="289">
        <f t="shared" si="148"/>
        <v>277</v>
      </c>
      <c r="AX259" s="289">
        <f t="shared" si="149"/>
        <v>275</v>
      </c>
      <c r="AY259" s="289">
        <f t="shared" si="150"/>
        <v>277</v>
      </c>
      <c r="AZ259" s="289" t="str">
        <f t="shared" si="151"/>
        <v>NA</v>
      </c>
      <c r="BA259" s="289" t="str">
        <f t="shared" si="152"/>
        <v>NA</v>
      </c>
      <c r="BB259" s="289">
        <f t="shared" si="153"/>
        <v>273</v>
      </c>
      <c r="BC259" s="289">
        <f t="shared" si="127"/>
        <v>267</v>
      </c>
      <c r="BD259" s="289" t="str">
        <f t="shared" si="128"/>
        <v>NA</v>
      </c>
      <c r="BE259" s="289" t="str">
        <f t="shared" si="129"/>
        <v>NA</v>
      </c>
    </row>
    <row r="260" spans="1:57" s="309" customFormat="1" ht="15" customHeight="1" x14ac:dyDescent="0.25">
      <c r="A260" s="307" t="s">
        <v>214</v>
      </c>
      <c r="B260" s="307" t="s">
        <v>920</v>
      </c>
      <c r="C260" s="307" t="s">
        <v>1129</v>
      </c>
      <c r="D260" s="248"/>
      <c r="E260" s="248"/>
      <c r="F260" s="248"/>
      <c r="G260" s="248"/>
      <c r="H260" s="248">
        <v>64543</v>
      </c>
      <c r="I260" s="248">
        <v>71123</v>
      </c>
      <c r="J260" s="248">
        <v>80342</v>
      </c>
      <c r="K260" s="248">
        <v>95786</v>
      </c>
      <c r="L260" s="248">
        <v>120058</v>
      </c>
      <c r="M260" s="248">
        <v>128980</v>
      </c>
      <c r="N260" s="248">
        <v>147144</v>
      </c>
      <c r="O260" s="248">
        <v>131093</v>
      </c>
      <c r="P260" s="248">
        <v>110260</v>
      </c>
      <c r="Q260" s="248">
        <v>107632</v>
      </c>
      <c r="R260" s="248">
        <v>124795</v>
      </c>
      <c r="S260" s="248">
        <v>133375</v>
      </c>
      <c r="T260" s="285">
        <v>142854</v>
      </c>
      <c r="U260" s="285">
        <v>155564</v>
      </c>
      <c r="V260" s="290">
        <v>155775</v>
      </c>
      <c r="W260" s="290">
        <v>126089</v>
      </c>
      <c r="X260" s="290">
        <v>135213</v>
      </c>
      <c r="Y260" s="290"/>
      <c r="Z260" s="290"/>
      <c r="AA260" s="305">
        <v>136096</v>
      </c>
      <c r="AB260" s="305">
        <v>167712</v>
      </c>
      <c r="AC260" s="317"/>
      <c r="AD260" s="317"/>
      <c r="AE260" s="292" t="str">
        <f t="shared" si="130"/>
        <v>NA</v>
      </c>
      <c r="AF260" s="292" t="str">
        <f t="shared" si="131"/>
        <v>NA</v>
      </c>
      <c r="AG260" s="292" t="str">
        <f t="shared" si="132"/>
        <v>NA</v>
      </c>
      <c r="AH260" s="292" t="str">
        <f t="shared" si="133"/>
        <v>NA</v>
      </c>
      <c r="AI260" s="292">
        <f t="shared" si="134"/>
        <v>224</v>
      </c>
      <c r="AJ260" s="292">
        <f t="shared" si="135"/>
        <v>236</v>
      </c>
      <c r="AK260" s="292">
        <f t="shared" si="136"/>
        <v>248</v>
      </c>
      <c r="AL260" s="292">
        <f t="shared" si="137"/>
        <v>249</v>
      </c>
      <c r="AM260" s="292">
        <f t="shared" si="138"/>
        <v>239</v>
      </c>
      <c r="AN260" s="292">
        <f t="shared" si="139"/>
        <v>249</v>
      </c>
      <c r="AO260" s="292">
        <f t="shared" si="140"/>
        <v>252</v>
      </c>
      <c r="AP260" s="292">
        <f t="shared" si="141"/>
        <v>263</v>
      </c>
      <c r="AQ260" s="292">
        <f t="shared" si="142"/>
        <v>281</v>
      </c>
      <c r="AR260" s="292">
        <f t="shared" si="143"/>
        <v>287</v>
      </c>
      <c r="AS260" s="292">
        <f t="shared" si="144"/>
        <v>290</v>
      </c>
      <c r="AT260" s="292">
        <f t="shared" si="145"/>
        <v>295</v>
      </c>
      <c r="AU260" s="292">
        <f t="shared" si="146"/>
        <v>303</v>
      </c>
      <c r="AV260" s="292">
        <f t="shared" si="147"/>
        <v>308</v>
      </c>
      <c r="AW260" s="292">
        <f t="shared" si="148"/>
        <v>322</v>
      </c>
      <c r="AX260" s="292">
        <f t="shared" si="149"/>
        <v>304</v>
      </c>
      <c r="AY260" s="292">
        <f t="shared" si="150"/>
        <v>308</v>
      </c>
      <c r="AZ260" s="292" t="str">
        <f t="shared" si="151"/>
        <v>NA</v>
      </c>
      <c r="BA260" s="292" t="str">
        <f t="shared" si="152"/>
        <v>NA</v>
      </c>
      <c r="BB260" s="289">
        <f t="shared" si="153"/>
        <v>353</v>
      </c>
      <c r="BC260" s="289">
        <f t="shared" si="127"/>
        <v>341</v>
      </c>
      <c r="BD260" s="289" t="str">
        <f t="shared" si="128"/>
        <v>NA</v>
      </c>
      <c r="BE260" s="289" t="str">
        <f t="shared" si="129"/>
        <v>NA</v>
      </c>
    </row>
    <row r="261" spans="1:57" s="309" customFormat="1" ht="15" customHeight="1" x14ac:dyDescent="0.25">
      <c r="A261" s="283" t="s">
        <v>993</v>
      </c>
      <c r="B261" s="255" t="s">
        <v>910</v>
      </c>
      <c r="C261" s="269" t="s">
        <v>1129</v>
      </c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>
        <v>53185</v>
      </c>
      <c r="O261" s="248">
        <v>54054</v>
      </c>
      <c r="P261" s="248">
        <v>60931</v>
      </c>
      <c r="Q261" s="248">
        <v>61279</v>
      </c>
      <c r="R261" s="248">
        <v>67316</v>
      </c>
      <c r="S261" s="248">
        <v>73022</v>
      </c>
      <c r="T261" s="285">
        <v>88025</v>
      </c>
      <c r="U261" s="286">
        <v>106364</v>
      </c>
      <c r="V261" s="287">
        <v>112156</v>
      </c>
      <c r="W261" s="287">
        <v>87089</v>
      </c>
      <c r="X261" s="287">
        <v>89317</v>
      </c>
      <c r="Y261" s="287"/>
      <c r="Z261" s="287"/>
      <c r="AA261" s="305">
        <v>121058</v>
      </c>
      <c r="AB261" s="305">
        <v>139972</v>
      </c>
      <c r="AC261" s="305"/>
      <c r="AD261" s="305"/>
      <c r="AE261" s="289" t="str">
        <f t="shared" si="130"/>
        <v>NA</v>
      </c>
      <c r="AF261" s="289" t="str">
        <f t="shared" si="131"/>
        <v>NA</v>
      </c>
      <c r="AG261" s="289" t="str">
        <f t="shared" si="132"/>
        <v>NA</v>
      </c>
      <c r="AH261" s="289" t="str">
        <f t="shared" si="133"/>
        <v>NA</v>
      </c>
      <c r="AI261" s="289" t="str">
        <f t="shared" si="134"/>
        <v>NA</v>
      </c>
      <c r="AJ261" s="289" t="str">
        <f t="shared" si="135"/>
        <v>NA</v>
      </c>
      <c r="AK261" s="289" t="str">
        <f t="shared" si="136"/>
        <v>NA</v>
      </c>
      <c r="AL261" s="289" t="str">
        <f t="shared" si="137"/>
        <v>NA</v>
      </c>
      <c r="AM261" s="289" t="str">
        <f t="shared" si="138"/>
        <v>NA</v>
      </c>
      <c r="AN261" s="289" t="str">
        <f t="shared" si="139"/>
        <v>NA</v>
      </c>
      <c r="AO261" s="289">
        <f t="shared" si="140"/>
        <v>419</v>
      </c>
      <c r="AP261" s="289">
        <f t="shared" si="141"/>
        <v>408</v>
      </c>
      <c r="AQ261" s="289">
        <f t="shared" si="142"/>
        <v>379</v>
      </c>
      <c r="AR261" s="289">
        <f t="shared" si="143"/>
        <v>380</v>
      </c>
      <c r="AS261" s="289">
        <f t="shared" si="144"/>
        <v>388</v>
      </c>
      <c r="AT261" s="289">
        <f t="shared" si="145"/>
        <v>389</v>
      </c>
      <c r="AU261" s="289">
        <f t="shared" si="146"/>
        <v>376</v>
      </c>
      <c r="AV261" s="289">
        <f t="shared" si="147"/>
        <v>372</v>
      </c>
      <c r="AW261" s="289">
        <f t="shared" si="148"/>
        <v>383</v>
      </c>
      <c r="AX261" s="289">
        <f t="shared" si="149"/>
        <v>369</v>
      </c>
      <c r="AY261" s="289">
        <f t="shared" si="150"/>
        <v>387</v>
      </c>
      <c r="AZ261" s="289" t="str">
        <f t="shared" si="151"/>
        <v>NA</v>
      </c>
      <c r="BA261" s="289" t="str">
        <f t="shared" si="152"/>
        <v>NA</v>
      </c>
      <c r="BB261" s="289">
        <f t="shared" si="153"/>
        <v>382</v>
      </c>
      <c r="BC261" s="289">
        <f t="shared" si="127"/>
        <v>379</v>
      </c>
      <c r="BD261" s="289" t="str">
        <f t="shared" si="128"/>
        <v>NA</v>
      </c>
      <c r="BE261" s="289" t="str">
        <f t="shared" si="129"/>
        <v>NA</v>
      </c>
    </row>
    <row r="262" spans="1:57" s="309" customFormat="1" ht="15" customHeight="1" x14ac:dyDescent="0.25">
      <c r="A262" s="307" t="s">
        <v>355</v>
      </c>
      <c r="B262" s="307" t="s">
        <v>947</v>
      </c>
      <c r="C262" s="307" t="s">
        <v>1129</v>
      </c>
      <c r="D262" s="248"/>
      <c r="E262" s="248"/>
      <c r="F262" s="248"/>
      <c r="G262" s="248"/>
      <c r="H262" s="248">
        <v>56050</v>
      </c>
      <c r="I262" s="248">
        <v>62505</v>
      </c>
      <c r="J262" s="248">
        <v>67303</v>
      </c>
      <c r="K262" s="248">
        <v>78786</v>
      </c>
      <c r="L262" s="248">
        <v>87702</v>
      </c>
      <c r="M262" s="248">
        <v>90109</v>
      </c>
      <c r="N262" s="248">
        <v>90297</v>
      </c>
      <c r="O262" s="248">
        <v>82024</v>
      </c>
      <c r="P262" s="248">
        <v>78367</v>
      </c>
      <c r="Q262" s="248">
        <v>75451</v>
      </c>
      <c r="R262" s="248">
        <v>83717</v>
      </c>
      <c r="S262" s="248">
        <v>88081</v>
      </c>
      <c r="T262" s="285">
        <v>93101</v>
      </c>
      <c r="U262" s="285">
        <v>97648</v>
      </c>
      <c r="V262" s="290">
        <v>89169</v>
      </c>
      <c r="W262" s="290">
        <v>71536</v>
      </c>
      <c r="X262" s="290">
        <v>80281</v>
      </c>
      <c r="Y262" s="290"/>
      <c r="Z262" s="290"/>
      <c r="AA262" s="305">
        <v>110456</v>
      </c>
      <c r="AB262" s="305">
        <v>122388</v>
      </c>
      <c r="AC262" s="305"/>
      <c r="AD262" s="305"/>
      <c r="AE262" s="292" t="str">
        <f t="shared" si="130"/>
        <v>NA</v>
      </c>
      <c r="AF262" s="292" t="str">
        <f t="shared" si="131"/>
        <v>NA</v>
      </c>
      <c r="AG262" s="292" t="str">
        <f t="shared" si="132"/>
        <v>NA</v>
      </c>
      <c r="AH262" s="292" t="str">
        <f t="shared" si="133"/>
        <v>NA</v>
      </c>
      <c r="AI262" s="292">
        <f t="shared" si="134"/>
        <v>246</v>
      </c>
      <c r="AJ262" s="292">
        <f t="shared" si="135"/>
        <v>258</v>
      </c>
      <c r="AK262" s="292">
        <f t="shared" si="136"/>
        <v>277</v>
      </c>
      <c r="AL262" s="292">
        <f t="shared" si="137"/>
        <v>283</v>
      </c>
      <c r="AM262" s="292">
        <f t="shared" si="138"/>
        <v>291</v>
      </c>
      <c r="AN262" s="292">
        <f t="shared" si="139"/>
        <v>301</v>
      </c>
      <c r="AO262" s="292">
        <f t="shared" si="140"/>
        <v>324</v>
      </c>
      <c r="AP262" s="292">
        <f t="shared" si="141"/>
        <v>340</v>
      </c>
      <c r="AQ262" s="292">
        <f t="shared" si="142"/>
        <v>340</v>
      </c>
      <c r="AR262" s="292">
        <f t="shared" si="143"/>
        <v>350</v>
      </c>
      <c r="AS262" s="292">
        <f t="shared" si="144"/>
        <v>358</v>
      </c>
      <c r="AT262" s="292">
        <f t="shared" si="145"/>
        <v>363</v>
      </c>
      <c r="AU262" s="292">
        <f t="shared" si="146"/>
        <v>370</v>
      </c>
      <c r="AV262" s="292">
        <f t="shared" si="147"/>
        <v>383</v>
      </c>
      <c r="AW262" s="292">
        <f t="shared" si="148"/>
        <v>428</v>
      </c>
      <c r="AX262" s="292">
        <f t="shared" si="149"/>
        <v>412</v>
      </c>
      <c r="AY262" s="292">
        <f t="shared" si="150"/>
        <v>407</v>
      </c>
      <c r="AZ262" s="292" t="str">
        <f t="shared" si="151"/>
        <v>NA</v>
      </c>
      <c r="BA262" s="292" t="str">
        <f t="shared" si="152"/>
        <v>NA</v>
      </c>
      <c r="BB262" s="289">
        <f t="shared" si="153"/>
        <v>398</v>
      </c>
      <c r="BC262" s="289">
        <f t="shared" si="127"/>
        <v>409</v>
      </c>
      <c r="BD262" s="289" t="str">
        <f t="shared" si="128"/>
        <v>NA</v>
      </c>
      <c r="BE262" s="289" t="str">
        <f t="shared" si="129"/>
        <v>NA</v>
      </c>
    </row>
    <row r="263" spans="1:57" s="309" customFormat="1" ht="15" customHeight="1" x14ac:dyDescent="0.25">
      <c r="A263" s="283" t="s">
        <v>661</v>
      </c>
      <c r="B263" s="255" t="s">
        <v>941</v>
      </c>
      <c r="C263" s="269" t="s">
        <v>1129</v>
      </c>
      <c r="D263" s="248"/>
      <c r="E263" s="248"/>
      <c r="F263" s="248"/>
      <c r="G263" s="248"/>
      <c r="H263" s="248">
        <v>21141</v>
      </c>
      <c r="I263" s="248">
        <v>23107</v>
      </c>
      <c r="J263" s="248">
        <v>25090</v>
      </c>
      <c r="K263" s="248">
        <v>29083</v>
      </c>
      <c r="L263" s="248">
        <v>35213</v>
      </c>
      <c r="M263" s="248">
        <v>40607</v>
      </c>
      <c r="N263" s="248">
        <v>43440</v>
      </c>
      <c r="O263" s="248">
        <v>47286</v>
      </c>
      <c r="P263" s="248">
        <v>51063</v>
      </c>
      <c r="Q263" s="248">
        <v>50662</v>
      </c>
      <c r="R263" s="248">
        <v>57920</v>
      </c>
      <c r="S263" s="248">
        <v>58713</v>
      </c>
      <c r="T263" s="285">
        <v>68864</v>
      </c>
      <c r="U263" s="286">
        <v>77212</v>
      </c>
      <c r="V263" s="287">
        <v>77093</v>
      </c>
      <c r="W263" s="287"/>
      <c r="X263" s="287"/>
      <c r="Y263" s="287"/>
      <c r="Z263" s="287"/>
      <c r="AA263" s="305">
        <v>93308</v>
      </c>
      <c r="AB263" s="305">
        <v>101098</v>
      </c>
      <c r="AC263" s="305"/>
      <c r="AD263" s="305"/>
      <c r="AE263" s="289" t="str">
        <f t="shared" si="130"/>
        <v>NA</v>
      </c>
      <c r="AF263" s="289" t="str">
        <f t="shared" si="131"/>
        <v>NA</v>
      </c>
      <c r="AG263" s="289" t="str">
        <f t="shared" si="132"/>
        <v>NA</v>
      </c>
      <c r="AH263" s="289" t="str">
        <f t="shared" si="133"/>
        <v>NA</v>
      </c>
      <c r="AI263" s="289">
        <f t="shared" si="134"/>
        <v>373</v>
      </c>
      <c r="AJ263" s="289">
        <f t="shared" si="135"/>
        <v>398</v>
      </c>
      <c r="AK263" s="289">
        <f t="shared" si="136"/>
        <v>411</v>
      </c>
      <c r="AL263" s="289">
        <f t="shared" si="137"/>
        <v>413</v>
      </c>
      <c r="AM263" s="289">
        <f t="shared" si="138"/>
        <v>417</v>
      </c>
      <c r="AN263" s="289">
        <f t="shared" si="139"/>
        <v>415</v>
      </c>
      <c r="AO263" s="289">
        <f t="shared" si="140"/>
        <v>456</v>
      </c>
      <c r="AP263" s="289">
        <f t="shared" si="141"/>
        <v>434</v>
      </c>
      <c r="AQ263" s="289">
        <f t="shared" si="142"/>
        <v>419</v>
      </c>
      <c r="AR263" s="289">
        <f t="shared" si="143"/>
        <v>420</v>
      </c>
      <c r="AS263" s="289">
        <f t="shared" si="144"/>
        <v>416</v>
      </c>
      <c r="AT263" s="289">
        <f t="shared" si="145"/>
        <v>437</v>
      </c>
      <c r="AU263" s="289">
        <f t="shared" si="146"/>
        <v>429</v>
      </c>
      <c r="AV263" s="289">
        <f t="shared" si="147"/>
        <v>444</v>
      </c>
      <c r="AW263" s="289">
        <f t="shared" si="148"/>
        <v>469</v>
      </c>
      <c r="AX263" s="289" t="str">
        <f t="shared" si="149"/>
        <v>NA</v>
      </c>
      <c r="AY263" s="289" t="str">
        <f t="shared" si="150"/>
        <v>NA</v>
      </c>
      <c r="AZ263" s="289" t="str">
        <f t="shared" si="151"/>
        <v>NA</v>
      </c>
      <c r="BA263" s="289" t="str">
        <f t="shared" si="152"/>
        <v>NA</v>
      </c>
      <c r="BB263" s="289">
        <f t="shared" si="153"/>
        <v>432</v>
      </c>
      <c r="BC263" s="289">
        <f t="shared" si="127"/>
        <v>441</v>
      </c>
      <c r="BD263" s="289" t="str">
        <f t="shared" si="128"/>
        <v>NA</v>
      </c>
      <c r="BE263" s="289" t="str">
        <f t="shared" si="129"/>
        <v>NA</v>
      </c>
    </row>
    <row r="264" spans="1:57" s="309" customFormat="1" ht="15" customHeight="1" x14ac:dyDescent="0.25">
      <c r="A264" s="283" t="s">
        <v>663</v>
      </c>
      <c r="B264" s="255" t="s">
        <v>938</v>
      </c>
      <c r="C264" s="269" t="s">
        <v>1129</v>
      </c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>
        <v>49472</v>
      </c>
      <c r="P264" s="248">
        <v>53363</v>
      </c>
      <c r="Q264" s="248">
        <v>54917</v>
      </c>
      <c r="R264" s="248">
        <v>65889</v>
      </c>
      <c r="S264" s="248">
        <v>72412</v>
      </c>
      <c r="T264" s="285">
        <v>82769</v>
      </c>
      <c r="U264" s="286">
        <v>78478</v>
      </c>
      <c r="V264" s="287">
        <v>74187</v>
      </c>
      <c r="W264" s="287">
        <v>61413</v>
      </c>
      <c r="X264" s="287">
        <v>67912</v>
      </c>
      <c r="Y264" s="287"/>
      <c r="Z264" s="287"/>
      <c r="AA264" s="305">
        <v>85254</v>
      </c>
      <c r="AB264" s="305">
        <v>94983</v>
      </c>
      <c r="AC264" s="305"/>
      <c r="AD264" s="305"/>
      <c r="AE264" s="289" t="str">
        <f t="shared" si="130"/>
        <v>NA</v>
      </c>
      <c r="AF264" s="289" t="str">
        <f t="shared" si="131"/>
        <v>NA</v>
      </c>
      <c r="AG264" s="289" t="str">
        <f t="shared" si="132"/>
        <v>NA</v>
      </c>
      <c r="AH264" s="289" t="str">
        <f t="shared" si="133"/>
        <v>NA</v>
      </c>
      <c r="AI264" s="289" t="str">
        <f t="shared" si="134"/>
        <v>NA</v>
      </c>
      <c r="AJ264" s="289" t="str">
        <f t="shared" si="135"/>
        <v>NA</v>
      </c>
      <c r="AK264" s="289" t="str">
        <f t="shared" si="136"/>
        <v>NA</v>
      </c>
      <c r="AL264" s="289" t="str">
        <f t="shared" si="137"/>
        <v>NA</v>
      </c>
      <c r="AM264" s="289" t="str">
        <f t="shared" si="138"/>
        <v>NA</v>
      </c>
      <c r="AN264" s="289" t="str">
        <f t="shared" si="139"/>
        <v>NA</v>
      </c>
      <c r="AO264" s="289" t="str">
        <f t="shared" si="140"/>
        <v>NA</v>
      </c>
      <c r="AP264" s="289">
        <f t="shared" si="141"/>
        <v>427</v>
      </c>
      <c r="AQ264" s="289">
        <f t="shared" si="142"/>
        <v>408</v>
      </c>
      <c r="AR264" s="289">
        <f t="shared" si="143"/>
        <v>402</v>
      </c>
      <c r="AS264" s="289">
        <f t="shared" si="144"/>
        <v>392</v>
      </c>
      <c r="AT264" s="289">
        <f t="shared" si="145"/>
        <v>392</v>
      </c>
      <c r="AU264" s="289">
        <f t="shared" si="146"/>
        <v>387</v>
      </c>
      <c r="AV264" s="289">
        <f t="shared" si="147"/>
        <v>439</v>
      </c>
      <c r="AW264" s="289">
        <f t="shared" si="148"/>
        <v>480</v>
      </c>
      <c r="AX264" s="289">
        <f t="shared" si="149"/>
        <v>450</v>
      </c>
      <c r="AY264" s="289">
        <f t="shared" si="150"/>
        <v>447</v>
      </c>
      <c r="AZ264" s="289" t="str">
        <f t="shared" si="151"/>
        <v>NA</v>
      </c>
      <c r="BA264" s="289" t="str">
        <f t="shared" si="152"/>
        <v>NA</v>
      </c>
      <c r="BB264" s="289">
        <f t="shared" si="153"/>
        <v>452</v>
      </c>
      <c r="BC264" s="289">
        <f t="shared" si="127"/>
        <v>458</v>
      </c>
      <c r="BD264" s="289" t="str">
        <f t="shared" si="128"/>
        <v>NA</v>
      </c>
      <c r="BE264" s="289" t="str">
        <f t="shared" si="129"/>
        <v>NA</v>
      </c>
    </row>
    <row r="265" spans="1:57" s="309" customFormat="1" ht="15" customHeight="1" x14ac:dyDescent="0.25">
      <c r="A265" s="283" t="s">
        <v>424</v>
      </c>
      <c r="B265" s="255" t="s">
        <v>920</v>
      </c>
      <c r="C265" s="269" t="s">
        <v>1129</v>
      </c>
      <c r="D265" s="248"/>
      <c r="E265" s="248"/>
      <c r="F265" s="248"/>
      <c r="G265" s="248"/>
      <c r="H265" s="248">
        <v>59598</v>
      </c>
      <c r="I265" s="248">
        <v>71200</v>
      </c>
      <c r="J265" s="248">
        <v>77769</v>
      </c>
      <c r="K265" s="248">
        <v>97207</v>
      </c>
      <c r="L265" s="248">
        <v>108825</v>
      </c>
      <c r="M265" s="248">
        <v>115663</v>
      </c>
      <c r="N265" s="248">
        <v>111212</v>
      </c>
      <c r="O265" s="248">
        <v>103914</v>
      </c>
      <c r="P265" s="248">
        <v>87635</v>
      </c>
      <c r="Q265" s="248">
        <v>79523</v>
      </c>
      <c r="R265" s="248">
        <v>92944</v>
      </c>
      <c r="S265" s="248">
        <v>91762</v>
      </c>
      <c r="T265" s="285">
        <v>93685</v>
      </c>
      <c r="U265" s="286">
        <v>102198</v>
      </c>
      <c r="V265" s="287">
        <v>95439</v>
      </c>
      <c r="W265" s="287">
        <v>75713</v>
      </c>
      <c r="X265" s="287">
        <v>81878</v>
      </c>
      <c r="Y265" s="287"/>
      <c r="Z265" s="287"/>
      <c r="AA265" s="305">
        <v>88058</v>
      </c>
      <c r="AB265" s="305">
        <v>94038</v>
      </c>
      <c r="AC265" s="305"/>
      <c r="AD265" s="305"/>
      <c r="AE265" s="289" t="str">
        <f t="shared" si="130"/>
        <v>NA</v>
      </c>
      <c r="AF265" s="289" t="str">
        <f t="shared" si="131"/>
        <v>NA</v>
      </c>
      <c r="AG265" s="289" t="str">
        <f t="shared" si="132"/>
        <v>NA</v>
      </c>
      <c r="AH265" s="289" t="str">
        <f t="shared" si="133"/>
        <v>NA</v>
      </c>
      <c r="AI265" s="289">
        <f t="shared" si="134"/>
        <v>238</v>
      </c>
      <c r="AJ265" s="289">
        <f t="shared" si="135"/>
        <v>235</v>
      </c>
      <c r="AK265" s="289">
        <f t="shared" si="136"/>
        <v>254</v>
      </c>
      <c r="AL265" s="289">
        <f t="shared" si="137"/>
        <v>245</v>
      </c>
      <c r="AM265" s="289">
        <f t="shared" si="138"/>
        <v>258</v>
      </c>
      <c r="AN265" s="289">
        <f t="shared" si="139"/>
        <v>264</v>
      </c>
      <c r="AO265" s="289">
        <f t="shared" si="140"/>
        <v>294</v>
      </c>
      <c r="AP265" s="289">
        <f t="shared" si="141"/>
        <v>301</v>
      </c>
      <c r="AQ265" s="289">
        <f t="shared" si="142"/>
        <v>322</v>
      </c>
      <c r="AR265" s="289">
        <f t="shared" si="143"/>
        <v>341</v>
      </c>
      <c r="AS265" s="289">
        <f t="shared" si="144"/>
        <v>341</v>
      </c>
      <c r="AT265" s="289">
        <f t="shared" si="145"/>
        <v>360</v>
      </c>
      <c r="AU265" s="289">
        <f t="shared" si="146"/>
        <v>369</v>
      </c>
      <c r="AV265" s="289">
        <f t="shared" si="147"/>
        <v>375</v>
      </c>
      <c r="AW265" s="289">
        <f t="shared" si="148"/>
        <v>415</v>
      </c>
      <c r="AX265" s="289">
        <f t="shared" si="149"/>
        <v>399</v>
      </c>
      <c r="AY265" s="289">
        <f t="shared" si="150"/>
        <v>405</v>
      </c>
      <c r="AZ265" s="289" t="str">
        <f t="shared" si="151"/>
        <v>NA</v>
      </c>
      <c r="BA265" s="289" t="str">
        <f t="shared" si="152"/>
        <v>NA</v>
      </c>
      <c r="BB265" s="289">
        <f t="shared" si="153"/>
        <v>445</v>
      </c>
      <c r="BC265" s="289">
        <f t="shared" si="127"/>
        <v>461</v>
      </c>
      <c r="BD265" s="289" t="str">
        <f t="shared" si="128"/>
        <v>NA</v>
      </c>
      <c r="BE265" s="289" t="str">
        <f t="shared" si="129"/>
        <v>NA</v>
      </c>
    </row>
    <row r="266" spans="1:57" s="309" customFormat="1" ht="15" customHeight="1" x14ac:dyDescent="0.25">
      <c r="A266" s="316" t="s">
        <v>339</v>
      </c>
      <c r="B266" s="316" t="s">
        <v>922</v>
      </c>
      <c r="C266" s="316" t="s">
        <v>1129</v>
      </c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>
        <v>21812</v>
      </c>
      <c r="Q266" s="248">
        <v>21411</v>
      </c>
      <c r="R266" s="248">
        <v>26727</v>
      </c>
      <c r="S266" s="248">
        <v>28944</v>
      </c>
      <c r="T266" s="285">
        <v>33323</v>
      </c>
      <c r="U266" s="285">
        <v>38886</v>
      </c>
      <c r="V266" s="290">
        <v>38182</v>
      </c>
      <c r="W266" s="290">
        <v>36934</v>
      </c>
      <c r="X266" s="290">
        <v>45686</v>
      </c>
      <c r="Y266" s="290"/>
      <c r="Z266" s="290"/>
      <c r="AA266" s="291">
        <v>58053</v>
      </c>
      <c r="AB266" s="291">
        <v>64461</v>
      </c>
      <c r="AC266" s="305"/>
      <c r="AD266" s="305"/>
      <c r="AE266" s="292" t="str">
        <f t="shared" si="130"/>
        <v>NA</v>
      </c>
      <c r="AF266" s="292" t="str">
        <f t="shared" si="131"/>
        <v>NA</v>
      </c>
      <c r="AG266" s="292" t="str">
        <f t="shared" si="132"/>
        <v>NA</v>
      </c>
      <c r="AH266" s="292" t="str">
        <f t="shared" si="133"/>
        <v>NA</v>
      </c>
      <c r="AI266" s="292" t="str">
        <f t="shared" si="134"/>
        <v>NA</v>
      </c>
      <c r="AJ266" s="292" t="str">
        <f t="shared" si="135"/>
        <v>NA</v>
      </c>
      <c r="AK266" s="292" t="str">
        <f t="shared" si="136"/>
        <v>NA</v>
      </c>
      <c r="AL266" s="292" t="str">
        <f t="shared" si="137"/>
        <v>NA</v>
      </c>
      <c r="AM266" s="292" t="str">
        <f t="shared" si="138"/>
        <v>NA</v>
      </c>
      <c r="AN266" s="292" t="str">
        <f t="shared" si="139"/>
        <v>NA</v>
      </c>
      <c r="AO266" s="292" t="str">
        <f t="shared" si="140"/>
        <v>NA</v>
      </c>
      <c r="AP266" s="292" t="str">
        <f t="shared" si="141"/>
        <v>NA</v>
      </c>
      <c r="AQ266" s="292">
        <f t="shared" si="142"/>
        <v>599</v>
      </c>
      <c r="AR266" s="292">
        <f t="shared" si="143"/>
        <v>627</v>
      </c>
      <c r="AS266" s="292">
        <f t="shared" si="144"/>
        <v>597</v>
      </c>
      <c r="AT266" s="292">
        <f t="shared" si="145"/>
        <v>604</v>
      </c>
      <c r="AU266" s="292">
        <f t="shared" si="146"/>
        <v>604</v>
      </c>
      <c r="AV266" s="292">
        <f t="shared" si="147"/>
        <v>608</v>
      </c>
      <c r="AW266" s="292">
        <f t="shared" si="148"/>
        <v>662</v>
      </c>
      <c r="AX266" s="292">
        <f t="shared" si="149"/>
        <v>574</v>
      </c>
      <c r="AY266" s="292">
        <f t="shared" si="150"/>
        <v>557</v>
      </c>
      <c r="AZ266" s="292" t="str">
        <f t="shared" si="151"/>
        <v>NA</v>
      </c>
      <c r="BA266" s="292" t="str">
        <f t="shared" si="152"/>
        <v>NA</v>
      </c>
      <c r="BB266" s="289">
        <f t="shared" si="153"/>
        <v>556</v>
      </c>
      <c r="BC266" s="289">
        <f t="shared" si="127"/>
        <v>560</v>
      </c>
      <c r="BD266" s="289" t="str">
        <f t="shared" si="128"/>
        <v>NA</v>
      </c>
      <c r="BE266" s="289" t="str">
        <f t="shared" si="129"/>
        <v>NA</v>
      </c>
    </row>
    <row r="267" spans="1:57" s="309" customFormat="1" ht="15" customHeight="1" x14ac:dyDescent="0.25">
      <c r="A267" s="283" t="s">
        <v>727</v>
      </c>
      <c r="B267" s="255" t="s">
        <v>910</v>
      </c>
      <c r="C267" s="269" t="s">
        <v>1129</v>
      </c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>
        <v>29286</v>
      </c>
      <c r="P267" s="248">
        <v>29997</v>
      </c>
      <c r="Q267" s="248">
        <v>29165</v>
      </c>
      <c r="R267" s="248">
        <v>39623</v>
      </c>
      <c r="S267" s="248">
        <v>38044</v>
      </c>
      <c r="T267" s="285">
        <v>42650</v>
      </c>
      <c r="U267" s="286"/>
      <c r="V267" s="287">
        <v>46523</v>
      </c>
      <c r="W267" s="287">
        <v>39376</v>
      </c>
      <c r="X267" s="287">
        <v>46605</v>
      </c>
      <c r="Y267" s="287"/>
      <c r="Z267" s="287"/>
      <c r="AA267" s="287">
        <v>57429</v>
      </c>
      <c r="AB267" s="287">
        <v>60474</v>
      </c>
      <c r="AC267" s="305"/>
      <c r="AD267" s="305"/>
      <c r="AE267" s="289" t="str">
        <f t="shared" si="130"/>
        <v>NA</v>
      </c>
      <c r="AF267" s="289" t="str">
        <f t="shared" si="131"/>
        <v>NA</v>
      </c>
      <c r="AG267" s="289" t="str">
        <f t="shared" si="132"/>
        <v>NA</v>
      </c>
      <c r="AH267" s="289" t="str">
        <f t="shared" si="133"/>
        <v>NA</v>
      </c>
      <c r="AI267" s="289" t="str">
        <f t="shared" si="134"/>
        <v>NA</v>
      </c>
      <c r="AJ267" s="289" t="str">
        <f t="shared" si="135"/>
        <v>NA</v>
      </c>
      <c r="AK267" s="289" t="str">
        <f t="shared" si="136"/>
        <v>NA</v>
      </c>
      <c r="AL267" s="289" t="str">
        <f t="shared" si="137"/>
        <v>NA</v>
      </c>
      <c r="AM267" s="289" t="str">
        <f t="shared" si="138"/>
        <v>NA</v>
      </c>
      <c r="AN267" s="289" t="str">
        <f t="shared" si="139"/>
        <v>NA</v>
      </c>
      <c r="AO267" s="289" t="str">
        <f t="shared" si="140"/>
        <v>NA</v>
      </c>
      <c r="AP267" s="289">
        <f t="shared" si="141"/>
        <v>532</v>
      </c>
      <c r="AQ267" s="289">
        <f t="shared" si="142"/>
        <v>535</v>
      </c>
      <c r="AR267" s="289">
        <f t="shared" si="143"/>
        <v>556</v>
      </c>
      <c r="AS267" s="289">
        <f t="shared" si="144"/>
        <v>519</v>
      </c>
      <c r="AT267" s="289">
        <f t="shared" si="145"/>
        <v>549</v>
      </c>
      <c r="AU267" s="289">
        <f t="shared" si="146"/>
        <v>547</v>
      </c>
      <c r="AV267" s="289" t="str">
        <f t="shared" si="147"/>
        <v>NA</v>
      </c>
      <c r="AW267" s="289">
        <f t="shared" si="148"/>
        <v>612</v>
      </c>
      <c r="AX267" s="289">
        <f t="shared" si="149"/>
        <v>557</v>
      </c>
      <c r="AY267" s="289">
        <f t="shared" si="150"/>
        <v>553</v>
      </c>
      <c r="AZ267" s="289" t="str">
        <f t="shared" si="151"/>
        <v>NA</v>
      </c>
      <c r="BA267" s="289" t="str">
        <f t="shared" si="152"/>
        <v>NA</v>
      </c>
      <c r="BB267" s="289">
        <f t="shared" si="153"/>
        <v>557</v>
      </c>
      <c r="BC267" s="289">
        <f t="shared" si="127"/>
        <v>578</v>
      </c>
      <c r="BD267" s="289" t="str">
        <f t="shared" si="128"/>
        <v>NA</v>
      </c>
      <c r="BE267" s="289" t="str">
        <f t="shared" si="129"/>
        <v>NA</v>
      </c>
    </row>
    <row r="268" spans="1:57" s="309" customFormat="1" ht="15" customHeight="1" x14ac:dyDescent="0.25">
      <c r="A268" s="283" t="s">
        <v>206</v>
      </c>
      <c r="B268" s="255" t="s">
        <v>923</v>
      </c>
      <c r="C268" s="269" t="s">
        <v>1129</v>
      </c>
      <c r="D268" s="248"/>
      <c r="E268" s="248"/>
      <c r="F268" s="248"/>
      <c r="G268" s="248"/>
      <c r="H268" s="248"/>
      <c r="I268" s="248">
        <v>14534</v>
      </c>
      <c r="J268" s="248">
        <v>17266.2</v>
      </c>
      <c r="K268" s="248">
        <v>19998.400000000001</v>
      </c>
      <c r="L268" s="248">
        <v>22730.600000000002</v>
      </c>
      <c r="M268" s="248">
        <v>25462.800000000003</v>
      </c>
      <c r="N268" s="248">
        <v>31634</v>
      </c>
      <c r="O268" s="248">
        <v>29910</v>
      </c>
      <c r="P268" s="248">
        <v>27284</v>
      </c>
      <c r="Q268" s="248">
        <v>26982</v>
      </c>
      <c r="R268" s="248">
        <v>30651</v>
      </c>
      <c r="S268" s="248">
        <v>31834</v>
      </c>
      <c r="T268" s="285">
        <v>38004</v>
      </c>
      <c r="U268" s="286">
        <v>43143</v>
      </c>
      <c r="V268" s="287">
        <v>42841</v>
      </c>
      <c r="W268" s="287">
        <v>34806</v>
      </c>
      <c r="X268" s="287">
        <v>37139</v>
      </c>
      <c r="Y268" s="287"/>
      <c r="Z268" s="287"/>
      <c r="AA268" s="287">
        <v>49094</v>
      </c>
      <c r="AB268" s="287">
        <v>54489</v>
      </c>
      <c r="AC268" s="305"/>
      <c r="AD268" s="305"/>
      <c r="AE268" s="289" t="str">
        <f t="shared" si="130"/>
        <v>NA</v>
      </c>
      <c r="AF268" s="289" t="str">
        <f t="shared" si="131"/>
        <v>NA</v>
      </c>
      <c r="AG268" s="289" t="str">
        <f t="shared" si="132"/>
        <v>NA</v>
      </c>
      <c r="AH268" s="289" t="str">
        <f t="shared" si="133"/>
        <v>NA</v>
      </c>
      <c r="AI268" s="289" t="str">
        <f t="shared" si="134"/>
        <v>NA</v>
      </c>
      <c r="AJ268" s="289">
        <f t="shared" si="135"/>
        <v>441</v>
      </c>
      <c r="AK268" s="289">
        <f t="shared" si="136"/>
        <v>455</v>
      </c>
      <c r="AL268" s="289">
        <f t="shared" si="137"/>
        <v>455</v>
      </c>
      <c r="AM268" s="289">
        <f t="shared" si="138"/>
        <v>478</v>
      </c>
      <c r="AN268" s="289">
        <f t="shared" si="139"/>
        <v>476</v>
      </c>
      <c r="AO268" s="289">
        <f t="shared" si="140"/>
        <v>518</v>
      </c>
      <c r="AP268" s="289">
        <f t="shared" si="141"/>
        <v>527</v>
      </c>
      <c r="AQ268" s="289">
        <f t="shared" si="142"/>
        <v>556</v>
      </c>
      <c r="AR268" s="289">
        <f t="shared" si="143"/>
        <v>575</v>
      </c>
      <c r="AS268" s="289">
        <f t="shared" si="144"/>
        <v>576</v>
      </c>
      <c r="AT268" s="289">
        <f t="shared" si="145"/>
        <v>594</v>
      </c>
      <c r="AU268" s="289">
        <f t="shared" si="146"/>
        <v>578</v>
      </c>
      <c r="AV268" s="289">
        <f t="shared" si="147"/>
        <v>585</v>
      </c>
      <c r="AW268" s="289">
        <f t="shared" si="148"/>
        <v>635</v>
      </c>
      <c r="AX268" s="289">
        <f t="shared" si="149"/>
        <v>587</v>
      </c>
      <c r="AY268" s="289">
        <f t="shared" si="150"/>
        <v>599</v>
      </c>
      <c r="AZ268" s="289" t="str">
        <f t="shared" si="151"/>
        <v>NA</v>
      </c>
      <c r="BA268" s="289" t="str">
        <f t="shared" si="152"/>
        <v>NA</v>
      </c>
      <c r="BB268" s="289">
        <f t="shared" si="153"/>
        <v>589</v>
      </c>
      <c r="BC268" s="289">
        <f t="shared" si="127"/>
        <v>596</v>
      </c>
      <c r="BD268" s="289" t="str">
        <f t="shared" si="128"/>
        <v>NA</v>
      </c>
      <c r="BE268" s="289" t="str">
        <f t="shared" si="129"/>
        <v>NA</v>
      </c>
    </row>
    <row r="269" spans="1:57" s="309" customFormat="1" ht="15" customHeight="1" x14ac:dyDescent="0.25">
      <c r="A269" s="283" t="s">
        <v>2201</v>
      </c>
      <c r="B269" s="255" t="s">
        <v>923</v>
      </c>
      <c r="C269" s="269" t="s">
        <v>1129</v>
      </c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248"/>
      <c r="S269" s="248"/>
      <c r="T269" s="285"/>
      <c r="U269" s="304"/>
      <c r="V269" s="287"/>
      <c r="W269" s="287"/>
      <c r="X269" s="287"/>
      <c r="Y269" s="287"/>
      <c r="Z269" s="287"/>
      <c r="AA269" s="287">
        <v>40670</v>
      </c>
      <c r="AB269" s="287">
        <v>47605</v>
      </c>
      <c r="AC269" s="305"/>
      <c r="AD269" s="305"/>
      <c r="AE269" s="289" t="str">
        <f t="shared" si="130"/>
        <v>NA</v>
      </c>
      <c r="AF269" s="289" t="str">
        <f t="shared" si="131"/>
        <v>NA</v>
      </c>
      <c r="AG269" s="289" t="str">
        <f t="shared" si="132"/>
        <v>NA</v>
      </c>
      <c r="AH269" s="289" t="str">
        <f t="shared" si="133"/>
        <v>NA</v>
      </c>
      <c r="AI269" s="289" t="str">
        <f t="shared" si="134"/>
        <v>NA</v>
      </c>
      <c r="AJ269" s="289" t="str">
        <f t="shared" si="135"/>
        <v>NA</v>
      </c>
      <c r="AK269" s="289" t="str">
        <f t="shared" si="136"/>
        <v>NA</v>
      </c>
      <c r="AL269" s="289" t="str">
        <f t="shared" si="137"/>
        <v>NA</v>
      </c>
      <c r="AM269" s="289" t="str">
        <f t="shared" si="138"/>
        <v>NA</v>
      </c>
      <c r="AN269" s="289" t="str">
        <f t="shared" si="139"/>
        <v>NA</v>
      </c>
      <c r="AO269" s="289" t="str">
        <f t="shared" si="140"/>
        <v>NA</v>
      </c>
      <c r="AP269" s="289" t="str">
        <f t="shared" si="141"/>
        <v>NA</v>
      </c>
      <c r="AQ269" s="289" t="str">
        <f t="shared" si="142"/>
        <v>NA</v>
      </c>
      <c r="AR269" s="289" t="str">
        <f t="shared" si="143"/>
        <v>NA</v>
      </c>
      <c r="AS269" s="289" t="str">
        <f t="shared" si="144"/>
        <v>NA</v>
      </c>
      <c r="AT269" s="289" t="str">
        <f t="shared" si="145"/>
        <v>NA</v>
      </c>
      <c r="AU269" s="289" t="str">
        <f t="shared" si="146"/>
        <v>NA</v>
      </c>
      <c r="AV269" s="289" t="str">
        <f t="shared" si="147"/>
        <v>NA</v>
      </c>
      <c r="AW269" s="289" t="str">
        <f t="shared" si="148"/>
        <v>NA</v>
      </c>
      <c r="AX269" s="289" t="str">
        <f t="shared" si="149"/>
        <v>NA</v>
      </c>
      <c r="AY269" s="289" t="str">
        <f t="shared" si="150"/>
        <v>NA</v>
      </c>
      <c r="AZ269" s="289" t="str">
        <f t="shared" si="151"/>
        <v>NA</v>
      </c>
      <c r="BA269" s="289" t="str">
        <f t="shared" si="152"/>
        <v>NA</v>
      </c>
      <c r="BB269" s="289">
        <f t="shared" si="153"/>
        <v>634</v>
      </c>
      <c r="BC269" s="289">
        <f t="shared" si="127"/>
        <v>625</v>
      </c>
      <c r="BD269" s="289" t="str">
        <f t="shared" si="128"/>
        <v>NA</v>
      </c>
      <c r="BE269" s="289" t="str">
        <f t="shared" si="129"/>
        <v>NA</v>
      </c>
    </row>
    <row r="270" spans="1:57" s="309" customFormat="1" ht="15" customHeight="1" x14ac:dyDescent="0.25">
      <c r="A270" s="283" t="s">
        <v>2105</v>
      </c>
      <c r="B270" s="255" t="s">
        <v>935</v>
      </c>
      <c r="C270" s="269" t="s">
        <v>1129</v>
      </c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>
        <v>10585</v>
      </c>
      <c r="Q270" s="248">
        <v>11734</v>
      </c>
      <c r="R270" s="248">
        <v>15756</v>
      </c>
      <c r="S270" s="248">
        <v>18949</v>
      </c>
      <c r="T270" s="285">
        <v>24229</v>
      </c>
      <c r="U270" s="286">
        <v>32700</v>
      </c>
      <c r="V270" s="287">
        <v>35266</v>
      </c>
      <c r="W270" s="287">
        <v>28470</v>
      </c>
      <c r="X270" s="287">
        <v>31951</v>
      </c>
      <c r="Y270" s="287"/>
      <c r="Z270" s="287"/>
      <c r="AA270" s="287">
        <v>37103</v>
      </c>
      <c r="AB270" s="287">
        <v>39496</v>
      </c>
      <c r="AC270" s="305"/>
      <c r="AD270" s="305"/>
      <c r="AE270" s="289" t="str">
        <f t="shared" si="130"/>
        <v>NA</v>
      </c>
      <c r="AF270" s="289" t="str">
        <f t="shared" si="131"/>
        <v>NA</v>
      </c>
      <c r="AG270" s="289" t="str">
        <f t="shared" si="132"/>
        <v>NA</v>
      </c>
      <c r="AH270" s="289" t="str">
        <f t="shared" si="133"/>
        <v>NA</v>
      </c>
      <c r="AI270" s="289" t="str">
        <f t="shared" si="134"/>
        <v>NA</v>
      </c>
      <c r="AJ270" s="289" t="str">
        <f t="shared" si="135"/>
        <v>NA</v>
      </c>
      <c r="AK270" s="289" t="str">
        <f t="shared" si="136"/>
        <v>NA</v>
      </c>
      <c r="AL270" s="289" t="str">
        <f t="shared" si="137"/>
        <v>NA</v>
      </c>
      <c r="AM270" s="289" t="str">
        <f t="shared" si="138"/>
        <v>NA</v>
      </c>
      <c r="AN270" s="289" t="str">
        <f t="shared" si="139"/>
        <v>NA</v>
      </c>
      <c r="AO270" s="289" t="str">
        <f t="shared" si="140"/>
        <v>NA</v>
      </c>
      <c r="AP270" s="289" t="str">
        <f t="shared" si="141"/>
        <v>NA</v>
      </c>
      <c r="AQ270" s="289">
        <f t="shared" si="142"/>
        <v>675</v>
      </c>
      <c r="AR270" s="289">
        <f t="shared" si="143"/>
        <v>705</v>
      </c>
      <c r="AS270" s="289">
        <f t="shared" si="144"/>
        <v>678</v>
      </c>
      <c r="AT270" s="289">
        <f t="shared" si="145"/>
        <v>674</v>
      </c>
      <c r="AU270" s="289">
        <f t="shared" si="146"/>
        <v>666</v>
      </c>
      <c r="AV270" s="289">
        <f t="shared" si="147"/>
        <v>639</v>
      </c>
      <c r="AW270" s="289">
        <f t="shared" si="148"/>
        <v>676</v>
      </c>
      <c r="AX270" s="289">
        <f t="shared" si="149"/>
        <v>629</v>
      </c>
      <c r="AY270" s="289">
        <f t="shared" si="150"/>
        <v>632</v>
      </c>
      <c r="AZ270" s="289" t="str">
        <f t="shared" si="151"/>
        <v>NA</v>
      </c>
      <c r="BA270" s="289" t="str">
        <f t="shared" si="152"/>
        <v>NA</v>
      </c>
      <c r="BB270" s="289">
        <f t="shared" si="153"/>
        <v>648</v>
      </c>
      <c r="BC270" s="289">
        <f t="shared" si="127"/>
        <v>658</v>
      </c>
      <c r="BD270" s="289" t="str">
        <f t="shared" si="128"/>
        <v>NA</v>
      </c>
      <c r="BE270" s="289" t="str">
        <f t="shared" si="129"/>
        <v>NA</v>
      </c>
    </row>
    <row r="271" spans="1:57" s="309" customFormat="1" ht="15" customHeight="1" x14ac:dyDescent="0.25">
      <c r="A271" s="283" t="s">
        <v>2199</v>
      </c>
      <c r="B271" s="255" t="s">
        <v>910</v>
      </c>
      <c r="C271" s="269" t="s">
        <v>1129</v>
      </c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248"/>
      <c r="S271" s="248"/>
      <c r="T271" s="285"/>
      <c r="U271" s="286"/>
      <c r="V271" s="287"/>
      <c r="W271" s="287"/>
      <c r="X271" s="287"/>
      <c r="Y271" s="287"/>
      <c r="Z271" s="287"/>
      <c r="AA271" s="287">
        <v>31300</v>
      </c>
      <c r="AB271" s="287">
        <v>33259</v>
      </c>
      <c r="AC271" s="305"/>
      <c r="AD271" s="305"/>
      <c r="AE271" s="289" t="str">
        <f t="shared" si="130"/>
        <v>NA</v>
      </c>
      <c r="AF271" s="289" t="str">
        <f t="shared" si="131"/>
        <v>NA</v>
      </c>
      <c r="AG271" s="289" t="str">
        <f t="shared" si="132"/>
        <v>NA</v>
      </c>
      <c r="AH271" s="289" t="str">
        <f t="shared" si="133"/>
        <v>NA</v>
      </c>
      <c r="AI271" s="289" t="str">
        <f t="shared" si="134"/>
        <v>NA</v>
      </c>
      <c r="AJ271" s="289" t="str">
        <f t="shared" si="135"/>
        <v>NA</v>
      </c>
      <c r="AK271" s="289" t="str">
        <f t="shared" si="136"/>
        <v>NA</v>
      </c>
      <c r="AL271" s="289" t="str">
        <f t="shared" si="137"/>
        <v>NA</v>
      </c>
      <c r="AM271" s="289" t="str">
        <f t="shared" si="138"/>
        <v>NA</v>
      </c>
      <c r="AN271" s="289" t="str">
        <f t="shared" si="139"/>
        <v>NA</v>
      </c>
      <c r="AO271" s="289" t="str">
        <f t="shared" si="140"/>
        <v>NA</v>
      </c>
      <c r="AP271" s="289" t="str">
        <f t="shared" si="141"/>
        <v>NA</v>
      </c>
      <c r="AQ271" s="289" t="str">
        <f t="shared" si="142"/>
        <v>NA</v>
      </c>
      <c r="AR271" s="289" t="str">
        <f t="shared" si="143"/>
        <v>NA</v>
      </c>
      <c r="AS271" s="289" t="str">
        <f t="shared" si="144"/>
        <v>NA</v>
      </c>
      <c r="AT271" s="289" t="str">
        <f t="shared" si="145"/>
        <v>NA</v>
      </c>
      <c r="AU271" s="289" t="str">
        <f t="shared" si="146"/>
        <v>NA</v>
      </c>
      <c r="AV271" s="289" t="str">
        <f t="shared" si="147"/>
        <v>NA</v>
      </c>
      <c r="AW271" s="289" t="str">
        <f t="shared" si="148"/>
        <v>NA</v>
      </c>
      <c r="AX271" s="289" t="str">
        <f t="shared" si="149"/>
        <v>NA</v>
      </c>
      <c r="AY271" s="289" t="str">
        <f t="shared" si="150"/>
        <v>NA</v>
      </c>
      <c r="AZ271" s="289" t="str">
        <f t="shared" si="151"/>
        <v>NA</v>
      </c>
      <c r="BA271" s="289" t="str">
        <f t="shared" si="152"/>
        <v>NA</v>
      </c>
      <c r="BB271" s="289">
        <f t="shared" si="153"/>
        <v>675</v>
      </c>
      <c r="BC271" s="289">
        <f t="shared" si="127"/>
        <v>689</v>
      </c>
      <c r="BD271" s="289" t="str">
        <f t="shared" si="128"/>
        <v>NA</v>
      </c>
      <c r="BE271" s="289" t="str">
        <f t="shared" si="129"/>
        <v>NA</v>
      </c>
    </row>
    <row r="272" spans="1:57" s="309" customFormat="1" ht="15" customHeight="1" x14ac:dyDescent="0.25">
      <c r="A272" s="283" t="s">
        <v>873</v>
      </c>
      <c r="B272" s="255" t="s">
        <v>934</v>
      </c>
      <c r="C272" s="269" t="s">
        <v>1129</v>
      </c>
      <c r="D272" s="248"/>
      <c r="E272" s="248"/>
      <c r="F272" s="248"/>
      <c r="G272" s="248"/>
      <c r="H272" s="248">
        <v>6253</v>
      </c>
      <c r="I272" s="248">
        <v>8274</v>
      </c>
      <c r="J272" s="248"/>
      <c r="K272" s="248"/>
      <c r="L272" s="248"/>
      <c r="M272" s="248"/>
      <c r="N272" s="248"/>
      <c r="O272" s="248"/>
      <c r="P272" s="248">
        <v>25021</v>
      </c>
      <c r="Q272" s="248">
        <v>25511</v>
      </c>
      <c r="R272" s="248">
        <v>26001</v>
      </c>
      <c r="S272" s="248">
        <v>27150</v>
      </c>
      <c r="T272" s="285">
        <v>26574</v>
      </c>
      <c r="U272" s="286">
        <v>29172</v>
      </c>
      <c r="V272" s="287">
        <v>26961</v>
      </c>
      <c r="W272" s="287"/>
      <c r="X272" s="287"/>
      <c r="Y272" s="287"/>
      <c r="Z272" s="287"/>
      <c r="AA272" s="287">
        <v>29552</v>
      </c>
      <c r="AB272" s="287">
        <v>30902</v>
      </c>
      <c r="AC272" s="305"/>
      <c r="AD272" s="305"/>
      <c r="AE272" s="289" t="str">
        <f t="shared" si="130"/>
        <v>NA</v>
      </c>
      <c r="AF272" s="289" t="str">
        <f t="shared" si="131"/>
        <v>NA</v>
      </c>
      <c r="AG272" s="289" t="str">
        <f t="shared" si="132"/>
        <v>NA</v>
      </c>
      <c r="AH272" s="289" t="str">
        <f t="shared" si="133"/>
        <v>NA</v>
      </c>
      <c r="AI272" s="289">
        <f t="shared" si="134"/>
        <v>442</v>
      </c>
      <c r="AJ272" s="289">
        <f t="shared" si="135"/>
        <v>466</v>
      </c>
      <c r="AK272" s="289" t="str">
        <f t="shared" si="136"/>
        <v>NA</v>
      </c>
      <c r="AL272" s="289" t="str">
        <f t="shared" si="137"/>
        <v>NA</v>
      </c>
      <c r="AM272" s="289" t="str">
        <f t="shared" si="138"/>
        <v>NA</v>
      </c>
      <c r="AN272" s="289" t="str">
        <f t="shared" si="139"/>
        <v>NA</v>
      </c>
      <c r="AO272" s="289" t="str">
        <f t="shared" si="140"/>
        <v>NA</v>
      </c>
      <c r="AP272" s="289" t="str">
        <f t="shared" si="141"/>
        <v>NA</v>
      </c>
      <c r="AQ272" s="289">
        <f t="shared" si="142"/>
        <v>568</v>
      </c>
      <c r="AR272" s="289">
        <f t="shared" si="143"/>
        <v>587</v>
      </c>
      <c r="AS272" s="289">
        <f t="shared" si="144"/>
        <v>607</v>
      </c>
      <c r="AT272" s="289">
        <f t="shared" si="145"/>
        <v>617</v>
      </c>
      <c r="AU272" s="289">
        <f t="shared" si="146"/>
        <v>650</v>
      </c>
      <c r="AV272" s="289">
        <f t="shared" si="147"/>
        <v>663</v>
      </c>
      <c r="AW272" s="289">
        <f t="shared" si="148"/>
        <v>733</v>
      </c>
      <c r="AX272" s="289" t="str">
        <f t="shared" si="149"/>
        <v>NA</v>
      </c>
      <c r="AY272" s="289" t="str">
        <f t="shared" si="150"/>
        <v>NA</v>
      </c>
      <c r="AZ272" s="289" t="str">
        <f t="shared" si="151"/>
        <v>NA</v>
      </c>
      <c r="BA272" s="289" t="str">
        <f t="shared" si="152"/>
        <v>NA</v>
      </c>
      <c r="BB272" s="289">
        <f t="shared" si="153"/>
        <v>684</v>
      </c>
      <c r="BC272" s="289">
        <f t="shared" si="127"/>
        <v>702</v>
      </c>
      <c r="BD272" s="289" t="str">
        <f t="shared" si="128"/>
        <v>NA</v>
      </c>
      <c r="BE272" s="289" t="str">
        <f t="shared" si="129"/>
        <v>NA</v>
      </c>
    </row>
    <row r="273" spans="1:57" s="309" customFormat="1" ht="15" customHeight="1" x14ac:dyDescent="0.25">
      <c r="A273" s="283" t="s">
        <v>264</v>
      </c>
      <c r="B273" s="255" t="s">
        <v>914</v>
      </c>
      <c r="C273" s="269" t="s">
        <v>1129</v>
      </c>
      <c r="D273" s="248"/>
      <c r="E273" s="248"/>
      <c r="F273" s="248"/>
      <c r="G273" s="248"/>
      <c r="H273" s="248"/>
      <c r="I273" s="248">
        <v>3795</v>
      </c>
      <c r="J273" s="248">
        <v>4425</v>
      </c>
      <c r="K273" s="248">
        <v>7495</v>
      </c>
      <c r="L273" s="248">
        <v>9215</v>
      </c>
      <c r="M273" s="248">
        <v>10686</v>
      </c>
      <c r="N273" s="248">
        <v>16342</v>
      </c>
      <c r="O273" s="248">
        <v>17260</v>
      </c>
      <c r="P273" s="248">
        <v>15373</v>
      </c>
      <c r="Q273" s="248">
        <v>15974</v>
      </c>
      <c r="R273" s="248">
        <v>18175</v>
      </c>
      <c r="S273" s="248">
        <v>19417</v>
      </c>
      <c r="T273" s="285">
        <v>21532</v>
      </c>
      <c r="U273" s="318">
        <v>27178</v>
      </c>
      <c r="V273" s="318">
        <v>25173</v>
      </c>
      <c r="W273" s="287">
        <v>18879</v>
      </c>
      <c r="X273" s="287">
        <v>21343</v>
      </c>
      <c r="Y273" s="287"/>
      <c r="Z273" s="287"/>
      <c r="AA273" s="287">
        <v>26577</v>
      </c>
      <c r="AB273" s="287">
        <v>30808</v>
      </c>
      <c r="AC273" s="305"/>
      <c r="AD273" s="305"/>
      <c r="AE273" s="289" t="str">
        <f t="shared" si="130"/>
        <v>NA</v>
      </c>
      <c r="AF273" s="289" t="str">
        <f t="shared" si="131"/>
        <v>NA</v>
      </c>
      <c r="AG273" s="289" t="str">
        <f t="shared" si="132"/>
        <v>NA</v>
      </c>
      <c r="AH273" s="289" t="str">
        <f t="shared" si="133"/>
        <v>NA</v>
      </c>
      <c r="AI273" s="289" t="str">
        <f t="shared" si="134"/>
        <v>NA</v>
      </c>
      <c r="AJ273" s="289">
        <f t="shared" si="135"/>
        <v>482</v>
      </c>
      <c r="AK273" s="289">
        <f t="shared" si="136"/>
        <v>494</v>
      </c>
      <c r="AL273" s="289">
        <f t="shared" si="137"/>
        <v>489</v>
      </c>
      <c r="AM273" s="289">
        <f t="shared" si="138"/>
        <v>518</v>
      </c>
      <c r="AN273" s="289">
        <f t="shared" si="139"/>
        <v>520</v>
      </c>
      <c r="AO273" s="289">
        <f t="shared" si="140"/>
        <v>591</v>
      </c>
      <c r="AP273" s="289">
        <f t="shared" si="141"/>
        <v>594</v>
      </c>
      <c r="AQ273" s="289">
        <f t="shared" si="142"/>
        <v>639</v>
      </c>
      <c r="AR273" s="289">
        <f t="shared" si="143"/>
        <v>667</v>
      </c>
      <c r="AS273" s="289">
        <f t="shared" si="144"/>
        <v>660</v>
      </c>
      <c r="AT273" s="289">
        <f t="shared" si="145"/>
        <v>670</v>
      </c>
      <c r="AU273" s="289">
        <f t="shared" si="146"/>
        <v>687</v>
      </c>
      <c r="AV273" s="289">
        <f t="shared" si="147"/>
        <v>674</v>
      </c>
      <c r="AW273" s="289">
        <f t="shared" si="148"/>
        <v>751</v>
      </c>
      <c r="AX273" s="289">
        <f t="shared" si="149"/>
        <v>701</v>
      </c>
      <c r="AY273" s="289">
        <f t="shared" si="150"/>
        <v>700</v>
      </c>
      <c r="AZ273" s="289" t="str">
        <f t="shared" si="151"/>
        <v>NA</v>
      </c>
      <c r="BA273" s="289" t="str">
        <f t="shared" si="152"/>
        <v>NA</v>
      </c>
      <c r="BB273" s="289">
        <f t="shared" si="153"/>
        <v>704</v>
      </c>
      <c r="BC273" s="289">
        <f t="shared" si="127"/>
        <v>703</v>
      </c>
      <c r="BD273" s="289" t="str">
        <f t="shared" si="128"/>
        <v>NA</v>
      </c>
      <c r="BE273" s="289" t="str">
        <f t="shared" si="129"/>
        <v>NA</v>
      </c>
    </row>
    <row r="274" spans="1:57" s="309" customFormat="1" ht="15" customHeight="1" x14ac:dyDescent="0.25">
      <c r="A274" s="283" t="s">
        <v>592</v>
      </c>
      <c r="B274" s="255" t="s">
        <v>951</v>
      </c>
      <c r="C274" s="269" t="s">
        <v>1129</v>
      </c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248"/>
      <c r="S274" s="248"/>
      <c r="T274" s="285">
        <v>19213</v>
      </c>
      <c r="U274" s="286">
        <v>21209</v>
      </c>
      <c r="V274" s="287">
        <v>18128</v>
      </c>
      <c r="W274" s="287"/>
      <c r="X274" s="287"/>
      <c r="Y274" s="287"/>
      <c r="Z274" s="287"/>
      <c r="AA274" s="287">
        <v>23532</v>
      </c>
      <c r="AB274" s="287">
        <v>25177</v>
      </c>
      <c r="AC274" s="305"/>
      <c r="AD274" s="305"/>
      <c r="AE274" s="289" t="str">
        <f t="shared" si="130"/>
        <v>NA</v>
      </c>
      <c r="AF274" s="289" t="str">
        <f t="shared" si="131"/>
        <v>NA</v>
      </c>
      <c r="AG274" s="289" t="str">
        <f t="shared" si="132"/>
        <v>NA</v>
      </c>
      <c r="AH274" s="289" t="str">
        <f t="shared" si="133"/>
        <v>NA</v>
      </c>
      <c r="AI274" s="289" t="str">
        <f t="shared" si="134"/>
        <v>NA</v>
      </c>
      <c r="AJ274" s="289" t="str">
        <f t="shared" si="135"/>
        <v>NA</v>
      </c>
      <c r="AK274" s="289" t="str">
        <f t="shared" si="136"/>
        <v>NA</v>
      </c>
      <c r="AL274" s="289" t="str">
        <f t="shared" si="137"/>
        <v>NA</v>
      </c>
      <c r="AM274" s="289" t="str">
        <f t="shared" si="138"/>
        <v>NA</v>
      </c>
      <c r="AN274" s="289" t="str">
        <f t="shared" si="139"/>
        <v>NA</v>
      </c>
      <c r="AO274" s="289" t="str">
        <f t="shared" si="140"/>
        <v>NA</v>
      </c>
      <c r="AP274" s="289" t="str">
        <f t="shared" si="141"/>
        <v>NA</v>
      </c>
      <c r="AQ274" s="289" t="str">
        <f t="shared" si="142"/>
        <v>NA</v>
      </c>
      <c r="AR274" s="289" t="str">
        <f t="shared" si="143"/>
        <v>NA</v>
      </c>
      <c r="AS274" s="289" t="str">
        <f t="shared" si="144"/>
        <v>NA</v>
      </c>
      <c r="AT274" s="289" t="str">
        <f t="shared" si="145"/>
        <v>NA</v>
      </c>
      <c r="AU274" s="289">
        <f t="shared" si="146"/>
        <v>705</v>
      </c>
      <c r="AV274" s="289">
        <f t="shared" si="147"/>
        <v>719</v>
      </c>
      <c r="AW274" s="289">
        <f t="shared" si="148"/>
        <v>814</v>
      </c>
      <c r="AX274" s="289" t="str">
        <f t="shared" si="149"/>
        <v>NA</v>
      </c>
      <c r="AY274" s="289" t="str">
        <f t="shared" si="150"/>
        <v>NA</v>
      </c>
      <c r="AZ274" s="289" t="str">
        <f t="shared" si="151"/>
        <v>NA</v>
      </c>
      <c r="BA274" s="289" t="str">
        <f t="shared" si="152"/>
        <v>NA</v>
      </c>
      <c r="BB274" s="289">
        <f t="shared" si="153"/>
        <v>716</v>
      </c>
      <c r="BC274" s="289">
        <f t="shared" si="127"/>
        <v>735</v>
      </c>
      <c r="BD274" s="289" t="str">
        <f t="shared" si="128"/>
        <v>NA</v>
      </c>
      <c r="BE274" s="289" t="str">
        <f t="shared" si="129"/>
        <v>NA</v>
      </c>
    </row>
    <row r="275" spans="1:57" s="309" customFormat="1" ht="15" customHeight="1" x14ac:dyDescent="0.25">
      <c r="A275" s="283" t="s">
        <v>2194</v>
      </c>
      <c r="B275" s="255" t="s">
        <v>922</v>
      </c>
      <c r="C275" s="269" t="s">
        <v>1129</v>
      </c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248"/>
      <c r="S275" s="304"/>
      <c r="T275" s="286"/>
      <c r="U275" s="286"/>
      <c r="V275" s="287"/>
      <c r="W275" s="287"/>
      <c r="X275" s="287"/>
      <c r="Y275" s="287"/>
      <c r="Z275" s="287"/>
      <c r="AA275" s="287">
        <v>17308</v>
      </c>
      <c r="AB275" s="287">
        <v>19468</v>
      </c>
      <c r="AC275" s="305"/>
      <c r="AD275" s="305"/>
      <c r="AE275" s="289" t="str">
        <f t="shared" si="130"/>
        <v>NA</v>
      </c>
      <c r="AF275" s="289" t="str">
        <f t="shared" si="131"/>
        <v>NA</v>
      </c>
      <c r="AG275" s="289" t="str">
        <f t="shared" si="132"/>
        <v>NA</v>
      </c>
      <c r="AH275" s="289" t="str">
        <f t="shared" si="133"/>
        <v>NA</v>
      </c>
      <c r="AI275" s="289" t="str">
        <f t="shared" si="134"/>
        <v>NA</v>
      </c>
      <c r="AJ275" s="289" t="str">
        <f t="shared" si="135"/>
        <v>NA</v>
      </c>
      <c r="AK275" s="289" t="str">
        <f t="shared" si="136"/>
        <v>NA</v>
      </c>
      <c r="AL275" s="289" t="str">
        <f t="shared" si="137"/>
        <v>NA</v>
      </c>
      <c r="AM275" s="289" t="str">
        <f t="shared" si="138"/>
        <v>NA</v>
      </c>
      <c r="AN275" s="289" t="str">
        <f t="shared" si="139"/>
        <v>NA</v>
      </c>
      <c r="AO275" s="289" t="str">
        <f t="shared" si="140"/>
        <v>NA</v>
      </c>
      <c r="AP275" s="289" t="str">
        <f t="shared" si="141"/>
        <v>NA</v>
      </c>
      <c r="AQ275" s="289" t="str">
        <f t="shared" si="142"/>
        <v>NA</v>
      </c>
      <c r="AR275" s="289" t="str">
        <f t="shared" si="143"/>
        <v>NA</v>
      </c>
      <c r="AS275" s="289" t="str">
        <f t="shared" si="144"/>
        <v>NA</v>
      </c>
      <c r="AT275" s="289" t="str">
        <f t="shared" si="145"/>
        <v>NA</v>
      </c>
      <c r="AU275" s="289" t="str">
        <f t="shared" si="146"/>
        <v>NA</v>
      </c>
      <c r="AV275" s="289" t="str">
        <f t="shared" si="147"/>
        <v>NA</v>
      </c>
      <c r="AW275" s="289" t="str">
        <f t="shared" si="148"/>
        <v>NA</v>
      </c>
      <c r="AX275" s="289" t="str">
        <f t="shared" si="149"/>
        <v>NA</v>
      </c>
      <c r="AY275" s="289" t="str">
        <f t="shared" si="150"/>
        <v>NA</v>
      </c>
      <c r="AZ275" s="289" t="str">
        <f t="shared" si="151"/>
        <v>NA</v>
      </c>
      <c r="BA275" s="289" t="str">
        <f t="shared" si="152"/>
        <v>NA</v>
      </c>
      <c r="BB275" s="289">
        <f t="shared" si="153"/>
        <v>762</v>
      </c>
      <c r="BC275" s="289">
        <f t="shared" si="127"/>
        <v>768</v>
      </c>
      <c r="BD275" s="289" t="str">
        <f t="shared" si="128"/>
        <v>NA</v>
      </c>
      <c r="BE275" s="289" t="str">
        <f t="shared" si="129"/>
        <v>NA</v>
      </c>
    </row>
    <row r="276" spans="1:57" s="309" customFormat="1" ht="15" customHeight="1" x14ac:dyDescent="0.25">
      <c r="A276" s="283" t="s">
        <v>537</v>
      </c>
      <c r="B276" s="255" t="s">
        <v>947</v>
      </c>
      <c r="C276" s="269" t="s">
        <v>1129</v>
      </c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248"/>
      <c r="S276" s="248"/>
      <c r="T276" s="285">
        <v>13573</v>
      </c>
      <c r="U276" s="286">
        <v>16360</v>
      </c>
      <c r="V276" s="287">
        <v>17157</v>
      </c>
      <c r="W276" s="287"/>
      <c r="X276" s="287"/>
      <c r="Y276" s="287"/>
      <c r="Z276" s="287"/>
      <c r="AA276" s="287">
        <v>15195</v>
      </c>
      <c r="AB276" s="287">
        <v>17821</v>
      </c>
      <c r="AC276" s="305"/>
      <c r="AD276" s="305"/>
      <c r="AE276" s="289" t="str">
        <f t="shared" si="130"/>
        <v>NA</v>
      </c>
      <c r="AF276" s="289" t="str">
        <f t="shared" si="131"/>
        <v>NA</v>
      </c>
      <c r="AG276" s="289" t="str">
        <f t="shared" si="132"/>
        <v>NA</v>
      </c>
      <c r="AH276" s="289" t="str">
        <f t="shared" si="133"/>
        <v>NA</v>
      </c>
      <c r="AI276" s="289" t="str">
        <f t="shared" si="134"/>
        <v>NA</v>
      </c>
      <c r="AJ276" s="289" t="str">
        <f t="shared" si="135"/>
        <v>NA</v>
      </c>
      <c r="AK276" s="289" t="str">
        <f t="shared" si="136"/>
        <v>NA</v>
      </c>
      <c r="AL276" s="289" t="str">
        <f t="shared" si="137"/>
        <v>NA</v>
      </c>
      <c r="AM276" s="289" t="str">
        <f t="shared" si="138"/>
        <v>NA</v>
      </c>
      <c r="AN276" s="289" t="str">
        <f t="shared" si="139"/>
        <v>NA</v>
      </c>
      <c r="AO276" s="289" t="str">
        <f t="shared" si="140"/>
        <v>NA</v>
      </c>
      <c r="AP276" s="289" t="str">
        <f t="shared" si="141"/>
        <v>NA</v>
      </c>
      <c r="AQ276" s="289" t="str">
        <f t="shared" si="142"/>
        <v>NA</v>
      </c>
      <c r="AR276" s="289" t="str">
        <f t="shared" si="143"/>
        <v>NA</v>
      </c>
      <c r="AS276" s="289" t="str">
        <f t="shared" si="144"/>
        <v>NA</v>
      </c>
      <c r="AT276" s="289" t="str">
        <f t="shared" si="145"/>
        <v>NA</v>
      </c>
      <c r="AU276" s="289">
        <f t="shared" si="146"/>
        <v>754</v>
      </c>
      <c r="AV276" s="289">
        <f t="shared" si="147"/>
        <v>759</v>
      </c>
      <c r="AW276" s="289">
        <f t="shared" si="148"/>
        <v>829</v>
      </c>
      <c r="AX276" s="289" t="str">
        <f t="shared" si="149"/>
        <v>NA</v>
      </c>
      <c r="AY276" s="289" t="str">
        <f t="shared" si="150"/>
        <v>NA</v>
      </c>
      <c r="AZ276" s="289" t="str">
        <f t="shared" si="151"/>
        <v>NA</v>
      </c>
      <c r="BA276" s="289" t="str">
        <f t="shared" si="152"/>
        <v>NA</v>
      </c>
      <c r="BB276" s="289">
        <f t="shared" si="153"/>
        <v>774</v>
      </c>
      <c r="BC276" s="289">
        <f t="shared" si="127"/>
        <v>775</v>
      </c>
      <c r="BD276" s="289" t="str">
        <f t="shared" si="128"/>
        <v>NA</v>
      </c>
      <c r="BE276" s="289" t="str">
        <f t="shared" si="129"/>
        <v>NA</v>
      </c>
    </row>
    <row r="277" spans="1:57" s="309" customFormat="1" ht="15" customHeight="1" x14ac:dyDescent="0.25">
      <c r="A277" s="283" t="s">
        <v>2193</v>
      </c>
      <c r="B277" s="255" t="s">
        <v>934</v>
      </c>
      <c r="C277" s="269" t="s">
        <v>1129</v>
      </c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248"/>
      <c r="S277" s="248"/>
      <c r="T277" s="285"/>
      <c r="U277" s="286"/>
      <c r="V277" s="287"/>
      <c r="W277" s="287"/>
      <c r="X277" s="287"/>
      <c r="Y277" s="287"/>
      <c r="Z277" s="287"/>
      <c r="AA277" s="287">
        <v>12931</v>
      </c>
      <c r="AB277" s="287">
        <v>15276</v>
      </c>
      <c r="AC277" s="305"/>
      <c r="AD277" s="305"/>
      <c r="AE277" s="289" t="str">
        <f t="shared" si="130"/>
        <v>NA</v>
      </c>
      <c r="AF277" s="289" t="str">
        <f t="shared" si="131"/>
        <v>NA</v>
      </c>
      <c r="AG277" s="289" t="str">
        <f t="shared" si="132"/>
        <v>NA</v>
      </c>
      <c r="AH277" s="289" t="str">
        <f t="shared" si="133"/>
        <v>NA</v>
      </c>
      <c r="AI277" s="289" t="str">
        <f t="shared" si="134"/>
        <v>NA</v>
      </c>
      <c r="AJ277" s="289" t="str">
        <f t="shared" si="135"/>
        <v>NA</v>
      </c>
      <c r="AK277" s="289" t="str">
        <f t="shared" si="136"/>
        <v>NA</v>
      </c>
      <c r="AL277" s="289" t="str">
        <f t="shared" si="137"/>
        <v>NA</v>
      </c>
      <c r="AM277" s="289" t="str">
        <f t="shared" si="138"/>
        <v>NA</v>
      </c>
      <c r="AN277" s="289" t="str">
        <f t="shared" si="139"/>
        <v>NA</v>
      </c>
      <c r="AO277" s="289" t="str">
        <f t="shared" si="140"/>
        <v>NA</v>
      </c>
      <c r="AP277" s="289" t="str">
        <f t="shared" si="141"/>
        <v>NA</v>
      </c>
      <c r="AQ277" s="289" t="str">
        <f t="shared" si="142"/>
        <v>NA</v>
      </c>
      <c r="AR277" s="289" t="str">
        <f t="shared" si="143"/>
        <v>NA</v>
      </c>
      <c r="AS277" s="289" t="str">
        <f t="shared" si="144"/>
        <v>NA</v>
      </c>
      <c r="AT277" s="289" t="str">
        <f t="shared" si="145"/>
        <v>NA</v>
      </c>
      <c r="AU277" s="289" t="str">
        <f t="shared" si="146"/>
        <v>NA</v>
      </c>
      <c r="AV277" s="289" t="str">
        <f t="shared" si="147"/>
        <v>NA</v>
      </c>
      <c r="AW277" s="289" t="str">
        <f t="shared" si="148"/>
        <v>NA</v>
      </c>
      <c r="AX277" s="289" t="str">
        <f t="shared" si="149"/>
        <v>NA</v>
      </c>
      <c r="AY277" s="289" t="str">
        <f t="shared" si="150"/>
        <v>NA</v>
      </c>
      <c r="AZ277" s="289" t="str">
        <f t="shared" si="151"/>
        <v>NA</v>
      </c>
      <c r="BA277" s="289" t="str">
        <f t="shared" si="152"/>
        <v>NA</v>
      </c>
      <c r="BB277" s="289">
        <f t="shared" si="153"/>
        <v>789</v>
      </c>
      <c r="BC277" s="289">
        <f t="shared" si="127"/>
        <v>786</v>
      </c>
      <c r="BD277" s="289" t="str">
        <f t="shared" si="128"/>
        <v>NA</v>
      </c>
      <c r="BE277" s="289" t="str">
        <f t="shared" si="129"/>
        <v>NA</v>
      </c>
    </row>
    <row r="278" spans="1:57" s="309" customFormat="1" ht="15" customHeight="1" x14ac:dyDescent="0.25">
      <c r="A278" s="283" t="s">
        <v>2209</v>
      </c>
      <c r="B278" s="255" t="s">
        <v>910</v>
      </c>
      <c r="C278" s="269" t="s">
        <v>1129</v>
      </c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248"/>
      <c r="S278" s="248"/>
      <c r="T278" s="285"/>
      <c r="U278" s="286"/>
      <c r="V278" s="287"/>
      <c r="W278" s="287"/>
      <c r="X278" s="287"/>
      <c r="Y278" s="287"/>
      <c r="Z278" s="287"/>
      <c r="AA278" s="287" t="s">
        <v>2174</v>
      </c>
      <c r="AB278" s="287">
        <v>9328</v>
      </c>
      <c r="AC278" s="305"/>
      <c r="AD278" s="305"/>
      <c r="AE278" s="289" t="str">
        <f t="shared" si="130"/>
        <v>NA</v>
      </c>
      <c r="AF278" s="289" t="str">
        <f t="shared" si="131"/>
        <v>NA</v>
      </c>
      <c r="AG278" s="289" t="str">
        <f t="shared" si="132"/>
        <v>NA</v>
      </c>
      <c r="AH278" s="289" t="str">
        <f t="shared" si="133"/>
        <v>NA</v>
      </c>
      <c r="AI278" s="289" t="str">
        <f t="shared" si="134"/>
        <v>NA</v>
      </c>
      <c r="AJ278" s="289" t="str">
        <f t="shared" si="135"/>
        <v>NA</v>
      </c>
      <c r="AK278" s="289" t="str">
        <f t="shared" si="136"/>
        <v>NA</v>
      </c>
      <c r="AL278" s="289" t="str">
        <f t="shared" si="137"/>
        <v>NA</v>
      </c>
      <c r="AM278" s="289" t="str">
        <f t="shared" si="138"/>
        <v>NA</v>
      </c>
      <c r="AN278" s="289" t="str">
        <f t="shared" si="139"/>
        <v>NA</v>
      </c>
      <c r="AO278" s="289" t="str">
        <f t="shared" si="140"/>
        <v>NA</v>
      </c>
      <c r="AP278" s="289" t="str">
        <f t="shared" si="141"/>
        <v>NA</v>
      </c>
      <c r="AQ278" s="289" t="str">
        <f t="shared" si="142"/>
        <v>NA</v>
      </c>
      <c r="AR278" s="289" t="str">
        <f t="shared" si="143"/>
        <v>NA</v>
      </c>
      <c r="AS278" s="289" t="str">
        <f t="shared" si="144"/>
        <v>NA</v>
      </c>
      <c r="AT278" s="289" t="str">
        <f t="shared" si="145"/>
        <v>NA</v>
      </c>
      <c r="AU278" s="289" t="str">
        <f t="shared" si="146"/>
        <v>NA</v>
      </c>
      <c r="AV278" s="289" t="str">
        <f t="shared" si="147"/>
        <v>NA</v>
      </c>
      <c r="AW278" s="289" t="str">
        <f t="shared" si="148"/>
        <v>NA</v>
      </c>
      <c r="AX278" s="289" t="str">
        <f t="shared" si="149"/>
        <v>NA</v>
      </c>
      <c r="AY278" s="289" t="str">
        <f t="shared" si="150"/>
        <v>NA</v>
      </c>
      <c r="AZ278" s="289" t="str">
        <f t="shared" si="151"/>
        <v>NA</v>
      </c>
      <c r="BA278" s="289" t="str">
        <f t="shared" si="152"/>
        <v>NA</v>
      </c>
      <c r="BB278" s="289" t="e">
        <f t="shared" si="153"/>
        <v>#VALUE!</v>
      </c>
      <c r="BC278" s="289">
        <f t="shared" si="127"/>
        <v>821</v>
      </c>
      <c r="BD278" s="289" t="str">
        <f t="shared" si="128"/>
        <v>NA</v>
      </c>
      <c r="BE278" s="289" t="str">
        <f t="shared" si="129"/>
        <v>NA</v>
      </c>
    </row>
    <row r="279" spans="1:57" s="309" customFormat="1" ht="15" customHeight="1" x14ac:dyDescent="0.25">
      <c r="A279" s="283" t="s">
        <v>2191</v>
      </c>
      <c r="B279" s="255" t="s">
        <v>935</v>
      </c>
      <c r="C279" s="269" t="s">
        <v>1129</v>
      </c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248"/>
      <c r="S279" s="248"/>
      <c r="T279" s="285"/>
      <c r="U279" s="286"/>
      <c r="V279" s="287"/>
      <c r="W279" s="287"/>
      <c r="X279" s="287"/>
      <c r="Y279" s="287"/>
      <c r="Z279" s="287"/>
      <c r="AA279" s="287">
        <v>9276</v>
      </c>
      <c r="AB279" s="287">
        <v>8354</v>
      </c>
      <c r="AC279" s="305"/>
      <c r="AD279" s="305"/>
      <c r="AE279" s="289" t="str">
        <f t="shared" si="130"/>
        <v>NA</v>
      </c>
      <c r="AF279" s="289" t="str">
        <f t="shared" si="131"/>
        <v>NA</v>
      </c>
      <c r="AG279" s="289" t="str">
        <f t="shared" si="132"/>
        <v>NA</v>
      </c>
      <c r="AH279" s="289" t="str">
        <f t="shared" si="133"/>
        <v>NA</v>
      </c>
      <c r="AI279" s="289" t="str">
        <f t="shared" si="134"/>
        <v>NA</v>
      </c>
      <c r="AJ279" s="289" t="str">
        <f t="shared" si="135"/>
        <v>NA</v>
      </c>
      <c r="AK279" s="289" t="str">
        <f t="shared" si="136"/>
        <v>NA</v>
      </c>
      <c r="AL279" s="289" t="str">
        <f t="shared" si="137"/>
        <v>NA</v>
      </c>
      <c r="AM279" s="289" t="str">
        <f t="shared" si="138"/>
        <v>NA</v>
      </c>
      <c r="AN279" s="289" t="str">
        <f t="shared" si="139"/>
        <v>NA</v>
      </c>
      <c r="AO279" s="289" t="str">
        <f t="shared" si="140"/>
        <v>NA</v>
      </c>
      <c r="AP279" s="289" t="str">
        <f t="shared" si="141"/>
        <v>NA</v>
      </c>
      <c r="AQ279" s="289" t="str">
        <f t="shared" si="142"/>
        <v>NA</v>
      </c>
      <c r="AR279" s="289" t="str">
        <f t="shared" si="143"/>
        <v>NA</v>
      </c>
      <c r="AS279" s="289" t="str">
        <f t="shared" si="144"/>
        <v>NA</v>
      </c>
      <c r="AT279" s="289" t="str">
        <f t="shared" si="145"/>
        <v>NA</v>
      </c>
      <c r="AU279" s="289" t="str">
        <f t="shared" si="146"/>
        <v>NA</v>
      </c>
      <c r="AV279" s="289" t="str">
        <f t="shared" si="147"/>
        <v>NA</v>
      </c>
      <c r="AW279" s="289" t="str">
        <f t="shared" si="148"/>
        <v>NA</v>
      </c>
      <c r="AX279" s="289" t="str">
        <f t="shared" si="149"/>
        <v>NA</v>
      </c>
      <c r="AY279" s="289" t="str">
        <f t="shared" si="150"/>
        <v>NA</v>
      </c>
      <c r="AZ279" s="289" t="str">
        <f t="shared" si="151"/>
        <v>NA</v>
      </c>
      <c r="BA279" s="289" t="str">
        <f t="shared" si="152"/>
        <v>NA</v>
      </c>
      <c r="BB279" s="289">
        <f t="shared" si="153"/>
        <v>812</v>
      </c>
      <c r="BC279" s="289">
        <f t="shared" si="127"/>
        <v>822</v>
      </c>
      <c r="BD279" s="289" t="str">
        <f t="shared" si="128"/>
        <v>NA</v>
      </c>
      <c r="BE279" s="289" t="str">
        <f t="shared" si="129"/>
        <v>NA</v>
      </c>
    </row>
    <row r="280" spans="1:57" s="309" customFormat="1" ht="15" customHeight="1" x14ac:dyDescent="0.25">
      <c r="A280" s="283" t="s">
        <v>286</v>
      </c>
      <c r="B280" s="255" t="s">
        <v>914</v>
      </c>
      <c r="C280" s="269" t="s">
        <v>1129</v>
      </c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>
        <v>159</v>
      </c>
      <c r="Q280" s="304">
        <v>321</v>
      </c>
      <c r="R280" s="248">
        <v>370</v>
      </c>
      <c r="S280" s="248">
        <v>440</v>
      </c>
      <c r="T280" s="285">
        <v>488</v>
      </c>
      <c r="U280" s="286">
        <v>22325</v>
      </c>
      <c r="V280" s="287">
        <v>596</v>
      </c>
      <c r="W280" s="287">
        <v>598</v>
      </c>
      <c r="X280" s="287">
        <v>747</v>
      </c>
      <c r="Y280" s="287"/>
      <c r="Z280" s="287"/>
      <c r="AA280" s="287">
        <v>1167</v>
      </c>
      <c r="AB280" s="287">
        <v>1399</v>
      </c>
      <c r="AC280" s="305"/>
      <c r="AD280" s="305"/>
      <c r="AE280" s="289" t="str">
        <f t="shared" si="130"/>
        <v>NA</v>
      </c>
      <c r="AF280" s="289" t="str">
        <f t="shared" si="131"/>
        <v>NA</v>
      </c>
      <c r="AG280" s="289" t="str">
        <f t="shared" si="132"/>
        <v>NA</v>
      </c>
      <c r="AH280" s="289" t="str">
        <f t="shared" si="133"/>
        <v>NA</v>
      </c>
      <c r="AI280" s="289" t="str">
        <f t="shared" si="134"/>
        <v>NA</v>
      </c>
      <c r="AJ280" s="289" t="str">
        <f t="shared" si="135"/>
        <v>NA</v>
      </c>
      <c r="AK280" s="289" t="str">
        <f t="shared" si="136"/>
        <v>NA</v>
      </c>
      <c r="AL280" s="289" t="str">
        <f t="shared" si="137"/>
        <v>NA</v>
      </c>
      <c r="AM280" s="289" t="str">
        <f t="shared" si="138"/>
        <v>NA</v>
      </c>
      <c r="AN280" s="289" t="str">
        <f t="shared" si="139"/>
        <v>NA</v>
      </c>
      <c r="AO280" s="289" t="str">
        <f t="shared" si="140"/>
        <v>NA</v>
      </c>
      <c r="AP280" s="289" t="str">
        <f t="shared" si="141"/>
        <v>NA</v>
      </c>
      <c r="AQ280" s="289">
        <f t="shared" si="142"/>
        <v>730</v>
      </c>
      <c r="AR280" s="289">
        <f t="shared" si="143"/>
        <v>775</v>
      </c>
      <c r="AS280" s="289">
        <f t="shared" si="144"/>
        <v>765</v>
      </c>
      <c r="AT280" s="289">
        <f t="shared" si="145"/>
        <v>776</v>
      </c>
      <c r="AU280" s="289">
        <f t="shared" si="146"/>
        <v>829</v>
      </c>
      <c r="AV280" s="289">
        <f t="shared" si="147"/>
        <v>712</v>
      </c>
      <c r="AW280" s="289">
        <f t="shared" si="148"/>
        <v>960</v>
      </c>
      <c r="AX280" s="289">
        <f t="shared" si="149"/>
        <v>846</v>
      </c>
      <c r="AY280" s="289">
        <f t="shared" si="150"/>
        <v>850</v>
      </c>
      <c r="AZ280" s="289" t="str">
        <f t="shared" si="151"/>
        <v>NA</v>
      </c>
      <c r="BA280" s="289" t="str">
        <f t="shared" si="152"/>
        <v>NA</v>
      </c>
      <c r="BB280" s="289">
        <f t="shared" si="153"/>
        <v>839</v>
      </c>
      <c r="BC280" s="289">
        <f t="shared" si="127"/>
        <v>842</v>
      </c>
      <c r="BD280" s="289" t="str">
        <f t="shared" si="128"/>
        <v>NA</v>
      </c>
      <c r="BE280" s="289" t="str">
        <f t="shared" si="129"/>
        <v>NA</v>
      </c>
    </row>
    <row r="281" spans="1:57" s="309" customFormat="1" ht="15" customHeight="1" x14ac:dyDescent="0.25">
      <c r="A281" s="283" t="s">
        <v>34</v>
      </c>
      <c r="B281" s="255" t="s">
        <v>920</v>
      </c>
      <c r="C281" s="269" t="s">
        <v>1129</v>
      </c>
      <c r="D281" s="248"/>
      <c r="E281" s="248"/>
      <c r="F281" s="248"/>
      <c r="G281" s="248"/>
      <c r="H281" s="248">
        <v>161177</v>
      </c>
      <c r="I281" s="248">
        <v>157897</v>
      </c>
      <c r="J281" s="248">
        <v>199334</v>
      </c>
      <c r="K281" s="248">
        <v>286219</v>
      </c>
      <c r="L281" s="248">
        <v>303979</v>
      </c>
      <c r="M281" s="248">
        <v>325400</v>
      </c>
      <c r="N281" s="248">
        <v>366167</v>
      </c>
      <c r="O281" s="248">
        <v>311829</v>
      </c>
      <c r="P281" s="248">
        <v>266341</v>
      </c>
      <c r="Q281" s="248">
        <v>243771</v>
      </c>
      <c r="R281" s="248">
        <v>252153</v>
      </c>
      <c r="S281" s="248">
        <v>242576</v>
      </c>
      <c r="T281" s="285">
        <v>257987</v>
      </c>
      <c r="U281" s="286">
        <v>277633</v>
      </c>
      <c r="V281" s="287">
        <v>273890</v>
      </c>
      <c r="W281" s="287">
        <v>186608</v>
      </c>
      <c r="X281" s="287">
        <v>179550</v>
      </c>
      <c r="Y281" s="287"/>
      <c r="Z281" s="287"/>
      <c r="AA281" s="287"/>
      <c r="AB281" s="287"/>
      <c r="AC281" s="305"/>
      <c r="AD281" s="305"/>
      <c r="AE281" s="289" t="str">
        <f t="shared" si="130"/>
        <v>NA</v>
      </c>
      <c r="AF281" s="289" t="str">
        <f t="shared" si="131"/>
        <v>NA</v>
      </c>
      <c r="AG281" s="289" t="str">
        <f t="shared" si="132"/>
        <v>NA</v>
      </c>
      <c r="AH281" s="289" t="str">
        <f t="shared" si="133"/>
        <v>NA</v>
      </c>
      <c r="AI281" s="289">
        <f t="shared" si="134"/>
        <v>110</v>
      </c>
      <c r="AJ281" s="289">
        <f t="shared" si="135"/>
        <v>131</v>
      </c>
      <c r="AK281" s="289">
        <f t="shared" si="136"/>
        <v>127</v>
      </c>
      <c r="AL281" s="289">
        <f t="shared" si="137"/>
        <v>108</v>
      </c>
      <c r="AM281" s="289">
        <f t="shared" si="138"/>
        <v>122</v>
      </c>
      <c r="AN281" s="289">
        <f t="shared" si="139"/>
        <v>126</v>
      </c>
      <c r="AO281" s="289">
        <f t="shared" si="140"/>
        <v>126</v>
      </c>
      <c r="AP281" s="289">
        <f t="shared" si="141"/>
        <v>138</v>
      </c>
      <c r="AQ281" s="289">
        <f t="shared" si="142"/>
        <v>149</v>
      </c>
      <c r="AR281" s="289">
        <f t="shared" si="143"/>
        <v>160</v>
      </c>
      <c r="AS281" s="289">
        <f t="shared" si="144"/>
        <v>179</v>
      </c>
      <c r="AT281" s="289">
        <f t="shared" si="145"/>
        <v>196</v>
      </c>
      <c r="AU281" s="289">
        <f t="shared" si="146"/>
        <v>207</v>
      </c>
      <c r="AV281" s="289">
        <f t="shared" si="147"/>
        <v>214</v>
      </c>
      <c r="AW281" s="289">
        <f t="shared" si="148"/>
        <v>221</v>
      </c>
      <c r="AX281" s="289">
        <f t="shared" si="149"/>
        <v>235</v>
      </c>
      <c r="AY281" s="289">
        <f t="shared" si="150"/>
        <v>256</v>
      </c>
      <c r="AZ281" s="289" t="str">
        <f t="shared" si="151"/>
        <v>NA</v>
      </c>
      <c r="BA281" s="289" t="str">
        <f t="shared" si="152"/>
        <v>NA</v>
      </c>
      <c r="BB281" s="289" t="str">
        <f t="shared" si="153"/>
        <v>NA</v>
      </c>
      <c r="BC281" s="289" t="str">
        <f t="shared" si="127"/>
        <v>NA</v>
      </c>
      <c r="BD281" s="289" t="str">
        <f t="shared" si="128"/>
        <v>NA</v>
      </c>
      <c r="BE281" s="289" t="str">
        <f t="shared" si="129"/>
        <v>NA</v>
      </c>
    </row>
    <row r="282" spans="1:57" s="309" customFormat="1" ht="15" customHeight="1" x14ac:dyDescent="0.25">
      <c r="A282" s="283" t="s">
        <v>2112</v>
      </c>
      <c r="B282" s="255" t="s">
        <v>939</v>
      </c>
      <c r="C282" s="269" t="s">
        <v>1129</v>
      </c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248"/>
      <c r="S282" s="248"/>
      <c r="T282" s="285"/>
      <c r="U282" s="248"/>
      <c r="V282" s="287"/>
      <c r="W282" s="287">
        <v>72602</v>
      </c>
      <c r="X282" s="287">
        <v>86117</v>
      </c>
      <c r="Y282" s="287"/>
      <c r="Z282" s="287"/>
      <c r="AA282" s="287"/>
      <c r="AB282" s="287"/>
      <c r="AC282" s="305"/>
      <c r="AD282" s="305"/>
      <c r="AE282" s="289" t="str">
        <f t="shared" si="130"/>
        <v>NA</v>
      </c>
      <c r="AF282" s="289" t="str">
        <f t="shared" si="131"/>
        <v>NA</v>
      </c>
      <c r="AG282" s="289" t="str">
        <f t="shared" si="132"/>
        <v>NA</v>
      </c>
      <c r="AH282" s="289" t="str">
        <f t="shared" si="133"/>
        <v>NA</v>
      </c>
      <c r="AI282" s="289" t="str">
        <f t="shared" si="134"/>
        <v>NA</v>
      </c>
      <c r="AJ282" s="289" t="str">
        <f t="shared" si="135"/>
        <v>NA</v>
      </c>
      <c r="AK282" s="289" t="str">
        <f t="shared" si="136"/>
        <v>NA</v>
      </c>
      <c r="AL282" s="289" t="str">
        <f t="shared" si="137"/>
        <v>NA</v>
      </c>
      <c r="AM282" s="289" t="str">
        <f t="shared" si="138"/>
        <v>NA</v>
      </c>
      <c r="AN282" s="289" t="str">
        <f t="shared" si="139"/>
        <v>NA</v>
      </c>
      <c r="AO282" s="289" t="str">
        <f t="shared" si="140"/>
        <v>NA</v>
      </c>
      <c r="AP282" s="289" t="str">
        <f t="shared" si="141"/>
        <v>NA</v>
      </c>
      <c r="AQ282" s="289" t="str">
        <f t="shared" si="142"/>
        <v>NA</v>
      </c>
      <c r="AR282" s="289" t="str">
        <f t="shared" si="143"/>
        <v>NA</v>
      </c>
      <c r="AS282" s="289" t="str">
        <f t="shared" si="144"/>
        <v>NA</v>
      </c>
      <c r="AT282" s="289" t="str">
        <f t="shared" si="145"/>
        <v>NA</v>
      </c>
      <c r="AU282" s="289" t="str">
        <f t="shared" si="146"/>
        <v>NA</v>
      </c>
      <c r="AV282" s="289" t="str">
        <f t="shared" si="147"/>
        <v>NA</v>
      </c>
      <c r="AW282" s="289" t="str">
        <f t="shared" si="148"/>
        <v>NA</v>
      </c>
      <c r="AX282" s="289">
        <f t="shared" si="149"/>
        <v>405</v>
      </c>
      <c r="AY282" s="289">
        <f t="shared" si="150"/>
        <v>397</v>
      </c>
      <c r="AZ282" s="289" t="str">
        <f t="shared" si="151"/>
        <v>NA</v>
      </c>
      <c r="BA282" s="289" t="str">
        <f t="shared" si="152"/>
        <v>NA</v>
      </c>
      <c r="BB282" s="289" t="str">
        <f t="shared" si="153"/>
        <v>NA</v>
      </c>
      <c r="BC282" s="289" t="str">
        <f t="shared" si="127"/>
        <v>NA</v>
      </c>
      <c r="BD282" s="289" t="str">
        <f t="shared" si="128"/>
        <v>NA</v>
      </c>
      <c r="BE282" s="289" t="str">
        <f t="shared" si="129"/>
        <v>NA</v>
      </c>
    </row>
    <row r="283" spans="1:57" s="309" customFormat="1" ht="15" customHeight="1" x14ac:dyDescent="0.25">
      <c r="A283" s="283" t="s">
        <v>277</v>
      </c>
      <c r="B283" s="255" t="s">
        <v>920</v>
      </c>
      <c r="C283" s="269" t="s">
        <v>1129</v>
      </c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>
        <v>55041</v>
      </c>
      <c r="Q283" s="248">
        <v>59001</v>
      </c>
      <c r="R283" s="248">
        <v>67655</v>
      </c>
      <c r="S283" s="304">
        <v>72400</v>
      </c>
      <c r="T283" s="286">
        <v>79007</v>
      </c>
      <c r="U283" s="286">
        <v>81279</v>
      </c>
      <c r="V283" s="314">
        <v>83551</v>
      </c>
      <c r="W283" s="314">
        <v>66659</v>
      </c>
      <c r="X283" s="314">
        <v>71319</v>
      </c>
      <c r="Y283" s="314"/>
      <c r="Z283" s="314"/>
      <c r="AA283" s="314"/>
      <c r="AB283" s="314"/>
      <c r="AC283" s="305"/>
      <c r="AD283" s="305"/>
      <c r="AE283" s="289" t="str">
        <f t="shared" si="130"/>
        <v>NA</v>
      </c>
      <c r="AF283" s="289" t="str">
        <f t="shared" si="131"/>
        <v>NA</v>
      </c>
      <c r="AG283" s="289" t="str">
        <f t="shared" si="132"/>
        <v>NA</v>
      </c>
      <c r="AH283" s="289" t="str">
        <f t="shared" si="133"/>
        <v>NA</v>
      </c>
      <c r="AI283" s="289" t="str">
        <f t="shared" si="134"/>
        <v>NA</v>
      </c>
      <c r="AJ283" s="289" t="str">
        <f t="shared" si="135"/>
        <v>NA</v>
      </c>
      <c r="AK283" s="289" t="str">
        <f t="shared" si="136"/>
        <v>NA</v>
      </c>
      <c r="AL283" s="289" t="str">
        <f t="shared" si="137"/>
        <v>NA</v>
      </c>
      <c r="AM283" s="289" t="str">
        <f t="shared" si="138"/>
        <v>NA</v>
      </c>
      <c r="AN283" s="289" t="str">
        <f t="shared" si="139"/>
        <v>NA</v>
      </c>
      <c r="AO283" s="289" t="str">
        <f t="shared" si="140"/>
        <v>NA</v>
      </c>
      <c r="AP283" s="289" t="str">
        <f t="shared" si="141"/>
        <v>NA</v>
      </c>
      <c r="AQ283" s="289">
        <f t="shared" si="142"/>
        <v>398</v>
      </c>
      <c r="AR283" s="289">
        <f t="shared" si="143"/>
        <v>386</v>
      </c>
      <c r="AS283" s="289">
        <f t="shared" si="144"/>
        <v>385</v>
      </c>
      <c r="AT283" s="289">
        <f t="shared" si="145"/>
        <v>393</v>
      </c>
      <c r="AU283" s="289">
        <f t="shared" si="146"/>
        <v>399</v>
      </c>
      <c r="AV283" s="289">
        <f t="shared" si="147"/>
        <v>425</v>
      </c>
      <c r="AW283" s="289">
        <f t="shared" si="148"/>
        <v>445</v>
      </c>
      <c r="AX283" s="289">
        <f t="shared" si="149"/>
        <v>430</v>
      </c>
      <c r="AY283" s="289">
        <f t="shared" si="150"/>
        <v>435</v>
      </c>
      <c r="AZ283" s="289" t="str">
        <f t="shared" si="151"/>
        <v>NA</v>
      </c>
      <c r="BA283" s="289" t="str">
        <f t="shared" si="152"/>
        <v>NA</v>
      </c>
      <c r="BB283" s="289" t="str">
        <f t="shared" si="153"/>
        <v>NA</v>
      </c>
      <c r="BC283" s="289" t="str">
        <f t="shared" si="127"/>
        <v>NA</v>
      </c>
      <c r="BD283" s="289" t="str">
        <f t="shared" si="128"/>
        <v>NA</v>
      </c>
      <c r="BE283" s="289" t="str">
        <f t="shared" si="129"/>
        <v>NA</v>
      </c>
    </row>
    <row r="284" spans="1:57" s="309" customFormat="1" ht="15" customHeight="1" x14ac:dyDescent="0.25">
      <c r="A284" s="283" t="s">
        <v>331</v>
      </c>
      <c r="B284" s="255" t="s">
        <v>920</v>
      </c>
      <c r="C284" s="269" t="s">
        <v>1129</v>
      </c>
      <c r="D284" s="248"/>
      <c r="E284" s="248"/>
      <c r="F284" s="248"/>
      <c r="G284" s="248"/>
      <c r="H284" s="248">
        <v>32238</v>
      </c>
      <c r="I284" s="248">
        <v>37413</v>
      </c>
      <c r="J284" s="248">
        <v>41622</v>
      </c>
      <c r="K284" s="248">
        <v>47543</v>
      </c>
      <c r="L284" s="248">
        <v>57808</v>
      </c>
      <c r="M284" s="248">
        <v>67130</v>
      </c>
      <c r="N284" s="248">
        <v>69426</v>
      </c>
      <c r="O284" s="248">
        <v>64914</v>
      </c>
      <c r="P284" s="248">
        <v>57203</v>
      </c>
      <c r="Q284" s="248">
        <v>55170</v>
      </c>
      <c r="R284" s="248">
        <v>62472</v>
      </c>
      <c r="S284" s="248">
        <v>70108</v>
      </c>
      <c r="T284" s="285">
        <v>75631</v>
      </c>
      <c r="U284" s="286">
        <v>84198</v>
      </c>
      <c r="V284" s="287">
        <v>81295</v>
      </c>
      <c r="W284" s="287">
        <v>61515</v>
      </c>
      <c r="X284" s="287">
        <v>66916</v>
      </c>
      <c r="Y284" s="287"/>
      <c r="Z284" s="287"/>
      <c r="AA284" s="287"/>
      <c r="AB284" s="287"/>
      <c r="AC284" s="305"/>
      <c r="AD284" s="305"/>
      <c r="AE284" s="289" t="str">
        <f t="shared" si="130"/>
        <v>NA</v>
      </c>
      <c r="AF284" s="289" t="str">
        <f t="shared" si="131"/>
        <v>NA</v>
      </c>
      <c r="AG284" s="289" t="str">
        <f t="shared" si="132"/>
        <v>NA</v>
      </c>
      <c r="AH284" s="289" t="str">
        <f t="shared" si="133"/>
        <v>NA</v>
      </c>
      <c r="AI284" s="289">
        <f t="shared" si="134"/>
        <v>326</v>
      </c>
      <c r="AJ284" s="289">
        <f t="shared" si="135"/>
        <v>332</v>
      </c>
      <c r="AK284" s="289">
        <f t="shared" si="136"/>
        <v>340</v>
      </c>
      <c r="AL284" s="289">
        <f t="shared" si="137"/>
        <v>347</v>
      </c>
      <c r="AM284" s="289">
        <f t="shared" si="138"/>
        <v>347</v>
      </c>
      <c r="AN284" s="289">
        <f t="shared" si="139"/>
        <v>345</v>
      </c>
      <c r="AO284" s="289">
        <f t="shared" si="140"/>
        <v>370</v>
      </c>
      <c r="AP284" s="289">
        <f t="shared" si="141"/>
        <v>373</v>
      </c>
      <c r="AQ284" s="289">
        <f t="shared" si="142"/>
        <v>389</v>
      </c>
      <c r="AR284" s="289">
        <f t="shared" si="143"/>
        <v>401</v>
      </c>
      <c r="AS284" s="289">
        <f t="shared" si="144"/>
        <v>403</v>
      </c>
      <c r="AT284" s="289">
        <f t="shared" si="145"/>
        <v>400</v>
      </c>
      <c r="AU284" s="289">
        <f t="shared" si="146"/>
        <v>411</v>
      </c>
      <c r="AV284" s="289">
        <f t="shared" si="147"/>
        <v>417</v>
      </c>
      <c r="AW284" s="289">
        <f t="shared" si="148"/>
        <v>454</v>
      </c>
      <c r="AX284" s="289">
        <f t="shared" si="149"/>
        <v>448</v>
      </c>
      <c r="AY284" s="289">
        <f t="shared" si="150"/>
        <v>452</v>
      </c>
      <c r="AZ284" s="289" t="str">
        <f t="shared" si="151"/>
        <v>NA</v>
      </c>
      <c r="BA284" s="289" t="str">
        <f t="shared" si="152"/>
        <v>NA</v>
      </c>
      <c r="BB284" s="289" t="str">
        <f t="shared" si="153"/>
        <v>NA</v>
      </c>
      <c r="BC284" s="289" t="str">
        <f t="shared" si="127"/>
        <v>NA</v>
      </c>
      <c r="BD284" s="289" t="str">
        <f t="shared" si="128"/>
        <v>NA</v>
      </c>
      <c r="BE284" s="289" t="str">
        <f t="shared" si="129"/>
        <v>NA</v>
      </c>
    </row>
    <row r="285" spans="1:57" s="309" customFormat="1" ht="15" customHeight="1" x14ac:dyDescent="0.25">
      <c r="A285" s="283" t="s">
        <v>256</v>
      </c>
      <c r="B285" s="255" t="s">
        <v>946</v>
      </c>
      <c r="C285" s="269" t="s">
        <v>1129</v>
      </c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>
        <v>16598</v>
      </c>
      <c r="R285" s="248">
        <v>18435</v>
      </c>
      <c r="S285" s="248">
        <v>19351</v>
      </c>
      <c r="T285" s="286">
        <v>21632</v>
      </c>
      <c r="U285" s="286">
        <v>24658</v>
      </c>
      <c r="V285" s="287">
        <v>42660</v>
      </c>
      <c r="W285" s="287">
        <v>45160</v>
      </c>
      <c r="X285" s="287">
        <v>59049</v>
      </c>
      <c r="Y285" s="287"/>
      <c r="Z285" s="287"/>
      <c r="AA285" s="287"/>
      <c r="AB285" s="287"/>
      <c r="AC285" s="305"/>
      <c r="AD285" s="305"/>
      <c r="AE285" s="289" t="str">
        <f t="shared" si="130"/>
        <v>NA</v>
      </c>
      <c r="AF285" s="289" t="str">
        <f t="shared" si="131"/>
        <v>NA</v>
      </c>
      <c r="AG285" s="289" t="str">
        <f t="shared" si="132"/>
        <v>NA</v>
      </c>
      <c r="AH285" s="289" t="str">
        <f t="shared" si="133"/>
        <v>NA</v>
      </c>
      <c r="AI285" s="289" t="str">
        <f t="shared" si="134"/>
        <v>NA</v>
      </c>
      <c r="AJ285" s="289" t="str">
        <f t="shared" si="135"/>
        <v>NA</v>
      </c>
      <c r="AK285" s="289" t="str">
        <f t="shared" si="136"/>
        <v>NA</v>
      </c>
      <c r="AL285" s="289" t="str">
        <f t="shared" si="137"/>
        <v>NA</v>
      </c>
      <c r="AM285" s="289" t="str">
        <f t="shared" si="138"/>
        <v>NA</v>
      </c>
      <c r="AN285" s="289" t="str">
        <f t="shared" si="139"/>
        <v>NA</v>
      </c>
      <c r="AO285" s="289" t="str">
        <f t="shared" si="140"/>
        <v>NA</v>
      </c>
      <c r="AP285" s="289" t="str">
        <f t="shared" si="141"/>
        <v>NA</v>
      </c>
      <c r="AQ285" s="289" t="str">
        <f t="shared" si="142"/>
        <v>NA</v>
      </c>
      <c r="AR285" s="289">
        <f t="shared" si="143"/>
        <v>659</v>
      </c>
      <c r="AS285" s="289">
        <f t="shared" si="144"/>
        <v>657</v>
      </c>
      <c r="AT285" s="289">
        <f t="shared" si="145"/>
        <v>671</v>
      </c>
      <c r="AU285" s="289">
        <f t="shared" si="146"/>
        <v>685</v>
      </c>
      <c r="AV285" s="289">
        <f t="shared" si="147"/>
        <v>694</v>
      </c>
      <c r="AW285" s="289">
        <f t="shared" si="148"/>
        <v>636</v>
      </c>
      <c r="AX285" s="289">
        <f t="shared" si="149"/>
        <v>530</v>
      </c>
      <c r="AY285" s="289">
        <f t="shared" si="150"/>
        <v>496</v>
      </c>
      <c r="AZ285" s="289" t="str">
        <f t="shared" si="151"/>
        <v>NA</v>
      </c>
      <c r="BA285" s="289" t="str">
        <f t="shared" si="152"/>
        <v>NA</v>
      </c>
      <c r="BB285" s="289" t="str">
        <f t="shared" si="153"/>
        <v>NA</v>
      </c>
      <c r="BC285" s="289" t="str">
        <f t="shared" si="127"/>
        <v>NA</v>
      </c>
      <c r="BD285" s="289" t="str">
        <f t="shared" si="128"/>
        <v>NA</v>
      </c>
      <c r="BE285" s="289" t="str">
        <f t="shared" si="129"/>
        <v>NA</v>
      </c>
    </row>
    <row r="286" spans="1:57" s="309" customFormat="1" ht="15" customHeight="1" x14ac:dyDescent="0.25">
      <c r="A286" s="283" t="s">
        <v>238</v>
      </c>
      <c r="B286" s="255" t="s">
        <v>939</v>
      </c>
      <c r="C286" s="269" t="s">
        <v>1129</v>
      </c>
      <c r="D286" s="248"/>
      <c r="E286" s="248"/>
      <c r="F286" s="248"/>
      <c r="G286" s="248"/>
      <c r="H286" s="248">
        <v>71604</v>
      </c>
      <c r="I286" s="248">
        <v>77042</v>
      </c>
      <c r="J286" s="248">
        <v>80497</v>
      </c>
      <c r="K286" s="248">
        <v>93524</v>
      </c>
      <c r="L286" s="248">
        <v>112797</v>
      </c>
      <c r="M286" s="248">
        <v>109463</v>
      </c>
      <c r="N286" s="248">
        <v>116741</v>
      </c>
      <c r="O286" s="248">
        <v>114529</v>
      </c>
      <c r="P286" s="248">
        <v>106054</v>
      </c>
      <c r="Q286" s="248">
        <v>98887</v>
      </c>
      <c r="R286" s="248">
        <v>112165</v>
      </c>
      <c r="S286" s="248">
        <v>114398</v>
      </c>
      <c r="T286" s="285">
        <v>114358</v>
      </c>
      <c r="U286" s="286">
        <v>112901</v>
      </c>
      <c r="V286" s="287">
        <v>100564</v>
      </c>
      <c r="W286" s="287">
        <v>68478</v>
      </c>
      <c r="X286" s="287">
        <v>58886</v>
      </c>
      <c r="Y286" s="287"/>
      <c r="Z286" s="287"/>
      <c r="AA286" s="287"/>
      <c r="AB286" s="287"/>
      <c r="AC286" s="305"/>
      <c r="AD286" s="305"/>
      <c r="AE286" s="289" t="str">
        <f t="shared" si="130"/>
        <v>NA</v>
      </c>
      <c r="AF286" s="289" t="str">
        <f t="shared" si="131"/>
        <v>NA</v>
      </c>
      <c r="AG286" s="289" t="str">
        <f t="shared" si="132"/>
        <v>NA</v>
      </c>
      <c r="AH286" s="289" t="str">
        <f t="shared" si="133"/>
        <v>NA</v>
      </c>
      <c r="AI286" s="289">
        <f t="shared" si="134"/>
        <v>207</v>
      </c>
      <c r="AJ286" s="289">
        <f t="shared" si="135"/>
        <v>221</v>
      </c>
      <c r="AK286" s="289">
        <f t="shared" si="136"/>
        <v>245</v>
      </c>
      <c r="AL286" s="289">
        <f t="shared" si="137"/>
        <v>255</v>
      </c>
      <c r="AM286" s="289">
        <f t="shared" si="138"/>
        <v>253</v>
      </c>
      <c r="AN286" s="289">
        <f t="shared" si="139"/>
        <v>273</v>
      </c>
      <c r="AO286" s="289">
        <f t="shared" si="140"/>
        <v>287</v>
      </c>
      <c r="AP286" s="289">
        <f t="shared" si="141"/>
        <v>279</v>
      </c>
      <c r="AQ286" s="289">
        <f t="shared" si="142"/>
        <v>286</v>
      </c>
      <c r="AR286" s="289">
        <f t="shared" si="143"/>
        <v>306</v>
      </c>
      <c r="AS286" s="289">
        <f t="shared" si="144"/>
        <v>307</v>
      </c>
      <c r="AT286" s="289">
        <f t="shared" si="145"/>
        <v>321</v>
      </c>
      <c r="AU286" s="289">
        <f t="shared" si="146"/>
        <v>331</v>
      </c>
      <c r="AV286" s="289">
        <f t="shared" si="147"/>
        <v>363</v>
      </c>
      <c r="AW286" s="289">
        <f t="shared" si="148"/>
        <v>403</v>
      </c>
      <c r="AX286" s="289">
        <f t="shared" si="149"/>
        <v>425</v>
      </c>
      <c r="AY286" s="289">
        <f t="shared" si="150"/>
        <v>497</v>
      </c>
      <c r="AZ286" s="289" t="str">
        <f t="shared" si="151"/>
        <v>NA</v>
      </c>
      <c r="BA286" s="289" t="str">
        <f t="shared" si="152"/>
        <v>NA</v>
      </c>
      <c r="BB286" s="289" t="str">
        <f t="shared" si="153"/>
        <v>NA</v>
      </c>
      <c r="BC286" s="289" t="str">
        <f t="shared" si="127"/>
        <v>NA</v>
      </c>
      <c r="BD286" s="289" t="str">
        <f t="shared" si="128"/>
        <v>NA</v>
      </c>
      <c r="BE286" s="289" t="str">
        <f t="shared" si="129"/>
        <v>NA</v>
      </c>
    </row>
    <row r="287" spans="1:57" s="309" customFormat="1" ht="15" customHeight="1" x14ac:dyDescent="0.25">
      <c r="A287" s="283" t="s">
        <v>311</v>
      </c>
      <c r="B287" s="255" t="s">
        <v>918</v>
      </c>
      <c r="C287" s="269" t="s">
        <v>1129</v>
      </c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248">
        <v>35762</v>
      </c>
      <c r="S287" s="248">
        <v>40891</v>
      </c>
      <c r="T287" s="285">
        <v>44193</v>
      </c>
      <c r="U287" s="286">
        <v>55849.666666666664</v>
      </c>
      <c r="V287" s="287">
        <v>67506.333333333328</v>
      </c>
      <c r="W287" s="287">
        <v>37154</v>
      </c>
      <c r="X287" s="287">
        <v>45190</v>
      </c>
      <c r="Y287" s="287"/>
      <c r="Z287" s="287"/>
      <c r="AA287" s="287"/>
      <c r="AB287" s="287"/>
      <c r="AC287" s="305"/>
      <c r="AD287" s="305"/>
      <c r="AE287" s="289" t="str">
        <f t="shared" si="130"/>
        <v>NA</v>
      </c>
      <c r="AF287" s="289" t="str">
        <f t="shared" si="131"/>
        <v>NA</v>
      </c>
      <c r="AG287" s="289" t="str">
        <f t="shared" si="132"/>
        <v>NA</v>
      </c>
      <c r="AH287" s="289" t="str">
        <f t="shared" si="133"/>
        <v>NA</v>
      </c>
      <c r="AI287" s="289" t="str">
        <f t="shared" si="134"/>
        <v>NA</v>
      </c>
      <c r="AJ287" s="289" t="str">
        <f t="shared" si="135"/>
        <v>NA</v>
      </c>
      <c r="AK287" s="289" t="str">
        <f t="shared" si="136"/>
        <v>NA</v>
      </c>
      <c r="AL287" s="289" t="str">
        <f t="shared" si="137"/>
        <v>NA</v>
      </c>
      <c r="AM287" s="289" t="str">
        <f t="shared" si="138"/>
        <v>NA</v>
      </c>
      <c r="AN287" s="289" t="str">
        <f t="shared" si="139"/>
        <v>NA</v>
      </c>
      <c r="AO287" s="289" t="str">
        <f t="shared" si="140"/>
        <v>NA</v>
      </c>
      <c r="AP287" s="289" t="str">
        <f t="shared" si="141"/>
        <v>NA</v>
      </c>
      <c r="AQ287" s="289" t="str">
        <f t="shared" si="142"/>
        <v>NA</v>
      </c>
      <c r="AR287" s="289" t="str">
        <f t="shared" si="143"/>
        <v>NA</v>
      </c>
      <c r="AS287" s="289">
        <f t="shared" si="144"/>
        <v>541</v>
      </c>
      <c r="AT287" s="289">
        <f t="shared" si="145"/>
        <v>528</v>
      </c>
      <c r="AU287" s="289">
        <f t="shared" si="146"/>
        <v>537</v>
      </c>
      <c r="AV287" s="289">
        <f t="shared" si="147"/>
        <v>520</v>
      </c>
      <c r="AW287" s="289">
        <f t="shared" si="148"/>
        <v>512</v>
      </c>
      <c r="AX287" s="289">
        <f t="shared" si="149"/>
        <v>571</v>
      </c>
      <c r="AY287" s="289">
        <f t="shared" si="150"/>
        <v>558</v>
      </c>
      <c r="AZ287" s="289" t="str">
        <f t="shared" si="151"/>
        <v>NA</v>
      </c>
      <c r="BA287" s="289" t="str">
        <f t="shared" si="152"/>
        <v>NA</v>
      </c>
      <c r="BB287" s="289" t="str">
        <f t="shared" si="153"/>
        <v>NA</v>
      </c>
      <c r="BC287" s="289" t="str">
        <f t="shared" ref="BC287:BC350" si="154">IF(AB287&gt;0,RANK(AB287,AB$22:AB$1244),"NA")</f>
        <v>NA</v>
      </c>
      <c r="BD287" s="289" t="str">
        <f t="shared" ref="BD287:BD350" si="155">IF(AC287&gt;0,RANK(AC287,AC$22:AC$1244),"NA")</f>
        <v>NA</v>
      </c>
      <c r="BE287" s="289" t="str">
        <f t="shared" ref="BE287:BE350" si="156">IF(AD287&gt;0,RANK(AD287,AD$22:AD$1244),"NA")</f>
        <v>NA</v>
      </c>
    </row>
    <row r="288" spans="1:57" s="309" customFormat="1" ht="15" customHeight="1" x14ac:dyDescent="0.25">
      <c r="A288" s="283" t="s">
        <v>903</v>
      </c>
      <c r="B288" s="255" t="s">
        <v>910</v>
      </c>
      <c r="C288" s="269" t="s">
        <v>1129</v>
      </c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>
        <v>31640</v>
      </c>
      <c r="O288" s="248">
        <v>34077</v>
      </c>
      <c r="P288" s="248">
        <v>33375</v>
      </c>
      <c r="Q288" s="248">
        <v>35098</v>
      </c>
      <c r="R288" s="248">
        <v>41927</v>
      </c>
      <c r="S288" s="248">
        <v>48144.5</v>
      </c>
      <c r="T288" s="285">
        <v>54362</v>
      </c>
      <c r="U288" s="286">
        <v>40902</v>
      </c>
      <c r="V288" s="287">
        <v>53920</v>
      </c>
      <c r="W288" s="287">
        <v>40864</v>
      </c>
      <c r="X288" s="287">
        <v>44387</v>
      </c>
      <c r="Y288" s="287"/>
      <c r="Z288" s="287"/>
      <c r="AA288" s="287"/>
      <c r="AB288" s="287"/>
      <c r="AC288" s="305"/>
      <c r="AD288" s="305"/>
      <c r="AE288" s="289" t="str">
        <f t="shared" ref="AE288:AE351" si="157">IF(D288&gt;0,RANK(D288,D$22:D$1244),"NA")</f>
        <v>NA</v>
      </c>
      <c r="AF288" s="289" t="str">
        <f t="shared" ref="AF288:AF351" si="158">IF(E288&gt;0,RANK(E288,E$22:E$1244),"NA")</f>
        <v>NA</v>
      </c>
      <c r="AG288" s="289" t="str">
        <f t="shared" ref="AG288:AG351" si="159">IF(F288&gt;0,RANK(F288,F$22:F$1244),"NA")</f>
        <v>NA</v>
      </c>
      <c r="AH288" s="289" t="str">
        <f t="shared" ref="AH288:AH351" si="160">IF(G288&gt;0,RANK(G288,G$22:G$1244),"NA")</f>
        <v>NA</v>
      </c>
      <c r="AI288" s="289" t="str">
        <f t="shared" ref="AI288:AI351" si="161">IF(H288&gt;0,RANK(H288,H$22:H$1244),"NA")</f>
        <v>NA</v>
      </c>
      <c r="AJ288" s="289" t="str">
        <f t="shared" ref="AJ288:AJ351" si="162">IF(I288&gt;0,RANK(I288,I$22:I$1244),"NA")</f>
        <v>NA</v>
      </c>
      <c r="AK288" s="289" t="str">
        <f t="shared" ref="AK288:AK351" si="163">IF(J288&gt;0,RANK(J288,J$22:J$1244),"NA")</f>
        <v>NA</v>
      </c>
      <c r="AL288" s="289" t="str">
        <f t="shared" ref="AL288:AL351" si="164">IF(K288&gt;0,RANK(K288,K$22:K$1244),"NA")</f>
        <v>NA</v>
      </c>
      <c r="AM288" s="289" t="str">
        <f t="shared" ref="AM288:AM351" si="165">IF(L288&gt;0,RANK(L288,L$22:L$1244),"NA")</f>
        <v>NA</v>
      </c>
      <c r="AN288" s="289" t="str">
        <f t="shared" ref="AN288:AN351" si="166">IF(M288&gt;0,RANK(M288,M$22:M$1244),"NA")</f>
        <v>NA</v>
      </c>
      <c r="AO288" s="289">
        <f t="shared" ref="AO288:AO351" si="167">IF(N288&gt;0,RANK(N288,N$22:N$1244),"NA")</f>
        <v>517</v>
      </c>
      <c r="AP288" s="289">
        <f t="shared" ref="AP288:AP351" si="168">IF(O288&gt;0,RANK(O288,O$22:O$1244),"NA")</f>
        <v>502</v>
      </c>
      <c r="AQ288" s="289">
        <f t="shared" ref="AQ288:AQ351" si="169">IF(P288&gt;0,RANK(P288,P$22:P$1244),"NA")</f>
        <v>514</v>
      </c>
      <c r="AR288" s="289">
        <f t="shared" ref="AR288:AR351" si="170">IF(Q288&gt;0,RANK(Q288,Q$22:Q$1244),"NA")</f>
        <v>512</v>
      </c>
      <c r="AS288" s="289">
        <f t="shared" ref="AS288:AS351" si="171">IF(R288&gt;0,RANK(R288,R$22:R$1244),"NA")</f>
        <v>505</v>
      </c>
      <c r="AT288" s="289">
        <f t="shared" ref="AT288:AT351" si="172">IF(S288&gt;0,RANK(S288,S$22:S$1244),"NA")</f>
        <v>493</v>
      </c>
      <c r="AU288" s="289">
        <f t="shared" ref="AU288:AU351" si="173">IF(T288&gt;0,RANK(T288,T$22:T$1244),"NA")</f>
        <v>486</v>
      </c>
      <c r="AV288" s="289">
        <f t="shared" ref="AV288:AV351" si="174">IF(U288&gt;0,RANK(U288,U$22:U$1244),"NA")</f>
        <v>599</v>
      </c>
      <c r="AW288" s="289">
        <f t="shared" ref="AW288:AW351" si="175">IF(V288&gt;0,RANK(V288,V$22:V$1244),"NA")</f>
        <v>571</v>
      </c>
      <c r="AX288" s="289">
        <f t="shared" ref="AX288:AX351" si="176">IF(W288&gt;0,RANK(W288,W$22:W$1244),"NA")</f>
        <v>547</v>
      </c>
      <c r="AY288" s="289">
        <f t="shared" ref="AY288:AY351" si="177">IF(X288&gt;0,RANK(X288,X$22:X$1244),"NA")</f>
        <v>563</v>
      </c>
      <c r="AZ288" s="289" t="str">
        <f t="shared" ref="AZ288:AZ351" si="178">IF(Y288&gt;0,RANK(Y288,Y$22:Y$1244),"NA")</f>
        <v>NA</v>
      </c>
      <c r="BA288" s="289" t="str">
        <f t="shared" ref="BA288:BA351" si="179">IF(Z288&gt;0,RANK(Z288,Z$22:Z$1244),"NA")</f>
        <v>NA</v>
      </c>
      <c r="BB288" s="289" t="str">
        <f t="shared" ref="BB288:BB351" si="180">IF(AA288&gt;0,RANK(AA288,AA$22:AA$1244),"NA")</f>
        <v>NA</v>
      </c>
      <c r="BC288" s="289" t="str">
        <f t="shared" si="154"/>
        <v>NA</v>
      </c>
      <c r="BD288" s="289" t="str">
        <f t="shared" si="155"/>
        <v>NA</v>
      </c>
      <c r="BE288" s="289" t="str">
        <f t="shared" si="156"/>
        <v>NA</v>
      </c>
    </row>
    <row r="289" spans="1:57" s="309" customFormat="1" ht="15" customHeight="1" x14ac:dyDescent="0.25">
      <c r="A289" s="283" t="s">
        <v>235</v>
      </c>
      <c r="B289" s="255" t="s">
        <v>951</v>
      </c>
      <c r="C289" s="269" t="s">
        <v>1129</v>
      </c>
      <c r="D289" s="248"/>
      <c r="E289" s="248"/>
      <c r="F289" s="248"/>
      <c r="G289" s="248"/>
      <c r="H289" s="248">
        <v>35628</v>
      </c>
      <c r="I289" s="248">
        <v>39343</v>
      </c>
      <c r="J289" s="248">
        <v>44058</v>
      </c>
      <c r="K289" s="248">
        <v>52326</v>
      </c>
      <c r="L289" s="248">
        <v>62611</v>
      </c>
      <c r="M289" s="248">
        <v>67448</v>
      </c>
      <c r="N289" s="248">
        <v>65098</v>
      </c>
      <c r="O289" s="248">
        <v>57083</v>
      </c>
      <c r="P289" s="248">
        <v>43180</v>
      </c>
      <c r="Q289" s="248">
        <v>39247</v>
      </c>
      <c r="R289" s="248">
        <v>39876</v>
      </c>
      <c r="S289" s="248">
        <v>39413</v>
      </c>
      <c r="T289" s="285">
        <v>40136</v>
      </c>
      <c r="U289" s="286">
        <v>44912</v>
      </c>
      <c r="V289" s="287">
        <v>43831</v>
      </c>
      <c r="W289" s="287">
        <v>39172</v>
      </c>
      <c r="X289" s="287">
        <v>42683</v>
      </c>
      <c r="Y289" s="287"/>
      <c r="Z289" s="287"/>
      <c r="AA289" s="287"/>
      <c r="AB289" s="287"/>
      <c r="AC289" s="305"/>
      <c r="AD289" s="305"/>
      <c r="AE289" s="289" t="str">
        <f t="shared" si="157"/>
        <v>NA</v>
      </c>
      <c r="AF289" s="289" t="str">
        <f t="shared" si="158"/>
        <v>NA</v>
      </c>
      <c r="AG289" s="289" t="str">
        <f t="shared" si="159"/>
        <v>NA</v>
      </c>
      <c r="AH289" s="289" t="str">
        <f t="shared" si="160"/>
        <v>NA</v>
      </c>
      <c r="AI289" s="289">
        <f t="shared" si="161"/>
        <v>306</v>
      </c>
      <c r="AJ289" s="289">
        <f t="shared" si="162"/>
        <v>322</v>
      </c>
      <c r="AK289" s="289">
        <f t="shared" si="163"/>
        <v>330</v>
      </c>
      <c r="AL289" s="289">
        <f t="shared" si="164"/>
        <v>333</v>
      </c>
      <c r="AM289" s="289">
        <f t="shared" si="165"/>
        <v>335</v>
      </c>
      <c r="AN289" s="289">
        <f t="shared" si="166"/>
        <v>344</v>
      </c>
      <c r="AO289" s="289">
        <f t="shared" si="167"/>
        <v>380</v>
      </c>
      <c r="AP289" s="289">
        <f t="shared" si="168"/>
        <v>401</v>
      </c>
      <c r="AQ289" s="289">
        <f t="shared" si="169"/>
        <v>452</v>
      </c>
      <c r="AR289" s="289">
        <f t="shared" si="170"/>
        <v>488</v>
      </c>
      <c r="AS289" s="289">
        <f t="shared" si="171"/>
        <v>516</v>
      </c>
      <c r="AT289" s="289">
        <f t="shared" si="172"/>
        <v>538</v>
      </c>
      <c r="AU289" s="289">
        <f t="shared" si="173"/>
        <v>565</v>
      </c>
      <c r="AV289" s="289">
        <f t="shared" si="174"/>
        <v>575</v>
      </c>
      <c r="AW289" s="289">
        <f t="shared" si="175"/>
        <v>627</v>
      </c>
      <c r="AX289" s="289">
        <f t="shared" si="176"/>
        <v>559</v>
      </c>
      <c r="AY289" s="289">
        <f t="shared" si="177"/>
        <v>570</v>
      </c>
      <c r="AZ289" s="289" t="str">
        <f t="shared" si="178"/>
        <v>NA</v>
      </c>
      <c r="BA289" s="289" t="str">
        <f t="shared" si="179"/>
        <v>NA</v>
      </c>
      <c r="BB289" s="289" t="str">
        <f t="shared" si="180"/>
        <v>NA</v>
      </c>
      <c r="BC289" s="289" t="str">
        <f t="shared" si="154"/>
        <v>NA</v>
      </c>
      <c r="BD289" s="289" t="str">
        <f t="shared" si="155"/>
        <v>NA</v>
      </c>
      <c r="BE289" s="289" t="str">
        <f t="shared" si="156"/>
        <v>NA</v>
      </c>
    </row>
    <row r="290" spans="1:57" s="309" customFormat="1" ht="15" customHeight="1" x14ac:dyDescent="0.25">
      <c r="A290" s="283" t="s">
        <v>2122</v>
      </c>
      <c r="B290" s="255" t="s">
        <v>941</v>
      </c>
      <c r="C290" s="269" t="s">
        <v>1129</v>
      </c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>
        <v>19532</v>
      </c>
      <c r="P290" s="248">
        <v>22073</v>
      </c>
      <c r="Q290" s="248">
        <v>25396</v>
      </c>
      <c r="R290" s="248">
        <v>29846</v>
      </c>
      <c r="S290" s="248">
        <v>33585</v>
      </c>
      <c r="T290" s="285">
        <v>36264</v>
      </c>
      <c r="U290" s="286">
        <v>43385</v>
      </c>
      <c r="V290" s="287">
        <v>40827</v>
      </c>
      <c r="W290" s="287">
        <v>31507</v>
      </c>
      <c r="X290" s="287">
        <v>36153</v>
      </c>
      <c r="Y290" s="287"/>
      <c r="Z290" s="287"/>
      <c r="AA290" s="287"/>
      <c r="AB290" s="287"/>
      <c r="AC290" s="305"/>
      <c r="AD290" s="305"/>
      <c r="AE290" s="289" t="str">
        <f t="shared" si="157"/>
        <v>NA</v>
      </c>
      <c r="AF290" s="289" t="str">
        <f t="shared" si="158"/>
        <v>NA</v>
      </c>
      <c r="AG290" s="289" t="str">
        <f t="shared" si="159"/>
        <v>NA</v>
      </c>
      <c r="AH290" s="289" t="str">
        <f t="shared" si="160"/>
        <v>NA</v>
      </c>
      <c r="AI290" s="289" t="str">
        <f t="shared" si="161"/>
        <v>NA</v>
      </c>
      <c r="AJ290" s="289" t="str">
        <f t="shared" si="162"/>
        <v>NA</v>
      </c>
      <c r="AK290" s="289" t="str">
        <f t="shared" si="163"/>
        <v>NA</v>
      </c>
      <c r="AL290" s="289" t="str">
        <f t="shared" si="164"/>
        <v>NA</v>
      </c>
      <c r="AM290" s="289" t="str">
        <f t="shared" si="165"/>
        <v>NA</v>
      </c>
      <c r="AN290" s="289" t="str">
        <f t="shared" si="166"/>
        <v>NA</v>
      </c>
      <c r="AO290" s="289" t="str">
        <f t="shared" si="167"/>
        <v>NA</v>
      </c>
      <c r="AP290" s="289">
        <f t="shared" si="168"/>
        <v>578</v>
      </c>
      <c r="AQ290" s="289">
        <f t="shared" si="169"/>
        <v>596</v>
      </c>
      <c r="AR290" s="289">
        <f t="shared" si="170"/>
        <v>591</v>
      </c>
      <c r="AS290" s="289">
        <f t="shared" si="171"/>
        <v>584</v>
      </c>
      <c r="AT290" s="289">
        <f t="shared" si="172"/>
        <v>579</v>
      </c>
      <c r="AU290" s="289">
        <f t="shared" si="173"/>
        <v>589</v>
      </c>
      <c r="AV290" s="289">
        <f t="shared" si="174"/>
        <v>584</v>
      </c>
      <c r="AW290" s="289">
        <f t="shared" si="175"/>
        <v>647</v>
      </c>
      <c r="AX290" s="289">
        <f t="shared" si="176"/>
        <v>606</v>
      </c>
      <c r="AY290" s="289">
        <f t="shared" si="177"/>
        <v>603</v>
      </c>
      <c r="AZ290" s="289" t="str">
        <f t="shared" si="178"/>
        <v>NA</v>
      </c>
      <c r="BA290" s="289" t="str">
        <f t="shared" si="179"/>
        <v>NA</v>
      </c>
      <c r="BB290" s="289" t="str">
        <f t="shared" si="180"/>
        <v>NA</v>
      </c>
      <c r="BC290" s="289" t="str">
        <f t="shared" si="154"/>
        <v>NA</v>
      </c>
      <c r="BD290" s="289" t="str">
        <f t="shared" si="155"/>
        <v>NA</v>
      </c>
      <c r="BE290" s="289" t="str">
        <f t="shared" si="156"/>
        <v>NA</v>
      </c>
    </row>
    <row r="291" spans="1:57" s="309" customFormat="1" ht="15" customHeight="1" x14ac:dyDescent="0.25">
      <c r="A291" s="283" t="s">
        <v>237</v>
      </c>
      <c r="B291" s="255" t="s">
        <v>935</v>
      </c>
      <c r="C291" s="269" t="s">
        <v>1129</v>
      </c>
      <c r="D291" s="248"/>
      <c r="E291" s="248"/>
      <c r="F291" s="248"/>
      <c r="G291" s="248"/>
      <c r="H291" s="248"/>
      <c r="I291" s="248"/>
      <c r="J291" s="248">
        <v>18557</v>
      </c>
      <c r="K291" s="248">
        <v>20691</v>
      </c>
      <c r="L291" s="248">
        <v>23089</v>
      </c>
      <c r="M291" s="248">
        <v>25091</v>
      </c>
      <c r="N291" s="248">
        <v>25910</v>
      </c>
      <c r="O291" s="248">
        <v>23931</v>
      </c>
      <c r="P291" s="248">
        <v>22786</v>
      </c>
      <c r="Q291" s="248">
        <v>24173.5</v>
      </c>
      <c r="R291" s="248">
        <v>25561</v>
      </c>
      <c r="S291" s="248">
        <v>29000</v>
      </c>
      <c r="T291" s="285">
        <v>35351</v>
      </c>
      <c r="U291" s="286">
        <v>42135</v>
      </c>
      <c r="V291" s="287">
        <v>39608</v>
      </c>
      <c r="W291" s="287">
        <v>30366</v>
      </c>
      <c r="X291" s="287">
        <v>34035</v>
      </c>
      <c r="Y291" s="287"/>
      <c r="Z291" s="287"/>
      <c r="AA291" s="287"/>
      <c r="AB291" s="287"/>
      <c r="AC291" s="305"/>
      <c r="AD291" s="305"/>
      <c r="AE291" s="289" t="str">
        <f t="shared" si="157"/>
        <v>NA</v>
      </c>
      <c r="AF291" s="289" t="str">
        <f t="shared" si="158"/>
        <v>NA</v>
      </c>
      <c r="AG291" s="289" t="str">
        <f t="shared" si="159"/>
        <v>NA</v>
      </c>
      <c r="AH291" s="289" t="str">
        <f t="shared" si="160"/>
        <v>NA</v>
      </c>
      <c r="AI291" s="289" t="str">
        <f t="shared" si="161"/>
        <v>NA</v>
      </c>
      <c r="AJ291" s="289" t="str">
        <f t="shared" si="162"/>
        <v>NA</v>
      </c>
      <c r="AK291" s="289">
        <f t="shared" si="163"/>
        <v>441</v>
      </c>
      <c r="AL291" s="289">
        <f t="shared" si="164"/>
        <v>450</v>
      </c>
      <c r="AM291" s="289">
        <f t="shared" si="165"/>
        <v>476</v>
      </c>
      <c r="AN291" s="289">
        <f t="shared" si="166"/>
        <v>478</v>
      </c>
      <c r="AO291" s="289">
        <f t="shared" si="167"/>
        <v>542</v>
      </c>
      <c r="AP291" s="289">
        <f t="shared" si="168"/>
        <v>559</v>
      </c>
      <c r="AQ291" s="289">
        <f t="shared" si="169"/>
        <v>587</v>
      </c>
      <c r="AR291" s="289">
        <f t="shared" si="170"/>
        <v>599</v>
      </c>
      <c r="AS291" s="289">
        <f t="shared" si="171"/>
        <v>612</v>
      </c>
      <c r="AT291" s="289">
        <f t="shared" si="172"/>
        <v>602</v>
      </c>
      <c r="AU291" s="289">
        <f t="shared" si="173"/>
        <v>597</v>
      </c>
      <c r="AV291" s="289">
        <f t="shared" si="174"/>
        <v>590</v>
      </c>
      <c r="AW291" s="289">
        <f t="shared" si="175"/>
        <v>654</v>
      </c>
      <c r="AX291" s="289">
        <f t="shared" si="176"/>
        <v>618</v>
      </c>
      <c r="AY291" s="289">
        <f t="shared" si="177"/>
        <v>610</v>
      </c>
      <c r="AZ291" s="289" t="str">
        <f t="shared" si="178"/>
        <v>NA</v>
      </c>
      <c r="BA291" s="289" t="str">
        <f t="shared" si="179"/>
        <v>NA</v>
      </c>
      <c r="BB291" s="289" t="str">
        <f t="shared" si="180"/>
        <v>NA</v>
      </c>
      <c r="BC291" s="289" t="str">
        <f t="shared" si="154"/>
        <v>NA</v>
      </c>
      <c r="BD291" s="289" t="str">
        <f t="shared" si="155"/>
        <v>NA</v>
      </c>
      <c r="BE291" s="289" t="str">
        <f t="shared" si="156"/>
        <v>NA</v>
      </c>
    </row>
    <row r="292" spans="1:57" s="309" customFormat="1" ht="15" customHeight="1" x14ac:dyDescent="0.25">
      <c r="A292" s="283" t="s">
        <v>2108</v>
      </c>
      <c r="B292" s="255" t="s">
        <v>923</v>
      </c>
      <c r="C292" s="269" t="s">
        <v>1129</v>
      </c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>
        <v>11180</v>
      </c>
      <c r="R292" s="248">
        <v>13029</v>
      </c>
      <c r="S292" s="248">
        <v>18752</v>
      </c>
      <c r="T292" s="285">
        <v>22601</v>
      </c>
      <c r="U292" s="286">
        <v>30022</v>
      </c>
      <c r="V292" s="287">
        <v>33164</v>
      </c>
      <c r="W292" s="287">
        <v>27775</v>
      </c>
      <c r="X292" s="287">
        <v>33243</v>
      </c>
      <c r="Y292" s="287"/>
      <c r="Z292" s="287"/>
      <c r="AA292" s="287"/>
      <c r="AB292" s="287"/>
      <c r="AC292" s="305"/>
      <c r="AD292" s="305"/>
      <c r="AE292" s="289" t="str">
        <f t="shared" si="157"/>
        <v>NA</v>
      </c>
      <c r="AF292" s="289" t="str">
        <f t="shared" si="158"/>
        <v>NA</v>
      </c>
      <c r="AG292" s="289" t="str">
        <f t="shared" si="159"/>
        <v>NA</v>
      </c>
      <c r="AH292" s="289" t="str">
        <f t="shared" si="160"/>
        <v>NA</v>
      </c>
      <c r="AI292" s="289" t="str">
        <f t="shared" si="161"/>
        <v>NA</v>
      </c>
      <c r="AJ292" s="289" t="str">
        <f t="shared" si="162"/>
        <v>NA</v>
      </c>
      <c r="AK292" s="289" t="str">
        <f t="shared" si="163"/>
        <v>NA</v>
      </c>
      <c r="AL292" s="289" t="str">
        <f t="shared" si="164"/>
        <v>NA</v>
      </c>
      <c r="AM292" s="289" t="str">
        <f t="shared" si="165"/>
        <v>NA</v>
      </c>
      <c r="AN292" s="289" t="str">
        <f t="shared" si="166"/>
        <v>NA</v>
      </c>
      <c r="AO292" s="289" t="str">
        <f t="shared" si="167"/>
        <v>NA</v>
      </c>
      <c r="AP292" s="289" t="str">
        <f t="shared" si="168"/>
        <v>NA</v>
      </c>
      <c r="AQ292" s="289" t="str">
        <f t="shared" si="169"/>
        <v>NA</v>
      </c>
      <c r="AR292" s="289">
        <f t="shared" si="170"/>
        <v>708</v>
      </c>
      <c r="AS292" s="289">
        <f t="shared" si="171"/>
        <v>698</v>
      </c>
      <c r="AT292" s="289">
        <f t="shared" si="172"/>
        <v>677</v>
      </c>
      <c r="AU292" s="289">
        <f t="shared" si="173"/>
        <v>678</v>
      </c>
      <c r="AV292" s="289">
        <f t="shared" si="174"/>
        <v>655</v>
      </c>
      <c r="AW292" s="289">
        <f t="shared" si="175"/>
        <v>692</v>
      </c>
      <c r="AX292" s="289">
        <f t="shared" si="176"/>
        <v>637</v>
      </c>
      <c r="AY292" s="289">
        <f t="shared" si="177"/>
        <v>617</v>
      </c>
      <c r="AZ292" s="289" t="str">
        <f t="shared" si="178"/>
        <v>NA</v>
      </c>
      <c r="BA292" s="289" t="str">
        <f t="shared" si="179"/>
        <v>NA</v>
      </c>
      <c r="BB292" s="289" t="str">
        <f t="shared" si="180"/>
        <v>NA</v>
      </c>
      <c r="BC292" s="289" t="str">
        <f t="shared" si="154"/>
        <v>NA</v>
      </c>
      <c r="BD292" s="289" t="str">
        <f t="shared" si="155"/>
        <v>NA</v>
      </c>
      <c r="BE292" s="289" t="str">
        <f t="shared" si="156"/>
        <v>NA</v>
      </c>
    </row>
    <row r="293" spans="1:57" s="309" customFormat="1" ht="15" customHeight="1" x14ac:dyDescent="0.25">
      <c r="A293" s="283" t="s">
        <v>834</v>
      </c>
      <c r="B293" s="255" t="s">
        <v>910</v>
      </c>
      <c r="C293" s="269" t="s">
        <v>1129</v>
      </c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>
        <v>28380</v>
      </c>
      <c r="Q293" s="248">
        <v>25475</v>
      </c>
      <c r="R293" s="248"/>
      <c r="S293" s="248"/>
      <c r="T293" s="285">
        <v>27830</v>
      </c>
      <c r="U293" s="286">
        <v>37046</v>
      </c>
      <c r="V293" s="287">
        <v>48363</v>
      </c>
      <c r="W293" s="287">
        <v>34862</v>
      </c>
      <c r="X293" s="287">
        <v>32411</v>
      </c>
      <c r="Y293" s="287"/>
      <c r="Z293" s="287"/>
      <c r="AA293" s="287"/>
      <c r="AB293" s="287"/>
      <c r="AC293" s="305"/>
      <c r="AD293" s="305"/>
      <c r="AE293" s="289" t="str">
        <f t="shared" si="157"/>
        <v>NA</v>
      </c>
      <c r="AF293" s="289" t="str">
        <f t="shared" si="158"/>
        <v>NA</v>
      </c>
      <c r="AG293" s="289" t="str">
        <f t="shared" si="159"/>
        <v>NA</v>
      </c>
      <c r="AH293" s="289" t="str">
        <f t="shared" si="160"/>
        <v>NA</v>
      </c>
      <c r="AI293" s="289" t="str">
        <f t="shared" si="161"/>
        <v>NA</v>
      </c>
      <c r="AJ293" s="289" t="str">
        <f t="shared" si="162"/>
        <v>NA</v>
      </c>
      <c r="AK293" s="289" t="str">
        <f t="shared" si="163"/>
        <v>NA</v>
      </c>
      <c r="AL293" s="289" t="str">
        <f t="shared" si="164"/>
        <v>NA</v>
      </c>
      <c r="AM293" s="289" t="str">
        <f t="shared" si="165"/>
        <v>NA</v>
      </c>
      <c r="AN293" s="289" t="str">
        <f t="shared" si="166"/>
        <v>NA</v>
      </c>
      <c r="AO293" s="289" t="str">
        <f t="shared" si="167"/>
        <v>NA</v>
      </c>
      <c r="AP293" s="289" t="str">
        <f t="shared" si="168"/>
        <v>NA</v>
      </c>
      <c r="AQ293" s="289">
        <f t="shared" si="169"/>
        <v>545</v>
      </c>
      <c r="AR293" s="289">
        <f t="shared" si="170"/>
        <v>588</v>
      </c>
      <c r="AS293" s="289" t="str">
        <f t="shared" si="171"/>
        <v>NA</v>
      </c>
      <c r="AT293" s="289" t="str">
        <f t="shared" si="172"/>
        <v>NA</v>
      </c>
      <c r="AU293" s="289">
        <f t="shared" si="173"/>
        <v>640</v>
      </c>
      <c r="AV293" s="289">
        <f t="shared" si="174"/>
        <v>613</v>
      </c>
      <c r="AW293" s="289">
        <f t="shared" si="175"/>
        <v>599</v>
      </c>
      <c r="AX293" s="289">
        <f t="shared" si="176"/>
        <v>586</v>
      </c>
      <c r="AY293" s="289">
        <f t="shared" si="177"/>
        <v>626</v>
      </c>
      <c r="AZ293" s="289" t="str">
        <f t="shared" si="178"/>
        <v>NA</v>
      </c>
      <c r="BA293" s="289" t="str">
        <f t="shared" si="179"/>
        <v>NA</v>
      </c>
      <c r="BB293" s="289" t="str">
        <f t="shared" si="180"/>
        <v>NA</v>
      </c>
      <c r="BC293" s="289" t="str">
        <f t="shared" si="154"/>
        <v>NA</v>
      </c>
      <c r="BD293" s="289" t="str">
        <f t="shared" si="155"/>
        <v>NA</v>
      </c>
      <c r="BE293" s="289" t="str">
        <f t="shared" si="156"/>
        <v>NA</v>
      </c>
    </row>
    <row r="294" spans="1:57" s="309" customFormat="1" ht="15" customHeight="1" x14ac:dyDescent="0.25">
      <c r="A294" s="283" t="s">
        <v>2157</v>
      </c>
      <c r="B294" s="255" t="s">
        <v>934</v>
      </c>
      <c r="C294" s="269" t="s">
        <v>1129</v>
      </c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>
        <v>29001</v>
      </c>
      <c r="O294" s="248">
        <v>25120</v>
      </c>
      <c r="P294" s="248">
        <v>23155</v>
      </c>
      <c r="Q294" s="248">
        <v>23923</v>
      </c>
      <c r="R294" s="248">
        <v>26194</v>
      </c>
      <c r="S294" s="248">
        <v>27813</v>
      </c>
      <c r="T294" s="285">
        <v>29432</v>
      </c>
      <c r="U294" s="286">
        <v>33550</v>
      </c>
      <c r="V294" s="287">
        <v>33449</v>
      </c>
      <c r="W294" s="287">
        <v>29194</v>
      </c>
      <c r="X294" s="287">
        <v>30905</v>
      </c>
      <c r="Y294" s="287"/>
      <c r="Z294" s="287"/>
      <c r="AA294" s="287"/>
      <c r="AB294" s="287"/>
      <c r="AC294" s="305"/>
      <c r="AD294" s="305"/>
      <c r="AE294" s="289" t="str">
        <f t="shared" si="157"/>
        <v>NA</v>
      </c>
      <c r="AF294" s="289" t="str">
        <f t="shared" si="158"/>
        <v>NA</v>
      </c>
      <c r="AG294" s="289" t="str">
        <f t="shared" si="159"/>
        <v>NA</v>
      </c>
      <c r="AH294" s="289" t="str">
        <f t="shared" si="160"/>
        <v>NA</v>
      </c>
      <c r="AI294" s="289" t="str">
        <f t="shared" si="161"/>
        <v>NA</v>
      </c>
      <c r="AJ294" s="289" t="str">
        <f t="shared" si="162"/>
        <v>NA</v>
      </c>
      <c r="AK294" s="289" t="str">
        <f t="shared" si="163"/>
        <v>NA</v>
      </c>
      <c r="AL294" s="289" t="str">
        <f t="shared" si="164"/>
        <v>NA</v>
      </c>
      <c r="AM294" s="289" t="str">
        <f t="shared" si="165"/>
        <v>NA</v>
      </c>
      <c r="AN294" s="289" t="str">
        <f t="shared" si="166"/>
        <v>NA</v>
      </c>
      <c r="AO294" s="289">
        <f t="shared" si="167"/>
        <v>530</v>
      </c>
      <c r="AP294" s="289">
        <f t="shared" si="168"/>
        <v>552</v>
      </c>
      <c r="AQ294" s="289">
        <f t="shared" si="169"/>
        <v>584</v>
      </c>
      <c r="AR294" s="289">
        <f t="shared" si="170"/>
        <v>607</v>
      </c>
      <c r="AS294" s="289">
        <f t="shared" si="171"/>
        <v>604</v>
      </c>
      <c r="AT294" s="289">
        <f t="shared" si="172"/>
        <v>612</v>
      </c>
      <c r="AU294" s="289">
        <f t="shared" si="173"/>
        <v>631</v>
      </c>
      <c r="AV294" s="289">
        <f t="shared" si="174"/>
        <v>632</v>
      </c>
      <c r="AW294" s="289">
        <f t="shared" si="175"/>
        <v>685</v>
      </c>
      <c r="AX294" s="289">
        <f t="shared" si="176"/>
        <v>621</v>
      </c>
      <c r="AY294" s="289">
        <f t="shared" si="177"/>
        <v>639</v>
      </c>
      <c r="AZ294" s="289" t="str">
        <f t="shared" si="178"/>
        <v>NA</v>
      </c>
      <c r="BA294" s="289" t="str">
        <f t="shared" si="179"/>
        <v>NA</v>
      </c>
      <c r="BB294" s="289" t="str">
        <f t="shared" si="180"/>
        <v>NA</v>
      </c>
      <c r="BC294" s="289" t="str">
        <f t="shared" si="154"/>
        <v>NA</v>
      </c>
      <c r="BD294" s="289" t="str">
        <f t="shared" si="155"/>
        <v>NA</v>
      </c>
      <c r="BE294" s="289" t="str">
        <f t="shared" si="156"/>
        <v>NA</v>
      </c>
    </row>
    <row r="295" spans="1:57" s="309" customFormat="1" ht="15" customHeight="1" x14ac:dyDescent="0.25">
      <c r="A295" s="283" t="s">
        <v>191</v>
      </c>
      <c r="B295" s="255" t="s">
        <v>951</v>
      </c>
      <c r="C295" s="269" t="s">
        <v>1129</v>
      </c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248"/>
      <c r="S295" s="248"/>
      <c r="T295" s="285"/>
      <c r="U295" s="286"/>
      <c r="V295" s="287">
        <v>35328</v>
      </c>
      <c r="W295" s="287">
        <v>28118</v>
      </c>
      <c r="X295" s="287">
        <v>29710</v>
      </c>
      <c r="Y295" s="287"/>
      <c r="Z295" s="287"/>
      <c r="AA295" s="287"/>
      <c r="AB295" s="287"/>
      <c r="AC295" s="305"/>
      <c r="AD295" s="305"/>
      <c r="AE295" s="289" t="str">
        <f t="shared" si="157"/>
        <v>NA</v>
      </c>
      <c r="AF295" s="289" t="str">
        <f t="shared" si="158"/>
        <v>NA</v>
      </c>
      <c r="AG295" s="289" t="str">
        <f t="shared" si="159"/>
        <v>NA</v>
      </c>
      <c r="AH295" s="289" t="str">
        <f t="shared" si="160"/>
        <v>NA</v>
      </c>
      <c r="AI295" s="289" t="str">
        <f t="shared" si="161"/>
        <v>NA</v>
      </c>
      <c r="AJ295" s="289" t="str">
        <f t="shared" si="162"/>
        <v>NA</v>
      </c>
      <c r="AK295" s="289" t="str">
        <f t="shared" si="163"/>
        <v>NA</v>
      </c>
      <c r="AL295" s="289" t="str">
        <f t="shared" si="164"/>
        <v>NA</v>
      </c>
      <c r="AM295" s="289" t="str">
        <f t="shared" si="165"/>
        <v>NA</v>
      </c>
      <c r="AN295" s="289" t="str">
        <f t="shared" si="166"/>
        <v>NA</v>
      </c>
      <c r="AO295" s="289" t="str">
        <f t="shared" si="167"/>
        <v>NA</v>
      </c>
      <c r="AP295" s="289" t="str">
        <f t="shared" si="168"/>
        <v>NA</v>
      </c>
      <c r="AQ295" s="289" t="str">
        <f t="shared" si="169"/>
        <v>NA</v>
      </c>
      <c r="AR295" s="289" t="str">
        <f t="shared" si="170"/>
        <v>NA</v>
      </c>
      <c r="AS295" s="289" t="str">
        <f t="shared" si="171"/>
        <v>NA</v>
      </c>
      <c r="AT295" s="289" t="str">
        <f t="shared" si="172"/>
        <v>NA</v>
      </c>
      <c r="AU295" s="289" t="str">
        <f t="shared" si="173"/>
        <v>NA</v>
      </c>
      <c r="AV295" s="289" t="str">
        <f t="shared" si="174"/>
        <v>NA</v>
      </c>
      <c r="AW295" s="289">
        <f t="shared" si="175"/>
        <v>674</v>
      </c>
      <c r="AX295" s="289">
        <f t="shared" si="176"/>
        <v>632</v>
      </c>
      <c r="AY295" s="289">
        <f t="shared" si="177"/>
        <v>645</v>
      </c>
      <c r="AZ295" s="289" t="str">
        <f t="shared" si="178"/>
        <v>NA</v>
      </c>
      <c r="BA295" s="289" t="str">
        <f t="shared" si="179"/>
        <v>NA</v>
      </c>
      <c r="BB295" s="289" t="str">
        <f t="shared" si="180"/>
        <v>NA</v>
      </c>
      <c r="BC295" s="289" t="str">
        <f t="shared" si="154"/>
        <v>NA</v>
      </c>
      <c r="BD295" s="289" t="str">
        <f t="shared" si="155"/>
        <v>NA</v>
      </c>
      <c r="BE295" s="289" t="str">
        <f t="shared" si="156"/>
        <v>NA</v>
      </c>
    </row>
    <row r="296" spans="1:57" s="309" customFormat="1" ht="15" customHeight="1" x14ac:dyDescent="0.25">
      <c r="A296" s="283" t="s">
        <v>585</v>
      </c>
      <c r="B296" s="255" t="s">
        <v>935</v>
      </c>
      <c r="C296" s="269" t="s">
        <v>1129</v>
      </c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248"/>
      <c r="S296" s="248"/>
      <c r="T296" s="285">
        <v>32162</v>
      </c>
      <c r="U296" s="286">
        <v>33526</v>
      </c>
      <c r="V296" s="287">
        <v>33314</v>
      </c>
      <c r="W296" s="287">
        <v>25005</v>
      </c>
      <c r="X296" s="287">
        <v>25234</v>
      </c>
      <c r="Y296" s="287"/>
      <c r="Z296" s="287"/>
      <c r="AA296" s="287"/>
      <c r="AB296" s="287"/>
      <c r="AC296" s="305"/>
      <c r="AD296" s="305"/>
      <c r="AE296" s="289" t="str">
        <f t="shared" si="157"/>
        <v>NA</v>
      </c>
      <c r="AF296" s="289" t="str">
        <f t="shared" si="158"/>
        <v>NA</v>
      </c>
      <c r="AG296" s="289" t="str">
        <f t="shared" si="159"/>
        <v>NA</v>
      </c>
      <c r="AH296" s="289" t="str">
        <f t="shared" si="160"/>
        <v>NA</v>
      </c>
      <c r="AI296" s="289" t="str">
        <f t="shared" si="161"/>
        <v>NA</v>
      </c>
      <c r="AJ296" s="289" t="str">
        <f t="shared" si="162"/>
        <v>NA</v>
      </c>
      <c r="AK296" s="289" t="str">
        <f t="shared" si="163"/>
        <v>NA</v>
      </c>
      <c r="AL296" s="289" t="str">
        <f t="shared" si="164"/>
        <v>NA</v>
      </c>
      <c r="AM296" s="289" t="str">
        <f t="shared" si="165"/>
        <v>NA</v>
      </c>
      <c r="AN296" s="289" t="str">
        <f t="shared" si="166"/>
        <v>NA</v>
      </c>
      <c r="AO296" s="289" t="str">
        <f t="shared" si="167"/>
        <v>NA</v>
      </c>
      <c r="AP296" s="289" t="str">
        <f t="shared" si="168"/>
        <v>NA</v>
      </c>
      <c r="AQ296" s="289" t="str">
        <f t="shared" si="169"/>
        <v>NA</v>
      </c>
      <c r="AR296" s="289" t="str">
        <f t="shared" si="170"/>
        <v>NA</v>
      </c>
      <c r="AS296" s="289" t="str">
        <f t="shared" si="171"/>
        <v>NA</v>
      </c>
      <c r="AT296" s="289" t="str">
        <f t="shared" si="172"/>
        <v>NA</v>
      </c>
      <c r="AU296" s="289">
        <f t="shared" si="173"/>
        <v>608</v>
      </c>
      <c r="AV296" s="289">
        <f t="shared" si="174"/>
        <v>633</v>
      </c>
      <c r="AW296" s="289">
        <f t="shared" si="175"/>
        <v>688</v>
      </c>
      <c r="AX296" s="289">
        <f t="shared" si="176"/>
        <v>650</v>
      </c>
      <c r="AY296" s="289">
        <f t="shared" si="177"/>
        <v>669</v>
      </c>
      <c r="AZ296" s="289" t="str">
        <f t="shared" si="178"/>
        <v>NA</v>
      </c>
      <c r="BA296" s="289" t="str">
        <f t="shared" si="179"/>
        <v>NA</v>
      </c>
      <c r="BB296" s="289" t="str">
        <f t="shared" si="180"/>
        <v>NA</v>
      </c>
      <c r="BC296" s="289" t="str">
        <f t="shared" si="154"/>
        <v>NA</v>
      </c>
      <c r="BD296" s="289" t="str">
        <f t="shared" si="155"/>
        <v>NA</v>
      </c>
      <c r="BE296" s="289" t="str">
        <f t="shared" si="156"/>
        <v>NA</v>
      </c>
    </row>
    <row r="297" spans="1:57" s="309" customFormat="1" ht="15" customHeight="1" x14ac:dyDescent="0.25">
      <c r="A297" s="283" t="s">
        <v>1932</v>
      </c>
      <c r="B297" s="255" t="s">
        <v>910</v>
      </c>
      <c r="C297" s="269" t="s">
        <v>1129</v>
      </c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248"/>
      <c r="S297" s="248"/>
      <c r="T297" s="285"/>
      <c r="U297" s="286"/>
      <c r="V297" s="287"/>
      <c r="W297" s="287">
        <v>17630</v>
      </c>
      <c r="X297" s="287">
        <v>20647</v>
      </c>
      <c r="Y297" s="287"/>
      <c r="Z297" s="287"/>
      <c r="AA297" s="287"/>
      <c r="AB297" s="287"/>
      <c r="AC297" s="305"/>
      <c r="AD297" s="305"/>
      <c r="AE297" s="289" t="str">
        <f t="shared" si="157"/>
        <v>NA</v>
      </c>
      <c r="AF297" s="289" t="str">
        <f t="shared" si="158"/>
        <v>NA</v>
      </c>
      <c r="AG297" s="289" t="str">
        <f t="shared" si="159"/>
        <v>NA</v>
      </c>
      <c r="AH297" s="289" t="str">
        <f t="shared" si="160"/>
        <v>NA</v>
      </c>
      <c r="AI297" s="289" t="str">
        <f t="shared" si="161"/>
        <v>NA</v>
      </c>
      <c r="AJ297" s="289" t="str">
        <f t="shared" si="162"/>
        <v>NA</v>
      </c>
      <c r="AK297" s="289" t="str">
        <f t="shared" si="163"/>
        <v>NA</v>
      </c>
      <c r="AL297" s="289" t="str">
        <f t="shared" si="164"/>
        <v>NA</v>
      </c>
      <c r="AM297" s="289" t="str">
        <f t="shared" si="165"/>
        <v>NA</v>
      </c>
      <c r="AN297" s="289" t="str">
        <f t="shared" si="166"/>
        <v>NA</v>
      </c>
      <c r="AO297" s="289" t="str">
        <f t="shared" si="167"/>
        <v>NA</v>
      </c>
      <c r="AP297" s="289" t="str">
        <f t="shared" si="168"/>
        <v>NA</v>
      </c>
      <c r="AQ297" s="289" t="str">
        <f t="shared" si="169"/>
        <v>NA</v>
      </c>
      <c r="AR297" s="289" t="str">
        <f t="shared" si="170"/>
        <v>NA</v>
      </c>
      <c r="AS297" s="289" t="str">
        <f t="shared" si="171"/>
        <v>NA</v>
      </c>
      <c r="AT297" s="289" t="str">
        <f t="shared" si="172"/>
        <v>NA</v>
      </c>
      <c r="AU297" s="289" t="str">
        <f t="shared" si="173"/>
        <v>NA</v>
      </c>
      <c r="AV297" s="289" t="str">
        <f t="shared" si="174"/>
        <v>NA</v>
      </c>
      <c r="AW297" s="289" t="str">
        <f t="shared" si="175"/>
        <v>NA</v>
      </c>
      <c r="AX297" s="289">
        <f t="shared" si="176"/>
        <v>711</v>
      </c>
      <c r="AY297" s="289">
        <f t="shared" si="177"/>
        <v>705</v>
      </c>
      <c r="AZ297" s="289" t="str">
        <f t="shared" si="178"/>
        <v>NA</v>
      </c>
      <c r="BA297" s="289" t="str">
        <f t="shared" si="179"/>
        <v>NA</v>
      </c>
      <c r="BB297" s="289" t="str">
        <f t="shared" si="180"/>
        <v>NA</v>
      </c>
      <c r="BC297" s="289" t="str">
        <f t="shared" si="154"/>
        <v>NA</v>
      </c>
      <c r="BD297" s="289" t="str">
        <f t="shared" si="155"/>
        <v>NA</v>
      </c>
      <c r="BE297" s="289" t="str">
        <f t="shared" si="156"/>
        <v>NA</v>
      </c>
    </row>
    <row r="298" spans="1:57" s="309" customFormat="1" ht="15" customHeight="1" x14ac:dyDescent="0.25">
      <c r="A298" s="283" t="s">
        <v>1029</v>
      </c>
      <c r="B298" s="255" t="s">
        <v>920</v>
      </c>
      <c r="C298" s="269" t="s">
        <v>1129</v>
      </c>
      <c r="D298" s="248"/>
      <c r="E298" s="248"/>
      <c r="F298" s="248"/>
      <c r="G298" s="248"/>
      <c r="H298" s="248">
        <v>4484</v>
      </c>
      <c r="I298" s="248">
        <v>5284</v>
      </c>
      <c r="J298" s="248">
        <v>9381</v>
      </c>
      <c r="K298" s="248">
        <v>11812</v>
      </c>
      <c r="L298" s="248">
        <v>14596</v>
      </c>
      <c r="M298" s="248">
        <v>17024</v>
      </c>
      <c r="N298" s="248">
        <v>17825</v>
      </c>
      <c r="O298" s="248">
        <v>16262</v>
      </c>
      <c r="P298" s="248">
        <v>14596</v>
      </c>
      <c r="Q298" s="248">
        <v>15938</v>
      </c>
      <c r="R298" s="248">
        <v>21102</v>
      </c>
      <c r="S298" s="248">
        <v>21069</v>
      </c>
      <c r="T298" s="285">
        <v>21540</v>
      </c>
      <c r="U298" s="286">
        <v>23523</v>
      </c>
      <c r="V298" s="287">
        <v>24264</v>
      </c>
      <c r="W298" s="287">
        <v>19293</v>
      </c>
      <c r="X298" s="287">
        <v>20646</v>
      </c>
      <c r="Y298" s="287"/>
      <c r="Z298" s="287"/>
      <c r="AA298" s="287"/>
      <c r="AB298" s="287"/>
      <c r="AC298" s="305"/>
      <c r="AD298" s="305"/>
      <c r="AE298" s="289" t="str">
        <f t="shared" si="157"/>
        <v>NA</v>
      </c>
      <c r="AF298" s="289" t="str">
        <f t="shared" si="158"/>
        <v>NA</v>
      </c>
      <c r="AG298" s="289" t="str">
        <f t="shared" si="159"/>
        <v>NA</v>
      </c>
      <c r="AH298" s="289" t="str">
        <f t="shared" si="160"/>
        <v>NA</v>
      </c>
      <c r="AI298" s="289">
        <f t="shared" si="161"/>
        <v>450</v>
      </c>
      <c r="AJ298" s="289">
        <f t="shared" si="162"/>
        <v>478</v>
      </c>
      <c r="AK298" s="289">
        <f t="shared" si="163"/>
        <v>485</v>
      </c>
      <c r="AL298" s="289">
        <f t="shared" si="164"/>
        <v>479</v>
      </c>
      <c r="AM298" s="289">
        <f t="shared" si="165"/>
        <v>508</v>
      </c>
      <c r="AN298" s="289">
        <f t="shared" si="166"/>
        <v>507</v>
      </c>
      <c r="AO298" s="289">
        <f t="shared" si="167"/>
        <v>581</v>
      </c>
      <c r="AP298" s="289">
        <f t="shared" si="168"/>
        <v>600</v>
      </c>
      <c r="AQ298" s="289">
        <f t="shared" si="169"/>
        <v>645</v>
      </c>
      <c r="AR298" s="289">
        <f t="shared" si="170"/>
        <v>668</v>
      </c>
      <c r="AS298" s="289">
        <f t="shared" si="171"/>
        <v>641</v>
      </c>
      <c r="AT298" s="289">
        <f t="shared" si="172"/>
        <v>659</v>
      </c>
      <c r="AU298" s="289">
        <f t="shared" si="173"/>
        <v>686</v>
      </c>
      <c r="AV298" s="289">
        <f t="shared" si="174"/>
        <v>702</v>
      </c>
      <c r="AW298" s="289">
        <f t="shared" si="175"/>
        <v>763</v>
      </c>
      <c r="AX298" s="289">
        <f t="shared" si="176"/>
        <v>698</v>
      </c>
      <c r="AY298" s="289">
        <f t="shared" si="177"/>
        <v>706</v>
      </c>
      <c r="AZ298" s="289" t="str">
        <f t="shared" si="178"/>
        <v>NA</v>
      </c>
      <c r="BA298" s="289" t="str">
        <f t="shared" si="179"/>
        <v>NA</v>
      </c>
      <c r="BB298" s="289" t="str">
        <f t="shared" si="180"/>
        <v>NA</v>
      </c>
      <c r="BC298" s="289" t="str">
        <f t="shared" si="154"/>
        <v>NA</v>
      </c>
      <c r="BD298" s="289" t="str">
        <f t="shared" si="155"/>
        <v>NA</v>
      </c>
      <c r="BE298" s="289" t="str">
        <f t="shared" si="156"/>
        <v>NA</v>
      </c>
    </row>
    <row r="299" spans="1:57" s="309" customFormat="1" ht="15" customHeight="1" x14ac:dyDescent="0.25">
      <c r="A299" s="283" t="s">
        <v>190</v>
      </c>
      <c r="B299" s="255" t="s">
        <v>922</v>
      </c>
      <c r="C299" s="269" t="s">
        <v>1129</v>
      </c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248"/>
      <c r="S299" s="248"/>
      <c r="T299" s="285"/>
      <c r="U299" s="286"/>
      <c r="V299" s="287">
        <v>17994</v>
      </c>
      <c r="W299" s="287">
        <v>14834</v>
      </c>
      <c r="X299" s="287">
        <v>16138</v>
      </c>
      <c r="Y299" s="287"/>
      <c r="Z299" s="287"/>
      <c r="AA299" s="287"/>
      <c r="AB299" s="287"/>
      <c r="AC299" s="305"/>
      <c r="AD299" s="305"/>
      <c r="AE299" s="289" t="str">
        <f t="shared" si="157"/>
        <v>NA</v>
      </c>
      <c r="AF299" s="289" t="str">
        <f t="shared" si="158"/>
        <v>NA</v>
      </c>
      <c r="AG299" s="289" t="str">
        <f t="shared" si="159"/>
        <v>NA</v>
      </c>
      <c r="AH299" s="289" t="str">
        <f t="shared" si="160"/>
        <v>NA</v>
      </c>
      <c r="AI299" s="289" t="str">
        <f t="shared" si="161"/>
        <v>NA</v>
      </c>
      <c r="AJ299" s="289" t="str">
        <f t="shared" si="162"/>
        <v>NA</v>
      </c>
      <c r="AK299" s="289" t="str">
        <f t="shared" si="163"/>
        <v>NA</v>
      </c>
      <c r="AL299" s="289" t="str">
        <f t="shared" si="164"/>
        <v>NA</v>
      </c>
      <c r="AM299" s="289" t="str">
        <f t="shared" si="165"/>
        <v>NA</v>
      </c>
      <c r="AN299" s="289" t="str">
        <f t="shared" si="166"/>
        <v>NA</v>
      </c>
      <c r="AO299" s="289" t="str">
        <f t="shared" si="167"/>
        <v>NA</v>
      </c>
      <c r="AP299" s="289" t="str">
        <f t="shared" si="168"/>
        <v>NA</v>
      </c>
      <c r="AQ299" s="289" t="str">
        <f t="shared" si="169"/>
        <v>NA</v>
      </c>
      <c r="AR299" s="289" t="str">
        <f t="shared" si="170"/>
        <v>NA</v>
      </c>
      <c r="AS299" s="289" t="str">
        <f t="shared" si="171"/>
        <v>NA</v>
      </c>
      <c r="AT299" s="289" t="str">
        <f t="shared" si="172"/>
        <v>NA</v>
      </c>
      <c r="AU299" s="289" t="str">
        <f t="shared" si="173"/>
        <v>NA</v>
      </c>
      <c r="AV299" s="289" t="str">
        <f t="shared" si="174"/>
        <v>NA</v>
      </c>
      <c r="AW299" s="289">
        <f t="shared" si="175"/>
        <v>817</v>
      </c>
      <c r="AX299" s="289">
        <f t="shared" si="176"/>
        <v>735</v>
      </c>
      <c r="AY299" s="289">
        <f t="shared" si="177"/>
        <v>742</v>
      </c>
      <c r="AZ299" s="289" t="str">
        <f t="shared" si="178"/>
        <v>NA</v>
      </c>
      <c r="BA299" s="289" t="str">
        <f t="shared" si="179"/>
        <v>NA</v>
      </c>
      <c r="BB299" s="289" t="str">
        <f t="shared" si="180"/>
        <v>NA</v>
      </c>
      <c r="BC299" s="289" t="str">
        <f t="shared" si="154"/>
        <v>NA</v>
      </c>
      <c r="BD299" s="289" t="str">
        <f t="shared" si="155"/>
        <v>NA</v>
      </c>
      <c r="BE299" s="289" t="str">
        <f t="shared" si="156"/>
        <v>NA</v>
      </c>
    </row>
    <row r="300" spans="1:57" s="309" customFormat="1" ht="15" customHeight="1" x14ac:dyDescent="0.25">
      <c r="A300" s="283" t="s">
        <v>188</v>
      </c>
      <c r="B300" s="255" t="s">
        <v>910</v>
      </c>
      <c r="C300" s="269" t="s">
        <v>1129</v>
      </c>
      <c r="D300" s="248"/>
      <c r="E300" s="248"/>
      <c r="F300" s="248"/>
      <c r="G300" s="248"/>
      <c r="H300" s="248"/>
      <c r="I300" s="248"/>
      <c r="J300" s="304"/>
      <c r="K300" s="304"/>
      <c r="L300" s="248"/>
      <c r="M300" s="248"/>
      <c r="N300" s="248"/>
      <c r="O300" s="248"/>
      <c r="P300" s="248"/>
      <c r="Q300" s="248"/>
      <c r="R300" s="248"/>
      <c r="S300" s="248"/>
      <c r="T300" s="285"/>
      <c r="U300" s="286"/>
      <c r="V300" s="287">
        <v>27143</v>
      </c>
      <c r="W300" s="287">
        <v>14582</v>
      </c>
      <c r="X300" s="287">
        <v>15993</v>
      </c>
      <c r="Y300" s="287"/>
      <c r="Z300" s="287"/>
      <c r="AA300" s="287"/>
      <c r="AB300" s="287"/>
      <c r="AC300" s="305"/>
      <c r="AD300" s="305"/>
      <c r="AE300" s="289" t="str">
        <f t="shared" si="157"/>
        <v>NA</v>
      </c>
      <c r="AF300" s="289" t="str">
        <f t="shared" si="158"/>
        <v>NA</v>
      </c>
      <c r="AG300" s="289" t="str">
        <f t="shared" si="159"/>
        <v>NA</v>
      </c>
      <c r="AH300" s="289" t="str">
        <f t="shared" si="160"/>
        <v>NA</v>
      </c>
      <c r="AI300" s="289" t="str">
        <f t="shared" si="161"/>
        <v>NA</v>
      </c>
      <c r="AJ300" s="289" t="str">
        <f t="shared" si="162"/>
        <v>NA</v>
      </c>
      <c r="AK300" s="289" t="str">
        <f t="shared" si="163"/>
        <v>NA</v>
      </c>
      <c r="AL300" s="289" t="str">
        <f t="shared" si="164"/>
        <v>NA</v>
      </c>
      <c r="AM300" s="289" t="str">
        <f t="shared" si="165"/>
        <v>NA</v>
      </c>
      <c r="AN300" s="289" t="str">
        <f t="shared" si="166"/>
        <v>NA</v>
      </c>
      <c r="AO300" s="289" t="str">
        <f t="shared" si="167"/>
        <v>NA</v>
      </c>
      <c r="AP300" s="289" t="str">
        <f t="shared" si="168"/>
        <v>NA</v>
      </c>
      <c r="AQ300" s="289" t="str">
        <f t="shared" si="169"/>
        <v>NA</v>
      </c>
      <c r="AR300" s="289" t="str">
        <f t="shared" si="170"/>
        <v>NA</v>
      </c>
      <c r="AS300" s="289" t="str">
        <f t="shared" si="171"/>
        <v>NA</v>
      </c>
      <c r="AT300" s="289" t="str">
        <f t="shared" si="172"/>
        <v>NA</v>
      </c>
      <c r="AU300" s="289" t="str">
        <f t="shared" si="173"/>
        <v>NA</v>
      </c>
      <c r="AV300" s="289" t="str">
        <f t="shared" si="174"/>
        <v>NA</v>
      </c>
      <c r="AW300" s="289">
        <f t="shared" si="175"/>
        <v>727</v>
      </c>
      <c r="AX300" s="289">
        <f t="shared" si="176"/>
        <v>740</v>
      </c>
      <c r="AY300" s="289">
        <f t="shared" si="177"/>
        <v>745</v>
      </c>
      <c r="AZ300" s="289" t="str">
        <f t="shared" si="178"/>
        <v>NA</v>
      </c>
      <c r="BA300" s="289" t="str">
        <f t="shared" si="179"/>
        <v>NA</v>
      </c>
      <c r="BB300" s="289" t="str">
        <f t="shared" si="180"/>
        <v>NA</v>
      </c>
      <c r="BC300" s="289" t="str">
        <f t="shared" si="154"/>
        <v>NA</v>
      </c>
      <c r="BD300" s="289" t="str">
        <f t="shared" si="155"/>
        <v>NA</v>
      </c>
      <c r="BE300" s="289" t="str">
        <f t="shared" si="156"/>
        <v>NA</v>
      </c>
    </row>
    <row r="301" spans="1:57" s="309" customFormat="1" ht="15" customHeight="1" x14ac:dyDescent="0.25">
      <c r="A301" s="283" t="s">
        <v>153</v>
      </c>
      <c r="B301" s="255" t="s">
        <v>918</v>
      </c>
      <c r="C301" s="269" t="s">
        <v>1129</v>
      </c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248"/>
      <c r="S301" s="248"/>
      <c r="T301" s="285"/>
      <c r="U301" s="286"/>
      <c r="V301" s="287">
        <v>15759</v>
      </c>
      <c r="W301" s="287">
        <v>12887</v>
      </c>
      <c r="X301" s="287">
        <v>14630</v>
      </c>
      <c r="Y301" s="287"/>
      <c r="Z301" s="287"/>
      <c r="AA301" s="287"/>
      <c r="AB301" s="287"/>
      <c r="AC301" s="305"/>
      <c r="AD301" s="305"/>
      <c r="AE301" s="289" t="str">
        <f t="shared" si="157"/>
        <v>NA</v>
      </c>
      <c r="AF301" s="289" t="str">
        <f t="shared" si="158"/>
        <v>NA</v>
      </c>
      <c r="AG301" s="289" t="str">
        <f t="shared" si="159"/>
        <v>NA</v>
      </c>
      <c r="AH301" s="289" t="str">
        <f t="shared" si="160"/>
        <v>NA</v>
      </c>
      <c r="AI301" s="289" t="str">
        <f t="shared" si="161"/>
        <v>NA</v>
      </c>
      <c r="AJ301" s="289" t="str">
        <f t="shared" si="162"/>
        <v>NA</v>
      </c>
      <c r="AK301" s="289" t="str">
        <f t="shared" si="163"/>
        <v>NA</v>
      </c>
      <c r="AL301" s="289" t="str">
        <f t="shared" si="164"/>
        <v>NA</v>
      </c>
      <c r="AM301" s="289" t="str">
        <f t="shared" si="165"/>
        <v>NA</v>
      </c>
      <c r="AN301" s="289" t="str">
        <f t="shared" si="166"/>
        <v>NA</v>
      </c>
      <c r="AO301" s="289" t="str">
        <f t="shared" si="167"/>
        <v>NA</v>
      </c>
      <c r="AP301" s="289" t="str">
        <f t="shared" si="168"/>
        <v>NA</v>
      </c>
      <c r="AQ301" s="289" t="str">
        <f t="shared" si="169"/>
        <v>NA</v>
      </c>
      <c r="AR301" s="289" t="str">
        <f t="shared" si="170"/>
        <v>NA</v>
      </c>
      <c r="AS301" s="289" t="str">
        <f t="shared" si="171"/>
        <v>NA</v>
      </c>
      <c r="AT301" s="289" t="str">
        <f t="shared" si="172"/>
        <v>NA</v>
      </c>
      <c r="AU301" s="289" t="str">
        <f t="shared" si="173"/>
        <v>NA</v>
      </c>
      <c r="AV301" s="289" t="str">
        <f t="shared" si="174"/>
        <v>NA</v>
      </c>
      <c r="AW301" s="289">
        <f t="shared" si="175"/>
        <v>839</v>
      </c>
      <c r="AX301" s="289">
        <f t="shared" si="176"/>
        <v>757</v>
      </c>
      <c r="AY301" s="289">
        <f t="shared" si="177"/>
        <v>758</v>
      </c>
      <c r="AZ301" s="289" t="str">
        <f t="shared" si="178"/>
        <v>NA</v>
      </c>
      <c r="BA301" s="289" t="str">
        <f t="shared" si="179"/>
        <v>NA</v>
      </c>
      <c r="BB301" s="289" t="str">
        <f t="shared" si="180"/>
        <v>NA</v>
      </c>
      <c r="BC301" s="289" t="str">
        <f t="shared" si="154"/>
        <v>NA</v>
      </c>
      <c r="BD301" s="289" t="str">
        <f t="shared" si="155"/>
        <v>NA</v>
      </c>
      <c r="BE301" s="289" t="str">
        <f t="shared" si="156"/>
        <v>NA</v>
      </c>
    </row>
    <row r="302" spans="1:57" s="309" customFormat="1" ht="15" customHeight="1" x14ac:dyDescent="0.25">
      <c r="A302" s="283" t="s">
        <v>2132</v>
      </c>
      <c r="B302" s="255" t="s">
        <v>923</v>
      </c>
      <c r="C302" s="269" t="s">
        <v>1129</v>
      </c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248"/>
      <c r="S302" s="248"/>
      <c r="T302" s="285"/>
      <c r="U302" s="286"/>
      <c r="V302" s="287"/>
      <c r="W302" s="287">
        <v>13637</v>
      </c>
      <c r="X302" s="287">
        <v>14307</v>
      </c>
      <c r="Y302" s="287"/>
      <c r="Z302" s="287"/>
      <c r="AA302" s="287"/>
      <c r="AB302" s="287"/>
      <c r="AC302" s="305"/>
      <c r="AD302" s="305"/>
      <c r="AE302" s="289" t="str">
        <f t="shared" si="157"/>
        <v>NA</v>
      </c>
      <c r="AF302" s="289" t="str">
        <f t="shared" si="158"/>
        <v>NA</v>
      </c>
      <c r="AG302" s="289" t="str">
        <f t="shared" si="159"/>
        <v>NA</v>
      </c>
      <c r="AH302" s="289" t="str">
        <f t="shared" si="160"/>
        <v>NA</v>
      </c>
      <c r="AI302" s="289" t="str">
        <f t="shared" si="161"/>
        <v>NA</v>
      </c>
      <c r="AJ302" s="289" t="str">
        <f t="shared" si="162"/>
        <v>NA</v>
      </c>
      <c r="AK302" s="289" t="str">
        <f t="shared" si="163"/>
        <v>NA</v>
      </c>
      <c r="AL302" s="289" t="str">
        <f t="shared" si="164"/>
        <v>NA</v>
      </c>
      <c r="AM302" s="289" t="str">
        <f t="shared" si="165"/>
        <v>NA</v>
      </c>
      <c r="AN302" s="289" t="str">
        <f t="shared" si="166"/>
        <v>NA</v>
      </c>
      <c r="AO302" s="289" t="str">
        <f t="shared" si="167"/>
        <v>NA</v>
      </c>
      <c r="AP302" s="289" t="str">
        <f t="shared" si="168"/>
        <v>NA</v>
      </c>
      <c r="AQ302" s="289" t="str">
        <f t="shared" si="169"/>
        <v>NA</v>
      </c>
      <c r="AR302" s="289" t="str">
        <f t="shared" si="170"/>
        <v>NA</v>
      </c>
      <c r="AS302" s="289" t="str">
        <f t="shared" si="171"/>
        <v>NA</v>
      </c>
      <c r="AT302" s="289" t="str">
        <f t="shared" si="172"/>
        <v>NA</v>
      </c>
      <c r="AU302" s="289" t="str">
        <f t="shared" si="173"/>
        <v>NA</v>
      </c>
      <c r="AV302" s="289" t="str">
        <f t="shared" si="174"/>
        <v>NA</v>
      </c>
      <c r="AW302" s="289" t="str">
        <f t="shared" si="175"/>
        <v>NA</v>
      </c>
      <c r="AX302" s="289">
        <f t="shared" si="176"/>
        <v>747</v>
      </c>
      <c r="AY302" s="289">
        <f t="shared" si="177"/>
        <v>761</v>
      </c>
      <c r="AZ302" s="289" t="str">
        <f t="shared" si="178"/>
        <v>NA</v>
      </c>
      <c r="BA302" s="289" t="str">
        <f t="shared" si="179"/>
        <v>NA</v>
      </c>
      <c r="BB302" s="289" t="str">
        <f t="shared" si="180"/>
        <v>NA</v>
      </c>
      <c r="BC302" s="289" t="str">
        <f t="shared" si="154"/>
        <v>NA</v>
      </c>
      <c r="BD302" s="289" t="str">
        <f t="shared" si="155"/>
        <v>NA</v>
      </c>
      <c r="BE302" s="289" t="str">
        <f t="shared" si="156"/>
        <v>NA</v>
      </c>
    </row>
    <row r="303" spans="1:57" s="309" customFormat="1" ht="15" customHeight="1" x14ac:dyDescent="0.25">
      <c r="A303" s="283" t="s">
        <v>103</v>
      </c>
      <c r="B303" s="255" t="s">
        <v>922</v>
      </c>
      <c r="C303" s="269" t="s">
        <v>1129</v>
      </c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248"/>
      <c r="S303" s="248"/>
      <c r="T303" s="285"/>
      <c r="U303" s="286"/>
      <c r="V303" s="287">
        <v>16162</v>
      </c>
      <c r="W303" s="287">
        <v>11682</v>
      </c>
      <c r="X303" s="287">
        <v>14299</v>
      </c>
      <c r="Y303" s="287"/>
      <c r="Z303" s="287"/>
      <c r="AA303" s="287"/>
      <c r="AB303" s="287"/>
      <c r="AC303" s="305"/>
      <c r="AD303" s="305"/>
      <c r="AE303" s="289" t="str">
        <f t="shared" si="157"/>
        <v>NA</v>
      </c>
      <c r="AF303" s="289" t="str">
        <f t="shared" si="158"/>
        <v>NA</v>
      </c>
      <c r="AG303" s="289" t="str">
        <f t="shared" si="159"/>
        <v>NA</v>
      </c>
      <c r="AH303" s="289" t="str">
        <f t="shared" si="160"/>
        <v>NA</v>
      </c>
      <c r="AI303" s="289" t="str">
        <f t="shared" si="161"/>
        <v>NA</v>
      </c>
      <c r="AJ303" s="289" t="str">
        <f t="shared" si="162"/>
        <v>NA</v>
      </c>
      <c r="AK303" s="289" t="str">
        <f t="shared" si="163"/>
        <v>NA</v>
      </c>
      <c r="AL303" s="289" t="str">
        <f t="shared" si="164"/>
        <v>NA</v>
      </c>
      <c r="AM303" s="289" t="str">
        <f t="shared" si="165"/>
        <v>NA</v>
      </c>
      <c r="AN303" s="289" t="str">
        <f t="shared" si="166"/>
        <v>NA</v>
      </c>
      <c r="AO303" s="289" t="str">
        <f t="shared" si="167"/>
        <v>NA</v>
      </c>
      <c r="AP303" s="289" t="str">
        <f t="shared" si="168"/>
        <v>NA</v>
      </c>
      <c r="AQ303" s="289" t="str">
        <f t="shared" si="169"/>
        <v>NA</v>
      </c>
      <c r="AR303" s="289" t="str">
        <f t="shared" si="170"/>
        <v>NA</v>
      </c>
      <c r="AS303" s="289" t="str">
        <f t="shared" si="171"/>
        <v>NA</v>
      </c>
      <c r="AT303" s="289" t="str">
        <f t="shared" si="172"/>
        <v>NA</v>
      </c>
      <c r="AU303" s="289" t="str">
        <f t="shared" si="173"/>
        <v>NA</v>
      </c>
      <c r="AV303" s="289" t="str">
        <f t="shared" si="174"/>
        <v>NA</v>
      </c>
      <c r="AW303" s="289">
        <f t="shared" si="175"/>
        <v>836</v>
      </c>
      <c r="AX303" s="289">
        <f t="shared" si="176"/>
        <v>773</v>
      </c>
      <c r="AY303" s="289">
        <f t="shared" si="177"/>
        <v>762</v>
      </c>
      <c r="AZ303" s="289" t="str">
        <f t="shared" si="178"/>
        <v>NA</v>
      </c>
      <c r="BA303" s="289" t="str">
        <f t="shared" si="179"/>
        <v>NA</v>
      </c>
      <c r="BB303" s="289" t="str">
        <f t="shared" si="180"/>
        <v>NA</v>
      </c>
      <c r="BC303" s="289" t="str">
        <f t="shared" si="154"/>
        <v>NA</v>
      </c>
      <c r="BD303" s="289" t="str">
        <f t="shared" si="155"/>
        <v>NA</v>
      </c>
      <c r="BE303" s="289" t="str">
        <f t="shared" si="156"/>
        <v>NA</v>
      </c>
    </row>
    <row r="304" spans="1:57" s="309" customFormat="1" ht="15" customHeight="1" x14ac:dyDescent="0.25">
      <c r="A304" s="283" t="s">
        <v>100</v>
      </c>
      <c r="B304" s="255" t="s">
        <v>910</v>
      </c>
      <c r="C304" s="269" t="s">
        <v>1129</v>
      </c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248"/>
      <c r="S304" s="248"/>
      <c r="T304" s="285"/>
      <c r="U304" s="286"/>
      <c r="V304" s="287">
        <v>13827</v>
      </c>
      <c r="W304" s="287">
        <v>9228</v>
      </c>
      <c r="X304" s="287">
        <v>10099</v>
      </c>
      <c r="Y304" s="287"/>
      <c r="Z304" s="287"/>
      <c r="AA304" s="287"/>
      <c r="AB304" s="287"/>
      <c r="AC304" s="305"/>
      <c r="AD304" s="305"/>
      <c r="AE304" s="289" t="str">
        <f t="shared" si="157"/>
        <v>NA</v>
      </c>
      <c r="AF304" s="289" t="str">
        <f t="shared" si="158"/>
        <v>NA</v>
      </c>
      <c r="AG304" s="289" t="str">
        <f t="shared" si="159"/>
        <v>NA</v>
      </c>
      <c r="AH304" s="289" t="str">
        <f t="shared" si="160"/>
        <v>NA</v>
      </c>
      <c r="AI304" s="289" t="str">
        <f t="shared" si="161"/>
        <v>NA</v>
      </c>
      <c r="AJ304" s="289" t="str">
        <f t="shared" si="162"/>
        <v>NA</v>
      </c>
      <c r="AK304" s="289" t="str">
        <f t="shared" si="163"/>
        <v>NA</v>
      </c>
      <c r="AL304" s="289" t="str">
        <f t="shared" si="164"/>
        <v>NA</v>
      </c>
      <c r="AM304" s="289" t="str">
        <f t="shared" si="165"/>
        <v>NA</v>
      </c>
      <c r="AN304" s="289" t="str">
        <f t="shared" si="166"/>
        <v>NA</v>
      </c>
      <c r="AO304" s="289" t="str">
        <f t="shared" si="167"/>
        <v>NA</v>
      </c>
      <c r="AP304" s="289" t="str">
        <f t="shared" si="168"/>
        <v>NA</v>
      </c>
      <c r="AQ304" s="289" t="str">
        <f t="shared" si="169"/>
        <v>NA</v>
      </c>
      <c r="AR304" s="289" t="str">
        <f t="shared" si="170"/>
        <v>NA</v>
      </c>
      <c r="AS304" s="289" t="str">
        <f t="shared" si="171"/>
        <v>NA</v>
      </c>
      <c r="AT304" s="289" t="str">
        <f t="shared" si="172"/>
        <v>NA</v>
      </c>
      <c r="AU304" s="289" t="str">
        <f t="shared" si="173"/>
        <v>NA</v>
      </c>
      <c r="AV304" s="289" t="str">
        <f t="shared" si="174"/>
        <v>NA</v>
      </c>
      <c r="AW304" s="289">
        <f t="shared" si="175"/>
        <v>857</v>
      </c>
      <c r="AX304" s="289">
        <f t="shared" si="176"/>
        <v>788</v>
      </c>
      <c r="AY304" s="289">
        <f t="shared" si="177"/>
        <v>790</v>
      </c>
      <c r="AZ304" s="289" t="str">
        <f t="shared" si="178"/>
        <v>NA</v>
      </c>
      <c r="BA304" s="289" t="str">
        <f t="shared" si="179"/>
        <v>NA</v>
      </c>
      <c r="BB304" s="289" t="str">
        <f t="shared" si="180"/>
        <v>NA</v>
      </c>
      <c r="BC304" s="289" t="str">
        <f t="shared" si="154"/>
        <v>NA</v>
      </c>
      <c r="BD304" s="289" t="str">
        <f t="shared" si="155"/>
        <v>NA</v>
      </c>
      <c r="BE304" s="289" t="str">
        <f t="shared" si="156"/>
        <v>NA</v>
      </c>
    </row>
    <row r="305" spans="1:57" s="309" customFormat="1" ht="15" customHeight="1" x14ac:dyDescent="0.25">
      <c r="A305" s="283" t="s">
        <v>175</v>
      </c>
      <c r="B305" s="255" t="s">
        <v>935</v>
      </c>
      <c r="C305" s="269" t="s">
        <v>1129</v>
      </c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248"/>
      <c r="S305" s="248"/>
      <c r="T305" s="285"/>
      <c r="U305" s="286"/>
      <c r="V305" s="287">
        <v>7907</v>
      </c>
      <c r="W305" s="287">
        <v>7845</v>
      </c>
      <c r="X305" s="287">
        <v>9169</v>
      </c>
      <c r="Y305" s="287"/>
      <c r="Z305" s="287"/>
      <c r="AA305" s="287"/>
      <c r="AB305" s="287"/>
      <c r="AC305" s="305"/>
      <c r="AD305" s="305"/>
      <c r="AE305" s="289" t="str">
        <f t="shared" si="157"/>
        <v>NA</v>
      </c>
      <c r="AF305" s="289" t="str">
        <f t="shared" si="158"/>
        <v>NA</v>
      </c>
      <c r="AG305" s="289" t="str">
        <f t="shared" si="159"/>
        <v>NA</v>
      </c>
      <c r="AH305" s="289" t="str">
        <f t="shared" si="160"/>
        <v>NA</v>
      </c>
      <c r="AI305" s="289" t="str">
        <f t="shared" si="161"/>
        <v>NA</v>
      </c>
      <c r="AJ305" s="289" t="str">
        <f t="shared" si="162"/>
        <v>NA</v>
      </c>
      <c r="AK305" s="289" t="str">
        <f t="shared" si="163"/>
        <v>NA</v>
      </c>
      <c r="AL305" s="289" t="str">
        <f t="shared" si="164"/>
        <v>NA</v>
      </c>
      <c r="AM305" s="289" t="str">
        <f t="shared" si="165"/>
        <v>NA</v>
      </c>
      <c r="AN305" s="289" t="str">
        <f t="shared" si="166"/>
        <v>NA</v>
      </c>
      <c r="AO305" s="289" t="str">
        <f t="shared" si="167"/>
        <v>NA</v>
      </c>
      <c r="AP305" s="289" t="str">
        <f t="shared" si="168"/>
        <v>NA</v>
      </c>
      <c r="AQ305" s="289" t="str">
        <f t="shared" si="169"/>
        <v>NA</v>
      </c>
      <c r="AR305" s="289" t="str">
        <f t="shared" si="170"/>
        <v>NA</v>
      </c>
      <c r="AS305" s="289" t="str">
        <f t="shared" si="171"/>
        <v>NA</v>
      </c>
      <c r="AT305" s="289" t="str">
        <f t="shared" si="172"/>
        <v>NA</v>
      </c>
      <c r="AU305" s="289" t="str">
        <f t="shared" si="173"/>
        <v>NA</v>
      </c>
      <c r="AV305" s="289" t="str">
        <f t="shared" si="174"/>
        <v>NA</v>
      </c>
      <c r="AW305" s="289">
        <f t="shared" si="175"/>
        <v>915</v>
      </c>
      <c r="AX305" s="289">
        <f t="shared" si="176"/>
        <v>800</v>
      </c>
      <c r="AY305" s="289">
        <f t="shared" si="177"/>
        <v>800</v>
      </c>
      <c r="AZ305" s="289" t="str">
        <f t="shared" si="178"/>
        <v>NA</v>
      </c>
      <c r="BA305" s="289" t="str">
        <f t="shared" si="179"/>
        <v>NA</v>
      </c>
      <c r="BB305" s="289" t="str">
        <f t="shared" si="180"/>
        <v>NA</v>
      </c>
      <c r="BC305" s="289" t="str">
        <f t="shared" si="154"/>
        <v>NA</v>
      </c>
      <c r="BD305" s="289" t="str">
        <f t="shared" si="155"/>
        <v>NA</v>
      </c>
      <c r="BE305" s="289" t="str">
        <f t="shared" si="156"/>
        <v>NA</v>
      </c>
    </row>
    <row r="306" spans="1:57" s="309" customFormat="1" ht="15" customHeight="1" x14ac:dyDescent="0.25">
      <c r="A306" s="319" t="s">
        <v>151</v>
      </c>
      <c r="B306" s="255" t="s">
        <v>910</v>
      </c>
      <c r="C306" s="269" t="s">
        <v>1129</v>
      </c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248"/>
      <c r="S306" s="248"/>
      <c r="T306" s="285"/>
      <c r="U306" s="286"/>
      <c r="V306" s="287">
        <v>3260</v>
      </c>
      <c r="W306" s="287">
        <v>5899</v>
      </c>
      <c r="X306" s="287">
        <v>7508</v>
      </c>
      <c r="Y306" s="287"/>
      <c r="Z306" s="287"/>
      <c r="AA306" s="287"/>
      <c r="AB306" s="287"/>
      <c r="AC306" s="305"/>
      <c r="AD306" s="305"/>
      <c r="AE306" s="289" t="str">
        <f t="shared" si="157"/>
        <v>NA</v>
      </c>
      <c r="AF306" s="289" t="str">
        <f t="shared" si="158"/>
        <v>NA</v>
      </c>
      <c r="AG306" s="289" t="str">
        <f t="shared" si="159"/>
        <v>NA</v>
      </c>
      <c r="AH306" s="289" t="str">
        <f t="shared" si="160"/>
        <v>NA</v>
      </c>
      <c r="AI306" s="289" t="str">
        <f t="shared" si="161"/>
        <v>NA</v>
      </c>
      <c r="AJ306" s="289" t="str">
        <f t="shared" si="162"/>
        <v>NA</v>
      </c>
      <c r="AK306" s="289" t="str">
        <f t="shared" si="163"/>
        <v>NA</v>
      </c>
      <c r="AL306" s="289" t="str">
        <f t="shared" si="164"/>
        <v>NA</v>
      </c>
      <c r="AM306" s="289" t="str">
        <f t="shared" si="165"/>
        <v>NA</v>
      </c>
      <c r="AN306" s="289" t="str">
        <f t="shared" si="166"/>
        <v>NA</v>
      </c>
      <c r="AO306" s="289" t="str">
        <f t="shared" si="167"/>
        <v>NA</v>
      </c>
      <c r="AP306" s="289" t="str">
        <f t="shared" si="168"/>
        <v>NA</v>
      </c>
      <c r="AQ306" s="289" t="str">
        <f t="shared" si="169"/>
        <v>NA</v>
      </c>
      <c r="AR306" s="289" t="str">
        <f t="shared" si="170"/>
        <v>NA</v>
      </c>
      <c r="AS306" s="289" t="str">
        <f t="shared" si="171"/>
        <v>NA</v>
      </c>
      <c r="AT306" s="289" t="str">
        <f t="shared" si="172"/>
        <v>NA</v>
      </c>
      <c r="AU306" s="289" t="str">
        <f t="shared" si="173"/>
        <v>NA</v>
      </c>
      <c r="AV306" s="289" t="str">
        <f t="shared" si="174"/>
        <v>NA</v>
      </c>
      <c r="AW306" s="289">
        <f t="shared" si="175"/>
        <v>950</v>
      </c>
      <c r="AX306" s="289">
        <f t="shared" si="176"/>
        <v>822</v>
      </c>
      <c r="AY306" s="289">
        <f t="shared" si="177"/>
        <v>819</v>
      </c>
      <c r="AZ306" s="289" t="str">
        <f t="shared" si="178"/>
        <v>NA</v>
      </c>
      <c r="BA306" s="289" t="str">
        <f t="shared" si="179"/>
        <v>NA</v>
      </c>
      <c r="BB306" s="289" t="str">
        <f t="shared" si="180"/>
        <v>NA</v>
      </c>
      <c r="BC306" s="289" t="str">
        <f t="shared" si="154"/>
        <v>NA</v>
      </c>
      <c r="BD306" s="289" t="str">
        <f t="shared" si="155"/>
        <v>NA</v>
      </c>
      <c r="BE306" s="289" t="str">
        <f t="shared" si="156"/>
        <v>NA</v>
      </c>
    </row>
    <row r="307" spans="1:57" s="309" customFormat="1" ht="15" customHeight="1" x14ac:dyDescent="0.25">
      <c r="A307" s="283" t="s">
        <v>203</v>
      </c>
      <c r="B307" s="255" t="s">
        <v>951</v>
      </c>
      <c r="C307" s="269" t="s">
        <v>1129</v>
      </c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248"/>
      <c r="S307" s="248"/>
      <c r="T307" s="285"/>
      <c r="U307" s="286"/>
      <c r="V307" s="287">
        <v>3539</v>
      </c>
      <c r="W307" s="287">
        <v>3608</v>
      </c>
      <c r="X307" s="287">
        <v>3692</v>
      </c>
      <c r="Y307" s="287"/>
      <c r="Z307" s="287"/>
      <c r="AA307" s="287"/>
      <c r="AB307" s="287"/>
      <c r="AC307" s="305"/>
      <c r="AD307" s="305"/>
      <c r="AE307" s="289" t="str">
        <f t="shared" si="157"/>
        <v>NA</v>
      </c>
      <c r="AF307" s="289" t="str">
        <f t="shared" si="158"/>
        <v>NA</v>
      </c>
      <c r="AG307" s="289" t="str">
        <f t="shared" si="159"/>
        <v>NA</v>
      </c>
      <c r="AH307" s="289" t="str">
        <f t="shared" si="160"/>
        <v>NA</v>
      </c>
      <c r="AI307" s="289" t="str">
        <f t="shared" si="161"/>
        <v>NA</v>
      </c>
      <c r="AJ307" s="289" t="str">
        <f t="shared" si="162"/>
        <v>NA</v>
      </c>
      <c r="AK307" s="289" t="str">
        <f t="shared" si="163"/>
        <v>NA</v>
      </c>
      <c r="AL307" s="289" t="str">
        <f t="shared" si="164"/>
        <v>NA</v>
      </c>
      <c r="AM307" s="289" t="str">
        <f t="shared" si="165"/>
        <v>NA</v>
      </c>
      <c r="AN307" s="289" t="str">
        <f t="shared" si="166"/>
        <v>NA</v>
      </c>
      <c r="AO307" s="289" t="str">
        <f t="shared" si="167"/>
        <v>NA</v>
      </c>
      <c r="AP307" s="289" t="str">
        <f t="shared" si="168"/>
        <v>NA</v>
      </c>
      <c r="AQ307" s="289" t="str">
        <f t="shared" si="169"/>
        <v>NA</v>
      </c>
      <c r="AR307" s="289" t="str">
        <f t="shared" si="170"/>
        <v>NA</v>
      </c>
      <c r="AS307" s="289" t="str">
        <f t="shared" si="171"/>
        <v>NA</v>
      </c>
      <c r="AT307" s="289" t="str">
        <f t="shared" si="172"/>
        <v>NA</v>
      </c>
      <c r="AU307" s="289" t="str">
        <f t="shared" si="173"/>
        <v>NA</v>
      </c>
      <c r="AV307" s="289" t="str">
        <f t="shared" si="174"/>
        <v>NA</v>
      </c>
      <c r="AW307" s="289">
        <f t="shared" si="175"/>
        <v>948</v>
      </c>
      <c r="AX307" s="289">
        <f t="shared" si="176"/>
        <v>837</v>
      </c>
      <c r="AY307" s="289">
        <f t="shared" si="177"/>
        <v>839</v>
      </c>
      <c r="AZ307" s="289" t="str">
        <f t="shared" si="178"/>
        <v>NA</v>
      </c>
      <c r="BA307" s="289" t="str">
        <f t="shared" si="179"/>
        <v>NA</v>
      </c>
      <c r="BB307" s="289" t="str">
        <f t="shared" si="180"/>
        <v>NA</v>
      </c>
      <c r="BC307" s="289" t="str">
        <f t="shared" si="154"/>
        <v>NA</v>
      </c>
      <c r="BD307" s="289" t="str">
        <f t="shared" si="155"/>
        <v>NA</v>
      </c>
      <c r="BE307" s="289" t="str">
        <f t="shared" si="156"/>
        <v>NA</v>
      </c>
    </row>
    <row r="308" spans="1:57" s="309" customFormat="1" ht="15" customHeight="1" x14ac:dyDescent="0.25">
      <c r="A308" s="283" t="s">
        <v>2144</v>
      </c>
      <c r="B308" s="255" t="s">
        <v>939</v>
      </c>
      <c r="C308" s="269" t="s">
        <v>1129</v>
      </c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248"/>
      <c r="S308" s="248"/>
      <c r="T308" s="285"/>
      <c r="U308" s="286"/>
      <c r="V308" s="287"/>
      <c r="W308" s="287">
        <v>5378</v>
      </c>
      <c r="X308" s="287">
        <v>3670</v>
      </c>
      <c r="Y308" s="287"/>
      <c r="Z308" s="287"/>
      <c r="AA308" s="287"/>
      <c r="AB308" s="287"/>
      <c r="AC308" s="305"/>
      <c r="AD308" s="305"/>
      <c r="AE308" s="289" t="str">
        <f t="shared" si="157"/>
        <v>NA</v>
      </c>
      <c r="AF308" s="289" t="str">
        <f t="shared" si="158"/>
        <v>NA</v>
      </c>
      <c r="AG308" s="289" t="str">
        <f t="shared" si="159"/>
        <v>NA</v>
      </c>
      <c r="AH308" s="289" t="str">
        <f t="shared" si="160"/>
        <v>NA</v>
      </c>
      <c r="AI308" s="289" t="str">
        <f t="shared" si="161"/>
        <v>NA</v>
      </c>
      <c r="AJ308" s="289" t="str">
        <f t="shared" si="162"/>
        <v>NA</v>
      </c>
      <c r="AK308" s="289" t="str">
        <f t="shared" si="163"/>
        <v>NA</v>
      </c>
      <c r="AL308" s="289" t="str">
        <f t="shared" si="164"/>
        <v>NA</v>
      </c>
      <c r="AM308" s="289" t="str">
        <f t="shared" si="165"/>
        <v>NA</v>
      </c>
      <c r="AN308" s="289" t="str">
        <f t="shared" si="166"/>
        <v>NA</v>
      </c>
      <c r="AO308" s="289" t="str">
        <f t="shared" si="167"/>
        <v>NA</v>
      </c>
      <c r="AP308" s="289" t="str">
        <f t="shared" si="168"/>
        <v>NA</v>
      </c>
      <c r="AQ308" s="289" t="str">
        <f t="shared" si="169"/>
        <v>NA</v>
      </c>
      <c r="AR308" s="289" t="str">
        <f t="shared" si="170"/>
        <v>NA</v>
      </c>
      <c r="AS308" s="289" t="str">
        <f t="shared" si="171"/>
        <v>NA</v>
      </c>
      <c r="AT308" s="289" t="str">
        <f t="shared" si="172"/>
        <v>NA</v>
      </c>
      <c r="AU308" s="289" t="str">
        <f t="shared" si="173"/>
        <v>NA</v>
      </c>
      <c r="AV308" s="289" t="str">
        <f t="shared" si="174"/>
        <v>NA</v>
      </c>
      <c r="AW308" s="289" t="str">
        <f t="shared" si="175"/>
        <v>NA</v>
      </c>
      <c r="AX308" s="289">
        <f t="shared" si="176"/>
        <v>825</v>
      </c>
      <c r="AY308" s="289">
        <f t="shared" si="177"/>
        <v>840</v>
      </c>
      <c r="AZ308" s="289" t="str">
        <f t="shared" si="178"/>
        <v>NA</v>
      </c>
      <c r="BA308" s="289" t="str">
        <f t="shared" si="179"/>
        <v>NA</v>
      </c>
      <c r="BB308" s="289" t="str">
        <f t="shared" si="180"/>
        <v>NA</v>
      </c>
      <c r="BC308" s="289" t="str">
        <f t="shared" si="154"/>
        <v>NA</v>
      </c>
      <c r="BD308" s="289" t="str">
        <f t="shared" si="155"/>
        <v>NA</v>
      </c>
      <c r="BE308" s="289" t="str">
        <f t="shared" si="156"/>
        <v>NA</v>
      </c>
    </row>
    <row r="309" spans="1:57" s="309" customFormat="1" ht="15" customHeight="1" x14ac:dyDescent="0.25">
      <c r="A309" s="283" t="s">
        <v>2090</v>
      </c>
      <c r="B309" s="255" t="s">
        <v>923</v>
      </c>
      <c r="C309" s="269" t="s">
        <v>1129</v>
      </c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248"/>
      <c r="S309" s="248"/>
      <c r="T309" s="285"/>
      <c r="U309" s="286"/>
      <c r="V309" s="287"/>
      <c r="W309" s="287"/>
      <c r="X309" s="287">
        <v>3362</v>
      </c>
      <c r="Y309" s="287"/>
      <c r="Z309" s="287"/>
      <c r="AA309" s="287"/>
      <c r="AB309" s="287"/>
      <c r="AC309" s="305"/>
      <c r="AD309" s="305"/>
      <c r="AE309" s="289" t="str">
        <f t="shared" si="157"/>
        <v>NA</v>
      </c>
      <c r="AF309" s="289" t="str">
        <f t="shared" si="158"/>
        <v>NA</v>
      </c>
      <c r="AG309" s="289" t="str">
        <f t="shared" si="159"/>
        <v>NA</v>
      </c>
      <c r="AH309" s="289" t="str">
        <f t="shared" si="160"/>
        <v>NA</v>
      </c>
      <c r="AI309" s="289" t="str">
        <f t="shared" si="161"/>
        <v>NA</v>
      </c>
      <c r="AJ309" s="289" t="str">
        <f t="shared" si="162"/>
        <v>NA</v>
      </c>
      <c r="AK309" s="289" t="str">
        <f t="shared" si="163"/>
        <v>NA</v>
      </c>
      <c r="AL309" s="289" t="str">
        <f t="shared" si="164"/>
        <v>NA</v>
      </c>
      <c r="AM309" s="289" t="str">
        <f t="shared" si="165"/>
        <v>NA</v>
      </c>
      <c r="AN309" s="289" t="str">
        <f t="shared" si="166"/>
        <v>NA</v>
      </c>
      <c r="AO309" s="289" t="str">
        <f t="shared" si="167"/>
        <v>NA</v>
      </c>
      <c r="AP309" s="289" t="str">
        <f t="shared" si="168"/>
        <v>NA</v>
      </c>
      <c r="AQ309" s="289" t="str">
        <f t="shared" si="169"/>
        <v>NA</v>
      </c>
      <c r="AR309" s="289" t="str">
        <f t="shared" si="170"/>
        <v>NA</v>
      </c>
      <c r="AS309" s="289" t="str">
        <f t="shared" si="171"/>
        <v>NA</v>
      </c>
      <c r="AT309" s="289" t="str">
        <f t="shared" si="172"/>
        <v>NA</v>
      </c>
      <c r="AU309" s="289" t="str">
        <f t="shared" si="173"/>
        <v>NA</v>
      </c>
      <c r="AV309" s="289" t="str">
        <f t="shared" si="174"/>
        <v>NA</v>
      </c>
      <c r="AW309" s="289" t="str">
        <f t="shared" si="175"/>
        <v>NA</v>
      </c>
      <c r="AX309" s="289" t="str">
        <f t="shared" si="176"/>
        <v>NA</v>
      </c>
      <c r="AY309" s="289">
        <f t="shared" si="177"/>
        <v>843</v>
      </c>
      <c r="AZ309" s="289" t="str">
        <f t="shared" si="178"/>
        <v>NA</v>
      </c>
      <c r="BA309" s="289" t="str">
        <f t="shared" si="179"/>
        <v>NA</v>
      </c>
      <c r="BB309" s="289" t="str">
        <f t="shared" si="180"/>
        <v>NA</v>
      </c>
      <c r="BC309" s="289" t="str">
        <f t="shared" si="154"/>
        <v>NA</v>
      </c>
      <c r="BD309" s="289" t="str">
        <f t="shared" si="155"/>
        <v>NA</v>
      </c>
      <c r="BE309" s="289" t="str">
        <f t="shared" si="156"/>
        <v>NA</v>
      </c>
    </row>
    <row r="310" spans="1:57" s="309" customFormat="1" ht="15" customHeight="1" x14ac:dyDescent="0.25">
      <c r="A310" s="283" t="s">
        <v>845</v>
      </c>
      <c r="B310" s="255" t="s">
        <v>931</v>
      </c>
      <c r="C310" s="269" t="s">
        <v>1129</v>
      </c>
      <c r="D310" s="248">
        <v>360278</v>
      </c>
      <c r="E310" s="248">
        <v>391127</v>
      </c>
      <c r="F310" s="248">
        <v>424571</v>
      </c>
      <c r="G310" s="248">
        <v>448773</v>
      </c>
      <c r="H310" s="248">
        <v>447428</v>
      </c>
      <c r="I310" s="248">
        <v>503053</v>
      </c>
      <c r="J310" s="248">
        <v>576638</v>
      </c>
      <c r="K310" s="248">
        <v>663926</v>
      </c>
      <c r="L310" s="248">
        <v>749613</v>
      </c>
      <c r="M310" s="248">
        <v>777349</v>
      </c>
      <c r="N310" s="248">
        <v>911521</v>
      </c>
      <c r="O310" s="248">
        <v>928398</v>
      </c>
      <c r="P310" s="248">
        <v>868225</v>
      </c>
      <c r="Q310" s="248">
        <v>868065</v>
      </c>
      <c r="R310" s="248">
        <v>995889</v>
      </c>
      <c r="S310" s="248">
        <v>1077102</v>
      </c>
      <c r="T310" s="285">
        <v>1223203</v>
      </c>
      <c r="U310" s="286">
        <v>1397492</v>
      </c>
      <c r="V310" s="287">
        <v>1340145</v>
      </c>
      <c r="W310" s="287"/>
      <c r="X310" s="287"/>
      <c r="Y310" s="287"/>
      <c r="Z310" s="287"/>
      <c r="AA310" s="287"/>
      <c r="AB310" s="287"/>
      <c r="AC310" s="305"/>
      <c r="AD310" s="305"/>
      <c r="AE310" s="289">
        <f t="shared" si="157"/>
        <v>16</v>
      </c>
      <c r="AF310" s="289">
        <f t="shared" si="158"/>
        <v>16</v>
      </c>
      <c r="AG310" s="289">
        <f t="shared" si="159"/>
        <v>18</v>
      </c>
      <c r="AH310" s="289">
        <f t="shared" si="160"/>
        <v>18</v>
      </c>
      <c r="AI310" s="289">
        <f t="shared" si="161"/>
        <v>38</v>
      </c>
      <c r="AJ310" s="289">
        <f t="shared" si="162"/>
        <v>37</v>
      </c>
      <c r="AK310" s="289">
        <f t="shared" si="163"/>
        <v>40</v>
      </c>
      <c r="AL310" s="289">
        <f t="shared" si="164"/>
        <v>45</v>
      </c>
      <c r="AM310" s="289">
        <f t="shared" si="165"/>
        <v>51</v>
      </c>
      <c r="AN310" s="289">
        <f t="shared" si="166"/>
        <v>54</v>
      </c>
      <c r="AO310" s="289">
        <f t="shared" si="167"/>
        <v>56</v>
      </c>
      <c r="AP310" s="289">
        <f t="shared" si="168"/>
        <v>48</v>
      </c>
      <c r="AQ310" s="289">
        <f t="shared" si="169"/>
        <v>52</v>
      </c>
      <c r="AR310" s="289">
        <f t="shared" si="170"/>
        <v>53</v>
      </c>
      <c r="AS310" s="289">
        <f t="shared" si="171"/>
        <v>51</v>
      </c>
      <c r="AT310" s="289">
        <f t="shared" si="172"/>
        <v>52</v>
      </c>
      <c r="AU310" s="289">
        <f t="shared" si="173"/>
        <v>53</v>
      </c>
      <c r="AV310" s="289">
        <f t="shared" si="174"/>
        <v>54</v>
      </c>
      <c r="AW310" s="289">
        <f t="shared" si="175"/>
        <v>57</v>
      </c>
      <c r="AX310" s="289" t="str">
        <f t="shared" si="176"/>
        <v>NA</v>
      </c>
      <c r="AY310" s="289" t="str">
        <f t="shared" si="177"/>
        <v>NA</v>
      </c>
      <c r="AZ310" s="289" t="str">
        <f t="shared" si="178"/>
        <v>NA</v>
      </c>
      <c r="BA310" s="289" t="str">
        <f t="shared" si="179"/>
        <v>NA</v>
      </c>
      <c r="BB310" s="289" t="str">
        <f t="shared" si="180"/>
        <v>NA</v>
      </c>
      <c r="BC310" s="289" t="str">
        <f t="shared" si="154"/>
        <v>NA</v>
      </c>
      <c r="BD310" s="289" t="str">
        <f t="shared" si="155"/>
        <v>NA</v>
      </c>
      <c r="BE310" s="289" t="str">
        <f t="shared" si="156"/>
        <v>NA</v>
      </c>
    </row>
    <row r="311" spans="1:57" s="309" customFormat="1" ht="15" customHeight="1" x14ac:dyDescent="0.25">
      <c r="A311" s="283" t="s">
        <v>726</v>
      </c>
      <c r="B311" s="255" t="s">
        <v>939</v>
      </c>
      <c r="C311" s="269" t="s">
        <v>1129</v>
      </c>
      <c r="D311" s="248"/>
      <c r="E311" s="248"/>
      <c r="F311" s="248"/>
      <c r="G311" s="248"/>
      <c r="H311" s="248"/>
      <c r="I311" s="248">
        <v>137356</v>
      </c>
      <c r="J311" s="248">
        <v>163755.66666666666</v>
      </c>
      <c r="K311" s="248">
        <v>190155.33333333331</v>
      </c>
      <c r="L311" s="248">
        <v>216555</v>
      </c>
      <c r="M311" s="248">
        <v>243324</v>
      </c>
      <c r="N311" s="248">
        <v>298673</v>
      </c>
      <c r="O311" s="248">
        <v>271121</v>
      </c>
      <c r="P311" s="248">
        <v>218590</v>
      </c>
      <c r="Q311" s="248">
        <v>209953</v>
      </c>
      <c r="R311" s="248">
        <v>236923</v>
      </c>
      <c r="S311" s="248">
        <v>255336</v>
      </c>
      <c r="T311" s="285">
        <v>272356</v>
      </c>
      <c r="U311" s="286">
        <v>301044</v>
      </c>
      <c r="V311" s="287">
        <v>306382</v>
      </c>
      <c r="W311" s="287"/>
      <c r="X311" s="287"/>
      <c r="Y311" s="287"/>
      <c r="Z311" s="287"/>
      <c r="AA311" s="287"/>
      <c r="AB311" s="287"/>
      <c r="AC311" s="305"/>
      <c r="AD311" s="305"/>
      <c r="AE311" s="289" t="str">
        <f t="shared" si="157"/>
        <v>NA</v>
      </c>
      <c r="AF311" s="289" t="str">
        <f t="shared" si="158"/>
        <v>NA</v>
      </c>
      <c r="AG311" s="289" t="str">
        <f t="shared" si="159"/>
        <v>NA</v>
      </c>
      <c r="AH311" s="289" t="str">
        <f t="shared" si="160"/>
        <v>NA</v>
      </c>
      <c r="AI311" s="289" t="str">
        <f t="shared" si="161"/>
        <v>NA</v>
      </c>
      <c r="AJ311" s="289">
        <f t="shared" si="162"/>
        <v>150</v>
      </c>
      <c r="AK311" s="289">
        <f t="shared" si="163"/>
        <v>142</v>
      </c>
      <c r="AL311" s="289">
        <f t="shared" si="164"/>
        <v>148</v>
      </c>
      <c r="AM311" s="289">
        <f t="shared" si="165"/>
        <v>154</v>
      </c>
      <c r="AN311" s="289">
        <f t="shared" si="166"/>
        <v>155</v>
      </c>
      <c r="AO311" s="289">
        <f t="shared" si="167"/>
        <v>146</v>
      </c>
      <c r="AP311" s="289">
        <f t="shared" si="168"/>
        <v>152</v>
      </c>
      <c r="AQ311" s="289">
        <f t="shared" si="169"/>
        <v>173</v>
      </c>
      <c r="AR311" s="289">
        <f t="shared" si="170"/>
        <v>180</v>
      </c>
      <c r="AS311" s="289">
        <f t="shared" si="171"/>
        <v>186</v>
      </c>
      <c r="AT311" s="289">
        <f t="shared" si="172"/>
        <v>190</v>
      </c>
      <c r="AU311" s="289">
        <f t="shared" si="173"/>
        <v>199</v>
      </c>
      <c r="AV311" s="289">
        <f t="shared" si="174"/>
        <v>204</v>
      </c>
      <c r="AW311" s="289">
        <f t="shared" si="175"/>
        <v>208</v>
      </c>
      <c r="AX311" s="289" t="str">
        <f t="shared" si="176"/>
        <v>NA</v>
      </c>
      <c r="AY311" s="289" t="str">
        <f t="shared" si="177"/>
        <v>NA</v>
      </c>
      <c r="AZ311" s="289" t="str">
        <f t="shared" si="178"/>
        <v>NA</v>
      </c>
      <c r="BA311" s="289" t="str">
        <f t="shared" si="179"/>
        <v>NA</v>
      </c>
      <c r="BB311" s="289" t="str">
        <f t="shared" si="180"/>
        <v>NA</v>
      </c>
      <c r="BC311" s="289" t="str">
        <f t="shared" si="154"/>
        <v>NA</v>
      </c>
      <c r="BD311" s="289" t="str">
        <f t="shared" si="155"/>
        <v>NA</v>
      </c>
      <c r="BE311" s="289" t="str">
        <f t="shared" si="156"/>
        <v>NA</v>
      </c>
    </row>
    <row r="312" spans="1:57" s="309" customFormat="1" ht="15" customHeight="1" x14ac:dyDescent="0.25">
      <c r="A312" s="283" t="s">
        <v>387</v>
      </c>
      <c r="B312" s="255" t="s">
        <v>920</v>
      </c>
      <c r="C312" s="269" t="s">
        <v>1129</v>
      </c>
      <c r="D312" s="248"/>
      <c r="E312" s="248"/>
      <c r="F312" s="248"/>
      <c r="G312" s="248"/>
      <c r="H312" s="248">
        <v>33853</v>
      </c>
      <c r="I312" s="248">
        <v>38474</v>
      </c>
      <c r="J312" s="248">
        <v>45769</v>
      </c>
      <c r="K312" s="248">
        <v>51786</v>
      </c>
      <c r="L312" s="248">
        <v>58670</v>
      </c>
      <c r="M312" s="248">
        <v>62682</v>
      </c>
      <c r="N312" s="248">
        <v>82400</v>
      </c>
      <c r="O312" s="248">
        <v>83794</v>
      </c>
      <c r="P312" s="248">
        <v>74304</v>
      </c>
      <c r="Q312" s="248">
        <v>77832</v>
      </c>
      <c r="R312" s="248">
        <v>90286</v>
      </c>
      <c r="S312" s="248">
        <v>98614</v>
      </c>
      <c r="T312" s="285">
        <v>112225</v>
      </c>
      <c r="U312" s="286">
        <v>131569</v>
      </c>
      <c r="V312" s="287">
        <v>122955</v>
      </c>
      <c r="W312" s="287"/>
      <c r="X312" s="287"/>
      <c r="Y312" s="287"/>
      <c r="Z312" s="287"/>
      <c r="AA312" s="287"/>
      <c r="AB312" s="287"/>
      <c r="AC312" s="305"/>
      <c r="AD312" s="305"/>
      <c r="AE312" s="289" t="str">
        <f t="shared" si="157"/>
        <v>NA</v>
      </c>
      <c r="AF312" s="289" t="str">
        <f t="shared" si="158"/>
        <v>NA</v>
      </c>
      <c r="AG312" s="289" t="str">
        <f t="shared" si="159"/>
        <v>NA</v>
      </c>
      <c r="AH312" s="289" t="str">
        <f t="shared" si="160"/>
        <v>NA</v>
      </c>
      <c r="AI312" s="289">
        <f t="shared" si="161"/>
        <v>313</v>
      </c>
      <c r="AJ312" s="289">
        <f t="shared" si="162"/>
        <v>330</v>
      </c>
      <c r="AK312" s="289">
        <f t="shared" si="163"/>
        <v>325</v>
      </c>
      <c r="AL312" s="289">
        <f t="shared" si="164"/>
        <v>334</v>
      </c>
      <c r="AM312" s="289">
        <f t="shared" si="165"/>
        <v>345</v>
      </c>
      <c r="AN312" s="289">
        <f t="shared" si="166"/>
        <v>351</v>
      </c>
      <c r="AO312" s="289">
        <f t="shared" si="167"/>
        <v>343</v>
      </c>
      <c r="AP312" s="289">
        <f t="shared" si="168"/>
        <v>332</v>
      </c>
      <c r="AQ312" s="289">
        <f t="shared" si="169"/>
        <v>349</v>
      </c>
      <c r="AR312" s="289">
        <f t="shared" si="170"/>
        <v>345</v>
      </c>
      <c r="AS312" s="289">
        <f t="shared" si="171"/>
        <v>345</v>
      </c>
      <c r="AT312" s="289">
        <f t="shared" si="172"/>
        <v>346</v>
      </c>
      <c r="AU312" s="289">
        <f t="shared" si="173"/>
        <v>336</v>
      </c>
      <c r="AV312" s="289">
        <f t="shared" si="174"/>
        <v>334</v>
      </c>
      <c r="AW312" s="289">
        <f t="shared" si="175"/>
        <v>359</v>
      </c>
      <c r="AX312" s="289" t="str">
        <f t="shared" si="176"/>
        <v>NA</v>
      </c>
      <c r="AY312" s="289" t="str">
        <f t="shared" si="177"/>
        <v>NA</v>
      </c>
      <c r="AZ312" s="289" t="str">
        <f t="shared" si="178"/>
        <v>NA</v>
      </c>
      <c r="BA312" s="289" t="str">
        <f t="shared" si="179"/>
        <v>NA</v>
      </c>
      <c r="BB312" s="289" t="str">
        <f t="shared" si="180"/>
        <v>NA</v>
      </c>
      <c r="BC312" s="289" t="str">
        <f t="shared" si="154"/>
        <v>NA</v>
      </c>
      <c r="BD312" s="289" t="str">
        <f t="shared" si="155"/>
        <v>NA</v>
      </c>
      <c r="BE312" s="289" t="str">
        <f t="shared" si="156"/>
        <v>NA</v>
      </c>
    </row>
    <row r="313" spans="1:57" s="309" customFormat="1" ht="15" customHeight="1" x14ac:dyDescent="0.25">
      <c r="A313" s="283" t="s">
        <v>1015</v>
      </c>
      <c r="B313" s="255" t="s">
        <v>914</v>
      </c>
      <c r="C313" s="269" t="s">
        <v>1129</v>
      </c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>
        <v>25577</v>
      </c>
      <c r="R313" s="248">
        <v>32154</v>
      </c>
      <c r="S313" s="248">
        <v>38491</v>
      </c>
      <c r="T313" s="285">
        <v>46105</v>
      </c>
      <c r="U313" s="286">
        <v>55803</v>
      </c>
      <c r="V313" s="287">
        <v>60352</v>
      </c>
      <c r="W313" s="287"/>
      <c r="X313" s="287"/>
      <c r="Y313" s="287"/>
      <c r="Z313" s="287"/>
      <c r="AA313" s="287"/>
      <c r="AB313" s="287"/>
      <c r="AC313" s="305"/>
      <c r="AD313" s="305"/>
      <c r="AE313" s="289" t="str">
        <f t="shared" si="157"/>
        <v>NA</v>
      </c>
      <c r="AF313" s="289" t="str">
        <f t="shared" si="158"/>
        <v>NA</v>
      </c>
      <c r="AG313" s="289" t="str">
        <f t="shared" si="159"/>
        <v>NA</v>
      </c>
      <c r="AH313" s="289" t="str">
        <f t="shared" si="160"/>
        <v>NA</v>
      </c>
      <c r="AI313" s="289" t="str">
        <f t="shared" si="161"/>
        <v>NA</v>
      </c>
      <c r="AJ313" s="289" t="str">
        <f t="shared" si="162"/>
        <v>NA</v>
      </c>
      <c r="AK313" s="289" t="str">
        <f t="shared" si="163"/>
        <v>NA</v>
      </c>
      <c r="AL313" s="289" t="str">
        <f t="shared" si="164"/>
        <v>NA</v>
      </c>
      <c r="AM313" s="289" t="str">
        <f t="shared" si="165"/>
        <v>NA</v>
      </c>
      <c r="AN313" s="289" t="str">
        <f t="shared" si="166"/>
        <v>NA</v>
      </c>
      <c r="AO313" s="289" t="str">
        <f t="shared" si="167"/>
        <v>NA</v>
      </c>
      <c r="AP313" s="289" t="str">
        <f t="shared" si="168"/>
        <v>NA</v>
      </c>
      <c r="AQ313" s="289" t="str">
        <f t="shared" si="169"/>
        <v>NA</v>
      </c>
      <c r="AR313" s="289">
        <f t="shared" si="170"/>
        <v>586</v>
      </c>
      <c r="AS313" s="289">
        <f t="shared" si="171"/>
        <v>566</v>
      </c>
      <c r="AT313" s="289">
        <f t="shared" si="172"/>
        <v>544</v>
      </c>
      <c r="AU313" s="289">
        <f t="shared" si="173"/>
        <v>525</v>
      </c>
      <c r="AV313" s="289">
        <f t="shared" si="174"/>
        <v>521</v>
      </c>
      <c r="AW313" s="289">
        <f t="shared" si="175"/>
        <v>548</v>
      </c>
      <c r="AX313" s="289" t="str">
        <f t="shared" si="176"/>
        <v>NA</v>
      </c>
      <c r="AY313" s="289" t="str">
        <f t="shared" si="177"/>
        <v>NA</v>
      </c>
      <c r="AZ313" s="289" t="str">
        <f t="shared" si="178"/>
        <v>NA</v>
      </c>
      <c r="BA313" s="289" t="str">
        <f t="shared" si="179"/>
        <v>NA</v>
      </c>
      <c r="BB313" s="289" t="str">
        <f t="shared" si="180"/>
        <v>NA</v>
      </c>
      <c r="BC313" s="289" t="str">
        <f t="shared" si="154"/>
        <v>NA</v>
      </c>
      <c r="BD313" s="289" t="str">
        <f t="shared" si="155"/>
        <v>NA</v>
      </c>
      <c r="BE313" s="289" t="str">
        <f t="shared" si="156"/>
        <v>NA</v>
      </c>
    </row>
    <row r="314" spans="1:57" s="309" customFormat="1" ht="15" customHeight="1" x14ac:dyDescent="0.25">
      <c r="A314" s="283" t="s">
        <v>2104</v>
      </c>
      <c r="B314" s="255" t="s">
        <v>910</v>
      </c>
      <c r="C314" s="269" t="s">
        <v>1129</v>
      </c>
      <c r="D314" s="248"/>
      <c r="E314" s="248"/>
      <c r="F314" s="248"/>
      <c r="G314" s="248"/>
      <c r="H314" s="248"/>
      <c r="I314" s="248"/>
      <c r="J314" s="248">
        <v>29590</v>
      </c>
      <c r="K314" s="248">
        <v>38568</v>
      </c>
      <c r="L314" s="248">
        <v>46073</v>
      </c>
      <c r="M314" s="248">
        <v>50103</v>
      </c>
      <c r="N314" s="248">
        <v>52142</v>
      </c>
      <c r="O314" s="248">
        <v>46340</v>
      </c>
      <c r="P314" s="248">
        <v>40892</v>
      </c>
      <c r="Q314" s="248">
        <v>41114</v>
      </c>
      <c r="R314" s="248">
        <v>44126</v>
      </c>
      <c r="S314" s="248">
        <v>45176</v>
      </c>
      <c r="T314" s="285">
        <v>48649</v>
      </c>
      <c r="U314" s="286">
        <v>56385</v>
      </c>
      <c r="V314" s="287">
        <v>60647</v>
      </c>
      <c r="W314" s="287"/>
      <c r="X314" s="287"/>
      <c r="Y314" s="287"/>
      <c r="Z314" s="287"/>
      <c r="AA314" s="287"/>
      <c r="AB314" s="287"/>
      <c r="AC314" s="305"/>
      <c r="AD314" s="305"/>
      <c r="AE314" s="289" t="str">
        <f t="shared" si="157"/>
        <v>NA</v>
      </c>
      <c r="AF314" s="289" t="str">
        <f t="shared" si="158"/>
        <v>NA</v>
      </c>
      <c r="AG314" s="289" t="str">
        <f t="shared" si="159"/>
        <v>NA</v>
      </c>
      <c r="AH314" s="289" t="str">
        <f t="shared" si="160"/>
        <v>NA</v>
      </c>
      <c r="AI314" s="289" t="str">
        <f t="shared" si="161"/>
        <v>NA</v>
      </c>
      <c r="AJ314" s="289" t="str">
        <f t="shared" si="162"/>
        <v>NA</v>
      </c>
      <c r="AK314" s="289">
        <f t="shared" si="163"/>
        <v>386</v>
      </c>
      <c r="AL314" s="289">
        <f t="shared" si="164"/>
        <v>375</v>
      </c>
      <c r="AM314" s="289">
        <f t="shared" si="165"/>
        <v>376</v>
      </c>
      <c r="AN314" s="289">
        <f t="shared" si="166"/>
        <v>381</v>
      </c>
      <c r="AO314" s="289">
        <f t="shared" si="167"/>
        <v>422</v>
      </c>
      <c r="AP314" s="289">
        <f t="shared" si="168"/>
        <v>441</v>
      </c>
      <c r="AQ314" s="289">
        <f t="shared" si="169"/>
        <v>467</v>
      </c>
      <c r="AR314" s="289">
        <f t="shared" si="170"/>
        <v>477</v>
      </c>
      <c r="AS314" s="289">
        <f t="shared" si="171"/>
        <v>492</v>
      </c>
      <c r="AT314" s="289">
        <f t="shared" si="172"/>
        <v>509</v>
      </c>
      <c r="AU314" s="289">
        <f t="shared" si="173"/>
        <v>512</v>
      </c>
      <c r="AV314" s="289">
        <f t="shared" si="174"/>
        <v>518</v>
      </c>
      <c r="AW314" s="289">
        <f t="shared" si="175"/>
        <v>545</v>
      </c>
      <c r="AX314" s="289" t="str">
        <f t="shared" si="176"/>
        <v>NA</v>
      </c>
      <c r="AY314" s="289" t="str">
        <f t="shared" si="177"/>
        <v>NA</v>
      </c>
      <c r="AZ314" s="289" t="str">
        <f t="shared" si="178"/>
        <v>NA</v>
      </c>
      <c r="BA314" s="289" t="str">
        <f t="shared" si="179"/>
        <v>NA</v>
      </c>
      <c r="BB314" s="289" t="str">
        <f t="shared" si="180"/>
        <v>NA</v>
      </c>
      <c r="BC314" s="289" t="str">
        <f t="shared" si="154"/>
        <v>NA</v>
      </c>
      <c r="BD314" s="289" t="str">
        <f t="shared" si="155"/>
        <v>NA</v>
      </c>
      <c r="BE314" s="289" t="str">
        <f t="shared" si="156"/>
        <v>NA</v>
      </c>
    </row>
    <row r="315" spans="1:57" s="309" customFormat="1" ht="15" customHeight="1" x14ac:dyDescent="0.25">
      <c r="A315" s="283" t="s">
        <v>410</v>
      </c>
      <c r="B315" s="255" t="s">
        <v>918</v>
      </c>
      <c r="C315" s="269" t="s">
        <v>1129</v>
      </c>
      <c r="D315" s="248"/>
      <c r="E315" s="248"/>
      <c r="F315" s="248"/>
      <c r="G315" s="248"/>
      <c r="H315" s="248"/>
      <c r="I315" s="248">
        <v>28599</v>
      </c>
      <c r="J315" s="248">
        <v>32852</v>
      </c>
      <c r="K315" s="248">
        <v>39573</v>
      </c>
      <c r="L315" s="248">
        <v>47648</v>
      </c>
      <c r="M315" s="248">
        <v>49188</v>
      </c>
      <c r="N315" s="248">
        <v>48486</v>
      </c>
      <c r="O315" s="248">
        <v>47605</v>
      </c>
      <c r="P315" s="248">
        <v>44541</v>
      </c>
      <c r="Q315" s="248">
        <v>43829</v>
      </c>
      <c r="R315" s="248">
        <v>47553</v>
      </c>
      <c r="S315" s="248">
        <v>47932</v>
      </c>
      <c r="T315" s="285">
        <v>50907</v>
      </c>
      <c r="U315" s="286">
        <v>60743</v>
      </c>
      <c r="V315" s="287">
        <v>67532</v>
      </c>
      <c r="W315" s="287"/>
      <c r="X315" s="287"/>
      <c r="Y315" s="287"/>
      <c r="Z315" s="287"/>
      <c r="AA315" s="287"/>
      <c r="AB315" s="287"/>
      <c r="AC315" s="305"/>
      <c r="AD315" s="305"/>
      <c r="AE315" s="289" t="str">
        <f t="shared" si="157"/>
        <v>NA</v>
      </c>
      <c r="AF315" s="289" t="str">
        <f t="shared" si="158"/>
        <v>NA</v>
      </c>
      <c r="AG315" s="289" t="str">
        <f t="shared" si="159"/>
        <v>NA</v>
      </c>
      <c r="AH315" s="289" t="str">
        <f t="shared" si="160"/>
        <v>NA</v>
      </c>
      <c r="AI315" s="289" t="str">
        <f t="shared" si="161"/>
        <v>NA</v>
      </c>
      <c r="AJ315" s="289">
        <f t="shared" si="162"/>
        <v>370</v>
      </c>
      <c r="AK315" s="289">
        <f t="shared" si="163"/>
        <v>370</v>
      </c>
      <c r="AL315" s="289">
        <f t="shared" si="164"/>
        <v>372</v>
      </c>
      <c r="AM315" s="289">
        <f t="shared" si="165"/>
        <v>369</v>
      </c>
      <c r="AN315" s="289">
        <f t="shared" si="166"/>
        <v>383</v>
      </c>
      <c r="AO315" s="289">
        <f t="shared" si="167"/>
        <v>432</v>
      </c>
      <c r="AP315" s="289">
        <f t="shared" si="168"/>
        <v>432</v>
      </c>
      <c r="AQ315" s="289">
        <f t="shared" si="169"/>
        <v>448</v>
      </c>
      <c r="AR315" s="289">
        <f t="shared" si="170"/>
        <v>458</v>
      </c>
      <c r="AS315" s="289">
        <f t="shared" si="171"/>
        <v>472</v>
      </c>
      <c r="AT315" s="289">
        <f t="shared" si="172"/>
        <v>494</v>
      </c>
      <c r="AU315" s="289">
        <f t="shared" si="173"/>
        <v>506</v>
      </c>
      <c r="AV315" s="289">
        <f t="shared" si="174"/>
        <v>502</v>
      </c>
      <c r="AW315" s="289">
        <f t="shared" si="175"/>
        <v>511</v>
      </c>
      <c r="AX315" s="289" t="str">
        <f t="shared" si="176"/>
        <v>NA</v>
      </c>
      <c r="AY315" s="289" t="str">
        <f t="shared" si="177"/>
        <v>NA</v>
      </c>
      <c r="AZ315" s="289" t="str">
        <f t="shared" si="178"/>
        <v>NA</v>
      </c>
      <c r="BA315" s="289" t="str">
        <f t="shared" si="179"/>
        <v>NA</v>
      </c>
      <c r="BB315" s="289" t="str">
        <f t="shared" si="180"/>
        <v>NA</v>
      </c>
      <c r="BC315" s="289" t="str">
        <f t="shared" si="154"/>
        <v>NA</v>
      </c>
      <c r="BD315" s="289" t="str">
        <f t="shared" si="155"/>
        <v>NA</v>
      </c>
      <c r="BE315" s="289" t="str">
        <f t="shared" si="156"/>
        <v>NA</v>
      </c>
    </row>
    <row r="316" spans="1:57" s="309" customFormat="1" ht="15" customHeight="1" x14ac:dyDescent="0.25">
      <c r="A316" s="283" t="s">
        <v>101</v>
      </c>
      <c r="B316" s="255" t="s">
        <v>910</v>
      </c>
      <c r="C316" s="269" t="s">
        <v>1129</v>
      </c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248"/>
      <c r="S316" s="248"/>
      <c r="T316" s="285"/>
      <c r="U316" s="286"/>
      <c r="V316" s="287">
        <v>56012</v>
      </c>
      <c r="W316" s="287"/>
      <c r="X316" s="287"/>
      <c r="Y316" s="287"/>
      <c r="Z316" s="287"/>
      <c r="AA316" s="287"/>
      <c r="AB316" s="287"/>
      <c r="AC316" s="305"/>
      <c r="AD316" s="305"/>
      <c r="AE316" s="289" t="str">
        <f t="shared" si="157"/>
        <v>NA</v>
      </c>
      <c r="AF316" s="289" t="str">
        <f t="shared" si="158"/>
        <v>NA</v>
      </c>
      <c r="AG316" s="289" t="str">
        <f t="shared" si="159"/>
        <v>NA</v>
      </c>
      <c r="AH316" s="289" t="str">
        <f t="shared" si="160"/>
        <v>NA</v>
      </c>
      <c r="AI316" s="289" t="str">
        <f t="shared" si="161"/>
        <v>NA</v>
      </c>
      <c r="AJ316" s="289" t="str">
        <f t="shared" si="162"/>
        <v>NA</v>
      </c>
      <c r="AK316" s="289" t="str">
        <f t="shared" si="163"/>
        <v>NA</v>
      </c>
      <c r="AL316" s="289" t="str">
        <f t="shared" si="164"/>
        <v>NA</v>
      </c>
      <c r="AM316" s="289" t="str">
        <f t="shared" si="165"/>
        <v>NA</v>
      </c>
      <c r="AN316" s="289" t="str">
        <f t="shared" si="166"/>
        <v>NA</v>
      </c>
      <c r="AO316" s="289" t="str">
        <f t="shared" si="167"/>
        <v>NA</v>
      </c>
      <c r="AP316" s="289" t="str">
        <f t="shared" si="168"/>
        <v>NA</v>
      </c>
      <c r="AQ316" s="289" t="str">
        <f t="shared" si="169"/>
        <v>NA</v>
      </c>
      <c r="AR316" s="289" t="str">
        <f t="shared" si="170"/>
        <v>NA</v>
      </c>
      <c r="AS316" s="289" t="str">
        <f t="shared" si="171"/>
        <v>NA</v>
      </c>
      <c r="AT316" s="289" t="str">
        <f t="shared" si="172"/>
        <v>NA</v>
      </c>
      <c r="AU316" s="289" t="str">
        <f t="shared" si="173"/>
        <v>NA</v>
      </c>
      <c r="AV316" s="289" t="str">
        <f t="shared" si="174"/>
        <v>NA</v>
      </c>
      <c r="AW316" s="289">
        <f t="shared" si="175"/>
        <v>559</v>
      </c>
      <c r="AX316" s="289" t="str">
        <f t="shared" si="176"/>
        <v>NA</v>
      </c>
      <c r="AY316" s="289" t="str">
        <f t="shared" si="177"/>
        <v>NA</v>
      </c>
      <c r="AZ316" s="289" t="str">
        <f t="shared" si="178"/>
        <v>NA</v>
      </c>
      <c r="BA316" s="289" t="str">
        <f t="shared" si="179"/>
        <v>NA</v>
      </c>
      <c r="BB316" s="289" t="str">
        <f t="shared" si="180"/>
        <v>NA</v>
      </c>
      <c r="BC316" s="289" t="str">
        <f t="shared" si="154"/>
        <v>NA</v>
      </c>
      <c r="BD316" s="289" t="str">
        <f t="shared" si="155"/>
        <v>NA</v>
      </c>
      <c r="BE316" s="289" t="str">
        <f t="shared" si="156"/>
        <v>NA</v>
      </c>
    </row>
    <row r="317" spans="1:57" s="309" customFormat="1" ht="15" customHeight="1" x14ac:dyDescent="0.25">
      <c r="A317" s="283" t="s">
        <v>580</v>
      </c>
      <c r="B317" s="255" t="s">
        <v>922</v>
      </c>
      <c r="C317" s="269" t="s">
        <v>1129</v>
      </c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248"/>
      <c r="S317" s="248"/>
      <c r="T317" s="285">
        <v>27408</v>
      </c>
      <c r="U317" s="286">
        <v>29529</v>
      </c>
      <c r="V317" s="287">
        <v>26675</v>
      </c>
      <c r="W317" s="287"/>
      <c r="X317" s="287"/>
      <c r="Y317" s="287"/>
      <c r="Z317" s="287"/>
      <c r="AA317" s="287"/>
      <c r="AB317" s="287"/>
      <c r="AC317" s="305"/>
      <c r="AD317" s="305"/>
      <c r="AE317" s="289" t="str">
        <f t="shared" si="157"/>
        <v>NA</v>
      </c>
      <c r="AF317" s="289" t="str">
        <f t="shared" si="158"/>
        <v>NA</v>
      </c>
      <c r="AG317" s="289" t="str">
        <f t="shared" si="159"/>
        <v>NA</v>
      </c>
      <c r="AH317" s="289" t="str">
        <f t="shared" si="160"/>
        <v>NA</v>
      </c>
      <c r="AI317" s="289" t="str">
        <f t="shared" si="161"/>
        <v>NA</v>
      </c>
      <c r="AJ317" s="289" t="str">
        <f t="shared" si="162"/>
        <v>NA</v>
      </c>
      <c r="AK317" s="289" t="str">
        <f t="shared" si="163"/>
        <v>NA</v>
      </c>
      <c r="AL317" s="289" t="str">
        <f t="shared" si="164"/>
        <v>NA</v>
      </c>
      <c r="AM317" s="289" t="str">
        <f t="shared" si="165"/>
        <v>NA</v>
      </c>
      <c r="AN317" s="289" t="str">
        <f t="shared" si="166"/>
        <v>NA</v>
      </c>
      <c r="AO317" s="289" t="str">
        <f t="shared" si="167"/>
        <v>NA</v>
      </c>
      <c r="AP317" s="289" t="str">
        <f t="shared" si="168"/>
        <v>NA</v>
      </c>
      <c r="AQ317" s="289" t="str">
        <f t="shared" si="169"/>
        <v>NA</v>
      </c>
      <c r="AR317" s="289" t="str">
        <f t="shared" si="170"/>
        <v>NA</v>
      </c>
      <c r="AS317" s="289" t="str">
        <f t="shared" si="171"/>
        <v>NA</v>
      </c>
      <c r="AT317" s="289" t="str">
        <f t="shared" si="172"/>
        <v>NA</v>
      </c>
      <c r="AU317" s="289">
        <f t="shared" si="173"/>
        <v>644</v>
      </c>
      <c r="AV317" s="289">
        <f t="shared" si="174"/>
        <v>661</v>
      </c>
      <c r="AW317" s="289">
        <f t="shared" si="175"/>
        <v>737</v>
      </c>
      <c r="AX317" s="289" t="str">
        <f t="shared" si="176"/>
        <v>NA</v>
      </c>
      <c r="AY317" s="289" t="str">
        <f t="shared" si="177"/>
        <v>NA</v>
      </c>
      <c r="AZ317" s="289" t="str">
        <f t="shared" si="178"/>
        <v>NA</v>
      </c>
      <c r="BA317" s="289" t="str">
        <f t="shared" si="179"/>
        <v>NA</v>
      </c>
      <c r="BB317" s="289" t="str">
        <f t="shared" si="180"/>
        <v>NA</v>
      </c>
      <c r="BC317" s="289" t="str">
        <f t="shared" si="154"/>
        <v>NA</v>
      </c>
      <c r="BD317" s="289" t="str">
        <f t="shared" si="155"/>
        <v>NA</v>
      </c>
      <c r="BE317" s="289" t="str">
        <f t="shared" si="156"/>
        <v>NA</v>
      </c>
    </row>
    <row r="318" spans="1:57" s="309" customFormat="1" ht="15" customHeight="1" x14ac:dyDescent="0.25">
      <c r="A318" s="283" t="s">
        <v>40</v>
      </c>
      <c r="B318" s="255" t="s">
        <v>922</v>
      </c>
      <c r="C318" s="269" t="s">
        <v>1129</v>
      </c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>
        <v>20137</v>
      </c>
      <c r="Q318" s="248">
        <v>18566</v>
      </c>
      <c r="R318" s="248">
        <v>20208</v>
      </c>
      <c r="S318" s="248">
        <v>21132</v>
      </c>
      <c r="T318" s="285">
        <v>22869</v>
      </c>
      <c r="U318" s="286">
        <v>25431</v>
      </c>
      <c r="V318" s="287">
        <v>23656</v>
      </c>
      <c r="W318" s="287"/>
      <c r="X318" s="287"/>
      <c r="Y318" s="287"/>
      <c r="Z318" s="287"/>
      <c r="AA318" s="287"/>
      <c r="AB318" s="287"/>
      <c r="AC318" s="305"/>
      <c r="AD318" s="305"/>
      <c r="AE318" s="289" t="str">
        <f t="shared" si="157"/>
        <v>NA</v>
      </c>
      <c r="AF318" s="289" t="str">
        <f t="shared" si="158"/>
        <v>NA</v>
      </c>
      <c r="AG318" s="289" t="str">
        <f t="shared" si="159"/>
        <v>NA</v>
      </c>
      <c r="AH318" s="289" t="str">
        <f t="shared" si="160"/>
        <v>NA</v>
      </c>
      <c r="AI318" s="289" t="str">
        <f t="shared" si="161"/>
        <v>NA</v>
      </c>
      <c r="AJ318" s="289" t="str">
        <f t="shared" si="162"/>
        <v>NA</v>
      </c>
      <c r="AK318" s="289" t="str">
        <f t="shared" si="163"/>
        <v>NA</v>
      </c>
      <c r="AL318" s="289" t="str">
        <f t="shared" si="164"/>
        <v>NA</v>
      </c>
      <c r="AM318" s="289" t="str">
        <f t="shared" si="165"/>
        <v>NA</v>
      </c>
      <c r="AN318" s="289" t="str">
        <f t="shared" si="166"/>
        <v>NA</v>
      </c>
      <c r="AO318" s="289" t="str">
        <f t="shared" si="167"/>
        <v>NA</v>
      </c>
      <c r="AP318" s="289" t="str">
        <f t="shared" si="168"/>
        <v>NA</v>
      </c>
      <c r="AQ318" s="289">
        <f t="shared" si="169"/>
        <v>606</v>
      </c>
      <c r="AR318" s="289">
        <f t="shared" si="170"/>
        <v>645</v>
      </c>
      <c r="AS318" s="289">
        <f t="shared" si="171"/>
        <v>645</v>
      </c>
      <c r="AT318" s="289">
        <f t="shared" si="172"/>
        <v>658</v>
      </c>
      <c r="AU318" s="289">
        <f t="shared" si="173"/>
        <v>677</v>
      </c>
      <c r="AV318" s="289">
        <f t="shared" si="174"/>
        <v>687</v>
      </c>
      <c r="AW318" s="289">
        <f t="shared" si="175"/>
        <v>769</v>
      </c>
      <c r="AX318" s="289" t="str">
        <f t="shared" si="176"/>
        <v>NA</v>
      </c>
      <c r="AY318" s="289" t="str">
        <f t="shared" si="177"/>
        <v>NA</v>
      </c>
      <c r="AZ318" s="289" t="str">
        <f t="shared" si="178"/>
        <v>NA</v>
      </c>
      <c r="BA318" s="289" t="str">
        <f t="shared" si="179"/>
        <v>NA</v>
      </c>
      <c r="BB318" s="289" t="str">
        <f t="shared" si="180"/>
        <v>NA</v>
      </c>
      <c r="BC318" s="289" t="str">
        <f t="shared" si="154"/>
        <v>NA</v>
      </c>
      <c r="BD318" s="289" t="str">
        <f t="shared" si="155"/>
        <v>NA</v>
      </c>
      <c r="BE318" s="289" t="str">
        <f t="shared" si="156"/>
        <v>NA</v>
      </c>
    </row>
    <row r="319" spans="1:57" s="309" customFormat="1" ht="15" customHeight="1" x14ac:dyDescent="0.25">
      <c r="A319" s="283" t="s">
        <v>830</v>
      </c>
      <c r="B319" s="255" t="s">
        <v>939</v>
      </c>
      <c r="C319" s="269" t="s">
        <v>1129</v>
      </c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>
        <v>12381</v>
      </c>
      <c r="P319" s="248">
        <v>13143</v>
      </c>
      <c r="Q319" s="248">
        <v>12930</v>
      </c>
      <c r="R319" s="248">
        <v>14385</v>
      </c>
      <c r="S319" s="248">
        <v>14026</v>
      </c>
      <c r="T319" s="285">
        <v>16667</v>
      </c>
      <c r="U319" s="286">
        <v>18512</v>
      </c>
      <c r="V319" s="287">
        <v>17717</v>
      </c>
      <c r="W319" s="287"/>
      <c r="X319" s="287"/>
      <c r="Y319" s="287"/>
      <c r="Z319" s="287"/>
      <c r="AA319" s="287"/>
      <c r="AB319" s="287"/>
      <c r="AC319" s="305"/>
      <c r="AD319" s="305"/>
      <c r="AE319" s="289" t="str">
        <f t="shared" si="157"/>
        <v>NA</v>
      </c>
      <c r="AF319" s="289" t="str">
        <f t="shared" si="158"/>
        <v>NA</v>
      </c>
      <c r="AG319" s="289" t="str">
        <f t="shared" si="159"/>
        <v>NA</v>
      </c>
      <c r="AH319" s="289" t="str">
        <f t="shared" si="160"/>
        <v>NA</v>
      </c>
      <c r="AI319" s="289" t="str">
        <f t="shared" si="161"/>
        <v>NA</v>
      </c>
      <c r="AJ319" s="289" t="str">
        <f t="shared" si="162"/>
        <v>NA</v>
      </c>
      <c r="AK319" s="289" t="str">
        <f t="shared" si="163"/>
        <v>NA</v>
      </c>
      <c r="AL319" s="289" t="str">
        <f t="shared" si="164"/>
        <v>NA</v>
      </c>
      <c r="AM319" s="289" t="str">
        <f t="shared" si="165"/>
        <v>NA</v>
      </c>
      <c r="AN319" s="289" t="str">
        <f t="shared" si="166"/>
        <v>NA</v>
      </c>
      <c r="AO319" s="289" t="str">
        <f t="shared" si="167"/>
        <v>NA</v>
      </c>
      <c r="AP319" s="289">
        <f t="shared" si="168"/>
        <v>619</v>
      </c>
      <c r="AQ319" s="289">
        <f t="shared" si="169"/>
        <v>659</v>
      </c>
      <c r="AR319" s="289">
        <f t="shared" si="170"/>
        <v>694</v>
      </c>
      <c r="AS319" s="289">
        <f t="shared" si="171"/>
        <v>689</v>
      </c>
      <c r="AT319" s="289">
        <f t="shared" si="172"/>
        <v>711</v>
      </c>
      <c r="AU319" s="289">
        <f t="shared" si="173"/>
        <v>728</v>
      </c>
      <c r="AV319" s="289">
        <f t="shared" si="174"/>
        <v>745</v>
      </c>
      <c r="AW319" s="289">
        <f t="shared" si="175"/>
        <v>822</v>
      </c>
      <c r="AX319" s="289" t="str">
        <f t="shared" si="176"/>
        <v>NA</v>
      </c>
      <c r="AY319" s="289" t="str">
        <f t="shared" si="177"/>
        <v>NA</v>
      </c>
      <c r="AZ319" s="289" t="str">
        <f t="shared" si="178"/>
        <v>NA</v>
      </c>
      <c r="BA319" s="289" t="str">
        <f t="shared" si="179"/>
        <v>NA</v>
      </c>
      <c r="BB319" s="289" t="str">
        <f t="shared" si="180"/>
        <v>NA</v>
      </c>
      <c r="BC319" s="289" t="str">
        <f t="shared" si="154"/>
        <v>NA</v>
      </c>
      <c r="BD319" s="289" t="str">
        <f t="shared" si="155"/>
        <v>NA</v>
      </c>
      <c r="BE319" s="289" t="str">
        <f t="shared" si="156"/>
        <v>NA</v>
      </c>
    </row>
    <row r="320" spans="1:57" s="309" customFormat="1" ht="15" customHeight="1" x14ac:dyDescent="0.25">
      <c r="A320" s="283" t="s">
        <v>885</v>
      </c>
      <c r="B320" s="255" t="s">
        <v>941</v>
      </c>
      <c r="C320" s="269" t="s">
        <v>1129</v>
      </c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>
        <v>15295</v>
      </c>
      <c r="Q320" s="248">
        <v>16120</v>
      </c>
      <c r="R320" s="248"/>
      <c r="S320" s="248"/>
      <c r="T320" s="285"/>
      <c r="U320" s="286"/>
      <c r="V320" s="287">
        <v>16987</v>
      </c>
      <c r="W320" s="287"/>
      <c r="X320" s="287"/>
      <c r="Y320" s="287"/>
      <c r="Z320" s="287"/>
      <c r="AA320" s="287"/>
      <c r="AB320" s="287"/>
      <c r="AC320" s="305"/>
      <c r="AD320" s="305"/>
      <c r="AE320" s="289" t="str">
        <f t="shared" si="157"/>
        <v>NA</v>
      </c>
      <c r="AF320" s="289" t="str">
        <f t="shared" si="158"/>
        <v>NA</v>
      </c>
      <c r="AG320" s="289" t="str">
        <f t="shared" si="159"/>
        <v>NA</v>
      </c>
      <c r="AH320" s="289" t="str">
        <f t="shared" si="160"/>
        <v>NA</v>
      </c>
      <c r="AI320" s="289" t="str">
        <f t="shared" si="161"/>
        <v>NA</v>
      </c>
      <c r="AJ320" s="289" t="str">
        <f t="shared" si="162"/>
        <v>NA</v>
      </c>
      <c r="AK320" s="289" t="str">
        <f t="shared" si="163"/>
        <v>NA</v>
      </c>
      <c r="AL320" s="289" t="str">
        <f t="shared" si="164"/>
        <v>NA</v>
      </c>
      <c r="AM320" s="289" t="str">
        <f t="shared" si="165"/>
        <v>NA</v>
      </c>
      <c r="AN320" s="289" t="str">
        <f t="shared" si="166"/>
        <v>NA</v>
      </c>
      <c r="AO320" s="289" t="str">
        <f t="shared" si="167"/>
        <v>NA</v>
      </c>
      <c r="AP320" s="289" t="str">
        <f t="shared" si="168"/>
        <v>NA</v>
      </c>
      <c r="AQ320" s="289">
        <f t="shared" si="169"/>
        <v>640</v>
      </c>
      <c r="AR320" s="289">
        <f t="shared" si="170"/>
        <v>666</v>
      </c>
      <c r="AS320" s="289" t="str">
        <f t="shared" si="171"/>
        <v>NA</v>
      </c>
      <c r="AT320" s="289" t="str">
        <f t="shared" si="172"/>
        <v>NA</v>
      </c>
      <c r="AU320" s="289" t="str">
        <f t="shared" si="173"/>
        <v>NA</v>
      </c>
      <c r="AV320" s="289" t="str">
        <f t="shared" si="174"/>
        <v>NA</v>
      </c>
      <c r="AW320" s="289">
        <f t="shared" si="175"/>
        <v>831</v>
      </c>
      <c r="AX320" s="289" t="str">
        <f t="shared" si="176"/>
        <v>NA</v>
      </c>
      <c r="AY320" s="289" t="str">
        <f t="shared" si="177"/>
        <v>NA</v>
      </c>
      <c r="AZ320" s="289" t="str">
        <f t="shared" si="178"/>
        <v>NA</v>
      </c>
      <c r="BA320" s="289" t="str">
        <f t="shared" si="179"/>
        <v>NA</v>
      </c>
      <c r="BB320" s="289" t="str">
        <f t="shared" si="180"/>
        <v>NA</v>
      </c>
      <c r="BC320" s="289" t="str">
        <f t="shared" si="154"/>
        <v>NA</v>
      </c>
      <c r="BD320" s="289" t="str">
        <f t="shared" si="155"/>
        <v>NA</v>
      </c>
      <c r="BE320" s="289" t="str">
        <f t="shared" si="156"/>
        <v>NA</v>
      </c>
    </row>
    <row r="321" spans="1:57" s="309" customFormat="1" ht="15" customHeight="1" x14ac:dyDescent="0.25">
      <c r="A321" s="283" t="s">
        <v>137</v>
      </c>
      <c r="B321" s="255" t="s">
        <v>947</v>
      </c>
      <c r="C321" s="269" t="s">
        <v>1129</v>
      </c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248"/>
      <c r="S321" s="248"/>
      <c r="T321" s="285"/>
      <c r="U321" s="286"/>
      <c r="V321" s="287">
        <v>14973</v>
      </c>
      <c r="W321" s="287"/>
      <c r="X321" s="287"/>
      <c r="Y321" s="287"/>
      <c r="Z321" s="287"/>
      <c r="AA321" s="287"/>
      <c r="AB321" s="287"/>
      <c r="AC321" s="305"/>
      <c r="AD321" s="305"/>
      <c r="AE321" s="289" t="str">
        <f t="shared" si="157"/>
        <v>NA</v>
      </c>
      <c r="AF321" s="289" t="str">
        <f t="shared" si="158"/>
        <v>NA</v>
      </c>
      <c r="AG321" s="289" t="str">
        <f t="shared" si="159"/>
        <v>NA</v>
      </c>
      <c r="AH321" s="289" t="str">
        <f t="shared" si="160"/>
        <v>NA</v>
      </c>
      <c r="AI321" s="289" t="str">
        <f t="shared" si="161"/>
        <v>NA</v>
      </c>
      <c r="AJ321" s="289" t="str">
        <f t="shared" si="162"/>
        <v>NA</v>
      </c>
      <c r="AK321" s="289" t="str">
        <f t="shared" si="163"/>
        <v>NA</v>
      </c>
      <c r="AL321" s="289" t="str">
        <f t="shared" si="164"/>
        <v>NA</v>
      </c>
      <c r="AM321" s="289" t="str">
        <f t="shared" si="165"/>
        <v>NA</v>
      </c>
      <c r="AN321" s="289" t="str">
        <f t="shared" si="166"/>
        <v>NA</v>
      </c>
      <c r="AO321" s="289" t="str">
        <f t="shared" si="167"/>
        <v>NA</v>
      </c>
      <c r="AP321" s="289" t="str">
        <f t="shared" si="168"/>
        <v>NA</v>
      </c>
      <c r="AQ321" s="289" t="str">
        <f t="shared" si="169"/>
        <v>NA</v>
      </c>
      <c r="AR321" s="289" t="str">
        <f t="shared" si="170"/>
        <v>NA</v>
      </c>
      <c r="AS321" s="289" t="str">
        <f t="shared" si="171"/>
        <v>NA</v>
      </c>
      <c r="AT321" s="289" t="str">
        <f t="shared" si="172"/>
        <v>NA</v>
      </c>
      <c r="AU321" s="289" t="str">
        <f t="shared" si="173"/>
        <v>NA</v>
      </c>
      <c r="AV321" s="289" t="str">
        <f t="shared" si="174"/>
        <v>NA</v>
      </c>
      <c r="AW321" s="289">
        <f t="shared" si="175"/>
        <v>850</v>
      </c>
      <c r="AX321" s="289" t="str">
        <f t="shared" si="176"/>
        <v>NA</v>
      </c>
      <c r="AY321" s="289" t="str">
        <f t="shared" si="177"/>
        <v>NA</v>
      </c>
      <c r="AZ321" s="289" t="str">
        <f t="shared" si="178"/>
        <v>NA</v>
      </c>
      <c r="BA321" s="289" t="str">
        <f t="shared" si="179"/>
        <v>NA</v>
      </c>
      <c r="BB321" s="289" t="str">
        <f t="shared" si="180"/>
        <v>NA</v>
      </c>
      <c r="BC321" s="289" t="str">
        <f t="shared" si="154"/>
        <v>NA</v>
      </c>
      <c r="BD321" s="289" t="str">
        <f t="shared" si="155"/>
        <v>NA</v>
      </c>
      <c r="BE321" s="289" t="str">
        <f t="shared" si="156"/>
        <v>NA</v>
      </c>
    </row>
    <row r="322" spans="1:57" s="309" customFormat="1" ht="15" customHeight="1" x14ac:dyDescent="0.25">
      <c r="A322" s="283" t="s">
        <v>147</v>
      </c>
      <c r="B322" s="255" t="s">
        <v>910</v>
      </c>
      <c r="C322" s="269" t="s">
        <v>1129</v>
      </c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248"/>
      <c r="S322" s="248"/>
      <c r="T322" s="285"/>
      <c r="U322" s="286"/>
      <c r="V322" s="287">
        <v>9471</v>
      </c>
      <c r="W322" s="287"/>
      <c r="X322" s="287"/>
      <c r="Y322" s="287"/>
      <c r="Z322" s="287"/>
      <c r="AA322" s="287"/>
      <c r="AB322" s="287"/>
      <c r="AC322" s="305"/>
      <c r="AD322" s="305"/>
      <c r="AE322" s="289" t="str">
        <f t="shared" si="157"/>
        <v>NA</v>
      </c>
      <c r="AF322" s="289" t="str">
        <f t="shared" si="158"/>
        <v>NA</v>
      </c>
      <c r="AG322" s="289" t="str">
        <f t="shared" si="159"/>
        <v>NA</v>
      </c>
      <c r="AH322" s="289" t="str">
        <f t="shared" si="160"/>
        <v>NA</v>
      </c>
      <c r="AI322" s="289" t="str">
        <f t="shared" si="161"/>
        <v>NA</v>
      </c>
      <c r="AJ322" s="289" t="str">
        <f t="shared" si="162"/>
        <v>NA</v>
      </c>
      <c r="AK322" s="289" t="str">
        <f t="shared" si="163"/>
        <v>NA</v>
      </c>
      <c r="AL322" s="289" t="str">
        <f t="shared" si="164"/>
        <v>NA</v>
      </c>
      <c r="AM322" s="289" t="str">
        <f t="shared" si="165"/>
        <v>NA</v>
      </c>
      <c r="AN322" s="289" t="str">
        <f t="shared" si="166"/>
        <v>NA</v>
      </c>
      <c r="AO322" s="289" t="str">
        <f t="shared" si="167"/>
        <v>NA</v>
      </c>
      <c r="AP322" s="289" t="str">
        <f t="shared" si="168"/>
        <v>NA</v>
      </c>
      <c r="AQ322" s="289" t="str">
        <f t="shared" si="169"/>
        <v>NA</v>
      </c>
      <c r="AR322" s="289" t="str">
        <f t="shared" si="170"/>
        <v>NA</v>
      </c>
      <c r="AS322" s="289" t="str">
        <f t="shared" si="171"/>
        <v>NA</v>
      </c>
      <c r="AT322" s="289" t="str">
        <f t="shared" si="172"/>
        <v>NA</v>
      </c>
      <c r="AU322" s="289" t="str">
        <f t="shared" si="173"/>
        <v>NA</v>
      </c>
      <c r="AV322" s="289" t="str">
        <f t="shared" si="174"/>
        <v>NA</v>
      </c>
      <c r="AW322" s="289">
        <f t="shared" si="175"/>
        <v>892</v>
      </c>
      <c r="AX322" s="289" t="str">
        <f t="shared" si="176"/>
        <v>NA</v>
      </c>
      <c r="AY322" s="289" t="str">
        <f t="shared" si="177"/>
        <v>NA</v>
      </c>
      <c r="AZ322" s="289" t="str">
        <f t="shared" si="178"/>
        <v>NA</v>
      </c>
      <c r="BA322" s="289" t="str">
        <f t="shared" si="179"/>
        <v>NA</v>
      </c>
      <c r="BB322" s="289" t="str">
        <f t="shared" si="180"/>
        <v>NA</v>
      </c>
      <c r="BC322" s="289" t="str">
        <f t="shared" si="154"/>
        <v>NA</v>
      </c>
      <c r="BD322" s="289" t="str">
        <f t="shared" si="155"/>
        <v>NA</v>
      </c>
      <c r="BE322" s="289" t="str">
        <f t="shared" si="156"/>
        <v>NA</v>
      </c>
    </row>
    <row r="323" spans="1:57" s="309" customFormat="1" ht="15" customHeight="1" x14ac:dyDescent="0.25">
      <c r="A323" s="283" t="s">
        <v>134</v>
      </c>
      <c r="B323" s="255" t="s">
        <v>935</v>
      </c>
      <c r="C323" s="269" t="s">
        <v>1129</v>
      </c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248"/>
      <c r="S323" s="248"/>
      <c r="T323" s="285"/>
      <c r="U323" s="286"/>
      <c r="V323" s="287">
        <v>12588</v>
      </c>
      <c r="W323" s="287"/>
      <c r="X323" s="287"/>
      <c r="Y323" s="287"/>
      <c r="Z323" s="287"/>
      <c r="AA323" s="287"/>
      <c r="AB323" s="287"/>
      <c r="AC323" s="305"/>
      <c r="AD323" s="305"/>
      <c r="AE323" s="289" t="str">
        <f t="shared" si="157"/>
        <v>NA</v>
      </c>
      <c r="AF323" s="289" t="str">
        <f t="shared" si="158"/>
        <v>NA</v>
      </c>
      <c r="AG323" s="289" t="str">
        <f t="shared" si="159"/>
        <v>NA</v>
      </c>
      <c r="AH323" s="289" t="str">
        <f t="shared" si="160"/>
        <v>NA</v>
      </c>
      <c r="AI323" s="289" t="str">
        <f t="shared" si="161"/>
        <v>NA</v>
      </c>
      <c r="AJ323" s="289" t="str">
        <f t="shared" si="162"/>
        <v>NA</v>
      </c>
      <c r="AK323" s="289" t="str">
        <f t="shared" si="163"/>
        <v>NA</v>
      </c>
      <c r="AL323" s="289" t="str">
        <f t="shared" si="164"/>
        <v>NA</v>
      </c>
      <c r="AM323" s="289" t="str">
        <f t="shared" si="165"/>
        <v>NA</v>
      </c>
      <c r="AN323" s="289" t="str">
        <f t="shared" si="166"/>
        <v>NA</v>
      </c>
      <c r="AO323" s="289" t="str">
        <f t="shared" si="167"/>
        <v>NA</v>
      </c>
      <c r="AP323" s="289" t="str">
        <f t="shared" si="168"/>
        <v>NA</v>
      </c>
      <c r="AQ323" s="289" t="str">
        <f t="shared" si="169"/>
        <v>NA</v>
      </c>
      <c r="AR323" s="289" t="str">
        <f t="shared" si="170"/>
        <v>NA</v>
      </c>
      <c r="AS323" s="289" t="str">
        <f t="shared" si="171"/>
        <v>NA</v>
      </c>
      <c r="AT323" s="289" t="str">
        <f t="shared" si="172"/>
        <v>NA</v>
      </c>
      <c r="AU323" s="289" t="str">
        <f t="shared" si="173"/>
        <v>NA</v>
      </c>
      <c r="AV323" s="289" t="str">
        <f t="shared" si="174"/>
        <v>NA</v>
      </c>
      <c r="AW323" s="289">
        <f t="shared" si="175"/>
        <v>869</v>
      </c>
      <c r="AX323" s="289" t="str">
        <f t="shared" si="176"/>
        <v>NA</v>
      </c>
      <c r="AY323" s="289" t="str">
        <f t="shared" si="177"/>
        <v>NA</v>
      </c>
      <c r="AZ323" s="289" t="str">
        <f t="shared" si="178"/>
        <v>NA</v>
      </c>
      <c r="BA323" s="289" t="str">
        <f t="shared" si="179"/>
        <v>NA</v>
      </c>
      <c r="BB323" s="289" t="str">
        <f t="shared" si="180"/>
        <v>NA</v>
      </c>
      <c r="BC323" s="289" t="str">
        <f t="shared" si="154"/>
        <v>NA</v>
      </c>
      <c r="BD323" s="289" t="str">
        <f t="shared" si="155"/>
        <v>NA</v>
      </c>
      <c r="BE323" s="289" t="str">
        <f t="shared" si="156"/>
        <v>NA</v>
      </c>
    </row>
    <row r="324" spans="1:57" s="309" customFormat="1" ht="15" customHeight="1" x14ac:dyDescent="0.25">
      <c r="A324" s="283" t="s">
        <v>182</v>
      </c>
      <c r="B324" s="255" t="s">
        <v>910</v>
      </c>
      <c r="C324" s="269" t="s">
        <v>1129</v>
      </c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248"/>
      <c r="S324" s="248"/>
      <c r="T324" s="285"/>
      <c r="U324" s="286"/>
      <c r="V324" s="287">
        <v>5684</v>
      </c>
      <c r="W324" s="287"/>
      <c r="X324" s="287"/>
      <c r="Y324" s="287"/>
      <c r="Z324" s="287"/>
      <c r="AA324" s="287"/>
      <c r="AB324" s="287"/>
      <c r="AC324" s="305"/>
      <c r="AD324" s="305"/>
      <c r="AE324" s="289" t="str">
        <f t="shared" si="157"/>
        <v>NA</v>
      </c>
      <c r="AF324" s="289" t="str">
        <f t="shared" si="158"/>
        <v>NA</v>
      </c>
      <c r="AG324" s="289" t="str">
        <f t="shared" si="159"/>
        <v>NA</v>
      </c>
      <c r="AH324" s="289" t="str">
        <f t="shared" si="160"/>
        <v>NA</v>
      </c>
      <c r="AI324" s="289" t="str">
        <f t="shared" si="161"/>
        <v>NA</v>
      </c>
      <c r="AJ324" s="289" t="str">
        <f t="shared" si="162"/>
        <v>NA</v>
      </c>
      <c r="AK324" s="289" t="str">
        <f t="shared" si="163"/>
        <v>NA</v>
      </c>
      <c r="AL324" s="289" t="str">
        <f t="shared" si="164"/>
        <v>NA</v>
      </c>
      <c r="AM324" s="289" t="str">
        <f t="shared" si="165"/>
        <v>NA</v>
      </c>
      <c r="AN324" s="289" t="str">
        <f t="shared" si="166"/>
        <v>NA</v>
      </c>
      <c r="AO324" s="289" t="str">
        <f t="shared" si="167"/>
        <v>NA</v>
      </c>
      <c r="AP324" s="289" t="str">
        <f t="shared" si="168"/>
        <v>NA</v>
      </c>
      <c r="AQ324" s="289" t="str">
        <f t="shared" si="169"/>
        <v>NA</v>
      </c>
      <c r="AR324" s="289" t="str">
        <f t="shared" si="170"/>
        <v>NA</v>
      </c>
      <c r="AS324" s="289" t="str">
        <f t="shared" si="171"/>
        <v>NA</v>
      </c>
      <c r="AT324" s="289" t="str">
        <f t="shared" si="172"/>
        <v>NA</v>
      </c>
      <c r="AU324" s="289" t="str">
        <f t="shared" si="173"/>
        <v>NA</v>
      </c>
      <c r="AV324" s="289" t="str">
        <f t="shared" si="174"/>
        <v>NA</v>
      </c>
      <c r="AW324" s="289">
        <f t="shared" si="175"/>
        <v>935</v>
      </c>
      <c r="AX324" s="289" t="str">
        <f t="shared" si="176"/>
        <v>NA</v>
      </c>
      <c r="AY324" s="289" t="str">
        <f t="shared" si="177"/>
        <v>NA</v>
      </c>
      <c r="AZ324" s="289" t="str">
        <f t="shared" si="178"/>
        <v>NA</v>
      </c>
      <c r="BA324" s="289" t="str">
        <f t="shared" si="179"/>
        <v>NA</v>
      </c>
      <c r="BB324" s="289" t="str">
        <f t="shared" si="180"/>
        <v>NA</v>
      </c>
      <c r="BC324" s="289" t="str">
        <f t="shared" si="154"/>
        <v>NA</v>
      </c>
      <c r="BD324" s="289" t="str">
        <f t="shared" si="155"/>
        <v>NA</v>
      </c>
      <c r="BE324" s="289" t="str">
        <f t="shared" si="156"/>
        <v>NA</v>
      </c>
    </row>
    <row r="325" spans="1:57" s="309" customFormat="1" ht="15" customHeight="1" x14ac:dyDescent="0.25">
      <c r="A325" s="283" t="s">
        <v>597</v>
      </c>
      <c r="B325" s="255" t="s">
        <v>920</v>
      </c>
      <c r="C325" s="269" t="s">
        <v>1129</v>
      </c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248"/>
      <c r="S325" s="248"/>
      <c r="T325" s="285">
        <v>2936</v>
      </c>
      <c r="U325" s="286">
        <v>3068</v>
      </c>
      <c r="V325" s="287">
        <v>3674</v>
      </c>
      <c r="W325" s="287"/>
      <c r="X325" s="287"/>
      <c r="Y325" s="287"/>
      <c r="Z325" s="287"/>
      <c r="AA325" s="287"/>
      <c r="AB325" s="287"/>
      <c r="AC325" s="305"/>
      <c r="AD325" s="305"/>
      <c r="AE325" s="289" t="str">
        <f t="shared" si="157"/>
        <v>NA</v>
      </c>
      <c r="AF325" s="289" t="str">
        <f t="shared" si="158"/>
        <v>NA</v>
      </c>
      <c r="AG325" s="289" t="str">
        <f t="shared" si="159"/>
        <v>NA</v>
      </c>
      <c r="AH325" s="289" t="str">
        <f t="shared" si="160"/>
        <v>NA</v>
      </c>
      <c r="AI325" s="289" t="str">
        <f t="shared" si="161"/>
        <v>NA</v>
      </c>
      <c r="AJ325" s="289" t="str">
        <f t="shared" si="162"/>
        <v>NA</v>
      </c>
      <c r="AK325" s="289" t="str">
        <f t="shared" si="163"/>
        <v>NA</v>
      </c>
      <c r="AL325" s="289" t="str">
        <f t="shared" si="164"/>
        <v>NA</v>
      </c>
      <c r="AM325" s="289" t="str">
        <f t="shared" si="165"/>
        <v>NA</v>
      </c>
      <c r="AN325" s="289" t="str">
        <f t="shared" si="166"/>
        <v>NA</v>
      </c>
      <c r="AO325" s="289" t="str">
        <f t="shared" si="167"/>
        <v>NA</v>
      </c>
      <c r="AP325" s="289" t="str">
        <f t="shared" si="168"/>
        <v>NA</v>
      </c>
      <c r="AQ325" s="289" t="str">
        <f t="shared" si="169"/>
        <v>NA</v>
      </c>
      <c r="AR325" s="289" t="str">
        <f t="shared" si="170"/>
        <v>NA</v>
      </c>
      <c r="AS325" s="289" t="str">
        <f t="shared" si="171"/>
        <v>NA</v>
      </c>
      <c r="AT325" s="289" t="str">
        <f t="shared" si="172"/>
        <v>NA</v>
      </c>
      <c r="AU325" s="289">
        <f t="shared" si="173"/>
        <v>824</v>
      </c>
      <c r="AV325" s="289">
        <f t="shared" si="174"/>
        <v>834</v>
      </c>
      <c r="AW325" s="289">
        <f t="shared" si="175"/>
        <v>947</v>
      </c>
      <c r="AX325" s="289" t="str">
        <f t="shared" si="176"/>
        <v>NA</v>
      </c>
      <c r="AY325" s="289" t="str">
        <f t="shared" si="177"/>
        <v>NA</v>
      </c>
      <c r="AZ325" s="289" t="str">
        <f t="shared" si="178"/>
        <v>NA</v>
      </c>
      <c r="BA325" s="289" t="str">
        <f t="shared" si="179"/>
        <v>NA</v>
      </c>
      <c r="BB325" s="289" t="str">
        <f t="shared" si="180"/>
        <v>NA</v>
      </c>
      <c r="BC325" s="289" t="str">
        <f t="shared" si="154"/>
        <v>NA</v>
      </c>
      <c r="BD325" s="289" t="str">
        <f t="shared" si="155"/>
        <v>NA</v>
      </c>
      <c r="BE325" s="289" t="str">
        <f t="shared" si="156"/>
        <v>NA</v>
      </c>
    </row>
    <row r="326" spans="1:57" s="309" customFormat="1" ht="15" customHeight="1" x14ac:dyDescent="0.25">
      <c r="A326" s="283" t="s">
        <v>140</v>
      </c>
      <c r="B326" s="255" t="s">
        <v>910</v>
      </c>
      <c r="C326" s="269" t="s">
        <v>1129</v>
      </c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248"/>
      <c r="S326" s="248"/>
      <c r="T326" s="285"/>
      <c r="U326" s="286"/>
      <c r="V326" s="287">
        <v>2607</v>
      </c>
      <c r="W326" s="287"/>
      <c r="X326" s="287"/>
      <c r="Y326" s="287"/>
      <c r="Z326" s="287"/>
      <c r="AA326" s="287"/>
      <c r="AB326" s="287"/>
      <c r="AC326" s="305"/>
      <c r="AD326" s="305"/>
      <c r="AE326" s="289" t="str">
        <f t="shared" si="157"/>
        <v>NA</v>
      </c>
      <c r="AF326" s="289" t="str">
        <f t="shared" si="158"/>
        <v>NA</v>
      </c>
      <c r="AG326" s="289" t="str">
        <f t="shared" si="159"/>
        <v>NA</v>
      </c>
      <c r="AH326" s="289" t="str">
        <f t="shared" si="160"/>
        <v>NA</v>
      </c>
      <c r="AI326" s="289" t="str">
        <f t="shared" si="161"/>
        <v>NA</v>
      </c>
      <c r="AJ326" s="289" t="str">
        <f t="shared" si="162"/>
        <v>NA</v>
      </c>
      <c r="AK326" s="289" t="str">
        <f t="shared" si="163"/>
        <v>NA</v>
      </c>
      <c r="AL326" s="289" t="str">
        <f t="shared" si="164"/>
        <v>NA</v>
      </c>
      <c r="AM326" s="289" t="str">
        <f t="shared" si="165"/>
        <v>NA</v>
      </c>
      <c r="AN326" s="289" t="str">
        <f t="shared" si="166"/>
        <v>NA</v>
      </c>
      <c r="AO326" s="289" t="str">
        <f t="shared" si="167"/>
        <v>NA</v>
      </c>
      <c r="AP326" s="289" t="str">
        <f t="shared" si="168"/>
        <v>NA</v>
      </c>
      <c r="AQ326" s="289" t="str">
        <f t="shared" si="169"/>
        <v>NA</v>
      </c>
      <c r="AR326" s="289" t="str">
        <f t="shared" si="170"/>
        <v>NA</v>
      </c>
      <c r="AS326" s="289" t="str">
        <f t="shared" si="171"/>
        <v>NA</v>
      </c>
      <c r="AT326" s="289" t="str">
        <f t="shared" si="172"/>
        <v>NA</v>
      </c>
      <c r="AU326" s="289" t="str">
        <f t="shared" si="173"/>
        <v>NA</v>
      </c>
      <c r="AV326" s="289" t="str">
        <f t="shared" si="174"/>
        <v>NA</v>
      </c>
      <c r="AW326" s="289">
        <f t="shared" si="175"/>
        <v>954</v>
      </c>
      <c r="AX326" s="289" t="str">
        <f t="shared" si="176"/>
        <v>NA</v>
      </c>
      <c r="AY326" s="289" t="str">
        <f t="shared" si="177"/>
        <v>NA</v>
      </c>
      <c r="AZ326" s="289" t="str">
        <f t="shared" si="178"/>
        <v>NA</v>
      </c>
      <c r="BA326" s="289" t="str">
        <f t="shared" si="179"/>
        <v>NA</v>
      </c>
      <c r="BB326" s="289" t="str">
        <f t="shared" si="180"/>
        <v>NA</v>
      </c>
      <c r="BC326" s="289" t="str">
        <f t="shared" si="154"/>
        <v>NA</v>
      </c>
      <c r="BD326" s="289" t="str">
        <f t="shared" si="155"/>
        <v>NA</v>
      </c>
      <c r="BE326" s="289" t="str">
        <f t="shared" si="156"/>
        <v>NA</v>
      </c>
    </row>
    <row r="327" spans="1:57" s="309" customFormat="1" ht="15" customHeight="1" x14ac:dyDescent="0.25">
      <c r="A327" s="283" t="s">
        <v>438</v>
      </c>
      <c r="B327" s="255" t="s">
        <v>939</v>
      </c>
      <c r="C327" s="269" t="s">
        <v>1129</v>
      </c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>
        <v>1921</v>
      </c>
      <c r="R327" s="248"/>
      <c r="S327" s="248"/>
      <c r="T327" s="285"/>
      <c r="U327" s="286"/>
      <c r="V327" s="287"/>
      <c r="W327" s="287"/>
      <c r="X327" s="287"/>
      <c r="Y327" s="287"/>
      <c r="Z327" s="287"/>
      <c r="AA327" s="287"/>
      <c r="AB327" s="287"/>
      <c r="AC327" s="305"/>
      <c r="AD327" s="305"/>
      <c r="AE327" s="289" t="str">
        <f t="shared" si="157"/>
        <v>NA</v>
      </c>
      <c r="AF327" s="289" t="str">
        <f t="shared" si="158"/>
        <v>NA</v>
      </c>
      <c r="AG327" s="289" t="str">
        <f t="shared" si="159"/>
        <v>NA</v>
      </c>
      <c r="AH327" s="289" t="str">
        <f t="shared" si="160"/>
        <v>NA</v>
      </c>
      <c r="AI327" s="289" t="str">
        <f t="shared" si="161"/>
        <v>NA</v>
      </c>
      <c r="AJ327" s="289" t="str">
        <f t="shared" si="162"/>
        <v>NA</v>
      </c>
      <c r="AK327" s="289" t="str">
        <f t="shared" si="163"/>
        <v>NA</v>
      </c>
      <c r="AL327" s="289" t="str">
        <f t="shared" si="164"/>
        <v>NA</v>
      </c>
      <c r="AM327" s="289" t="str">
        <f t="shared" si="165"/>
        <v>NA</v>
      </c>
      <c r="AN327" s="289" t="str">
        <f t="shared" si="166"/>
        <v>NA</v>
      </c>
      <c r="AO327" s="289" t="str">
        <f t="shared" si="167"/>
        <v>NA</v>
      </c>
      <c r="AP327" s="289" t="str">
        <f t="shared" si="168"/>
        <v>NA</v>
      </c>
      <c r="AQ327" s="289" t="str">
        <f t="shared" si="169"/>
        <v>NA</v>
      </c>
      <c r="AR327" s="289">
        <f t="shared" si="170"/>
        <v>770</v>
      </c>
      <c r="AS327" s="289" t="str">
        <f t="shared" si="171"/>
        <v>NA</v>
      </c>
      <c r="AT327" s="289" t="str">
        <f t="shared" si="172"/>
        <v>NA</v>
      </c>
      <c r="AU327" s="289" t="str">
        <f t="shared" si="173"/>
        <v>NA</v>
      </c>
      <c r="AV327" s="289" t="str">
        <f t="shared" si="174"/>
        <v>NA</v>
      </c>
      <c r="AW327" s="289" t="str">
        <f t="shared" si="175"/>
        <v>NA</v>
      </c>
      <c r="AX327" s="289" t="str">
        <f t="shared" si="176"/>
        <v>NA</v>
      </c>
      <c r="AY327" s="289" t="str">
        <f t="shared" si="177"/>
        <v>NA</v>
      </c>
      <c r="AZ327" s="289" t="str">
        <f t="shared" si="178"/>
        <v>NA</v>
      </c>
      <c r="BA327" s="289" t="str">
        <f t="shared" si="179"/>
        <v>NA</v>
      </c>
      <c r="BB327" s="289" t="str">
        <f t="shared" si="180"/>
        <v>NA</v>
      </c>
      <c r="BC327" s="289" t="str">
        <f t="shared" si="154"/>
        <v>NA</v>
      </c>
      <c r="BD327" s="289" t="str">
        <f t="shared" si="155"/>
        <v>NA</v>
      </c>
      <c r="BE327" s="289" t="str">
        <f t="shared" si="156"/>
        <v>NA</v>
      </c>
    </row>
    <row r="328" spans="1:57" s="309" customFormat="1" ht="15" customHeight="1" x14ac:dyDescent="0.25">
      <c r="A328" s="283" t="s">
        <v>685</v>
      </c>
      <c r="B328" s="255" t="s">
        <v>939</v>
      </c>
      <c r="C328" s="269" t="s">
        <v>1129</v>
      </c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>
        <v>7385</v>
      </c>
      <c r="P328" s="248">
        <v>7373</v>
      </c>
      <c r="Q328" s="248"/>
      <c r="R328" s="248"/>
      <c r="S328" s="248"/>
      <c r="T328" s="285"/>
      <c r="U328" s="286"/>
      <c r="V328" s="287"/>
      <c r="W328" s="287"/>
      <c r="X328" s="287"/>
      <c r="Y328" s="287"/>
      <c r="Z328" s="287"/>
      <c r="AA328" s="287"/>
      <c r="AB328" s="287"/>
      <c r="AC328" s="305"/>
      <c r="AD328" s="305"/>
      <c r="AE328" s="289" t="str">
        <f t="shared" si="157"/>
        <v>NA</v>
      </c>
      <c r="AF328" s="289" t="str">
        <f t="shared" si="158"/>
        <v>NA</v>
      </c>
      <c r="AG328" s="289" t="str">
        <f t="shared" si="159"/>
        <v>NA</v>
      </c>
      <c r="AH328" s="289" t="str">
        <f t="shared" si="160"/>
        <v>NA</v>
      </c>
      <c r="AI328" s="289" t="str">
        <f t="shared" si="161"/>
        <v>NA</v>
      </c>
      <c r="AJ328" s="289" t="str">
        <f t="shared" si="162"/>
        <v>NA</v>
      </c>
      <c r="AK328" s="289" t="str">
        <f t="shared" si="163"/>
        <v>NA</v>
      </c>
      <c r="AL328" s="289" t="str">
        <f t="shared" si="164"/>
        <v>NA</v>
      </c>
      <c r="AM328" s="289" t="str">
        <f t="shared" si="165"/>
        <v>NA</v>
      </c>
      <c r="AN328" s="289" t="str">
        <f t="shared" si="166"/>
        <v>NA</v>
      </c>
      <c r="AO328" s="289" t="str">
        <f t="shared" si="167"/>
        <v>NA</v>
      </c>
      <c r="AP328" s="289">
        <f t="shared" si="168"/>
        <v>640</v>
      </c>
      <c r="AQ328" s="289">
        <f t="shared" si="169"/>
        <v>694</v>
      </c>
      <c r="AR328" s="289" t="str">
        <f t="shared" si="170"/>
        <v>NA</v>
      </c>
      <c r="AS328" s="289" t="str">
        <f t="shared" si="171"/>
        <v>NA</v>
      </c>
      <c r="AT328" s="289" t="str">
        <f t="shared" si="172"/>
        <v>NA</v>
      </c>
      <c r="AU328" s="289" t="str">
        <f t="shared" si="173"/>
        <v>NA</v>
      </c>
      <c r="AV328" s="289" t="str">
        <f t="shared" si="174"/>
        <v>NA</v>
      </c>
      <c r="AW328" s="289" t="str">
        <f t="shared" si="175"/>
        <v>NA</v>
      </c>
      <c r="AX328" s="289" t="str">
        <f t="shared" si="176"/>
        <v>NA</v>
      </c>
      <c r="AY328" s="289" t="str">
        <f t="shared" si="177"/>
        <v>NA</v>
      </c>
      <c r="AZ328" s="289" t="str">
        <f t="shared" si="178"/>
        <v>NA</v>
      </c>
      <c r="BA328" s="289" t="str">
        <f t="shared" si="179"/>
        <v>NA</v>
      </c>
      <c r="BB328" s="289" t="str">
        <f t="shared" si="180"/>
        <v>NA</v>
      </c>
      <c r="BC328" s="289" t="str">
        <f t="shared" si="154"/>
        <v>NA</v>
      </c>
      <c r="BD328" s="289" t="str">
        <f t="shared" si="155"/>
        <v>NA</v>
      </c>
      <c r="BE328" s="289" t="str">
        <f t="shared" si="156"/>
        <v>NA</v>
      </c>
    </row>
    <row r="329" spans="1:57" s="309" customFormat="1" ht="15" customHeight="1" x14ac:dyDescent="0.25">
      <c r="A329" s="283" t="s">
        <v>713</v>
      </c>
      <c r="B329" s="255" t="s">
        <v>939</v>
      </c>
      <c r="C329" s="269" t="s">
        <v>1129</v>
      </c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>
        <v>12473</v>
      </c>
      <c r="Q329" s="248">
        <v>13234</v>
      </c>
      <c r="R329" s="248">
        <v>14654</v>
      </c>
      <c r="S329" s="248">
        <v>16091</v>
      </c>
      <c r="T329" s="285">
        <v>17219</v>
      </c>
      <c r="U329" s="286">
        <v>19968</v>
      </c>
      <c r="V329" s="287"/>
      <c r="W329" s="287"/>
      <c r="X329" s="287"/>
      <c r="Y329" s="287"/>
      <c r="Z329" s="287"/>
      <c r="AA329" s="287"/>
      <c r="AB329" s="287"/>
      <c r="AC329" s="305"/>
      <c r="AD329" s="305"/>
      <c r="AE329" s="289" t="str">
        <f t="shared" si="157"/>
        <v>NA</v>
      </c>
      <c r="AF329" s="289" t="str">
        <f t="shared" si="158"/>
        <v>NA</v>
      </c>
      <c r="AG329" s="289" t="str">
        <f t="shared" si="159"/>
        <v>NA</v>
      </c>
      <c r="AH329" s="289" t="str">
        <f t="shared" si="160"/>
        <v>NA</v>
      </c>
      <c r="AI329" s="289" t="str">
        <f t="shared" si="161"/>
        <v>NA</v>
      </c>
      <c r="AJ329" s="289" t="str">
        <f t="shared" si="162"/>
        <v>NA</v>
      </c>
      <c r="AK329" s="289" t="str">
        <f t="shared" si="163"/>
        <v>NA</v>
      </c>
      <c r="AL329" s="289" t="str">
        <f t="shared" si="164"/>
        <v>NA</v>
      </c>
      <c r="AM329" s="289" t="str">
        <f t="shared" si="165"/>
        <v>NA</v>
      </c>
      <c r="AN329" s="289" t="str">
        <f t="shared" si="166"/>
        <v>NA</v>
      </c>
      <c r="AO329" s="289" t="str">
        <f t="shared" si="167"/>
        <v>NA</v>
      </c>
      <c r="AP329" s="289" t="str">
        <f t="shared" si="168"/>
        <v>NA</v>
      </c>
      <c r="AQ329" s="289">
        <f t="shared" si="169"/>
        <v>664</v>
      </c>
      <c r="AR329" s="289">
        <f t="shared" si="170"/>
        <v>692</v>
      </c>
      <c r="AS329" s="289">
        <f t="shared" si="171"/>
        <v>688</v>
      </c>
      <c r="AT329" s="289">
        <f t="shared" si="172"/>
        <v>697</v>
      </c>
      <c r="AU329" s="289">
        <f t="shared" si="173"/>
        <v>722</v>
      </c>
      <c r="AV329" s="289">
        <f t="shared" si="174"/>
        <v>729</v>
      </c>
      <c r="AW329" s="289" t="str">
        <f t="shared" si="175"/>
        <v>NA</v>
      </c>
      <c r="AX329" s="289" t="str">
        <f t="shared" si="176"/>
        <v>NA</v>
      </c>
      <c r="AY329" s="289" t="str">
        <f t="shared" si="177"/>
        <v>NA</v>
      </c>
      <c r="AZ329" s="289" t="str">
        <f t="shared" si="178"/>
        <v>NA</v>
      </c>
      <c r="BA329" s="289" t="str">
        <f t="shared" si="179"/>
        <v>NA</v>
      </c>
      <c r="BB329" s="289" t="str">
        <f t="shared" si="180"/>
        <v>NA</v>
      </c>
      <c r="BC329" s="289" t="str">
        <f t="shared" si="154"/>
        <v>NA</v>
      </c>
      <c r="BD329" s="289" t="str">
        <f t="shared" si="155"/>
        <v>NA</v>
      </c>
      <c r="BE329" s="289" t="str">
        <f t="shared" si="156"/>
        <v>NA</v>
      </c>
    </row>
    <row r="330" spans="1:57" s="309" customFormat="1" ht="15" customHeight="1" x14ac:dyDescent="0.25">
      <c r="A330" s="283" t="s">
        <v>441</v>
      </c>
      <c r="B330" s="255" t="s">
        <v>941</v>
      </c>
      <c r="C330" s="269" t="s">
        <v>1129</v>
      </c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>
        <v>606</v>
      </c>
      <c r="P330" s="248">
        <v>647</v>
      </c>
      <c r="Q330" s="248">
        <v>746</v>
      </c>
      <c r="R330" s="248"/>
      <c r="S330" s="248"/>
      <c r="T330" s="285"/>
      <c r="U330" s="286"/>
      <c r="V330" s="287"/>
      <c r="W330" s="287"/>
      <c r="X330" s="287"/>
      <c r="Y330" s="287"/>
      <c r="Z330" s="287"/>
      <c r="AA330" s="287"/>
      <c r="AB330" s="287"/>
      <c r="AC330" s="305"/>
      <c r="AD330" s="305"/>
      <c r="AE330" s="289" t="str">
        <f t="shared" si="157"/>
        <v>NA</v>
      </c>
      <c r="AF330" s="289" t="str">
        <f t="shared" si="158"/>
        <v>NA</v>
      </c>
      <c r="AG330" s="289" t="str">
        <f t="shared" si="159"/>
        <v>NA</v>
      </c>
      <c r="AH330" s="289" t="str">
        <f t="shared" si="160"/>
        <v>NA</v>
      </c>
      <c r="AI330" s="289" t="str">
        <f t="shared" si="161"/>
        <v>NA</v>
      </c>
      <c r="AJ330" s="289" t="str">
        <f t="shared" si="162"/>
        <v>NA</v>
      </c>
      <c r="AK330" s="289" t="str">
        <f t="shared" si="163"/>
        <v>NA</v>
      </c>
      <c r="AL330" s="289" t="str">
        <f t="shared" si="164"/>
        <v>NA</v>
      </c>
      <c r="AM330" s="289" t="str">
        <f t="shared" si="165"/>
        <v>NA</v>
      </c>
      <c r="AN330" s="289" t="str">
        <f t="shared" si="166"/>
        <v>NA</v>
      </c>
      <c r="AO330" s="289" t="str">
        <f t="shared" si="167"/>
        <v>NA</v>
      </c>
      <c r="AP330" s="289">
        <f t="shared" si="168"/>
        <v>658</v>
      </c>
      <c r="AQ330" s="289">
        <f t="shared" si="169"/>
        <v>729</v>
      </c>
      <c r="AR330" s="289">
        <f t="shared" si="170"/>
        <v>774</v>
      </c>
      <c r="AS330" s="289" t="str">
        <f t="shared" si="171"/>
        <v>NA</v>
      </c>
      <c r="AT330" s="289" t="str">
        <f t="shared" si="172"/>
        <v>NA</v>
      </c>
      <c r="AU330" s="289" t="str">
        <f t="shared" si="173"/>
        <v>NA</v>
      </c>
      <c r="AV330" s="289" t="str">
        <f t="shared" si="174"/>
        <v>NA</v>
      </c>
      <c r="AW330" s="289" t="str">
        <f t="shared" si="175"/>
        <v>NA</v>
      </c>
      <c r="AX330" s="289" t="str">
        <f t="shared" si="176"/>
        <v>NA</v>
      </c>
      <c r="AY330" s="289" t="str">
        <f t="shared" si="177"/>
        <v>NA</v>
      </c>
      <c r="AZ330" s="289" t="str">
        <f t="shared" si="178"/>
        <v>NA</v>
      </c>
      <c r="BA330" s="289" t="str">
        <f t="shared" si="179"/>
        <v>NA</v>
      </c>
      <c r="BB330" s="289" t="str">
        <f t="shared" si="180"/>
        <v>NA</v>
      </c>
      <c r="BC330" s="289" t="str">
        <f t="shared" si="154"/>
        <v>NA</v>
      </c>
      <c r="BD330" s="289" t="str">
        <f t="shared" si="155"/>
        <v>NA</v>
      </c>
      <c r="BE330" s="289" t="str">
        <f t="shared" si="156"/>
        <v>NA</v>
      </c>
    </row>
    <row r="331" spans="1:57" s="309" customFormat="1" ht="15" customHeight="1" x14ac:dyDescent="0.25">
      <c r="A331" s="283" t="s">
        <v>486</v>
      </c>
      <c r="B331" s="255" t="s">
        <v>935</v>
      </c>
      <c r="C331" s="269" t="s">
        <v>1129</v>
      </c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>
        <v>21665</v>
      </c>
      <c r="R331" s="248"/>
      <c r="S331" s="248"/>
      <c r="T331" s="285"/>
      <c r="U331" s="286">
        <v>34177</v>
      </c>
      <c r="V331" s="287">
        <v>32908</v>
      </c>
      <c r="W331" s="287"/>
      <c r="X331" s="287"/>
      <c r="Y331" s="287"/>
      <c r="Z331" s="287"/>
      <c r="AA331" s="287"/>
      <c r="AB331" s="287"/>
      <c r="AC331" s="305"/>
      <c r="AD331" s="305"/>
      <c r="AE331" s="289" t="str">
        <f t="shared" si="157"/>
        <v>NA</v>
      </c>
      <c r="AF331" s="289" t="str">
        <f t="shared" si="158"/>
        <v>NA</v>
      </c>
      <c r="AG331" s="289" t="str">
        <f t="shared" si="159"/>
        <v>NA</v>
      </c>
      <c r="AH331" s="289" t="str">
        <f t="shared" si="160"/>
        <v>NA</v>
      </c>
      <c r="AI331" s="289" t="str">
        <f t="shared" si="161"/>
        <v>NA</v>
      </c>
      <c r="AJ331" s="289" t="str">
        <f t="shared" si="162"/>
        <v>NA</v>
      </c>
      <c r="AK331" s="289" t="str">
        <f t="shared" si="163"/>
        <v>NA</v>
      </c>
      <c r="AL331" s="289" t="str">
        <f t="shared" si="164"/>
        <v>NA</v>
      </c>
      <c r="AM331" s="289" t="str">
        <f t="shared" si="165"/>
        <v>NA</v>
      </c>
      <c r="AN331" s="289" t="str">
        <f t="shared" si="166"/>
        <v>NA</v>
      </c>
      <c r="AO331" s="289" t="str">
        <f t="shared" si="167"/>
        <v>NA</v>
      </c>
      <c r="AP331" s="289" t="str">
        <f t="shared" si="168"/>
        <v>NA</v>
      </c>
      <c r="AQ331" s="289" t="str">
        <f t="shared" si="169"/>
        <v>NA</v>
      </c>
      <c r="AR331" s="289">
        <f t="shared" si="170"/>
        <v>624</v>
      </c>
      <c r="AS331" s="289" t="str">
        <f t="shared" si="171"/>
        <v>NA</v>
      </c>
      <c r="AT331" s="289" t="str">
        <f t="shared" si="172"/>
        <v>NA</v>
      </c>
      <c r="AU331" s="289" t="str">
        <f t="shared" si="173"/>
        <v>NA</v>
      </c>
      <c r="AV331" s="289">
        <f t="shared" si="174"/>
        <v>627</v>
      </c>
      <c r="AW331" s="289">
        <f t="shared" si="175"/>
        <v>693</v>
      </c>
      <c r="AX331" s="289" t="str">
        <f t="shared" si="176"/>
        <v>NA</v>
      </c>
      <c r="AY331" s="289" t="str">
        <f t="shared" si="177"/>
        <v>NA</v>
      </c>
      <c r="AZ331" s="289" t="str">
        <f t="shared" si="178"/>
        <v>NA</v>
      </c>
      <c r="BA331" s="289" t="str">
        <f t="shared" si="179"/>
        <v>NA</v>
      </c>
      <c r="BB331" s="289" t="str">
        <f t="shared" si="180"/>
        <v>NA</v>
      </c>
      <c r="BC331" s="289" t="str">
        <f t="shared" si="154"/>
        <v>NA</v>
      </c>
      <c r="BD331" s="289" t="str">
        <f t="shared" si="155"/>
        <v>NA</v>
      </c>
      <c r="BE331" s="289" t="str">
        <f t="shared" si="156"/>
        <v>NA</v>
      </c>
    </row>
    <row r="332" spans="1:57" s="309" customFormat="1" ht="15" customHeight="1" x14ac:dyDescent="0.25">
      <c r="A332" s="283" t="s">
        <v>831</v>
      </c>
      <c r="B332" s="255" t="s">
        <v>935</v>
      </c>
      <c r="C332" s="269" t="s">
        <v>1129</v>
      </c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>
        <v>6639</v>
      </c>
      <c r="Q332" s="248">
        <v>9617</v>
      </c>
      <c r="R332" s="248">
        <v>10275</v>
      </c>
      <c r="S332" s="248">
        <v>10762</v>
      </c>
      <c r="T332" s="285">
        <v>12449</v>
      </c>
      <c r="U332" s="286"/>
      <c r="V332" s="287"/>
      <c r="W332" s="287"/>
      <c r="X332" s="287"/>
      <c r="Y332" s="287"/>
      <c r="Z332" s="287"/>
      <c r="AA332" s="287"/>
      <c r="AB332" s="287"/>
      <c r="AC332" s="305"/>
      <c r="AD332" s="305"/>
      <c r="AE332" s="289" t="str">
        <f t="shared" si="157"/>
        <v>NA</v>
      </c>
      <c r="AF332" s="289" t="str">
        <f t="shared" si="158"/>
        <v>NA</v>
      </c>
      <c r="AG332" s="289" t="str">
        <f t="shared" si="159"/>
        <v>NA</v>
      </c>
      <c r="AH332" s="289" t="str">
        <f t="shared" si="160"/>
        <v>NA</v>
      </c>
      <c r="AI332" s="289" t="str">
        <f t="shared" si="161"/>
        <v>NA</v>
      </c>
      <c r="AJ332" s="289" t="str">
        <f t="shared" si="162"/>
        <v>NA</v>
      </c>
      <c r="AK332" s="289" t="str">
        <f t="shared" si="163"/>
        <v>NA</v>
      </c>
      <c r="AL332" s="289" t="str">
        <f t="shared" si="164"/>
        <v>NA</v>
      </c>
      <c r="AM332" s="289" t="str">
        <f t="shared" si="165"/>
        <v>NA</v>
      </c>
      <c r="AN332" s="289" t="str">
        <f t="shared" si="166"/>
        <v>NA</v>
      </c>
      <c r="AO332" s="289" t="str">
        <f t="shared" si="167"/>
        <v>NA</v>
      </c>
      <c r="AP332" s="289" t="str">
        <f t="shared" si="168"/>
        <v>NA</v>
      </c>
      <c r="AQ332" s="289">
        <f t="shared" si="169"/>
        <v>703</v>
      </c>
      <c r="AR332" s="289">
        <f t="shared" si="170"/>
        <v>718</v>
      </c>
      <c r="AS332" s="289">
        <f t="shared" si="171"/>
        <v>714</v>
      </c>
      <c r="AT332" s="289">
        <f t="shared" si="172"/>
        <v>726</v>
      </c>
      <c r="AU332" s="289">
        <f t="shared" si="173"/>
        <v>762</v>
      </c>
      <c r="AV332" s="289" t="str">
        <f t="shared" si="174"/>
        <v>NA</v>
      </c>
      <c r="AW332" s="289" t="str">
        <f t="shared" si="175"/>
        <v>NA</v>
      </c>
      <c r="AX332" s="289" t="str">
        <f t="shared" si="176"/>
        <v>NA</v>
      </c>
      <c r="AY332" s="289" t="str">
        <f t="shared" si="177"/>
        <v>NA</v>
      </c>
      <c r="AZ332" s="289" t="str">
        <f t="shared" si="178"/>
        <v>NA</v>
      </c>
      <c r="BA332" s="289" t="str">
        <f t="shared" si="179"/>
        <v>NA</v>
      </c>
      <c r="BB332" s="289" t="str">
        <f t="shared" si="180"/>
        <v>NA</v>
      </c>
      <c r="BC332" s="289" t="str">
        <f t="shared" si="154"/>
        <v>NA</v>
      </c>
      <c r="BD332" s="289" t="str">
        <f t="shared" si="155"/>
        <v>NA</v>
      </c>
      <c r="BE332" s="289" t="str">
        <f t="shared" si="156"/>
        <v>NA</v>
      </c>
    </row>
    <row r="333" spans="1:57" s="309" customFormat="1" ht="15" customHeight="1" x14ac:dyDescent="0.25">
      <c r="A333" s="283" t="s">
        <v>692</v>
      </c>
      <c r="B333" s="255" t="s">
        <v>935</v>
      </c>
      <c r="C333" s="269" t="s">
        <v>1129</v>
      </c>
      <c r="D333" s="248"/>
      <c r="E333" s="248"/>
      <c r="F333" s="248"/>
      <c r="G333" s="248"/>
      <c r="H333" s="248">
        <v>6864</v>
      </c>
      <c r="I333" s="248">
        <v>6277</v>
      </c>
      <c r="J333" s="248"/>
      <c r="K333" s="248"/>
      <c r="L333" s="248"/>
      <c r="M333" s="248"/>
      <c r="N333" s="248"/>
      <c r="O333" s="248"/>
      <c r="P333" s="248"/>
      <c r="Q333" s="248"/>
      <c r="R333" s="272"/>
      <c r="S333" s="272"/>
      <c r="T333" s="285"/>
      <c r="U333" s="286"/>
      <c r="V333" s="287"/>
      <c r="W333" s="287"/>
      <c r="X333" s="287"/>
      <c r="Y333" s="287"/>
      <c r="Z333" s="287"/>
      <c r="AA333" s="287"/>
      <c r="AB333" s="287"/>
      <c r="AC333" s="305"/>
      <c r="AD333" s="305"/>
      <c r="AE333" s="289" t="str">
        <f t="shared" si="157"/>
        <v>NA</v>
      </c>
      <c r="AF333" s="289" t="str">
        <f t="shared" si="158"/>
        <v>NA</v>
      </c>
      <c r="AG333" s="289" t="str">
        <f t="shared" si="159"/>
        <v>NA</v>
      </c>
      <c r="AH333" s="289" t="str">
        <f t="shared" si="160"/>
        <v>NA</v>
      </c>
      <c r="AI333" s="289">
        <f t="shared" si="161"/>
        <v>440</v>
      </c>
      <c r="AJ333" s="289">
        <f t="shared" si="162"/>
        <v>475</v>
      </c>
      <c r="AK333" s="289" t="str">
        <f t="shared" si="163"/>
        <v>NA</v>
      </c>
      <c r="AL333" s="289" t="str">
        <f t="shared" si="164"/>
        <v>NA</v>
      </c>
      <c r="AM333" s="289" t="str">
        <f t="shared" si="165"/>
        <v>NA</v>
      </c>
      <c r="AN333" s="289" t="str">
        <f t="shared" si="166"/>
        <v>NA</v>
      </c>
      <c r="AO333" s="289" t="str">
        <f t="shared" si="167"/>
        <v>NA</v>
      </c>
      <c r="AP333" s="289" t="str">
        <f t="shared" si="168"/>
        <v>NA</v>
      </c>
      <c r="AQ333" s="289" t="str">
        <f t="shared" si="169"/>
        <v>NA</v>
      </c>
      <c r="AR333" s="289" t="str">
        <f t="shared" si="170"/>
        <v>NA</v>
      </c>
      <c r="AS333" s="289" t="str">
        <f t="shared" si="171"/>
        <v>NA</v>
      </c>
      <c r="AT333" s="289" t="str">
        <f t="shared" si="172"/>
        <v>NA</v>
      </c>
      <c r="AU333" s="289" t="str">
        <f t="shared" si="173"/>
        <v>NA</v>
      </c>
      <c r="AV333" s="289" t="str">
        <f t="shared" si="174"/>
        <v>NA</v>
      </c>
      <c r="AW333" s="289" t="str">
        <f t="shared" si="175"/>
        <v>NA</v>
      </c>
      <c r="AX333" s="289" t="str">
        <f t="shared" si="176"/>
        <v>NA</v>
      </c>
      <c r="AY333" s="289" t="str">
        <f t="shared" si="177"/>
        <v>NA</v>
      </c>
      <c r="AZ333" s="289" t="str">
        <f t="shared" si="178"/>
        <v>NA</v>
      </c>
      <c r="BA333" s="289" t="str">
        <f t="shared" si="179"/>
        <v>NA</v>
      </c>
      <c r="BB333" s="289" t="str">
        <f t="shared" si="180"/>
        <v>NA</v>
      </c>
      <c r="BC333" s="289" t="str">
        <f t="shared" si="154"/>
        <v>NA</v>
      </c>
      <c r="BD333" s="289" t="str">
        <f t="shared" si="155"/>
        <v>NA</v>
      </c>
      <c r="BE333" s="289" t="str">
        <f t="shared" si="156"/>
        <v>NA</v>
      </c>
    </row>
    <row r="334" spans="1:57" s="309" customFormat="1" ht="15" customHeight="1" x14ac:dyDescent="0.25">
      <c r="A334" s="283" t="s">
        <v>74</v>
      </c>
      <c r="B334" s="255" t="s">
        <v>914</v>
      </c>
      <c r="C334" s="269" t="s">
        <v>1129</v>
      </c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>
        <v>6653</v>
      </c>
      <c r="Q334" s="248">
        <v>6202</v>
      </c>
      <c r="R334" s="248">
        <v>7945</v>
      </c>
      <c r="S334" s="248"/>
      <c r="T334" s="285"/>
      <c r="U334" s="286"/>
      <c r="V334" s="287"/>
      <c r="W334" s="287"/>
      <c r="X334" s="287"/>
      <c r="Y334" s="287"/>
      <c r="Z334" s="287"/>
      <c r="AA334" s="287"/>
      <c r="AB334" s="287"/>
      <c r="AC334" s="305"/>
      <c r="AD334" s="305"/>
      <c r="AE334" s="289" t="str">
        <f t="shared" si="157"/>
        <v>NA</v>
      </c>
      <c r="AF334" s="289" t="str">
        <f t="shared" si="158"/>
        <v>NA</v>
      </c>
      <c r="AG334" s="289" t="str">
        <f t="shared" si="159"/>
        <v>NA</v>
      </c>
      <c r="AH334" s="289" t="str">
        <f t="shared" si="160"/>
        <v>NA</v>
      </c>
      <c r="AI334" s="289" t="str">
        <f t="shared" si="161"/>
        <v>NA</v>
      </c>
      <c r="AJ334" s="289" t="str">
        <f t="shared" si="162"/>
        <v>NA</v>
      </c>
      <c r="AK334" s="289" t="str">
        <f t="shared" si="163"/>
        <v>NA</v>
      </c>
      <c r="AL334" s="289" t="str">
        <f t="shared" si="164"/>
        <v>NA</v>
      </c>
      <c r="AM334" s="289" t="str">
        <f t="shared" si="165"/>
        <v>NA</v>
      </c>
      <c r="AN334" s="289" t="str">
        <f t="shared" si="166"/>
        <v>NA</v>
      </c>
      <c r="AO334" s="289" t="str">
        <f t="shared" si="167"/>
        <v>NA</v>
      </c>
      <c r="AP334" s="289" t="str">
        <f t="shared" si="168"/>
        <v>NA</v>
      </c>
      <c r="AQ334" s="289">
        <f t="shared" si="169"/>
        <v>702</v>
      </c>
      <c r="AR334" s="289">
        <f t="shared" si="170"/>
        <v>744</v>
      </c>
      <c r="AS334" s="289">
        <f t="shared" si="171"/>
        <v>731</v>
      </c>
      <c r="AT334" s="289" t="str">
        <f t="shared" si="172"/>
        <v>NA</v>
      </c>
      <c r="AU334" s="289" t="str">
        <f t="shared" si="173"/>
        <v>NA</v>
      </c>
      <c r="AV334" s="289" t="str">
        <f t="shared" si="174"/>
        <v>NA</v>
      </c>
      <c r="AW334" s="289" t="str">
        <f t="shared" si="175"/>
        <v>NA</v>
      </c>
      <c r="AX334" s="289" t="str">
        <f t="shared" si="176"/>
        <v>NA</v>
      </c>
      <c r="AY334" s="289" t="str">
        <f t="shared" si="177"/>
        <v>NA</v>
      </c>
      <c r="AZ334" s="289" t="str">
        <f t="shared" si="178"/>
        <v>NA</v>
      </c>
      <c r="BA334" s="289" t="str">
        <f t="shared" si="179"/>
        <v>NA</v>
      </c>
      <c r="BB334" s="289" t="str">
        <f t="shared" si="180"/>
        <v>NA</v>
      </c>
      <c r="BC334" s="289" t="str">
        <f t="shared" si="154"/>
        <v>NA</v>
      </c>
      <c r="BD334" s="289" t="str">
        <f t="shared" si="155"/>
        <v>NA</v>
      </c>
      <c r="BE334" s="289" t="str">
        <f t="shared" si="156"/>
        <v>NA</v>
      </c>
    </row>
    <row r="335" spans="1:57" s="309" customFormat="1" ht="15" customHeight="1" x14ac:dyDescent="0.25">
      <c r="A335" s="283" t="s">
        <v>239</v>
      </c>
      <c r="B335" s="255" t="s">
        <v>914</v>
      </c>
      <c r="C335" s="269" t="s">
        <v>1129</v>
      </c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248">
        <v>11835</v>
      </c>
      <c r="S335" s="248">
        <v>12056</v>
      </c>
      <c r="T335" s="285"/>
      <c r="U335" s="286"/>
      <c r="V335" s="287"/>
      <c r="W335" s="287"/>
      <c r="X335" s="287"/>
      <c r="Y335" s="287"/>
      <c r="Z335" s="287"/>
      <c r="AA335" s="287"/>
      <c r="AB335" s="287"/>
      <c r="AC335" s="305"/>
      <c r="AD335" s="305"/>
      <c r="AE335" s="289" t="str">
        <f t="shared" si="157"/>
        <v>NA</v>
      </c>
      <c r="AF335" s="289" t="str">
        <f t="shared" si="158"/>
        <v>NA</v>
      </c>
      <c r="AG335" s="289" t="str">
        <f t="shared" si="159"/>
        <v>NA</v>
      </c>
      <c r="AH335" s="289" t="str">
        <f t="shared" si="160"/>
        <v>NA</v>
      </c>
      <c r="AI335" s="289" t="str">
        <f t="shared" si="161"/>
        <v>NA</v>
      </c>
      <c r="AJ335" s="289" t="str">
        <f t="shared" si="162"/>
        <v>NA</v>
      </c>
      <c r="AK335" s="289" t="str">
        <f t="shared" si="163"/>
        <v>NA</v>
      </c>
      <c r="AL335" s="289" t="str">
        <f t="shared" si="164"/>
        <v>NA</v>
      </c>
      <c r="AM335" s="289" t="str">
        <f t="shared" si="165"/>
        <v>NA</v>
      </c>
      <c r="AN335" s="289" t="str">
        <f t="shared" si="166"/>
        <v>NA</v>
      </c>
      <c r="AO335" s="289" t="str">
        <f t="shared" si="167"/>
        <v>NA</v>
      </c>
      <c r="AP335" s="289" t="str">
        <f t="shared" si="168"/>
        <v>NA</v>
      </c>
      <c r="AQ335" s="289" t="str">
        <f t="shared" si="169"/>
        <v>NA</v>
      </c>
      <c r="AR335" s="289" t="str">
        <f t="shared" si="170"/>
        <v>NA</v>
      </c>
      <c r="AS335" s="289">
        <f t="shared" si="171"/>
        <v>708</v>
      </c>
      <c r="AT335" s="289">
        <f t="shared" si="172"/>
        <v>719</v>
      </c>
      <c r="AU335" s="289" t="str">
        <f t="shared" si="173"/>
        <v>NA</v>
      </c>
      <c r="AV335" s="289" t="str">
        <f t="shared" si="174"/>
        <v>NA</v>
      </c>
      <c r="AW335" s="289" t="str">
        <f t="shared" si="175"/>
        <v>NA</v>
      </c>
      <c r="AX335" s="289" t="str">
        <f t="shared" si="176"/>
        <v>NA</v>
      </c>
      <c r="AY335" s="289" t="str">
        <f t="shared" si="177"/>
        <v>NA</v>
      </c>
      <c r="AZ335" s="289" t="str">
        <f t="shared" si="178"/>
        <v>NA</v>
      </c>
      <c r="BA335" s="289" t="str">
        <f t="shared" si="179"/>
        <v>NA</v>
      </c>
      <c r="BB335" s="289" t="str">
        <f t="shared" si="180"/>
        <v>NA</v>
      </c>
      <c r="BC335" s="289" t="str">
        <f t="shared" si="154"/>
        <v>NA</v>
      </c>
      <c r="BD335" s="289" t="str">
        <f t="shared" si="155"/>
        <v>NA</v>
      </c>
      <c r="BE335" s="289" t="str">
        <f t="shared" si="156"/>
        <v>NA</v>
      </c>
    </row>
    <row r="336" spans="1:57" s="309" customFormat="1" ht="15" customHeight="1" x14ac:dyDescent="0.25">
      <c r="A336" s="283" t="s">
        <v>672</v>
      </c>
      <c r="B336" s="255" t="s">
        <v>914</v>
      </c>
      <c r="C336" s="269" t="s">
        <v>1129</v>
      </c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>
        <v>31557</v>
      </c>
      <c r="P336" s="248">
        <v>30655</v>
      </c>
      <c r="Q336" s="248"/>
      <c r="R336" s="248"/>
      <c r="S336" s="248"/>
      <c r="T336" s="285"/>
      <c r="U336" s="286"/>
      <c r="V336" s="287"/>
      <c r="W336" s="287"/>
      <c r="X336" s="287"/>
      <c r="Y336" s="287"/>
      <c r="Z336" s="287"/>
      <c r="AA336" s="287"/>
      <c r="AB336" s="287"/>
      <c r="AC336" s="305"/>
      <c r="AD336" s="305"/>
      <c r="AE336" s="289" t="str">
        <f t="shared" si="157"/>
        <v>NA</v>
      </c>
      <c r="AF336" s="289" t="str">
        <f t="shared" si="158"/>
        <v>NA</v>
      </c>
      <c r="AG336" s="289" t="str">
        <f t="shared" si="159"/>
        <v>NA</v>
      </c>
      <c r="AH336" s="289" t="str">
        <f t="shared" si="160"/>
        <v>NA</v>
      </c>
      <c r="AI336" s="289" t="str">
        <f t="shared" si="161"/>
        <v>NA</v>
      </c>
      <c r="AJ336" s="289" t="str">
        <f t="shared" si="162"/>
        <v>NA</v>
      </c>
      <c r="AK336" s="289" t="str">
        <f t="shared" si="163"/>
        <v>NA</v>
      </c>
      <c r="AL336" s="289" t="str">
        <f t="shared" si="164"/>
        <v>NA</v>
      </c>
      <c r="AM336" s="289" t="str">
        <f t="shared" si="165"/>
        <v>NA</v>
      </c>
      <c r="AN336" s="289" t="str">
        <f t="shared" si="166"/>
        <v>NA</v>
      </c>
      <c r="AO336" s="289" t="str">
        <f t="shared" si="167"/>
        <v>NA</v>
      </c>
      <c r="AP336" s="289">
        <f t="shared" si="168"/>
        <v>513</v>
      </c>
      <c r="AQ336" s="289">
        <f t="shared" si="169"/>
        <v>531</v>
      </c>
      <c r="AR336" s="289" t="str">
        <f t="shared" si="170"/>
        <v>NA</v>
      </c>
      <c r="AS336" s="289" t="str">
        <f t="shared" si="171"/>
        <v>NA</v>
      </c>
      <c r="AT336" s="289" t="str">
        <f t="shared" si="172"/>
        <v>NA</v>
      </c>
      <c r="AU336" s="289" t="str">
        <f t="shared" si="173"/>
        <v>NA</v>
      </c>
      <c r="AV336" s="289" t="str">
        <f t="shared" si="174"/>
        <v>NA</v>
      </c>
      <c r="AW336" s="289" t="str">
        <f t="shared" si="175"/>
        <v>NA</v>
      </c>
      <c r="AX336" s="289" t="str">
        <f t="shared" si="176"/>
        <v>NA</v>
      </c>
      <c r="AY336" s="289" t="str">
        <f t="shared" si="177"/>
        <v>NA</v>
      </c>
      <c r="AZ336" s="289" t="str">
        <f t="shared" si="178"/>
        <v>NA</v>
      </c>
      <c r="BA336" s="289" t="str">
        <f t="shared" si="179"/>
        <v>NA</v>
      </c>
      <c r="BB336" s="289" t="str">
        <f t="shared" si="180"/>
        <v>NA</v>
      </c>
      <c r="BC336" s="289" t="str">
        <f t="shared" si="154"/>
        <v>NA</v>
      </c>
      <c r="BD336" s="289" t="str">
        <f t="shared" si="155"/>
        <v>NA</v>
      </c>
      <c r="BE336" s="289" t="str">
        <f t="shared" si="156"/>
        <v>NA</v>
      </c>
    </row>
    <row r="337" spans="1:57" s="309" customFormat="1" ht="15" customHeight="1" x14ac:dyDescent="0.25">
      <c r="A337" s="283" t="s">
        <v>283</v>
      </c>
      <c r="B337" s="255" t="s">
        <v>914</v>
      </c>
      <c r="C337" s="269" t="s">
        <v>1129</v>
      </c>
      <c r="D337" s="248"/>
      <c r="E337" s="248"/>
      <c r="F337" s="248"/>
      <c r="G337" s="248"/>
      <c r="H337" s="248"/>
      <c r="I337" s="248"/>
      <c r="J337" s="248"/>
      <c r="K337" s="272"/>
      <c r="L337" s="272"/>
      <c r="M337" s="272"/>
      <c r="N337" s="248"/>
      <c r="O337" s="272"/>
      <c r="P337" s="248">
        <v>6824</v>
      </c>
      <c r="Q337" s="248">
        <v>7134</v>
      </c>
      <c r="R337" s="248"/>
      <c r="S337" s="248"/>
      <c r="T337" s="285"/>
      <c r="U337" s="286"/>
      <c r="V337" s="287"/>
      <c r="W337" s="287"/>
      <c r="X337" s="287"/>
      <c r="Y337" s="287"/>
      <c r="Z337" s="287"/>
      <c r="AA337" s="287"/>
      <c r="AB337" s="287"/>
      <c r="AC337" s="305"/>
      <c r="AD337" s="305"/>
      <c r="AE337" s="289" t="str">
        <f t="shared" si="157"/>
        <v>NA</v>
      </c>
      <c r="AF337" s="289" t="str">
        <f t="shared" si="158"/>
        <v>NA</v>
      </c>
      <c r="AG337" s="289" t="str">
        <f t="shared" si="159"/>
        <v>NA</v>
      </c>
      <c r="AH337" s="289" t="str">
        <f t="shared" si="160"/>
        <v>NA</v>
      </c>
      <c r="AI337" s="289" t="str">
        <f t="shared" si="161"/>
        <v>NA</v>
      </c>
      <c r="AJ337" s="289" t="str">
        <f t="shared" si="162"/>
        <v>NA</v>
      </c>
      <c r="AK337" s="289" t="str">
        <f t="shared" si="163"/>
        <v>NA</v>
      </c>
      <c r="AL337" s="289" t="str">
        <f t="shared" si="164"/>
        <v>NA</v>
      </c>
      <c r="AM337" s="289" t="str">
        <f t="shared" si="165"/>
        <v>NA</v>
      </c>
      <c r="AN337" s="289" t="str">
        <f t="shared" si="166"/>
        <v>NA</v>
      </c>
      <c r="AO337" s="289" t="str">
        <f t="shared" si="167"/>
        <v>NA</v>
      </c>
      <c r="AP337" s="289" t="str">
        <f t="shared" si="168"/>
        <v>NA</v>
      </c>
      <c r="AQ337" s="289">
        <f t="shared" si="169"/>
        <v>699</v>
      </c>
      <c r="AR337" s="289">
        <f t="shared" si="170"/>
        <v>738</v>
      </c>
      <c r="AS337" s="289" t="str">
        <f t="shared" si="171"/>
        <v>NA</v>
      </c>
      <c r="AT337" s="289" t="str">
        <f t="shared" si="172"/>
        <v>NA</v>
      </c>
      <c r="AU337" s="289" t="str">
        <f t="shared" si="173"/>
        <v>NA</v>
      </c>
      <c r="AV337" s="289" t="str">
        <f t="shared" si="174"/>
        <v>NA</v>
      </c>
      <c r="AW337" s="289" t="str">
        <f t="shared" si="175"/>
        <v>NA</v>
      </c>
      <c r="AX337" s="289" t="str">
        <f t="shared" si="176"/>
        <v>NA</v>
      </c>
      <c r="AY337" s="289" t="str">
        <f t="shared" si="177"/>
        <v>NA</v>
      </c>
      <c r="AZ337" s="289" t="str">
        <f t="shared" si="178"/>
        <v>NA</v>
      </c>
      <c r="BA337" s="289" t="str">
        <f t="shared" si="179"/>
        <v>NA</v>
      </c>
      <c r="BB337" s="289" t="str">
        <f t="shared" si="180"/>
        <v>NA</v>
      </c>
      <c r="BC337" s="289" t="str">
        <f t="shared" si="154"/>
        <v>NA</v>
      </c>
      <c r="BD337" s="289" t="str">
        <f t="shared" si="155"/>
        <v>NA</v>
      </c>
      <c r="BE337" s="289" t="str">
        <f t="shared" si="156"/>
        <v>NA</v>
      </c>
    </row>
    <row r="338" spans="1:57" s="309" customFormat="1" ht="15" customHeight="1" x14ac:dyDescent="0.25">
      <c r="A338" s="283" t="s">
        <v>285</v>
      </c>
      <c r="B338" s="255" t="s">
        <v>914</v>
      </c>
      <c r="C338" s="269" t="s">
        <v>1129</v>
      </c>
      <c r="D338" s="248"/>
      <c r="E338" s="248"/>
      <c r="F338" s="248"/>
      <c r="G338" s="248"/>
      <c r="H338" s="248"/>
      <c r="I338" s="248"/>
      <c r="J338" s="248"/>
      <c r="K338" s="248"/>
      <c r="L338" s="248">
        <v>31501</v>
      </c>
      <c r="M338" s="248">
        <v>34581</v>
      </c>
      <c r="N338" s="248"/>
      <c r="O338" s="248"/>
      <c r="P338" s="248"/>
      <c r="Q338" s="248"/>
      <c r="R338" s="248"/>
      <c r="S338" s="248"/>
      <c r="T338" s="285"/>
      <c r="U338" s="286"/>
      <c r="V338" s="287"/>
      <c r="W338" s="287"/>
      <c r="X338" s="287"/>
      <c r="Y338" s="287"/>
      <c r="Z338" s="287"/>
      <c r="AA338" s="287"/>
      <c r="AB338" s="287"/>
      <c r="AC338" s="305"/>
      <c r="AD338" s="305"/>
      <c r="AE338" s="289" t="str">
        <f t="shared" si="157"/>
        <v>NA</v>
      </c>
      <c r="AF338" s="289" t="str">
        <f t="shared" si="158"/>
        <v>NA</v>
      </c>
      <c r="AG338" s="289" t="str">
        <f t="shared" si="159"/>
        <v>NA</v>
      </c>
      <c r="AH338" s="289" t="str">
        <f t="shared" si="160"/>
        <v>NA</v>
      </c>
      <c r="AI338" s="289" t="str">
        <f t="shared" si="161"/>
        <v>NA</v>
      </c>
      <c r="AJ338" s="289" t="str">
        <f t="shared" si="162"/>
        <v>NA</v>
      </c>
      <c r="AK338" s="289" t="str">
        <f t="shared" si="163"/>
        <v>NA</v>
      </c>
      <c r="AL338" s="289" t="str">
        <f t="shared" si="164"/>
        <v>NA</v>
      </c>
      <c r="AM338" s="289">
        <f t="shared" si="165"/>
        <v>439</v>
      </c>
      <c r="AN338" s="289">
        <f t="shared" si="166"/>
        <v>445</v>
      </c>
      <c r="AO338" s="289" t="str">
        <f t="shared" si="167"/>
        <v>NA</v>
      </c>
      <c r="AP338" s="289" t="str">
        <f t="shared" si="168"/>
        <v>NA</v>
      </c>
      <c r="AQ338" s="289" t="str">
        <f t="shared" si="169"/>
        <v>NA</v>
      </c>
      <c r="AR338" s="289" t="str">
        <f t="shared" si="170"/>
        <v>NA</v>
      </c>
      <c r="AS338" s="289" t="str">
        <f t="shared" si="171"/>
        <v>NA</v>
      </c>
      <c r="AT338" s="289" t="str">
        <f t="shared" si="172"/>
        <v>NA</v>
      </c>
      <c r="AU338" s="289" t="str">
        <f t="shared" si="173"/>
        <v>NA</v>
      </c>
      <c r="AV338" s="289" t="str">
        <f t="shared" si="174"/>
        <v>NA</v>
      </c>
      <c r="AW338" s="289" t="str">
        <f t="shared" si="175"/>
        <v>NA</v>
      </c>
      <c r="AX338" s="289" t="str">
        <f t="shared" si="176"/>
        <v>NA</v>
      </c>
      <c r="AY338" s="289" t="str">
        <f t="shared" si="177"/>
        <v>NA</v>
      </c>
      <c r="AZ338" s="289" t="str">
        <f t="shared" si="178"/>
        <v>NA</v>
      </c>
      <c r="BA338" s="289" t="str">
        <f t="shared" si="179"/>
        <v>NA</v>
      </c>
      <c r="BB338" s="289" t="str">
        <f t="shared" si="180"/>
        <v>NA</v>
      </c>
      <c r="BC338" s="289" t="str">
        <f t="shared" si="154"/>
        <v>NA</v>
      </c>
      <c r="BD338" s="289" t="str">
        <f t="shared" si="155"/>
        <v>NA</v>
      </c>
      <c r="BE338" s="289" t="str">
        <f t="shared" si="156"/>
        <v>NA</v>
      </c>
    </row>
    <row r="339" spans="1:57" s="309" customFormat="1" ht="15" customHeight="1" x14ac:dyDescent="0.25">
      <c r="A339" s="283" t="s">
        <v>360</v>
      </c>
      <c r="B339" s="255" t="s">
        <v>914</v>
      </c>
      <c r="C339" s="269" t="s">
        <v>1129</v>
      </c>
      <c r="D339" s="248"/>
      <c r="E339" s="248"/>
      <c r="F339" s="248"/>
      <c r="G339" s="248"/>
      <c r="H339" s="248"/>
      <c r="I339" s="248"/>
      <c r="J339" s="248">
        <v>79641</v>
      </c>
      <c r="K339" s="248"/>
      <c r="L339" s="248"/>
      <c r="M339" s="248"/>
      <c r="N339" s="248">
        <v>102071</v>
      </c>
      <c r="O339" s="248">
        <v>100822</v>
      </c>
      <c r="P339" s="248">
        <v>93506</v>
      </c>
      <c r="Q339" s="248">
        <v>95417</v>
      </c>
      <c r="R339" s="248">
        <v>107240</v>
      </c>
      <c r="S339" s="248">
        <v>112215</v>
      </c>
      <c r="T339" s="285"/>
      <c r="U339" s="286"/>
      <c r="V339" s="287"/>
      <c r="W339" s="287"/>
      <c r="X339" s="287"/>
      <c r="Y339" s="287"/>
      <c r="Z339" s="287"/>
      <c r="AA339" s="287"/>
      <c r="AB339" s="287"/>
      <c r="AC339" s="305"/>
      <c r="AD339" s="305"/>
      <c r="AE339" s="289" t="str">
        <f t="shared" si="157"/>
        <v>NA</v>
      </c>
      <c r="AF339" s="289" t="str">
        <f t="shared" si="158"/>
        <v>NA</v>
      </c>
      <c r="AG339" s="289" t="str">
        <f t="shared" si="159"/>
        <v>NA</v>
      </c>
      <c r="AH339" s="289" t="str">
        <f t="shared" si="160"/>
        <v>NA</v>
      </c>
      <c r="AI339" s="289" t="str">
        <f t="shared" si="161"/>
        <v>NA</v>
      </c>
      <c r="AJ339" s="289" t="str">
        <f t="shared" si="162"/>
        <v>NA</v>
      </c>
      <c r="AK339" s="289">
        <f t="shared" si="163"/>
        <v>251</v>
      </c>
      <c r="AL339" s="289" t="str">
        <f t="shared" si="164"/>
        <v>NA</v>
      </c>
      <c r="AM339" s="289" t="str">
        <f t="shared" si="165"/>
        <v>NA</v>
      </c>
      <c r="AN339" s="289" t="str">
        <f t="shared" si="166"/>
        <v>NA</v>
      </c>
      <c r="AO339" s="289">
        <f t="shared" si="167"/>
        <v>311</v>
      </c>
      <c r="AP339" s="289">
        <f t="shared" si="168"/>
        <v>307</v>
      </c>
      <c r="AQ339" s="289">
        <f t="shared" si="169"/>
        <v>308</v>
      </c>
      <c r="AR339" s="289">
        <f t="shared" si="170"/>
        <v>314</v>
      </c>
      <c r="AS339" s="289">
        <f t="shared" si="171"/>
        <v>318</v>
      </c>
      <c r="AT339" s="289">
        <f t="shared" si="172"/>
        <v>328</v>
      </c>
      <c r="AU339" s="289" t="str">
        <f t="shared" si="173"/>
        <v>NA</v>
      </c>
      <c r="AV339" s="289" t="str">
        <f t="shared" si="174"/>
        <v>NA</v>
      </c>
      <c r="AW339" s="289" t="str">
        <f t="shared" si="175"/>
        <v>NA</v>
      </c>
      <c r="AX339" s="289" t="str">
        <f t="shared" si="176"/>
        <v>NA</v>
      </c>
      <c r="AY339" s="289" t="str">
        <f t="shared" si="177"/>
        <v>NA</v>
      </c>
      <c r="AZ339" s="289" t="str">
        <f t="shared" si="178"/>
        <v>NA</v>
      </c>
      <c r="BA339" s="289" t="str">
        <f t="shared" si="179"/>
        <v>NA</v>
      </c>
      <c r="BB339" s="289" t="str">
        <f t="shared" si="180"/>
        <v>NA</v>
      </c>
      <c r="BC339" s="289" t="str">
        <f t="shared" si="154"/>
        <v>NA</v>
      </c>
      <c r="BD339" s="289" t="str">
        <f t="shared" si="155"/>
        <v>NA</v>
      </c>
      <c r="BE339" s="289" t="str">
        <f t="shared" si="156"/>
        <v>NA</v>
      </c>
    </row>
    <row r="340" spans="1:57" s="309" customFormat="1" ht="15" customHeight="1" x14ac:dyDescent="0.25">
      <c r="A340" s="283" t="s">
        <v>590</v>
      </c>
      <c r="B340" s="255" t="s">
        <v>914</v>
      </c>
      <c r="C340" s="269" t="s">
        <v>1129</v>
      </c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248"/>
      <c r="S340" s="248"/>
      <c r="T340" s="285">
        <v>10327</v>
      </c>
      <c r="U340" s="286">
        <v>9898</v>
      </c>
      <c r="V340" s="287">
        <v>8918</v>
      </c>
      <c r="W340" s="287"/>
      <c r="X340" s="287"/>
      <c r="Y340" s="287"/>
      <c r="Z340" s="287"/>
      <c r="AA340" s="287"/>
      <c r="AB340" s="287"/>
      <c r="AC340" s="305"/>
      <c r="AD340" s="305"/>
      <c r="AE340" s="289" t="str">
        <f t="shared" si="157"/>
        <v>NA</v>
      </c>
      <c r="AF340" s="289" t="str">
        <f t="shared" si="158"/>
        <v>NA</v>
      </c>
      <c r="AG340" s="289" t="str">
        <f t="shared" si="159"/>
        <v>NA</v>
      </c>
      <c r="AH340" s="289" t="str">
        <f t="shared" si="160"/>
        <v>NA</v>
      </c>
      <c r="AI340" s="289" t="str">
        <f t="shared" si="161"/>
        <v>NA</v>
      </c>
      <c r="AJ340" s="289" t="str">
        <f t="shared" si="162"/>
        <v>NA</v>
      </c>
      <c r="AK340" s="289" t="str">
        <f t="shared" si="163"/>
        <v>NA</v>
      </c>
      <c r="AL340" s="289" t="str">
        <f t="shared" si="164"/>
        <v>NA</v>
      </c>
      <c r="AM340" s="289" t="str">
        <f t="shared" si="165"/>
        <v>NA</v>
      </c>
      <c r="AN340" s="289" t="str">
        <f t="shared" si="166"/>
        <v>NA</v>
      </c>
      <c r="AO340" s="289" t="str">
        <f t="shared" si="167"/>
        <v>NA</v>
      </c>
      <c r="AP340" s="289" t="str">
        <f t="shared" si="168"/>
        <v>NA</v>
      </c>
      <c r="AQ340" s="289" t="str">
        <f t="shared" si="169"/>
        <v>NA</v>
      </c>
      <c r="AR340" s="289" t="str">
        <f t="shared" si="170"/>
        <v>NA</v>
      </c>
      <c r="AS340" s="289" t="str">
        <f t="shared" si="171"/>
        <v>NA</v>
      </c>
      <c r="AT340" s="289" t="str">
        <f t="shared" si="172"/>
        <v>NA</v>
      </c>
      <c r="AU340" s="289">
        <f t="shared" si="173"/>
        <v>776</v>
      </c>
      <c r="AV340" s="289">
        <f t="shared" si="174"/>
        <v>799</v>
      </c>
      <c r="AW340" s="289">
        <f t="shared" si="175"/>
        <v>899</v>
      </c>
      <c r="AX340" s="289" t="str">
        <f t="shared" si="176"/>
        <v>NA</v>
      </c>
      <c r="AY340" s="289" t="str">
        <f t="shared" si="177"/>
        <v>NA</v>
      </c>
      <c r="AZ340" s="289" t="str">
        <f t="shared" si="178"/>
        <v>NA</v>
      </c>
      <c r="BA340" s="289" t="str">
        <f t="shared" si="179"/>
        <v>NA</v>
      </c>
      <c r="BB340" s="289" t="str">
        <f t="shared" si="180"/>
        <v>NA</v>
      </c>
      <c r="BC340" s="289" t="str">
        <f t="shared" si="154"/>
        <v>NA</v>
      </c>
      <c r="BD340" s="289" t="str">
        <f t="shared" si="155"/>
        <v>NA</v>
      </c>
      <c r="BE340" s="289" t="str">
        <f t="shared" si="156"/>
        <v>NA</v>
      </c>
    </row>
    <row r="341" spans="1:57" s="309" customFormat="1" ht="15" customHeight="1" x14ac:dyDescent="0.25">
      <c r="A341" s="283" t="s">
        <v>391</v>
      </c>
      <c r="B341" s="255" t="s">
        <v>914</v>
      </c>
      <c r="C341" s="269" t="s">
        <v>1129</v>
      </c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>
        <v>44305</v>
      </c>
      <c r="O341" s="248">
        <v>44493</v>
      </c>
      <c r="P341" s="248">
        <v>39463</v>
      </c>
      <c r="Q341" s="248">
        <v>37730</v>
      </c>
      <c r="R341" s="248"/>
      <c r="S341" s="248"/>
      <c r="T341" s="285"/>
      <c r="U341" s="286"/>
      <c r="V341" s="287"/>
      <c r="W341" s="287"/>
      <c r="X341" s="287"/>
      <c r="Y341" s="287"/>
      <c r="Z341" s="287"/>
      <c r="AA341" s="287"/>
      <c r="AB341" s="287"/>
      <c r="AC341" s="305"/>
      <c r="AD341" s="305"/>
      <c r="AE341" s="289" t="str">
        <f t="shared" si="157"/>
        <v>NA</v>
      </c>
      <c r="AF341" s="289" t="str">
        <f t="shared" si="158"/>
        <v>NA</v>
      </c>
      <c r="AG341" s="289" t="str">
        <f t="shared" si="159"/>
        <v>NA</v>
      </c>
      <c r="AH341" s="289" t="str">
        <f t="shared" si="160"/>
        <v>NA</v>
      </c>
      <c r="AI341" s="289" t="str">
        <f t="shared" si="161"/>
        <v>NA</v>
      </c>
      <c r="AJ341" s="289" t="str">
        <f t="shared" si="162"/>
        <v>NA</v>
      </c>
      <c r="AK341" s="289" t="str">
        <f t="shared" si="163"/>
        <v>NA</v>
      </c>
      <c r="AL341" s="289" t="str">
        <f t="shared" si="164"/>
        <v>NA</v>
      </c>
      <c r="AM341" s="289" t="str">
        <f t="shared" si="165"/>
        <v>NA</v>
      </c>
      <c r="AN341" s="289" t="str">
        <f t="shared" si="166"/>
        <v>NA</v>
      </c>
      <c r="AO341" s="289">
        <f t="shared" si="167"/>
        <v>451</v>
      </c>
      <c r="AP341" s="289">
        <f t="shared" si="168"/>
        <v>445</v>
      </c>
      <c r="AQ341" s="289">
        <f t="shared" si="169"/>
        <v>474</v>
      </c>
      <c r="AR341" s="289">
        <f t="shared" si="170"/>
        <v>499</v>
      </c>
      <c r="AS341" s="289" t="str">
        <f t="shared" si="171"/>
        <v>NA</v>
      </c>
      <c r="AT341" s="289" t="str">
        <f t="shared" si="172"/>
        <v>NA</v>
      </c>
      <c r="AU341" s="289" t="str">
        <f t="shared" si="173"/>
        <v>NA</v>
      </c>
      <c r="AV341" s="289" t="str">
        <f t="shared" si="174"/>
        <v>NA</v>
      </c>
      <c r="AW341" s="289" t="str">
        <f t="shared" si="175"/>
        <v>NA</v>
      </c>
      <c r="AX341" s="289" t="str">
        <f t="shared" si="176"/>
        <v>NA</v>
      </c>
      <c r="AY341" s="289" t="str">
        <f t="shared" si="177"/>
        <v>NA</v>
      </c>
      <c r="AZ341" s="289" t="str">
        <f t="shared" si="178"/>
        <v>NA</v>
      </c>
      <c r="BA341" s="289" t="str">
        <f t="shared" si="179"/>
        <v>NA</v>
      </c>
      <c r="BB341" s="289" t="str">
        <f t="shared" si="180"/>
        <v>NA</v>
      </c>
      <c r="BC341" s="289" t="str">
        <f t="shared" si="154"/>
        <v>NA</v>
      </c>
      <c r="BD341" s="289" t="str">
        <f t="shared" si="155"/>
        <v>NA</v>
      </c>
      <c r="BE341" s="289" t="str">
        <f t="shared" si="156"/>
        <v>NA</v>
      </c>
    </row>
    <row r="342" spans="1:57" s="309" customFormat="1" ht="15" customHeight="1" x14ac:dyDescent="0.25">
      <c r="A342" s="283" t="s">
        <v>413</v>
      </c>
      <c r="B342" s="255" t="s">
        <v>914</v>
      </c>
      <c r="C342" s="269" t="s">
        <v>1129</v>
      </c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>
        <v>28706</v>
      </c>
      <c r="O342" s="248">
        <v>28061</v>
      </c>
      <c r="P342" s="248">
        <v>25354</v>
      </c>
      <c r="Q342" s="248">
        <v>23297</v>
      </c>
      <c r="R342" s="248">
        <v>11942</v>
      </c>
      <c r="S342" s="248">
        <v>21964</v>
      </c>
      <c r="T342" s="285">
        <v>23248</v>
      </c>
      <c r="U342" s="286"/>
      <c r="V342" s="287"/>
      <c r="W342" s="287"/>
      <c r="X342" s="287"/>
      <c r="Y342" s="287"/>
      <c r="Z342" s="287"/>
      <c r="AA342" s="287"/>
      <c r="AB342" s="287"/>
      <c r="AC342" s="305"/>
      <c r="AD342" s="305"/>
      <c r="AE342" s="289" t="str">
        <f t="shared" si="157"/>
        <v>NA</v>
      </c>
      <c r="AF342" s="289" t="str">
        <f t="shared" si="158"/>
        <v>NA</v>
      </c>
      <c r="AG342" s="289" t="str">
        <f t="shared" si="159"/>
        <v>NA</v>
      </c>
      <c r="AH342" s="289" t="str">
        <f t="shared" si="160"/>
        <v>NA</v>
      </c>
      <c r="AI342" s="289" t="str">
        <f t="shared" si="161"/>
        <v>NA</v>
      </c>
      <c r="AJ342" s="289" t="str">
        <f t="shared" si="162"/>
        <v>NA</v>
      </c>
      <c r="AK342" s="289" t="str">
        <f t="shared" si="163"/>
        <v>NA</v>
      </c>
      <c r="AL342" s="289" t="str">
        <f t="shared" si="164"/>
        <v>NA</v>
      </c>
      <c r="AM342" s="289" t="str">
        <f t="shared" si="165"/>
        <v>NA</v>
      </c>
      <c r="AN342" s="289" t="str">
        <f t="shared" si="166"/>
        <v>NA</v>
      </c>
      <c r="AO342" s="289">
        <f t="shared" si="167"/>
        <v>531</v>
      </c>
      <c r="AP342" s="289">
        <f t="shared" si="168"/>
        <v>539</v>
      </c>
      <c r="AQ342" s="289">
        <f t="shared" si="169"/>
        <v>567</v>
      </c>
      <c r="AR342" s="289">
        <f t="shared" si="170"/>
        <v>612</v>
      </c>
      <c r="AS342" s="289">
        <f t="shared" si="171"/>
        <v>707</v>
      </c>
      <c r="AT342" s="289">
        <f t="shared" si="172"/>
        <v>650</v>
      </c>
      <c r="AU342" s="289">
        <f t="shared" si="173"/>
        <v>675</v>
      </c>
      <c r="AV342" s="289" t="str">
        <f t="shared" si="174"/>
        <v>NA</v>
      </c>
      <c r="AW342" s="289" t="str">
        <f t="shared" si="175"/>
        <v>NA</v>
      </c>
      <c r="AX342" s="289" t="str">
        <f t="shared" si="176"/>
        <v>NA</v>
      </c>
      <c r="AY342" s="289" t="str">
        <f t="shared" si="177"/>
        <v>NA</v>
      </c>
      <c r="AZ342" s="289" t="str">
        <f t="shared" si="178"/>
        <v>NA</v>
      </c>
      <c r="BA342" s="289" t="str">
        <f t="shared" si="179"/>
        <v>NA</v>
      </c>
      <c r="BB342" s="289" t="str">
        <f t="shared" si="180"/>
        <v>NA</v>
      </c>
      <c r="BC342" s="289" t="str">
        <f t="shared" si="154"/>
        <v>NA</v>
      </c>
      <c r="BD342" s="289" t="str">
        <f t="shared" si="155"/>
        <v>NA</v>
      </c>
      <c r="BE342" s="289" t="str">
        <f t="shared" si="156"/>
        <v>NA</v>
      </c>
    </row>
    <row r="343" spans="1:57" s="309" customFormat="1" ht="15" customHeight="1" x14ac:dyDescent="0.25">
      <c r="A343" s="283" t="s">
        <v>558</v>
      </c>
      <c r="B343" s="255" t="s">
        <v>914</v>
      </c>
      <c r="C343" s="269" t="s">
        <v>1129</v>
      </c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72"/>
      <c r="P343" s="272"/>
      <c r="Q343" s="272"/>
      <c r="R343" s="248"/>
      <c r="S343" s="248"/>
      <c r="T343" s="285"/>
      <c r="U343" s="304">
        <v>50794</v>
      </c>
      <c r="V343" s="287">
        <v>55083</v>
      </c>
      <c r="W343" s="287"/>
      <c r="X343" s="287"/>
      <c r="Y343" s="287"/>
      <c r="Z343" s="287"/>
      <c r="AA343" s="287"/>
      <c r="AB343" s="287"/>
      <c r="AC343" s="305"/>
      <c r="AD343" s="305"/>
      <c r="AE343" s="289" t="str">
        <f t="shared" si="157"/>
        <v>NA</v>
      </c>
      <c r="AF343" s="289" t="str">
        <f t="shared" si="158"/>
        <v>NA</v>
      </c>
      <c r="AG343" s="289" t="str">
        <f t="shared" si="159"/>
        <v>NA</v>
      </c>
      <c r="AH343" s="289" t="str">
        <f t="shared" si="160"/>
        <v>NA</v>
      </c>
      <c r="AI343" s="289" t="str">
        <f t="shared" si="161"/>
        <v>NA</v>
      </c>
      <c r="AJ343" s="289" t="str">
        <f t="shared" si="162"/>
        <v>NA</v>
      </c>
      <c r="AK343" s="289" t="str">
        <f t="shared" si="163"/>
        <v>NA</v>
      </c>
      <c r="AL343" s="289" t="str">
        <f t="shared" si="164"/>
        <v>NA</v>
      </c>
      <c r="AM343" s="289" t="str">
        <f t="shared" si="165"/>
        <v>NA</v>
      </c>
      <c r="AN343" s="289" t="str">
        <f t="shared" si="166"/>
        <v>NA</v>
      </c>
      <c r="AO343" s="289" t="str">
        <f t="shared" si="167"/>
        <v>NA</v>
      </c>
      <c r="AP343" s="289" t="str">
        <f t="shared" si="168"/>
        <v>NA</v>
      </c>
      <c r="AQ343" s="289" t="str">
        <f t="shared" si="169"/>
        <v>NA</v>
      </c>
      <c r="AR343" s="289" t="str">
        <f t="shared" si="170"/>
        <v>NA</v>
      </c>
      <c r="AS343" s="289" t="str">
        <f t="shared" si="171"/>
        <v>NA</v>
      </c>
      <c r="AT343" s="289" t="str">
        <f t="shared" si="172"/>
        <v>NA</v>
      </c>
      <c r="AU343" s="289" t="str">
        <f t="shared" si="173"/>
        <v>NA</v>
      </c>
      <c r="AV343" s="289">
        <f t="shared" si="174"/>
        <v>544</v>
      </c>
      <c r="AW343" s="289">
        <f t="shared" si="175"/>
        <v>566</v>
      </c>
      <c r="AX343" s="289" t="str">
        <f t="shared" si="176"/>
        <v>NA</v>
      </c>
      <c r="AY343" s="289" t="str">
        <f t="shared" si="177"/>
        <v>NA</v>
      </c>
      <c r="AZ343" s="289" t="str">
        <f t="shared" si="178"/>
        <v>NA</v>
      </c>
      <c r="BA343" s="289" t="str">
        <f t="shared" si="179"/>
        <v>NA</v>
      </c>
      <c r="BB343" s="289" t="str">
        <f t="shared" si="180"/>
        <v>NA</v>
      </c>
      <c r="BC343" s="289" t="str">
        <f t="shared" si="154"/>
        <v>NA</v>
      </c>
      <c r="BD343" s="289" t="str">
        <f t="shared" si="155"/>
        <v>NA</v>
      </c>
      <c r="BE343" s="289" t="str">
        <f t="shared" si="156"/>
        <v>NA</v>
      </c>
    </row>
    <row r="344" spans="1:57" s="309" customFormat="1" ht="15" customHeight="1" x14ac:dyDescent="0.25">
      <c r="A344" s="283" t="s">
        <v>284</v>
      </c>
      <c r="B344" s="255" t="s">
        <v>934</v>
      </c>
      <c r="C344" s="269" t="s">
        <v>1129</v>
      </c>
      <c r="D344" s="248"/>
      <c r="E344" s="248"/>
      <c r="F344" s="248"/>
      <c r="G344" s="248"/>
      <c r="H344" s="248">
        <v>17973</v>
      </c>
      <c r="I344" s="248">
        <v>20824</v>
      </c>
      <c r="J344" s="248"/>
      <c r="K344" s="248"/>
      <c r="L344" s="248">
        <v>37258</v>
      </c>
      <c r="M344" s="248">
        <v>41955</v>
      </c>
      <c r="N344" s="248">
        <v>42510</v>
      </c>
      <c r="O344" s="248">
        <v>39755</v>
      </c>
      <c r="P344" s="248">
        <v>32834</v>
      </c>
      <c r="Q344" s="248">
        <v>33079</v>
      </c>
      <c r="R344" s="248">
        <v>34936.333333333336</v>
      </c>
      <c r="S344" s="248">
        <v>36793.666666666672</v>
      </c>
      <c r="T344" s="285">
        <v>38651</v>
      </c>
      <c r="U344" s="286">
        <v>43903</v>
      </c>
      <c r="V344" s="287">
        <v>44126</v>
      </c>
      <c r="W344" s="287"/>
      <c r="X344" s="287"/>
      <c r="Y344" s="287"/>
      <c r="Z344" s="287"/>
      <c r="AA344" s="287"/>
      <c r="AB344" s="287"/>
      <c r="AC344" s="305"/>
      <c r="AD344" s="305"/>
      <c r="AE344" s="289" t="str">
        <f t="shared" si="157"/>
        <v>NA</v>
      </c>
      <c r="AF344" s="289" t="str">
        <f t="shared" si="158"/>
        <v>NA</v>
      </c>
      <c r="AG344" s="289" t="str">
        <f t="shared" si="159"/>
        <v>NA</v>
      </c>
      <c r="AH344" s="289" t="str">
        <f t="shared" si="160"/>
        <v>NA</v>
      </c>
      <c r="AI344" s="289">
        <f t="shared" si="161"/>
        <v>390</v>
      </c>
      <c r="AJ344" s="289">
        <f t="shared" si="162"/>
        <v>413</v>
      </c>
      <c r="AK344" s="289" t="str">
        <f t="shared" si="163"/>
        <v>NA</v>
      </c>
      <c r="AL344" s="289" t="str">
        <f t="shared" si="164"/>
        <v>NA</v>
      </c>
      <c r="AM344" s="289">
        <f t="shared" si="165"/>
        <v>412</v>
      </c>
      <c r="AN344" s="289">
        <f t="shared" si="166"/>
        <v>410</v>
      </c>
      <c r="AO344" s="289">
        <f t="shared" si="167"/>
        <v>460</v>
      </c>
      <c r="AP344" s="289">
        <f t="shared" si="168"/>
        <v>470</v>
      </c>
      <c r="AQ344" s="289">
        <f t="shared" si="169"/>
        <v>517</v>
      </c>
      <c r="AR344" s="289">
        <f t="shared" si="170"/>
        <v>527</v>
      </c>
      <c r="AS344" s="289">
        <f t="shared" si="171"/>
        <v>548</v>
      </c>
      <c r="AT344" s="289">
        <f t="shared" si="172"/>
        <v>559</v>
      </c>
      <c r="AU344" s="289">
        <f t="shared" si="173"/>
        <v>574</v>
      </c>
      <c r="AV344" s="289">
        <f t="shared" si="174"/>
        <v>580</v>
      </c>
      <c r="AW344" s="289">
        <f t="shared" si="175"/>
        <v>624</v>
      </c>
      <c r="AX344" s="289" t="str">
        <f t="shared" si="176"/>
        <v>NA</v>
      </c>
      <c r="AY344" s="289" t="str">
        <f t="shared" si="177"/>
        <v>NA</v>
      </c>
      <c r="AZ344" s="289" t="str">
        <f t="shared" si="178"/>
        <v>NA</v>
      </c>
      <c r="BA344" s="289" t="str">
        <f t="shared" si="179"/>
        <v>NA</v>
      </c>
      <c r="BB344" s="289" t="str">
        <f t="shared" si="180"/>
        <v>NA</v>
      </c>
      <c r="BC344" s="289" t="str">
        <f t="shared" si="154"/>
        <v>NA</v>
      </c>
      <c r="BD344" s="289" t="str">
        <f t="shared" si="155"/>
        <v>NA</v>
      </c>
      <c r="BE344" s="289" t="str">
        <f t="shared" si="156"/>
        <v>NA</v>
      </c>
    </row>
    <row r="345" spans="1:57" s="309" customFormat="1" ht="15" customHeight="1" x14ac:dyDescent="0.25">
      <c r="A345" s="283" t="s">
        <v>353</v>
      </c>
      <c r="B345" s="255" t="s">
        <v>934</v>
      </c>
      <c r="C345" s="269" t="s">
        <v>1129</v>
      </c>
      <c r="D345" s="248"/>
      <c r="E345" s="248"/>
      <c r="F345" s="248"/>
      <c r="G345" s="248"/>
      <c r="H345" s="248">
        <v>11537</v>
      </c>
      <c r="I345" s="248">
        <v>11764</v>
      </c>
      <c r="J345" s="248">
        <v>14546</v>
      </c>
      <c r="K345" s="248"/>
      <c r="L345" s="248">
        <v>15166</v>
      </c>
      <c r="M345" s="248">
        <v>16704</v>
      </c>
      <c r="N345" s="248"/>
      <c r="O345" s="248"/>
      <c r="P345" s="248"/>
      <c r="Q345" s="248"/>
      <c r="R345" s="248"/>
      <c r="S345" s="248"/>
      <c r="T345" s="285"/>
      <c r="U345" s="286"/>
      <c r="V345" s="287"/>
      <c r="W345" s="287"/>
      <c r="X345" s="287"/>
      <c r="Y345" s="287"/>
      <c r="Z345" s="287"/>
      <c r="AA345" s="287"/>
      <c r="AB345" s="287"/>
      <c r="AC345" s="305"/>
      <c r="AD345" s="305"/>
      <c r="AE345" s="289" t="str">
        <f t="shared" si="157"/>
        <v>NA</v>
      </c>
      <c r="AF345" s="289" t="str">
        <f t="shared" si="158"/>
        <v>NA</v>
      </c>
      <c r="AG345" s="289" t="str">
        <f t="shared" si="159"/>
        <v>NA</v>
      </c>
      <c r="AH345" s="289" t="str">
        <f t="shared" si="160"/>
        <v>NA</v>
      </c>
      <c r="AI345" s="289">
        <f t="shared" si="161"/>
        <v>417</v>
      </c>
      <c r="AJ345" s="289">
        <f t="shared" si="162"/>
        <v>452</v>
      </c>
      <c r="AK345" s="289">
        <f t="shared" si="163"/>
        <v>464</v>
      </c>
      <c r="AL345" s="289" t="str">
        <f t="shared" si="164"/>
        <v>NA</v>
      </c>
      <c r="AM345" s="289">
        <f t="shared" si="165"/>
        <v>506</v>
      </c>
      <c r="AN345" s="289">
        <f t="shared" si="166"/>
        <v>509</v>
      </c>
      <c r="AO345" s="289" t="str">
        <f t="shared" si="167"/>
        <v>NA</v>
      </c>
      <c r="AP345" s="289" t="str">
        <f t="shared" si="168"/>
        <v>NA</v>
      </c>
      <c r="AQ345" s="289" t="str">
        <f t="shared" si="169"/>
        <v>NA</v>
      </c>
      <c r="AR345" s="289" t="str">
        <f t="shared" si="170"/>
        <v>NA</v>
      </c>
      <c r="AS345" s="289" t="str">
        <f t="shared" si="171"/>
        <v>NA</v>
      </c>
      <c r="AT345" s="289" t="str">
        <f t="shared" si="172"/>
        <v>NA</v>
      </c>
      <c r="AU345" s="289" t="str">
        <f t="shared" si="173"/>
        <v>NA</v>
      </c>
      <c r="AV345" s="289" t="str">
        <f t="shared" si="174"/>
        <v>NA</v>
      </c>
      <c r="AW345" s="289" t="str">
        <f t="shared" si="175"/>
        <v>NA</v>
      </c>
      <c r="AX345" s="289" t="str">
        <f t="shared" si="176"/>
        <v>NA</v>
      </c>
      <c r="AY345" s="289" t="str">
        <f t="shared" si="177"/>
        <v>NA</v>
      </c>
      <c r="AZ345" s="289" t="str">
        <f t="shared" si="178"/>
        <v>NA</v>
      </c>
      <c r="BA345" s="289" t="str">
        <f t="shared" si="179"/>
        <v>NA</v>
      </c>
      <c r="BB345" s="289" t="str">
        <f t="shared" si="180"/>
        <v>NA</v>
      </c>
      <c r="BC345" s="289" t="str">
        <f t="shared" si="154"/>
        <v>NA</v>
      </c>
      <c r="BD345" s="289" t="str">
        <f t="shared" si="155"/>
        <v>NA</v>
      </c>
      <c r="BE345" s="289" t="str">
        <f t="shared" si="156"/>
        <v>NA</v>
      </c>
    </row>
    <row r="346" spans="1:57" s="309" customFormat="1" ht="15" customHeight="1" x14ac:dyDescent="0.25">
      <c r="A346" s="283" t="s">
        <v>780</v>
      </c>
      <c r="B346" s="255" t="s">
        <v>934</v>
      </c>
      <c r="C346" s="269" t="s">
        <v>1129</v>
      </c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248"/>
      <c r="S346" s="248">
        <v>85805</v>
      </c>
      <c r="T346" s="285"/>
      <c r="U346" s="286"/>
      <c r="V346" s="287"/>
      <c r="W346" s="287"/>
      <c r="X346" s="287"/>
      <c r="Y346" s="287"/>
      <c r="Z346" s="287"/>
      <c r="AA346" s="287"/>
      <c r="AB346" s="287"/>
      <c r="AC346" s="305"/>
      <c r="AD346" s="305"/>
      <c r="AE346" s="289" t="str">
        <f t="shared" si="157"/>
        <v>NA</v>
      </c>
      <c r="AF346" s="289" t="str">
        <f t="shared" si="158"/>
        <v>NA</v>
      </c>
      <c r="AG346" s="289" t="str">
        <f t="shared" si="159"/>
        <v>NA</v>
      </c>
      <c r="AH346" s="289" t="str">
        <f t="shared" si="160"/>
        <v>NA</v>
      </c>
      <c r="AI346" s="289" t="str">
        <f t="shared" si="161"/>
        <v>NA</v>
      </c>
      <c r="AJ346" s="289" t="str">
        <f t="shared" si="162"/>
        <v>NA</v>
      </c>
      <c r="AK346" s="289" t="str">
        <f t="shared" si="163"/>
        <v>NA</v>
      </c>
      <c r="AL346" s="289" t="str">
        <f t="shared" si="164"/>
        <v>NA</v>
      </c>
      <c r="AM346" s="289" t="str">
        <f t="shared" si="165"/>
        <v>NA</v>
      </c>
      <c r="AN346" s="289" t="str">
        <f t="shared" si="166"/>
        <v>NA</v>
      </c>
      <c r="AO346" s="289" t="str">
        <f t="shared" si="167"/>
        <v>NA</v>
      </c>
      <c r="AP346" s="289" t="str">
        <f t="shared" si="168"/>
        <v>NA</v>
      </c>
      <c r="AQ346" s="289" t="str">
        <f t="shared" si="169"/>
        <v>NA</v>
      </c>
      <c r="AR346" s="289" t="str">
        <f t="shared" si="170"/>
        <v>NA</v>
      </c>
      <c r="AS346" s="289" t="str">
        <f t="shared" si="171"/>
        <v>NA</v>
      </c>
      <c r="AT346" s="289">
        <f t="shared" si="172"/>
        <v>367</v>
      </c>
      <c r="AU346" s="289" t="str">
        <f t="shared" si="173"/>
        <v>NA</v>
      </c>
      <c r="AV346" s="289" t="str">
        <f t="shared" si="174"/>
        <v>NA</v>
      </c>
      <c r="AW346" s="289" t="str">
        <f t="shared" si="175"/>
        <v>NA</v>
      </c>
      <c r="AX346" s="289" t="str">
        <f t="shared" si="176"/>
        <v>NA</v>
      </c>
      <c r="AY346" s="289" t="str">
        <f t="shared" si="177"/>
        <v>NA</v>
      </c>
      <c r="AZ346" s="289" t="str">
        <f t="shared" si="178"/>
        <v>NA</v>
      </c>
      <c r="BA346" s="289" t="str">
        <f t="shared" si="179"/>
        <v>NA</v>
      </c>
      <c r="BB346" s="289" t="str">
        <f t="shared" si="180"/>
        <v>NA</v>
      </c>
      <c r="BC346" s="289" t="str">
        <f t="shared" si="154"/>
        <v>NA</v>
      </c>
      <c r="BD346" s="289" t="str">
        <f t="shared" si="155"/>
        <v>NA</v>
      </c>
      <c r="BE346" s="289" t="str">
        <f t="shared" si="156"/>
        <v>NA</v>
      </c>
    </row>
    <row r="347" spans="1:57" s="309" customFormat="1" ht="15" customHeight="1" x14ac:dyDescent="0.25">
      <c r="A347" s="283" t="s">
        <v>46</v>
      </c>
      <c r="B347" s="255" t="s">
        <v>934</v>
      </c>
      <c r="C347" s="269" t="s">
        <v>1129</v>
      </c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248">
        <v>53584</v>
      </c>
      <c r="S347" s="248">
        <v>55109</v>
      </c>
      <c r="T347" s="285">
        <v>58323</v>
      </c>
      <c r="U347" s="286">
        <v>61745</v>
      </c>
      <c r="V347" s="287">
        <v>62895</v>
      </c>
      <c r="W347" s="287"/>
      <c r="X347" s="287"/>
      <c r="Y347" s="287"/>
      <c r="Z347" s="287"/>
      <c r="AA347" s="287"/>
      <c r="AB347" s="287"/>
      <c r="AC347" s="305"/>
      <c r="AD347" s="305"/>
      <c r="AE347" s="289" t="str">
        <f t="shared" si="157"/>
        <v>NA</v>
      </c>
      <c r="AF347" s="289" t="str">
        <f t="shared" si="158"/>
        <v>NA</v>
      </c>
      <c r="AG347" s="289" t="str">
        <f t="shared" si="159"/>
        <v>NA</v>
      </c>
      <c r="AH347" s="289" t="str">
        <f t="shared" si="160"/>
        <v>NA</v>
      </c>
      <c r="AI347" s="289" t="str">
        <f t="shared" si="161"/>
        <v>NA</v>
      </c>
      <c r="AJ347" s="289" t="str">
        <f t="shared" si="162"/>
        <v>NA</v>
      </c>
      <c r="AK347" s="289" t="str">
        <f t="shared" si="163"/>
        <v>NA</v>
      </c>
      <c r="AL347" s="289" t="str">
        <f t="shared" si="164"/>
        <v>NA</v>
      </c>
      <c r="AM347" s="289" t="str">
        <f t="shared" si="165"/>
        <v>NA</v>
      </c>
      <c r="AN347" s="289" t="str">
        <f t="shared" si="166"/>
        <v>NA</v>
      </c>
      <c r="AO347" s="289" t="str">
        <f t="shared" si="167"/>
        <v>NA</v>
      </c>
      <c r="AP347" s="289" t="str">
        <f t="shared" si="168"/>
        <v>NA</v>
      </c>
      <c r="AQ347" s="289" t="str">
        <f t="shared" si="169"/>
        <v>NA</v>
      </c>
      <c r="AR347" s="289" t="str">
        <f t="shared" si="170"/>
        <v>NA</v>
      </c>
      <c r="AS347" s="289">
        <f t="shared" si="171"/>
        <v>433</v>
      </c>
      <c r="AT347" s="289">
        <f t="shared" si="172"/>
        <v>455</v>
      </c>
      <c r="AU347" s="289">
        <f t="shared" si="173"/>
        <v>470</v>
      </c>
      <c r="AV347" s="289">
        <f t="shared" si="174"/>
        <v>497</v>
      </c>
      <c r="AW347" s="289">
        <f t="shared" si="175"/>
        <v>533</v>
      </c>
      <c r="AX347" s="289" t="str">
        <f t="shared" si="176"/>
        <v>NA</v>
      </c>
      <c r="AY347" s="289" t="str">
        <f t="shared" si="177"/>
        <v>NA</v>
      </c>
      <c r="AZ347" s="289" t="str">
        <f t="shared" si="178"/>
        <v>NA</v>
      </c>
      <c r="BA347" s="289" t="str">
        <f t="shared" si="179"/>
        <v>NA</v>
      </c>
      <c r="BB347" s="289" t="str">
        <f t="shared" si="180"/>
        <v>NA</v>
      </c>
      <c r="BC347" s="289" t="str">
        <f t="shared" si="154"/>
        <v>NA</v>
      </c>
      <c r="BD347" s="289" t="str">
        <f t="shared" si="155"/>
        <v>NA</v>
      </c>
      <c r="BE347" s="289" t="str">
        <f t="shared" si="156"/>
        <v>NA</v>
      </c>
    </row>
    <row r="348" spans="1:57" s="309" customFormat="1" ht="15" customHeight="1" x14ac:dyDescent="0.25">
      <c r="A348" s="283" t="s">
        <v>686</v>
      </c>
      <c r="B348" s="255" t="s">
        <v>937</v>
      </c>
      <c r="C348" s="269" t="s">
        <v>1129</v>
      </c>
      <c r="D348" s="248"/>
      <c r="E348" s="248"/>
      <c r="F348" s="248"/>
      <c r="G348" s="248"/>
      <c r="H348" s="248">
        <v>28614</v>
      </c>
      <c r="I348" s="248">
        <v>32461</v>
      </c>
      <c r="J348" s="248">
        <v>38324</v>
      </c>
      <c r="K348" s="248">
        <v>38324</v>
      </c>
      <c r="L348" s="248">
        <v>38324</v>
      </c>
      <c r="M348" s="248">
        <v>38324</v>
      </c>
      <c r="N348" s="248">
        <v>50833</v>
      </c>
      <c r="O348" s="248">
        <v>48078.5</v>
      </c>
      <c r="P348" s="248">
        <v>45324</v>
      </c>
      <c r="Q348" s="248">
        <v>44407</v>
      </c>
      <c r="R348" s="248">
        <v>46573</v>
      </c>
      <c r="S348" s="248">
        <v>45104</v>
      </c>
      <c r="T348" s="285">
        <v>40309</v>
      </c>
      <c r="U348" s="286"/>
      <c r="V348" s="287"/>
      <c r="W348" s="287"/>
      <c r="X348" s="287"/>
      <c r="Y348" s="287"/>
      <c r="Z348" s="287"/>
      <c r="AA348" s="287"/>
      <c r="AB348" s="287"/>
      <c r="AC348" s="305"/>
      <c r="AD348" s="305"/>
      <c r="AE348" s="289" t="str">
        <f t="shared" si="157"/>
        <v>NA</v>
      </c>
      <c r="AF348" s="289" t="str">
        <f t="shared" si="158"/>
        <v>NA</v>
      </c>
      <c r="AG348" s="289" t="str">
        <f t="shared" si="159"/>
        <v>NA</v>
      </c>
      <c r="AH348" s="289" t="str">
        <f t="shared" si="160"/>
        <v>NA</v>
      </c>
      <c r="AI348" s="289">
        <f t="shared" si="161"/>
        <v>342</v>
      </c>
      <c r="AJ348" s="289">
        <f t="shared" si="162"/>
        <v>354</v>
      </c>
      <c r="AK348" s="289">
        <f t="shared" si="163"/>
        <v>353</v>
      </c>
      <c r="AL348" s="289">
        <f t="shared" si="164"/>
        <v>376</v>
      </c>
      <c r="AM348" s="289">
        <f t="shared" si="165"/>
        <v>409</v>
      </c>
      <c r="AN348" s="289">
        <f t="shared" si="166"/>
        <v>426</v>
      </c>
      <c r="AO348" s="289">
        <f t="shared" si="167"/>
        <v>423</v>
      </c>
      <c r="AP348" s="289">
        <f t="shared" si="168"/>
        <v>429</v>
      </c>
      <c r="AQ348" s="289">
        <f t="shared" si="169"/>
        <v>441</v>
      </c>
      <c r="AR348" s="289">
        <f t="shared" si="170"/>
        <v>453</v>
      </c>
      <c r="AS348" s="289">
        <f t="shared" si="171"/>
        <v>479</v>
      </c>
      <c r="AT348" s="289">
        <f t="shared" si="172"/>
        <v>510</v>
      </c>
      <c r="AU348" s="289">
        <f t="shared" si="173"/>
        <v>564</v>
      </c>
      <c r="AV348" s="289" t="str">
        <f t="shared" si="174"/>
        <v>NA</v>
      </c>
      <c r="AW348" s="289" t="str">
        <f t="shared" si="175"/>
        <v>NA</v>
      </c>
      <c r="AX348" s="289" t="str">
        <f t="shared" si="176"/>
        <v>NA</v>
      </c>
      <c r="AY348" s="289" t="str">
        <f t="shared" si="177"/>
        <v>NA</v>
      </c>
      <c r="AZ348" s="289" t="str">
        <f t="shared" si="178"/>
        <v>NA</v>
      </c>
      <c r="BA348" s="289" t="str">
        <f t="shared" si="179"/>
        <v>NA</v>
      </c>
      <c r="BB348" s="289" t="str">
        <f t="shared" si="180"/>
        <v>NA</v>
      </c>
      <c r="BC348" s="289" t="str">
        <f t="shared" si="154"/>
        <v>NA</v>
      </c>
      <c r="BD348" s="289" t="str">
        <f t="shared" si="155"/>
        <v>NA</v>
      </c>
      <c r="BE348" s="289" t="str">
        <f t="shared" si="156"/>
        <v>NA</v>
      </c>
    </row>
    <row r="349" spans="1:57" s="309" customFormat="1" ht="15" customHeight="1" x14ac:dyDescent="0.25">
      <c r="A349" s="283" t="s">
        <v>3</v>
      </c>
      <c r="B349" s="255" t="s">
        <v>937</v>
      </c>
      <c r="C349" s="269" t="s">
        <v>1129</v>
      </c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>
        <v>30163</v>
      </c>
      <c r="Q349" s="248">
        <v>31036</v>
      </c>
      <c r="R349" s="248">
        <v>37350</v>
      </c>
      <c r="S349" s="248">
        <v>41877</v>
      </c>
      <c r="T349" s="285">
        <v>47499</v>
      </c>
      <c r="U349" s="286">
        <v>50020</v>
      </c>
      <c r="V349" s="287">
        <v>50108</v>
      </c>
      <c r="W349" s="287"/>
      <c r="X349" s="287"/>
      <c r="Y349" s="287"/>
      <c r="Z349" s="287"/>
      <c r="AA349" s="287"/>
      <c r="AB349" s="287"/>
      <c r="AC349" s="305"/>
      <c r="AD349" s="305"/>
      <c r="AE349" s="289" t="str">
        <f t="shared" si="157"/>
        <v>NA</v>
      </c>
      <c r="AF349" s="289" t="str">
        <f t="shared" si="158"/>
        <v>NA</v>
      </c>
      <c r="AG349" s="289" t="str">
        <f t="shared" si="159"/>
        <v>NA</v>
      </c>
      <c r="AH349" s="289" t="str">
        <f t="shared" si="160"/>
        <v>NA</v>
      </c>
      <c r="AI349" s="289" t="str">
        <f t="shared" si="161"/>
        <v>NA</v>
      </c>
      <c r="AJ349" s="289" t="str">
        <f t="shared" si="162"/>
        <v>NA</v>
      </c>
      <c r="AK349" s="289" t="str">
        <f t="shared" si="163"/>
        <v>NA</v>
      </c>
      <c r="AL349" s="289" t="str">
        <f t="shared" si="164"/>
        <v>NA</v>
      </c>
      <c r="AM349" s="289" t="str">
        <f t="shared" si="165"/>
        <v>NA</v>
      </c>
      <c r="AN349" s="289" t="str">
        <f t="shared" si="166"/>
        <v>NA</v>
      </c>
      <c r="AO349" s="289" t="str">
        <f t="shared" si="167"/>
        <v>NA</v>
      </c>
      <c r="AP349" s="289" t="str">
        <f t="shared" si="168"/>
        <v>NA</v>
      </c>
      <c r="AQ349" s="289">
        <f t="shared" si="169"/>
        <v>534</v>
      </c>
      <c r="AR349" s="289">
        <f t="shared" si="170"/>
        <v>541</v>
      </c>
      <c r="AS349" s="289">
        <f t="shared" si="171"/>
        <v>530</v>
      </c>
      <c r="AT349" s="289">
        <f t="shared" si="172"/>
        <v>525</v>
      </c>
      <c r="AU349" s="289">
        <f t="shared" si="173"/>
        <v>516</v>
      </c>
      <c r="AV349" s="289">
        <f t="shared" si="174"/>
        <v>548</v>
      </c>
      <c r="AW349" s="289">
        <f t="shared" si="175"/>
        <v>591</v>
      </c>
      <c r="AX349" s="289" t="str">
        <f t="shared" si="176"/>
        <v>NA</v>
      </c>
      <c r="AY349" s="289" t="str">
        <f t="shared" si="177"/>
        <v>NA</v>
      </c>
      <c r="AZ349" s="289" t="str">
        <f t="shared" si="178"/>
        <v>NA</v>
      </c>
      <c r="BA349" s="289" t="str">
        <f t="shared" si="179"/>
        <v>NA</v>
      </c>
      <c r="BB349" s="289" t="str">
        <f t="shared" si="180"/>
        <v>NA</v>
      </c>
      <c r="BC349" s="289" t="str">
        <f t="shared" si="154"/>
        <v>NA</v>
      </c>
      <c r="BD349" s="289" t="str">
        <f t="shared" si="155"/>
        <v>NA</v>
      </c>
      <c r="BE349" s="289" t="str">
        <f t="shared" si="156"/>
        <v>NA</v>
      </c>
    </row>
    <row r="350" spans="1:57" s="309" customFormat="1" ht="15" customHeight="1" x14ac:dyDescent="0.25">
      <c r="A350" s="283" t="s">
        <v>358</v>
      </c>
      <c r="B350" s="255" t="s">
        <v>923</v>
      </c>
      <c r="C350" s="269" t="s">
        <v>1129</v>
      </c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>
        <v>6895</v>
      </c>
      <c r="O350" s="248">
        <v>7551</v>
      </c>
      <c r="P350" s="248">
        <v>6717</v>
      </c>
      <c r="Q350" s="248">
        <v>5961</v>
      </c>
      <c r="R350" s="248">
        <v>6907</v>
      </c>
      <c r="S350" s="248">
        <v>8174</v>
      </c>
      <c r="T350" s="285">
        <v>10124</v>
      </c>
      <c r="U350" s="286">
        <v>15421</v>
      </c>
      <c r="V350" s="287"/>
      <c r="W350" s="287"/>
      <c r="X350" s="287"/>
      <c r="Y350" s="287"/>
      <c r="Z350" s="287"/>
      <c r="AA350" s="287"/>
      <c r="AB350" s="287"/>
      <c r="AC350" s="305"/>
      <c r="AD350" s="305"/>
      <c r="AE350" s="289" t="str">
        <f t="shared" si="157"/>
        <v>NA</v>
      </c>
      <c r="AF350" s="289" t="str">
        <f t="shared" si="158"/>
        <v>NA</v>
      </c>
      <c r="AG350" s="289" t="str">
        <f t="shared" si="159"/>
        <v>NA</v>
      </c>
      <c r="AH350" s="289" t="str">
        <f t="shared" si="160"/>
        <v>NA</v>
      </c>
      <c r="AI350" s="289" t="str">
        <f t="shared" si="161"/>
        <v>NA</v>
      </c>
      <c r="AJ350" s="289" t="str">
        <f t="shared" si="162"/>
        <v>NA</v>
      </c>
      <c r="AK350" s="289" t="str">
        <f t="shared" si="163"/>
        <v>NA</v>
      </c>
      <c r="AL350" s="289" t="str">
        <f t="shared" si="164"/>
        <v>NA</v>
      </c>
      <c r="AM350" s="289" t="str">
        <f t="shared" si="165"/>
        <v>NA</v>
      </c>
      <c r="AN350" s="289" t="str">
        <f t="shared" si="166"/>
        <v>NA</v>
      </c>
      <c r="AO350" s="289">
        <f t="shared" si="167"/>
        <v>623</v>
      </c>
      <c r="AP350" s="289">
        <f t="shared" si="168"/>
        <v>638</v>
      </c>
      <c r="AQ350" s="289">
        <f t="shared" si="169"/>
        <v>701</v>
      </c>
      <c r="AR350" s="289">
        <f t="shared" si="170"/>
        <v>747</v>
      </c>
      <c r="AS350" s="289">
        <f t="shared" si="171"/>
        <v>736</v>
      </c>
      <c r="AT350" s="289">
        <f t="shared" si="172"/>
        <v>744</v>
      </c>
      <c r="AU350" s="289">
        <f t="shared" si="173"/>
        <v>778</v>
      </c>
      <c r="AV350" s="289">
        <f t="shared" si="174"/>
        <v>767</v>
      </c>
      <c r="AW350" s="289" t="str">
        <f t="shared" si="175"/>
        <v>NA</v>
      </c>
      <c r="AX350" s="289" t="str">
        <f t="shared" si="176"/>
        <v>NA</v>
      </c>
      <c r="AY350" s="289" t="str">
        <f t="shared" si="177"/>
        <v>NA</v>
      </c>
      <c r="AZ350" s="289" t="str">
        <f t="shared" si="178"/>
        <v>NA</v>
      </c>
      <c r="BA350" s="289" t="str">
        <f t="shared" si="179"/>
        <v>NA</v>
      </c>
      <c r="BB350" s="289" t="str">
        <f t="shared" si="180"/>
        <v>NA</v>
      </c>
      <c r="BC350" s="289" t="str">
        <f t="shared" si="154"/>
        <v>NA</v>
      </c>
      <c r="BD350" s="289" t="str">
        <f t="shared" si="155"/>
        <v>NA</v>
      </c>
      <c r="BE350" s="289" t="str">
        <f t="shared" si="156"/>
        <v>NA</v>
      </c>
    </row>
    <row r="351" spans="1:57" s="309" customFormat="1" ht="15" customHeight="1" x14ac:dyDescent="0.25">
      <c r="A351" s="283" t="s">
        <v>405</v>
      </c>
      <c r="B351" s="255" t="s">
        <v>923</v>
      </c>
      <c r="C351" s="269" t="s">
        <v>1129</v>
      </c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248">
        <v>26146</v>
      </c>
      <c r="S351" s="248">
        <v>28424</v>
      </c>
      <c r="T351" s="285">
        <v>30331</v>
      </c>
      <c r="U351" s="286">
        <v>28476</v>
      </c>
      <c r="V351" s="287">
        <v>28412</v>
      </c>
      <c r="W351" s="287"/>
      <c r="X351" s="287"/>
      <c r="Y351" s="287"/>
      <c r="Z351" s="287"/>
      <c r="AA351" s="287"/>
      <c r="AB351" s="287"/>
      <c r="AC351" s="305"/>
      <c r="AD351" s="305"/>
      <c r="AE351" s="289" t="str">
        <f t="shared" si="157"/>
        <v>NA</v>
      </c>
      <c r="AF351" s="289" t="str">
        <f t="shared" si="158"/>
        <v>NA</v>
      </c>
      <c r="AG351" s="289" t="str">
        <f t="shared" si="159"/>
        <v>NA</v>
      </c>
      <c r="AH351" s="289" t="str">
        <f t="shared" si="160"/>
        <v>NA</v>
      </c>
      <c r="AI351" s="289" t="str">
        <f t="shared" si="161"/>
        <v>NA</v>
      </c>
      <c r="AJ351" s="289" t="str">
        <f t="shared" si="162"/>
        <v>NA</v>
      </c>
      <c r="AK351" s="289" t="str">
        <f t="shared" si="163"/>
        <v>NA</v>
      </c>
      <c r="AL351" s="289" t="str">
        <f t="shared" si="164"/>
        <v>NA</v>
      </c>
      <c r="AM351" s="289" t="str">
        <f t="shared" si="165"/>
        <v>NA</v>
      </c>
      <c r="AN351" s="289" t="str">
        <f t="shared" si="166"/>
        <v>NA</v>
      </c>
      <c r="AO351" s="289" t="str">
        <f t="shared" si="167"/>
        <v>NA</v>
      </c>
      <c r="AP351" s="289" t="str">
        <f t="shared" si="168"/>
        <v>NA</v>
      </c>
      <c r="AQ351" s="289" t="str">
        <f t="shared" si="169"/>
        <v>NA</v>
      </c>
      <c r="AR351" s="289" t="str">
        <f t="shared" si="170"/>
        <v>NA</v>
      </c>
      <c r="AS351" s="289">
        <f t="shared" si="171"/>
        <v>605</v>
      </c>
      <c r="AT351" s="289">
        <f t="shared" si="172"/>
        <v>608</v>
      </c>
      <c r="AU351" s="289">
        <f t="shared" si="173"/>
        <v>625</v>
      </c>
      <c r="AV351" s="289">
        <f t="shared" si="174"/>
        <v>664</v>
      </c>
      <c r="AW351" s="289">
        <f t="shared" si="175"/>
        <v>717</v>
      </c>
      <c r="AX351" s="289" t="str">
        <f t="shared" si="176"/>
        <v>NA</v>
      </c>
      <c r="AY351" s="289" t="str">
        <f t="shared" si="177"/>
        <v>NA</v>
      </c>
      <c r="AZ351" s="289" t="str">
        <f t="shared" si="178"/>
        <v>NA</v>
      </c>
      <c r="BA351" s="289" t="str">
        <f t="shared" si="179"/>
        <v>NA</v>
      </c>
      <c r="BB351" s="289" t="str">
        <f t="shared" si="180"/>
        <v>NA</v>
      </c>
      <c r="BC351" s="289" t="str">
        <f t="shared" ref="BC351:BC414" si="181">IF(AB351&gt;0,RANK(AB351,AB$22:AB$1244),"NA")</f>
        <v>NA</v>
      </c>
      <c r="BD351" s="289" t="str">
        <f t="shared" ref="BD351:BD414" si="182">IF(AC351&gt;0,RANK(AC351,AC$22:AC$1244),"NA")</f>
        <v>NA</v>
      </c>
      <c r="BE351" s="289" t="str">
        <f t="shared" ref="BE351:BE414" si="183">IF(AD351&gt;0,RANK(AD351,AD$22:AD$1244),"NA")</f>
        <v>NA</v>
      </c>
    </row>
    <row r="352" spans="1:57" ht="15" customHeight="1" x14ac:dyDescent="0.25">
      <c r="A352" s="283" t="s">
        <v>48</v>
      </c>
      <c r="B352" s="255" t="s">
        <v>923</v>
      </c>
      <c r="C352" s="269" t="s">
        <v>1129</v>
      </c>
      <c r="H352" s="248">
        <v>20276</v>
      </c>
      <c r="I352" s="248">
        <v>24287</v>
      </c>
      <c r="J352" s="248">
        <v>27769</v>
      </c>
      <c r="K352" s="248">
        <v>32733</v>
      </c>
      <c r="L352" s="248">
        <v>38845</v>
      </c>
      <c r="M352" s="248">
        <v>44889</v>
      </c>
      <c r="N352" s="248">
        <v>50716</v>
      </c>
      <c r="T352" s="285"/>
      <c r="U352" s="286"/>
      <c r="V352" s="287"/>
      <c r="W352" s="287"/>
      <c r="X352" s="287"/>
      <c r="Y352" s="287"/>
      <c r="Z352" s="287"/>
      <c r="AA352" s="287"/>
      <c r="AB352" s="287"/>
      <c r="AC352" s="305"/>
      <c r="AD352" s="305"/>
      <c r="AE352" s="289" t="str">
        <f t="shared" ref="AE352:AE415" si="184">IF(D352&gt;0,RANK(D352,D$22:D$1244),"NA")</f>
        <v>NA</v>
      </c>
      <c r="AF352" s="289" t="str">
        <f t="shared" ref="AF352:AF415" si="185">IF(E352&gt;0,RANK(E352,E$22:E$1244),"NA")</f>
        <v>NA</v>
      </c>
      <c r="AG352" s="289" t="str">
        <f t="shared" ref="AG352:AG415" si="186">IF(F352&gt;0,RANK(F352,F$22:F$1244),"NA")</f>
        <v>NA</v>
      </c>
      <c r="AH352" s="289" t="str">
        <f t="shared" ref="AH352:AH415" si="187">IF(G352&gt;0,RANK(G352,G$22:G$1244),"NA")</f>
        <v>NA</v>
      </c>
      <c r="AI352" s="289">
        <f t="shared" ref="AI352:AI415" si="188">IF(H352&gt;0,RANK(H352,H$22:H$1244),"NA")</f>
        <v>376</v>
      </c>
      <c r="AJ352" s="289">
        <f t="shared" ref="AJ352:AJ415" si="189">IF(I352&gt;0,RANK(I352,I$22:I$1244),"NA")</f>
        <v>394</v>
      </c>
      <c r="AK352" s="289">
        <f t="shared" ref="AK352:AK415" si="190">IF(J352&gt;0,RANK(J352,J$22:J$1244),"NA")</f>
        <v>400</v>
      </c>
      <c r="AL352" s="289">
        <f t="shared" ref="AL352:AL415" si="191">IF(K352&gt;0,RANK(K352,K$22:K$1244),"NA")</f>
        <v>400</v>
      </c>
      <c r="AM352" s="289">
        <f t="shared" ref="AM352:AM415" si="192">IF(L352&gt;0,RANK(L352,L$22:L$1244),"NA")</f>
        <v>405</v>
      </c>
      <c r="AN352" s="289">
        <f t="shared" ref="AN352:AN415" si="193">IF(M352&gt;0,RANK(M352,M$22:M$1244),"NA")</f>
        <v>395</v>
      </c>
      <c r="AO352" s="289">
        <f t="shared" ref="AO352:AO415" si="194">IF(N352&gt;0,RANK(N352,N$22:N$1244),"NA")</f>
        <v>425</v>
      </c>
      <c r="AP352" s="289" t="str">
        <f t="shared" ref="AP352:AP415" si="195">IF(O352&gt;0,RANK(O352,O$22:O$1244),"NA")</f>
        <v>NA</v>
      </c>
      <c r="AQ352" s="289" t="str">
        <f t="shared" ref="AQ352:AQ415" si="196">IF(P352&gt;0,RANK(P352,P$22:P$1244),"NA")</f>
        <v>NA</v>
      </c>
      <c r="AR352" s="289" t="str">
        <f t="shared" ref="AR352:AR415" si="197">IF(Q352&gt;0,RANK(Q352,Q$22:Q$1244),"NA")</f>
        <v>NA</v>
      </c>
      <c r="AS352" s="289" t="str">
        <f t="shared" ref="AS352:AS415" si="198">IF(R352&gt;0,RANK(R352,R$22:R$1244),"NA")</f>
        <v>NA</v>
      </c>
      <c r="AT352" s="289" t="str">
        <f t="shared" ref="AT352:AT415" si="199">IF(S352&gt;0,RANK(S352,S$22:S$1244),"NA")</f>
        <v>NA</v>
      </c>
      <c r="AU352" s="289" t="str">
        <f t="shared" ref="AU352:AU415" si="200">IF(T352&gt;0,RANK(T352,T$22:T$1244),"NA")</f>
        <v>NA</v>
      </c>
      <c r="AV352" s="289" t="str">
        <f t="shared" ref="AV352:AV415" si="201">IF(U352&gt;0,RANK(U352,U$22:U$1244),"NA")</f>
        <v>NA</v>
      </c>
      <c r="AW352" s="289" t="str">
        <f t="shared" ref="AW352:AW415" si="202">IF(V352&gt;0,RANK(V352,V$22:V$1244),"NA")</f>
        <v>NA</v>
      </c>
      <c r="AX352" s="289" t="str">
        <f t="shared" ref="AX352:AX415" si="203">IF(W352&gt;0,RANK(W352,W$22:W$1244),"NA")</f>
        <v>NA</v>
      </c>
      <c r="AY352" s="289" t="str">
        <f t="shared" ref="AY352:AY415" si="204">IF(X352&gt;0,RANK(X352,X$22:X$1244),"NA")</f>
        <v>NA</v>
      </c>
      <c r="AZ352" s="289" t="str">
        <f t="shared" ref="AZ352:AZ415" si="205">IF(Y352&gt;0,RANK(Y352,Y$22:Y$1244),"NA")</f>
        <v>NA</v>
      </c>
      <c r="BA352" s="289" t="str">
        <f t="shared" ref="BA352:BA415" si="206">IF(Z352&gt;0,RANK(Z352,Z$22:Z$1244),"NA")</f>
        <v>NA</v>
      </c>
      <c r="BB352" s="289" t="str">
        <f t="shared" ref="BB352:BB415" si="207">IF(AA352&gt;0,RANK(AA352,AA$22:AA$1244),"NA")</f>
        <v>NA</v>
      </c>
      <c r="BC352" s="289" t="str">
        <f t="shared" si="181"/>
        <v>NA</v>
      </c>
      <c r="BD352" s="289" t="str">
        <f t="shared" si="182"/>
        <v>NA</v>
      </c>
      <c r="BE352" s="289" t="str">
        <f t="shared" si="183"/>
        <v>NA</v>
      </c>
    </row>
    <row r="353" spans="1:57" ht="15" customHeight="1" x14ac:dyDescent="0.25">
      <c r="A353" s="283" t="s">
        <v>1101</v>
      </c>
      <c r="B353" s="255" t="s">
        <v>918</v>
      </c>
      <c r="C353" s="269" t="s">
        <v>1129</v>
      </c>
      <c r="Q353" s="248">
        <v>34220</v>
      </c>
      <c r="T353" s="285"/>
      <c r="U353" s="286"/>
      <c r="V353" s="287"/>
      <c r="W353" s="287"/>
      <c r="X353" s="287"/>
      <c r="Y353" s="287"/>
      <c r="Z353" s="287"/>
      <c r="AA353" s="287"/>
      <c r="AB353" s="287"/>
      <c r="AC353" s="305"/>
      <c r="AD353" s="305"/>
      <c r="AE353" s="289" t="str">
        <f t="shared" si="184"/>
        <v>NA</v>
      </c>
      <c r="AF353" s="289" t="str">
        <f t="shared" si="185"/>
        <v>NA</v>
      </c>
      <c r="AG353" s="289" t="str">
        <f t="shared" si="186"/>
        <v>NA</v>
      </c>
      <c r="AH353" s="289" t="str">
        <f t="shared" si="187"/>
        <v>NA</v>
      </c>
      <c r="AI353" s="289" t="str">
        <f t="shared" si="188"/>
        <v>NA</v>
      </c>
      <c r="AJ353" s="289" t="str">
        <f t="shared" si="189"/>
        <v>NA</v>
      </c>
      <c r="AK353" s="289" t="str">
        <f t="shared" si="190"/>
        <v>NA</v>
      </c>
      <c r="AL353" s="289" t="str">
        <f t="shared" si="191"/>
        <v>NA</v>
      </c>
      <c r="AM353" s="289" t="str">
        <f t="shared" si="192"/>
        <v>NA</v>
      </c>
      <c r="AN353" s="289" t="str">
        <f t="shared" si="193"/>
        <v>NA</v>
      </c>
      <c r="AO353" s="289" t="str">
        <f t="shared" si="194"/>
        <v>NA</v>
      </c>
      <c r="AP353" s="289" t="str">
        <f t="shared" si="195"/>
        <v>NA</v>
      </c>
      <c r="AQ353" s="289" t="str">
        <f t="shared" si="196"/>
        <v>NA</v>
      </c>
      <c r="AR353" s="289">
        <f t="shared" si="197"/>
        <v>518</v>
      </c>
      <c r="AS353" s="289" t="str">
        <f t="shared" si="198"/>
        <v>NA</v>
      </c>
      <c r="AT353" s="289" t="str">
        <f t="shared" si="199"/>
        <v>NA</v>
      </c>
      <c r="AU353" s="289" t="str">
        <f t="shared" si="200"/>
        <v>NA</v>
      </c>
      <c r="AV353" s="289" t="str">
        <f t="shared" si="201"/>
        <v>NA</v>
      </c>
      <c r="AW353" s="289" t="str">
        <f t="shared" si="202"/>
        <v>NA</v>
      </c>
      <c r="AX353" s="289" t="str">
        <f t="shared" si="203"/>
        <v>NA</v>
      </c>
      <c r="AY353" s="289" t="str">
        <f t="shared" si="204"/>
        <v>NA</v>
      </c>
      <c r="AZ353" s="289" t="str">
        <f t="shared" si="205"/>
        <v>NA</v>
      </c>
      <c r="BA353" s="289" t="str">
        <f t="shared" si="206"/>
        <v>NA</v>
      </c>
      <c r="BB353" s="289" t="str">
        <f t="shared" si="207"/>
        <v>NA</v>
      </c>
      <c r="BC353" s="289" t="str">
        <f t="shared" si="181"/>
        <v>NA</v>
      </c>
      <c r="BD353" s="289" t="str">
        <f t="shared" si="182"/>
        <v>NA</v>
      </c>
      <c r="BE353" s="289" t="str">
        <f t="shared" si="183"/>
        <v>NA</v>
      </c>
    </row>
    <row r="354" spans="1:57" ht="15" customHeight="1" x14ac:dyDescent="0.25">
      <c r="A354" s="283" t="s">
        <v>324</v>
      </c>
      <c r="B354" s="255" t="s">
        <v>918</v>
      </c>
      <c r="C354" s="269" t="s">
        <v>1129</v>
      </c>
      <c r="N354" s="248">
        <v>14234</v>
      </c>
      <c r="O354" s="248">
        <v>14234</v>
      </c>
      <c r="P354" s="248">
        <v>14234</v>
      </c>
      <c r="Q354" s="248">
        <v>14234</v>
      </c>
      <c r="R354" s="248">
        <v>18468</v>
      </c>
      <c r="S354" s="248">
        <v>18827</v>
      </c>
      <c r="T354" s="285">
        <v>20490</v>
      </c>
      <c r="U354" s="286">
        <v>14398.5</v>
      </c>
      <c r="V354" s="287">
        <v>8307</v>
      </c>
      <c r="W354" s="287"/>
      <c r="X354" s="287"/>
      <c r="Y354" s="287"/>
      <c r="Z354" s="287"/>
      <c r="AA354" s="287"/>
      <c r="AB354" s="287"/>
      <c r="AC354" s="305"/>
      <c r="AD354" s="305"/>
      <c r="AE354" s="289" t="str">
        <f t="shared" si="184"/>
        <v>NA</v>
      </c>
      <c r="AF354" s="289" t="str">
        <f t="shared" si="185"/>
        <v>NA</v>
      </c>
      <c r="AG354" s="289" t="str">
        <f t="shared" si="186"/>
        <v>NA</v>
      </c>
      <c r="AH354" s="289" t="str">
        <f t="shared" si="187"/>
        <v>NA</v>
      </c>
      <c r="AI354" s="289" t="str">
        <f t="shared" si="188"/>
        <v>NA</v>
      </c>
      <c r="AJ354" s="289" t="str">
        <f t="shared" si="189"/>
        <v>NA</v>
      </c>
      <c r="AK354" s="289" t="str">
        <f t="shared" si="190"/>
        <v>NA</v>
      </c>
      <c r="AL354" s="289" t="str">
        <f t="shared" si="191"/>
        <v>NA</v>
      </c>
      <c r="AM354" s="289" t="str">
        <f t="shared" si="192"/>
        <v>NA</v>
      </c>
      <c r="AN354" s="289" t="str">
        <f t="shared" si="193"/>
        <v>NA</v>
      </c>
      <c r="AO354" s="289">
        <f t="shared" si="194"/>
        <v>599</v>
      </c>
      <c r="AP354" s="289">
        <f t="shared" si="195"/>
        <v>612</v>
      </c>
      <c r="AQ354" s="289">
        <f t="shared" si="196"/>
        <v>647</v>
      </c>
      <c r="AR354" s="289">
        <f t="shared" si="197"/>
        <v>684</v>
      </c>
      <c r="AS354" s="289">
        <f t="shared" si="198"/>
        <v>656</v>
      </c>
      <c r="AT354" s="289">
        <f t="shared" si="199"/>
        <v>676</v>
      </c>
      <c r="AU354" s="289">
        <f t="shared" si="200"/>
        <v>697</v>
      </c>
      <c r="AV354" s="289">
        <f t="shared" si="201"/>
        <v>775</v>
      </c>
      <c r="AW354" s="289">
        <f t="shared" si="202"/>
        <v>911</v>
      </c>
      <c r="AX354" s="289" t="str">
        <f t="shared" si="203"/>
        <v>NA</v>
      </c>
      <c r="AY354" s="289" t="str">
        <f t="shared" si="204"/>
        <v>NA</v>
      </c>
      <c r="AZ354" s="289" t="str">
        <f t="shared" si="205"/>
        <v>NA</v>
      </c>
      <c r="BA354" s="289" t="str">
        <f t="shared" si="206"/>
        <v>NA</v>
      </c>
      <c r="BB354" s="289" t="str">
        <f t="shared" si="207"/>
        <v>NA</v>
      </c>
      <c r="BC354" s="289" t="str">
        <f t="shared" si="181"/>
        <v>NA</v>
      </c>
      <c r="BD354" s="289" t="str">
        <f t="shared" si="182"/>
        <v>NA</v>
      </c>
      <c r="BE354" s="289" t="str">
        <f t="shared" si="183"/>
        <v>NA</v>
      </c>
    </row>
    <row r="355" spans="1:57" ht="15" customHeight="1" x14ac:dyDescent="0.25">
      <c r="A355" s="283" t="s">
        <v>879</v>
      </c>
      <c r="B355" s="255" t="s">
        <v>918</v>
      </c>
      <c r="C355" s="269" t="s">
        <v>1129</v>
      </c>
      <c r="Q355" s="248">
        <v>8455</v>
      </c>
      <c r="R355" s="248">
        <v>6536</v>
      </c>
      <c r="S355" s="248">
        <v>6705</v>
      </c>
      <c r="T355" s="285">
        <v>7479</v>
      </c>
      <c r="U355" s="286"/>
      <c r="V355" s="287"/>
      <c r="W355" s="287"/>
      <c r="X355" s="287"/>
      <c r="Y355" s="287"/>
      <c r="Z355" s="287"/>
      <c r="AA355" s="287"/>
      <c r="AB355" s="287"/>
      <c r="AC355" s="305"/>
      <c r="AD355" s="305"/>
      <c r="AE355" s="289" t="str">
        <f t="shared" si="184"/>
        <v>NA</v>
      </c>
      <c r="AF355" s="289" t="str">
        <f t="shared" si="185"/>
        <v>NA</v>
      </c>
      <c r="AG355" s="289" t="str">
        <f t="shared" si="186"/>
        <v>NA</v>
      </c>
      <c r="AH355" s="289" t="str">
        <f t="shared" si="187"/>
        <v>NA</v>
      </c>
      <c r="AI355" s="289" t="str">
        <f t="shared" si="188"/>
        <v>NA</v>
      </c>
      <c r="AJ355" s="289" t="str">
        <f t="shared" si="189"/>
        <v>NA</v>
      </c>
      <c r="AK355" s="289" t="str">
        <f t="shared" si="190"/>
        <v>NA</v>
      </c>
      <c r="AL355" s="289" t="str">
        <f t="shared" si="191"/>
        <v>NA</v>
      </c>
      <c r="AM355" s="289" t="str">
        <f t="shared" si="192"/>
        <v>NA</v>
      </c>
      <c r="AN355" s="289" t="str">
        <f t="shared" si="193"/>
        <v>NA</v>
      </c>
      <c r="AO355" s="289" t="str">
        <f t="shared" si="194"/>
        <v>NA</v>
      </c>
      <c r="AP355" s="289" t="str">
        <f t="shared" si="195"/>
        <v>NA</v>
      </c>
      <c r="AQ355" s="289" t="str">
        <f t="shared" si="196"/>
        <v>NA</v>
      </c>
      <c r="AR355" s="289">
        <f t="shared" si="197"/>
        <v>724</v>
      </c>
      <c r="AS355" s="289">
        <f t="shared" si="198"/>
        <v>738</v>
      </c>
      <c r="AT355" s="289">
        <f t="shared" si="199"/>
        <v>749</v>
      </c>
      <c r="AU355" s="289">
        <f t="shared" si="200"/>
        <v>797</v>
      </c>
      <c r="AV355" s="289" t="str">
        <f t="shared" si="201"/>
        <v>NA</v>
      </c>
      <c r="AW355" s="289" t="str">
        <f t="shared" si="202"/>
        <v>NA</v>
      </c>
      <c r="AX355" s="289" t="str">
        <f t="shared" si="203"/>
        <v>NA</v>
      </c>
      <c r="AY355" s="289" t="str">
        <f t="shared" si="204"/>
        <v>NA</v>
      </c>
      <c r="AZ355" s="289" t="str">
        <f t="shared" si="205"/>
        <v>NA</v>
      </c>
      <c r="BA355" s="289" t="str">
        <f t="shared" si="206"/>
        <v>NA</v>
      </c>
      <c r="BB355" s="289" t="str">
        <f t="shared" si="207"/>
        <v>NA</v>
      </c>
      <c r="BC355" s="289" t="str">
        <f t="shared" si="181"/>
        <v>NA</v>
      </c>
      <c r="BD355" s="289" t="str">
        <f t="shared" si="182"/>
        <v>NA</v>
      </c>
      <c r="BE355" s="289" t="str">
        <f t="shared" si="183"/>
        <v>NA</v>
      </c>
    </row>
    <row r="356" spans="1:57" ht="15" customHeight="1" x14ac:dyDescent="0.25">
      <c r="A356" s="283" t="s">
        <v>398</v>
      </c>
      <c r="B356" s="255" t="s">
        <v>918</v>
      </c>
      <c r="C356" s="269" t="s">
        <v>1129</v>
      </c>
      <c r="R356" s="248">
        <v>18133</v>
      </c>
      <c r="S356" s="248">
        <v>18429</v>
      </c>
      <c r="T356" s="285"/>
      <c r="U356" s="286"/>
      <c r="V356" s="287"/>
      <c r="W356" s="287"/>
      <c r="X356" s="287"/>
      <c r="Y356" s="287"/>
      <c r="Z356" s="287"/>
      <c r="AA356" s="287"/>
      <c r="AB356" s="287"/>
      <c r="AC356" s="305"/>
      <c r="AD356" s="305"/>
      <c r="AE356" s="289" t="str">
        <f t="shared" si="184"/>
        <v>NA</v>
      </c>
      <c r="AF356" s="289" t="str">
        <f t="shared" si="185"/>
        <v>NA</v>
      </c>
      <c r="AG356" s="289" t="str">
        <f t="shared" si="186"/>
        <v>NA</v>
      </c>
      <c r="AH356" s="289" t="str">
        <f t="shared" si="187"/>
        <v>NA</v>
      </c>
      <c r="AI356" s="289" t="str">
        <f t="shared" si="188"/>
        <v>NA</v>
      </c>
      <c r="AJ356" s="289" t="str">
        <f t="shared" si="189"/>
        <v>NA</v>
      </c>
      <c r="AK356" s="289" t="str">
        <f t="shared" si="190"/>
        <v>NA</v>
      </c>
      <c r="AL356" s="289" t="str">
        <f t="shared" si="191"/>
        <v>NA</v>
      </c>
      <c r="AM356" s="289" t="str">
        <f t="shared" si="192"/>
        <v>NA</v>
      </c>
      <c r="AN356" s="289" t="str">
        <f t="shared" si="193"/>
        <v>NA</v>
      </c>
      <c r="AO356" s="289" t="str">
        <f t="shared" si="194"/>
        <v>NA</v>
      </c>
      <c r="AP356" s="289" t="str">
        <f t="shared" si="195"/>
        <v>NA</v>
      </c>
      <c r="AQ356" s="289" t="str">
        <f t="shared" si="196"/>
        <v>NA</v>
      </c>
      <c r="AR356" s="289" t="str">
        <f t="shared" si="197"/>
        <v>NA</v>
      </c>
      <c r="AS356" s="289">
        <f t="shared" si="198"/>
        <v>661</v>
      </c>
      <c r="AT356" s="289">
        <f t="shared" si="199"/>
        <v>681</v>
      </c>
      <c r="AU356" s="289" t="str">
        <f t="shared" si="200"/>
        <v>NA</v>
      </c>
      <c r="AV356" s="289" t="str">
        <f t="shared" si="201"/>
        <v>NA</v>
      </c>
      <c r="AW356" s="289" t="str">
        <f t="shared" si="202"/>
        <v>NA</v>
      </c>
      <c r="AX356" s="289" t="str">
        <f t="shared" si="203"/>
        <v>NA</v>
      </c>
      <c r="AY356" s="289" t="str">
        <f t="shared" si="204"/>
        <v>NA</v>
      </c>
      <c r="AZ356" s="289" t="str">
        <f t="shared" si="205"/>
        <v>NA</v>
      </c>
      <c r="BA356" s="289" t="str">
        <f t="shared" si="206"/>
        <v>NA</v>
      </c>
      <c r="BB356" s="289" t="str">
        <f t="shared" si="207"/>
        <v>NA</v>
      </c>
      <c r="BC356" s="289" t="str">
        <f t="shared" si="181"/>
        <v>NA</v>
      </c>
      <c r="BD356" s="289" t="str">
        <f t="shared" si="182"/>
        <v>NA</v>
      </c>
      <c r="BE356" s="289" t="str">
        <f t="shared" si="183"/>
        <v>NA</v>
      </c>
    </row>
    <row r="357" spans="1:57" ht="15" customHeight="1" x14ac:dyDescent="0.25">
      <c r="A357" s="283" t="s">
        <v>464</v>
      </c>
      <c r="B357" s="255" t="s">
        <v>918</v>
      </c>
      <c r="C357" s="269" t="s">
        <v>1129</v>
      </c>
      <c r="T357" s="285"/>
      <c r="U357" s="286">
        <v>19438</v>
      </c>
      <c r="V357" s="287">
        <v>18432</v>
      </c>
      <c r="W357" s="287"/>
      <c r="X357" s="287"/>
      <c r="Y357" s="287"/>
      <c r="Z357" s="287"/>
      <c r="AA357" s="287"/>
      <c r="AB357" s="287"/>
      <c r="AC357" s="305"/>
      <c r="AD357" s="305"/>
      <c r="AE357" s="289" t="str">
        <f t="shared" si="184"/>
        <v>NA</v>
      </c>
      <c r="AF357" s="289" t="str">
        <f t="shared" si="185"/>
        <v>NA</v>
      </c>
      <c r="AG357" s="289" t="str">
        <f t="shared" si="186"/>
        <v>NA</v>
      </c>
      <c r="AH357" s="289" t="str">
        <f t="shared" si="187"/>
        <v>NA</v>
      </c>
      <c r="AI357" s="289" t="str">
        <f t="shared" si="188"/>
        <v>NA</v>
      </c>
      <c r="AJ357" s="289" t="str">
        <f t="shared" si="189"/>
        <v>NA</v>
      </c>
      <c r="AK357" s="289" t="str">
        <f t="shared" si="190"/>
        <v>NA</v>
      </c>
      <c r="AL357" s="289" t="str">
        <f t="shared" si="191"/>
        <v>NA</v>
      </c>
      <c r="AM357" s="289" t="str">
        <f t="shared" si="192"/>
        <v>NA</v>
      </c>
      <c r="AN357" s="289" t="str">
        <f t="shared" si="193"/>
        <v>NA</v>
      </c>
      <c r="AO357" s="289" t="str">
        <f t="shared" si="194"/>
        <v>NA</v>
      </c>
      <c r="AP357" s="289" t="str">
        <f t="shared" si="195"/>
        <v>NA</v>
      </c>
      <c r="AQ357" s="289" t="str">
        <f t="shared" si="196"/>
        <v>NA</v>
      </c>
      <c r="AR357" s="289" t="str">
        <f t="shared" si="197"/>
        <v>NA</v>
      </c>
      <c r="AS357" s="289" t="str">
        <f t="shared" si="198"/>
        <v>NA</v>
      </c>
      <c r="AT357" s="289" t="str">
        <f t="shared" si="199"/>
        <v>NA</v>
      </c>
      <c r="AU357" s="289" t="str">
        <f t="shared" si="200"/>
        <v>NA</v>
      </c>
      <c r="AV357" s="289">
        <f t="shared" si="201"/>
        <v>737</v>
      </c>
      <c r="AW357" s="289">
        <f t="shared" si="202"/>
        <v>810</v>
      </c>
      <c r="AX357" s="289" t="str">
        <f t="shared" si="203"/>
        <v>NA</v>
      </c>
      <c r="AY357" s="289" t="str">
        <f t="shared" si="204"/>
        <v>NA</v>
      </c>
      <c r="AZ357" s="289" t="str">
        <f t="shared" si="205"/>
        <v>NA</v>
      </c>
      <c r="BA357" s="289" t="str">
        <f t="shared" si="206"/>
        <v>NA</v>
      </c>
      <c r="BB357" s="289" t="str">
        <f t="shared" si="207"/>
        <v>NA</v>
      </c>
      <c r="BC357" s="289" t="str">
        <f t="shared" si="181"/>
        <v>NA</v>
      </c>
      <c r="BD357" s="289" t="str">
        <f t="shared" si="182"/>
        <v>NA</v>
      </c>
      <c r="BE357" s="289" t="str">
        <f t="shared" si="183"/>
        <v>NA</v>
      </c>
    </row>
    <row r="358" spans="1:57" ht="15" customHeight="1" x14ac:dyDescent="0.25">
      <c r="A358" s="283" t="s">
        <v>565</v>
      </c>
      <c r="B358" s="255" t="s">
        <v>918</v>
      </c>
      <c r="C358" s="269" t="s">
        <v>1129</v>
      </c>
      <c r="T358" s="285"/>
      <c r="U358" s="286">
        <v>14659</v>
      </c>
      <c r="V358" s="287"/>
      <c r="W358" s="287"/>
      <c r="X358" s="287"/>
      <c r="Y358" s="287"/>
      <c r="Z358" s="287"/>
      <c r="AA358" s="287"/>
      <c r="AB358" s="287"/>
      <c r="AC358" s="305"/>
      <c r="AD358" s="305"/>
      <c r="AE358" s="289" t="str">
        <f t="shared" si="184"/>
        <v>NA</v>
      </c>
      <c r="AF358" s="289" t="str">
        <f t="shared" si="185"/>
        <v>NA</v>
      </c>
      <c r="AG358" s="289" t="str">
        <f t="shared" si="186"/>
        <v>NA</v>
      </c>
      <c r="AH358" s="289" t="str">
        <f t="shared" si="187"/>
        <v>NA</v>
      </c>
      <c r="AI358" s="289" t="str">
        <f t="shared" si="188"/>
        <v>NA</v>
      </c>
      <c r="AJ358" s="289" t="str">
        <f t="shared" si="189"/>
        <v>NA</v>
      </c>
      <c r="AK358" s="289" t="str">
        <f t="shared" si="190"/>
        <v>NA</v>
      </c>
      <c r="AL358" s="289" t="str">
        <f t="shared" si="191"/>
        <v>NA</v>
      </c>
      <c r="AM358" s="289" t="str">
        <f t="shared" si="192"/>
        <v>NA</v>
      </c>
      <c r="AN358" s="289" t="str">
        <f t="shared" si="193"/>
        <v>NA</v>
      </c>
      <c r="AO358" s="289" t="str">
        <f t="shared" si="194"/>
        <v>NA</v>
      </c>
      <c r="AP358" s="289" t="str">
        <f t="shared" si="195"/>
        <v>NA</v>
      </c>
      <c r="AQ358" s="289" t="str">
        <f t="shared" si="196"/>
        <v>NA</v>
      </c>
      <c r="AR358" s="289" t="str">
        <f t="shared" si="197"/>
        <v>NA</v>
      </c>
      <c r="AS358" s="289" t="str">
        <f t="shared" si="198"/>
        <v>NA</v>
      </c>
      <c r="AT358" s="289" t="str">
        <f t="shared" si="199"/>
        <v>NA</v>
      </c>
      <c r="AU358" s="289" t="str">
        <f t="shared" si="200"/>
        <v>NA</v>
      </c>
      <c r="AV358" s="289">
        <f t="shared" si="201"/>
        <v>774</v>
      </c>
      <c r="AW358" s="289" t="str">
        <f t="shared" si="202"/>
        <v>NA</v>
      </c>
      <c r="AX358" s="289" t="str">
        <f t="shared" si="203"/>
        <v>NA</v>
      </c>
      <c r="AY358" s="289" t="str">
        <f t="shared" si="204"/>
        <v>NA</v>
      </c>
      <c r="AZ358" s="289" t="str">
        <f t="shared" si="205"/>
        <v>NA</v>
      </c>
      <c r="BA358" s="289" t="str">
        <f t="shared" si="206"/>
        <v>NA</v>
      </c>
      <c r="BB358" s="289" t="str">
        <f t="shared" si="207"/>
        <v>NA</v>
      </c>
      <c r="BC358" s="289" t="str">
        <f t="shared" si="181"/>
        <v>NA</v>
      </c>
      <c r="BD358" s="289" t="str">
        <f t="shared" si="182"/>
        <v>NA</v>
      </c>
      <c r="BE358" s="289" t="str">
        <f t="shared" si="183"/>
        <v>NA</v>
      </c>
    </row>
    <row r="359" spans="1:57" ht="15" customHeight="1" x14ac:dyDescent="0.25">
      <c r="A359" s="283" t="s">
        <v>27</v>
      </c>
      <c r="B359" s="255" t="s">
        <v>938</v>
      </c>
      <c r="C359" s="269" t="s">
        <v>1129</v>
      </c>
      <c r="Q359" s="248">
        <v>7629</v>
      </c>
      <c r="R359" s="248">
        <v>9478</v>
      </c>
      <c r="S359" s="248">
        <v>10045</v>
      </c>
      <c r="T359" s="285">
        <v>9773</v>
      </c>
      <c r="U359" s="286">
        <v>11405</v>
      </c>
      <c r="V359" s="287"/>
      <c r="W359" s="287"/>
      <c r="X359" s="287"/>
      <c r="Y359" s="287"/>
      <c r="Z359" s="287"/>
      <c r="AA359" s="287"/>
      <c r="AB359" s="287"/>
      <c r="AC359" s="305"/>
      <c r="AD359" s="305"/>
      <c r="AE359" s="289" t="str">
        <f t="shared" si="184"/>
        <v>NA</v>
      </c>
      <c r="AF359" s="289" t="str">
        <f t="shared" si="185"/>
        <v>NA</v>
      </c>
      <c r="AG359" s="289" t="str">
        <f t="shared" si="186"/>
        <v>NA</v>
      </c>
      <c r="AH359" s="289" t="str">
        <f t="shared" si="187"/>
        <v>NA</v>
      </c>
      <c r="AI359" s="289" t="str">
        <f t="shared" si="188"/>
        <v>NA</v>
      </c>
      <c r="AJ359" s="289" t="str">
        <f t="shared" si="189"/>
        <v>NA</v>
      </c>
      <c r="AK359" s="289" t="str">
        <f t="shared" si="190"/>
        <v>NA</v>
      </c>
      <c r="AL359" s="289" t="str">
        <f t="shared" si="191"/>
        <v>NA</v>
      </c>
      <c r="AM359" s="289" t="str">
        <f t="shared" si="192"/>
        <v>NA</v>
      </c>
      <c r="AN359" s="289" t="str">
        <f t="shared" si="193"/>
        <v>NA</v>
      </c>
      <c r="AO359" s="289" t="str">
        <f t="shared" si="194"/>
        <v>NA</v>
      </c>
      <c r="AP359" s="289" t="str">
        <f t="shared" si="195"/>
        <v>NA</v>
      </c>
      <c r="AQ359" s="289" t="str">
        <f t="shared" si="196"/>
        <v>NA</v>
      </c>
      <c r="AR359" s="289">
        <f t="shared" si="197"/>
        <v>733</v>
      </c>
      <c r="AS359" s="289">
        <f t="shared" si="198"/>
        <v>719</v>
      </c>
      <c r="AT359" s="289">
        <f t="shared" si="199"/>
        <v>736</v>
      </c>
      <c r="AU359" s="289">
        <f t="shared" si="200"/>
        <v>782</v>
      </c>
      <c r="AV359" s="289">
        <f t="shared" si="201"/>
        <v>790</v>
      </c>
      <c r="AW359" s="289" t="str">
        <f t="shared" si="202"/>
        <v>NA</v>
      </c>
      <c r="AX359" s="289" t="str">
        <f t="shared" si="203"/>
        <v>NA</v>
      </c>
      <c r="AY359" s="289" t="str">
        <f t="shared" si="204"/>
        <v>NA</v>
      </c>
      <c r="AZ359" s="289" t="str">
        <f t="shared" si="205"/>
        <v>NA</v>
      </c>
      <c r="BA359" s="289" t="str">
        <f t="shared" si="206"/>
        <v>NA</v>
      </c>
      <c r="BB359" s="289" t="str">
        <f t="shared" si="207"/>
        <v>NA</v>
      </c>
      <c r="BC359" s="289" t="str">
        <f t="shared" si="181"/>
        <v>NA</v>
      </c>
      <c r="BD359" s="289" t="str">
        <f t="shared" si="182"/>
        <v>NA</v>
      </c>
      <c r="BE359" s="289" t="str">
        <f t="shared" si="183"/>
        <v>NA</v>
      </c>
    </row>
    <row r="360" spans="1:57" ht="15" customHeight="1" x14ac:dyDescent="0.25">
      <c r="A360" s="283" t="s">
        <v>1097</v>
      </c>
      <c r="B360" s="255" t="s">
        <v>946</v>
      </c>
      <c r="C360" s="269" t="s">
        <v>1129</v>
      </c>
      <c r="P360" s="248">
        <v>9738</v>
      </c>
      <c r="Q360" s="248">
        <v>10594</v>
      </c>
      <c r="T360" s="285"/>
      <c r="U360" s="286"/>
      <c r="V360" s="287"/>
      <c r="W360" s="287"/>
      <c r="X360" s="287"/>
      <c r="Y360" s="287"/>
      <c r="Z360" s="287"/>
      <c r="AA360" s="287"/>
      <c r="AB360" s="287"/>
      <c r="AC360" s="305"/>
      <c r="AD360" s="305"/>
      <c r="AE360" s="289" t="str">
        <f t="shared" si="184"/>
        <v>NA</v>
      </c>
      <c r="AF360" s="289" t="str">
        <f t="shared" si="185"/>
        <v>NA</v>
      </c>
      <c r="AG360" s="289" t="str">
        <f t="shared" si="186"/>
        <v>NA</v>
      </c>
      <c r="AH360" s="289" t="str">
        <f t="shared" si="187"/>
        <v>NA</v>
      </c>
      <c r="AI360" s="289" t="str">
        <f t="shared" si="188"/>
        <v>NA</v>
      </c>
      <c r="AJ360" s="289" t="str">
        <f t="shared" si="189"/>
        <v>NA</v>
      </c>
      <c r="AK360" s="289" t="str">
        <f t="shared" si="190"/>
        <v>NA</v>
      </c>
      <c r="AL360" s="289" t="str">
        <f t="shared" si="191"/>
        <v>NA</v>
      </c>
      <c r="AM360" s="289" t="str">
        <f t="shared" si="192"/>
        <v>NA</v>
      </c>
      <c r="AN360" s="289" t="str">
        <f t="shared" si="193"/>
        <v>NA</v>
      </c>
      <c r="AO360" s="289" t="str">
        <f t="shared" si="194"/>
        <v>NA</v>
      </c>
      <c r="AP360" s="289" t="str">
        <f t="shared" si="195"/>
        <v>NA</v>
      </c>
      <c r="AQ360" s="289">
        <f t="shared" si="196"/>
        <v>681</v>
      </c>
      <c r="AR360" s="289">
        <f t="shared" si="197"/>
        <v>712</v>
      </c>
      <c r="AS360" s="289" t="str">
        <f t="shared" si="198"/>
        <v>NA</v>
      </c>
      <c r="AT360" s="289" t="str">
        <f t="shared" si="199"/>
        <v>NA</v>
      </c>
      <c r="AU360" s="289" t="str">
        <f t="shared" si="200"/>
        <v>NA</v>
      </c>
      <c r="AV360" s="289" t="str">
        <f t="shared" si="201"/>
        <v>NA</v>
      </c>
      <c r="AW360" s="289" t="str">
        <f t="shared" si="202"/>
        <v>NA</v>
      </c>
      <c r="AX360" s="289" t="str">
        <f t="shared" si="203"/>
        <v>NA</v>
      </c>
      <c r="AY360" s="289" t="str">
        <f t="shared" si="204"/>
        <v>NA</v>
      </c>
      <c r="AZ360" s="289" t="str">
        <f t="shared" si="205"/>
        <v>NA</v>
      </c>
      <c r="BA360" s="289" t="str">
        <f t="shared" si="206"/>
        <v>NA</v>
      </c>
      <c r="BB360" s="289" t="str">
        <f t="shared" si="207"/>
        <v>NA</v>
      </c>
      <c r="BC360" s="289" t="str">
        <f t="shared" si="181"/>
        <v>NA</v>
      </c>
      <c r="BD360" s="289" t="str">
        <f t="shared" si="182"/>
        <v>NA</v>
      </c>
      <c r="BE360" s="289" t="str">
        <f t="shared" si="183"/>
        <v>NA</v>
      </c>
    </row>
    <row r="361" spans="1:57" ht="15" customHeight="1" x14ac:dyDescent="0.25">
      <c r="A361" s="283" t="s">
        <v>643</v>
      </c>
      <c r="B361" s="255" t="s">
        <v>946</v>
      </c>
      <c r="C361" s="269" t="s">
        <v>1129</v>
      </c>
      <c r="Q361" s="248">
        <v>27052</v>
      </c>
      <c r="R361" s="248">
        <v>45654</v>
      </c>
      <c r="S361" s="248">
        <v>50545</v>
      </c>
      <c r="T361" s="285">
        <v>54430</v>
      </c>
      <c r="U361" s="286">
        <v>62859</v>
      </c>
      <c r="V361" s="287">
        <v>61412</v>
      </c>
      <c r="W361" s="287"/>
      <c r="X361" s="287"/>
      <c r="Y361" s="287"/>
      <c r="Z361" s="287"/>
      <c r="AA361" s="287"/>
      <c r="AB361" s="287"/>
      <c r="AC361" s="305"/>
      <c r="AD361" s="305"/>
      <c r="AE361" s="289" t="str">
        <f t="shared" si="184"/>
        <v>NA</v>
      </c>
      <c r="AF361" s="289" t="str">
        <f t="shared" si="185"/>
        <v>NA</v>
      </c>
      <c r="AG361" s="289" t="str">
        <f t="shared" si="186"/>
        <v>NA</v>
      </c>
      <c r="AH361" s="289" t="str">
        <f t="shared" si="187"/>
        <v>NA</v>
      </c>
      <c r="AI361" s="289" t="str">
        <f t="shared" si="188"/>
        <v>NA</v>
      </c>
      <c r="AJ361" s="289" t="str">
        <f t="shared" si="189"/>
        <v>NA</v>
      </c>
      <c r="AK361" s="289" t="str">
        <f t="shared" si="190"/>
        <v>NA</v>
      </c>
      <c r="AL361" s="289" t="str">
        <f t="shared" si="191"/>
        <v>NA</v>
      </c>
      <c r="AM361" s="289" t="str">
        <f t="shared" si="192"/>
        <v>NA</v>
      </c>
      <c r="AN361" s="289" t="str">
        <f t="shared" si="193"/>
        <v>NA</v>
      </c>
      <c r="AO361" s="289" t="str">
        <f t="shared" si="194"/>
        <v>NA</v>
      </c>
      <c r="AP361" s="289" t="str">
        <f t="shared" si="195"/>
        <v>NA</v>
      </c>
      <c r="AQ361" s="289" t="str">
        <f t="shared" si="196"/>
        <v>NA</v>
      </c>
      <c r="AR361" s="289">
        <f t="shared" si="197"/>
        <v>573</v>
      </c>
      <c r="AS361" s="289">
        <f t="shared" si="198"/>
        <v>486</v>
      </c>
      <c r="AT361" s="289">
        <f t="shared" si="199"/>
        <v>483</v>
      </c>
      <c r="AU361" s="289">
        <f t="shared" si="200"/>
        <v>485</v>
      </c>
      <c r="AV361" s="289">
        <f t="shared" si="201"/>
        <v>493</v>
      </c>
      <c r="AW361" s="289">
        <f t="shared" si="202"/>
        <v>540</v>
      </c>
      <c r="AX361" s="289" t="str">
        <f t="shared" si="203"/>
        <v>NA</v>
      </c>
      <c r="AY361" s="289" t="str">
        <f t="shared" si="204"/>
        <v>NA</v>
      </c>
      <c r="AZ361" s="289" t="str">
        <f t="shared" si="205"/>
        <v>NA</v>
      </c>
      <c r="BA361" s="289" t="str">
        <f t="shared" si="206"/>
        <v>NA</v>
      </c>
      <c r="BB361" s="289" t="str">
        <f t="shared" si="207"/>
        <v>NA</v>
      </c>
      <c r="BC361" s="289" t="str">
        <f t="shared" si="181"/>
        <v>NA</v>
      </c>
      <c r="BD361" s="289" t="str">
        <f t="shared" si="182"/>
        <v>NA</v>
      </c>
      <c r="BE361" s="289" t="str">
        <f t="shared" si="183"/>
        <v>NA</v>
      </c>
    </row>
    <row r="362" spans="1:57" ht="15" customHeight="1" x14ac:dyDescent="0.25">
      <c r="A362" s="283" t="s">
        <v>1100</v>
      </c>
      <c r="B362" s="255" t="s">
        <v>946</v>
      </c>
      <c r="C362" s="269" t="s">
        <v>1129</v>
      </c>
      <c r="R362" s="248">
        <v>7060</v>
      </c>
      <c r="S362" s="248">
        <v>8527</v>
      </c>
      <c r="T362" s="285">
        <v>9920</v>
      </c>
      <c r="U362" s="286"/>
      <c r="V362" s="287"/>
      <c r="W362" s="287"/>
      <c r="X362" s="287"/>
      <c r="Y362" s="287"/>
      <c r="Z362" s="287"/>
      <c r="AA362" s="287"/>
      <c r="AB362" s="287"/>
      <c r="AC362" s="305"/>
      <c r="AD362" s="305"/>
      <c r="AE362" s="289" t="str">
        <f t="shared" si="184"/>
        <v>NA</v>
      </c>
      <c r="AF362" s="289" t="str">
        <f t="shared" si="185"/>
        <v>NA</v>
      </c>
      <c r="AG362" s="289" t="str">
        <f t="shared" si="186"/>
        <v>NA</v>
      </c>
      <c r="AH362" s="289" t="str">
        <f t="shared" si="187"/>
        <v>NA</v>
      </c>
      <c r="AI362" s="289" t="str">
        <f t="shared" si="188"/>
        <v>NA</v>
      </c>
      <c r="AJ362" s="289" t="str">
        <f t="shared" si="189"/>
        <v>NA</v>
      </c>
      <c r="AK362" s="289" t="str">
        <f t="shared" si="190"/>
        <v>NA</v>
      </c>
      <c r="AL362" s="289" t="str">
        <f t="shared" si="191"/>
        <v>NA</v>
      </c>
      <c r="AM362" s="289" t="str">
        <f t="shared" si="192"/>
        <v>NA</v>
      </c>
      <c r="AN362" s="289" t="str">
        <f t="shared" si="193"/>
        <v>NA</v>
      </c>
      <c r="AO362" s="289" t="str">
        <f t="shared" si="194"/>
        <v>NA</v>
      </c>
      <c r="AP362" s="289" t="str">
        <f t="shared" si="195"/>
        <v>NA</v>
      </c>
      <c r="AQ362" s="289" t="str">
        <f t="shared" si="196"/>
        <v>NA</v>
      </c>
      <c r="AR362" s="289" t="str">
        <f t="shared" si="197"/>
        <v>NA</v>
      </c>
      <c r="AS362" s="289">
        <f t="shared" si="198"/>
        <v>734</v>
      </c>
      <c r="AT362" s="289">
        <f t="shared" si="199"/>
        <v>741</v>
      </c>
      <c r="AU362" s="289">
        <f t="shared" si="200"/>
        <v>781</v>
      </c>
      <c r="AV362" s="289" t="str">
        <f t="shared" si="201"/>
        <v>NA</v>
      </c>
      <c r="AW362" s="289" t="str">
        <f t="shared" si="202"/>
        <v>NA</v>
      </c>
      <c r="AX362" s="289" t="str">
        <f t="shared" si="203"/>
        <v>NA</v>
      </c>
      <c r="AY362" s="289" t="str">
        <f t="shared" si="204"/>
        <v>NA</v>
      </c>
      <c r="AZ362" s="289" t="str">
        <f t="shared" si="205"/>
        <v>NA</v>
      </c>
      <c r="BA362" s="289" t="str">
        <f t="shared" si="206"/>
        <v>NA</v>
      </c>
      <c r="BB362" s="289" t="str">
        <f t="shared" si="207"/>
        <v>NA</v>
      </c>
      <c r="BC362" s="289" t="str">
        <f t="shared" si="181"/>
        <v>NA</v>
      </c>
      <c r="BD362" s="289" t="str">
        <f t="shared" si="182"/>
        <v>NA</v>
      </c>
      <c r="BE362" s="289" t="str">
        <f t="shared" si="183"/>
        <v>NA</v>
      </c>
    </row>
    <row r="363" spans="1:57" ht="15" customHeight="1" x14ac:dyDescent="0.25">
      <c r="A363" s="283" t="s">
        <v>609</v>
      </c>
      <c r="B363" s="255" t="s">
        <v>946</v>
      </c>
      <c r="C363" s="269" t="s">
        <v>1129</v>
      </c>
      <c r="T363" s="285">
        <v>45413</v>
      </c>
      <c r="U363" s="286">
        <v>51349</v>
      </c>
      <c r="V363" s="287">
        <v>50716</v>
      </c>
      <c r="W363" s="287"/>
      <c r="X363" s="287"/>
      <c r="Y363" s="287"/>
      <c r="Z363" s="287"/>
      <c r="AA363" s="287"/>
      <c r="AB363" s="287"/>
      <c r="AC363" s="305"/>
      <c r="AD363" s="305"/>
      <c r="AE363" s="289" t="str">
        <f t="shared" si="184"/>
        <v>NA</v>
      </c>
      <c r="AF363" s="289" t="str">
        <f t="shared" si="185"/>
        <v>NA</v>
      </c>
      <c r="AG363" s="289" t="str">
        <f t="shared" si="186"/>
        <v>NA</v>
      </c>
      <c r="AH363" s="289" t="str">
        <f t="shared" si="187"/>
        <v>NA</v>
      </c>
      <c r="AI363" s="289" t="str">
        <f t="shared" si="188"/>
        <v>NA</v>
      </c>
      <c r="AJ363" s="289" t="str">
        <f t="shared" si="189"/>
        <v>NA</v>
      </c>
      <c r="AK363" s="289" t="str">
        <f t="shared" si="190"/>
        <v>NA</v>
      </c>
      <c r="AL363" s="289" t="str">
        <f t="shared" si="191"/>
        <v>NA</v>
      </c>
      <c r="AM363" s="289" t="str">
        <f t="shared" si="192"/>
        <v>NA</v>
      </c>
      <c r="AN363" s="289" t="str">
        <f t="shared" si="193"/>
        <v>NA</v>
      </c>
      <c r="AO363" s="289" t="str">
        <f t="shared" si="194"/>
        <v>NA</v>
      </c>
      <c r="AP363" s="289" t="str">
        <f t="shared" si="195"/>
        <v>NA</v>
      </c>
      <c r="AQ363" s="289" t="str">
        <f t="shared" si="196"/>
        <v>NA</v>
      </c>
      <c r="AR363" s="289" t="str">
        <f t="shared" si="197"/>
        <v>NA</v>
      </c>
      <c r="AS363" s="289" t="str">
        <f t="shared" si="198"/>
        <v>NA</v>
      </c>
      <c r="AT363" s="289" t="str">
        <f t="shared" si="199"/>
        <v>NA</v>
      </c>
      <c r="AU363" s="289">
        <f t="shared" si="200"/>
        <v>529</v>
      </c>
      <c r="AV363" s="289">
        <f t="shared" si="201"/>
        <v>542</v>
      </c>
      <c r="AW363" s="289">
        <f t="shared" si="202"/>
        <v>587</v>
      </c>
      <c r="AX363" s="289" t="str">
        <f t="shared" si="203"/>
        <v>NA</v>
      </c>
      <c r="AY363" s="289" t="str">
        <f t="shared" si="204"/>
        <v>NA</v>
      </c>
      <c r="AZ363" s="289" t="str">
        <f t="shared" si="205"/>
        <v>NA</v>
      </c>
      <c r="BA363" s="289" t="str">
        <f t="shared" si="206"/>
        <v>NA</v>
      </c>
      <c r="BB363" s="289" t="str">
        <f t="shared" si="207"/>
        <v>NA</v>
      </c>
      <c r="BC363" s="289" t="str">
        <f t="shared" si="181"/>
        <v>NA</v>
      </c>
      <c r="BD363" s="289" t="str">
        <f t="shared" si="182"/>
        <v>NA</v>
      </c>
      <c r="BE363" s="289" t="str">
        <f t="shared" si="183"/>
        <v>NA</v>
      </c>
    </row>
    <row r="364" spans="1:57" ht="15" customHeight="1" x14ac:dyDescent="0.25">
      <c r="A364" s="283" t="s">
        <v>536</v>
      </c>
      <c r="B364" s="255" t="s">
        <v>946</v>
      </c>
      <c r="C364" s="269" t="s">
        <v>1129</v>
      </c>
      <c r="T364" s="285">
        <v>14783</v>
      </c>
      <c r="U364" s="286">
        <v>16334</v>
      </c>
      <c r="V364" s="287">
        <v>15358</v>
      </c>
      <c r="W364" s="287"/>
      <c r="X364" s="287"/>
      <c r="Y364" s="287"/>
      <c r="Z364" s="287"/>
      <c r="AA364" s="287"/>
      <c r="AB364" s="287"/>
      <c r="AC364" s="305"/>
      <c r="AD364" s="305"/>
      <c r="AE364" s="289" t="str">
        <f t="shared" si="184"/>
        <v>NA</v>
      </c>
      <c r="AF364" s="289" t="str">
        <f t="shared" si="185"/>
        <v>NA</v>
      </c>
      <c r="AG364" s="289" t="str">
        <f t="shared" si="186"/>
        <v>NA</v>
      </c>
      <c r="AH364" s="289" t="str">
        <f t="shared" si="187"/>
        <v>NA</v>
      </c>
      <c r="AI364" s="289" t="str">
        <f t="shared" si="188"/>
        <v>NA</v>
      </c>
      <c r="AJ364" s="289" t="str">
        <f t="shared" si="189"/>
        <v>NA</v>
      </c>
      <c r="AK364" s="289" t="str">
        <f t="shared" si="190"/>
        <v>NA</v>
      </c>
      <c r="AL364" s="289" t="str">
        <f t="shared" si="191"/>
        <v>NA</v>
      </c>
      <c r="AM364" s="289" t="str">
        <f t="shared" si="192"/>
        <v>NA</v>
      </c>
      <c r="AN364" s="289" t="str">
        <f t="shared" si="193"/>
        <v>NA</v>
      </c>
      <c r="AO364" s="289" t="str">
        <f t="shared" si="194"/>
        <v>NA</v>
      </c>
      <c r="AP364" s="289" t="str">
        <f t="shared" si="195"/>
        <v>NA</v>
      </c>
      <c r="AQ364" s="289" t="str">
        <f t="shared" si="196"/>
        <v>NA</v>
      </c>
      <c r="AR364" s="289" t="str">
        <f t="shared" si="197"/>
        <v>NA</v>
      </c>
      <c r="AS364" s="289" t="str">
        <f t="shared" si="198"/>
        <v>NA</v>
      </c>
      <c r="AT364" s="289" t="str">
        <f t="shared" si="199"/>
        <v>NA</v>
      </c>
      <c r="AU364" s="289">
        <f t="shared" si="200"/>
        <v>741</v>
      </c>
      <c r="AV364" s="289">
        <f t="shared" si="201"/>
        <v>760</v>
      </c>
      <c r="AW364" s="289">
        <f t="shared" si="202"/>
        <v>846</v>
      </c>
      <c r="AX364" s="289" t="str">
        <f t="shared" si="203"/>
        <v>NA</v>
      </c>
      <c r="AY364" s="289" t="str">
        <f t="shared" si="204"/>
        <v>NA</v>
      </c>
      <c r="AZ364" s="289" t="str">
        <f t="shared" si="205"/>
        <v>NA</v>
      </c>
      <c r="BA364" s="289" t="str">
        <f t="shared" si="206"/>
        <v>NA</v>
      </c>
      <c r="BB364" s="289" t="str">
        <f t="shared" si="207"/>
        <v>NA</v>
      </c>
      <c r="BC364" s="289" t="str">
        <f t="shared" si="181"/>
        <v>NA</v>
      </c>
      <c r="BD364" s="289" t="str">
        <f t="shared" si="182"/>
        <v>NA</v>
      </c>
      <c r="BE364" s="289" t="str">
        <f t="shared" si="183"/>
        <v>NA</v>
      </c>
    </row>
    <row r="365" spans="1:57" ht="15" customHeight="1" x14ac:dyDescent="0.25">
      <c r="A365" s="283" t="s">
        <v>376</v>
      </c>
      <c r="B365" s="255" t="s">
        <v>946</v>
      </c>
      <c r="C365" s="269" t="s">
        <v>1129</v>
      </c>
      <c r="Q365" s="248">
        <v>3236</v>
      </c>
      <c r="R365" s="248">
        <v>3450</v>
      </c>
      <c r="S365" s="248">
        <v>3533</v>
      </c>
      <c r="T365" s="285"/>
      <c r="U365" s="286"/>
      <c r="V365" s="287"/>
      <c r="W365" s="287"/>
      <c r="X365" s="287"/>
      <c r="Y365" s="287"/>
      <c r="Z365" s="287"/>
      <c r="AA365" s="287"/>
      <c r="AB365" s="287"/>
      <c r="AC365" s="305"/>
      <c r="AD365" s="305"/>
      <c r="AE365" s="289" t="str">
        <f t="shared" si="184"/>
        <v>NA</v>
      </c>
      <c r="AF365" s="289" t="str">
        <f t="shared" si="185"/>
        <v>NA</v>
      </c>
      <c r="AG365" s="289" t="str">
        <f t="shared" si="186"/>
        <v>NA</v>
      </c>
      <c r="AH365" s="289" t="str">
        <f t="shared" si="187"/>
        <v>NA</v>
      </c>
      <c r="AI365" s="289" t="str">
        <f t="shared" si="188"/>
        <v>NA</v>
      </c>
      <c r="AJ365" s="289" t="str">
        <f t="shared" si="189"/>
        <v>NA</v>
      </c>
      <c r="AK365" s="289" t="str">
        <f t="shared" si="190"/>
        <v>NA</v>
      </c>
      <c r="AL365" s="289" t="str">
        <f t="shared" si="191"/>
        <v>NA</v>
      </c>
      <c r="AM365" s="289" t="str">
        <f t="shared" si="192"/>
        <v>NA</v>
      </c>
      <c r="AN365" s="289" t="str">
        <f t="shared" si="193"/>
        <v>NA</v>
      </c>
      <c r="AO365" s="289" t="str">
        <f t="shared" si="194"/>
        <v>NA</v>
      </c>
      <c r="AP365" s="289" t="str">
        <f t="shared" si="195"/>
        <v>NA</v>
      </c>
      <c r="AQ365" s="289" t="str">
        <f t="shared" si="196"/>
        <v>NA</v>
      </c>
      <c r="AR365" s="289">
        <f t="shared" si="197"/>
        <v>763</v>
      </c>
      <c r="AS365" s="289">
        <f t="shared" si="198"/>
        <v>756</v>
      </c>
      <c r="AT365" s="289">
        <f t="shared" si="199"/>
        <v>769</v>
      </c>
      <c r="AU365" s="289" t="str">
        <f t="shared" si="200"/>
        <v>NA</v>
      </c>
      <c r="AV365" s="289" t="str">
        <f t="shared" si="201"/>
        <v>NA</v>
      </c>
      <c r="AW365" s="289" t="str">
        <f t="shared" si="202"/>
        <v>NA</v>
      </c>
      <c r="AX365" s="289" t="str">
        <f t="shared" si="203"/>
        <v>NA</v>
      </c>
      <c r="AY365" s="289" t="str">
        <f t="shared" si="204"/>
        <v>NA</v>
      </c>
      <c r="AZ365" s="289" t="str">
        <f t="shared" si="205"/>
        <v>NA</v>
      </c>
      <c r="BA365" s="289" t="str">
        <f t="shared" si="206"/>
        <v>NA</v>
      </c>
      <c r="BB365" s="289" t="str">
        <f t="shared" si="207"/>
        <v>NA</v>
      </c>
      <c r="BC365" s="289" t="str">
        <f t="shared" si="181"/>
        <v>NA</v>
      </c>
      <c r="BD365" s="289" t="str">
        <f t="shared" si="182"/>
        <v>NA</v>
      </c>
      <c r="BE365" s="289" t="str">
        <f t="shared" si="183"/>
        <v>NA</v>
      </c>
    </row>
    <row r="366" spans="1:57" ht="15" customHeight="1" x14ac:dyDescent="0.25">
      <c r="A366" s="283" t="s">
        <v>72</v>
      </c>
      <c r="B366" s="255" t="s">
        <v>910</v>
      </c>
      <c r="C366" s="269" t="s">
        <v>1129</v>
      </c>
      <c r="N366" s="248">
        <v>19310</v>
      </c>
      <c r="T366" s="285"/>
      <c r="U366" s="286"/>
      <c r="V366" s="287"/>
      <c r="W366" s="287"/>
      <c r="X366" s="287"/>
      <c r="Y366" s="287"/>
      <c r="Z366" s="287"/>
      <c r="AA366" s="287"/>
      <c r="AB366" s="287"/>
      <c r="AC366" s="305"/>
      <c r="AD366" s="305"/>
      <c r="AE366" s="289" t="str">
        <f t="shared" si="184"/>
        <v>NA</v>
      </c>
      <c r="AF366" s="289" t="str">
        <f t="shared" si="185"/>
        <v>NA</v>
      </c>
      <c r="AG366" s="289" t="str">
        <f t="shared" si="186"/>
        <v>NA</v>
      </c>
      <c r="AH366" s="289" t="str">
        <f t="shared" si="187"/>
        <v>NA</v>
      </c>
      <c r="AI366" s="289" t="str">
        <f t="shared" si="188"/>
        <v>NA</v>
      </c>
      <c r="AJ366" s="289" t="str">
        <f t="shared" si="189"/>
        <v>NA</v>
      </c>
      <c r="AK366" s="289" t="str">
        <f t="shared" si="190"/>
        <v>NA</v>
      </c>
      <c r="AL366" s="289" t="str">
        <f t="shared" si="191"/>
        <v>NA</v>
      </c>
      <c r="AM366" s="289" t="str">
        <f t="shared" si="192"/>
        <v>NA</v>
      </c>
      <c r="AN366" s="289" t="str">
        <f t="shared" si="193"/>
        <v>NA</v>
      </c>
      <c r="AO366" s="289">
        <f t="shared" si="194"/>
        <v>575</v>
      </c>
      <c r="AP366" s="289" t="str">
        <f t="shared" si="195"/>
        <v>NA</v>
      </c>
      <c r="AQ366" s="289" t="str">
        <f t="shared" si="196"/>
        <v>NA</v>
      </c>
      <c r="AR366" s="289" t="str">
        <f t="shared" si="197"/>
        <v>NA</v>
      </c>
      <c r="AS366" s="289" t="str">
        <f t="shared" si="198"/>
        <v>NA</v>
      </c>
      <c r="AT366" s="289" t="str">
        <f t="shared" si="199"/>
        <v>NA</v>
      </c>
      <c r="AU366" s="289" t="str">
        <f t="shared" si="200"/>
        <v>NA</v>
      </c>
      <c r="AV366" s="289" t="str">
        <f t="shared" si="201"/>
        <v>NA</v>
      </c>
      <c r="AW366" s="289" t="str">
        <f t="shared" si="202"/>
        <v>NA</v>
      </c>
      <c r="AX366" s="289" t="str">
        <f t="shared" si="203"/>
        <v>NA</v>
      </c>
      <c r="AY366" s="289" t="str">
        <f t="shared" si="204"/>
        <v>NA</v>
      </c>
      <c r="AZ366" s="289" t="str">
        <f t="shared" si="205"/>
        <v>NA</v>
      </c>
      <c r="BA366" s="289" t="str">
        <f t="shared" si="206"/>
        <v>NA</v>
      </c>
      <c r="BB366" s="289" t="str">
        <f t="shared" si="207"/>
        <v>NA</v>
      </c>
      <c r="BC366" s="289" t="str">
        <f t="shared" si="181"/>
        <v>NA</v>
      </c>
      <c r="BD366" s="289" t="str">
        <f t="shared" si="182"/>
        <v>NA</v>
      </c>
      <c r="BE366" s="289" t="str">
        <f t="shared" si="183"/>
        <v>NA</v>
      </c>
    </row>
    <row r="367" spans="1:57" ht="15" customHeight="1" x14ac:dyDescent="0.25">
      <c r="A367" s="283" t="s">
        <v>539</v>
      </c>
      <c r="B367" s="255" t="s">
        <v>910</v>
      </c>
      <c r="C367" s="269" t="s">
        <v>1129</v>
      </c>
      <c r="T367" s="285">
        <v>77786</v>
      </c>
      <c r="U367" s="286">
        <v>85426</v>
      </c>
      <c r="V367" s="287">
        <v>79151</v>
      </c>
      <c r="W367" s="287"/>
      <c r="X367" s="287"/>
      <c r="Y367" s="287"/>
      <c r="Z367" s="287"/>
      <c r="AA367" s="287"/>
      <c r="AB367" s="287"/>
      <c r="AC367" s="305"/>
      <c r="AD367" s="305"/>
      <c r="AE367" s="289" t="str">
        <f t="shared" si="184"/>
        <v>NA</v>
      </c>
      <c r="AF367" s="289" t="str">
        <f t="shared" si="185"/>
        <v>NA</v>
      </c>
      <c r="AG367" s="289" t="str">
        <f t="shared" si="186"/>
        <v>NA</v>
      </c>
      <c r="AH367" s="289" t="str">
        <f t="shared" si="187"/>
        <v>NA</v>
      </c>
      <c r="AI367" s="289" t="str">
        <f t="shared" si="188"/>
        <v>NA</v>
      </c>
      <c r="AJ367" s="289" t="str">
        <f t="shared" si="189"/>
        <v>NA</v>
      </c>
      <c r="AK367" s="289" t="str">
        <f t="shared" si="190"/>
        <v>NA</v>
      </c>
      <c r="AL367" s="289" t="str">
        <f t="shared" si="191"/>
        <v>NA</v>
      </c>
      <c r="AM367" s="289" t="str">
        <f t="shared" si="192"/>
        <v>NA</v>
      </c>
      <c r="AN367" s="289" t="str">
        <f t="shared" si="193"/>
        <v>NA</v>
      </c>
      <c r="AO367" s="289" t="str">
        <f t="shared" si="194"/>
        <v>NA</v>
      </c>
      <c r="AP367" s="289" t="str">
        <f t="shared" si="195"/>
        <v>NA</v>
      </c>
      <c r="AQ367" s="289" t="str">
        <f t="shared" si="196"/>
        <v>NA</v>
      </c>
      <c r="AR367" s="289" t="str">
        <f t="shared" si="197"/>
        <v>NA</v>
      </c>
      <c r="AS367" s="289" t="str">
        <f t="shared" si="198"/>
        <v>NA</v>
      </c>
      <c r="AT367" s="289" t="str">
        <f t="shared" si="199"/>
        <v>NA</v>
      </c>
      <c r="AU367" s="289">
        <f t="shared" si="200"/>
        <v>403</v>
      </c>
      <c r="AV367" s="289">
        <f t="shared" si="201"/>
        <v>414</v>
      </c>
      <c r="AW367" s="289">
        <f t="shared" si="202"/>
        <v>461</v>
      </c>
      <c r="AX367" s="289" t="str">
        <f t="shared" si="203"/>
        <v>NA</v>
      </c>
      <c r="AY367" s="289" t="str">
        <f t="shared" si="204"/>
        <v>NA</v>
      </c>
      <c r="AZ367" s="289" t="str">
        <f t="shared" si="205"/>
        <v>NA</v>
      </c>
      <c r="BA367" s="289" t="str">
        <f t="shared" si="206"/>
        <v>NA</v>
      </c>
      <c r="BB367" s="289" t="str">
        <f t="shared" si="207"/>
        <v>NA</v>
      </c>
      <c r="BC367" s="289" t="str">
        <f t="shared" si="181"/>
        <v>NA</v>
      </c>
      <c r="BD367" s="289" t="str">
        <f t="shared" si="182"/>
        <v>NA</v>
      </c>
      <c r="BE367" s="289" t="str">
        <f t="shared" si="183"/>
        <v>NA</v>
      </c>
    </row>
    <row r="368" spans="1:57" ht="15" customHeight="1" x14ac:dyDescent="0.25">
      <c r="A368" s="283" t="s">
        <v>670</v>
      </c>
      <c r="B368" s="255" t="s">
        <v>910</v>
      </c>
      <c r="C368" s="269" t="s">
        <v>1129</v>
      </c>
      <c r="L368" s="272"/>
      <c r="M368" s="272"/>
      <c r="O368" s="248">
        <v>38814</v>
      </c>
      <c r="P368" s="248">
        <v>36407</v>
      </c>
      <c r="Q368" s="272">
        <v>35822</v>
      </c>
      <c r="R368" s="248">
        <v>38928</v>
      </c>
      <c r="S368" s="248">
        <v>41904</v>
      </c>
      <c r="T368" s="286">
        <v>47524</v>
      </c>
      <c r="U368" s="286">
        <v>54562</v>
      </c>
      <c r="V368" s="287">
        <v>53327</v>
      </c>
      <c r="W368" s="287"/>
      <c r="X368" s="287"/>
      <c r="Y368" s="287"/>
      <c r="Z368" s="287"/>
      <c r="AA368" s="287"/>
      <c r="AB368" s="287"/>
      <c r="AC368" s="305"/>
      <c r="AD368" s="305"/>
      <c r="AE368" s="289" t="str">
        <f t="shared" si="184"/>
        <v>NA</v>
      </c>
      <c r="AF368" s="289" t="str">
        <f t="shared" si="185"/>
        <v>NA</v>
      </c>
      <c r="AG368" s="289" t="str">
        <f t="shared" si="186"/>
        <v>NA</v>
      </c>
      <c r="AH368" s="289" t="str">
        <f t="shared" si="187"/>
        <v>NA</v>
      </c>
      <c r="AI368" s="289" t="str">
        <f t="shared" si="188"/>
        <v>NA</v>
      </c>
      <c r="AJ368" s="289" t="str">
        <f t="shared" si="189"/>
        <v>NA</v>
      </c>
      <c r="AK368" s="289" t="str">
        <f t="shared" si="190"/>
        <v>NA</v>
      </c>
      <c r="AL368" s="289" t="str">
        <f t="shared" si="191"/>
        <v>NA</v>
      </c>
      <c r="AM368" s="289" t="str">
        <f t="shared" si="192"/>
        <v>NA</v>
      </c>
      <c r="AN368" s="289" t="str">
        <f t="shared" si="193"/>
        <v>NA</v>
      </c>
      <c r="AO368" s="289" t="str">
        <f t="shared" si="194"/>
        <v>NA</v>
      </c>
      <c r="AP368" s="289">
        <f t="shared" si="195"/>
        <v>477</v>
      </c>
      <c r="AQ368" s="289">
        <f t="shared" si="196"/>
        <v>487</v>
      </c>
      <c r="AR368" s="289">
        <f t="shared" si="197"/>
        <v>508</v>
      </c>
      <c r="AS368" s="289">
        <f t="shared" si="198"/>
        <v>523</v>
      </c>
      <c r="AT368" s="289">
        <f t="shared" si="199"/>
        <v>524</v>
      </c>
      <c r="AU368" s="289">
        <f t="shared" si="200"/>
        <v>515</v>
      </c>
      <c r="AV368" s="289">
        <f t="shared" si="201"/>
        <v>527</v>
      </c>
      <c r="AW368" s="289">
        <f t="shared" si="202"/>
        <v>572</v>
      </c>
      <c r="AX368" s="289" t="str">
        <f t="shared" si="203"/>
        <v>NA</v>
      </c>
      <c r="AY368" s="289" t="str">
        <f t="shared" si="204"/>
        <v>NA</v>
      </c>
      <c r="AZ368" s="289" t="str">
        <f t="shared" si="205"/>
        <v>NA</v>
      </c>
      <c r="BA368" s="289" t="str">
        <f t="shared" si="206"/>
        <v>NA</v>
      </c>
      <c r="BB368" s="289" t="str">
        <f t="shared" si="207"/>
        <v>NA</v>
      </c>
      <c r="BC368" s="289" t="str">
        <f t="shared" si="181"/>
        <v>NA</v>
      </c>
      <c r="BD368" s="289" t="str">
        <f t="shared" si="182"/>
        <v>NA</v>
      </c>
      <c r="BE368" s="289" t="str">
        <f t="shared" si="183"/>
        <v>NA</v>
      </c>
    </row>
    <row r="369" spans="1:57" ht="15" customHeight="1" x14ac:dyDescent="0.25">
      <c r="A369" s="283" t="s">
        <v>995</v>
      </c>
      <c r="B369" s="255" t="s">
        <v>910</v>
      </c>
      <c r="C369" s="269" t="s">
        <v>1129</v>
      </c>
      <c r="N369" s="248">
        <v>58113</v>
      </c>
      <c r="O369" s="248">
        <v>64236</v>
      </c>
      <c r="P369" s="248">
        <v>61792</v>
      </c>
      <c r="Q369" s="248">
        <v>60745</v>
      </c>
      <c r="R369" s="248">
        <v>68224</v>
      </c>
      <c r="S369" s="248">
        <v>79496</v>
      </c>
      <c r="T369" s="286">
        <v>82349</v>
      </c>
      <c r="U369" s="286">
        <v>84789</v>
      </c>
      <c r="V369" s="287">
        <v>83160</v>
      </c>
      <c r="W369" s="287"/>
      <c r="X369" s="287"/>
      <c r="Y369" s="287"/>
      <c r="Z369" s="287"/>
      <c r="AA369" s="287"/>
      <c r="AB369" s="287"/>
      <c r="AC369" s="305"/>
      <c r="AD369" s="305"/>
      <c r="AE369" s="289" t="str">
        <f t="shared" si="184"/>
        <v>NA</v>
      </c>
      <c r="AF369" s="289" t="str">
        <f t="shared" si="185"/>
        <v>NA</v>
      </c>
      <c r="AG369" s="289" t="str">
        <f t="shared" si="186"/>
        <v>NA</v>
      </c>
      <c r="AH369" s="289" t="str">
        <f t="shared" si="187"/>
        <v>NA</v>
      </c>
      <c r="AI369" s="289" t="str">
        <f t="shared" si="188"/>
        <v>NA</v>
      </c>
      <c r="AJ369" s="289" t="str">
        <f t="shared" si="189"/>
        <v>NA</v>
      </c>
      <c r="AK369" s="289" t="str">
        <f t="shared" si="190"/>
        <v>NA</v>
      </c>
      <c r="AL369" s="289" t="str">
        <f t="shared" si="191"/>
        <v>NA</v>
      </c>
      <c r="AM369" s="289" t="str">
        <f t="shared" si="192"/>
        <v>NA</v>
      </c>
      <c r="AN369" s="289" t="str">
        <f t="shared" si="193"/>
        <v>NA</v>
      </c>
      <c r="AO369" s="289">
        <f t="shared" si="194"/>
        <v>399</v>
      </c>
      <c r="AP369" s="289">
        <f t="shared" si="195"/>
        <v>376</v>
      </c>
      <c r="AQ369" s="289">
        <f t="shared" si="196"/>
        <v>378</v>
      </c>
      <c r="AR369" s="289">
        <f t="shared" si="197"/>
        <v>382</v>
      </c>
      <c r="AS369" s="289">
        <f t="shared" si="198"/>
        <v>384</v>
      </c>
      <c r="AT369" s="289">
        <f t="shared" si="199"/>
        <v>377</v>
      </c>
      <c r="AU369" s="289">
        <f t="shared" si="200"/>
        <v>390</v>
      </c>
      <c r="AV369" s="289">
        <f t="shared" si="201"/>
        <v>415</v>
      </c>
      <c r="AW369" s="289">
        <f t="shared" si="202"/>
        <v>446</v>
      </c>
      <c r="AX369" s="289" t="str">
        <f t="shared" si="203"/>
        <v>NA</v>
      </c>
      <c r="AY369" s="289" t="str">
        <f t="shared" si="204"/>
        <v>NA</v>
      </c>
      <c r="AZ369" s="289" t="str">
        <f t="shared" si="205"/>
        <v>NA</v>
      </c>
      <c r="BA369" s="289" t="str">
        <f t="shared" si="206"/>
        <v>NA</v>
      </c>
      <c r="BB369" s="289" t="str">
        <f t="shared" si="207"/>
        <v>NA</v>
      </c>
      <c r="BC369" s="289" t="str">
        <f t="shared" si="181"/>
        <v>NA</v>
      </c>
      <c r="BD369" s="289" t="str">
        <f t="shared" si="182"/>
        <v>NA</v>
      </c>
      <c r="BE369" s="289" t="str">
        <f t="shared" si="183"/>
        <v>NA</v>
      </c>
    </row>
    <row r="370" spans="1:57" ht="15" customHeight="1" x14ac:dyDescent="0.25">
      <c r="A370" s="283" t="s">
        <v>440</v>
      </c>
      <c r="B370" s="255" t="s">
        <v>910</v>
      </c>
      <c r="C370" s="269" t="s">
        <v>1129</v>
      </c>
      <c r="P370" s="248">
        <v>948</v>
      </c>
      <c r="R370" s="248">
        <v>1512</v>
      </c>
      <c r="S370" s="248">
        <v>1771</v>
      </c>
      <c r="T370" s="285">
        <v>1931</v>
      </c>
      <c r="U370" s="286">
        <v>1850</v>
      </c>
      <c r="V370" s="287">
        <v>1939</v>
      </c>
      <c r="W370" s="287"/>
      <c r="X370" s="287"/>
      <c r="Y370" s="287"/>
      <c r="Z370" s="287"/>
      <c r="AA370" s="287"/>
      <c r="AB370" s="287"/>
      <c r="AC370" s="305"/>
      <c r="AD370" s="305"/>
      <c r="AE370" s="289" t="str">
        <f t="shared" si="184"/>
        <v>NA</v>
      </c>
      <c r="AF370" s="289" t="str">
        <f t="shared" si="185"/>
        <v>NA</v>
      </c>
      <c r="AG370" s="289" t="str">
        <f t="shared" si="186"/>
        <v>NA</v>
      </c>
      <c r="AH370" s="289" t="str">
        <f t="shared" si="187"/>
        <v>NA</v>
      </c>
      <c r="AI370" s="289" t="str">
        <f t="shared" si="188"/>
        <v>NA</v>
      </c>
      <c r="AJ370" s="289" t="str">
        <f t="shared" si="189"/>
        <v>NA</v>
      </c>
      <c r="AK370" s="289" t="str">
        <f t="shared" si="190"/>
        <v>NA</v>
      </c>
      <c r="AL370" s="289" t="str">
        <f t="shared" si="191"/>
        <v>NA</v>
      </c>
      <c r="AM370" s="289" t="str">
        <f t="shared" si="192"/>
        <v>NA</v>
      </c>
      <c r="AN370" s="289" t="str">
        <f t="shared" si="193"/>
        <v>NA</v>
      </c>
      <c r="AO370" s="289" t="str">
        <f t="shared" si="194"/>
        <v>NA</v>
      </c>
      <c r="AP370" s="289" t="str">
        <f t="shared" si="195"/>
        <v>NA</v>
      </c>
      <c r="AQ370" s="289">
        <f t="shared" si="196"/>
        <v>728</v>
      </c>
      <c r="AR370" s="289" t="str">
        <f t="shared" si="197"/>
        <v>NA</v>
      </c>
      <c r="AS370" s="289">
        <f t="shared" si="198"/>
        <v>764</v>
      </c>
      <c r="AT370" s="289">
        <f t="shared" si="199"/>
        <v>774</v>
      </c>
      <c r="AU370" s="289">
        <f t="shared" si="200"/>
        <v>827</v>
      </c>
      <c r="AV370" s="289">
        <f t="shared" si="201"/>
        <v>837</v>
      </c>
      <c r="AW370" s="289">
        <f t="shared" si="202"/>
        <v>957</v>
      </c>
      <c r="AX370" s="289" t="str">
        <f t="shared" si="203"/>
        <v>NA</v>
      </c>
      <c r="AY370" s="289" t="str">
        <f t="shared" si="204"/>
        <v>NA</v>
      </c>
      <c r="AZ370" s="289" t="str">
        <f t="shared" si="205"/>
        <v>NA</v>
      </c>
      <c r="BA370" s="289" t="str">
        <f t="shared" si="206"/>
        <v>NA</v>
      </c>
      <c r="BB370" s="289" t="str">
        <f t="shared" si="207"/>
        <v>NA</v>
      </c>
      <c r="BC370" s="289" t="str">
        <f t="shared" si="181"/>
        <v>NA</v>
      </c>
      <c r="BD370" s="289" t="str">
        <f t="shared" si="182"/>
        <v>NA</v>
      </c>
      <c r="BE370" s="289" t="str">
        <f t="shared" si="183"/>
        <v>NA</v>
      </c>
    </row>
    <row r="371" spans="1:57" ht="15" customHeight="1" x14ac:dyDescent="0.25">
      <c r="A371" s="283" t="s">
        <v>676</v>
      </c>
      <c r="B371" s="255" t="s">
        <v>910</v>
      </c>
      <c r="C371" s="269" t="s">
        <v>1129</v>
      </c>
      <c r="O371" s="248">
        <v>29330</v>
      </c>
      <c r="P371" s="248">
        <v>25381</v>
      </c>
      <c r="Q371" s="248">
        <v>23682</v>
      </c>
      <c r="T371" s="285"/>
      <c r="U371" s="286"/>
      <c r="V371" s="287"/>
      <c r="W371" s="287"/>
      <c r="X371" s="287"/>
      <c r="Y371" s="287"/>
      <c r="Z371" s="287"/>
      <c r="AA371" s="287"/>
      <c r="AB371" s="287"/>
      <c r="AC371" s="305"/>
      <c r="AD371" s="305"/>
      <c r="AE371" s="289" t="str">
        <f t="shared" si="184"/>
        <v>NA</v>
      </c>
      <c r="AF371" s="289" t="str">
        <f t="shared" si="185"/>
        <v>NA</v>
      </c>
      <c r="AG371" s="289" t="str">
        <f t="shared" si="186"/>
        <v>NA</v>
      </c>
      <c r="AH371" s="289" t="str">
        <f t="shared" si="187"/>
        <v>NA</v>
      </c>
      <c r="AI371" s="289" t="str">
        <f t="shared" si="188"/>
        <v>NA</v>
      </c>
      <c r="AJ371" s="289" t="str">
        <f t="shared" si="189"/>
        <v>NA</v>
      </c>
      <c r="AK371" s="289" t="str">
        <f t="shared" si="190"/>
        <v>NA</v>
      </c>
      <c r="AL371" s="289" t="str">
        <f t="shared" si="191"/>
        <v>NA</v>
      </c>
      <c r="AM371" s="289" t="str">
        <f t="shared" si="192"/>
        <v>NA</v>
      </c>
      <c r="AN371" s="289" t="str">
        <f t="shared" si="193"/>
        <v>NA</v>
      </c>
      <c r="AO371" s="289" t="str">
        <f t="shared" si="194"/>
        <v>NA</v>
      </c>
      <c r="AP371" s="289">
        <f t="shared" si="195"/>
        <v>531</v>
      </c>
      <c r="AQ371" s="289">
        <f t="shared" si="196"/>
        <v>566</v>
      </c>
      <c r="AR371" s="289">
        <f t="shared" si="197"/>
        <v>609</v>
      </c>
      <c r="AS371" s="289" t="str">
        <f t="shared" si="198"/>
        <v>NA</v>
      </c>
      <c r="AT371" s="289" t="str">
        <f t="shared" si="199"/>
        <v>NA</v>
      </c>
      <c r="AU371" s="289" t="str">
        <f t="shared" si="200"/>
        <v>NA</v>
      </c>
      <c r="AV371" s="289" t="str">
        <f t="shared" si="201"/>
        <v>NA</v>
      </c>
      <c r="AW371" s="289" t="str">
        <f t="shared" si="202"/>
        <v>NA</v>
      </c>
      <c r="AX371" s="289" t="str">
        <f t="shared" si="203"/>
        <v>NA</v>
      </c>
      <c r="AY371" s="289" t="str">
        <f t="shared" si="204"/>
        <v>NA</v>
      </c>
      <c r="AZ371" s="289" t="str">
        <f t="shared" si="205"/>
        <v>NA</v>
      </c>
      <c r="BA371" s="289" t="str">
        <f t="shared" si="206"/>
        <v>NA</v>
      </c>
      <c r="BB371" s="289" t="str">
        <f t="shared" si="207"/>
        <v>NA</v>
      </c>
      <c r="BC371" s="289" t="str">
        <f t="shared" si="181"/>
        <v>NA</v>
      </c>
      <c r="BD371" s="289" t="str">
        <f t="shared" si="182"/>
        <v>NA</v>
      </c>
      <c r="BE371" s="289" t="str">
        <f t="shared" si="183"/>
        <v>NA</v>
      </c>
    </row>
    <row r="372" spans="1:57" ht="15" customHeight="1" x14ac:dyDescent="0.25">
      <c r="A372" s="283" t="s">
        <v>900</v>
      </c>
      <c r="B372" s="255" t="s">
        <v>910</v>
      </c>
      <c r="C372" s="269" t="s">
        <v>1129</v>
      </c>
      <c r="N372" s="248">
        <v>8668</v>
      </c>
      <c r="T372" s="285"/>
      <c r="U372" s="286"/>
      <c r="V372" s="287"/>
      <c r="W372" s="287"/>
      <c r="X372" s="287"/>
      <c r="Y372" s="287"/>
      <c r="Z372" s="287"/>
      <c r="AA372" s="287"/>
      <c r="AB372" s="287"/>
      <c r="AC372" s="305"/>
      <c r="AD372" s="305"/>
      <c r="AE372" s="289" t="str">
        <f t="shared" si="184"/>
        <v>NA</v>
      </c>
      <c r="AF372" s="289" t="str">
        <f t="shared" si="185"/>
        <v>NA</v>
      </c>
      <c r="AG372" s="289" t="str">
        <f t="shared" si="186"/>
        <v>NA</v>
      </c>
      <c r="AH372" s="289" t="str">
        <f t="shared" si="187"/>
        <v>NA</v>
      </c>
      <c r="AI372" s="289" t="str">
        <f t="shared" si="188"/>
        <v>NA</v>
      </c>
      <c r="AJ372" s="289" t="str">
        <f t="shared" si="189"/>
        <v>NA</v>
      </c>
      <c r="AK372" s="289" t="str">
        <f t="shared" si="190"/>
        <v>NA</v>
      </c>
      <c r="AL372" s="289" t="str">
        <f t="shared" si="191"/>
        <v>NA</v>
      </c>
      <c r="AM372" s="289" t="str">
        <f t="shared" si="192"/>
        <v>NA</v>
      </c>
      <c r="AN372" s="289" t="str">
        <f t="shared" si="193"/>
        <v>NA</v>
      </c>
      <c r="AO372" s="289">
        <f t="shared" si="194"/>
        <v>617</v>
      </c>
      <c r="AP372" s="289" t="str">
        <f t="shared" si="195"/>
        <v>NA</v>
      </c>
      <c r="AQ372" s="289" t="str">
        <f t="shared" si="196"/>
        <v>NA</v>
      </c>
      <c r="AR372" s="289" t="str">
        <f t="shared" si="197"/>
        <v>NA</v>
      </c>
      <c r="AS372" s="289" t="str">
        <f t="shared" si="198"/>
        <v>NA</v>
      </c>
      <c r="AT372" s="289" t="str">
        <f t="shared" si="199"/>
        <v>NA</v>
      </c>
      <c r="AU372" s="289" t="str">
        <f t="shared" si="200"/>
        <v>NA</v>
      </c>
      <c r="AV372" s="289" t="str">
        <f t="shared" si="201"/>
        <v>NA</v>
      </c>
      <c r="AW372" s="289" t="str">
        <f t="shared" si="202"/>
        <v>NA</v>
      </c>
      <c r="AX372" s="289" t="str">
        <f t="shared" si="203"/>
        <v>NA</v>
      </c>
      <c r="AY372" s="289" t="str">
        <f t="shared" si="204"/>
        <v>NA</v>
      </c>
      <c r="AZ372" s="289" t="str">
        <f t="shared" si="205"/>
        <v>NA</v>
      </c>
      <c r="BA372" s="289" t="str">
        <f t="shared" si="206"/>
        <v>NA</v>
      </c>
      <c r="BB372" s="289" t="str">
        <f t="shared" si="207"/>
        <v>NA</v>
      </c>
      <c r="BC372" s="289" t="str">
        <f t="shared" si="181"/>
        <v>NA</v>
      </c>
      <c r="BD372" s="289" t="str">
        <f t="shared" si="182"/>
        <v>NA</v>
      </c>
      <c r="BE372" s="289" t="str">
        <f t="shared" si="183"/>
        <v>NA</v>
      </c>
    </row>
    <row r="373" spans="1:57" ht="15" customHeight="1" x14ac:dyDescent="0.25">
      <c r="A373" s="283" t="s">
        <v>889</v>
      </c>
      <c r="B373" s="255" t="s">
        <v>910</v>
      </c>
      <c r="C373" s="269" t="s">
        <v>1129</v>
      </c>
      <c r="H373" s="248">
        <v>28288</v>
      </c>
      <c r="I373" s="248">
        <v>29656</v>
      </c>
      <c r="J373" s="248">
        <v>36020</v>
      </c>
      <c r="K373" s="248">
        <v>40238</v>
      </c>
      <c r="L373" s="248">
        <v>42799</v>
      </c>
      <c r="M373" s="248">
        <v>48367</v>
      </c>
      <c r="N373" s="248">
        <v>57316</v>
      </c>
      <c r="O373" s="248">
        <v>51653</v>
      </c>
      <c r="P373" s="248">
        <v>45721</v>
      </c>
      <c r="Q373" s="248">
        <v>38142</v>
      </c>
      <c r="R373" s="248">
        <v>40604</v>
      </c>
      <c r="S373" s="248">
        <v>41808</v>
      </c>
      <c r="T373" s="285">
        <v>45372</v>
      </c>
      <c r="U373" s="286">
        <v>48692</v>
      </c>
      <c r="V373" s="287">
        <v>45849</v>
      </c>
      <c r="W373" s="287"/>
      <c r="X373" s="287"/>
      <c r="Y373" s="287"/>
      <c r="Z373" s="287"/>
      <c r="AA373" s="287"/>
      <c r="AB373" s="287"/>
      <c r="AC373" s="305"/>
      <c r="AD373" s="305"/>
      <c r="AE373" s="289" t="str">
        <f t="shared" si="184"/>
        <v>NA</v>
      </c>
      <c r="AF373" s="289" t="str">
        <f t="shared" si="185"/>
        <v>NA</v>
      </c>
      <c r="AG373" s="289" t="str">
        <f t="shared" si="186"/>
        <v>NA</v>
      </c>
      <c r="AH373" s="289" t="str">
        <f t="shared" si="187"/>
        <v>NA</v>
      </c>
      <c r="AI373" s="289">
        <f t="shared" si="188"/>
        <v>344</v>
      </c>
      <c r="AJ373" s="289">
        <f t="shared" si="189"/>
        <v>365</v>
      </c>
      <c r="AK373" s="289">
        <f t="shared" si="190"/>
        <v>363</v>
      </c>
      <c r="AL373" s="289">
        <f t="shared" si="191"/>
        <v>368</v>
      </c>
      <c r="AM373" s="289">
        <f t="shared" si="192"/>
        <v>389</v>
      </c>
      <c r="AN373" s="289">
        <f t="shared" si="193"/>
        <v>386</v>
      </c>
      <c r="AO373" s="289">
        <f t="shared" si="194"/>
        <v>402</v>
      </c>
      <c r="AP373" s="289">
        <f t="shared" si="195"/>
        <v>420</v>
      </c>
      <c r="AQ373" s="289">
        <f t="shared" si="196"/>
        <v>438</v>
      </c>
      <c r="AR373" s="289">
        <f t="shared" si="197"/>
        <v>494</v>
      </c>
      <c r="AS373" s="289">
        <f t="shared" si="198"/>
        <v>511</v>
      </c>
      <c r="AT373" s="289">
        <f t="shared" si="199"/>
        <v>526</v>
      </c>
      <c r="AU373" s="289">
        <f t="shared" si="200"/>
        <v>531</v>
      </c>
      <c r="AV373" s="289">
        <f t="shared" si="201"/>
        <v>556</v>
      </c>
      <c r="AW373" s="289">
        <f t="shared" si="202"/>
        <v>616</v>
      </c>
      <c r="AX373" s="289" t="str">
        <f t="shared" si="203"/>
        <v>NA</v>
      </c>
      <c r="AY373" s="289" t="str">
        <f t="shared" si="204"/>
        <v>NA</v>
      </c>
      <c r="AZ373" s="289" t="str">
        <f t="shared" si="205"/>
        <v>NA</v>
      </c>
      <c r="BA373" s="289" t="str">
        <f t="shared" si="206"/>
        <v>NA</v>
      </c>
      <c r="BB373" s="289" t="str">
        <f t="shared" si="207"/>
        <v>NA</v>
      </c>
      <c r="BC373" s="289" t="str">
        <f t="shared" si="181"/>
        <v>NA</v>
      </c>
      <c r="BD373" s="289" t="str">
        <f t="shared" si="182"/>
        <v>NA</v>
      </c>
      <c r="BE373" s="289" t="str">
        <f t="shared" si="183"/>
        <v>NA</v>
      </c>
    </row>
    <row r="374" spans="1:57" ht="15" customHeight="1" x14ac:dyDescent="0.25">
      <c r="A374" s="283" t="s">
        <v>653</v>
      </c>
      <c r="B374" s="255" t="s">
        <v>920</v>
      </c>
      <c r="C374" s="269" t="s">
        <v>1129</v>
      </c>
      <c r="O374" s="272">
        <v>4605</v>
      </c>
      <c r="P374" s="248">
        <v>4327</v>
      </c>
      <c r="T374" s="285"/>
      <c r="U374" s="286"/>
      <c r="V374" s="287"/>
      <c r="W374" s="287"/>
      <c r="X374" s="287"/>
      <c r="Y374" s="287"/>
      <c r="Z374" s="287"/>
      <c r="AA374" s="287"/>
      <c r="AB374" s="287"/>
      <c r="AC374" s="305"/>
      <c r="AD374" s="305"/>
      <c r="AE374" s="289" t="str">
        <f t="shared" si="184"/>
        <v>NA</v>
      </c>
      <c r="AF374" s="289" t="str">
        <f t="shared" si="185"/>
        <v>NA</v>
      </c>
      <c r="AG374" s="289" t="str">
        <f t="shared" si="186"/>
        <v>NA</v>
      </c>
      <c r="AH374" s="289" t="str">
        <f t="shared" si="187"/>
        <v>NA</v>
      </c>
      <c r="AI374" s="289" t="str">
        <f t="shared" si="188"/>
        <v>NA</v>
      </c>
      <c r="AJ374" s="289" t="str">
        <f t="shared" si="189"/>
        <v>NA</v>
      </c>
      <c r="AK374" s="289" t="str">
        <f t="shared" si="190"/>
        <v>NA</v>
      </c>
      <c r="AL374" s="289" t="str">
        <f t="shared" si="191"/>
        <v>NA</v>
      </c>
      <c r="AM374" s="289" t="str">
        <f t="shared" si="192"/>
        <v>NA</v>
      </c>
      <c r="AN374" s="289" t="str">
        <f t="shared" si="193"/>
        <v>NA</v>
      </c>
      <c r="AO374" s="289" t="str">
        <f t="shared" si="194"/>
        <v>NA</v>
      </c>
      <c r="AP374" s="289">
        <f t="shared" si="195"/>
        <v>652</v>
      </c>
      <c r="AQ374" s="289">
        <f t="shared" si="196"/>
        <v>717</v>
      </c>
      <c r="AR374" s="289" t="str">
        <f t="shared" si="197"/>
        <v>NA</v>
      </c>
      <c r="AS374" s="289" t="str">
        <f t="shared" si="198"/>
        <v>NA</v>
      </c>
      <c r="AT374" s="289" t="str">
        <f t="shared" si="199"/>
        <v>NA</v>
      </c>
      <c r="AU374" s="289" t="str">
        <f t="shared" si="200"/>
        <v>NA</v>
      </c>
      <c r="AV374" s="289" t="str">
        <f t="shared" si="201"/>
        <v>NA</v>
      </c>
      <c r="AW374" s="289" t="str">
        <f t="shared" si="202"/>
        <v>NA</v>
      </c>
      <c r="AX374" s="289" t="str">
        <f t="shared" si="203"/>
        <v>NA</v>
      </c>
      <c r="AY374" s="289" t="str">
        <f t="shared" si="204"/>
        <v>NA</v>
      </c>
      <c r="AZ374" s="289" t="str">
        <f t="shared" si="205"/>
        <v>NA</v>
      </c>
      <c r="BA374" s="289" t="str">
        <f t="shared" si="206"/>
        <v>NA</v>
      </c>
      <c r="BB374" s="289" t="str">
        <f t="shared" si="207"/>
        <v>NA</v>
      </c>
      <c r="BC374" s="289" t="str">
        <f t="shared" si="181"/>
        <v>NA</v>
      </c>
      <c r="BD374" s="289" t="str">
        <f t="shared" si="182"/>
        <v>NA</v>
      </c>
      <c r="BE374" s="289" t="str">
        <f t="shared" si="183"/>
        <v>NA</v>
      </c>
    </row>
    <row r="375" spans="1:57" ht="15" customHeight="1" x14ac:dyDescent="0.25">
      <c r="A375" s="283" t="s">
        <v>581</v>
      </c>
      <c r="B375" s="255" t="s">
        <v>920</v>
      </c>
      <c r="C375" s="269" t="s">
        <v>1129</v>
      </c>
      <c r="O375" s="272"/>
      <c r="T375" s="285">
        <v>2478</v>
      </c>
      <c r="U375" s="286">
        <v>8667</v>
      </c>
      <c r="V375" s="287">
        <v>8753</v>
      </c>
      <c r="W375" s="287"/>
      <c r="X375" s="287"/>
      <c r="Y375" s="287"/>
      <c r="Z375" s="287"/>
      <c r="AA375" s="287"/>
      <c r="AB375" s="287"/>
      <c r="AC375" s="305"/>
      <c r="AD375" s="305"/>
      <c r="AE375" s="289" t="str">
        <f t="shared" si="184"/>
        <v>NA</v>
      </c>
      <c r="AF375" s="289" t="str">
        <f t="shared" si="185"/>
        <v>NA</v>
      </c>
      <c r="AG375" s="289" t="str">
        <f t="shared" si="186"/>
        <v>NA</v>
      </c>
      <c r="AH375" s="289" t="str">
        <f t="shared" si="187"/>
        <v>NA</v>
      </c>
      <c r="AI375" s="289" t="str">
        <f t="shared" si="188"/>
        <v>NA</v>
      </c>
      <c r="AJ375" s="289" t="str">
        <f t="shared" si="189"/>
        <v>NA</v>
      </c>
      <c r="AK375" s="289" t="str">
        <f t="shared" si="190"/>
        <v>NA</v>
      </c>
      <c r="AL375" s="289" t="str">
        <f t="shared" si="191"/>
        <v>NA</v>
      </c>
      <c r="AM375" s="289" t="str">
        <f t="shared" si="192"/>
        <v>NA</v>
      </c>
      <c r="AN375" s="289" t="str">
        <f t="shared" si="193"/>
        <v>NA</v>
      </c>
      <c r="AO375" s="289" t="str">
        <f t="shared" si="194"/>
        <v>NA</v>
      </c>
      <c r="AP375" s="289" t="str">
        <f t="shared" si="195"/>
        <v>NA</v>
      </c>
      <c r="AQ375" s="289" t="str">
        <f t="shared" si="196"/>
        <v>NA</v>
      </c>
      <c r="AR375" s="289" t="str">
        <f t="shared" si="197"/>
        <v>NA</v>
      </c>
      <c r="AS375" s="289" t="str">
        <f t="shared" si="198"/>
        <v>NA</v>
      </c>
      <c r="AT375" s="289" t="str">
        <f t="shared" si="199"/>
        <v>NA</v>
      </c>
      <c r="AU375" s="289">
        <f t="shared" si="200"/>
        <v>826</v>
      </c>
      <c r="AV375" s="289">
        <f t="shared" si="201"/>
        <v>805</v>
      </c>
      <c r="AW375" s="289">
        <f t="shared" si="202"/>
        <v>903</v>
      </c>
      <c r="AX375" s="289" t="str">
        <f t="shared" si="203"/>
        <v>NA</v>
      </c>
      <c r="AY375" s="289" t="str">
        <f t="shared" si="204"/>
        <v>NA</v>
      </c>
      <c r="AZ375" s="289" t="str">
        <f t="shared" si="205"/>
        <v>NA</v>
      </c>
      <c r="BA375" s="289" t="str">
        <f t="shared" si="206"/>
        <v>NA</v>
      </c>
      <c r="BB375" s="289" t="str">
        <f t="shared" si="207"/>
        <v>NA</v>
      </c>
      <c r="BC375" s="289" t="str">
        <f t="shared" si="181"/>
        <v>NA</v>
      </c>
      <c r="BD375" s="289" t="str">
        <f t="shared" si="182"/>
        <v>NA</v>
      </c>
      <c r="BE375" s="289" t="str">
        <f t="shared" si="183"/>
        <v>NA</v>
      </c>
    </row>
    <row r="376" spans="1:57" ht="15" customHeight="1" x14ac:dyDescent="0.25">
      <c r="A376" s="283" t="s">
        <v>337</v>
      </c>
      <c r="B376" s="255" t="s">
        <v>920</v>
      </c>
      <c r="C376" s="269" t="s">
        <v>1129</v>
      </c>
      <c r="N376" s="248">
        <v>19980</v>
      </c>
      <c r="O376" s="272">
        <v>18844</v>
      </c>
      <c r="P376" s="248">
        <v>24276</v>
      </c>
      <c r="Q376" s="248">
        <v>25269</v>
      </c>
      <c r="T376" s="285"/>
      <c r="U376" s="286"/>
      <c r="V376" s="287"/>
      <c r="W376" s="287"/>
      <c r="X376" s="287"/>
      <c r="Y376" s="287"/>
      <c r="Z376" s="287"/>
      <c r="AA376" s="287"/>
      <c r="AB376" s="287"/>
      <c r="AC376" s="305"/>
      <c r="AD376" s="305"/>
      <c r="AE376" s="289" t="str">
        <f t="shared" si="184"/>
        <v>NA</v>
      </c>
      <c r="AF376" s="289" t="str">
        <f t="shared" si="185"/>
        <v>NA</v>
      </c>
      <c r="AG376" s="289" t="str">
        <f t="shared" si="186"/>
        <v>NA</v>
      </c>
      <c r="AH376" s="289" t="str">
        <f t="shared" si="187"/>
        <v>NA</v>
      </c>
      <c r="AI376" s="289" t="str">
        <f t="shared" si="188"/>
        <v>NA</v>
      </c>
      <c r="AJ376" s="289" t="str">
        <f t="shared" si="189"/>
        <v>NA</v>
      </c>
      <c r="AK376" s="289" t="str">
        <f t="shared" si="190"/>
        <v>NA</v>
      </c>
      <c r="AL376" s="289" t="str">
        <f t="shared" si="191"/>
        <v>NA</v>
      </c>
      <c r="AM376" s="289" t="str">
        <f t="shared" si="192"/>
        <v>NA</v>
      </c>
      <c r="AN376" s="289" t="str">
        <f t="shared" si="193"/>
        <v>NA</v>
      </c>
      <c r="AO376" s="289">
        <f t="shared" si="194"/>
        <v>571</v>
      </c>
      <c r="AP376" s="289">
        <f t="shared" si="195"/>
        <v>582</v>
      </c>
      <c r="AQ376" s="289">
        <f t="shared" si="196"/>
        <v>576</v>
      </c>
      <c r="AR376" s="289">
        <f t="shared" si="197"/>
        <v>593</v>
      </c>
      <c r="AS376" s="289" t="str">
        <f t="shared" si="198"/>
        <v>NA</v>
      </c>
      <c r="AT376" s="289" t="str">
        <f t="shared" si="199"/>
        <v>NA</v>
      </c>
      <c r="AU376" s="289" t="str">
        <f t="shared" si="200"/>
        <v>NA</v>
      </c>
      <c r="AV376" s="289" t="str">
        <f t="shared" si="201"/>
        <v>NA</v>
      </c>
      <c r="AW376" s="289" t="str">
        <f t="shared" si="202"/>
        <v>NA</v>
      </c>
      <c r="AX376" s="289" t="str">
        <f t="shared" si="203"/>
        <v>NA</v>
      </c>
      <c r="AY376" s="289" t="str">
        <f t="shared" si="204"/>
        <v>NA</v>
      </c>
      <c r="AZ376" s="289" t="str">
        <f t="shared" si="205"/>
        <v>NA</v>
      </c>
      <c r="BA376" s="289" t="str">
        <f t="shared" si="206"/>
        <v>NA</v>
      </c>
      <c r="BB376" s="289" t="str">
        <f t="shared" si="207"/>
        <v>NA</v>
      </c>
      <c r="BC376" s="289" t="str">
        <f t="shared" si="181"/>
        <v>NA</v>
      </c>
      <c r="BD376" s="289" t="str">
        <f t="shared" si="182"/>
        <v>NA</v>
      </c>
      <c r="BE376" s="289" t="str">
        <f t="shared" si="183"/>
        <v>NA</v>
      </c>
    </row>
    <row r="377" spans="1:57" ht="15" customHeight="1" x14ac:dyDescent="0.25">
      <c r="A377" s="283" t="s">
        <v>343</v>
      </c>
      <c r="B377" s="255" t="s">
        <v>920</v>
      </c>
      <c r="C377" s="269" t="s">
        <v>1129</v>
      </c>
      <c r="H377" s="248">
        <v>22589</v>
      </c>
      <c r="I377" s="248">
        <v>25796</v>
      </c>
      <c r="J377" s="248">
        <v>26856</v>
      </c>
      <c r="K377" s="248">
        <v>30163</v>
      </c>
      <c r="L377" s="248">
        <v>32233.333333333332</v>
      </c>
      <c r="M377" s="248">
        <v>34303.666666666664</v>
      </c>
      <c r="N377" s="248">
        <v>36374</v>
      </c>
      <c r="O377" s="248">
        <v>31439</v>
      </c>
      <c r="P377" s="248">
        <v>26291</v>
      </c>
      <c r="Q377" s="248">
        <v>199413</v>
      </c>
      <c r="R377" s="248">
        <v>372535</v>
      </c>
      <c r="S377" s="248">
        <v>404110</v>
      </c>
      <c r="T377" s="285"/>
      <c r="U377" s="286"/>
      <c r="V377" s="287"/>
      <c r="W377" s="287"/>
      <c r="X377" s="287"/>
      <c r="Y377" s="287"/>
      <c r="Z377" s="287"/>
      <c r="AA377" s="287"/>
      <c r="AB377" s="287"/>
      <c r="AC377" s="305"/>
      <c r="AD377" s="305"/>
      <c r="AE377" s="289" t="str">
        <f t="shared" si="184"/>
        <v>NA</v>
      </c>
      <c r="AF377" s="289" t="str">
        <f t="shared" si="185"/>
        <v>NA</v>
      </c>
      <c r="AG377" s="289" t="str">
        <f t="shared" si="186"/>
        <v>NA</v>
      </c>
      <c r="AH377" s="289" t="str">
        <f t="shared" si="187"/>
        <v>NA</v>
      </c>
      <c r="AI377" s="289">
        <f t="shared" si="188"/>
        <v>367</v>
      </c>
      <c r="AJ377" s="289">
        <f t="shared" si="189"/>
        <v>385</v>
      </c>
      <c r="AK377" s="289">
        <f t="shared" si="190"/>
        <v>403</v>
      </c>
      <c r="AL377" s="289">
        <f t="shared" si="191"/>
        <v>404</v>
      </c>
      <c r="AM377" s="289">
        <f t="shared" si="192"/>
        <v>433</v>
      </c>
      <c r="AN377" s="289">
        <f t="shared" si="193"/>
        <v>447</v>
      </c>
      <c r="AO377" s="289">
        <f t="shared" si="194"/>
        <v>493</v>
      </c>
      <c r="AP377" s="289">
        <f t="shared" si="195"/>
        <v>515</v>
      </c>
      <c r="AQ377" s="289">
        <f t="shared" si="196"/>
        <v>558</v>
      </c>
      <c r="AR377" s="289">
        <f t="shared" si="197"/>
        <v>185</v>
      </c>
      <c r="AS377" s="289">
        <f t="shared" si="198"/>
        <v>132</v>
      </c>
      <c r="AT377" s="289">
        <f t="shared" si="199"/>
        <v>136</v>
      </c>
      <c r="AU377" s="289" t="str">
        <f t="shared" si="200"/>
        <v>NA</v>
      </c>
      <c r="AV377" s="289" t="str">
        <f t="shared" si="201"/>
        <v>NA</v>
      </c>
      <c r="AW377" s="289" t="str">
        <f t="shared" si="202"/>
        <v>NA</v>
      </c>
      <c r="AX377" s="289" t="str">
        <f t="shared" si="203"/>
        <v>NA</v>
      </c>
      <c r="AY377" s="289" t="str">
        <f t="shared" si="204"/>
        <v>NA</v>
      </c>
      <c r="AZ377" s="289" t="str">
        <f t="shared" si="205"/>
        <v>NA</v>
      </c>
      <c r="BA377" s="289" t="str">
        <f t="shared" si="206"/>
        <v>NA</v>
      </c>
      <c r="BB377" s="289" t="str">
        <f t="shared" si="207"/>
        <v>NA</v>
      </c>
      <c r="BC377" s="289" t="str">
        <f t="shared" si="181"/>
        <v>NA</v>
      </c>
      <c r="BD377" s="289" t="str">
        <f t="shared" si="182"/>
        <v>NA</v>
      </c>
      <c r="BE377" s="289" t="str">
        <f t="shared" si="183"/>
        <v>NA</v>
      </c>
    </row>
    <row r="378" spans="1:57" ht="15" customHeight="1" x14ac:dyDescent="0.25">
      <c r="A378" s="283" t="s">
        <v>443</v>
      </c>
      <c r="B378" s="255" t="s">
        <v>920</v>
      </c>
      <c r="C378" s="269" t="s">
        <v>1129</v>
      </c>
      <c r="S378" s="248">
        <v>8513</v>
      </c>
      <c r="T378" s="285">
        <v>9512</v>
      </c>
      <c r="U378" s="286">
        <v>10940</v>
      </c>
      <c r="V378" s="287"/>
      <c r="W378" s="287"/>
      <c r="X378" s="287"/>
      <c r="Y378" s="287"/>
      <c r="Z378" s="287"/>
      <c r="AA378" s="287"/>
      <c r="AB378" s="287"/>
      <c r="AC378" s="305"/>
      <c r="AD378" s="305"/>
      <c r="AE378" s="289" t="str">
        <f t="shared" si="184"/>
        <v>NA</v>
      </c>
      <c r="AF378" s="289" t="str">
        <f t="shared" si="185"/>
        <v>NA</v>
      </c>
      <c r="AG378" s="289" t="str">
        <f t="shared" si="186"/>
        <v>NA</v>
      </c>
      <c r="AH378" s="289" t="str">
        <f t="shared" si="187"/>
        <v>NA</v>
      </c>
      <c r="AI378" s="289" t="str">
        <f t="shared" si="188"/>
        <v>NA</v>
      </c>
      <c r="AJ378" s="289" t="str">
        <f t="shared" si="189"/>
        <v>NA</v>
      </c>
      <c r="AK378" s="289" t="str">
        <f t="shared" si="190"/>
        <v>NA</v>
      </c>
      <c r="AL378" s="289" t="str">
        <f t="shared" si="191"/>
        <v>NA</v>
      </c>
      <c r="AM378" s="289" t="str">
        <f t="shared" si="192"/>
        <v>NA</v>
      </c>
      <c r="AN378" s="289" t="str">
        <f t="shared" si="193"/>
        <v>NA</v>
      </c>
      <c r="AO378" s="289" t="str">
        <f t="shared" si="194"/>
        <v>NA</v>
      </c>
      <c r="AP378" s="289" t="str">
        <f t="shared" si="195"/>
        <v>NA</v>
      </c>
      <c r="AQ378" s="289" t="str">
        <f t="shared" si="196"/>
        <v>NA</v>
      </c>
      <c r="AR378" s="289" t="str">
        <f t="shared" si="197"/>
        <v>NA</v>
      </c>
      <c r="AS378" s="289" t="str">
        <f t="shared" si="198"/>
        <v>NA</v>
      </c>
      <c r="AT378" s="289">
        <f t="shared" si="199"/>
        <v>742</v>
      </c>
      <c r="AU378" s="289">
        <f t="shared" si="200"/>
        <v>783</v>
      </c>
      <c r="AV378" s="289">
        <f t="shared" si="201"/>
        <v>793</v>
      </c>
      <c r="AW378" s="289" t="str">
        <f t="shared" si="202"/>
        <v>NA</v>
      </c>
      <c r="AX378" s="289" t="str">
        <f t="shared" si="203"/>
        <v>NA</v>
      </c>
      <c r="AY378" s="289" t="str">
        <f t="shared" si="204"/>
        <v>NA</v>
      </c>
      <c r="AZ378" s="289" t="str">
        <f t="shared" si="205"/>
        <v>NA</v>
      </c>
      <c r="BA378" s="289" t="str">
        <f t="shared" si="206"/>
        <v>NA</v>
      </c>
      <c r="BB378" s="289" t="str">
        <f t="shared" si="207"/>
        <v>NA</v>
      </c>
      <c r="BC378" s="289" t="str">
        <f t="shared" si="181"/>
        <v>NA</v>
      </c>
      <c r="BD378" s="289" t="str">
        <f t="shared" si="182"/>
        <v>NA</v>
      </c>
      <c r="BE378" s="289" t="str">
        <f t="shared" si="183"/>
        <v>NA</v>
      </c>
    </row>
    <row r="379" spans="1:57" ht="15" customHeight="1" x14ac:dyDescent="0.25">
      <c r="A379" s="283" t="s">
        <v>532</v>
      </c>
      <c r="B379" s="255" t="s">
        <v>920</v>
      </c>
      <c r="C379" s="269" t="s">
        <v>1129</v>
      </c>
      <c r="R379" s="248">
        <v>181871</v>
      </c>
      <c r="S379" s="248">
        <v>203124</v>
      </c>
      <c r="T379" s="285"/>
      <c r="U379" s="286"/>
      <c r="V379" s="287"/>
      <c r="W379" s="287"/>
      <c r="X379" s="287"/>
      <c r="Y379" s="287"/>
      <c r="Z379" s="287"/>
      <c r="AA379" s="287"/>
      <c r="AB379" s="287"/>
      <c r="AC379" s="305"/>
      <c r="AD379" s="305"/>
      <c r="AE379" s="289" t="str">
        <f t="shared" si="184"/>
        <v>NA</v>
      </c>
      <c r="AF379" s="289" t="str">
        <f t="shared" si="185"/>
        <v>NA</v>
      </c>
      <c r="AG379" s="289" t="str">
        <f t="shared" si="186"/>
        <v>NA</v>
      </c>
      <c r="AH379" s="289" t="str">
        <f t="shared" si="187"/>
        <v>NA</v>
      </c>
      <c r="AI379" s="289" t="str">
        <f t="shared" si="188"/>
        <v>NA</v>
      </c>
      <c r="AJ379" s="289" t="str">
        <f t="shared" si="189"/>
        <v>NA</v>
      </c>
      <c r="AK379" s="289" t="str">
        <f t="shared" si="190"/>
        <v>NA</v>
      </c>
      <c r="AL379" s="289" t="str">
        <f t="shared" si="191"/>
        <v>NA</v>
      </c>
      <c r="AM379" s="289" t="str">
        <f t="shared" si="192"/>
        <v>NA</v>
      </c>
      <c r="AN379" s="289" t="str">
        <f t="shared" si="193"/>
        <v>NA</v>
      </c>
      <c r="AO379" s="289" t="str">
        <f t="shared" si="194"/>
        <v>NA</v>
      </c>
      <c r="AP379" s="289" t="str">
        <f t="shared" si="195"/>
        <v>NA</v>
      </c>
      <c r="AQ379" s="289" t="str">
        <f t="shared" si="196"/>
        <v>NA</v>
      </c>
      <c r="AR379" s="289" t="str">
        <f t="shared" si="197"/>
        <v>NA</v>
      </c>
      <c r="AS379" s="289">
        <f t="shared" si="198"/>
        <v>222</v>
      </c>
      <c r="AT379" s="289">
        <f t="shared" si="199"/>
        <v>219</v>
      </c>
      <c r="AU379" s="289" t="str">
        <f t="shared" si="200"/>
        <v>NA</v>
      </c>
      <c r="AV379" s="289" t="str">
        <f t="shared" si="201"/>
        <v>NA</v>
      </c>
      <c r="AW379" s="289" t="str">
        <f t="shared" si="202"/>
        <v>NA</v>
      </c>
      <c r="AX379" s="289" t="str">
        <f t="shared" si="203"/>
        <v>NA</v>
      </c>
      <c r="AY379" s="289" t="str">
        <f t="shared" si="204"/>
        <v>NA</v>
      </c>
      <c r="AZ379" s="289" t="str">
        <f t="shared" si="205"/>
        <v>NA</v>
      </c>
      <c r="BA379" s="289" t="str">
        <f t="shared" si="206"/>
        <v>NA</v>
      </c>
      <c r="BB379" s="289" t="str">
        <f t="shared" si="207"/>
        <v>NA</v>
      </c>
      <c r="BC379" s="289" t="str">
        <f t="shared" si="181"/>
        <v>NA</v>
      </c>
      <c r="BD379" s="289" t="str">
        <f t="shared" si="182"/>
        <v>NA</v>
      </c>
      <c r="BE379" s="289" t="str">
        <f t="shared" si="183"/>
        <v>NA</v>
      </c>
    </row>
    <row r="380" spans="1:57" ht="15" customHeight="1" x14ac:dyDescent="0.25">
      <c r="A380" s="283" t="s">
        <v>473</v>
      </c>
      <c r="B380" s="255" t="s">
        <v>920</v>
      </c>
      <c r="C380" s="269" t="s">
        <v>1129</v>
      </c>
      <c r="T380" s="285"/>
      <c r="U380" s="286">
        <v>3027</v>
      </c>
      <c r="V380" s="287">
        <v>2863</v>
      </c>
      <c r="W380" s="287"/>
      <c r="X380" s="287"/>
      <c r="Y380" s="287"/>
      <c r="Z380" s="287"/>
      <c r="AA380" s="287"/>
      <c r="AB380" s="287"/>
      <c r="AC380" s="305"/>
      <c r="AD380" s="305"/>
      <c r="AE380" s="289" t="str">
        <f t="shared" si="184"/>
        <v>NA</v>
      </c>
      <c r="AF380" s="289" t="str">
        <f t="shared" si="185"/>
        <v>NA</v>
      </c>
      <c r="AG380" s="289" t="str">
        <f t="shared" si="186"/>
        <v>NA</v>
      </c>
      <c r="AH380" s="289" t="str">
        <f t="shared" si="187"/>
        <v>NA</v>
      </c>
      <c r="AI380" s="289" t="str">
        <f t="shared" si="188"/>
        <v>NA</v>
      </c>
      <c r="AJ380" s="289" t="str">
        <f t="shared" si="189"/>
        <v>NA</v>
      </c>
      <c r="AK380" s="289" t="str">
        <f t="shared" si="190"/>
        <v>NA</v>
      </c>
      <c r="AL380" s="289" t="str">
        <f t="shared" si="191"/>
        <v>NA</v>
      </c>
      <c r="AM380" s="289" t="str">
        <f t="shared" si="192"/>
        <v>NA</v>
      </c>
      <c r="AN380" s="289" t="str">
        <f t="shared" si="193"/>
        <v>NA</v>
      </c>
      <c r="AO380" s="289" t="str">
        <f t="shared" si="194"/>
        <v>NA</v>
      </c>
      <c r="AP380" s="289" t="str">
        <f t="shared" si="195"/>
        <v>NA</v>
      </c>
      <c r="AQ380" s="289" t="str">
        <f t="shared" si="196"/>
        <v>NA</v>
      </c>
      <c r="AR380" s="289" t="str">
        <f t="shared" si="197"/>
        <v>NA</v>
      </c>
      <c r="AS380" s="289" t="str">
        <f t="shared" si="198"/>
        <v>NA</v>
      </c>
      <c r="AT380" s="289" t="str">
        <f t="shared" si="199"/>
        <v>NA</v>
      </c>
      <c r="AU380" s="289" t="str">
        <f t="shared" si="200"/>
        <v>NA</v>
      </c>
      <c r="AV380" s="289">
        <f t="shared" si="201"/>
        <v>835</v>
      </c>
      <c r="AW380" s="289">
        <f t="shared" si="202"/>
        <v>951</v>
      </c>
      <c r="AX380" s="289" t="str">
        <f t="shared" si="203"/>
        <v>NA</v>
      </c>
      <c r="AY380" s="289" t="str">
        <f t="shared" si="204"/>
        <v>NA</v>
      </c>
      <c r="AZ380" s="289" t="str">
        <f t="shared" si="205"/>
        <v>NA</v>
      </c>
      <c r="BA380" s="289" t="str">
        <f t="shared" si="206"/>
        <v>NA</v>
      </c>
      <c r="BB380" s="289" t="str">
        <f t="shared" si="207"/>
        <v>NA</v>
      </c>
      <c r="BC380" s="289" t="str">
        <f t="shared" si="181"/>
        <v>NA</v>
      </c>
      <c r="BD380" s="289" t="str">
        <f t="shared" si="182"/>
        <v>NA</v>
      </c>
      <c r="BE380" s="289" t="str">
        <f t="shared" si="183"/>
        <v>NA</v>
      </c>
    </row>
    <row r="381" spans="1:57" ht="15" customHeight="1" x14ac:dyDescent="0.25">
      <c r="A381" s="283" t="s">
        <v>455</v>
      </c>
      <c r="B381" s="255" t="s">
        <v>951</v>
      </c>
      <c r="C381" s="269" t="s">
        <v>1129</v>
      </c>
      <c r="P381" s="248">
        <v>7455</v>
      </c>
      <c r="Q381" s="248">
        <v>7722</v>
      </c>
      <c r="T381" s="285"/>
      <c r="U381" s="286"/>
      <c r="V381" s="287"/>
      <c r="W381" s="287"/>
      <c r="X381" s="287"/>
      <c r="Y381" s="287"/>
      <c r="Z381" s="287"/>
      <c r="AA381" s="287"/>
      <c r="AB381" s="287"/>
      <c r="AC381" s="305"/>
      <c r="AD381" s="305"/>
      <c r="AE381" s="289" t="str">
        <f t="shared" si="184"/>
        <v>NA</v>
      </c>
      <c r="AF381" s="289" t="str">
        <f t="shared" si="185"/>
        <v>NA</v>
      </c>
      <c r="AG381" s="289" t="str">
        <f t="shared" si="186"/>
        <v>NA</v>
      </c>
      <c r="AH381" s="289" t="str">
        <f t="shared" si="187"/>
        <v>NA</v>
      </c>
      <c r="AI381" s="289" t="str">
        <f t="shared" si="188"/>
        <v>NA</v>
      </c>
      <c r="AJ381" s="289" t="str">
        <f t="shared" si="189"/>
        <v>NA</v>
      </c>
      <c r="AK381" s="289" t="str">
        <f t="shared" si="190"/>
        <v>NA</v>
      </c>
      <c r="AL381" s="289" t="str">
        <f t="shared" si="191"/>
        <v>NA</v>
      </c>
      <c r="AM381" s="289" t="str">
        <f t="shared" si="192"/>
        <v>NA</v>
      </c>
      <c r="AN381" s="289" t="str">
        <f t="shared" si="193"/>
        <v>NA</v>
      </c>
      <c r="AO381" s="289" t="str">
        <f t="shared" si="194"/>
        <v>NA</v>
      </c>
      <c r="AP381" s="289" t="str">
        <f t="shared" si="195"/>
        <v>NA</v>
      </c>
      <c r="AQ381" s="289">
        <f t="shared" si="196"/>
        <v>693</v>
      </c>
      <c r="AR381" s="289">
        <f t="shared" si="197"/>
        <v>732</v>
      </c>
      <c r="AS381" s="289" t="str">
        <f t="shared" si="198"/>
        <v>NA</v>
      </c>
      <c r="AT381" s="289" t="str">
        <f t="shared" si="199"/>
        <v>NA</v>
      </c>
      <c r="AU381" s="289" t="str">
        <f t="shared" si="200"/>
        <v>NA</v>
      </c>
      <c r="AV381" s="289" t="str">
        <f t="shared" si="201"/>
        <v>NA</v>
      </c>
      <c r="AW381" s="289" t="str">
        <f t="shared" si="202"/>
        <v>NA</v>
      </c>
      <c r="AX381" s="289" t="str">
        <f t="shared" si="203"/>
        <v>NA</v>
      </c>
      <c r="AY381" s="289" t="str">
        <f t="shared" si="204"/>
        <v>NA</v>
      </c>
      <c r="AZ381" s="289" t="str">
        <f t="shared" si="205"/>
        <v>NA</v>
      </c>
      <c r="BA381" s="289" t="str">
        <f t="shared" si="206"/>
        <v>NA</v>
      </c>
      <c r="BB381" s="289" t="str">
        <f t="shared" si="207"/>
        <v>NA</v>
      </c>
      <c r="BC381" s="289" t="str">
        <f t="shared" si="181"/>
        <v>NA</v>
      </c>
      <c r="BD381" s="289" t="str">
        <f t="shared" si="182"/>
        <v>NA</v>
      </c>
      <c r="BE381" s="289" t="str">
        <f t="shared" si="183"/>
        <v>NA</v>
      </c>
    </row>
    <row r="382" spans="1:57" ht="15" customHeight="1" x14ac:dyDescent="0.25">
      <c r="A382" s="283" t="s">
        <v>897</v>
      </c>
      <c r="B382" s="255" t="s">
        <v>951</v>
      </c>
      <c r="C382" s="269" t="s">
        <v>1129</v>
      </c>
      <c r="N382" s="248">
        <v>33104</v>
      </c>
      <c r="O382" s="248">
        <v>34077</v>
      </c>
      <c r="P382" s="248">
        <v>35050</v>
      </c>
      <c r="Q382" s="248">
        <v>33549</v>
      </c>
      <c r="R382" s="248">
        <v>37095</v>
      </c>
      <c r="S382" s="248">
        <v>39598</v>
      </c>
      <c r="T382" s="285">
        <v>42391</v>
      </c>
      <c r="U382" s="286"/>
      <c r="V382" s="287"/>
      <c r="W382" s="287"/>
      <c r="X382" s="287"/>
      <c r="Y382" s="287"/>
      <c r="Z382" s="287"/>
      <c r="AA382" s="287"/>
      <c r="AB382" s="287"/>
      <c r="AC382" s="305"/>
      <c r="AD382" s="305"/>
      <c r="AE382" s="289" t="str">
        <f t="shared" si="184"/>
        <v>NA</v>
      </c>
      <c r="AF382" s="289" t="str">
        <f t="shared" si="185"/>
        <v>NA</v>
      </c>
      <c r="AG382" s="289" t="str">
        <f t="shared" si="186"/>
        <v>NA</v>
      </c>
      <c r="AH382" s="289" t="str">
        <f t="shared" si="187"/>
        <v>NA</v>
      </c>
      <c r="AI382" s="289" t="str">
        <f t="shared" si="188"/>
        <v>NA</v>
      </c>
      <c r="AJ382" s="289" t="str">
        <f t="shared" si="189"/>
        <v>NA</v>
      </c>
      <c r="AK382" s="289" t="str">
        <f t="shared" si="190"/>
        <v>NA</v>
      </c>
      <c r="AL382" s="289" t="str">
        <f t="shared" si="191"/>
        <v>NA</v>
      </c>
      <c r="AM382" s="289" t="str">
        <f t="shared" si="192"/>
        <v>NA</v>
      </c>
      <c r="AN382" s="289" t="str">
        <f t="shared" si="193"/>
        <v>NA</v>
      </c>
      <c r="AO382" s="289">
        <f t="shared" si="194"/>
        <v>508</v>
      </c>
      <c r="AP382" s="289">
        <f t="shared" si="195"/>
        <v>502</v>
      </c>
      <c r="AQ382" s="289">
        <f t="shared" si="196"/>
        <v>499</v>
      </c>
      <c r="AR382" s="289">
        <f t="shared" si="197"/>
        <v>525</v>
      </c>
      <c r="AS382" s="289">
        <f t="shared" si="198"/>
        <v>534</v>
      </c>
      <c r="AT382" s="289">
        <f t="shared" si="199"/>
        <v>537</v>
      </c>
      <c r="AU382" s="289">
        <f t="shared" si="200"/>
        <v>550</v>
      </c>
      <c r="AV382" s="289" t="str">
        <f t="shared" si="201"/>
        <v>NA</v>
      </c>
      <c r="AW382" s="289" t="str">
        <f t="shared" si="202"/>
        <v>NA</v>
      </c>
      <c r="AX382" s="289" t="str">
        <f t="shared" si="203"/>
        <v>NA</v>
      </c>
      <c r="AY382" s="289" t="str">
        <f t="shared" si="204"/>
        <v>NA</v>
      </c>
      <c r="AZ382" s="289" t="str">
        <f t="shared" si="205"/>
        <v>NA</v>
      </c>
      <c r="BA382" s="289" t="str">
        <f t="shared" si="206"/>
        <v>NA</v>
      </c>
      <c r="BB382" s="289" t="str">
        <f t="shared" si="207"/>
        <v>NA</v>
      </c>
      <c r="BC382" s="289" t="str">
        <f t="shared" si="181"/>
        <v>NA</v>
      </c>
      <c r="BD382" s="289" t="str">
        <f t="shared" si="182"/>
        <v>NA</v>
      </c>
      <c r="BE382" s="289" t="str">
        <f t="shared" si="183"/>
        <v>NA</v>
      </c>
    </row>
    <row r="383" spans="1:57" ht="15" customHeight="1" x14ac:dyDescent="0.25">
      <c r="A383" s="283" t="s">
        <v>898</v>
      </c>
      <c r="B383" s="255" t="s">
        <v>951</v>
      </c>
      <c r="C383" s="269" t="s">
        <v>1129</v>
      </c>
      <c r="Q383" s="248">
        <v>894</v>
      </c>
      <c r="T383" s="285"/>
      <c r="U383" s="286"/>
      <c r="V383" s="287"/>
      <c r="W383" s="287"/>
      <c r="X383" s="287"/>
      <c r="Y383" s="287"/>
      <c r="Z383" s="287"/>
      <c r="AA383" s="287"/>
      <c r="AB383" s="287"/>
      <c r="AC383" s="305"/>
      <c r="AD383" s="305"/>
      <c r="AE383" s="289" t="str">
        <f t="shared" si="184"/>
        <v>NA</v>
      </c>
      <c r="AF383" s="289" t="str">
        <f t="shared" si="185"/>
        <v>NA</v>
      </c>
      <c r="AG383" s="289" t="str">
        <f t="shared" si="186"/>
        <v>NA</v>
      </c>
      <c r="AH383" s="289" t="str">
        <f t="shared" si="187"/>
        <v>NA</v>
      </c>
      <c r="AI383" s="289" t="str">
        <f t="shared" si="188"/>
        <v>NA</v>
      </c>
      <c r="AJ383" s="289" t="str">
        <f t="shared" si="189"/>
        <v>NA</v>
      </c>
      <c r="AK383" s="289" t="str">
        <f t="shared" si="190"/>
        <v>NA</v>
      </c>
      <c r="AL383" s="289" t="str">
        <f t="shared" si="191"/>
        <v>NA</v>
      </c>
      <c r="AM383" s="289" t="str">
        <f t="shared" si="192"/>
        <v>NA</v>
      </c>
      <c r="AN383" s="289" t="str">
        <f t="shared" si="193"/>
        <v>NA</v>
      </c>
      <c r="AO383" s="289" t="str">
        <f t="shared" si="194"/>
        <v>NA</v>
      </c>
      <c r="AP383" s="289" t="str">
        <f t="shared" si="195"/>
        <v>NA</v>
      </c>
      <c r="AQ383" s="289" t="str">
        <f t="shared" si="196"/>
        <v>NA</v>
      </c>
      <c r="AR383" s="289">
        <f t="shared" si="197"/>
        <v>773</v>
      </c>
      <c r="AS383" s="289" t="str">
        <f t="shared" si="198"/>
        <v>NA</v>
      </c>
      <c r="AT383" s="289" t="str">
        <f t="shared" si="199"/>
        <v>NA</v>
      </c>
      <c r="AU383" s="289" t="str">
        <f t="shared" si="200"/>
        <v>NA</v>
      </c>
      <c r="AV383" s="289" t="str">
        <f t="shared" si="201"/>
        <v>NA</v>
      </c>
      <c r="AW383" s="289" t="str">
        <f t="shared" si="202"/>
        <v>NA</v>
      </c>
      <c r="AX383" s="289" t="str">
        <f t="shared" si="203"/>
        <v>NA</v>
      </c>
      <c r="AY383" s="289" t="str">
        <f t="shared" si="204"/>
        <v>NA</v>
      </c>
      <c r="AZ383" s="289" t="str">
        <f t="shared" si="205"/>
        <v>NA</v>
      </c>
      <c r="BA383" s="289" t="str">
        <f t="shared" si="206"/>
        <v>NA</v>
      </c>
      <c r="BB383" s="289" t="str">
        <f t="shared" si="207"/>
        <v>NA</v>
      </c>
      <c r="BC383" s="289" t="str">
        <f t="shared" si="181"/>
        <v>NA</v>
      </c>
      <c r="BD383" s="289" t="str">
        <f t="shared" si="182"/>
        <v>NA</v>
      </c>
      <c r="BE383" s="289" t="str">
        <f t="shared" si="183"/>
        <v>NA</v>
      </c>
    </row>
    <row r="384" spans="1:57" s="320" customFormat="1" ht="15" customHeight="1" thickBot="1" x14ac:dyDescent="0.25">
      <c r="A384" s="295" t="s">
        <v>684</v>
      </c>
      <c r="B384" s="296" t="s">
        <v>951</v>
      </c>
      <c r="C384" s="297" t="s">
        <v>1129</v>
      </c>
      <c r="D384" s="298"/>
      <c r="E384" s="298"/>
      <c r="F384" s="298"/>
      <c r="G384" s="298"/>
      <c r="H384" s="298"/>
      <c r="I384" s="298"/>
      <c r="J384" s="298">
        <v>10533</v>
      </c>
      <c r="K384" s="298">
        <v>13252</v>
      </c>
      <c r="L384" s="298">
        <v>15550</v>
      </c>
      <c r="M384" s="298">
        <v>18339</v>
      </c>
      <c r="N384" s="298">
        <v>20798</v>
      </c>
      <c r="O384" s="298">
        <v>19515</v>
      </c>
      <c r="P384" s="298">
        <v>13559</v>
      </c>
      <c r="Q384" s="298"/>
      <c r="R384" s="298"/>
      <c r="S384" s="298"/>
      <c r="T384" s="299"/>
      <c r="U384" s="299"/>
      <c r="V384" s="300"/>
      <c r="W384" s="300"/>
      <c r="X384" s="300"/>
      <c r="Y384" s="300"/>
      <c r="Z384" s="300"/>
      <c r="AA384" s="300"/>
      <c r="AB384" s="300"/>
      <c r="AC384" s="300"/>
      <c r="AD384" s="300"/>
      <c r="AE384" s="302" t="str">
        <f t="shared" si="184"/>
        <v>NA</v>
      </c>
      <c r="AF384" s="302" t="str">
        <f t="shared" si="185"/>
        <v>NA</v>
      </c>
      <c r="AG384" s="302" t="str">
        <f t="shared" si="186"/>
        <v>NA</v>
      </c>
      <c r="AH384" s="302" t="str">
        <f t="shared" si="187"/>
        <v>NA</v>
      </c>
      <c r="AI384" s="302" t="str">
        <f t="shared" si="188"/>
        <v>NA</v>
      </c>
      <c r="AJ384" s="302" t="str">
        <f t="shared" si="189"/>
        <v>NA</v>
      </c>
      <c r="AK384" s="302">
        <f t="shared" si="190"/>
        <v>481</v>
      </c>
      <c r="AL384" s="302">
        <f t="shared" si="191"/>
        <v>476</v>
      </c>
      <c r="AM384" s="302">
        <f t="shared" si="192"/>
        <v>502</v>
      </c>
      <c r="AN384" s="302">
        <f t="shared" si="193"/>
        <v>504</v>
      </c>
      <c r="AO384" s="302">
        <f t="shared" si="194"/>
        <v>564</v>
      </c>
      <c r="AP384" s="302">
        <f t="shared" si="195"/>
        <v>579</v>
      </c>
      <c r="AQ384" s="302">
        <f t="shared" si="196"/>
        <v>655</v>
      </c>
      <c r="AR384" s="302" t="str">
        <f t="shared" si="197"/>
        <v>NA</v>
      </c>
      <c r="AS384" s="302" t="str">
        <f t="shared" si="198"/>
        <v>NA</v>
      </c>
      <c r="AT384" s="302" t="str">
        <f t="shared" si="199"/>
        <v>NA</v>
      </c>
      <c r="AU384" s="302" t="str">
        <f t="shared" si="200"/>
        <v>NA</v>
      </c>
      <c r="AV384" s="302" t="str">
        <f t="shared" si="201"/>
        <v>NA</v>
      </c>
      <c r="AW384" s="302" t="str">
        <f t="shared" si="202"/>
        <v>NA</v>
      </c>
      <c r="AX384" s="302" t="str">
        <f t="shared" si="203"/>
        <v>NA</v>
      </c>
      <c r="AY384" s="302" t="str">
        <f t="shared" si="204"/>
        <v>NA</v>
      </c>
      <c r="AZ384" s="302" t="str">
        <f t="shared" si="205"/>
        <v>NA</v>
      </c>
      <c r="BA384" s="302" t="str">
        <f t="shared" si="206"/>
        <v>NA</v>
      </c>
      <c r="BB384" s="302" t="str">
        <f t="shared" si="207"/>
        <v>NA</v>
      </c>
      <c r="BC384" s="302" t="str">
        <f t="shared" si="181"/>
        <v>NA</v>
      </c>
      <c r="BD384" s="302" t="str">
        <f t="shared" si="182"/>
        <v>NA</v>
      </c>
      <c r="BE384" s="302" t="str">
        <f t="shared" si="183"/>
        <v>NA</v>
      </c>
    </row>
    <row r="385" spans="1:57" s="309" customFormat="1" ht="15" customHeight="1" x14ac:dyDescent="0.25">
      <c r="A385" s="283" t="s">
        <v>841</v>
      </c>
      <c r="B385" s="255" t="s">
        <v>909</v>
      </c>
      <c r="C385" s="269" t="s">
        <v>1128</v>
      </c>
      <c r="D385" s="248"/>
      <c r="E385" s="248"/>
      <c r="F385" s="248">
        <v>1609741</v>
      </c>
      <c r="G385" s="248">
        <v>1834955</v>
      </c>
      <c r="H385" s="248">
        <v>1750203</v>
      </c>
      <c r="I385" s="248">
        <v>2142459</v>
      </c>
      <c r="J385" s="248">
        <v>2572492</v>
      </c>
      <c r="K385" s="248">
        <v>3133252</v>
      </c>
      <c r="L385" s="248">
        <v>3787824</v>
      </c>
      <c r="M385" s="248">
        <v>4315219</v>
      </c>
      <c r="N385" s="248">
        <v>4791169</v>
      </c>
      <c r="O385" s="248">
        <v>4702729</v>
      </c>
      <c r="P385" s="248">
        <v>4199067</v>
      </c>
      <c r="Q385" s="248">
        <v>4368911</v>
      </c>
      <c r="R385" s="248">
        <v>4767466</v>
      </c>
      <c r="S385" s="248">
        <v>5221916</v>
      </c>
      <c r="T385" s="285">
        <v>5541930</v>
      </c>
      <c r="U385" s="286">
        <v>6439436</v>
      </c>
      <c r="V385" s="287">
        <v>6217334</v>
      </c>
      <c r="W385" s="287">
        <v>4937483</v>
      </c>
      <c r="X385" s="287">
        <v>5441225</v>
      </c>
      <c r="Y385" s="287"/>
      <c r="Z385" s="287"/>
      <c r="AA385" s="303">
        <v>6377379</v>
      </c>
      <c r="AB385" s="303">
        <v>7384410</v>
      </c>
      <c r="AC385" s="305">
        <v>7997099</v>
      </c>
      <c r="AD385" s="305">
        <v>8341073</v>
      </c>
      <c r="AE385" s="289" t="str">
        <f t="shared" si="184"/>
        <v>NA</v>
      </c>
      <c r="AF385" s="289" t="str">
        <f t="shared" si="185"/>
        <v>NA</v>
      </c>
      <c r="AG385" s="289">
        <f t="shared" si="186"/>
        <v>8</v>
      </c>
      <c r="AH385" s="289">
        <f t="shared" si="187"/>
        <v>8</v>
      </c>
      <c r="AI385" s="289">
        <f t="shared" si="188"/>
        <v>10</v>
      </c>
      <c r="AJ385" s="289">
        <f t="shared" si="189"/>
        <v>9</v>
      </c>
      <c r="AK385" s="289">
        <f t="shared" si="190"/>
        <v>7</v>
      </c>
      <c r="AL385" s="289">
        <f t="shared" si="191"/>
        <v>7</v>
      </c>
      <c r="AM385" s="289">
        <f t="shared" si="192"/>
        <v>7</v>
      </c>
      <c r="AN385" s="289">
        <f t="shared" si="193"/>
        <v>7</v>
      </c>
      <c r="AO385" s="289">
        <f t="shared" si="194"/>
        <v>9</v>
      </c>
      <c r="AP385" s="289">
        <f t="shared" si="195"/>
        <v>8</v>
      </c>
      <c r="AQ385" s="289">
        <f t="shared" si="196"/>
        <v>10</v>
      </c>
      <c r="AR385" s="289">
        <f t="shared" si="197"/>
        <v>8</v>
      </c>
      <c r="AS385" s="289">
        <f t="shared" si="198"/>
        <v>8</v>
      </c>
      <c r="AT385" s="289">
        <f t="shared" si="199"/>
        <v>8</v>
      </c>
      <c r="AU385" s="289">
        <f t="shared" si="200"/>
        <v>11</v>
      </c>
      <c r="AV385" s="289">
        <f t="shared" si="201"/>
        <v>13</v>
      </c>
      <c r="AW385" s="289">
        <f t="shared" si="202"/>
        <v>14</v>
      </c>
      <c r="AX385" s="289">
        <f t="shared" si="203"/>
        <v>13</v>
      </c>
      <c r="AY385" s="289">
        <f t="shared" si="204"/>
        <v>13</v>
      </c>
      <c r="AZ385" s="289" t="str">
        <f t="shared" si="205"/>
        <v>NA</v>
      </c>
      <c r="BA385" s="289" t="str">
        <f t="shared" si="206"/>
        <v>NA</v>
      </c>
      <c r="BB385" s="289">
        <f t="shared" si="207"/>
        <v>14</v>
      </c>
      <c r="BC385" s="289">
        <f t="shared" si="181"/>
        <v>14</v>
      </c>
      <c r="BD385" s="289">
        <f t="shared" si="182"/>
        <v>13</v>
      </c>
      <c r="BE385" s="289">
        <f t="shared" si="183"/>
        <v>13</v>
      </c>
    </row>
    <row r="386" spans="1:57" s="309" customFormat="1" ht="15" customHeight="1" x14ac:dyDescent="0.25">
      <c r="A386" s="283" t="s">
        <v>696</v>
      </c>
      <c r="B386" s="255" t="s">
        <v>909</v>
      </c>
      <c r="C386" s="269" t="s">
        <v>1128</v>
      </c>
      <c r="D386" s="248"/>
      <c r="E386" s="248"/>
      <c r="F386" s="248"/>
      <c r="G386" s="248"/>
      <c r="H386" s="248">
        <v>791355</v>
      </c>
      <c r="I386" s="248">
        <v>883798</v>
      </c>
      <c r="J386" s="248">
        <v>1022339</v>
      </c>
      <c r="K386" s="248">
        <v>1204672</v>
      </c>
      <c r="L386" s="248">
        <v>1432786</v>
      </c>
      <c r="M386" s="248">
        <v>1589833</v>
      </c>
      <c r="N386" s="248">
        <v>2152589</v>
      </c>
      <c r="O386" s="248">
        <v>2086245</v>
      </c>
      <c r="P386" s="248">
        <v>2130977</v>
      </c>
      <c r="Q386" s="248">
        <v>2113666</v>
      </c>
      <c r="R386" s="248">
        <v>2399960</v>
      </c>
      <c r="S386" s="248">
        <v>2746051</v>
      </c>
      <c r="T386" s="285">
        <v>3065935</v>
      </c>
      <c r="U386" s="286">
        <v>3715272</v>
      </c>
      <c r="V386" s="287">
        <v>3589225</v>
      </c>
      <c r="W386" s="287">
        <v>2671426</v>
      </c>
      <c r="X386" s="287">
        <v>2947978</v>
      </c>
      <c r="Y386" s="287"/>
      <c r="Z386" s="287"/>
      <c r="AA386" s="303">
        <v>3868355</v>
      </c>
      <c r="AB386" s="303">
        <v>4593014</v>
      </c>
      <c r="AC386" s="303">
        <v>4709511</v>
      </c>
      <c r="AD386" s="303">
        <v>4608714</v>
      </c>
      <c r="AE386" s="289" t="str">
        <f t="shared" si="184"/>
        <v>NA</v>
      </c>
      <c r="AF386" s="289" t="str">
        <f t="shared" si="185"/>
        <v>NA</v>
      </c>
      <c r="AG386" s="289" t="str">
        <f t="shared" si="186"/>
        <v>NA</v>
      </c>
      <c r="AH386" s="289" t="str">
        <f t="shared" si="187"/>
        <v>NA</v>
      </c>
      <c r="AI386" s="289">
        <f t="shared" si="188"/>
        <v>21</v>
      </c>
      <c r="AJ386" s="289">
        <f t="shared" si="189"/>
        <v>22</v>
      </c>
      <c r="AK386" s="289">
        <f t="shared" si="190"/>
        <v>22</v>
      </c>
      <c r="AL386" s="289">
        <f t="shared" si="191"/>
        <v>22</v>
      </c>
      <c r="AM386" s="289">
        <f t="shared" si="192"/>
        <v>22</v>
      </c>
      <c r="AN386" s="289">
        <f t="shared" si="193"/>
        <v>23</v>
      </c>
      <c r="AO386" s="289">
        <f t="shared" si="194"/>
        <v>23</v>
      </c>
      <c r="AP386" s="289">
        <f t="shared" si="195"/>
        <v>23</v>
      </c>
      <c r="AQ386" s="289">
        <f t="shared" si="196"/>
        <v>22</v>
      </c>
      <c r="AR386" s="289">
        <f t="shared" si="197"/>
        <v>22</v>
      </c>
      <c r="AS386" s="289">
        <f t="shared" si="198"/>
        <v>23</v>
      </c>
      <c r="AT386" s="289">
        <f t="shared" si="199"/>
        <v>22</v>
      </c>
      <c r="AU386" s="289">
        <f t="shared" si="200"/>
        <v>23</v>
      </c>
      <c r="AV386" s="289">
        <f t="shared" si="201"/>
        <v>23</v>
      </c>
      <c r="AW386" s="289">
        <f t="shared" si="202"/>
        <v>22</v>
      </c>
      <c r="AX386" s="289">
        <f t="shared" si="203"/>
        <v>23</v>
      </c>
      <c r="AY386" s="289">
        <f t="shared" si="204"/>
        <v>23</v>
      </c>
      <c r="AZ386" s="289" t="str">
        <f t="shared" si="205"/>
        <v>NA</v>
      </c>
      <c r="BA386" s="289" t="str">
        <f t="shared" si="206"/>
        <v>NA</v>
      </c>
      <c r="BB386" s="289">
        <f t="shared" si="207"/>
        <v>21</v>
      </c>
      <c r="BC386" s="289">
        <f t="shared" si="181"/>
        <v>21</v>
      </c>
      <c r="BD386" s="289">
        <f t="shared" si="182"/>
        <v>21</v>
      </c>
      <c r="BE386" s="289">
        <f t="shared" si="183"/>
        <v>21</v>
      </c>
    </row>
    <row r="387" spans="1:57" s="309" customFormat="1" ht="15" customHeight="1" x14ac:dyDescent="0.25">
      <c r="A387" s="283" t="s">
        <v>700</v>
      </c>
      <c r="B387" s="255" t="s">
        <v>927</v>
      </c>
      <c r="C387" s="269" t="s">
        <v>1128</v>
      </c>
      <c r="D387" s="248"/>
      <c r="E387" s="248"/>
      <c r="F387" s="248"/>
      <c r="G387" s="248"/>
      <c r="H387" s="248">
        <v>297692</v>
      </c>
      <c r="I387" s="248">
        <v>359508</v>
      </c>
      <c r="J387" s="248">
        <v>436300</v>
      </c>
      <c r="K387" s="248">
        <v>527621</v>
      </c>
      <c r="L387" s="248">
        <v>634872</v>
      </c>
      <c r="M387" s="248">
        <v>745217</v>
      </c>
      <c r="N387" s="248">
        <v>949796</v>
      </c>
      <c r="O387" s="248">
        <v>927806</v>
      </c>
      <c r="P387" s="248">
        <v>1111726</v>
      </c>
      <c r="Q387" s="248">
        <v>1103197</v>
      </c>
      <c r="R387" s="248">
        <v>1315894</v>
      </c>
      <c r="S387" s="248">
        <v>1489924</v>
      </c>
      <c r="T387" s="285">
        <v>1794370</v>
      </c>
      <c r="U387" s="285">
        <v>2184374</v>
      </c>
      <c r="V387" s="290">
        <v>2161438</v>
      </c>
      <c r="W387" s="290">
        <v>1649159</v>
      </c>
      <c r="X387" s="290">
        <v>1829868</v>
      </c>
      <c r="Y387" s="290"/>
      <c r="Z387" s="290"/>
      <c r="AA387" s="303">
        <v>2346693</v>
      </c>
      <c r="AB387" s="303">
        <v>2832753</v>
      </c>
      <c r="AC387" s="303">
        <v>3076226</v>
      </c>
      <c r="AD387" s="303">
        <v>2968013</v>
      </c>
      <c r="AE387" s="292" t="str">
        <f t="shared" si="184"/>
        <v>NA</v>
      </c>
      <c r="AF387" s="292" t="str">
        <f t="shared" si="185"/>
        <v>NA</v>
      </c>
      <c r="AG387" s="292" t="str">
        <f t="shared" si="186"/>
        <v>NA</v>
      </c>
      <c r="AH387" s="292" t="str">
        <f t="shared" si="187"/>
        <v>NA</v>
      </c>
      <c r="AI387" s="292">
        <f t="shared" si="188"/>
        <v>68</v>
      </c>
      <c r="AJ387" s="292">
        <f t="shared" si="189"/>
        <v>65</v>
      </c>
      <c r="AK387" s="292">
        <f t="shared" si="190"/>
        <v>64</v>
      </c>
      <c r="AL387" s="292">
        <f t="shared" si="191"/>
        <v>64</v>
      </c>
      <c r="AM387" s="292">
        <f t="shared" si="192"/>
        <v>61</v>
      </c>
      <c r="AN387" s="292">
        <f t="shared" si="193"/>
        <v>58</v>
      </c>
      <c r="AO387" s="292">
        <f t="shared" si="194"/>
        <v>51</v>
      </c>
      <c r="AP387" s="292">
        <f t="shared" si="195"/>
        <v>49</v>
      </c>
      <c r="AQ387" s="292">
        <f t="shared" si="196"/>
        <v>34</v>
      </c>
      <c r="AR387" s="292">
        <f t="shared" si="197"/>
        <v>36</v>
      </c>
      <c r="AS387" s="292">
        <f t="shared" si="198"/>
        <v>34</v>
      </c>
      <c r="AT387" s="292">
        <f t="shared" si="199"/>
        <v>33</v>
      </c>
      <c r="AU387" s="292">
        <f t="shared" si="200"/>
        <v>30</v>
      </c>
      <c r="AV387" s="292">
        <f t="shared" si="201"/>
        <v>30</v>
      </c>
      <c r="AW387" s="292">
        <f t="shared" si="202"/>
        <v>31</v>
      </c>
      <c r="AX387" s="292">
        <f t="shared" si="203"/>
        <v>31</v>
      </c>
      <c r="AY387" s="292">
        <f t="shared" si="204"/>
        <v>32</v>
      </c>
      <c r="AZ387" s="292" t="str">
        <f t="shared" si="205"/>
        <v>NA</v>
      </c>
      <c r="BA387" s="292" t="str">
        <f t="shared" si="206"/>
        <v>NA</v>
      </c>
      <c r="BB387" s="289">
        <f t="shared" si="207"/>
        <v>32</v>
      </c>
      <c r="BC387" s="289">
        <f t="shared" si="181"/>
        <v>31</v>
      </c>
      <c r="BD387" s="289">
        <f t="shared" si="182"/>
        <v>30</v>
      </c>
      <c r="BE387" s="289">
        <f t="shared" si="183"/>
        <v>30</v>
      </c>
    </row>
    <row r="388" spans="1:57" s="309" customFormat="1" ht="15" customHeight="1" x14ac:dyDescent="0.25">
      <c r="A388" s="283" t="s">
        <v>1134</v>
      </c>
      <c r="B388" s="255" t="s">
        <v>909</v>
      </c>
      <c r="C388" s="269" t="s">
        <v>1128</v>
      </c>
      <c r="D388" s="248"/>
      <c r="E388" s="248"/>
      <c r="F388" s="248"/>
      <c r="G388" s="248"/>
      <c r="H388" s="248">
        <v>600597</v>
      </c>
      <c r="I388" s="248">
        <v>688822</v>
      </c>
      <c r="J388" s="248">
        <v>823225</v>
      </c>
      <c r="K388" s="248">
        <v>978192</v>
      </c>
      <c r="L388" s="248">
        <v>1164183</v>
      </c>
      <c r="M388" s="248">
        <v>1333229</v>
      </c>
      <c r="N388" s="248">
        <v>1471645</v>
      </c>
      <c r="O388" s="248">
        <v>1365798</v>
      </c>
      <c r="P388" s="248">
        <v>1145551</v>
      </c>
      <c r="Q388" s="248">
        <v>1151148</v>
      </c>
      <c r="R388" s="248">
        <v>1261122</v>
      </c>
      <c r="S388" s="248">
        <v>1417931</v>
      </c>
      <c r="T388" s="285">
        <v>1580922</v>
      </c>
      <c r="U388" s="286">
        <v>1860052</v>
      </c>
      <c r="V388" s="287">
        <v>1891523</v>
      </c>
      <c r="W388" s="287">
        <v>1398039</v>
      </c>
      <c r="X388" s="287">
        <v>1545429</v>
      </c>
      <c r="Y388" s="287"/>
      <c r="Z388" s="287"/>
      <c r="AA388" s="303">
        <v>1849880</v>
      </c>
      <c r="AB388" s="303">
        <v>2093842</v>
      </c>
      <c r="AC388" s="303">
        <v>2198887</v>
      </c>
      <c r="AD388" s="303">
        <v>2106724</v>
      </c>
      <c r="AE388" s="289" t="str">
        <f t="shared" si="184"/>
        <v>NA</v>
      </c>
      <c r="AF388" s="289" t="str">
        <f t="shared" si="185"/>
        <v>NA</v>
      </c>
      <c r="AG388" s="289" t="str">
        <f t="shared" si="186"/>
        <v>NA</v>
      </c>
      <c r="AH388" s="289" t="str">
        <f t="shared" si="187"/>
        <v>NA</v>
      </c>
      <c r="AI388" s="289">
        <f t="shared" si="188"/>
        <v>30</v>
      </c>
      <c r="AJ388" s="289">
        <f t="shared" si="189"/>
        <v>30</v>
      </c>
      <c r="AK388" s="289">
        <f t="shared" si="190"/>
        <v>28</v>
      </c>
      <c r="AL388" s="289">
        <f t="shared" si="191"/>
        <v>28</v>
      </c>
      <c r="AM388" s="289">
        <f t="shared" si="192"/>
        <v>27</v>
      </c>
      <c r="AN388" s="289">
        <f t="shared" si="193"/>
        <v>27</v>
      </c>
      <c r="AO388" s="289">
        <f t="shared" si="194"/>
        <v>28</v>
      </c>
      <c r="AP388" s="289">
        <f t="shared" si="195"/>
        <v>29</v>
      </c>
      <c r="AQ388" s="289">
        <f t="shared" si="196"/>
        <v>32</v>
      </c>
      <c r="AR388" s="289">
        <f t="shared" si="197"/>
        <v>33</v>
      </c>
      <c r="AS388" s="289">
        <f t="shared" si="198"/>
        <v>38</v>
      </c>
      <c r="AT388" s="289">
        <f t="shared" si="199"/>
        <v>34</v>
      </c>
      <c r="AU388" s="289">
        <f t="shared" si="200"/>
        <v>36</v>
      </c>
      <c r="AV388" s="289">
        <f t="shared" si="201"/>
        <v>36</v>
      </c>
      <c r="AW388" s="289">
        <f t="shared" si="202"/>
        <v>34</v>
      </c>
      <c r="AX388" s="289">
        <f t="shared" si="203"/>
        <v>38</v>
      </c>
      <c r="AY388" s="289">
        <f t="shared" si="204"/>
        <v>36</v>
      </c>
      <c r="AZ388" s="289" t="str">
        <f t="shared" si="205"/>
        <v>NA</v>
      </c>
      <c r="BA388" s="289" t="str">
        <f t="shared" si="206"/>
        <v>NA</v>
      </c>
      <c r="BB388" s="289">
        <f t="shared" si="207"/>
        <v>38</v>
      </c>
      <c r="BC388" s="289">
        <f t="shared" si="181"/>
        <v>42</v>
      </c>
      <c r="BD388" s="289">
        <f t="shared" si="182"/>
        <v>40</v>
      </c>
      <c r="BE388" s="289">
        <f t="shared" si="183"/>
        <v>39</v>
      </c>
    </row>
    <row r="389" spans="1:57" s="309" customFormat="1" ht="15" customHeight="1" x14ac:dyDescent="0.25">
      <c r="A389" s="283" t="s">
        <v>962</v>
      </c>
      <c r="B389" s="255" t="s">
        <v>909</v>
      </c>
      <c r="C389" s="269" t="s">
        <v>1128</v>
      </c>
      <c r="D389" s="248"/>
      <c r="E389" s="248"/>
      <c r="F389" s="248"/>
      <c r="G389" s="248"/>
      <c r="H389" s="248">
        <v>388539</v>
      </c>
      <c r="I389" s="248">
        <v>438901</v>
      </c>
      <c r="J389" s="248">
        <v>488296</v>
      </c>
      <c r="K389" s="248">
        <v>587944</v>
      </c>
      <c r="L389" s="248">
        <v>675137</v>
      </c>
      <c r="M389" s="248">
        <v>759519</v>
      </c>
      <c r="N389" s="248">
        <v>1104847</v>
      </c>
      <c r="O389" s="248">
        <v>1099930</v>
      </c>
      <c r="P389" s="248">
        <v>1018179</v>
      </c>
      <c r="Q389" s="248">
        <v>994476</v>
      </c>
      <c r="R389" s="248">
        <v>1149720</v>
      </c>
      <c r="S389" s="248">
        <v>1298629</v>
      </c>
      <c r="T389" s="285">
        <v>1457213</v>
      </c>
      <c r="U389" s="286">
        <v>1760902</v>
      </c>
      <c r="V389" s="287">
        <v>1794453</v>
      </c>
      <c r="W389" s="287">
        <v>1344542</v>
      </c>
      <c r="X389" s="287">
        <v>1458974</v>
      </c>
      <c r="Y389" s="287"/>
      <c r="Z389" s="287"/>
      <c r="AA389" s="303">
        <v>1823441</v>
      </c>
      <c r="AB389" s="303">
        <v>2101461</v>
      </c>
      <c r="AC389" s="303">
        <v>2098704</v>
      </c>
      <c r="AD389" s="303">
        <v>1984931</v>
      </c>
      <c r="AE389" s="289" t="str">
        <f t="shared" si="184"/>
        <v>NA</v>
      </c>
      <c r="AF389" s="289" t="str">
        <f t="shared" si="185"/>
        <v>NA</v>
      </c>
      <c r="AG389" s="289" t="str">
        <f t="shared" si="186"/>
        <v>NA</v>
      </c>
      <c r="AH389" s="289" t="str">
        <f t="shared" si="187"/>
        <v>NA</v>
      </c>
      <c r="AI389" s="289">
        <f t="shared" si="188"/>
        <v>47</v>
      </c>
      <c r="AJ389" s="289">
        <f t="shared" si="189"/>
        <v>49</v>
      </c>
      <c r="AK389" s="289">
        <f t="shared" si="190"/>
        <v>54</v>
      </c>
      <c r="AL389" s="289">
        <f t="shared" si="191"/>
        <v>55</v>
      </c>
      <c r="AM389" s="289">
        <f t="shared" si="192"/>
        <v>56</v>
      </c>
      <c r="AN389" s="289">
        <f t="shared" si="193"/>
        <v>57</v>
      </c>
      <c r="AO389" s="289">
        <f t="shared" si="194"/>
        <v>39</v>
      </c>
      <c r="AP389" s="289">
        <f t="shared" si="195"/>
        <v>39</v>
      </c>
      <c r="AQ389" s="289">
        <f t="shared" si="196"/>
        <v>42</v>
      </c>
      <c r="AR389" s="289">
        <f t="shared" si="197"/>
        <v>43</v>
      </c>
      <c r="AS389" s="289">
        <f t="shared" si="198"/>
        <v>43</v>
      </c>
      <c r="AT389" s="289">
        <f t="shared" si="199"/>
        <v>40</v>
      </c>
      <c r="AU389" s="289">
        <f t="shared" si="200"/>
        <v>41</v>
      </c>
      <c r="AV389" s="289">
        <f t="shared" si="201"/>
        <v>40</v>
      </c>
      <c r="AW389" s="289">
        <f t="shared" si="202"/>
        <v>37</v>
      </c>
      <c r="AX389" s="289">
        <f t="shared" si="203"/>
        <v>39</v>
      </c>
      <c r="AY389" s="289">
        <f t="shared" si="204"/>
        <v>40</v>
      </c>
      <c r="AZ389" s="289" t="str">
        <f t="shared" si="205"/>
        <v>NA</v>
      </c>
      <c r="BA389" s="289" t="str">
        <f t="shared" si="206"/>
        <v>NA</v>
      </c>
      <c r="BB389" s="289">
        <f t="shared" si="207"/>
        <v>40</v>
      </c>
      <c r="BC389" s="289">
        <f t="shared" si="181"/>
        <v>41</v>
      </c>
      <c r="BD389" s="289">
        <f t="shared" si="182"/>
        <v>42</v>
      </c>
      <c r="BE389" s="289">
        <f t="shared" si="183"/>
        <v>43</v>
      </c>
    </row>
    <row r="390" spans="1:57" s="309" customFormat="1" ht="15" customHeight="1" x14ac:dyDescent="0.25">
      <c r="A390" s="283" t="s">
        <v>617</v>
      </c>
      <c r="B390" s="255" t="s">
        <v>909</v>
      </c>
      <c r="C390" s="269" t="s">
        <v>1128</v>
      </c>
      <c r="D390" s="248"/>
      <c r="E390" s="248"/>
      <c r="F390" s="248"/>
      <c r="G390" s="248"/>
      <c r="H390" s="248">
        <v>146850</v>
      </c>
      <c r="I390" s="248">
        <v>172997</v>
      </c>
      <c r="J390" s="248">
        <v>210313</v>
      </c>
      <c r="K390" s="248">
        <v>284020</v>
      </c>
      <c r="L390" s="248">
        <v>346661</v>
      </c>
      <c r="M390" s="248">
        <v>402537</v>
      </c>
      <c r="N390" s="248">
        <v>472246</v>
      </c>
      <c r="O390" s="248">
        <v>471438</v>
      </c>
      <c r="P390" s="248">
        <v>453796</v>
      </c>
      <c r="Q390" s="248">
        <v>499139</v>
      </c>
      <c r="R390" s="248">
        <v>586839</v>
      </c>
      <c r="S390" s="248">
        <v>668338</v>
      </c>
      <c r="T390" s="285">
        <v>804869</v>
      </c>
      <c r="U390" s="286">
        <v>975295</v>
      </c>
      <c r="V390" s="287">
        <v>1054119</v>
      </c>
      <c r="W390" s="287">
        <v>877667</v>
      </c>
      <c r="X390" s="287">
        <v>995754</v>
      </c>
      <c r="Y390" s="287"/>
      <c r="Z390" s="287"/>
      <c r="AA390" s="303">
        <v>1526901</v>
      </c>
      <c r="AB390" s="303">
        <v>1732784</v>
      </c>
      <c r="AC390" s="303">
        <v>1864605</v>
      </c>
      <c r="AD390" s="303">
        <v>1803671</v>
      </c>
      <c r="AE390" s="289" t="str">
        <f t="shared" si="184"/>
        <v>NA</v>
      </c>
      <c r="AF390" s="289" t="str">
        <f t="shared" si="185"/>
        <v>NA</v>
      </c>
      <c r="AG390" s="289" t="str">
        <f t="shared" si="186"/>
        <v>NA</v>
      </c>
      <c r="AH390" s="289" t="str">
        <f t="shared" si="187"/>
        <v>NA</v>
      </c>
      <c r="AI390" s="289">
        <f t="shared" si="188"/>
        <v>119</v>
      </c>
      <c r="AJ390" s="289">
        <f t="shared" si="189"/>
        <v>120</v>
      </c>
      <c r="AK390" s="289">
        <f t="shared" si="190"/>
        <v>123</v>
      </c>
      <c r="AL390" s="289">
        <f t="shared" si="191"/>
        <v>111</v>
      </c>
      <c r="AM390" s="289">
        <f t="shared" si="192"/>
        <v>104</v>
      </c>
      <c r="AN390" s="289">
        <f t="shared" si="193"/>
        <v>101</v>
      </c>
      <c r="AO390" s="289">
        <f t="shared" si="194"/>
        <v>95</v>
      </c>
      <c r="AP390" s="289">
        <f t="shared" si="195"/>
        <v>92</v>
      </c>
      <c r="AQ390" s="289">
        <f t="shared" si="196"/>
        <v>94</v>
      </c>
      <c r="AR390" s="289">
        <f t="shared" si="197"/>
        <v>90</v>
      </c>
      <c r="AS390" s="289">
        <f t="shared" si="198"/>
        <v>87</v>
      </c>
      <c r="AT390" s="289">
        <f t="shared" si="199"/>
        <v>86</v>
      </c>
      <c r="AU390" s="289">
        <f t="shared" si="200"/>
        <v>83</v>
      </c>
      <c r="AV390" s="289">
        <f t="shared" si="201"/>
        <v>81</v>
      </c>
      <c r="AW390" s="289">
        <f t="shared" si="202"/>
        <v>72</v>
      </c>
      <c r="AX390" s="289">
        <f t="shared" si="203"/>
        <v>69</v>
      </c>
      <c r="AY390" s="289">
        <f t="shared" si="204"/>
        <v>63</v>
      </c>
      <c r="AZ390" s="289" t="str">
        <f t="shared" si="205"/>
        <v>NA</v>
      </c>
      <c r="BA390" s="289" t="str">
        <f t="shared" si="206"/>
        <v>NA</v>
      </c>
      <c r="BB390" s="289">
        <f t="shared" si="207"/>
        <v>53</v>
      </c>
      <c r="BC390" s="289">
        <f t="shared" si="181"/>
        <v>53</v>
      </c>
      <c r="BD390" s="289">
        <f t="shared" si="182"/>
        <v>47</v>
      </c>
      <c r="BE390" s="289">
        <f t="shared" si="183"/>
        <v>47</v>
      </c>
    </row>
    <row r="391" spans="1:57" s="309" customFormat="1" ht="15" customHeight="1" x14ac:dyDescent="0.25">
      <c r="A391" s="283" t="s">
        <v>600</v>
      </c>
      <c r="B391" s="255" t="s">
        <v>909</v>
      </c>
      <c r="C391" s="269" t="s">
        <v>1128</v>
      </c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248"/>
      <c r="S391" s="248"/>
      <c r="T391" s="285">
        <v>694763</v>
      </c>
      <c r="U391" s="286">
        <v>837011</v>
      </c>
      <c r="V391" s="287">
        <v>907351</v>
      </c>
      <c r="W391" s="287">
        <v>735932</v>
      </c>
      <c r="X391" s="287">
        <v>854569</v>
      </c>
      <c r="Y391" s="287"/>
      <c r="Z391" s="287"/>
      <c r="AA391" s="303">
        <v>1243182</v>
      </c>
      <c r="AB391" s="303">
        <v>1496437</v>
      </c>
      <c r="AC391" s="303">
        <v>1575479</v>
      </c>
      <c r="AD391" s="303">
        <v>1585935</v>
      </c>
      <c r="AE391" s="289" t="str">
        <f t="shared" si="184"/>
        <v>NA</v>
      </c>
      <c r="AF391" s="289" t="str">
        <f t="shared" si="185"/>
        <v>NA</v>
      </c>
      <c r="AG391" s="289" t="str">
        <f t="shared" si="186"/>
        <v>NA</v>
      </c>
      <c r="AH391" s="289" t="str">
        <f t="shared" si="187"/>
        <v>NA</v>
      </c>
      <c r="AI391" s="289" t="str">
        <f t="shared" si="188"/>
        <v>NA</v>
      </c>
      <c r="AJ391" s="289" t="str">
        <f t="shared" si="189"/>
        <v>NA</v>
      </c>
      <c r="AK391" s="289" t="str">
        <f t="shared" si="190"/>
        <v>NA</v>
      </c>
      <c r="AL391" s="289" t="str">
        <f t="shared" si="191"/>
        <v>NA</v>
      </c>
      <c r="AM391" s="289" t="str">
        <f t="shared" si="192"/>
        <v>NA</v>
      </c>
      <c r="AN391" s="289" t="str">
        <f t="shared" si="193"/>
        <v>NA</v>
      </c>
      <c r="AO391" s="289" t="str">
        <f t="shared" si="194"/>
        <v>NA</v>
      </c>
      <c r="AP391" s="289" t="str">
        <f t="shared" si="195"/>
        <v>NA</v>
      </c>
      <c r="AQ391" s="289" t="str">
        <f t="shared" si="196"/>
        <v>NA</v>
      </c>
      <c r="AR391" s="289" t="str">
        <f t="shared" si="197"/>
        <v>NA</v>
      </c>
      <c r="AS391" s="289" t="str">
        <f t="shared" si="198"/>
        <v>NA</v>
      </c>
      <c r="AT391" s="289" t="str">
        <f t="shared" si="199"/>
        <v>NA</v>
      </c>
      <c r="AU391" s="289">
        <f t="shared" si="200"/>
        <v>91</v>
      </c>
      <c r="AV391" s="289">
        <f t="shared" si="201"/>
        <v>90</v>
      </c>
      <c r="AW391" s="289">
        <f t="shared" si="202"/>
        <v>84</v>
      </c>
      <c r="AX391" s="289">
        <f t="shared" si="203"/>
        <v>79</v>
      </c>
      <c r="AY391" s="289">
        <f t="shared" si="204"/>
        <v>75</v>
      </c>
      <c r="AZ391" s="289" t="str">
        <f t="shared" si="205"/>
        <v>NA</v>
      </c>
      <c r="BA391" s="289" t="str">
        <f t="shared" si="206"/>
        <v>NA</v>
      </c>
      <c r="BB391" s="289">
        <f t="shared" si="207"/>
        <v>68</v>
      </c>
      <c r="BC391" s="289">
        <f t="shared" si="181"/>
        <v>61</v>
      </c>
      <c r="BD391" s="289">
        <f t="shared" si="182"/>
        <v>59</v>
      </c>
      <c r="BE391" s="289">
        <f t="shared" si="183"/>
        <v>56</v>
      </c>
    </row>
    <row r="392" spans="1:57" s="309" customFormat="1" ht="15" customHeight="1" x14ac:dyDescent="0.25">
      <c r="A392" s="283" t="s">
        <v>619</v>
      </c>
      <c r="B392" s="255" t="s">
        <v>909</v>
      </c>
      <c r="C392" s="269" t="s">
        <v>1128</v>
      </c>
      <c r="D392" s="248"/>
      <c r="E392" s="248"/>
      <c r="F392" s="248"/>
      <c r="G392" s="248"/>
      <c r="H392" s="248"/>
      <c r="I392" s="248">
        <v>57058</v>
      </c>
      <c r="J392" s="248">
        <v>82383.666666666672</v>
      </c>
      <c r="K392" s="248">
        <v>107709.33333333334</v>
      </c>
      <c r="L392" s="248">
        <v>133035</v>
      </c>
      <c r="M392" s="248">
        <v>165770</v>
      </c>
      <c r="N392" s="248">
        <v>223035</v>
      </c>
      <c r="O392" s="248">
        <v>239910</v>
      </c>
      <c r="P392" s="248">
        <v>231809</v>
      </c>
      <c r="Q392" s="248">
        <v>259465</v>
      </c>
      <c r="R392" s="248">
        <v>310519</v>
      </c>
      <c r="S392" s="248">
        <v>343646</v>
      </c>
      <c r="T392" s="285">
        <v>384656</v>
      </c>
      <c r="U392" s="285">
        <v>470568</v>
      </c>
      <c r="V392" s="290">
        <v>468463</v>
      </c>
      <c r="W392" s="290">
        <v>438514</v>
      </c>
      <c r="X392" s="290">
        <v>509281</v>
      </c>
      <c r="Y392" s="290"/>
      <c r="Z392" s="290"/>
      <c r="AA392" s="308">
        <v>767718</v>
      </c>
      <c r="AB392" s="308">
        <v>943804</v>
      </c>
      <c r="AC392" s="308">
        <v>1160627</v>
      </c>
      <c r="AD392" s="308">
        <v>1138815</v>
      </c>
      <c r="AE392" s="292" t="str">
        <f t="shared" si="184"/>
        <v>NA</v>
      </c>
      <c r="AF392" s="292" t="str">
        <f t="shared" si="185"/>
        <v>NA</v>
      </c>
      <c r="AG392" s="292" t="str">
        <f t="shared" si="186"/>
        <v>NA</v>
      </c>
      <c r="AH392" s="292" t="str">
        <f t="shared" si="187"/>
        <v>NA</v>
      </c>
      <c r="AI392" s="292" t="str">
        <f t="shared" si="188"/>
        <v>NA</v>
      </c>
      <c r="AJ392" s="292">
        <f t="shared" si="189"/>
        <v>277</v>
      </c>
      <c r="AK392" s="292">
        <f t="shared" si="190"/>
        <v>237</v>
      </c>
      <c r="AL392" s="292">
        <f t="shared" si="191"/>
        <v>229</v>
      </c>
      <c r="AM392" s="292">
        <f t="shared" si="192"/>
        <v>214</v>
      </c>
      <c r="AN392" s="292">
        <f t="shared" si="193"/>
        <v>200</v>
      </c>
      <c r="AO392" s="292">
        <f t="shared" si="194"/>
        <v>181</v>
      </c>
      <c r="AP392" s="292">
        <f t="shared" si="195"/>
        <v>167</v>
      </c>
      <c r="AQ392" s="292">
        <f t="shared" si="196"/>
        <v>164</v>
      </c>
      <c r="AR392" s="292">
        <f t="shared" si="197"/>
        <v>154</v>
      </c>
      <c r="AS392" s="292">
        <f t="shared" si="198"/>
        <v>151</v>
      </c>
      <c r="AT392" s="292">
        <f t="shared" si="199"/>
        <v>150</v>
      </c>
      <c r="AU392" s="292">
        <f t="shared" si="200"/>
        <v>152</v>
      </c>
      <c r="AV392" s="292">
        <f t="shared" si="201"/>
        <v>149</v>
      </c>
      <c r="AW392" s="292">
        <f t="shared" si="202"/>
        <v>153</v>
      </c>
      <c r="AX392" s="292">
        <f t="shared" si="203"/>
        <v>132</v>
      </c>
      <c r="AY392" s="292">
        <f t="shared" si="204"/>
        <v>123</v>
      </c>
      <c r="AZ392" s="292" t="str">
        <f t="shared" si="205"/>
        <v>NA</v>
      </c>
      <c r="BA392" s="292" t="str">
        <f t="shared" si="206"/>
        <v>NA</v>
      </c>
      <c r="BB392" s="289">
        <f t="shared" si="207"/>
        <v>105</v>
      </c>
      <c r="BC392" s="289">
        <f t="shared" si="181"/>
        <v>97</v>
      </c>
      <c r="BD392" s="289">
        <f t="shared" si="182"/>
        <v>82</v>
      </c>
      <c r="BE392" s="289">
        <f t="shared" si="183"/>
        <v>80</v>
      </c>
    </row>
    <row r="393" spans="1:57" s="309" customFormat="1" ht="15" customHeight="1" x14ac:dyDescent="0.25">
      <c r="A393" s="283" t="s">
        <v>832</v>
      </c>
      <c r="B393" s="255" t="s">
        <v>944</v>
      </c>
      <c r="C393" s="269" t="s">
        <v>1128</v>
      </c>
      <c r="D393" s="248"/>
      <c r="E393" s="248"/>
      <c r="F393" s="248"/>
      <c r="G393" s="248"/>
      <c r="H393" s="248">
        <v>115124</v>
      </c>
      <c r="I393" s="248">
        <v>127721</v>
      </c>
      <c r="J393" s="272">
        <v>149692</v>
      </c>
      <c r="K393" s="272">
        <v>192201</v>
      </c>
      <c r="L393" s="248">
        <v>233890</v>
      </c>
      <c r="M393" s="248">
        <v>275579</v>
      </c>
      <c r="N393" s="248">
        <v>317268</v>
      </c>
      <c r="O393" s="248">
        <v>340947</v>
      </c>
      <c r="P393" s="248">
        <v>324624</v>
      </c>
      <c r="Q393" s="248">
        <v>333253</v>
      </c>
      <c r="R393" s="248">
        <v>394461</v>
      </c>
      <c r="S393" s="248">
        <v>458531</v>
      </c>
      <c r="T393" s="285">
        <v>509095</v>
      </c>
      <c r="U393" s="286">
        <v>610469</v>
      </c>
      <c r="V393" s="287">
        <v>594564</v>
      </c>
      <c r="W393" s="287">
        <v>513400</v>
      </c>
      <c r="X393" s="287">
        <v>567814</v>
      </c>
      <c r="Y393" s="287"/>
      <c r="Z393" s="287"/>
      <c r="AA393" s="303">
        <v>745553</v>
      </c>
      <c r="AB393" s="303">
        <v>844761</v>
      </c>
      <c r="AC393" s="303">
        <v>1023004</v>
      </c>
      <c r="AD393" s="303">
        <v>1076649</v>
      </c>
      <c r="AE393" s="289" t="str">
        <f t="shared" si="184"/>
        <v>NA</v>
      </c>
      <c r="AF393" s="289" t="str">
        <f t="shared" si="185"/>
        <v>NA</v>
      </c>
      <c r="AG393" s="289" t="str">
        <f t="shared" si="186"/>
        <v>NA</v>
      </c>
      <c r="AH393" s="289" t="str">
        <f t="shared" si="187"/>
        <v>NA</v>
      </c>
      <c r="AI393" s="289">
        <f t="shared" si="188"/>
        <v>152</v>
      </c>
      <c r="AJ393" s="289">
        <f t="shared" si="189"/>
        <v>160</v>
      </c>
      <c r="AK393" s="289">
        <f t="shared" si="190"/>
        <v>157</v>
      </c>
      <c r="AL393" s="289">
        <f t="shared" si="191"/>
        <v>147</v>
      </c>
      <c r="AM393" s="289">
        <f t="shared" si="192"/>
        <v>142</v>
      </c>
      <c r="AN393" s="289">
        <f t="shared" si="193"/>
        <v>134</v>
      </c>
      <c r="AO393" s="289">
        <f t="shared" si="194"/>
        <v>138</v>
      </c>
      <c r="AP393" s="289">
        <f t="shared" si="195"/>
        <v>126</v>
      </c>
      <c r="AQ393" s="289">
        <f t="shared" si="196"/>
        <v>131</v>
      </c>
      <c r="AR393" s="289">
        <f t="shared" si="197"/>
        <v>132</v>
      </c>
      <c r="AS393" s="289">
        <f t="shared" si="198"/>
        <v>129</v>
      </c>
      <c r="AT393" s="289">
        <f t="shared" si="199"/>
        <v>124</v>
      </c>
      <c r="AU393" s="289">
        <f t="shared" si="200"/>
        <v>125</v>
      </c>
      <c r="AV393" s="289">
        <f t="shared" si="201"/>
        <v>126</v>
      </c>
      <c r="AW393" s="289">
        <f t="shared" si="202"/>
        <v>128</v>
      </c>
      <c r="AX393" s="289">
        <f t="shared" si="203"/>
        <v>117</v>
      </c>
      <c r="AY393" s="289">
        <f t="shared" si="204"/>
        <v>113</v>
      </c>
      <c r="AZ393" s="289" t="str">
        <f t="shared" si="205"/>
        <v>NA</v>
      </c>
      <c r="BA393" s="289" t="str">
        <f t="shared" si="206"/>
        <v>NA</v>
      </c>
      <c r="BB393" s="289">
        <f t="shared" si="207"/>
        <v>109</v>
      </c>
      <c r="BC393" s="289">
        <f t="shared" si="181"/>
        <v>112</v>
      </c>
      <c r="BD393" s="289">
        <f t="shared" si="182"/>
        <v>93</v>
      </c>
      <c r="BE393" s="289">
        <f t="shared" si="183"/>
        <v>87</v>
      </c>
    </row>
    <row r="394" spans="1:57" s="309" customFormat="1" ht="15" customHeight="1" x14ac:dyDescent="0.25">
      <c r="A394" s="283" t="s">
        <v>621</v>
      </c>
      <c r="B394" s="255" t="s">
        <v>943</v>
      </c>
      <c r="C394" s="269" t="s">
        <v>1128</v>
      </c>
      <c r="D394" s="248"/>
      <c r="E394" s="248"/>
      <c r="F394" s="248"/>
      <c r="G394" s="248"/>
      <c r="H394" s="248">
        <v>124673</v>
      </c>
      <c r="I394" s="248">
        <v>149273</v>
      </c>
      <c r="J394" s="248">
        <v>182708</v>
      </c>
      <c r="K394" s="248">
        <v>227763</v>
      </c>
      <c r="L394" s="248">
        <v>273137</v>
      </c>
      <c r="M394" s="248">
        <v>325975</v>
      </c>
      <c r="N394" s="248">
        <v>398267</v>
      </c>
      <c r="O394" s="248">
        <v>393458</v>
      </c>
      <c r="P394" s="248">
        <v>378561</v>
      </c>
      <c r="Q394" s="248">
        <v>386935</v>
      </c>
      <c r="R394" s="248">
        <v>468744</v>
      </c>
      <c r="S394" s="248">
        <v>512371</v>
      </c>
      <c r="T394" s="285">
        <v>590306</v>
      </c>
      <c r="U394" s="286">
        <v>774147</v>
      </c>
      <c r="V394" s="287">
        <v>720711</v>
      </c>
      <c r="W394" s="287">
        <v>593304</v>
      </c>
      <c r="X394" s="287">
        <v>665442</v>
      </c>
      <c r="Y394" s="287"/>
      <c r="Z394" s="287"/>
      <c r="AA394" s="303">
        <v>885536</v>
      </c>
      <c r="AB394" s="303">
        <v>1063089</v>
      </c>
      <c r="AC394" s="303">
        <v>1090297</v>
      </c>
      <c r="AD394" s="303">
        <v>1062664</v>
      </c>
      <c r="AE394" s="289" t="str">
        <f t="shared" si="184"/>
        <v>NA</v>
      </c>
      <c r="AF394" s="289" t="str">
        <f t="shared" si="185"/>
        <v>NA</v>
      </c>
      <c r="AG394" s="289" t="str">
        <f t="shared" si="186"/>
        <v>NA</v>
      </c>
      <c r="AH394" s="289" t="str">
        <f t="shared" si="187"/>
        <v>NA</v>
      </c>
      <c r="AI394" s="289">
        <f t="shared" si="188"/>
        <v>143</v>
      </c>
      <c r="AJ394" s="289">
        <f t="shared" si="189"/>
        <v>138</v>
      </c>
      <c r="AK394" s="289">
        <f t="shared" si="190"/>
        <v>130</v>
      </c>
      <c r="AL394" s="289">
        <f t="shared" si="191"/>
        <v>130</v>
      </c>
      <c r="AM394" s="289">
        <f t="shared" si="192"/>
        <v>128</v>
      </c>
      <c r="AN394" s="289">
        <f t="shared" si="193"/>
        <v>125</v>
      </c>
      <c r="AO394" s="289">
        <f t="shared" si="194"/>
        <v>118</v>
      </c>
      <c r="AP394" s="289">
        <f t="shared" si="195"/>
        <v>115</v>
      </c>
      <c r="AQ394" s="289">
        <f t="shared" si="196"/>
        <v>115</v>
      </c>
      <c r="AR394" s="289">
        <f t="shared" si="197"/>
        <v>115</v>
      </c>
      <c r="AS394" s="289">
        <f t="shared" si="198"/>
        <v>109</v>
      </c>
      <c r="AT394" s="289">
        <f t="shared" si="199"/>
        <v>108</v>
      </c>
      <c r="AU394" s="289">
        <f t="shared" si="200"/>
        <v>102</v>
      </c>
      <c r="AV394" s="289">
        <f t="shared" si="201"/>
        <v>97</v>
      </c>
      <c r="AW394" s="289">
        <f t="shared" si="202"/>
        <v>102</v>
      </c>
      <c r="AX394" s="289">
        <f t="shared" si="203"/>
        <v>98</v>
      </c>
      <c r="AY394" s="289">
        <f t="shared" si="204"/>
        <v>97</v>
      </c>
      <c r="AZ394" s="289" t="str">
        <f t="shared" si="205"/>
        <v>NA</v>
      </c>
      <c r="BA394" s="289" t="str">
        <f t="shared" si="206"/>
        <v>NA</v>
      </c>
      <c r="BB394" s="289">
        <f t="shared" si="207"/>
        <v>90</v>
      </c>
      <c r="BC394" s="289">
        <f t="shared" si="181"/>
        <v>89</v>
      </c>
      <c r="BD394" s="289">
        <f t="shared" si="182"/>
        <v>90</v>
      </c>
      <c r="BE394" s="289">
        <f t="shared" si="183"/>
        <v>89</v>
      </c>
    </row>
    <row r="395" spans="1:57" s="309" customFormat="1" ht="15" customHeight="1" x14ac:dyDescent="0.25">
      <c r="A395" s="283" t="s">
        <v>706</v>
      </c>
      <c r="B395" s="255" t="s">
        <v>927</v>
      </c>
      <c r="C395" s="269" t="s">
        <v>1128</v>
      </c>
      <c r="D395" s="248"/>
      <c r="E395" s="248"/>
      <c r="F395" s="248"/>
      <c r="G395" s="248"/>
      <c r="H395" s="248">
        <v>225419</v>
      </c>
      <c r="I395" s="248">
        <v>262833</v>
      </c>
      <c r="J395" s="248">
        <v>292512</v>
      </c>
      <c r="K395" s="248">
        <v>330959</v>
      </c>
      <c r="L395" s="248">
        <v>382807</v>
      </c>
      <c r="M395" s="248">
        <v>421402</v>
      </c>
      <c r="N395" s="248">
        <v>437093</v>
      </c>
      <c r="O395" s="248">
        <v>468849</v>
      </c>
      <c r="P395" s="248">
        <v>473225</v>
      </c>
      <c r="Q395" s="248">
        <v>495623</v>
      </c>
      <c r="R395" s="248">
        <v>515571</v>
      </c>
      <c r="S395" s="248">
        <v>553287</v>
      </c>
      <c r="T395" s="285">
        <v>579861</v>
      </c>
      <c r="U395" s="286">
        <v>650903</v>
      </c>
      <c r="V395" s="287">
        <v>678553</v>
      </c>
      <c r="W395" s="287">
        <v>619766</v>
      </c>
      <c r="X395" s="287">
        <v>668865</v>
      </c>
      <c r="Y395" s="287"/>
      <c r="Z395" s="287"/>
      <c r="AA395" s="303">
        <v>777628</v>
      </c>
      <c r="AB395" s="303">
        <v>868091</v>
      </c>
      <c r="AC395" s="303">
        <v>885777</v>
      </c>
      <c r="AD395" s="303">
        <v>907828</v>
      </c>
      <c r="AE395" s="289" t="str">
        <f t="shared" si="184"/>
        <v>NA</v>
      </c>
      <c r="AF395" s="289" t="str">
        <f t="shared" si="185"/>
        <v>NA</v>
      </c>
      <c r="AG395" s="289" t="str">
        <f t="shared" si="186"/>
        <v>NA</v>
      </c>
      <c r="AH395" s="289" t="str">
        <f t="shared" si="187"/>
        <v>NA</v>
      </c>
      <c r="AI395" s="289">
        <f t="shared" si="188"/>
        <v>85</v>
      </c>
      <c r="AJ395" s="289">
        <f t="shared" si="189"/>
        <v>86</v>
      </c>
      <c r="AK395" s="289">
        <f t="shared" si="190"/>
        <v>90</v>
      </c>
      <c r="AL395" s="289">
        <f t="shared" si="191"/>
        <v>96</v>
      </c>
      <c r="AM395" s="289">
        <f t="shared" si="192"/>
        <v>95</v>
      </c>
      <c r="AN395" s="289">
        <f t="shared" si="193"/>
        <v>97</v>
      </c>
      <c r="AO395" s="289">
        <f t="shared" si="194"/>
        <v>106</v>
      </c>
      <c r="AP395" s="289">
        <f t="shared" si="195"/>
        <v>93</v>
      </c>
      <c r="AQ395" s="289">
        <f t="shared" si="196"/>
        <v>91</v>
      </c>
      <c r="AR395" s="289">
        <f t="shared" si="197"/>
        <v>92</v>
      </c>
      <c r="AS395" s="289">
        <f t="shared" si="198"/>
        <v>97</v>
      </c>
      <c r="AT395" s="289">
        <f t="shared" si="199"/>
        <v>97</v>
      </c>
      <c r="AU395" s="289">
        <f t="shared" si="200"/>
        <v>106</v>
      </c>
      <c r="AV395" s="289">
        <f t="shared" si="201"/>
        <v>119</v>
      </c>
      <c r="AW395" s="289">
        <f t="shared" si="202"/>
        <v>110</v>
      </c>
      <c r="AX395" s="289">
        <f t="shared" si="203"/>
        <v>94</v>
      </c>
      <c r="AY395" s="289">
        <f t="shared" si="204"/>
        <v>96</v>
      </c>
      <c r="AZ395" s="289" t="str">
        <f t="shared" si="205"/>
        <v>NA</v>
      </c>
      <c r="BA395" s="289" t="str">
        <f t="shared" si="206"/>
        <v>NA</v>
      </c>
      <c r="BB395" s="289">
        <f t="shared" si="207"/>
        <v>103</v>
      </c>
      <c r="BC395" s="289">
        <f t="shared" si="181"/>
        <v>105</v>
      </c>
      <c r="BD395" s="289">
        <f t="shared" si="182"/>
        <v>105</v>
      </c>
      <c r="BE395" s="289">
        <f t="shared" si="183"/>
        <v>101</v>
      </c>
    </row>
    <row r="396" spans="1:57" s="309" customFormat="1" ht="15" customHeight="1" x14ac:dyDescent="0.25">
      <c r="A396" s="283" t="s">
        <v>757</v>
      </c>
      <c r="B396" s="255" t="s">
        <v>909</v>
      </c>
      <c r="C396" s="269" t="s">
        <v>1128</v>
      </c>
      <c r="D396" s="248"/>
      <c r="E396" s="248"/>
      <c r="F396" s="248"/>
      <c r="G396" s="248"/>
      <c r="H396" s="248">
        <v>154340</v>
      </c>
      <c r="I396" s="248">
        <v>180935</v>
      </c>
      <c r="J396" s="248">
        <v>225731</v>
      </c>
      <c r="K396" s="248">
        <v>287981</v>
      </c>
      <c r="L396" s="272">
        <v>321797</v>
      </c>
      <c r="M396" s="272">
        <v>373580</v>
      </c>
      <c r="N396" s="248">
        <v>420078</v>
      </c>
      <c r="O396" s="248">
        <v>434071</v>
      </c>
      <c r="P396" s="248">
        <v>400577</v>
      </c>
      <c r="Q396" s="248">
        <v>401411</v>
      </c>
      <c r="R396" s="248">
        <v>449543</v>
      </c>
      <c r="S396" s="248">
        <v>509149</v>
      </c>
      <c r="T396" s="285">
        <v>598657</v>
      </c>
      <c r="U396" s="286">
        <v>697881</v>
      </c>
      <c r="V396" s="287">
        <v>676072</v>
      </c>
      <c r="W396" s="287">
        <v>528892</v>
      </c>
      <c r="X396" s="287">
        <v>603618</v>
      </c>
      <c r="Y396" s="287"/>
      <c r="Z396" s="287"/>
      <c r="AA396" s="303">
        <v>766391</v>
      </c>
      <c r="AB396" s="303">
        <v>875090</v>
      </c>
      <c r="AC396" s="303">
        <v>884746</v>
      </c>
      <c r="AD396" s="303">
        <v>840706</v>
      </c>
      <c r="AE396" s="289" t="str">
        <f t="shared" si="184"/>
        <v>NA</v>
      </c>
      <c r="AF396" s="289" t="str">
        <f t="shared" si="185"/>
        <v>NA</v>
      </c>
      <c r="AG396" s="289" t="str">
        <f t="shared" si="186"/>
        <v>NA</v>
      </c>
      <c r="AH396" s="289" t="str">
        <f t="shared" si="187"/>
        <v>NA</v>
      </c>
      <c r="AI396" s="289">
        <f t="shared" si="188"/>
        <v>113</v>
      </c>
      <c r="AJ396" s="289">
        <f t="shared" si="189"/>
        <v>115</v>
      </c>
      <c r="AK396" s="289">
        <f t="shared" si="190"/>
        <v>118</v>
      </c>
      <c r="AL396" s="289">
        <f t="shared" si="191"/>
        <v>106</v>
      </c>
      <c r="AM396" s="289">
        <f t="shared" si="192"/>
        <v>113</v>
      </c>
      <c r="AN396" s="289">
        <f t="shared" si="193"/>
        <v>110</v>
      </c>
      <c r="AO396" s="289">
        <f t="shared" si="194"/>
        <v>110</v>
      </c>
      <c r="AP396" s="289">
        <f t="shared" si="195"/>
        <v>103</v>
      </c>
      <c r="AQ396" s="289">
        <f t="shared" si="196"/>
        <v>102</v>
      </c>
      <c r="AR396" s="289">
        <f t="shared" si="197"/>
        <v>110</v>
      </c>
      <c r="AS396" s="289">
        <f t="shared" si="198"/>
        <v>114</v>
      </c>
      <c r="AT396" s="289">
        <f t="shared" si="199"/>
        <v>109</v>
      </c>
      <c r="AU396" s="289">
        <f t="shared" si="200"/>
        <v>99</v>
      </c>
      <c r="AV396" s="289">
        <f t="shared" si="201"/>
        <v>106</v>
      </c>
      <c r="AW396" s="289">
        <f t="shared" si="202"/>
        <v>111</v>
      </c>
      <c r="AX396" s="289">
        <f t="shared" si="203"/>
        <v>111</v>
      </c>
      <c r="AY396" s="289">
        <f t="shared" si="204"/>
        <v>106</v>
      </c>
      <c r="AZ396" s="289" t="str">
        <f t="shared" si="205"/>
        <v>NA</v>
      </c>
      <c r="BA396" s="289" t="str">
        <f t="shared" si="206"/>
        <v>NA</v>
      </c>
      <c r="BB396" s="289">
        <f t="shared" si="207"/>
        <v>106</v>
      </c>
      <c r="BC396" s="289">
        <f t="shared" si="181"/>
        <v>104</v>
      </c>
      <c r="BD396" s="289">
        <f t="shared" si="182"/>
        <v>106</v>
      </c>
      <c r="BE396" s="289">
        <f t="shared" si="183"/>
        <v>108</v>
      </c>
    </row>
    <row r="397" spans="1:57" s="309" customFormat="1" ht="15" customHeight="1" x14ac:dyDescent="0.25">
      <c r="A397" s="283" t="s">
        <v>1003</v>
      </c>
      <c r="B397" s="255" t="s">
        <v>909</v>
      </c>
      <c r="C397" s="269" t="s">
        <v>1128</v>
      </c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>
        <v>129836</v>
      </c>
      <c r="O397" s="248">
        <v>127324</v>
      </c>
      <c r="P397" s="248">
        <v>121888</v>
      </c>
      <c r="Q397" s="248">
        <v>124771</v>
      </c>
      <c r="R397" s="248">
        <v>141061</v>
      </c>
      <c r="S397" s="248">
        <v>174971</v>
      </c>
      <c r="T397" s="285">
        <v>209924</v>
      </c>
      <c r="U397" s="286">
        <v>245301</v>
      </c>
      <c r="V397" s="287">
        <v>562501</v>
      </c>
      <c r="W397" s="287">
        <v>436726</v>
      </c>
      <c r="X397" s="287">
        <v>460861</v>
      </c>
      <c r="Y397" s="287"/>
      <c r="Z397" s="287"/>
      <c r="AA397" s="303">
        <v>648490</v>
      </c>
      <c r="AB397" s="303">
        <v>498410</v>
      </c>
      <c r="AC397" s="303">
        <v>787454</v>
      </c>
      <c r="AD397" s="303">
        <v>784235</v>
      </c>
      <c r="AE397" s="289" t="str">
        <f t="shared" si="184"/>
        <v>NA</v>
      </c>
      <c r="AF397" s="289" t="str">
        <f t="shared" si="185"/>
        <v>NA</v>
      </c>
      <c r="AG397" s="289" t="str">
        <f t="shared" si="186"/>
        <v>NA</v>
      </c>
      <c r="AH397" s="289" t="str">
        <f t="shared" si="187"/>
        <v>NA</v>
      </c>
      <c r="AI397" s="289" t="str">
        <f t="shared" si="188"/>
        <v>NA</v>
      </c>
      <c r="AJ397" s="289" t="str">
        <f t="shared" si="189"/>
        <v>NA</v>
      </c>
      <c r="AK397" s="289" t="str">
        <f t="shared" si="190"/>
        <v>NA</v>
      </c>
      <c r="AL397" s="289" t="str">
        <f t="shared" si="191"/>
        <v>NA</v>
      </c>
      <c r="AM397" s="289" t="str">
        <f t="shared" si="192"/>
        <v>NA</v>
      </c>
      <c r="AN397" s="289" t="str">
        <f t="shared" si="193"/>
        <v>NA</v>
      </c>
      <c r="AO397" s="289">
        <f t="shared" si="194"/>
        <v>265</v>
      </c>
      <c r="AP397" s="289">
        <f t="shared" si="195"/>
        <v>266</v>
      </c>
      <c r="AQ397" s="289">
        <f t="shared" si="196"/>
        <v>265</v>
      </c>
      <c r="AR397" s="289">
        <f t="shared" si="197"/>
        <v>260</v>
      </c>
      <c r="AS397" s="289">
        <f t="shared" si="198"/>
        <v>267</v>
      </c>
      <c r="AT397" s="289">
        <f t="shared" si="199"/>
        <v>243</v>
      </c>
      <c r="AU397" s="289">
        <f t="shared" si="200"/>
        <v>230</v>
      </c>
      <c r="AV397" s="289">
        <f t="shared" si="201"/>
        <v>229</v>
      </c>
      <c r="AW397" s="289">
        <f t="shared" si="202"/>
        <v>132</v>
      </c>
      <c r="AX397" s="289">
        <f t="shared" si="203"/>
        <v>133</v>
      </c>
      <c r="AY397" s="289">
        <f t="shared" si="204"/>
        <v>135</v>
      </c>
      <c r="AZ397" s="289" t="str">
        <f t="shared" si="205"/>
        <v>NA</v>
      </c>
      <c r="BA397" s="289" t="str">
        <f t="shared" si="206"/>
        <v>NA</v>
      </c>
      <c r="BB397" s="289">
        <f t="shared" si="207"/>
        <v>129</v>
      </c>
      <c r="BC397" s="289">
        <f t="shared" si="181"/>
        <v>173</v>
      </c>
      <c r="BD397" s="289">
        <f t="shared" si="182"/>
        <v>121</v>
      </c>
      <c r="BE397" s="289">
        <f t="shared" si="183"/>
        <v>113</v>
      </c>
    </row>
    <row r="398" spans="1:57" s="309" customFormat="1" ht="15" customHeight="1" x14ac:dyDescent="0.25">
      <c r="A398" s="283" t="s">
        <v>762</v>
      </c>
      <c r="B398" s="255" t="s">
        <v>909</v>
      </c>
      <c r="C398" s="269" t="s">
        <v>1128</v>
      </c>
      <c r="D398" s="248"/>
      <c r="E398" s="248"/>
      <c r="F398" s="248"/>
      <c r="G398" s="248"/>
      <c r="H398" s="248">
        <v>125064</v>
      </c>
      <c r="I398" s="248">
        <v>161978</v>
      </c>
      <c r="J398" s="248">
        <v>187938</v>
      </c>
      <c r="K398" s="248">
        <v>281234</v>
      </c>
      <c r="L398" s="248">
        <v>313520</v>
      </c>
      <c r="M398" s="248">
        <v>337049</v>
      </c>
      <c r="N398" s="248">
        <v>402264</v>
      </c>
      <c r="O398" s="248">
        <v>437051</v>
      </c>
      <c r="P398" s="248">
        <v>399400</v>
      </c>
      <c r="Q398" s="248">
        <v>393838</v>
      </c>
      <c r="R398" s="248">
        <v>434457</v>
      </c>
      <c r="S398" s="248">
        <v>475841</v>
      </c>
      <c r="T398" s="285">
        <v>538233</v>
      </c>
      <c r="U398" s="286">
        <v>734924</v>
      </c>
      <c r="V398" s="287">
        <v>700005</v>
      </c>
      <c r="W398" s="287">
        <v>518159</v>
      </c>
      <c r="X398" s="287">
        <v>564591</v>
      </c>
      <c r="Y398" s="287"/>
      <c r="Z398" s="287"/>
      <c r="AA398" s="303">
        <v>712163</v>
      </c>
      <c r="AB398" s="303">
        <v>788574</v>
      </c>
      <c r="AC398" s="303">
        <v>805154</v>
      </c>
      <c r="AD398" s="303">
        <v>781341</v>
      </c>
      <c r="AE398" s="289" t="str">
        <f t="shared" si="184"/>
        <v>NA</v>
      </c>
      <c r="AF398" s="289" t="str">
        <f t="shared" si="185"/>
        <v>NA</v>
      </c>
      <c r="AG398" s="289" t="str">
        <f t="shared" si="186"/>
        <v>NA</v>
      </c>
      <c r="AH398" s="289" t="str">
        <f t="shared" si="187"/>
        <v>NA</v>
      </c>
      <c r="AI398" s="289">
        <f t="shared" si="188"/>
        <v>140</v>
      </c>
      <c r="AJ398" s="289">
        <f t="shared" si="189"/>
        <v>127</v>
      </c>
      <c r="AK398" s="289">
        <f t="shared" si="190"/>
        <v>129</v>
      </c>
      <c r="AL398" s="289">
        <f t="shared" si="191"/>
        <v>113</v>
      </c>
      <c r="AM398" s="289">
        <f t="shared" si="192"/>
        <v>120</v>
      </c>
      <c r="AN398" s="289">
        <f t="shared" si="193"/>
        <v>121</v>
      </c>
      <c r="AO398" s="289">
        <f t="shared" si="194"/>
        <v>115</v>
      </c>
      <c r="AP398" s="289">
        <f t="shared" si="195"/>
        <v>102</v>
      </c>
      <c r="AQ398" s="289">
        <f t="shared" si="196"/>
        <v>105</v>
      </c>
      <c r="AR398" s="289">
        <f t="shared" si="197"/>
        <v>114</v>
      </c>
      <c r="AS398" s="289">
        <f t="shared" si="198"/>
        <v>116</v>
      </c>
      <c r="AT398" s="289">
        <f t="shared" si="199"/>
        <v>117</v>
      </c>
      <c r="AU398" s="289">
        <f t="shared" si="200"/>
        <v>120</v>
      </c>
      <c r="AV398" s="289">
        <f t="shared" si="201"/>
        <v>99</v>
      </c>
      <c r="AW398" s="289">
        <f t="shared" si="202"/>
        <v>105</v>
      </c>
      <c r="AX398" s="289">
        <f t="shared" si="203"/>
        <v>115</v>
      </c>
      <c r="AY398" s="289">
        <f t="shared" si="204"/>
        <v>114</v>
      </c>
      <c r="AZ398" s="289" t="str">
        <f t="shared" si="205"/>
        <v>NA</v>
      </c>
      <c r="BA398" s="289" t="str">
        <f t="shared" si="206"/>
        <v>NA</v>
      </c>
      <c r="BB398" s="289">
        <f t="shared" si="207"/>
        <v>114</v>
      </c>
      <c r="BC398" s="289">
        <f t="shared" si="181"/>
        <v>118</v>
      </c>
      <c r="BD398" s="289">
        <f t="shared" si="182"/>
        <v>117</v>
      </c>
      <c r="BE398" s="289">
        <f t="shared" si="183"/>
        <v>116</v>
      </c>
    </row>
    <row r="399" spans="1:57" s="309" customFormat="1" ht="15" customHeight="1" x14ac:dyDescent="0.25">
      <c r="A399" s="283" t="s">
        <v>78</v>
      </c>
      <c r="B399" s="255" t="s">
        <v>950</v>
      </c>
      <c r="C399" s="269" t="s">
        <v>1128</v>
      </c>
      <c r="D399" s="248"/>
      <c r="E399" s="248"/>
      <c r="F399" s="248"/>
      <c r="G399" s="248"/>
      <c r="H399" s="248">
        <v>70653</v>
      </c>
      <c r="I399" s="248">
        <v>88630</v>
      </c>
      <c r="J399" s="248">
        <v>114653</v>
      </c>
      <c r="K399" s="248">
        <v>140181</v>
      </c>
      <c r="L399" s="248">
        <v>180825</v>
      </c>
      <c r="M399" s="248">
        <v>214503</v>
      </c>
      <c r="N399" s="248">
        <v>251359</v>
      </c>
      <c r="O399" s="248">
        <v>246528</v>
      </c>
      <c r="P399" s="248">
        <v>227990</v>
      </c>
      <c r="Q399" s="248">
        <v>234823</v>
      </c>
      <c r="R399" s="248">
        <v>267903</v>
      </c>
      <c r="S399" s="248">
        <v>304024</v>
      </c>
      <c r="T399" s="285">
        <v>365859</v>
      </c>
      <c r="U399" s="286">
        <v>455583</v>
      </c>
      <c r="V399" s="287">
        <v>470515</v>
      </c>
      <c r="W399" s="287">
        <v>365869</v>
      </c>
      <c r="X399" s="287">
        <v>409881</v>
      </c>
      <c r="Y399" s="287"/>
      <c r="Z399" s="287"/>
      <c r="AA399" s="303">
        <v>558437</v>
      </c>
      <c r="AB399" s="303">
        <v>627004</v>
      </c>
      <c r="AC399" s="303">
        <v>719111</v>
      </c>
      <c r="AD399" s="303">
        <v>758692</v>
      </c>
      <c r="AE399" s="289" t="str">
        <f t="shared" si="184"/>
        <v>NA</v>
      </c>
      <c r="AF399" s="289" t="str">
        <f t="shared" si="185"/>
        <v>NA</v>
      </c>
      <c r="AG399" s="289" t="str">
        <f t="shared" si="186"/>
        <v>NA</v>
      </c>
      <c r="AH399" s="289" t="str">
        <f t="shared" si="187"/>
        <v>NA</v>
      </c>
      <c r="AI399" s="289">
        <f t="shared" si="188"/>
        <v>211</v>
      </c>
      <c r="AJ399" s="289">
        <f t="shared" si="189"/>
        <v>202</v>
      </c>
      <c r="AK399" s="289">
        <f t="shared" si="190"/>
        <v>190</v>
      </c>
      <c r="AL399" s="289">
        <f t="shared" si="191"/>
        <v>188</v>
      </c>
      <c r="AM399" s="289">
        <f t="shared" si="192"/>
        <v>173</v>
      </c>
      <c r="AN399" s="289">
        <f t="shared" si="193"/>
        <v>171</v>
      </c>
      <c r="AO399" s="289">
        <f t="shared" si="194"/>
        <v>165</v>
      </c>
      <c r="AP399" s="289">
        <f t="shared" si="195"/>
        <v>164</v>
      </c>
      <c r="AQ399" s="289">
        <f t="shared" si="196"/>
        <v>168</v>
      </c>
      <c r="AR399" s="289">
        <f t="shared" si="197"/>
        <v>165</v>
      </c>
      <c r="AS399" s="289">
        <f t="shared" si="198"/>
        <v>172</v>
      </c>
      <c r="AT399" s="289">
        <f t="shared" si="199"/>
        <v>162</v>
      </c>
      <c r="AU399" s="289">
        <f t="shared" si="200"/>
        <v>158</v>
      </c>
      <c r="AV399" s="289">
        <f t="shared" si="201"/>
        <v>152</v>
      </c>
      <c r="AW399" s="289">
        <f t="shared" si="202"/>
        <v>151</v>
      </c>
      <c r="AX399" s="289">
        <f t="shared" si="203"/>
        <v>148</v>
      </c>
      <c r="AY399" s="289">
        <f t="shared" si="204"/>
        <v>148</v>
      </c>
      <c r="AZ399" s="289" t="str">
        <f t="shared" si="205"/>
        <v>NA</v>
      </c>
      <c r="BA399" s="289" t="str">
        <f t="shared" si="206"/>
        <v>NA</v>
      </c>
      <c r="BB399" s="289">
        <f t="shared" si="207"/>
        <v>145</v>
      </c>
      <c r="BC399" s="289">
        <f t="shared" si="181"/>
        <v>147</v>
      </c>
      <c r="BD399" s="289">
        <f t="shared" si="182"/>
        <v>137</v>
      </c>
      <c r="BE399" s="289">
        <f t="shared" si="183"/>
        <v>120</v>
      </c>
    </row>
    <row r="400" spans="1:57" s="309" customFormat="1" ht="15" customHeight="1" x14ac:dyDescent="0.25">
      <c r="A400" s="283" t="s">
        <v>535</v>
      </c>
      <c r="B400" s="255" t="s">
        <v>948</v>
      </c>
      <c r="C400" s="269" t="s">
        <v>1128</v>
      </c>
      <c r="D400" s="248"/>
      <c r="E400" s="248"/>
      <c r="F400" s="248"/>
      <c r="G400" s="248"/>
      <c r="H400" s="248">
        <v>103294</v>
      </c>
      <c r="I400" s="248">
        <v>119962</v>
      </c>
      <c r="J400" s="248">
        <v>141064</v>
      </c>
      <c r="K400" s="248">
        <v>173652</v>
      </c>
      <c r="L400" s="248">
        <v>221779</v>
      </c>
      <c r="M400" s="248">
        <v>272950</v>
      </c>
      <c r="N400" s="248">
        <v>285356</v>
      </c>
      <c r="O400" s="248">
        <v>310174</v>
      </c>
      <c r="P400" s="248">
        <v>292380</v>
      </c>
      <c r="Q400" s="248">
        <v>297745</v>
      </c>
      <c r="R400" s="248">
        <v>348343</v>
      </c>
      <c r="S400" s="248">
        <v>393400</v>
      </c>
      <c r="T400" s="285">
        <v>466652</v>
      </c>
      <c r="U400" s="286">
        <v>532351</v>
      </c>
      <c r="V400" s="287">
        <v>518709</v>
      </c>
      <c r="W400" s="287">
        <v>436603</v>
      </c>
      <c r="X400" s="287">
        <v>480239</v>
      </c>
      <c r="Y400" s="287"/>
      <c r="Z400" s="287"/>
      <c r="AA400" s="303">
        <v>611746</v>
      </c>
      <c r="AB400" s="303">
        <v>760679</v>
      </c>
      <c r="AC400" s="303">
        <v>767940</v>
      </c>
      <c r="AD400" s="303">
        <v>754651</v>
      </c>
      <c r="AE400" s="289" t="str">
        <f t="shared" si="184"/>
        <v>NA</v>
      </c>
      <c r="AF400" s="289" t="str">
        <f t="shared" si="185"/>
        <v>NA</v>
      </c>
      <c r="AG400" s="289" t="str">
        <f t="shared" si="186"/>
        <v>NA</v>
      </c>
      <c r="AH400" s="289" t="str">
        <f t="shared" si="187"/>
        <v>NA</v>
      </c>
      <c r="AI400" s="289">
        <f t="shared" si="188"/>
        <v>162</v>
      </c>
      <c r="AJ400" s="289">
        <f t="shared" si="189"/>
        <v>167</v>
      </c>
      <c r="AK400" s="289">
        <f t="shared" si="190"/>
        <v>164</v>
      </c>
      <c r="AL400" s="289">
        <f t="shared" si="191"/>
        <v>163</v>
      </c>
      <c r="AM400" s="289">
        <f t="shared" si="192"/>
        <v>148</v>
      </c>
      <c r="AN400" s="289">
        <f t="shared" si="193"/>
        <v>137</v>
      </c>
      <c r="AO400" s="289">
        <f t="shared" si="194"/>
        <v>151</v>
      </c>
      <c r="AP400" s="289">
        <f t="shared" si="195"/>
        <v>141</v>
      </c>
      <c r="AQ400" s="289">
        <f t="shared" si="196"/>
        <v>139</v>
      </c>
      <c r="AR400" s="289">
        <f t="shared" si="197"/>
        <v>141</v>
      </c>
      <c r="AS400" s="289">
        <f t="shared" si="198"/>
        <v>141</v>
      </c>
      <c r="AT400" s="289">
        <f t="shared" si="199"/>
        <v>140</v>
      </c>
      <c r="AU400" s="289">
        <f t="shared" si="200"/>
        <v>136</v>
      </c>
      <c r="AV400" s="289">
        <f t="shared" si="201"/>
        <v>138</v>
      </c>
      <c r="AW400" s="289">
        <f t="shared" si="202"/>
        <v>143</v>
      </c>
      <c r="AX400" s="289">
        <f t="shared" si="203"/>
        <v>134</v>
      </c>
      <c r="AY400" s="289">
        <f t="shared" si="204"/>
        <v>133</v>
      </c>
      <c r="AZ400" s="289" t="str">
        <f t="shared" si="205"/>
        <v>NA</v>
      </c>
      <c r="BA400" s="289" t="str">
        <f t="shared" si="206"/>
        <v>NA</v>
      </c>
      <c r="BB400" s="289">
        <f t="shared" si="207"/>
        <v>137</v>
      </c>
      <c r="BC400" s="289">
        <f t="shared" si="181"/>
        <v>123</v>
      </c>
      <c r="BD400" s="289">
        <f t="shared" si="182"/>
        <v>127</v>
      </c>
      <c r="BE400" s="289">
        <f t="shared" si="183"/>
        <v>121</v>
      </c>
    </row>
    <row r="401" spans="1:57" s="309" customFormat="1" ht="15" customHeight="1" x14ac:dyDescent="0.25">
      <c r="A401" s="283" t="s">
        <v>250</v>
      </c>
      <c r="B401" s="255" t="s">
        <v>909</v>
      </c>
      <c r="C401" s="269" t="s">
        <v>1128</v>
      </c>
      <c r="D401" s="248"/>
      <c r="E401" s="248"/>
      <c r="F401" s="248"/>
      <c r="G401" s="248"/>
      <c r="H401" s="248">
        <v>189749</v>
      </c>
      <c r="I401" s="248">
        <v>211849</v>
      </c>
      <c r="J401" s="248">
        <v>249217</v>
      </c>
      <c r="K401" s="248">
        <v>264144</v>
      </c>
      <c r="L401" s="248">
        <v>322835</v>
      </c>
      <c r="M401" s="248">
        <v>392833</v>
      </c>
      <c r="N401" s="248">
        <v>487120</v>
      </c>
      <c r="O401" s="248">
        <v>367185</v>
      </c>
      <c r="P401" s="248">
        <v>292155</v>
      </c>
      <c r="Q401" s="248">
        <v>285916</v>
      </c>
      <c r="R401" s="248">
        <v>315771</v>
      </c>
      <c r="S401" s="248">
        <v>336012</v>
      </c>
      <c r="T401" s="285">
        <v>373380</v>
      </c>
      <c r="U401" s="286">
        <v>474022</v>
      </c>
      <c r="V401" s="287">
        <v>527853</v>
      </c>
      <c r="W401" s="287">
        <v>399711</v>
      </c>
      <c r="X401" s="287">
        <v>466447</v>
      </c>
      <c r="Y401" s="287"/>
      <c r="Z401" s="287"/>
      <c r="AA401" s="303">
        <v>599147</v>
      </c>
      <c r="AB401" s="303">
        <v>699493</v>
      </c>
      <c r="AC401" s="303">
        <v>733871</v>
      </c>
      <c r="AD401" s="303">
        <v>709106</v>
      </c>
      <c r="AE401" s="289" t="str">
        <f t="shared" si="184"/>
        <v>NA</v>
      </c>
      <c r="AF401" s="289" t="str">
        <f t="shared" si="185"/>
        <v>NA</v>
      </c>
      <c r="AG401" s="289" t="str">
        <f t="shared" si="186"/>
        <v>NA</v>
      </c>
      <c r="AH401" s="289" t="str">
        <f t="shared" si="187"/>
        <v>NA</v>
      </c>
      <c r="AI401" s="289">
        <f t="shared" si="188"/>
        <v>101</v>
      </c>
      <c r="AJ401" s="289">
        <f t="shared" si="189"/>
        <v>105</v>
      </c>
      <c r="AK401" s="289">
        <f t="shared" si="190"/>
        <v>102</v>
      </c>
      <c r="AL401" s="289">
        <f t="shared" si="191"/>
        <v>120</v>
      </c>
      <c r="AM401" s="289">
        <f t="shared" si="192"/>
        <v>112</v>
      </c>
      <c r="AN401" s="289">
        <f t="shared" si="193"/>
        <v>103</v>
      </c>
      <c r="AO401" s="289">
        <f t="shared" si="194"/>
        <v>92</v>
      </c>
      <c r="AP401" s="289">
        <f t="shared" si="195"/>
        <v>119</v>
      </c>
      <c r="AQ401" s="289">
        <f t="shared" si="196"/>
        <v>141</v>
      </c>
      <c r="AR401" s="289">
        <f t="shared" si="197"/>
        <v>145</v>
      </c>
      <c r="AS401" s="289">
        <f t="shared" si="198"/>
        <v>149</v>
      </c>
      <c r="AT401" s="289">
        <f t="shared" si="199"/>
        <v>151</v>
      </c>
      <c r="AU401" s="289">
        <f t="shared" si="200"/>
        <v>156</v>
      </c>
      <c r="AV401" s="289">
        <f t="shared" si="201"/>
        <v>148</v>
      </c>
      <c r="AW401" s="289">
        <f t="shared" si="202"/>
        <v>140</v>
      </c>
      <c r="AX401" s="289">
        <f t="shared" si="203"/>
        <v>141</v>
      </c>
      <c r="AY401" s="289">
        <f t="shared" si="204"/>
        <v>134</v>
      </c>
      <c r="AZ401" s="289" t="str">
        <f t="shared" si="205"/>
        <v>NA</v>
      </c>
      <c r="BA401" s="289" t="str">
        <f t="shared" si="206"/>
        <v>NA</v>
      </c>
      <c r="BB401" s="289">
        <f t="shared" si="207"/>
        <v>138</v>
      </c>
      <c r="BC401" s="289">
        <f t="shared" si="181"/>
        <v>136</v>
      </c>
      <c r="BD401" s="289">
        <f t="shared" si="182"/>
        <v>132</v>
      </c>
      <c r="BE401" s="289">
        <f t="shared" si="183"/>
        <v>133</v>
      </c>
    </row>
    <row r="402" spans="1:57" s="309" customFormat="1" ht="15" customHeight="1" x14ac:dyDescent="0.25">
      <c r="A402" s="283" t="s">
        <v>644</v>
      </c>
      <c r="B402" s="255" t="s">
        <v>943</v>
      </c>
      <c r="C402" s="269" t="s">
        <v>1128</v>
      </c>
      <c r="D402" s="248"/>
      <c r="E402" s="248"/>
      <c r="F402" s="248"/>
      <c r="G402" s="248"/>
      <c r="H402" s="248">
        <v>176631</v>
      </c>
      <c r="I402" s="248">
        <v>205177</v>
      </c>
      <c r="J402" s="248">
        <v>233830</v>
      </c>
      <c r="K402" s="248">
        <v>279058</v>
      </c>
      <c r="L402" s="248">
        <v>317120</v>
      </c>
      <c r="M402" s="248">
        <v>367090</v>
      </c>
      <c r="N402" s="248">
        <v>405641</v>
      </c>
      <c r="O402" s="248">
        <v>390129</v>
      </c>
      <c r="P402" s="248">
        <v>351404</v>
      </c>
      <c r="Q402" s="248">
        <v>372073</v>
      </c>
      <c r="R402" s="248">
        <v>423569</v>
      </c>
      <c r="S402" s="248">
        <v>438711</v>
      </c>
      <c r="T402" s="285">
        <v>458853</v>
      </c>
      <c r="U402" s="286">
        <v>523228</v>
      </c>
      <c r="V402" s="287">
        <v>492411</v>
      </c>
      <c r="W402" s="287">
        <v>403821</v>
      </c>
      <c r="X402" s="287">
        <v>459570</v>
      </c>
      <c r="Y402" s="287"/>
      <c r="Z402" s="287"/>
      <c r="AA402" s="303">
        <v>599091</v>
      </c>
      <c r="AB402" s="303">
        <v>680377</v>
      </c>
      <c r="AC402" s="303">
        <v>720085</v>
      </c>
      <c r="AD402" s="303">
        <v>683225</v>
      </c>
      <c r="AE402" s="289" t="str">
        <f t="shared" si="184"/>
        <v>NA</v>
      </c>
      <c r="AF402" s="289" t="str">
        <f t="shared" si="185"/>
        <v>NA</v>
      </c>
      <c r="AG402" s="289" t="str">
        <f t="shared" si="186"/>
        <v>NA</v>
      </c>
      <c r="AH402" s="289" t="str">
        <f t="shared" si="187"/>
        <v>NA</v>
      </c>
      <c r="AI402" s="289">
        <f t="shared" si="188"/>
        <v>106</v>
      </c>
      <c r="AJ402" s="289">
        <f t="shared" si="189"/>
        <v>108</v>
      </c>
      <c r="AK402" s="289">
        <f t="shared" si="190"/>
        <v>112</v>
      </c>
      <c r="AL402" s="289">
        <f t="shared" si="191"/>
        <v>115</v>
      </c>
      <c r="AM402" s="289">
        <f t="shared" si="192"/>
        <v>116</v>
      </c>
      <c r="AN402" s="289">
        <f t="shared" si="193"/>
        <v>111</v>
      </c>
      <c r="AO402" s="289">
        <f t="shared" si="194"/>
        <v>114</v>
      </c>
      <c r="AP402" s="289">
        <f t="shared" si="195"/>
        <v>116</v>
      </c>
      <c r="AQ402" s="289">
        <f t="shared" si="196"/>
        <v>120</v>
      </c>
      <c r="AR402" s="289">
        <f t="shared" si="197"/>
        <v>119</v>
      </c>
      <c r="AS402" s="289">
        <f t="shared" si="198"/>
        <v>121</v>
      </c>
      <c r="AT402" s="289">
        <f t="shared" si="199"/>
        <v>128</v>
      </c>
      <c r="AU402" s="289">
        <f t="shared" si="200"/>
        <v>137</v>
      </c>
      <c r="AV402" s="289">
        <f t="shared" si="201"/>
        <v>141</v>
      </c>
      <c r="AW402" s="289">
        <f t="shared" si="202"/>
        <v>148</v>
      </c>
      <c r="AX402" s="289">
        <f t="shared" si="203"/>
        <v>140</v>
      </c>
      <c r="AY402" s="289">
        <f t="shared" si="204"/>
        <v>136</v>
      </c>
      <c r="AZ402" s="289" t="str">
        <f t="shared" si="205"/>
        <v>NA</v>
      </c>
      <c r="BA402" s="289" t="str">
        <f t="shared" si="206"/>
        <v>NA</v>
      </c>
      <c r="BB402" s="289">
        <f t="shared" si="207"/>
        <v>139</v>
      </c>
      <c r="BC402" s="289">
        <f t="shared" si="181"/>
        <v>138</v>
      </c>
      <c r="BD402" s="289">
        <f t="shared" si="182"/>
        <v>136</v>
      </c>
      <c r="BE402" s="289">
        <f t="shared" si="183"/>
        <v>137</v>
      </c>
    </row>
    <row r="403" spans="1:57" s="309" customFormat="1" ht="15" customHeight="1" x14ac:dyDescent="0.25">
      <c r="A403" s="283" t="s">
        <v>502</v>
      </c>
      <c r="B403" s="255" t="s">
        <v>948</v>
      </c>
      <c r="C403" s="269" t="s">
        <v>1128</v>
      </c>
      <c r="D403" s="248"/>
      <c r="E403" s="248"/>
      <c r="F403" s="248"/>
      <c r="G403" s="248"/>
      <c r="H403" s="248">
        <v>54838</v>
      </c>
      <c r="I403" s="248">
        <v>66705</v>
      </c>
      <c r="J403" s="248">
        <v>90731</v>
      </c>
      <c r="K403" s="248">
        <v>118804</v>
      </c>
      <c r="L403" s="248">
        <v>153995</v>
      </c>
      <c r="M403" s="248">
        <v>183440</v>
      </c>
      <c r="N403" s="248">
        <v>216823</v>
      </c>
      <c r="O403" s="248">
        <v>207062</v>
      </c>
      <c r="P403" s="248">
        <v>205660</v>
      </c>
      <c r="Q403" s="248">
        <v>221179</v>
      </c>
      <c r="R403" s="248">
        <v>247892</v>
      </c>
      <c r="S403" s="248">
        <v>277335</v>
      </c>
      <c r="T403" s="285">
        <v>394796</v>
      </c>
      <c r="U403" s="286">
        <v>478385</v>
      </c>
      <c r="V403" s="287">
        <v>493015</v>
      </c>
      <c r="W403" s="287">
        <v>407889</v>
      </c>
      <c r="X403" s="287">
        <v>441258</v>
      </c>
      <c r="Y403" s="287"/>
      <c r="Z403" s="287"/>
      <c r="AA403" s="303">
        <v>552789</v>
      </c>
      <c r="AB403" s="303">
        <v>625833</v>
      </c>
      <c r="AC403" s="303">
        <v>643188</v>
      </c>
      <c r="AD403" s="303">
        <v>612590</v>
      </c>
      <c r="AE403" s="289" t="str">
        <f t="shared" si="184"/>
        <v>NA</v>
      </c>
      <c r="AF403" s="289" t="str">
        <f t="shared" si="185"/>
        <v>NA</v>
      </c>
      <c r="AG403" s="289" t="str">
        <f t="shared" si="186"/>
        <v>NA</v>
      </c>
      <c r="AH403" s="289" t="str">
        <f t="shared" si="187"/>
        <v>NA</v>
      </c>
      <c r="AI403" s="289">
        <f t="shared" si="188"/>
        <v>252</v>
      </c>
      <c r="AJ403" s="289">
        <f t="shared" si="189"/>
        <v>247</v>
      </c>
      <c r="AK403" s="289">
        <f t="shared" si="190"/>
        <v>220</v>
      </c>
      <c r="AL403" s="289">
        <f t="shared" si="191"/>
        <v>210</v>
      </c>
      <c r="AM403" s="289">
        <f t="shared" si="192"/>
        <v>193</v>
      </c>
      <c r="AN403" s="289">
        <f t="shared" si="193"/>
        <v>191</v>
      </c>
      <c r="AO403" s="289">
        <f t="shared" si="194"/>
        <v>184</v>
      </c>
      <c r="AP403" s="289">
        <f t="shared" si="195"/>
        <v>182</v>
      </c>
      <c r="AQ403" s="289">
        <f t="shared" si="196"/>
        <v>180</v>
      </c>
      <c r="AR403" s="289">
        <f t="shared" si="197"/>
        <v>174</v>
      </c>
      <c r="AS403" s="289">
        <f t="shared" si="198"/>
        <v>182</v>
      </c>
      <c r="AT403" s="289">
        <f t="shared" si="199"/>
        <v>177</v>
      </c>
      <c r="AU403" s="289">
        <f t="shared" si="200"/>
        <v>147</v>
      </c>
      <c r="AV403" s="289">
        <f t="shared" si="201"/>
        <v>147</v>
      </c>
      <c r="AW403" s="289">
        <f t="shared" si="202"/>
        <v>147</v>
      </c>
      <c r="AX403" s="289">
        <f t="shared" si="203"/>
        <v>138</v>
      </c>
      <c r="AY403" s="289">
        <f t="shared" si="204"/>
        <v>139</v>
      </c>
      <c r="AZ403" s="289" t="str">
        <f t="shared" si="205"/>
        <v>NA</v>
      </c>
      <c r="BA403" s="289" t="str">
        <f t="shared" si="206"/>
        <v>NA</v>
      </c>
      <c r="BB403" s="289">
        <f t="shared" si="207"/>
        <v>147</v>
      </c>
      <c r="BC403" s="289">
        <f t="shared" si="181"/>
        <v>148</v>
      </c>
      <c r="BD403" s="289">
        <f t="shared" si="182"/>
        <v>151</v>
      </c>
      <c r="BE403" s="289">
        <f t="shared" si="183"/>
        <v>153</v>
      </c>
    </row>
    <row r="404" spans="1:57" s="309" customFormat="1" ht="15" customHeight="1" x14ac:dyDescent="0.25">
      <c r="A404" s="283" t="s">
        <v>891</v>
      </c>
      <c r="B404" s="255" t="s">
        <v>943</v>
      </c>
      <c r="C404" s="269" t="s">
        <v>1128</v>
      </c>
      <c r="D404" s="248"/>
      <c r="E404" s="248"/>
      <c r="F404" s="248"/>
      <c r="G404" s="248"/>
      <c r="H404" s="248">
        <v>63286</v>
      </c>
      <c r="I404" s="248">
        <v>72079</v>
      </c>
      <c r="J404" s="248">
        <v>81232</v>
      </c>
      <c r="K404" s="248">
        <v>99921</v>
      </c>
      <c r="L404" s="248">
        <v>122584</v>
      </c>
      <c r="M404" s="248">
        <v>137221</v>
      </c>
      <c r="N404" s="248">
        <v>184028</v>
      </c>
      <c r="O404" s="248">
        <v>165926</v>
      </c>
      <c r="P404" s="248">
        <v>144746</v>
      </c>
      <c r="Q404" s="248">
        <v>156925</v>
      </c>
      <c r="R404" s="248">
        <v>177010</v>
      </c>
      <c r="S404" s="248">
        <v>194427</v>
      </c>
      <c r="T404" s="285">
        <v>223189</v>
      </c>
      <c r="U404" s="286">
        <v>277465</v>
      </c>
      <c r="V404" s="287">
        <v>300414</v>
      </c>
      <c r="W404" s="287">
        <v>257151</v>
      </c>
      <c r="X404" s="287">
        <v>289030</v>
      </c>
      <c r="Y404" s="287"/>
      <c r="Z404" s="287"/>
      <c r="AA404" s="303">
        <v>403467</v>
      </c>
      <c r="AB404" s="303">
        <v>467253</v>
      </c>
      <c r="AC404" s="303">
        <v>632761</v>
      </c>
      <c r="AD404" s="303">
        <v>607368</v>
      </c>
      <c r="AE404" s="289" t="str">
        <f t="shared" si="184"/>
        <v>NA</v>
      </c>
      <c r="AF404" s="289" t="str">
        <f t="shared" si="185"/>
        <v>NA</v>
      </c>
      <c r="AG404" s="289" t="str">
        <f t="shared" si="186"/>
        <v>NA</v>
      </c>
      <c r="AH404" s="289" t="str">
        <f t="shared" si="187"/>
        <v>NA</v>
      </c>
      <c r="AI404" s="289">
        <f t="shared" si="188"/>
        <v>226</v>
      </c>
      <c r="AJ404" s="289">
        <f t="shared" si="189"/>
        <v>232</v>
      </c>
      <c r="AK404" s="289">
        <f t="shared" si="190"/>
        <v>239</v>
      </c>
      <c r="AL404" s="289">
        <f t="shared" si="191"/>
        <v>239</v>
      </c>
      <c r="AM404" s="289">
        <f t="shared" si="192"/>
        <v>234</v>
      </c>
      <c r="AN404" s="289">
        <f t="shared" si="193"/>
        <v>235</v>
      </c>
      <c r="AO404" s="289">
        <f t="shared" si="194"/>
        <v>207</v>
      </c>
      <c r="AP404" s="289">
        <f t="shared" si="195"/>
        <v>215</v>
      </c>
      <c r="AQ404" s="289">
        <f t="shared" si="196"/>
        <v>227</v>
      </c>
      <c r="AR404" s="289">
        <f t="shared" si="197"/>
        <v>223</v>
      </c>
      <c r="AS404" s="289">
        <f t="shared" si="198"/>
        <v>225</v>
      </c>
      <c r="AT404" s="289">
        <f t="shared" si="199"/>
        <v>228</v>
      </c>
      <c r="AU404" s="289">
        <f t="shared" si="200"/>
        <v>224</v>
      </c>
      <c r="AV404" s="289">
        <f t="shared" si="201"/>
        <v>215</v>
      </c>
      <c r="AW404" s="289">
        <f t="shared" si="202"/>
        <v>212</v>
      </c>
      <c r="AX404" s="289">
        <f t="shared" si="203"/>
        <v>192</v>
      </c>
      <c r="AY404" s="289">
        <f t="shared" si="204"/>
        <v>191</v>
      </c>
      <c r="AZ404" s="289" t="str">
        <f t="shared" si="205"/>
        <v>NA</v>
      </c>
      <c r="BA404" s="289" t="str">
        <f t="shared" si="206"/>
        <v>NA</v>
      </c>
      <c r="BB404" s="289">
        <f t="shared" si="207"/>
        <v>178</v>
      </c>
      <c r="BC404" s="289">
        <f t="shared" si="181"/>
        <v>179</v>
      </c>
      <c r="BD404" s="289">
        <f t="shared" si="182"/>
        <v>153</v>
      </c>
      <c r="BE404" s="289">
        <f t="shared" si="183"/>
        <v>155</v>
      </c>
    </row>
    <row r="405" spans="1:57" s="309" customFormat="1" ht="15" customHeight="1" x14ac:dyDescent="0.25">
      <c r="A405" s="283" t="s">
        <v>2086</v>
      </c>
      <c r="B405" s="255" t="s">
        <v>950</v>
      </c>
      <c r="C405" s="269" t="s">
        <v>1128</v>
      </c>
      <c r="D405" s="248"/>
      <c r="E405" s="248"/>
      <c r="F405" s="248"/>
      <c r="G405" s="248"/>
      <c r="H405" s="248">
        <v>96448</v>
      </c>
      <c r="I405" s="248">
        <v>109694</v>
      </c>
      <c r="J405" s="248">
        <v>163510</v>
      </c>
      <c r="K405" s="248">
        <v>194174</v>
      </c>
      <c r="L405" s="272">
        <v>208598</v>
      </c>
      <c r="M405" s="272">
        <v>223022</v>
      </c>
      <c r="N405" s="248">
        <v>237446</v>
      </c>
      <c r="O405" s="248">
        <v>230369</v>
      </c>
      <c r="P405" s="248">
        <v>248362</v>
      </c>
      <c r="Q405" s="248">
        <v>249603</v>
      </c>
      <c r="R405" s="248">
        <v>287014</v>
      </c>
      <c r="S405" s="248">
        <v>316457</v>
      </c>
      <c r="T405" s="285">
        <v>366575</v>
      </c>
      <c r="U405" s="286">
        <v>448489</v>
      </c>
      <c r="V405" s="287">
        <v>453541</v>
      </c>
      <c r="W405" s="287">
        <v>346549</v>
      </c>
      <c r="X405" s="287">
        <v>380008</v>
      </c>
      <c r="Y405" s="287"/>
      <c r="Z405" s="287"/>
      <c r="AA405" s="303">
        <v>463968</v>
      </c>
      <c r="AB405" s="303">
        <v>522384</v>
      </c>
      <c r="AC405" s="303">
        <v>571341</v>
      </c>
      <c r="AD405" s="303">
        <v>570485</v>
      </c>
      <c r="AE405" s="289" t="str">
        <f t="shared" si="184"/>
        <v>NA</v>
      </c>
      <c r="AF405" s="289" t="str">
        <f t="shared" si="185"/>
        <v>NA</v>
      </c>
      <c r="AG405" s="289" t="str">
        <f t="shared" si="186"/>
        <v>NA</v>
      </c>
      <c r="AH405" s="289" t="str">
        <f t="shared" si="187"/>
        <v>NA</v>
      </c>
      <c r="AI405" s="289">
        <f t="shared" si="188"/>
        <v>171</v>
      </c>
      <c r="AJ405" s="289">
        <f t="shared" si="189"/>
        <v>175</v>
      </c>
      <c r="AK405" s="289">
        <f t="shared" si="190"/>
        <v>143</v>
      </c>
      <c r="AL405" s="289">
        <f t="shared" si="191"/>
        <v>144</v>
      </c>
      <c r="AM405" s="289">
        <f t="shared" si="192"/>
        <v>159</v>
      </c>
      <c r="AN405" s="289">
        <f t="shared" si="193"/>
        <v>165</v>
      </c>
      <c r="AO405" s="289">
        <f t="shared" si="194"/>
        <v>173</v>
      </c>
      <c r="AP405" s="289">
        <f t="shared" si="195"/>
        <v>171</v>
      </c>
      <c r="AQ405" s="289">
        <f t="shared" si="196"/>
        <v>157</v>
      </c>
      <c r="AR405" s="289">
        <f t="shared" si="197"/>
        <v>159</v>
      </c>
      <c r="AS405" s="289">
        <f t="shared" si="198"/>
        <v>159</v>
      </c>
      <c r="AT405" s="289">
        <f t="shared" si="199"/>
        <v>156</v>
      </c>
      <c r="AU405" s="289">
        <f t="shared" si="200"/>
        <v>157</v>
      </c>
      <c r="AV405" s="289">
        <f t="shared" si="201"/>
        <v>154</v>
      </c>
      <c r="AW405" s="289">
        <f t="shared" si="202"/>
        <v>154</v>
      </c>
      <c r="AX405" s="289">
        <f t="shared" si="203"/>
        <v>151</v>
      </c>
      <c r="AY405" s="289">
        <f t="shared" si="204"/>
        <v>155</v>
      </c>
      <c r="AZ405" s="289" t="str">
        <f t="shared" si="205"/>
        <v>NA</v>
      </c>
      <c r="BA405" s="289" t="str">
        <f t="shared" si="206"/>
        <v>NA</v>
      </c>
      <c r="BB405" s="289">
        <f t="shared" si="207"/>
        <v>162</v>
      </c>
      <c r="BC405" s="289">
        <f t="shared" si="181"/>
        <v>166</v>
      </c>
      <c r="BD405" s="289">
        <f t="shared" si="182"/>
        <v>160</v>
      </c>
      <c r="BE405" s="289">
        <f t="shared" si="183"/>
        <v>160</v>
      </c>
    </row>
    <row r="406" spans="1:57" s="309" customFormat="1" ht="15" customHeight="1" x14ac:dyDescent="0.25">
      <c r="A406" s="283" t="s">
        <v>1016</v>
      </c>
      <c r="B406" s="255" t="s">
        <v>909</v>
      </c>
      <c r="C406" s="269" t="s">
        <v>1128</v>
      </c>
      <c r="D406" s="248"/>
      <c r="E406" s="248"/>
      <c r="F406" s="248"/>
      <c r="G406" s="248"/>
      <c r="H406" s="248">
        <v>10068</v>
      </c>
      <c r="I406" s="248">
        <v>21184</v>
      </c>
      <c r="J406" s="248">
        <v>35164</v>
      </c>
      <c r="K406" s="248">
        <v>50051</v>
      </c>
      <c r="L406" s="248">
        <v>92459</v>
      </c>
      <c r="M406" s="248">
        <v>120089</v>
      </c>
      <c r="N406" s="248">
        <v>150069</v>
      </c>
      <c r="O406" s="248">
        <v>160256</v>
      </c>
      <c r="P406" s="248">
        <v>162567</v>
      </c>
      <c r="Q406" s="248">
        <v>178278</v>
      </c>
      <c r="R406" s="248">
        <v>213137</v>
      </c>
      <c r="S406" s="248">
        <v>240677</v>
      </c>
      <c r="T406" s="285">
        <v>283277</v>
      </c>
      <c r="U406" s="286">
        <v>341231</v>
      </c>
      <c r="V406" s="287">
        <v>346161</v>
      </c>
      <c r="W406" s="287">
        <v>278342</v>
      </c>
      <c r="X406" s="287">
        <v>320776</v>
      </c>
      <c r="Y406" s="287"/>
      <c r="Z406" s="287"/>
      <c r="AA406" s="303">
        <v>460638</v>
      </c>
      <c r="AB406" s="303">
        <v>552329</v>
      </c>
      <c r="AC406" s="303">
        <v>558978</v>
      </c>
      <c r="AD406" s="303">
        <v>545681</v>
      </c>
      <c r="AE406" s="289" t="str">
        <f t="shared" si="184"/>
        <v>NA</v>
      </c>
      <c r="AF406" s="289" t="str">
        <f t="shared" si="185"/>
        <v>NA</v>
      </c>
      <c r="AG406" s="289" t="str">
        <f t="shared" si="186"/>
        <v>NA</v>
      </c>
      <c r="AH406" s="289" t="str">
        <f t="shared" si="187"/>
        <v>NA</v>
      </c>
      <c r="AI406" s="289">
        <f t="shared" si="188"/>
        <v>423</v>
      </c>
      <c r="AJ406" s="289">
        <f t="shared" si="189"/>
        <v>409</v>
      </c>
      <c r="AK406" s="289">
        <f t="shared" si="190"/>
        <v>365</v>
      </c>
      <c r="AL406" s="289">
        <f t="shared" si="191"/>
        <v>338</v>
      </c>
      <c r="AM406" s="289">
        <f t="shared" si="192"/>
        <v>284</v>
      </c>
      <c r="AN406" s="289">
        <f t="shared" si="193"/>
        <v>259</v>
      </c>
      <c r="AO406" s="289">
        <f t="shared" si="194"/>
        <v>244</v>
      </c>
      <c r="AP406" s="289">
        <f t="shared" si="195"/>
        <v>224</v>
      </c>
      <c r="AQ406" s="289">
        <f t="shared" si="196"/>
        <v>204</v>
      </c>
      <c r="AR406" s="289">
        <f t="shared" si="197"/>
        <v>198</v>
      </c>
      <c r="AS406" s="289">
        <f t="shared" si="198"/>
        <v>198</v>
      </c>
      <c r="AT406" s="289">
        <f t="shared" si="199"/>
        <v>198</v>
      </c>
      <c r="AU406" s="289">
        <f t="shared" si="200"/>
        <v>193</v>
      </c>
      <c r="AV406" s="289">
        <f t="shared" si="201"/>
        <v>190</v>
      </c>
      <c r="AW406" s="289">
        <f t="shared" si="202"/>
        <v>189</v>
      </c>
      <c r="AX406" s="289">
        <f t="shared" si="203"/>
        <v>179</v>
      </c>
      <c r="AY406" s="289">
        <f t="shared" si="204"/>
        <v>170</v>
      </c>
      <c r="AZ406" s="289" t="str">
        <f t="shared" si="205"/>
        <v>NA</v>
      </c>
      <c r="BA406" s="289" t="str">
        <f t="shared" si="206"/>
        <v>NA</v>
      </c>
      <c r="BB406" s="289">
        <f t="shared" si="207"/>
        <v>165</v>
      </c>
      <c r="BC406" s="289">
        <f t="shared" si="181"/>
        <v>158</v>
      </c>
      <c r="BD406" s="289">
        <f t="shared" si="182"/>
        <v>162</v>
      </c>
      <c r="BE406" s="289">
        <f t="shared" si="183"/>
        <v>163</v>
      </c>
    </row>
    <row r="407" spans="1:57" s="309" customFormat="1" ht="15" customHeight="1" x14ac:dyDescent="0.25">
      <c r="A407" s="283" t="s">
        <v>618</v>
      </c>
      <c r="B407" s="255" t="s">
        <v>909</v>
      </c>
      <c r="C407" s="269" t="s">
        <v>1128</v>
      </c>
      <c r="D407" s="248"/>
      <c r="E407" s="248"/>
      <c r="F407" s="248"/>
      <c r="G407" s="248"/>
      <c r="H407" s="248">
        <v>38739</v>
      </c>
      <c r="I407" s="248">
        <v>46980</v>
      </c>
      <c r="J407" s="248">
        <v>63055</v>
      </c>
      <c r="K407" s="248">
        <v>83402</v>
      </c>
      <c r="L407" s="272">
        <v>105727</v>
      </c>
      <c r="M407" s="272">
        <v>130384</v>
      </c>
      <c r="N407" s="248">
        <v>158751</v>
      </c>
      <c r="O407" s="248">
        <v>154546</v>
      </c>
      <c r="P407" s="248">
        <v>144650</v>
      </c>
      <c r="Q407" s="248">
        <v>158989</v>
      </c>
      <c r="R407" s="248">
        <v>184187</v>
      </c>
      <c r="S407" s="248">
        <v>211178</v>
      </c>
      <c r="T407" s="285">
        <v>275729</v>
      </c>
      <c r="U407" s="286">
        <v>356509</v>
      </c>
      <c r="V407" s="287">
        <v>354605</v>
      </c>
      <c r="W407" s="287">
        <v>281251</v>
      </c>
      <c r="X407" s="287">
        <v>315376</v>
      </c>
      <c r="Y407" s="287"/>
      <c r="Z407" s="287"/>
      <c r="AA407" s="303">
        <v>438869</v>
      </c>
      <c r="AB407" s="303">
        <v>512985</v>
      </c>
      <c r="AC407" s="303">
        <v>548317</v>
      </c>
      <c r="AD407" s="303">
        <v>536134</v>
      </c>
      <c r="AE407" s="289" t="str">
        <f t="shared" si="184"/>
        <v>NA</v>
      </c>
      <c r="AF407" s="289" t="str">
        <f t="shared" si="185"/>
        <v>NA</v>
      </c>
      <c r="AG407" s="289" t="str">
        <f t="shared" si="186"/>
        <v>NA</v>
      </c>
      <c r="AH407" s="289" t="str">
        <f t="shared" si="187"/>
        <v>NA</v>
      </c>
      <c r="AI407" s="289">
        <f t="shared" si="188"/>
        <v>297</v>
      </c>
      <c r="AJ407" s="289">
        <f t="shared" si="189"/>
        <v>302</v>
      </c>
      <c r="AK407" s="289">
        <f t="shared" si="190"/>
        <v>288</v>
      </c>
      <c r="AL407" s="289">
        <f t="shared" si="191"/>
        <v>272</v>
      </c>
      <c r="AM407" s="289">
        <f t="shared" si="192"/>
        <v>261</v>
      </c>
      <c r="AN407" s="289">
        <f t="shared" si="193"/>
        <v>247</v>
      </c>
      <c r="AO407" s="289">
        <f t="shared" si="194"/>
        <v>233</v>
      </c>
      <c r="AP407" s="289">
        <f t="shared" si="195"/>
        <v>232</v>
      </c>
      <c r="AQ407" s="289">
        <f t="shared" si="196"/>
        <v>228</v>
      </c>
      <c r="AR407" s="289">
        <f t="shared" si="197"/>
        <v>218</v>
      </c>
      <c r="AS407" s="289">
        <f t="shared" si="198"/>
        <v>220</v>
      </c>
      <c r="AT407" s="289">
        <f t="shared" si="199"/>
        <v>213</v>
      </c>
      <c r="AU407" s="289">
        <f t="shared" si="200"/>
        <v>198</v>
      </c>
      <c r="AV407" s="289">
        <f t="shared" si="201"/>
        <v>186</v>
      </c>
      <c r="AW407" s="289">
        <f t="shared" si="202"/>
        <v>185</v>
      </c>
      <c r="AX407" s="289">
        <f t="shared" si="203"/>
        <v>176</v>
      </c>
      <c r="AY407" s="289">
        <f t="shared" si="204"/>
        <v>172</v>
      </c>
      <c r="AZ407" s="289" t="str">
        <f t="shared" si="205"/>
        <v>NA</v>
      </c>
      <c r="BA407" s="289" t="str">
        <f t="shared" si="206"/>
        <v>NA</v>
      </c>
      <c r="BB407" s="289">
        <f t="shared" si="207"/>
        <v>171</v>
      </c>
      <c r="BC407" s="289">
        <f t="shared" si="181"/>
        <v>168</v>
      </c>
      <c r="BD407" s="289">
        <f t="shared" si="182"/>
        <v>167</v>
      </c>
      <c r="BE407" s="289">
        <f t="shared" si="183"/>
        <v>165</v>
      </c>
    </row>
    <row r="408" spans="1:57" s="309" customFormat="1" ht="15" customHeight="1" x14ac:dyDescent="0.25">
      <c r="A408" s="283" t="s">
        <v>80</v>
      </c>
      <c r="B408" s="255" t="s">
        <v>909</v>
      </c>
      <c r="C408" s="269" t="s">
        <v>1128</v>
      </c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>
        <v>78997</v>
      </c>
      <c r="O408" s="248">
        <v>82274</v>
      </c>
      <c r="P408" s="248">
        <v>79572</v>
      </c>
      <c r="Q408" s="248">
        <v>123706</v>
      </c>
      <c r="R408" s="248">
        <v>147083</v>
      </c>
      <c r="S408" s="248">
        <v>169152</v>
      </c>
      <c r="T408" s="285">
        <v>194816</v>
      </c>
      <c r="U408" s="286">
        <v>234024</v>
      </c>
      <c r="V408" s="287">
        <v>250557</v>
      </c>
      <c r="W408" s="287">
        <v>210871</v>
      </c>
      <c r="X408" s="287">
        <v>245529</v>
      </c>
      <c r="Y408" s="287"/>
      <c r="Z408" s="287"/>
      <c r="AA408" s="303">
        <v>330104</v>
      </c>
      <c r="AB408" s="303">
        <v>387157</v>
      </c>
      <c r="AC408" s="303">
        <v>512904</v>
      </c>
      <c r="AD408" s="303">
        <v>498171</v>
      </c>
      <c r="AE408" s="289" t="str">
        <f t="shared" si="184"/>
        <v>NA</v>
      </c>
      <c r="AF408" s="289" t="str">
        <f t="shared" si="185"/>
        <v>NA</v>
      </c>
      <c r="AG408" s="289" t="str">
        <f t="shared" si="186"/>
        <v>NA</v>
      </c>
      <c r="AH408" s="289" t="str">
        <f t="shared" si="187"/>
        <v>NA</v>
      </c>
      <c r="AI408" s="289" t="str">
        <f t="shared" si="188"/>
        <v>NA</v>
      </c>
      <c r="AJ408" s="289" t="str">
        <f t="shared" si="189"/>
        <v>NA</v>
      </c>
      <c r="AK408" s="289" t="str">
        <f t="shared" si="190"/>
        <v>NA</v>
      </c>
      <c r="AL408" s="289" t="str">
        <f t="shared" si="191"/>
        <v>NA</v>
      </c>
      <c r="AM408" s="289" t="str">
        <f t="shared" si="192"/>
        <v>NA</v>
      </c>
      <c r="AN408" s="289" t="str">
        <f t="shared" si="193"/>
        <v>NA</v>
      </c>
      <c r="AO408" s="289">
        <f t="shared" si="194"/>
        <v>353</v>
      </c>
      <c r="AP408" s="289">
        <f t="shared" si="195"/>
        <v>338</v>
      </c>
      <c r="AQ408" s="289">
        <f t="shared" si="196"/>
        <v>337</v>
      </c>
      <c r="AR408" s="289">
        <f t="shared" si="197"/>
        <v>261</v>
      </c>
      <c r="AS408" s="289">
        <f t="shared" si="198"/>
        <v>259</v>
      </c>
      <c r="AT408" s="289">
        <f t="shared" si="199"/>
        <v>249</v>
      </c>
      <c r="AU408" s="289">
        <f t="shared" si="200"/>
        <v>245</v>
      </c>
      <c r="AV408" s="289">
        <f t="shared" si="201"/>
        <v>235</v>
      </c>
      <c r="AW408" s="289">
        <f t="shared" si="202"/>
        <v>234</v>
      </c>
      <c r="AX408" s="289">
        <f t="shared" si="203"/>
        <v>223</v>
      </c>
      <c r="AY408" s="289">
        <f t="shared" si="204"/>
        <v>216</v>
      </c>
      <c r="AZ408" s="289" t="str">
        <f t="shared" si="205"/>
        <v>NA</v>
      </c>
      <c r="BA408" s="289" t="str">
        <f t="shared" si="206"/>
        <v>NA</v>
      </c>
      <c r="BB408" s="289">
        <f t="shared" si="207"/>
        <v>215</v>
      </c>
      <c r="BC408" s="289">
        <f t="shared" si="181"/>
        <v>208</v>
      </c>
      <c r="BD408" s="289">
        <f t="shared" si="182"/>
        <v>174</v>
      </c>
      <c r="BE408" s="289">
        <f t="shared" si="183"/>
        <v>171</v>
      </c>
    </row>
    <row r="409" spans="1:57" s="309" customFormat="1" ht="15" customHeight="1" x14ac:dyDescent="0.25">
      <c r="A409" s="283" t="s">
        <v>389</v>
      </c>
      <c r="B409" s="255" t="s">
        <v>950</v>
      </c>
      <c r="C409" s="269" t="s">
        <v>1128</v>
      </c>
      <c r="D409" s="248"/>
      <c r="E409" s="248"/>
      <c r="F409" s="248"/>
      <c r="G409" s="248"/>
      <c r="H409" s="248">
        <v>128671</v>
      </c>
      <c r="I409" s="248">
        <v>151717</v>
      </c>
      <c r="J409" s="248">
        <v>176474</v>
      </c>
      <c r="K409" s="248">
        <v>213553</v>
      </c>
      <c r="L409" s="248">
        <v>247560</v>
      </c>
      <c r="M409" s="248">
        <v>267827</v>
      </c>
      <c r="N409" s="248">
        <v>346392</v>
      </c>
      <c r="O409" s="248">
        <v>321382</v>
      </c>
      <c r="P409" s="248">
        <v>290959</v>
      </c>
      <c r="Q409" s="248">
        <v>296525</v>
      </c>
      <c r="R409" s="248">
        <v>335265</v>
      </c>
      <c r="S409" s="248">
        <v>350347</v>
      </c>
      <c r="T409" s="285">
        <v>385294</v>
      </c>
      <c r="U409" s="286">
        <v>455705</v>
      </c>
      <c r="V409" s="287">
        <v>427324</v>
      </c>
      <c r="W409" s="287">
        <v>311162</v>
      </c>
      <c r="X409" s="287">
        <v>358664</v>
      </c>
      <c r="Y409" s="287"/>
      <c r="Z409" s="287"/>
      <c r="AA409" s="303">
        <v>484741</v>
      </c>
      <c r="AB409" s="303">
        <v>543025</v>
      </c>
      <c r="AC409" s="303">
        <v>545159</v>
      </c>
      <c r="AD409" s="303">
        <v>496553</v>
      </c>
      <c r="AE409" s="289" t="str">
        <f t="shared" si="184"/>
        <v>NA</v>
      </c>
      <c r="AF409" s="289" t="str">
        <f t="shared" si="185"/>
        <v>NA</v>
      </c>
      <c r="AG409" s="289" t="str">
        <f t="shared" si="186"/>
        <v>NA</v>
      </c>
      <c r="AH409" s="289" t="str">
        <f t="shared" si="187"/>
        <v>NA</v>
      </c>
      <c r="AI409" s="289">
        <f t="shared" si="188"/>
        <v>133</v>
      </c>
      <c r="AJ409" s="289">
        <f t="shared" si="189"/>
        <v>136</v>
      </c>
      <c r="AK409" s="289">
        <f t="shared" si="190"/>
        <v>131</v>
      </c>
      <c r="AL409" s="289">
        <f t="shared" si="191"/>
        <v>133</v>
      </c>
      <c r="AM409" s="289">
        <f t="shared" si="192"/>
        <v>134</v>
      </c>
      <c r="AN409" s="289">
        <f t="shared" si="193"/>
        <v>141</v>
      </c>
      <c r="AO409" s="289">
        <f t="shared" si="194"/>
        <v>128</v>
      </c>
      <c r="AP409" s="289">
        <f t="shared" si="195"/>
        <v>133</v>
      </c>
      <c r="AQ409" s="289">
        <f t="shared" si="196"/>
        <v>142</v>
      </c>
      <c r="AR409" s="289">
        <f t="shared" si="197"/>
        <v>142</v>
      </c>
      <c r="AS409" s="289">
        <f t="shared" si="198"/>
        <v>145</v>
      </c>
      <c r="AT409" s="289">
        <f t="shared" si="199"/>
        <v>149</v>
      </c>
      <c r="AU409" s="289">
        <f t="shared" si="200"/>
        <v>151</v>
      </c>
      <c r="AV409" s="289">
        <f t="shared" si="201"/>
        <v>151</v>
      </c>
      <c r="AW409" s="289">
        <f t="shared" si="202"/>
        <v>158</v>
      </c>
      <c r="AX409" s="289">
        <f t="shared" si="203"/>
        <v>165</v>
      </c>
      <c r="AY409" s="289">
        <f t="shared" si="204"/>
        <v>158</v>
      </c>
      <c r="AZ409" s="289" t="str">
        <f t="shared" si="205"/>
        <v>NA</v>
      </c>
      <c r="BA409" s="289" t="str">
        <f t="shared" si="206"/>
        <v>NA</v>
      </c>
      <c r="BB409" s="289">
        <f t="shared" si="207"/>
        <v>159</v>
      </c>
      <c r="BC409" s="289">
        <f t="shared" si="181"/>
        <v>161</v>
      </c>
      <c r="BD409" s="289">
        <f t="shared" si="182"/>
        <v>168</v>
      </c>
      <c r="BE409" s="289">
        <f t="shared" si="183"/>
        <v>172</v>
      </c>
    </row>
    <row r="410" spans="1:57" s="309" customFormat="1" ht="15" customHeight="1" x14ac:dyDescent="0.25">
      <c r="A410" s="283" t="s">
        <v>524</v>
      </c>
      <c r="B410" s="255" t="s">
        <v>950</v>
      </c>
      <c r="C410" s="269" t="s">
        <v>1128</v>
      </c>
      <c r="D410" s="248"/>
      <c r="E410" s="248"/>
      <c r="F410" s="248"/>
      <c r="G410" s="248"/>
      <c r="H410" s="248">
        <v>80389</v>
      </c>
      <c r="I410" s="248">
        <v>96598</v>
      </c>
      <c r="J410" s="248">
        <v>125787</v>
      </c>
      <c r="K410" s="248">
        <v>158035</v>
      </c>
      <c r="L410" s="248">
        <v>194131.33333333334</v>
      </c>
      <c r="M410" s="248">
        <v>230227.66666666669</v>
      </c>
      <c r="N410" s="248">
        <v>266324</v>
      </c>
      <c r="O410" s="248">
        <v>266748</v>
      </c>
      <c r="P410" s="248">
        <v>235572</v>
      </c>
      <c r="Q410" s="248">
        <v>235863</v>
      </c>
      <c r="R410" s="248">
        <v>277670</v>
      </c>
      <c r="S410" s="248">
        <v>308999</v>
      </c>
      <c r="T410" s="285">
        <v>383354</v>
      </c>
      <c r="U410" s="286">
        <v>441230</v>
      </c>
      <c r="V410" s="287">
        <v>428383</v>
      </c>
      <c r="W410" s="287">
        <v>329165</v>
      </c>
      <c r="X410" s="287">
        <v>351843</v>
      </c>
      <c r="Y410" s="287"/>
      <c r="Z410" s="287"/>
      <c r="AA410" s="303">
        <v>443826</v>
      </c>
      <c r="AB410" s="303">
        <v>511427</v>
      </c>
      <c r="AC410" s="303">
        <v>505369</v>
      </c>
      <c r="AD410" s="303">
        <v>492546</v>
      </c>
      <c r="AE410" s="289" t="str">
        <f t="shared" si="184"/>
        <v>NA</v>
      </c>
      <c r="AF410" s="289" t="str">
        <f t="shared" si="185"/>
        <v>NA</v>
      </c>
      <c r="AG410" s="289" t="str">
        <f t="shared" si="186"/>
        <v>NA</v>
      </c>
      <c r="AH410" s="289" t="str">
        <f t="shared" si="187"/>
        <v>NA</v>
      </c>
      <c r="AI410" s="289">
        <f t="shared" si="188"/>
        <v>191</v>
      </c>
      <c r="AJ410" s="289">
        <f t="shared" si="189"/>
        <v>193</v>
      </c>
      <c r="AK410" s="289">
        <f t="shared" si="190"/>
        <v>178</v>
      </c>
      <c r="AL410" s="289">
        <f t="shared" si="191"/>
        <v>170</v>
      </c>
      <c r="AM410" s="289">
        <f t="shared" si="192"/>
        <v>166</v>
      </c>
      <c r="AN410" s="289">
        <f t="shared" si="193"/>
        <v>160</v>
      </c>
      <c r="AO410" s="289">
        <f t="shared" si="194"/>
        <v>159</v>
      </c>
      <c r="AP410" s="289">
        <f t="shared" si="195"/>
        <v>153</v>
      </c>
      <c r="AQ410" s="289">
        <f t="shared" si="196"/>
        <v>161</v>
      </c>
      <c r="AR410" s="289">
        <f t="shared" si="197"/>
        <v>164</v>
      </c>
      <c r="AS410" s="289">
        <f t="shared" si="198"/>
        <v>165</v>
      </c>
      <c r="AT410" s="289">
        <f t="shared" si="199"/>
        <v>160</v>
      </c>
      <c r="AU410" s="289">
        <f t="shared" si="200"/>
        <v>153</v>
      </c>
      <c r="AV410" s="289">
        <f t="shared" si="201"/>
        <v>155</v>
      </c>
      <c r="AW410" s="289">
        <f t="shared" si="202"/>
        <v>157</v>
      </c>
      <c r="AX410" s="289">
        <f t="shared" si="203"/>
        <v>158</v>
      </c>
      <c r="AY410" s="289">
        <f t="shared" si="204"/>
        <v>161</v>
      </c>
      <c r="AZ410" s="289" t="str">
        <f t="shared" si="205"/>
        <v>NA</v>
      </c>
      <c r="BA410" s="289" t="str">
        <f t="shared" si="206"/>
        <v>NA</v>
      </c>
      <c r="BB410" s="289">
        <f t="shared" si="207"/>
        <v>169</v>
      </c>
      <c r="BC410" s="289">
        <f t="shared" si="181"/>
        <v>169</v>
      </c>
      <c r="BD410" s="289">
        <f t="shared" si="182"/>
        <v>176</v>
      </c>
      <c r="BE410" s="289">
        <f t="shared" si="183"/>
        <v>175</v>
      </c>
    </row>
    <row r="411" spans="1:57" s="309" customFormat="1" ht="15" customHeight="1" x14ac:dyDescent="0.25">
      <c r="A411" s="283" t="s">
        <v>57</v>
      </c>
      <c r="B411" s="255" t="s">
        <v>927</v>
      </c>
      <c r="C411" s="269" t="s">
        <v>1128</v>
      </c>
      <c r="D411" s="248"/>
      <c r="E411" s="248"/>
      <c r="F411" s="248"/>
      <c r="G411" s="248"/>
      <c r="H411" s="248">
        <v>130383</v>
      </c>
      <c r="I411" s="248">
        <v>148909</v>
      </c>
      <c r="J411" s="248">
        <v>172709</v>
      </c>
      <c r="K411" s="248">
        <v>201471</v>
      </c>
      <c r="L411" s="248">
        <v>230265</v>
      </c>
      <c r="M411" s="248">
        <v>253063</v>
      </c>
      <c r="N411" s="248">
        <v>313244</v>
      </c>
      <c r="O411" s="248">
        <v>282156</v>
      </c>
      <c r="P411" s="248">
        <v>257601</v>
      </c>
      <c r="Q411" s="248">
        <v>261787</v>
      </c>
      <c r="R411" s="248">
        <v>289387</v>
      </c>
      <c r="S411" s="248">
        <v>311821</v>
      </c>
      <c r="T411" s="285">
        <v>340803</v>
      </c>
      <c r="U411" s="286">
        <v>391366</v>
      </c>
      <c r="V411" s="287">
        <v>382493</v>
      </c>
      <c r="W411" s="287">
        <v>296723</v>
      </c>
      <c r="X411" s="287">
        <v>334814</v>
      </c>
      <c r="Y411" s="287"/>
      <c r="Z411" s="287"/>
      <c r="AA411" s="303">
        <v>444603</v>
      </c>
      <c r="AB411" s="303">
        <v>504524</v>
      </c>
      <c r="AC411" s="303">
        <v>514676</v>
      </c>
      <c r="AD411" s="303">
        <v>477772</v>
      </c>
      <c r="AE411" s="289" t="str">
        <f t="shared" si="184"/>
        <v>NA</v>
      </c>
      <c r="AF411" s="289" t="str">
        <f t="shared" si="185"/>
        <v>NA</v>
      </c>
      <c r="AG411" s="289" t="str">
        <f t="shared" si="186"/>
        <v>NA</v>
      </c>
      <c r="AH411" s="289" t="str">
        <f t="shared" si="187"/>
        <v>NA</v>
      </c>
      <c r="AI411" s="289">
        <f t="shared" si="188"/>
        <v>131</v>
      </c>
      <c r="AJ411" s="289">
        <f t="shared" si="189"/>
        <v>140</v>
      </c>
      <c r="AK411" s="289">
        <f t="shared" si="190"/>
        <v>136</v>
      </c>
      <c r="AL411" s="289">
        <f t="shared" si="191"/>
        <v>141</v>
      </c>
      <c r="AM411" s="289">
        <f t="shared" si="192"/>
        <v>144</v>
      </c>
      <c r="AN411" s="289">
        <f t="shared" si="193"/>
        <v>150</v>
      </c>
      <c r="AO411" s="289">
        <f t="shared" si="194"/>
        <v>140</v>
      </c>
      <c r="AP411" s="289">
        <f t="shared" si="195"/>
        <v>148</v>
      </c>
      <c r="AQ411" s="289">
        <f t="shared" si="196"/>
        <v>153</v>
      </c>
      <c r="AR411" s="289">
        <f t="shared" si="197"/>
        <v>152</v>
      </c>
      <c r="AS411" s="289">
        <f t="shared" si="198"/>
        <v>155</v>
      </c>
      <c r="AT411" s="289">
        <f t="shared" si="199"/>
        <v>159</v>
      </c>
      <c r="AU411" s="289">
        <f t="shared" si="200"/>
        <v>167</v>
      </c>
      <c r="AV411" s="289">
        <f t="shared" si="201"/>
        <v>169</v>
      </c>
      <c r="AW411" s="289">
        <f t="shared" si="202"/>
        <v>172</v>
      </c>
      <c r="AX411" s="289">
        <f t="shared" si="203"/>
        <v>169</v>
      </c>
      <c r="AY411" s="289">
        <f t="shared" si="204"/>
        <v>167</v>
      </c>
      <c r="AZ411" s="289" t="str">
        <f t="shared" si="205"/>
        <v>NA</v>
      </c>
      <c r="BA411" s="289" t="str">
        <f t="shared" si="206"/>
        <v>NA</v>
      </c>
      <c r="BB411" s="289">
        <f t="shared" si="207"/>
        <v>168</v>
      </c>
      <c r="BC411" s="289">
        <f t="shared" si="181"/>
        <v>172</v>
      </c>
      <c r="BD411" s="289">
        <f t="shared" si="182"/>
        <v>173</v>
      </c>
      <c r="BE411" s="289">
        <f t="shared" si="183"/>
        <v>177</v>
      </c>
    </row>
    <row r="412" spans="1:57" s="309" customFormat="1" ht="15" customHeight="1" x14ac:dyDescent="0.25">
      <c r="A412" s="283" t="s">
        <v>739</v>
      </c>
      <c r="B412" s="255" t="s">
        <v>909</v>
      </c>
      <c r="C412" s="269" t="s">
        <v>1128</v>
      </c>
      <c r="D412" s="248"/>
      <c r="E412" s="248"/>
      <c r="F412" s="248"/>
      <c r="G412" s="248"/>
      <c r="H412" s="248"/>
      <c r="I412" s="248">
        <v>45445</v>
      </c>
      <c r="J412" s="248">
        <v>50998</v>
      </c>
      <c r="K412" s="248">
        <v>66398</v>
      </c>
      <c r="L412" s="248">
        <v>73924</v>
      </c>
      <c r="M412" s="248">
        <v>95289</v>
      </c>
      <c r="N412" s="248">
        <v>107926</v>
      </c>
      <c r="O412" s="248">
        <v>96620</v>
      </c>
      <c r="P412" s="248">
        <v>87953</v>
      </c>
      <c r="Q412" s="248">
        <v>96995</v>
      </c>
      <c r="R412" s="248">
        <v>157117</v>
      </c>
      <c r="S412" s="248">
        <v>172023</v>
      </c>
      <c r="T412" s="285">
        <v>204917</v>
      </c>
      <c r="U412" s="286">
        <v>256472</v>
      </c>
      <c r="V412" s="287">
        <v>267920</v>
      </c>
      <c r="W412" s="287">
        <v>220840</v>
      </c>
      <c r="X412" s="287">
        <v>259994</v>
      </c>
      <c r="Y412" s="287"/>
      <c r="Z412" s="287"/>
      <c r="AA412" s="303">
        <v>395589</v>
      </c>
      <c r="AB412" s="303">
        <v>468766</v>
      </c>
      <c r="AC412" s="303">
        <v>469984</v>
      </c>
      <c r="AD412" s="303">
        <v>449795</v>
      </c>
      <c r="AE412" s="289" t="str">
        <f t="shared" si="184"/>
        <v>NA</v>
      </c>
      <c r="AF412" s="289" t="str">
        <f t="shared" si="185"/>
        <v>NA</v>
      </c>
      <c r="AG412" s="289" t="str">
        <f t="shared" si="186"/>
        <v>NA</v>
      </c>
      <c r="AH412" s="289" t="str">
        <f t="shared" si="187"/>
        <v>NA</v>
      </c>
      <c r="AI412" s="289" t="str">
        <f t="shared" si="188"/>
        <v>NA</v>
      </c>
      <c r="AJ412" s="289">
        <f t="shared" si="189"/>
        <v>305</v>
      </c>
      <c r="AK412" s="289">
        <f t="shared" si="190"/>
        <v>312</v>
      </c>
      <c r="AL412" s="289">
        <f t="shared" si="191"/>
        <v>303</v>
      </c>
      <c r="AM412" s="289">
        <f t="shared" si="192"/>
        <v>309</v>
      </c>
      <c r="AN412" s="289">
        <f t="shared" si="193"/>
        <v>296</v>
      </c>
      <c r="AO412" s="289">
        <f t="shared" si="194"/>
        <v>304</v>
      </c>
      <c r="AP412" s="289">
        <f t="shared" si="195"/>
        <v>312</v>
      </c>
      <c r="AQ412" s="289">
        <f t="shared" si="196"/>
        <v>321</v>
      </c>
      <c r="AR412" s="289">
        <f t="shared" si="197"/>
        <v>308</v>
      </c>
      <c r="AS412" s="289">
        <f t="shared" si="198"/>
        <v>245</v>
      </c>
      <c r="AT412" s="289">
        <f t="shared" si="199"/>
        <v>246</v>
      </c>
      <c r="AU412" s="289">
        <f t="shared" si="200"/>
        <v>233</v>
      </c>
      <c r="AV412" s="289">
        <f t="shared" si="201"/>
        <v>227</v>
      </c>
      <c r="AW412" s="289">
        <f t="shared" si="202"/>
        <v>225</v>
      </c>
      <c r="AX412" s="289">
        <f t="shared" si="203"/>
        <v>219</v>
      </c>
      <c r="AY412" s="289">
        <f t="shared" si="204"/>
        <v>213</v>
      </c>
      <c r="AZ412" s="289" t="str">
        <f t="shared" si="205"/>
        <v>NA</v>
      </c>
      <c r="BA412" s="289" t="str">
        <f t="shared" si="206"/>
        <v>NA</v>
      </c>
      <c r="BB412" s="289">
        <f t="shared" si="207"/>
        <v>182</v>
      </c>
      <c r="BC412" s="289">
        <f t="shared" si="181"/>
        <v>178</v>
      </c>
      <c r="BD412" s="289">
        <f t="shared" si="182"/>
        <v>181</v>
      </c>
      <c r="BE412" s="289">
        <f t="shared" si="183"/>
        <v>182</v>
      </c>
    </row>
    <row r="413" spans="1:57" s="309" customFormat="1" ht="15" customHeight="1" x14ac:dyDescent="0.25">
      <c r="A413" s="283" t="s">
        <v>86</v>
      </c>
      <c r="B413" s="255" t="s">
        <v>955</v>
      </c>
      <c r="C413" s="269" t="s">
        <v>1128</v>
      </c>
      <c r="D413" s="248"/>
      <c r="E413" s="248"/>
      <c r="F413" s="248"/>
      <c r="G413" s="248"/>
      <c r="H413" s="248">
        <v>78046</v>
      </c>
      <c r="I413" s="248">
        <v>87261</v>
      </c>
      <c r="J413" s="248">
        <v>91034</v>
      </c>
      <c r="K413" s="248">
        <v>80984</v>
      </c>
      <c r="L413" s="248">
        <v>70934</v>
      </c>
      <c r="M413" s="248">
        <v>136140</v>
      </c>
      <c r="N413" s="248">
        <v>141132</v>
      </c>
      <c r="O413" s="248">
        <v>135445</v>
      </c>
      <c r="P413" s="248">
        <v>129473</v>
      </c>
      <c r="Q413" s="248">
        <v>149807</v>
      </c>
      <c r="R413" s="248">
        <v>194730</v>
      </c>
      <c r="S413" s="248">
        <v>219097</v>
      </c>
      <c r="T413" s="285">
        <v>259773</v>
      </c>
      <c r="U413" s="286">
        <v>304170</v>
      </c>
      <c r="V413" s="287">
        <v>298526</v>
      </c>
      <c r="W413" s="287">
        <v>249362</v>
      </c>
      <c r="X413" s="287">
        <v>285143</v>
      </c>
      <c r="Y413" s="287"/>
      <c r="Z413" s="287"/>
      <c r="AA413" s="303">
        <v>370216</v>
      </c>
      <c r="AB413" s="303">
        <v>419889</v>
      </c>
      <c r="AC413" s="303">
        <v>445273</v>
      </c>
      <c r="AD413" s="303">
        <v>422282</v>
      </c>
      <c r="AE413" s="289" t="str">
        <f t="shared" si="184"/>
        <v>NA</v>
      </c>
      <c r="AF413" s="289" t="str">
        <f t="shared" si="185"/>
        <v>NA</v>
      </c>
      <c r="AG413" s="289" t="str">
        <f t="shared" si="186"/>
        <v>NA</v>
      </c>
      <c r="AH413" s="289" t="str">
        <f t="shared" si="187"/>
        <v>NA</v>
      </c>
      <c r="AI413" s="289">
        <f t="shared" si="188"/>
        <v>197</v>
      </c>
      <c r="AJ413" s="289">
        <f t="shared" si="189"/>
        <v>204</v>
      </c>
      <c r="AK413" s="289">
        <f t="shared" si="190"/>
        <v>219</v>
      </c>
      <c r="AL413" s="289">
        <f t="shared" si="191"/>
        <v>278</v>
      </c>
      <c r="AM413" s="289">
        <f t="shared" si="192"/>
        <v>317</v>
      </c>
      <c r="AN413" s="289">
        <f t="shared" si="193"/>
        <v>238</v>
      </c>
      <c r="AO413" s="289">
        <f t="shared" si="194"/>
        <v>257</v>
      </c>
      <c r="AP413" s="289">
        <f t="shared" si="195"/>
        <v>257</v>
      </c>
      <c r="AQ413" s="289">
        <f t="shared" si="196"/>
        <v>249</v>
      </c>
      <c r="AR413" s="289">
        <f t="shared" si="197"/>
        <v>231</v>
      </c>
      <c r="AS413" s="289">
        <f t="shared" si="198"/>
        <v>211</v>
      </c>
      <c r="AT413" s="289">
        <f t="shared" si="199"/>
        <v>208</v>
      </c>
      <c r="AU413" s="289">
        <f t="shared" si="200"/>
        <v>206</v>
      </c>
      <c r="AV413" s="289">
        <f t="shared" si="201"/>
        <v>203</v>
      </c>
      <c r="AW413" s="289">
        <f t="shared" si="202"/>
        <v>213</v>
      </c>
      <c r="AX413" s="289">
        <f t="shared" si="203"/>
        <v>202</v>
      </c>
      <c r="AY413" s="289">
        <f t="shared" si="204"/>
        <v>194</v>
      </c>
      <c r="AZ413" s="289" t="str">
        <f t="shared" si="205"/>
        <v>NA</v>
      </c>
      <c r="BA413" s="289" t="str">
        <f t="shared" si="206"/>
        <v>NA</v>
      </c>
      <c r="BB413" s="289">
        <f t="shared" si="207"/>
        <v>192</v>
      </c>
      <c r="BC413" s="289">
        <f t="shared" si="181"/>
        <v>194</v>
      </c>
      <c r="BD413" s="289">
        <f t="shared" si="182"/>
        <v>189</v>
      </c>
      <c r="BE413" s="289">
        <f t="shared" si="183"/>
        <v>193</v>
      </c>
    </row>
    <row r="414" spans="1:57" s="309" customFormat="1" ht="15" customHeight="1" x14ac:dyDescent="0.25">
      <c r="A414" s="283" t="s">
        <v>1005</v>
      </c>
      <c r="B414" s="255" t="s">
        <v>909</v>
      </c>
      <c r="C414" s="269" t="s">
        <v>1128</v>
      </c>
      <c r="D414" s="248"/>
      <c r="E414" s="248"/>
      <c r="F414" s="248"/>
      <c r="G414" s="248"/>
      <c r="H414" s="248">
        <v>139766</v>
      </c>
      <c r="I414" s="248">
        <v>152802</v>
      </c>
      <c r="J414" s="248">
        <v>164020</v>
      </c>
      <c r="K414" s="272">
        <v>193727</v>
      </c>
      <c r="L414" s="248">
        <v>218979</v>
      </c>
      <c r="M414" s="248">
        <v>233816</v>
      </c>
      <c r="N414" s="248">
        <v>272138</v>
      </c>
      <c r="O414" s="248">
        <v>248614</v>
      </c>
      <c r="P414" s="248">
        <v>225374</v>
      </c>
      <c r="Q414" s="248">
        <v>221714</v>
      </c>
      <c r="R414" s="248">
        <v>250451</v>
      </c>
      <c r="S414" s="248">
        <v>274046</v>
      </c>
      <c r="T414" s="285">
        <v>305774</v>
      </c>
      <c r="U414" s="286">
        <v>371395</v>
      </c>
      <c r="V414" s="287">
        <v>373212</v>
      </c>
      <c r="W414" s="287">
        <v>298201</v>
      </c>
      <c r="X414" s="287">
        <v>326213</v>
      </c>
      <c r="Y414" s="287"/>
      <c r="Z414" s="287"/>
      <c r="AA414" s="303">
        <v>395462</v>
      </c>
      <c r="AB414" s="303">
        <v>454241</v>
      </c>
      <c r="AC414" s="303">
        <v>437792</v>
      </c>
      <c r="AD414" s="303">
        <v>413724</v>
      </c>
      <c r="AE414" s="289" t="str">
        <f t="shared" si="184"/>
        <v>NA</v>
      </c>
      <c r="AF414" s="289" t="str">
        <f t="shared" si="185"/>
        <v>NA</v>
      </c>
      <c r="AG414" s="289" t="str">
        <f t="shared" si="186"/>
        <v>NA</v>
      </c>
      <c r="AH414" s="289" t="str">
        <f t="shared" si="187"/>
        <v>NA</v>
      </c>
      <c r="AI414" s="289">
        <f t="shared" si="188"/>
        <v>125</v>
      </c>
      <c r="AJ414" s="289">
        <f t="shared" si="189"/>
        <v>134</v>
      </c>
      <c r="AK414" s="289">
        <f t="shared" si="190"/>
        <v>141</v>
      </c>
      <c r="AL414" s="289">
        <f t="shared" si="191"/>
        <v>145</v>
      </c>
      <c r="AM414" s="289">
        <f t="shared" si="192"/>
        <v>150</v>
      </c>
      <c r="AN414" s="289">
        <f t="shared" si="193"/>
        <v>156</v>
      </c>
      <c r="AO414" s="289">
        <f t="shared" si="194"/>
        <v>156</v>
      </c>
      <c r="AP414" s="289">
        <f t="shared" si="195"/>
        <v>162</v>
      </c>
      <c r="AQ414" s="289">
        <f t="shared" si="196"/>
        <v>169</v>
      </c>
      <c r="AR414" s="289">
        <f t="shared" si="197"/>
        <v>173</v>
      </c>
      <c r="AS414" s="289">
        <f t="shared" si="198"/>
        <v>181</v>
      </c>
      <c r="AT414" s="289">
        <f t="shared" si="199"/>
        <v>178</v>
      </c>
      <c r="AU414" s="289">
        <f t="shared" si="200"/>
        <v>181</v>
      </c>
      <c r="AV414" s="289">
        <f t="shared" si="201"/>
        <v>175</v>
      </c>
      <c r="AW414" s="289">
        <f t="shared" si="202"/>
        <v>175</v>
      </c>
      <c r="AX414" s="289">
        <f t="shared" si="203"/>
        <v>168</v>
      </c>
      <c r="AY414" s="289">
        <f t="shared" si="204"/>
        <v>168</v>
      </c>
      <c r="AZ414" s="289" t="str">
        <f t="shared" si="205"/>
        <v>NA</v>
      </c>
      <c r="BA414" s="289" t="str">
        <f t="shared" si="206"/>
        <v>NA</v>
      </c>
      <c r="BB414" s="289">
        <f t="shared" si="207"/>
        <v>183</v>
      </c>
      <c r="BC414" s="289">
        <f t="shared" si="181"/>
        <v>184</v>
      </c>
      <c r="BD414" s="289">
        <f t="shared" si="182"/>
        <v>192</v>
      </c>
      <c r="BE414" s="289">
        <f t="shared" si="183"/>
        <v>198</v>
      </c>
    </row>
    <row r="415" spans="1:57" s="309" customFormat="1" ht="15" customHeight="1" x14ac:dyDescent="0.25">
      <c r="A415" s="283" t="s">
        <v>630</v>
      </c>
      <c r="B415" s="255" t="s">
        <v>952</v>
      </c>
      <c r="C415" s="269" t="s">
        <v>1128</v>
      </c>
      <c r="D415" s="248"/>
      <c r="E415" s="248"/>
      <c r="F415" s="248"/>
      <c r="G415" s="248"/>
      <c r="H415" s="248">
        <v>103765</v>
      </c>
      <c r="I415" s="248">
        <v>119014</v>
      </c>
      <c r="J415" s="248">
        <v>133385</v>
      </c>
      <c r="K415" s="248">
        <v>155499</v>
      </c>
      <c r="L415" s="248">
        <v>183210</v>
      </c>
      <c r="M415" s="248">
        <v>193377</v>
      </c>
      <c r="N415" s="248">
        <v>202558</v>
      </c>
      <c r="O415" s="248">
        <v>186655</v>
      </c>
      <c r="P415" s="248">
        <v>170830</v>
      </c>
      <c r="Q415" s="248">
        <v>201486</v>
      </c>
      <c r="R415" s="248">
        <v>228680</v>
      </c>
      <c r="S415" s="248">
        <v>245234</v>
      </c>
      <c r="T415" s="285">
        <v>276141</v>
      </c>
      <c r="U415" s="286">
        <v>336926</v>
      </c>
      <c r="V415" s="287">
        <v>342648</v>
      </c>
      <c r="W415" s="287">
        <v>279690</v>
      </c>
      <c r="X415" s="287">
        <v>295792</v>
      </c>
      <c r="Y415" s="287"/>
      <c r="Z415" s="287"/>
      <c r="AA415" s="303">
        <v>371362</v>
      </c>
      <c r="AB415" s="303">
        <v>422934</v>
      </c>
      <c r="AC415" s="303">
        <v>403670</v>
      </c>
      <c r="AD415" s="303">
        <v>393240</v>
      </c>
      <c r="AE415" s="289" t="str">
        <f t="shared" si="184"/>
        <v>NA</v>
      </c>
      <c r="AF415" s="289" t="str">
        <f t="shared" si="185"/>
        <v>NA</v>
      </c>
      <c r="AG415" s="289" t="str">
        <f t="shared" si="186"/>
        <v>NA</v>
      </c>
      <c r="AH415" s="289" t="str">
        <f t="shared" si="187"/>
        <v>NA</v>
      </c>
      <c r="AI415" s="289">
        <f t="shared" si="188"/>
        <v>161</v>
      </c>
      <c r="AJ415" s="289">
        <f t="shared" si="189"/>
        <v>169</v>
      </c>
      <c r="AK415" s="289">
        <f t="shared" si="190"/>
        <v>173</v>
      </c>
      <c r="AL415" s="289">
        <f t="shared" si="191"/>
        <v>174</v>
      </c>
      <c r="AM415" s="289">
        <f t="shared" si="192"/>
        <v>171</v>
      </c>
      <c r="AN415" s="289">
        <f t="shared" si="193"/>
        <v>180</v>
      </c>
      <c r="AO415" s="289">
        <f t="shared" si="194"/>
        <v>196</v>
      </c>
      <c r="AP415" s="289">
        <f t="shared" si="195"/>
        <v>195</v>
      </c>
      <c r="AQ415" s="289">
        <f t="shared" si="196"/>
        <v>199</v>
      </c>
      <c r="AR415" s="289">
        <f t="shared" si="197"/>
        <v>183</v>
      </c>
      <c r="AS415" s="289">
        <f t="shared" si="198"/>
        <v>189</v>
      </c>
      <c r="AT415" s="289">
        <f t="shared" si="199"/>
        <v>194</v>
      </c>
      <c r="AU415" s="289">
        <f t="shared" si="200"/>
        <v>197</v>
      </c>
      <c r="AV415" s="289">
        <f t="shared" si="201"/>
        <v>193</v>
      </c>
      <c r="AW415" s="289">
        <f t="shared" si="202"/>
        <v>191</v>
      </c>
      <c r="AX415" s="289">
        <f t="shared" si="203"/>
        <v>177</v>
      </c>
      <c r="AY415" s="289">
        <f t="shared" si="204"/>
        <v>185</v>
      </c>
      <c r="AZ415" s="289" t="str">
        <f t="shared" si="205"/>
        <v>NA</v>
      </c>
      <c r="BA415" s="289" t="str">
        <f t="shared" si="206"/>
        <v>NA</v>
      </c>
      <c r="BB415" s="289">
        <f t="shared" si="207"/>
        <v>191</v>
      </c>
      <c r="BC415" s="289">
        <f t="shared" ref="BC415:BC478" si="208">IF(AB415&gt;0,RANK(AB415,AB$22:AB$1244),"NA")</f>
        <v>193</v>
      </c>
      <c r="BD415" s="289">
        <f t="shared" ref="BD415:BD478" si="209">IF(AC415&gt;0,RANK(AC415,AC$22:AC$1244),"NA")</f>
        <v>206</v>
      </c>
      <c r="BE415" s="289">
        <f t="shared" ref="BE415:BE478" si="210">IF(AD415&gt;0,RANK(AD415,AD$22:AD$1244),"NA")</f>
        <v>201</v>
      </c>
    </row>
    <row r="416" spans="1:57" s="309" customFormat="1" ht="15" customHeight="1" x14ac:dyDescent="0.25">
      <c r="A416" s="283" t="s">
        <v>1076</v>
      </c>
      <c r="B416" s="255" t="s">
        <v>909</v>
      </c>
      <c r="C416" s="269" t="s">
        <v>1128</v>
      </c>
      <c r="D416" s="248"/>
      <c r="E416" s="248"/>
      <c r="F416" s="248"/>
      <c r="G416" s="248"/>
      <c r="H416" s="248"/>
      <c r="I416" s="248"/>
      <c r="J416" s="248"/>
      <c r="K416" s="248"/>
      <c r="L416" s="248">
        <v>95098</v>
      </c>
      <c r="M416" s="248">
        <v>111400</v>
      </c>
      <c r="N416" s="248">
        <v>118725</v>
      </c>
      <c r="O416" s="248">
        <v>130922</v>
      </c>
      <c r="P416" s="248">
        <v>128686</v>
      </c>
      <c r="Q416" s="248">
        <v>136693</v>
      </c>
      <c r="R416" s="248">
        <v>163422</v>
      </c>
      <c r="S416" s="248">
        <v>178295</v>
      </c>
      <c r="T416" s="285">
        <v>195744</v>
      </c>
      <c r="U416" s="286">
        <v>202298</v>
      </c>
      <c r="V416" s="287">
        <v>208852</v>
      </c>
      <c r="W416" s="287">
        <v>164525</v>
      </c>
      <c r="X416" s="287">
        <v>181077</v>
      </c>
      <c r="Y416" s="287"/>
      <c r="Z416" s="287"/>
      <c r="AA416" s="303">
        <v>334440</v>
      </c>
      <c r="AB416" s="303">
        <v>386440</v>
      </c>
      <c r="AC416" s="303">
        <v>385014</v>
      </c>
      <c r="AD416" s="303">
        <v>373101</v>
      </c>
      <c r="AE416" s="289" t="str">
        <f t="shared" ref="AE416:AE479" si="211">IF(D416&gt;0,RANK(D416,D$22:D$1244),"NA")</f>
        <v>NA</v>
      </c>
      <c r="AF416" s="289" t="str">
        <f t="shared" ref="AF416:AF479" si="212">IF(E416&gt;0,RANK(E416,E$22:E$1244),"NA")</f>
        <v>NA</v>
      </c>
      <c r="AG416" s="289" t="str">
        <f t="shared" ref="AG416:AG479" si="213">IF(F416&gt;0,RANK(F416,F$22:F$1244),"NA")</f>
        <v>NA</v>
      </c>
      <c r="AH416" s="289" t="str">
        <f t="shared" ref="AH416:AH479" si="214">IF(G416&gt;0,RANK(G416,G$22:G$1244),"NA")</f>
        <v>NA</v>
      </c>
      <c r="AI416" s="289" t="str">
        <f t="shared" ref="AI416:AI479" si="215">IF(H416&gt;0,RANK(H416,H$22:H$1244),"NA")</f>
        <v>NA</v>
      </c>
      <c r="AJ416" s="289" t="str">
        <f t="shared" ref="AJ416:AJ479" si="216">IF(I416&gt;0,RANK(I416,I$22:I$1244),"NA")</f>
        <v>NA</v>
      </c>
      <c r="AK416" s="289" t="str">
        <f t="shared" ref="AK416:AK479" si="217">IF(J416&gt;0,RANK(J416,J$22:J$1244),"NA")</f>
        <v>NA</v>
      </c>
      <c r="AL416" s="289" t="str">
        <f t="shared" ref="AL416:AL479" si="218">IF(K416&gt;0,RANK(K416,K$22:K$1244),"NA")</f>
        <v>NA</v>
      </c>
      <c r="AM416" s="289">
        <f t="shared" ref="AM416:AM479" si="219">IF(L416&gt;0,RANK(L416,L$22:L$1244),"NA")</f>
        <v>278</v>
      </c>
      <c r="AN416" s="289">
        <f t="shared" ref="AN416:AN479" si="220">IF(M416&gt;0,RANK(M416,M$22:M$1244),"NA")</f>
        <v>271</v>
      </c>
      <c r="AO416" s="289">
        <f t="shared" ref="AO416:AO479" si="221">IF(N416&gt;0,RANK(N416,N$22:N$1244),"NA")</f>
        <v>280</v>
      </c>
      <c r="AP416" s="289">
        <f t="shared" ref="AP416:AP479" si="222">IF(O416&gt;0,RANK(O416,O$22:O$1244),"NA")</f>
        <v>264</v>
      </c>
      <c r="AQ416" s="289">
        <f t="shared" ref="AQ416:AQ479" si="223">IF(P416&gt;0,RANK(P416,P$22:P$1244),"NA")</f>
        <v>251</v>
      </c>
      <c r="AR416" s="289">
        <f t="shared" ref="AR416:AR479" si="224">IF(Q416&gt;0,RANK(Q416,Q$22:Q$1244),"NA")</f>
        <v>246</v>
      </c>
      <c r="AS416" s="289">
        <f t="shared" ref="AS416:AS479" si="225">IF(R416&gt;0,RANK(R416,R$22:R$1244),"NA")</f>
        <v>238</v>
      </c>
      <c r="AT416" s="289">
        <f t="shared" ref="AT416:AT479" si="226">IF(S416&gt;0,RANK(S416,S$22:S$1244),"NA")</f>
        <v>241</v>
      </c>
      <c r="AU416" s="289">
        <f t="shared" ref="AU416:AU479" si="227">IF(T416&gt;0,RANK(T416,T$22:T$1244),"NA")</f>
        <v>243</v>
      </c>
      <c r="AV416" s="289">
        <f t="shared" ref="AV416:AV479" si="228">IF(U416&gt;0,RANK(U416,U$22:U$1244),"NA")</f>
        <v>262</v>
      </c>
      <c r="AW416" s="289">
        <f t="shared" ref="AW416:AW479" si="229">IF(V416&gt;0,RANK(V416,V$22:V$1244),"NA")</f>
        <v>268</v>
      </c>
      <c r="AX416" s="289">
        <f t="shared" ref="AX416:AX479" si="230">IF(W416&gt;0,RANK(W416,W$22:W$1244),"NA")</f>
        <v>258</v>
      </c>
      <c r="AY416" s="289">
        <f t="shared" ref="AY416:AY479" si="231">IF(X416&gt;0,RANK(X416,X$22:X$1244),"NA")</f>
        <v>252</v>
      </c>
      <c r="AZ416" s="289" t="str">
        <f t="shared" ref="AZ416:AZ479" si="232">IF(Y416&gt;0,RANK(Y416,Y$22:Y$1244),"NA")</f>
        <v>NA</v>
      </c>
      <c r="BA416" s="289" t="str">
        <f t="shared" ref="BA416:BA479" si="233">IF(Z416&gt;0,RANK(Z416,Z$22:Z$1244),"NA")</f>
        <v>NA</v>
      </c>
      <c r="BB416" s="289">
        <f t="shared" ref="BB416:BB479" si="234">IF(AA416&gt;0,RANK(AA416,AA$22:AA$1244),"NA")</f>
        <v>214</v>
      </c>
      <c r="BC416" s="289">
        <f t="shared" si="208"/>
        <v>210</v>
      </c>
      <c r="BD416" s="289">
        <f t="shared" si="209"/>
        <v>211</v>
      </c>
      <c r="BE416" s="289">
        <f t="shared" si="210"/>
        <v>209</v>
      </c>
    </row>
    <row r="417" spans="1:57" s="309" customFormat="1" ht="15" customHeight="1" x14ac:dyDescent="0.25">
      <c r="A417" s="283" t="s">
        <v>373</v>
      </c>
      <c r="B417" s="255" t="s">
        <v>909</v>
      </c>
      <c r="C417" s="269" t="s">
        <v>1128</v>
      </c>
      <c r="D417" s="248"/>
      <c r="E417" s="248"/>
      <c r="F417" s="248"/>
      <c r="G417" s="248"/>
      <c r="H417" s="248">
        <v>152864</v>
      </c>
      <c r="I417" s="248">
        <v>158305</v>
      </c>
      <c r="J417" s="248">
        <v>168225</v>
      </c>
      <c r="K417" s="248">
        <v>216787</v>
      </c>
      <c r="L417" s="248">
        <v>224613</v>
      </c>
      <c r="M417" s="248">
        <v>255434</v>
      </c>
      <c r="N417" s="248">
        <v>280613</v>
      </c>
      <c r="O417" s="248">
        <v>255090</v>
      </c>
      <c r="P417" s="248">
        <v>230092</v>
      </c>
      <c r="Q417" s="248">
        <v>230021</v>
      </c>
      <c r="R417" s="248">
        <v>258006</v>
      </c>
      <c r="S417" s="248">
        <v>279828</v>
      </c>
      <c r="T417" s="285">
        <v>315638</v>
      </c>
      <c r="U417" s="304">
        <v>378040</v>
      </c>
      <c r="V417" s="287">
        <v>359954</v>
      </c>
      <c r="W417" s="287">
        <v>281609</v>
      </c>
      <c r="X417" s="287">
        <v>298891</v>
      </c>
      <c r="Y417" s="287"/>
      <c r="Z417" s="287"/>
      <c r="AA417" s="303">
        <v>356767</v>
      </c>
      <c r="AB417" s="303">
        <v>406096</v>
      </c>
      <c r="AC417" s="303">
        <v>392167</v>
      </c>
      <c r="AD417" s="303">
        <v>371680</v>
      </c>
      <c r="AE417" s="289" t="str">
        <f t="shared" si="211"/>
        <v>NA</v>
      </c>
      <c r="AF417" s="289" t="str">
        <f t="shared" si="212"/>
        <v>NA</v>
      </c>
      <c r="AG417" s="289" t="str">
        <f t="shared" si="213"/>
        <v>NA</v>
      </c>
      <c r="AH417" s="289" t="str">
        <f t="shared" si="214"/>
        <v>NA</v>
      </c>
      <c r="AI417" s="289">
        <f t="shared" si="215"/>
        <v>114</v>
      </c>
      <c r="AJ417" s="289">
        <f t="shared" si="216"/>
        <v>130</v>
      </c>
      <c r="AK417" s="289">
        <f t="shared" si="217"/>
        <v>140</v>
      </c>
      <c r="AL417" s="289">
        <f t="shared" si="218"/>
        <v>131</v>
      </c>
      <c r="AM417" s="289">
        <f t="shared" si="219"/>
        <v>147</v>
      </c>
      <c r="AN417" s="289">
        <f t="shared" si="220"/>
        <v>147</v>
      </c>
      <c r="AO417" s="289">
        <f t="shared" si="221"/>
        <v>153</v>
      </c>
      <c r="AP417" s="289">
        <f t="shared" si="222"/>
        <v>160</v>
      </c>
      <c r="AQ417" s="289">
        <f t="shared" si="223"/>
        <v>166</v>
      </c>
      <c r="AR417" s="289">
        <f t="shared" si="224"/>
        <v>170</v>
      </c>
      <c r="AS417" s="289">
        <f t="shared" si="225"/>
        <v>176</v>
      </c>
      <c r="AT417" s="289">
        <f t="shared" si="226"/>
        <v>175</v>
      </c>
      <c r="AU417" s="289">
        <f t="shared" si="227"/>
        <v>176</v>
      </c>
      <c r="AV417" s="289">
        <f t="shared" si="228"/>
        <v>173</v>
      </c>
      <c r="AW417" s="289">
        <f t="shared" si="229"/>
        <v>183</v>
      </c>
      <c r="AX417" s="289">
        <f t="shared" si="230"/>
        <v>175</v>
      </c>
      <c r="AY417" s="289">
        <f t="shared" si="231"/>
        <v>182</v>
      </c>
      <c r="AZ417" s="289" t="str">
        <f t="shared" si="232"/>
        <v>NA</v>
      </c>
      <c r="BA417" s="289" t="str">
        <f t="shared" si="233"/>
        <v>NA</v>
      </c>
      <c r="BB417" s="289">
        <f t="shared" si="234"/>
        <v>198</v>
      </c>
      <c r="BC417" s="289">
        <f t="shared" si="208"/>
        <v>200</v>
      </c>
      <c r="BD417" s="289">
        <f t="shared" si="209"/>
        <v>208</v>
      </c>
      <c r="BE417" s="289">
        <f t="shared" si="210"/>
        <v>211</v>
      </c>
    </row>
    <row r="418" spans="1:57" s="309" customFormat="1" ht="15" customHeight="1" x14ac:dyDescent="0.25">
      <c r="A418" s="283" t="s">
        <v>498</v>
      </c>
      <c r="B418" s="255" t="s">
        <v>909</v>
      </c>
      <c r="C418" s="269" t="s">
        <v>1128</v>
      </c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>
        <v>58336</v>
      </c>
      <c r="P418" s="248">
        <v>55275</v>
      </c>
      <c r="Q418" s="248">
        <v>58838</v>
      </c>
      <c r="R418" s="248"/>
      <c r="S418" s="248"/>
      <c r="T418" s="285"/>
      <c r="U418" s="286">
        <v>139910</v>
      </c>
      <c r="V418" s="287">
        <v>157005</v>
      </c>
      <c r="W418" s="287">
        <v>137198</v>
      </c>
      <c r="X418" s="287">
        <v>162569</v>
      </c>
      <c r="Y418" s="287"/>
      <c r="Z418" s="287"/>
      <c r="AA418" s="303">
        <v>240391</v>
      </c>
      <c r="AB418" s="303">
        <v>313876</v>
      </c>
      <c r="AC418" s="303">
        <v>335632</v>
      </c>
      <c r="AD418" s="303">
        <v>325497</v>
      </c>
      <c r="AE418" s="289" t="str">
        <f t="shared" si="211"/>
        <v>NA</v>
      </c>
      <c r="AF418" s="289" t="str">
        <f t="shared" si="212"/>
        <v>NA</v>
      </c>
      <c r="AG418" s="289" t="str">
        <f t="shared" si="213"/>
        <v>NA</v>
      </c>
      <c r="AH418" s="289" t="str">
        <f t="shared" si="214"/>
        <v>NA</v>
      </c>
      <c r="AI418" s="289" t="str">
        <f t="shared" si="215"/>
        <v>NA</v>
      </c>
      <c r="AJ418" s="289" t="str">
        <f t="shared" si="216"/>
        <v>NA</v>
      </c>
      <c r="AK418" s="289" t="str">
        <f t="shared" si="217"/>
        <v>NA</v>
      </c>
      <c r="AL418" s="289" t="str">
        <f t="shared" si="218"/>
        <v>NA</v>
      </c>
      <c r="AM418" s="289" t="str">
        <f t="shared" si="219"/>
        <v>NA</v>
      </c>
      <c r="AN418" s="289" t="str">
        <f t="shared" si="220"/>
        <v>NA</v>
      </c>
      <c r="AO418" s="289" t="str">
        <f t="shared" si="221"/>
        <v>NA</v>
      </c>
      <c r="AP418" s="289">
        <f t="shared" si="222"/>
        <v>396</v>
      </c>
      <c r="AQ418" s="289">
        <f t="shared" si="223"/>
        <v>396</v>
      </c>
      <c r="AR418" s="289">
        <f t="shared" si="224"/>
        <v>387</v>
      </c>
      <c r="AS418" s="289" t="str">
        <f t="shared" si="225"/>
        <v>NA</v>
      </c>
      <c r="AT418" s="289" t="str">
        <f t="shared" si="226"/>
        <v>NA</v>
      </c>
      <c r="AU418" s="289" t="str">
        <f t="shared" si="227"/>
        <v>NA</v>
      </c>
      <c r="AV418" s="289">
        <f t="shared" si="228"/>
        <v>325</v>
      </c>
      <c r="AW418" s="289">
        <f t="shared" si="229"/>
        <v>320</v>
      </c>
      <c r="AX418" s="289">
        <f t="shared" si="230"/>
        <v>289</v>
      </c>
      <c r="AY418" s="289">
        <f t="shared" si="231"/>
        <v>275</v>
      </c>
      <c r="AZ418" s="289" t="str">
        <f t="shared" si="232"/>
        <v>NA</v>
      </c>
      <c r="BA418" s="289" t="str">
        <f t="shared" si="233"/>
        <v>NA</v>
      </c>
      <c r="BB418" s="289">
        <f t="shared" si="234"/>
        <v>253</v>
      </c>
      <c r="BC418" s="289">
        <f t="shared" si="208"/>
        <v>231</v>
      </c>
      <c r="BD418" s="289">
        <f t="shared" si="209"/>
        <v>225</v>
      </c>
      <c r="BE418" s="289">
        <f t="shared" si="210"/>
        <v>224</v>
      </c>
    </row>
    <row r="419" spans="1:57" s="309" customFormat="1" ht="15" customHeight="1" x14ac:dyDescent="0.25">
      <c r="A419" s="283" t="s">
        <v>833</v>
      </c>
      <c r="B419" s="255" t="s">
        <v>944</v>
      </c>
      <c r="C419" s="269" t="s">
        <v>1128</v>
      </c>
      <c r="D419" s="248"/>
      <c r="E419" s="248"/>
      <c r="F419" s="248"/>
      <c r="G419" s="248"/>
      <c r="H419" s="248">
        <v>25084</v>
      </c>
      <c r="I419" s="248">
        <v>28106</v>
      </c>
      <c r="J419" s="248">
        <v>34761</v>
      </c>
      <c r="K419" s="248">
        <v>44408</v>
      </c>
      <c r="L419" s="248">
        <v>53249</v>
      </c>
      <c r="M419" s="248">
        <v>64821</v>
      </c>
      <c r="N419" s="248">
        <v>76878</v>
      </c>
      <c r="O419" s="248">
        <v>79213</v>
      </c>
      <c r="P419" s="248">
        <v>74171</v>
      </c>
      <c r="Q419" s="248">
        <v>73372</v>
      </c>
      <c r="R419" s="248">
        <v>81333</v>
      </c>
      <c r="S419" s="248">
        <v>89155</v>
      </c>
      <c r="T419" s="285">
        <v>110319</v>
      </c>
      <c r="U419" s="286">
        <v>129123</v>
      </c>
      <c r="V419" s="287">
        <v>145599</v>
      </c>
      <c r="W419" s="287">
        <v>151137</v>
      </c>
      <c r="X419" s="287">
        <v>172332</v>
      </c>
      <c r="Y419" s="287"/>
      <c r="Z419" s="287"/>
      <c r="AA419" s="303">
        <v>242025</v>
      </c>
      <c r="AB419" s="303">
        <v>282465</v>
      </c>
      <c r="AC419" s="303">
        <v>314668</v>
      </c>
      <c r="AD419" s="303">
        <v>325287</v>
      </c>
      <c r="AE419" s="289" t="str">
        <f t="shared" si="211"/>
        <v>NA</v>
      </c>
      <c r="AF419" s="289" t="str">
        <f t="shared" si="212"/>
        <v>NA</v>
      </c>
      <c r="AG419" s="289" t="str">
        <f t="shared" si="213"/>
        <v>NA</v>
      </c>
      <c r="AH419" s="289" t="str">
        <f t="shared" si="214"/>
        <v>NA</v>
      </c>
      <c r="AI419" s="289">
        <f t="shared" si="215"/>
        <v>353</v>
      </c>
      <c r="AJ419" s="289">
        <f t="shared" si="216"/>
        <v>373</v>
      </c>
      <c r="AK419" s="289">
        <f t="shared" si="217"/>
        <v>366</v>
      </c>
      <c r="AL419" s="289">
        <f t="shared" si="218"/>
        <v>356</v>
      </c>
      <c r="AM419" s="289">
        <f t="shared" si="219"/>
        <v>355</v>
      </c>
      <c r="AN419" s="289">
        <f t="shared" si="220"/>
        <v>348</v>
      </c>
      <c r="AO419" s="289">
        <f t="shared" si="221"/>
        <v>359</v>
      </c>
      <c r="AP419" s="289">
        <f t="shared" si="222"/>
        <v>349</v>
      </c>
      <c r="AQ419" s="289">
        <f t="shared" si="223"/>
        <v>350</v>
      </c>
      <c r="AR419" s="289">
        <f t="shared" si="224"/>
        <v>355</v>
      </c>
      <c r="AS419" s="289">
        <f t="shared" si="225"/>
        <v>360</v>
      </c>
      <c r="AT419" s="289">
        <f t="shared" si="226"/>
        <v>361</v>
      </c>
      <c r="AU419" s="289">
        <f t="shared" si="227"/>
        <v>339</v>
      </c>
      <c r="AV419" s="289">
        <f t="shared" si="228"/>
        <v>336</v>
      </c>
      <c r="AW419" s="289">
        <f t="shared" si="229"/>
        <v>335</v>
      </c>
      <c r="AX419" s="289">
        <f t="shared" si="230"/>
        <v>266</v>
      </c>
      <c r="AY419" s="289">
        <f t="shared" si="231"/>
        <v>264</v>
      </c>
      <c r="AZ419" s="289" t="str">
        <f t="shared" si="232"/>
        <v>NA</v>
      </c>
      <c r="BA419" s="289" t="str">
        <f t="shared" si="233"/>
        <v>NA</v>
      </c>
      <c r="BB419" s="289">
        <f t="shared" si="234"/>
        <v>249</v>
      </c>
      <c r="BC419" s="289">
        <f t="shared" si="208"/>
        <v>247</v>
      </c>
      <c r="BD419" s="289">
        <f t="shared" si="209"/>
        <v>235</v>
      </c>
      <c r="BE419" s="289">
        <f t="shared" si="210"/>
        <v>225</v>
      </c>
    </row>
    <row r="420" spans="1:57" s="309" customFormat="1" ht="15" customHeight="1" x14ac:dyDescent="0.25">
      <c r="A420" s="283" t="s">
        <v>1063</v>
      </c>
      <c r="B420" s="255" t="s">
        <v>927</v>
      </c>
      <c r="C420" s="269" t="s">
        <v>1128</v>
      </c>
      <c r="D420" s="248"/>
      <c r="E420" s="248"/>
      <c r="F420" s="248"/>
      <c r="G420" s="248"/>
      <c r="H420" s="248">
        <v>77123</v>
      </c>
      <c r="I420" s="248">
        <v>98136</v>
      </c>
      <c r="J420" s="248">
        <v>115991</v>
      </c>
      <c r="K420" s="248">
        <v>138497</v>
      </c>
      <c r="L420" s="248">
        <v>165715</v>
      </c>
      <c r="M420" s="248">
        <v>190425</v>
      </c>
      <c r="N420" s="248">
        <v>208890</v>
      </c>
      <c r="O420" s="248">
        <v>188427</v>
      </c>
      <c r="P420" s="248">
        <v>168702</v>
      </c>
      <c r="Q420" s="248">
        <v>167594</v>
      </c>
      <c r="R420" s="248">
        <v>190219</v>
      </c>
      <c r="S420" s="248">
        <v>201767</v>
      </c>
      <c r="T420" s="285">
        <v>222688</v>
      </c>
      <c r="U420" s="286">
        <v>259302</v>
      </c>
      <c r="V420" s="287">
        <v>244480</v>
      </c>
      <c r="W420" s="287">
        <v>195505</v>
      </c>
      <c r="X420" s="287">
        <v>217691</v>
      </c>
      <c r="Y420" s="287"/>
      <c r="Z420" s="287"/>
      <c r="AA420" s="303">
        <v>276927</v>
      </c>
      <c r="AB420" s="303">
        <v>318501</v>
      </c>
      <c r="AC420" s="303">
        <v>321676</v>
      </c>
      <c r="AD420" s="303">
        <v>310361</v>
      </c>
      <c r="AE420" s="289" t="str">
        <f t="shared" si="211"/>
        <v>NA</v>
      </c>
      <c r="AF420" s="289" t="str">
        <f t="shared" si="212"/>
        <v>NA</v>
      </c>
      <c r="AG420" s="289" t="str">
        <f t="shared" si="213"/>
        <v>NA</v>
      </c>
      <c r="AH420" s="289" t="str">
        <f t="shared" si="214"/>
        <v>NA</v>
      </c>
      <c r="AI420" s="289">
        <f t="shared" si="215"/>
        <v>200</v>
      </c>
      <c r="AJ420" s="289">
        <f t="shared" si="216"/>
        <v>189</v>
      </c>
      <c r="AK420" s="289">
        <f t="shared" si="217"/>
        <v>187</v>
      </c>
      <c r="AL420" s="289">
        <f t="shared" si="218"/>
        <v>190</v>
      </c>
      <c r="AM420" s="289">
        <f t="shared" si="219"/>
        <v>187</v>
      </c>
      <c r="AN420" s="289">
        <f t="shared" si="220"/>
        <v>185</v>
      </c>
      <c r="AO420" s="289">
        <f t="shared" si="221"/>
        <v>192</v>
      </c>
      <c r="AP420" s="289">
        <f t="shared" si="222"/>
        <v>193</v>
      </c>
      <c r="AQ420" s="289">
        <f t="shared" si="223"/>
        <v>200</v>
      </c>
      <c r="AR420" s="289">
        <f t="shared" si="224"/>
        <v>210</v>
      </c>
      <c r="AS420" s="289">
        <f t="shared" si="225"/>
        <v>213</v>
      </c>
      <c r="AT420" s="289">
        <f t="shared" si="226"/>
        <v>221</v>
      </c>
      <c r="AU420" s="289">
        <f t="shared" si="227"/>
        <v>225</v>
      </c>
      <c r="AV420" s="289">
        <f t="shared" si="228"/>
        <v>225</v>
      </c>
      <c r="AW420" s="289">
        <f t="shared" si="229"/>
        <v>238</v>
      </c>
      <c r="AX420" s="289">
        <f t="shared" si="230"/>
        <v>227</v>
      </c>
      <c r="AY420" s="289">
        <f t="shared" si="231"/>
        <v>230</v>
      </c>
      <c r="AZ420" s="289" t="str">
        <f t="shared" si="232"/>
        <v>NA</v>
      </c>
      <c r="BA420" s="289" t="str">
        <f t="shared" si="233"/>
        <v>NA</v>
      </c>
      <c r="BB420" s="289">
        <f t="shared" si="234"/>
        <v>231</v>
      </c>
      <c r="BC420" s="289">
        <f t="shared" si="208"/>
        <v>230</v>
      </c>
      <c r="BD420" s="289">
        <f t="shared" si="209"/>
        <v>230</v>
      </c>
      <c r="BE420" s="289">
        <f t="shared" si="210"/>
        <v>233</v>
      </c>
    </row>
    <row r="421" spans="1:57" s="309" customFormat="1" ht="15" customHeight="1" x14ac:dyDescent="0.25">
      <c r="A421" s="283" t="s">
        <v>81</v>
      </c>
      <c r="B421" s="255" t="s">
        <v>961</v>
      </c>
      <c r="C421" s="269" t="s">
        <v>1128</v>
      </c>
      <c r="D421" s="248"/>
      <c r="E421" s="248"/>
      <c r="F421" s="248"/>
      <c r="G421" s="248"/>
      <c r="H421" s="248"/>
      <c r="I421" s="248"/>
      <c r="J421" s="248">
        <v>23499</v>
      </c>
      <c r="K421" s="248">
        <v>29533</v>
      </c>
      <c r="L421" s="248">
        <v>34247</v>
      </c>
      <c r="M421" s="248">
        <v>39232</v>
      </c>
      <c r="N421" s="248">
        <v>42814</v>
      </c>
      <c r="O421" s="248">
        <v>41955</v>
      </c>
      <c r="P421" s="248">
        <v>41096</v>
      </c>
      <c r="Q421" s="248">
        <v>44450</v>
      </c>
      <c r="R421" s="248">
        <v>56828</v>
      </c>
      <c r="S421" s="248">
        <v>66088</v>
      </c>
      <c r="T421" s="285">
        <v>202005</v>
      </c>
      <c r="U421" s="286">
        <v>240328</v>
      </c>
      <c r="V421" s="287">
        <v>237198</v>
      </c>
      <c r="W421" s="287">
        <v>185684</v>
      </c>
      <c r="X421" s="287">
        <v>200646</v>
      </c>
      <c r="Y421" s="287"/>
      <c r="Z421" s="287"/>
      <c r="AA421" s="303">
        <v>259775</v>
      </c>
      <c r="AB421" s="303">
        <v>295334</v>
      </c>
      <c r="AC421" s="303">
        <v>306587</v>
      </c>
      <c r="AD421" s="303">
        <v>302698</v>
      </c>
      <c r="AE421" s="289" t="str">
        <f t="shared" si="211"/>
        <v>NA</v>
      </c>
      <c r="AF421" s="289" t="str">
        <f t="shared" si="212"/>
        <v>NA</v>
      </c>
      <c r="AG421" s="289" t="str">
        <f t="shared" si="213"/>
        <v>NA</v>
      </c>
      <c r="AH421" s="289" t="str">
        <f t="shared" si="214"/>
        <v>NA</v>
      </c>
      <c r="AI421" s="289" t="str">
        <f t="shared" si="215"/>
        <v>NA</v>
      </c>
      <c r="AJ421" s="289" t="str">
        <f t="shared" si="216"/>
        <v>NA</v>
      </c>
      <c r="AK421" s="289">
        <f t="shared" si="217"/>
        <v>418</v>
      </c>
      <c r="AL421" s="289">
        <f t="shared" si="218"/>
        <v>410</v>
      </c>
      <c r="AM421" s="289">
        <f t="shared" si="219"/>
        <v>421</v>
      </c>
      <c r="AN421" s="289">
        <f t="shared" si="220"/>
        <v>421</v>
      </c>
      <c r="AO421" s="289">
        <f t="shared" si="221"/>
        <v>457</v>
      </c>
      <c r="AP421" s="289">
        <f t="shared" si="222"/>
        <v>459</v>
      </c>
      <c r="AQ421" s="289">
        <f t="shared" si="223"/>
        <v>466</v>
      </c>
      <c r="AR421" s="289">
        <f t="shared" si="224"/>
        <v>452</v>
      </c>
      <c r="AS421" s="289">
        <f t="shared" si="225"/>
        <v>424</v>
      </c>
      <c r="AT421" s="289">
        <f t="shared" si="226"/>
        <v>409</v>
      </c>
      <c r="AU421" s="289">
        <f t="shared" si="227"/>
        <v>236</v>
      </c>
      <c r="AV421" s="289">
        <f t="shared" si="228"/>
        <v>232</v>
      </c>
      <c r="AW421" s="289">
        <f t="shared" si="229"/>
        <v>240</v>
      </c>
      <c r="AX421" s="289">
        <f t="shared" si="230"/>
        <v>237</v>
      </c>
      <c r="AY421" s="289">
        <f t="shared" si="231"/>
        <v>239</v>
      </c>
      <c r="AZ421" s="289" t="str">
        <f t="shared" si="232"/>
        <v>NA</v>
      </c>
      <c r="BA421" s="289" t="str">
        <f t="shared" si="233"/>
        <v>NA</v>
      </c>
      <c r="BB421" s="289">
        <f t="shared" si="234"/>
        <v>238</v>
      </c>
      <c r="BC421" s="289">
        <f t="shared" si="208"/>
        <v>240</v>
      </c>
      <c r="BD421" s="289">
        <f t="shared" si="209"/>
        <v>241</v>
      </c>
      <c r="BE421" s="289">
        <f t="shared" si="210"/>
        <v>239</v>
      </c>
    </row>
    <row r="422" spans="1:57" s="309" customFormat="1" ht="15" customHeight="1" x14ac:dyDescent="0.25">
      <c r="A422" s="283" t="s">
        <v>860</v>
      </c>
      <c r="B422" s="255" t="s">
        <v>909</v>
      </c>
      <c r="C422" s="269" t="s">
        <v>1128</v>
      </c>
      <c r="D422" s="248"/>
      <c r="E422" s="248"/>
      <c r="F422" s="248"/>
      <c r="G422" s="248"/>
      <c r="H422" s="248">
        <v>35912</v>
      </c>
      <c r="I422" s="248">
        <v>36005</v>
      </c>
      <c r="J422" s="248">
        <v>42086</v>
      </c>
      <c r="K422" s="248">
        <v>48167</v>
      </c>
      <c r="L422" s="248">
        <v>56325</v>
      </c>
      <c r="M422" s="248">
        <v>55866</v>
      </c>
      <c r="N422" s="248">
        <v>72162</v>
      </c>
      <c r="O422" s="272">
        <v>88618</v>
      </c>
      <c r="P422" s="248">
        <v>99423</v>
      </c>
      <c r="Q422" s="248">
        <v>106339</v>
      </c>
      <c r="R422" s="248">
        <v>113979</v>
      </c>
      <c r="S422" s="248">
        <v>124931</v>
      </c>
      <c r="T422" s="285">
        <v>152962</v>
      </c>
      <c r="U422" s="286">
        <v>205260</v>
      </c>
      <c r="V422" s="287">
        <v>202058</v>
      </c>
      <c r="W422" s="287">
        <v>134926</v>
      </c>
      <c r="X422" s="287">
        <v>150698</v>
      </c>
      <c r="Y422" s="287"/>
      <c r="Z422" s="287"/>
      <c r="AA422" s="303">
        <v>229506</v>
      </c>
      <c r="AB422" s="303">
        <v>273823</v>
      </c>
      <c r="AC422" s="303">
        <v>301272</v>
      </c>
      <c r="AD422" s="303">
        <v>301524</v>
      </c>
      <c r="AE422" s="289" t="str">
        <f t="shared" si="211"/>
        <v>NA</v>
      </c>
      <c r="AF422" s="289" t="str">
        <f t="shared" si="212"/>
        <v>NA</v>
      </c>
      <c r="AG422" s="289" t="str">
        <f t="shared" si="213"/>
        <v>NA</v>
      </c>
      <c r="AH422" s="289" t="str">
        <f t="shared" si="214"/>
        <v>NA</v>
      </c>
      <c r="AI422" s="289">
        <f t="shared" si="215"/>
        <v>304</v>
      </c>
      <c r="AJ422" s="289">
        <f t="shared" si="216"/>
        <v>342</v>
      </c>
      <c r="AK422" s="289">
        <f t="shared" si="217"/>
        <v>338</v>
      </c>
      <c r="AL422" s="289">
        <f t="shared" si="218"/>
        <v>344</v>
      </c>
      <c r="AM422" s="289">
        <f t="shared" si="219"/>
        <v>350</v>
      </c>
      <c r="AN422" s="289">
        <f t="shared" si="220"/>
        <v>365</v>
      </c>
      <c r="AO422" s="289">
        <f t="shared" si="221"/>
        <v>367</v>
      </c>
      <c r="AP422" s="289">
        <f t="shared" si="222"/>
        <v>322</v>
      </c>
      <c r="AQ422" s="289">
        <f t="shared" si="223"/>
        <v>295</v>
      </c>
      <c r="AR422" s="289">
        <f t="shared" si="224"/>
        <v>291</v>
      </c>
      <c r="AS422" s="289">
        <f t="shared" si="225"/>
        <v>303</v>
      </c>
      <c r="AT422" s="289">
        <f t="shared" si="226"/>
        <v>305</v>
      </c>
      <c r="AU422" s="289">
        <f t="shared" si="227"/>
        <v>289</v>
      </c>
      <c r="AV422" s="289">
        <f t="shared" si="228"/>
        <v>258</v>
      </c>
      <c r="AW422" s="289">
        <f t="shared" si="229"/>
        <v>273</v>
      </c>
      <c r="AX422" s="289">
        <f t="shared" si="230"/>
        <v>293</v>
      </c>
      <c r="AY422" s="289">
        <f t="shared" si="231"/>
        <v>288</v>
      </c>
      <c r="AZ422" s="289" t="str">
        <f t="shared" si="232"/>
        <v>NA</v>
      </c>
      <c r="BA422" s="289" t="str">
        <f t="shared" si="233"/>
        <v>NA</v>
      </c>
      <c r="BB422" s="289">
        <f t="shared" si="234"/>
        <v>261</v>
      </c>
      <c r="BC422" s="289">
        <f t="shared" si="208"/>
        <v>251</v>
      </c>
      <c r="BD422" s="289">
        <f t="shared" si="209"/>
        <v>243</v>
      </c>
      <c r="BE422" s="289">
        <f t="shared" si="210"/>
        <v>240</v>
      </c>
    </row>
    <row r="423" spans="1:57" s="309" customFormat="1" ht="15" customHeight="1" x14ac:dyDescent="0.25">
      <c r="A423" s="283" t="s">
        <v>734</v>
      </c>
      <c r="B423" s="255" t="s">
        <v>909</v>
      </c>
      <c r="C423" s="269" t="s">
        <v>1128</v>
      </c>
      <c r="D423" s="248"/>
      <c r="E423" s="248"/>
      <c r="F423" s="248"/>
      <c r="G423" s="248"/>
      <c r="H423" s="248">
        <v>60356</v>
      </c>
      <c r="I423" s="248">
        <v>67049</v>
      </c>
      <c r="J423" s="248">
        <v>79652</v>
      </c>
      <c r="K423" s="248">
        <v>106224</v>
      </c>
      <c r="L423" s="248">
        <v>126203</v>
      </c>
      <c r="M423" s="248">
        <v>141211</v>
      </c>
      <c r="N423" s="248">
        <v>148825</v>
      </c>
      <c r="O423" s="248">
        <v>143896</v>
      </c>
      <c r="P423" s="248">
        <v>132462</v>
      </c>
      <c r="Q423" s="248">
        <v>138570</v>
      </c>
      <c r="R423" s="248">
        <v>159219</v>
      </c>
      <c r="S423" s="248">
        <v>170578</v>
      </c>
      <c r="T423" s="285">
        <v>190117</v>
      </c>
      <c r="U423" s="286">
        <v>216171</v>
      </c>
      <c r="V423" s="287">
        <v>215556</v>
      </c>
      <c r="W423" s="287">
        <v>165354</v>
      </c>
      <c r="X423" s="287">
        <v>181959</v>
      </c>
      <c r="Y423" s="287"/>
      <c r="Z423" s="287"/>
      <c r="AA423" s="303">
        <v>237324</v>
      </c>
      <c r="AB423" s="303">
        <v>276943</v>
      </c>
      <c r="AC423" s="303">
        <v>314337</v>
      </c>
      <c r="AD423" s="303">
        <v>300350</v>
      </c>
      <c r="AE423" s="289" t="str">
        <f t="shared" si="211"/>
        <v>NA</v>
      </c>
      <c r="AF423" s="289" t="str">
        <f t="shared" si="212"/>
        <v>NA</v>
      </c>
      <c r="AG423" s="289" t="str">
        <f t="shared" si="213"/>
        <v>NA</v>
      </c>
      <c r="AH423" s="289" t="str">
        <f t="shared" si="214"/>
        <v>NA</v>
      </c>
      <c r="AI423" s="289">
        <f t="shared" si="215"/>
        <v>236</v>
      </c>
      <c r="AJ423" s="289">
        <f t="shared" si="216"/>
        <v>244</v>
      </c>
      <c r="AK423" s="289">
        <f t="shared" si="217"/>
        <v>250</v>
      </c>
      <c r="AL423" s="289">
        <f t="shared" si="218"/>
        <v>231</v>
      </c>
      <c r="AM423" s="289">
        <f t="shared" si="219"/>
        <v>228</v>
      </c>
      <c r="AN423" s="289">
        <f t="shared" si="220"/>
        <v>232</v>
      </c>
      <c r="AO423" s="289">
        <f t="shared" si="221"/>
        <v>249</v>
      </c>
      <c r="AP423" s="289">
        <f t="shared" si="222"/>
        <v>243</v>
      </c>
      <c r="AQ423" s="289">
        <f t="shared" si="223"/>
        <v>244</v>
      </c>
      <c r="AR423" s="289">
        <f t="shared" si="224"/>
        <v>241</v>
      </c>
      <c r="AS423" s="289">
        <f t="shared" si="225"/>
        <v>242</v>
      </c>
      <c r="AT423" s="289">
        <f t="shared" si="226"/>
        <v>248</v>
      </c>
      <c r="AU423" s="289">
        <f t="shared" si="227"/>
        <v>250</v>
      </c>
      <c r="AV423" s="289">
        <f t="shared" si="228"/>
        <v>253</v>
      </c>
      <c r="AW423" s="289">
        <f t="shared" si="229"/>
        <v>258</v>
      </c>
      <c r="AX423" s="289">
        <f t="shared" si="230"/>
        <v>255</v>
      </c>
      <c r="AY423" s="289">
        <f t="shared" si="231"/>
        <v>250</v>
      </c>
      <c r="AZ423" s="289" t="str">
        <f t="shared" si="232"/>
        <v>NA</v>
      </c>
      <c r="BA423" s="289" t="str">
        <f t="shared" si="233"/>
        <v>NA</v>
      </c>
      <c r="BB423" s="289">
        <f t="shared" si="234"/>
        <v>255</v>
      </c>
      <c r="BC423" s="289">
        <f t="shared" si="208"/>
        <v>249</v>
      </c>
      <c r="BD423" s="289">
        <f t="shared" si="209"/>
        <v>236</v>
      </c>
      <c r="BE423" s="289">
        <f t="shared" si="210"/>
        <v>242</v>
      </c>
    </row>
    <row r="424" spans="1:57" s="309" customFormat="1" ht="15" customHeight="1" x14ac:dyDescent="0.25">
      <c r="A424" s="283" t="s">
        <v>412</v>
      </c>
      <c r="B424" s="255" t="s">
        <v>909</v>
      </c>
      <c r="C424" s="269" t="s">
        <v>1128</v>
      </c>
      <c r="D424" s="248"/>
      <c r="E424" s="248"/>
      <c r="F424" s="248"/>
      <c r="G424" s="248"/>
      <c r="H424" s="248">
        <v>75629</v>
      </c>
      <c r="I424" s="248">
        <v>92714</v>
      </c>
      <c r="J424" s="248">
        <v>107280</v>
      </c>
      <c r="K424" s="248">
        <v>128651</v>
      </c>
      <c r="L424" s="248">
        <v>148813</v>
      </c>
      <c r="M424" s="248">
        <v>167231</v>
      </c>
      <c r="N424" s="248">
        <v>206994</v>
      </c>
      <c r="O424" s="248">
        <v>179321</v>
      </c>
      <c r="P424" s="248">
        <v>159275</v>
      </c>
      <c r="Q424" s="248">
        <v>158271</v>
      </c>
      <c r="R424" s="248">
        <v>178928</v>
      </c>
      <c r="S424" s="248">
        <v>199927</v>
      </c>
      <c r="T424" s="285">
        <v>228330</v>
      </c>
      <c r="U424" s="286">
        <v>274415</v>
      </c>
      <c r="V424" s="287">
        <v>270866</v>
      </c>
      <c r="W424" s="287">
        <v>215134</v>
      </c>
      <c r="X424" s="287">
        <v>237300</v>
      </c>
      <c r="Y424" s="287"/>
      <c r="Z424" s="287"/>
      <c r="AA424" s="303">
        <v>282289</v>
      </c>
      <c r="AB424" s="303">
        <v>310536</v>
      </c>
      <c r="AC424" s="303">
        <v>305250</v>
      </c>
      <c r="AD424" s="303">
        <v>295782</v>
      </c>
      <c r="AE424" s="289" t="str">
        <f t="shared" si="211"/>
        <v>NA</v>
      </c>
      <c r="AF424" s="289" t="str">
        <f t="shared" si="212"/>
        <v>NA</v>
      </c>
      <c r="AG424" s="289" t="str">
        <f t="shared" si="213"/>
        <v>NA</v>
      </c>
      <c r="AH424" s="289" t="str">
        <f t="shared" si="214"/>
        <v>NA</v>
      </c>
      <c r="AI424" s="289">
        <f t="shared" si="215"/>
        <v>202</v>
      </c>
      <c r="AJ424" s="289">
        <f t="shared" si="216"/>
        <v>197</v>
      </c>
      <c r="AK424" s="289">
        <f t="shared" si="217"/>
        <v>197</v>
      </c>
      <c r="AL424" s="289">
        <f t="shared" si="218"/>
        <v>198</v>
      </c>
      <c r="AM424" s="289">
        <f t="shared" si="219"/>
        <v>197</v>
      </c>
      <c r="AN424" s="289">
        <f t="shared" si="220"/>
        <v>199</v>
      </c>
      <c r="AO424" s="289">
        <f t="shared" si="221"/>
        <v>193</v>
      </c>
      <c r="AP424" s="289">
        <f t="shared" si="222"/>
        <v>199</v>
      </c>
      <c r="AQ424" s="289">
        <f t="shared" si="223"/>
        <v>208</v>
      </c>
      <c r="AR424" s="289">
        <f t="shared" si="224"/>
        <v>220</v>
      </c>
      <c r="AS424" s="289">
        <f t="shared" si="225"/>
        <v>224</v>
      </c>
      <c r="AT424" s="289">
        <f t="shared" si="226"/>
        <v>222</v>
      </c>
      <c r="AU424" s="289">
        <f t="shared" si="227"/>
        <v>223</v>
      </c>
      <c r="AV424" s="289">
        <f t="shared" si="228"/>
        <v>217</v>
      </c>
      <c r="AW424" s="289">
        <f t="shared" si="229"/>
        <v>222</v>
      </c>
      <c r="AX424" s="289">
        <f t="shared" si="230"/>
        <v>221</v>
      </c>
      <c r="AY424" s="289">
        <f t="shared" si="231"/>
        <v>219</v>
      </c>
      <c r="AZ424" s="289" t="str">
        <f t="shared" si="232"/>
        <v>NA</v>
      </c>
      <c r="BA424" s="289" t="str">
        <f t="shared" si="233"/>
        <v>NA</v>
      </c>
      <c r="BB424" s="289">
        <f t="shared" si="234"/>
        <v>228</v>
      </c>
      <c r="BC424" s="289">
        <f t="shared" si="208"/>
        <v>236</v>
      </c>
      <c r="BD424" s="289">
        <f t="shared" si="209"/>
        <v>242</v>
      </c>
      <c r="BE424" s="289">
        <f t="shared" si="210"/>
        <v>243</v>
      </c>
    </row>
    <row r="425" spans="1:57" s="309" customFormat="1" ht="15" customHeight="1" x14ac:dyDescent="0.25">
      <c r="A425" s="283" t="s">
        <v>508</v>
      </c>
      <c r="B425" s="255" t="s">
        <v>943</v>
      </c>
      <c r="C425" s="269" t="s">
        <v>1128</v>
      </c>
      <c r="D425" s="248"/>
      <c r="E425" s="248"/>
      <c r="F425" s="248"/>
      <c r="G425" s="248"/>
      <c r="H425" s="248">
        <v>31401</v>
      </c>
      <c r="I425" s="248">
        <v>30844</v>
      </c>
      <c r="J425" s="248">
        <v>41680</v>
      </c>
      <c r="K425" s="248">
        <v>60264</v>
      </c>
      <c r="L425" s="248">
        <v>70436</v>
      </c>
      <c r="M425" s="248">
        <v>84342</v>
      </c>
      <c r="N425" s="248">
        <v>104777</v>
      </c>
      <c r="O425" s="248">
        <v>103130</v>
      </c>
      <c r="P425" s="248">
        <v>97274</v>
      </c>
      <c r="Q425" s="248">
        <v>103797</v>
      </c>
      <c r="R425" s="248">
        <v>123524</v>
      </c>
      <c r="S425" s="248">
        <v>135304</v>
      </c>
      <c r="T425" s="285">
        <v>152225</v>
      </c>
      <c r="U425" s="286">
        <v>186464</v>
      </c>
      <c r="V425" s="287">
        <v>183442</v>
      </c>
      <c r="W425" s="287">
        <v>148144</v>
      </c>
      <c r="X425" s="287">
        <v>176634</v>
      </c>
      <c r="Y425" s="287"/>
      <c r="Z425" s="287"/>
      <c r="AA425" s="303">
        <v>245887</v>
      </c>
      <c r="AB425" s="303">
        <v>284495</v>
      </c>
      <c r="AC425" s="303">
        <v>281355</v>
      </c>
      <c r="AD425" s="303">
        <v>286348</v>
      </c>
      <c r="AE425" s="289" t="str">
        <f t="shared" si="211"/>
        <v>NA</v>
      </c>
      <c r="AF425" s="289" t="str">
        <f t="shared" si="212"/>
        <v>NA</v>
      </c>
      <c r="AG425" s="289" t="str">
        <f t="shared" si="213"/>
        <v>NA</v>
      </c>
      <c r="AH425" s="289" t="str">
        <f t="shared" si="214"/>
        <v>NA</v>
      </c>
      <c r="AI425" s="289">
        <f t="shared" si="215"/>
        <v>331</v>
      </c>
      <c r="AJ425" s="289">
        <f t="shared" si="216"/>
        <v>359</v>
      </c>
      <c r="AK425" s="289">
        <f t="shared" si="217"/>
        <v>339</v>
      </c>
      <c r="AL425" s="289">
        <f t="shared" si="218"/>
        <v>313</v>
      </c>
      <c r="AM425" s="289">
        <f t="shared" si="219"/>
        <v>318</v>
      </c>
      <c r="AN425" s="289">
        <f t="shared" si="220"/>
        <v>306</v>
      </c>
      <c r="AO425" s="289">
        <f t="shared" si="221"/>
        <v>308</v>
      </c>
      <c r="AP425" s="289">
        <f t="shared" si="222"/>
        <v>302</v>
      </c>
      <c r="AQ425" s="289">
        <f t="shared" si="223"/>
        <v>298</v>
      </c>
      <c r="AR425" s="289">
        <f t="shared" si="224"/>
        <v>293</v>
      </c>
      <c r="AS425" s="289">
        <f t="shared" si="225"/>
        <v>291</v>
      </c>
      <c r="AT425" s="289">
        <f t="shared" si="226"/>
        <v>291</v>
      </c>
      <c r="AU425" s="289">
        <f t="shared" si="227"/>
        <v>292</v>
      </c>
      <c r="AV425" s="289">
        <f t="shared" si="228"/>
        <v>279</v>
      </c>
      <c r="AW425" s="289">
        <f t="shared" si="229"/>
        <v>287</v>
      </c>
      <c r="AX425" s="289">
        <f t="shared" si="230"/>
        <v>272</v>
      </c>
      <c r="AY425" s="289">
        <f t="shared" si="231"/>
        <v>260</v>
      </c>
      <c r="AZ425" s="289" t="str">
        <f t="shared" si="232"/>
        <v>NA</v>
      </c>
      <c r="BA425" s="289" t="str">
        <f t="shared" si="233"/>
        <v>NA</v>
      </c>
      <c r="BB425" s="289">
        <f t="shared" si="234"/>
        <v>246</v>
      </c>
      <c r="BC425" s="289">
        <f t="shared" si="208"/>
        <v>244</v>
      </c>
      <c r="BD425" s="289">
        <f t="shared" si="209"/>
        <v>255</v>
      </c>
      <c r="BE425" s="289">
        <f t="shared" si="210"/>
        <v>245</v>
      </c>
    </row>
    <row r="426" spans="1:57" s="309" customFormat="1" ht="15" customHeight="1" x14ac:dyDescent="0.25">
      <c r="A426" s="283" t="s">
        <v>534</v>
      </c>
      <c r="B426" s="255" t="s">
        <v>954</v>
      </c>
      <c r="C426" s="269" t="s">
        <v>1128</v>
      </c>
      <c r="D426" s="248"/>
      <c r="E426" s="248"/>
      <c r="F426" s="248"/>
      <c r="G426" s="248"/>
      <c r="H426" s="248">
        <v>99355</v>
      </c>
      <c r="I426" s="248">
        <v>108182</v>
      </c>
      <c r="J426" s="248">
        <v>114627</v>
      </c>
      <c r="K426" s="248">
        <v>120279</v>
      </c>
      <c r="L426" s="248">
        <v>138854</v>
      </c>
      <c r="M426" s="248">
        <v>155664</v>
      </c>
      <c r="N426" s="248">
        <v>171322</v>
      </c>
      <c r="O426" s="248">
        <v>185223</v>
      </c>
      <c r="P426" s="248">
        <v>174186</v>
      </c>
      <c r="Q426" s="248">
        <v>181378</v>
      </c>
      <c r="R426" s="248">
        <v>207382</v>
      </c>
      <c r="S426" s="248">
        <v>234199</v>
      </c>
      <c r="T426" s="285">
        <v>266389</v>
      </c>
      <c r="U426" s="286">
        <v>310802</v>
      </c>
      <c r="V426" s="287">
        <v>259590</v>
      </c>
      <c r="W426" s="287">
        <v>213794</v>
      </c>
      <c r="X426" s="287">
        <v>233450</v>
      </c>
      <c r="Y426" s="287"/>
      <c r="Z426" s="287"/>
      <c r="AA426" s="303">
        <v>287347</v>
      </c>
      <c r="AB426" s="303">
        <v>320306</v>
      </c>
      <c r="AC426" s="303">
        <v>310616</v>
      </c>
      <c r="AD426" s="303">
        <v>285257</v>
      </c>
      <c r="AE426" s="289" t="str">
        <f t="shared" si="211"/>
        <v>NA</v>
      </c>
      <c r="AF426" s="289" t="str">
        <f t="shared" si="212"/>
        <v>NA</v>
      </c>
      <c r="AG426" s="289" t="str">
        <f t="shared" si="213"/>
        <v>NA</v>
      </c>
      <c r="AH426" s="289" t="str">
        <f t="shared" si="214"/>
        <v>NA</v>
      </c>
      <c r="AI426" s="289">
        <f t="shared" si="215"/>
        <v>166</v>
      </c>
      <c r="AJ426" s="289">
        <f t="shared" si="216"/>
        <v>179</v>
      </c>
      <c r="AK426" s="289">
        <f t="shared" si="217"/>
        <v>191</v>
      </c>
      <c r="AL426" s="289">
        <f t="shared" si="218"/>
        <v>205</v>
      </c>
      <c r="AM426" s="289">
        <f t="shared" si="219"/>
        <v>207</v>
      </c>
      <c r="AN426" s="289">
        <f t="shared" si="220"/>
        <v>209</v>
      </c>
      <c r="AO426" s="289">
        <f t="shared" si="221"/>
        <v>220</v>
      </c>
      <c r="AP426" s="289">
        <f t="shared" si="222"/>
        <v>196</v>
      </c>
      <c r="AQ426" s="289">
        <f t="shared" si="223"/>
        <v>194</v>
      </c>
      <c r="AR426" s="289">
        <f t="shared" si="224"/>
        <v>196</v>
      </c>
      <c r="AS426" s="289">
        <f t="shared" si="225"/>
        <v>201</v>
      </c>
      <c r="AT426" s="289">
        <f t="shared" si="226"/>
        <v>202</v>
      </c>
      <c r="AU426" s="289">
        <f t="shared" si="227"/>
        <v>202</v>
      </c>
      <c r="AV426" s="289">
        <f t="shared" si="228"/>
        <v>201</v>
      </c>
      <c r="AW426" s="289">
        <f t="shared" si="229"/>
        <v>229</v>
      </c>
      <c r="AX426" s="289">
        <f t="shared" si="230"/>
        <v>222</v>
      </c>
      <c r="AY426" s="289">
        <f t="shared" si="231"/>
        <v>223</v>
      </c>
      <c r="AZ426" s="289" t="str">
        <f t="shared" si="232"/>
        <v>NA</v>
      </c>
      <c r="BA426" s="289" t="str">
        <f t="shared" si="233"/>
        <v>NA</v>
      </c>
      <c r="BB426" s="289">
        <f t="shared" si="234"/>
        <v>226</v>
      </c>
      <c r="BC426" s="289">
        <f t="shared" si="208"/>
        <v>228</v>
      </c>
      <c r="BD426" s="289">
        <f t="shared" si="209"/>
        <v>238</v>
      </c>
      <c r="BE426" s="289">
        <f t="shared" si="210"/>
        <v>246</v>
      </c>
    </row>
    <row r="427" spans="1:57" s="309" customFormat="1" ht="15" customHeight="1" x14ac:dyDescent="0.25">
      <c r="A427" s="283" t="s">
        <v>2185</v>
      </c>
      <c r="B427" s="255" t="s">
        <v>909</v>
      </c>
      <c r="C427" s="269" t="s">
        <v>1128</v>
      </c>
      <c r="D427" s="248"/>
      <c r="E427" s="248"/>
      <c r="F427" s="248"/>
      <c r="G427" s="248"/>
      <c r="H427" s="248"/>
      <c r="I427" s="248"/>
      <c r="J427" s="272"/>
      <c r="K427" s="248"/>
      <c r="L427" s="248"/>
      <c r="M427" s="248"/>
      <c r="N427" s="248"/>
      <c r="O427" s="248"/>
      <c r="P427" s="248"/>
      <c r="Q427" s="248"/>
      <c r="R427" s="248"/>
      <c r="S427" s="248"/>
      <c r="T427" s="285"/>
      <c r="U427" s="286"/>
      <c r="V427" s="287"/>
      <c r="W427" s="287"/>
      <c r="X427" s="287"/>
      <c r="Y427" s="287"/>
      <c r="Z427" s="287"/>
      <c r="AA427" s="303">
        <v>140367</v>
      </c>
      <c r="AB427" s="303">
        <v>160965</v>
      </c>
      <c r="AC427" s="303">
        <v>265930</v>
      </c>
      <c r="AD427" s="303">
        <v>273679</v>
      </c>
      <c r="AE427" s="289" t="str">
        <f t="shared" si="211"/>
        <v>NA</v>
      </c>
      <c r="AF427" s="289" t="str">
        <f t="shared" si="212"/>
        <v>NA</v>
      </c>
      <c r="AG427" s="289" t="str">
        <f t="shared" si="213"/>
        <v>NA</v>
      </c>
      <c r="AH427" s="289" t="str">
        <f t="shared" si="214"/>
        <v>NA</v>
      </c>
      <c r="AI427" s="289" t="str">
        <f t="shared" si="215"/>
        <v>NA</v>
      </c>
      <c r="AJ427" s="289" t="str">
        <f t="shared" si="216"/>
        <v>NA</v>
      </c>
      <c r="AK427" s="289" t="str">
        <f t="shared" si="217"/>
        <v>NA</v>
      </c>
      <c r="AL427" s="289" t="str">
        <f t="shared" si="218"/>
        <v>NA</v>
      </c>
      <c r="AM427" s="289" t="str">
        <f t="shared" si="219"/>
        <v>NA</v>
      </c>
      <c r="AN427" s="289" t="str">
        <f t="shared" si="220"/>
        <v>NA</v>
      </c>
      <c r="AO427" s="289" t="str">
        <f t="shared" si="221"/>
        <v>NA</v>
      </c>
      <c r="AP427" s="289" t="str">
        <f t="shared" si="222"/>
        <v>NA</v>
      </c>
      <c r="AQ427" s="289" t="str">
        <f t="shared" si="223"/>
        <v>NA</v>
      </c>
      <c r="AR427" s="289" t="str">
        <f t="shared" si="224"/>
        <v>NA</v>
      </c>
      <c r="AS427" s="289" t="str">
        <f t="shared" si="225"/>
        <v>NA</v>
      </c>
      <c r="AT427" s="289" t="str">
        <f t="shared" si="226"/>
        <v>NA</v>
      </c>
      <c r="AU427" s="289" t="str">
        <f t="shared" si="227"/>
        <v>NA</v>
      </c>
      <c r="AV427" s="289" t="str">
        <f t="shared" si="228"/>
        <v>NA</v>
      </c>
      <c r="AW427" s="289" t="str">
        <f t="shared" si="229"/>
        <v>NA</v>
      </c>
      <c r="AX427" s="289" t="str">
        <f t="shared" si="230"/>
        <v>NA</v>
      </c>
      <c r="AY427" s="289" t="str">
        <f t="shared" si="231"/>
        <v>NA</v>
      </c>
      <c r="AZ427" s="289" t="str">
        <f t="shared" si="232"/>
        <v>NA</v>
      </c>
      <c r="BA427" s="289" t="str">
        <f t="shared" si="233"/>
        <v>NA</v>
      </c>
      <c r="BB427" s="289">
        <f t="shared" si="234"/>
        <v>348</v>
      </c>
      <c r="BC427" s="289">
        <f t="shared" si="208"/>
        <v>350</v>
      </c>
      <c r="BD427" s="289">
        <f t="shared" si="209"/>
        <v>261</v>
      </c>
      <c r="BE427" s="289">
        <f t="shared" si="210"/>
        <v>252</v>
      </c>
    </row>
    <row r="428" spans="1:57" s="309" customFormat="1" ht="15" customHeight="1" x14ac:dyDescent="0.25">
      <c r="A428" s="283" t="s">
        <v>300</v>
      </c>
      <c r="B428" s="255" t="s">
        <v>909</v>
      </c>
      <c r="C428" s="269" t="s">
        <v>1128</v>
      </c>
      <c r="D428" s="248"/>
      <c r="E428" s="248"/>
      <c r="F428" s="248"/>
      <c r="G428" s="248"/>
      <c r="H428" s="248">
        <v>89842</v>
      </c>
      <c r="I428" s="248">
        <v>100952</v>
      </c>
      <c r="J428" s="248">
        <v>115703</v>
      </c>
      <c r="K428" s="248">
        <v>139963</v>
      </c>
      <c r="L428" s="248">
        <v>160956</v>
      </c>
      <c r="M428" s="248">
        <v>163592</v>
      </c>
      <c r="N428" s="248">
        <v>159773</v>
      </c>
      <c r="O428" s="248">
        <v>168157</v>
      </c>
      <c r="P428" s="248">
        <v>160223</v>
      </c>
      <c r="Q428" s="248">
        <v>163235</v>
      </c>
      <c r="R428" s="248">
        <v>179125</v>
      </c>
      <c r="S428" s="248">
        <v>199559</v>
      </c>
      <c r="T428" s="321">
        <v>229721</v>
      </c>
      <c r="U428" s="321">
        <v>260809</v>
      </c>
      <c r="V428" s="287">
        <v>248447</v>
      </c>
      <c r="W428" s="287">
        <v>194705</v>
      </c>
      <c r="X428" s="287">
        <v>208454</v>
      </c>
      <c r="Y428" s="287"/>
      <c r="Z428" s="287"/>
      <c r="AA428" s="303">
        <v>241584</v>
      </c>
      <c r="AB428" s="303">
        <v>283696</v>
      </c>
      <c r="AC428" s="303">
        <v>288996</v>
      </c>
      <c r="AD428" s="303">
        <v>272636</v>
      </c>
      <c r="AE428" s="289" t="str">
        <f t="shared" si="211"/>
        <v>NA</v>
      </c>
      <c r="AF428" s="289" t="str">
        <f t="shared" si="212"/>
        <v>NA</v>
      </c>
      <c r="AG428" s="289" t="str">
        <f t="shared" si="213"/>
        <v>NA</v>
      </c>
      <c r="AH428" s="289" t="str">
        <f t="shared" si="214"/>
        <v>NA</v>
      </c>
      <c r="AI428" s="289">
        <f t="shared" si="215"/>
        <v>179</v>
      </c>
      <c r="AJ428" s="289">
        <f t="shared" si="216"/>
        <v>185</v>
      </c>
      <c r="AK428" s="289">
        <f t="shared" si="217"/>
        <v>188</v>
      </c>
      <c r="AL428" s="289">
        <f t="shared" si="218"/>
        <v>189</v>
      </c>
      <c r="AM428" s="289">
        <f t="shared" si="219"/>
        <v>190</v>
      </c>
      <c r="AN428" s="289">
        <f t="shared" si="220"/>
        <v>201</v>
      </c>
      <c r="AO428" s="289">
        <f t="shared" si="221"/>
        <v>230</v>
      </c>
      <c r="AP428" s="289">
        <f t="shared" si="222"/>
        <v>212</v>
      </c>
      <c r="AQ428" s="289">
        <f t="shared" si="223"/>
        <v>207</v>
      </c>
      <c r="AR428" s="289">
        <f t="shared" si="224"/>
        <v>213</v>
      </c>
      <c r="AS428" s="289">
        <f t="shared" si="225"/>
        <v>223</v>
      </c>
      <c r="AT428" s="289">
        <f t="shared" si="226"/>
        <v>223</v>
      </c>
      <c r="AU428" s="289">
        <f t="shared" si="227"/>
        <v>220</v>
      </c>
      <c r="AV428" s="289">
        <f t="shared" si="228"/>
        <v>224</v>
      </c>
      <c r="AW428" s="289">
        <f t="shared" si="229"/>
        <v>236</v>
      </c>
      <c r="AX428" s="289">
        <f t="shared" si="230"/>
        <v>228</v>
      </c>
      <c r="AY428" s="289">
        <f t="shared" si="231"/>
        <v>233</v>
      </c>
      <c r="AZ428" s="289" t="str">
        <f t="shared" si="232"/>
        <v>NA</v>
      </c>
      <c r="BA428" s="289" t="str">
        <f t="shared" si="233"/>
        <v>NA</v>
      </c>
      <c r="BB428" s="289">
        <f t="shared" si="234"/>
        <v>250</v>
      </c>
      <c r="BC428" s="289">
        <f t="shared" si="208"/>
        <v>246</v>
      </c>
      <c r="BD428" s="289">
        <f t="shared" si="209"/>
        <v>246</v>
      </c>
      <c r="BE428" s="289">
        <f t="shared" si="210"/>
        <v>254</v>
      </c>
    </row>
    <row r="429" spans="1:57" s="309" customFormat="1" ht="15" customHeight="1" x14ac:dyDescent="0.25">
      <c r="A429" s="283" t="s">
        <v>83</v>
      </c>
      <c r="B429" s="255" t="s">
        <v>956</v>
      </c>
      <c r="C429" s="269" t="s">
        <v>1128</v>
      </c>
      <c r="D429" s="248"/>
      <c r="E429" s="248"/>
      <c r="F429" s="248"/>
      <c r="G429" s="248"/>
      <c r="H429" s="248">
        <v>76549</v>
      </c>
      <c r="I429" s="248">
        <v>82879</v>
      </c>
      <c r="J429" s="248">
        <v>100060</v>
      </c>
      <c r="K429" s="248">
        <v>118591</v>
      </c>
      <c r="L429" s="248">
        <v>148470</v>
      </c>
      <c r="M429" s="248">
        <v>162732</v>
      </c>
      <c r="N429" s="248">
        <v>188027</v>
      </c>
      <c r="O429" s="248">
        <v>172403</v>
      </c>
      <c r="P429" s="248">
        <v>152411</v>
      </c>
      <c r="Q429" s="248">
        <v>152111</v>
      </c>
      <c r="R429" s="248">
        <v>176806</v>
      </c>
      <c r="S429" s="248">
        <v>186982</v>
      </c>
      <c r="T429" s="285">
        <v>201974.66666666666</v>
      </c>
      <c r="U429" s="286">
        <v>216967.33333333331</v>
      </c>
      <c r="V429" s="287">
        <v>188656</v>
      </c>
      <c r="W429" s="287">
        <v>158674</v>
      </c>
      <c r="X429" s="287">
        <v>175987</v>
      </c>
      <c r="Y429" s="287"/>
      <c r="Z429" s="287"/>
      <c r="AA429" s="303">
        <v>235383</v>
      </c>
      <c r="AB429" s="303">
        <v>272280</v>
      </c>
      <c r="AC429" s="303">
        <v>280210</v>
      </c>
      <c r="AD429" s="303">
        <v>271180</v>
      </c>
      <c r="AE429" s="289" t="str">
        <f t="shared" si="211"/>
        <v>NA</v>
      </c>
      <c r="AF429" s="289" t="str">
        <f t="shared" si="212"/>
        <v>NA</v>
      </c>
      <c r="AG429" s="289" t="str">
        <f t="shared" si="213"/>
        <v>NA</v>
      </c>
      <c r="AH429" s="289" t="str">
        <f t="shared" si="214"/>
        <v>NA</v>
      </c>
      <c r="AI429" s="289">
        <f t="shared" si="215"/>
        <v>201</v>
      </c>
      <c r="AJ429" s="289">
        <f t="shared" si="216"/>
        <v>209</v>
      </c>
      <c r="AK429" s="289">
        <f t="shared" si="217"/>
        <v>209</v>
      </c>
      <c r="AL429" s="289">
        <f t="shared" si="218"/>
        <v>211</v>
      </c>
      <c r="AM429" s="289">
        <f t="shared" si="219"/>
        <v>198</v>
      </c>
      <c r="AN429" s="289">
        <f t="shared" si="220"/>
        <v>202</v>
      </c>
      <c r="AO429" s="289">
        <f t="shared" si="221"/>
        <v>205</v>
      </c>
      <c r="AP429" s="289">
        <f t="shared" si="222"/>
        <v>209</v>
      </c>
      <c r="AQ429" s="289">
        <f t="shared" si="223"/>
        <v>221</v>
      </c>
      <c r="AR429" s="289">
        <f t="shared" si="224"/>
        <v>229</v>
      </c>
      <c r="AS429" s="289">
        <f t="shared" si="225"/>
        <v>226</v>
      </c>
      <c r="AT429" s="289">
        <f t="shared" si="226"/>
        <v>232</v>
      </c>
      <c r="AU429" s="289">
        <f t="shared" si="227"/>
        <v>238</v>
      </c>
      <c r="AV429" s="289">
        <f t="shared" si="228"/>
        <v>251</v>
      </c>
      <c r="AW429" s="289">
        <f t="shared" si="229"/>
        <v>283</v>
      </c>
      <c r="AX429" s="289">
        <f t="shared" si="230"/>
        <v>261</v>
      </c>
      <c r="AY429" s="289">
        <f t="shared" si="231"/>
        <v>261</v>
      </c>
      <c r="AZ429" s="289" t="str">
        <f t="shared" si="232"/>
        <v>NA</v>
      </c>
      <c r="BA429" s="289" t="str">
        <f t="shared" si="233"/>
        <v>NA</v>
      </c>
      <c r="BB429" s="289">
        <f t="shared" si="234"/>
        <v>257</v>
      </c>
      <c r="BC429" s="289">
        <f t="shared" si="208"/>
        <v>255</v>
      </c>
      <c r="BD429" s="289">
        <f t="shared" si="209"/>
        <v>256</v>
      </c>
      <c r="BE429" s="289">
        <f t="shared" si="210"/>
        <v>256</v>
      </c>
    </row>
    <row r="430" spans="1:57" s="309" customFormat="1" ht="15" customHeight="1" x14ac:dyDescent="0.25">
      <c r="A430" s="283" t="s">
        <v>645</v>
      </c>
      <c r="B430" s="255" t="s">
        <v>943</v>
      </c>
      <c r="C430" s="269" t="s">
        <v>1128</v>
      </c>
      <c r="D430" s="248"/>
      <c r="E430" s="248"/>
      <c r="F430" s="248"/>
      <c r="G430" s="248"/>
      <c r="H430" s="248">
        <v>34718</v>
      </c>
      <c r="I430" s="248">
        <v>45689</v>
      </c>
      <c r="J430" s="248">
        <v>49068</v>
      </c>
      <c r="K430" s="248">
        <v>67246</v>
      </c>
      <c r="L430" s="248">
        <v>82437</v>
      </c>
      <c r="M430" s="248">
        <v>104844</v>
      </c>
      <c r="N430" s="248">
        <v>125679</v>
      </c>
      <c r="O430" s="248">
        <v>114585</v>
      </c>
      <c r="P430" s="248">
        <v>106129</v>
      </c>
      <c r="Q430" s="248">
        <v>106697</v>
      </c>
      <c r="R430" s="248">
        <v>129404</v>
      </c>
      <c r="S430" s="248">
        <v>139361</v>
      </c>
      <c r="T430" s="285">
        <v>155072</v>
      </c>
      <c r="U430" s="286">
        <v>175022</v>
      </c>
      <c r="V430" s="287">
        <v>164999</v>
      </c>
      <c r="W430" s="287">
        <v>148089</v>
      </c>
      <c r="X430" s="287">
        <v>165939</v>
      </c>
      <c r="Y430" s="287"/>
      <c r="Z430" s="287"/>
      <c r="AA430" s="303">
        <v>230840</v>
      </c>
      <c r="AB430" s="303">
        <v>270844</v>
      </c>
      <c r="AC430" s="303">
        <v>272501</v>
      </c>
      <c r="AD430" s="303">
        <v>247459</v>
      </c>
      <c r="AE430" s="289" t="str">
        <f t="shared" si="211"/>
        <v>NA</v>
      </c>
      <c r="AF430" s="289" t="str">
        <f t="shared" si="212"/>
        <v>NA</v>
      </c>
      <c r="AG430" s="289" t="str">
        <f t="shared" si="213"/>
        <v>NA</v>
      </c>
      <c r="AH430" s="289" t="str">
        <f t="shared" si="214"/>
        <v>NA</v>
      </c>
      <c r="AI430" s="289">
        <f t="shared" si="215"/>
        <v>311</v>
      </c>
      <c r="AJ430" s="289">
        <f t="shared" si="216"/>
        <v>304</v>
      </c>
      <c r="AK430" s="289">
        <f t="shared" si="217"/>
        <v>317</v>
      </c>
      <c r="AL430" s="289">
        <f t="shared" si="218"/>
        <v>302</v>
      </c>
      <c r="AM430" s="289">
        <f t="shared" si="219"/>
        <v>295</v>
      </c>
      <c r="AN430" s="289">
        <f t="shared" si="220"/>
        <v>281</v>
      </c>
      <c r="AO430" s="289">
        <f t="shared" si="221"/>
        <v>269</v>
      </c>
      <c r="AP430" s="289">
        <f t="shared" si="222"/>
        <v>278</v>
      </c>
      <c r="AQ430" s="289">
        <f t="shared" si="223"/>
        <v>285</v>
      </c>
      <c r="AR430" s="289">
        <f t="shared" si="224"/>
        <v>290</v>
      </c>
      <c r="AS430" s="289">
        <f t="shared" si="225"/>
        <v>282</v>
      </c>
      <c r="AT430" s="289">
        <f t="shared" si="226"/>
        <v>285</v>
      </c>
      <c r="AU430" s="289">
        <f t="shared" si="227"/>
        <v>285</v>
      </c>
      <c r="AV430" s="289">
        <f t="shared" si="228"/>
        <v>291</v>
      </c>
      <c r="AW430" s="289">
        <f t="shared" si="229"/>
        <v>311</v>
      </c>
      <c r="AX430" s="289">
        <f t="shared" si="230"/>
        <v>273</v>
      </c>
      <c r="AY430" s="289">
        <f t="shared" si="231"/>
        <v>271</v>
      </c>
      <c r="AZ430" s="289" t="str">
        <f t="shared" si="232"/>
        <v>NA</v>
      </c>
      <c r="BA430" s="289" t="str">
        <f t="shared" si="233"/>
        <v>NA</v>
      </c>
      <c r="BB430" s="289">
        <f t="shared" si="234"/>
        <v>260</v>
      </c>
      <c r="BC430" s="289">
        <f t="shared" si="208"/>
        <v>256</v>
      </c>
      <c r="BD430" s="289">
        <f t="shared" si="209"/>
        <v>259</v>
      </c>
      <c r="BE430" s="289">
        <f t="shared" si="210"/>
        <v>265</v>
      </c>
    </row>
    <row r="431" spans="1:57" s="309" customFormat="1" ht="15" customHeight="1" x14ac:dyDescent="0.25">
      <c r="A431" s="283" t="s">
        <v>85</v>
      </c>
      <c r="B431" s="255" t="s">
        <v>957</v>
      </c>
      <c r="C431" s="269" t="s">
        <v>1128</v>
      </c>
      <c r="D431" s="248"/>
      <c r="E431" s="248"/>
      <c r="F431" s="248"/>
      <c r="G431" s="248"/>
      <c r="H431" s="248">
        <v>50496</v>
      </c>
      <c r="I431" s="248">
        <v>56668</v>
      </c>
      <c r="J431" s="248">
        <v>60580</v>
      </c>
      <c r="K431" s="248">
        <v>82431</v>
      </c>
      <c r="L431" s="272">
        <v>91026.333333333328</v>
      </c>
      <c r="M431" s="272">
        <v>99621.666666666657</v>
      </c>
      <c r="N431" s="248">
        <v>108217</v>
      </c>
      <c r="O431" s="248">
        <v>120361</v>
      </c>
      <c r="P431" s="248">
        <v>126395</v>
      </c>
      <c r="Q431" s="248">
        <v>130253</v>
      </c>
      <c r="R431" s="248">
        <v>144671</v>
      </c>
      <c r="S431" s="248">
        <v>159920</v>
      </c>
      <c r="T431" s="285">
        <v>169602</v>
      </c>
      <c r="U431" s="286">
        <v>188675</v>
      </c>
      <c r="V431" s="287">
        <v>176145</v>
      </c>
      <c r="W431" s="287">
        <v>149190</v>
      </c>
      <c r="X431" s="287">
        <v>166738</v>
      </c>
      <c r="Y431" s="287"/>
      <c r="Z431" s="287"/>
      <c r="AA431" s="303">
        <v>209398</v>
      </c>
      <c r="AB431" s="303">
        <v>240980</v>
      </c>
      <c r="AC431" s="303">
        <v>239603</v>
      </c>
      <c r="AD431" s="303">
        <v>237528</v>
      </c>
      <c r="AE431" s="289" t="str">
        <f t="shared" si="211"/>
        <v>NA</v>
      </c>
      <c r="AF431" s="289" t="str">
        <f t="shared" si="212"/>
        <v>NA</v>
      </c>
      <c r="AG431" s="289" t="str">
        <f t="shared" si="213"/>
        <v>NA</v>
      </c>
      <c r="AH431" s="289" t="str">
        <f t="shared" si="214"/>
        <v>NA</v>
      </c>
      <c r="AI431" s="289">
        <f t="shared" si="215"/>
        <v>264</v>
      </c>
      <c r="AJ431" s="289">
        <f t="shared" si="216"/>
        <v>279</v>
      </c>
      <c r="AK431" s="289">
        <f t="shared" si="217"/>
        <v>294</v>
      </c>
      <c r="AL431" s="289">
        <f t="shared" si="218"/>
        <v>275</v>
      </c>
      <c r="AM431" s="289">
        <f t="shared" si="219"/>
        <v>286</v>
      </c>
      <c r="AN431" s="289">
        <f t="shared" si="220"/>
        <v>290</v>
      </c>
      <c r="AO431" s="289">
        <f t="shared" si="221"/>
        <v>302</v>
      </c>
      <c r="AP431" s="289">
        <f t="shared" si="222"/>
        <v>270</v>
      </c>
      <c r="AQ431" s="289">
        <f t="shared" si="223"/>
        <v>256</v>
      </c>
      <c r="AR431" s="289">
        <f t="shared" si="224"/>
        <v>253</v>
      </c>
      <c r="AS431" s="289">
        <f t="shared" si="225"/>
        <v>261</v>
      </c>
      <c r="AT431" s="289">
        <f t="shared" si="226"/>
        <v>256</v>
      </c>
      <c r="AU431" s="289">
        <f t="shared" si="227"/>
        <v>268</v>
      </c>
      <c r="AV431" s="289">
        <f t="shared" si="228"/>
        <v>278</v>
      </c>
      <c r="AW431" s="289">
        <f t="shared" si="229"/>
        <v>298</v>
      </c>
      <c r="AX431" s="289">
        <f t="shared" si="230"/>
        <v>271</v>
      </c>
      <c r="AY431" s="289">
        <f t="shared" si="231"/>
        <v>270</v>
      </c>
      <c r="AZ431" s="289" t="str">
        <f t="shared" si="232"/>
        <v>NA</v>
      </c>
      <c r="BA431" s="289" t="str">
        <f t="shared" si="233"/>
        <v>NA</v>
      </c>
      <c r="BB431" s="289">
        <f t="shared" si="234"/>
        <v>272</v>
      </c>
      <c r="BC431" s="289">
        <f t="shared" si="208"/>
        <v>272</v>
      </c>
      <c r="BD431" s="289">
        <f t="shared" si="209"/>
        <v>277</v>
      </c>
      <c r="BE431" s="289">
        <f t="shared" si="210"/>
        <v>273</v>
      </c>
    </row>
    <row r="432" spans="1:57" s="309" customFormat="1" ht="15" customHeight="1" x14ac:dyDescent="0.25">
      <c r="A432" s="283" t="s">
        <v>629</v>
      </c>
      <c r="B432" s="255" t="s">
        <v>961</v>
      </c>
      <c r="C432" s="269" t="s">
        <v>1128</v>
      </c>
      <c r="D432" s="248"/>
      <c r="E432" s="248"/>
      <c r="F432" s="248"/>
      <c r="G432" s="248"/>
      <c r="H432" s="248"/>
      <c r="I432" s="248"/>
      <c r="J432" s="248"/>
      <c r="K432" s="248"/>
      <c r="L432" s="248">
        <v>37485</v>
      </c>
      <c r="M432" s="248">
        <v>41673</v>
      </c>
      <c r="N432" s="248">
        <v>46078</v>
      </c>
      <c r="O432" s="248">
        <v>44123</v>
      </c>
      <c r="P432" s="248">
        <v>39595</v>
      </c>
      <c r="Q432" s="248">
        <v>42301</v>
      </c>
      <c r="R432" s="248"/>
      <c r="S432" s="248"/>
      <c r="T432" s="285"/>
      <c r="U432" s="286"/>
      <c r="V432" s="287">
        <v>130158</v>
      </c>
      <c r="W432" s="287">
        <v>117398</v>
      </c>
      <c r="X432" s="287">
        <v>146766</v>
      </c>
      <c r="Y432" s="287"/>
      <c r="Z432" s="287"/>
      <c r="AA432" s="303">
        <v>200026</v>
      </c>
      <c r="AB432" s="303">
        <v>227936</v>
      </c>
      <c r="AC432" s="303">
        <v>238300</v>
      </c>
      <c r="AD432" s="303">
        <v>230786</v>
      </c>
      <c r="AE432" s="289" t="str">
        <f t="shared" si="211"/>
        <v>NA</v>
      </c>
      <c r="AF432" s="289" t="str">
        <f t="shared" si="212"/>
        <v>NA</v>
      </c>
      <c r="AG432" s="289" t="str">
        <f t="shared" si="213"/>
        <v>NA</v>
      </c>
      <c r="AH432" s="289" t="str">
        <f t="shared" si="214"/>
        <v>NA</v>
      </c>
      <c r="AI432" s="289" t="str">
        <f t="shared" si="215"/>
        <v>NA</v>
      </c>
      <c r="AJ432" s="289" t="str">
        <f t="shared" si="216"/>
        <v>NA</v>
      </c>
      <c r="AK432" s="289" t="str">
        <f t="shared" si="217"/>
        <v>NA</v>
      </c>
      <c r="AL432" s="289" t="str">
        <f t="shared" si="218"/>
        <v>NA</v>
      </c>
      <c r="AM432" s="289">
        <f t="shared" si="219"/>
        <v>411</v>
      </c>
      <c r="AN432" s="289">
        <f t="shared" si="220"/>
        <v>411</v>
      </c>
      <c r="AO432" s="289">
        <f t="shared" si="221"/>
        <v>441</v>
      </c>
      <c r="AP432" s="289">
        <f t="shared" si="222"/>
        <v>446</v>
      </c>
      <c r="AQ432" s="289">
        <f t="shared" si="223"/>
        <v>472</v>
      </c>
      <c r="AR432" s="289">
        <f t="shared" si="224"/>
        <v>467</v>
      </c>
      <c r="AS432" s="289" t="str">
        <f t="shared" si="225"/>
        <v>NA</v>
      </c>
      <c r="AT432" s="289" t="str">
        <f t="shared" si="226"/>
        <v>NA</v>
      </c>
      <c r="AU432" s="289" t="str">
        <f t="shared" si="227"/>
        <v>NA</v>
      </c>
      <c r="AV432" s="289" t="str">
        <f t="shared" si="228"/>
        <v>NA</v>
      </c>
      <c r="AW432" s="289">
        <f t="shared" si="229"/>
        <v>353</v>
      </c>
      <c r="AX432" s="289">
        <f t="shared" si="230"/>
        <v>314</v>
      </c>
      <c r="AY432" s="289">
        <f t="shared" si="231"/>
        <v>293</v>
      </c>
      <c r="AZ432" s="289" t="str">
        <f t="shared" si="232"/>
        <v>NA</v>
      </c>
      <c r="BA432" s="289" t="str">
        <f t="shared" si="233"/>
        <v>NA</v>
      </c>
      <c r="BB432" s="289">
        <f t="shared" si="234"/>
        <v>278</v>
      </c>
      <c r="BC432" s="289">
        <f t="shared" si="208"/>
        <v>277</v>
      </c>
      <c r="BD432" s="289">
        <f t="shared" si="209"/>
        <v>278</v>
      </c>
      <c r="BE432" s="289">
        <f t="shared" si="210"/>
        <v>276</v>
      </c>
    </row>
    <row r="433" spans="1:57" s="309" customFormat="1" ht="15" customHeight="1" x14ac:dyDescent="0.25">
      <c r="A433" s="283" t="s">
        <v>1084</v>
      </c>
      <c r="B433" s="255" t="s">
        <v>950</v>
      </c>
      <c r="C433" s="269" t="s">
        <v>1128</v>
      </c>
      <c r="D433" s="248"/>
      <c r="E433" s="248"/>
      <c r="F433" s="248"/>
      <c r="G433" s="248"/>
      <c r="H433" s="248">
        <v>97822</v>
      </c>
      <c r="I433" s="248">
        <v>108989</v>
      </c>
      <c r="J433" s="272">
        <v>129245</v>
      </c>
      <c r="K433" s="248">
        <v>146834</v>
      </c>
      <c r="L433" s="248">
        <v>176567</v>
      </c>
      <c r="M433" s="248">
        <v>193186</v>
      </c>
      <c r="N433" s="248">
        <v>212363</v>
      </c>
      <c r="O433" s="248">
        <v>203637</v>
      </c>
      <c r="P433" s="248">
        <v>189252</v>
      </c>
      <c r="Q433" s="248">
        <v>179911</v>
      </c>
      <c r="R433" s="248">
        <v>199629</v>
      </c>
      <c r="S433" s="248">
        <v>214376</v>
      </c>
      <c r="T433" s="285">
        <v>233966</v>
      </c>
      <c r="U433" s="286">
        <v>268448</v>
      </c>
      <c r="V433" s="287">
        <v>255918</v>
      </c>
      <c r="W433" s="287">
        <v>187605</v>
      </c>
      <c r="X433" s="287">
        <v>207834</v>
      </c>
      <c r="Y433" s="287"/>
      <c r="Z433" s="287"/>
      <c r="AA433" s="303">
        <v>214332</v>
      </c>
      <c r="AB433" s="303">
        <v>234109</v>
      </c>
      <c r="AC433" s="303">
        <v>242050</v>
      </c>
      <c r="AD433" s="303">
        <v>226919</v>
      </c>
      <c r="AE433" s="289" t="str">
        <f t="shared" si="211"/>
        <v>NA</v>
      </c>
      <c r="AF433" s="289" t="str">
        <f t="shared" si="212"/>
        <v>NA</v>
      </c>
      <c r="AG433" s="289" t="str">
        <f t="shared" si="213"/>
        <v>NA</v>
      </c>
      <c r="AH433" s="289" t="str">
        <f t="shared" si="214"/>
        <v>NA</v>
      </c>
      <c r="AI433" s="289">
        <f t="shared" si="215"/>
        <v>168</v>
      </c>
      <c r="AJ433" s="289">
        <f t="shared" si="216"/>
        <v>176</v>
      </c>
      <c r="AK433" s="289">
        <f t="shared" si="217"/>
        <v>176</v>
      </c>
      <c r="AL433" s="289">
        <f t="shared" si="218"/>
        <v>178</v>
      </c>
      <c r="AM433" s="289">
        <f t="shared" si="219"/>
        <v>176</v>
      </c>
      <c r="AN433" s="289">
        <f t="shared" si="220"/>
        <v>181</v>
      </c>
      <c r="AO433" s="289">
        <f t="shared" si="221"/>
        <v>190</v>
      </c>
      <c r="AP433" s="289">
        <f t="shared" si="222"/>
        <v>185</v>
      </c>
      <c r="AQ433" s="289">
        <f t="shared" si="223"/>
        <v>189</v>
      </c>
      <c r="AR433" s="289">
        <f t="shared" si="224"/>
        <v>197</v>
      </c>
      <c r="AS433" s="289">
        <f t="shared" si="225"/>
        <v>205</v>
      </c>
      <c r="AT433" s="289">
        <f t="shared" si="226"/>
        <v>209</v>
      </c>
      <c r="AU433" s="289">
        <f t="shared" si="227"/>
        <v>215</v>
      </c>
      <c r="AV433" s="289">
        <f t="shared" si="228"/>
        <v>222</v>
      </c>
      <c r="AW433" s="289">
        <f t="shared" si="229"/>
        <v>232</v>
      </c>
      <c r="AX433" s="289">
        <f t="shared" si="230"/>
        <v>234</v>
      </c>
      <c r="AY433" s="289">
        <f t="shared" si="231"/>
        <v>235</v>
      </c>
      <c r="AZ433" s="289" t="str">
        <f t="shared" si="232"/>
        <v>NA</v>
      </c>
      <c r="BA433" s="289" t="str">
        <f t="shared" si="233"/>
        <v>NA</v>
      </c>
      <c r="BB433" s="289">
        <f t="shared" si="234"/>
        <v>267</v>
      </c>
      <c r="BC433" s="289">
        <f t="shared" si="208"/>
        <v>275</v>
      </c>
      <c r="BD433" s="289">
        <f t="shared" si="209"/>
        <v>275</v>
      </c>
      <c r="BE433" s="289">
        <f t="shared" si="210"/>
        <v>279</v>
      </c>
    </row>
    <row r="434" spans="1:57" s="309" customFormat="1" ht="15" customHeight="1" x14ac:dyDescent="0.25">
      <c r="A434" s="283" t="s">
        <v>2246</v>
      </c>
      <c r="B434" s="255" t="s">
        <v>909</v>
      </c>
      <c r="C434" s="269" t="s">
        <v>1128</v>
      </c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248"/>
      <c r="S434" s="248"/>
      <c r="T434" s="285"/>
      <c r="U434" s="286"/>
      <c r="V434" s="287"/>
      <c r="W434" s="287"/>
      <c r="X434" s="287"/>
      <c r="Y434" s="287"/>
      <c r="Z434" s="287"/>
      <c r="AA434" s="303"/>
      <c r="AB434" s="303"/>
      <c r="AC434" s="303">
        <v>240031</v>
      </c>
      <c r="AD434" s="303">
        <v>226214</v>
      </c>
      <c r="AE434" s="289" t="str">
        <f t="shared" si="211"/>
        <v>NA</v>
      </c>
      <c r="AF434" s="289" t="str">
        <f t="shared" si="212"/>
        <v>NA</v>
      </c>
      <c r="AG434" s="289" t="str">
        <f t="shared" si="213"/>
        <v>NA</v>
      </c>
      <c r="AH434" s="289" t="str">
        <f t="shared" si="214"/>
        <v>NA</v>
      </c>
      <c r="AI434" s="289" t="str">
        <f t="shared" si="215"/>
        <v>NA</v>
      </c>
      <c r="AJ434" s="289" t="str">
        <f t="shared" si="216"/>
        <v>NA</v>
      </c>
      <c r="AK434" s="289" t="str">
        <f t="shared" si="217"/>
        <v>NA</v>
      </c>
      <c r="AL434" s="289" t="str">
        <f t="shared" si="218"/>
        <v>NA</v>
      </c>
      <c r="AM434" s="289" t="str">
        <f t="shared" si="219"/>
        <v>NA</v>
      </c>
      <c r="AN434" s="289" t="str">
        <f t="shared" si="220"/>
        <v>NA</v>
      </c>
      <c r="AO434" s="289" t="str">
        <f t="shared" si="221"/>
        <v>NA</v>
      </c>
      <c r="AP434" s="289" t="str">
        <f t="shared" si="222"/>
        <v>NA</v>
      </c>
      <c r="AQ434" s="289" t="str">
        <f t="shared" si="223"/>
        <v>NA</v>
      </c>
      <c r="AR434" s="289" t="str">
        <f t="shared" si="224"/>
        <v>NA</v>
      </c>
      <c r="AS434" s="289" t="str">
        <f t="shared" si="225"/>
        <v>NA</v>
      </c>
      <c r="AT434" s="289" t="str">
        <f t="shared" si="226"/>
        <v>NA</v>
      </c>
      <c r="AU434" s="289" t="str">
        <f t="shared" si="227"/>
        <v>NA</v>
      </c>
      <c r="AV434" s="289" t="str">
        <f t="shared" si="228"/>
        <v>NA</v>
      </c>
      <c r="AW434" s="289" t="str">
        <f t="shared" si="229"/>
        <v>NA</v>
      </c>
      <c r="AX434" s="289" t="str">
        <f t="shared" si="230"/>
        <v>NA</v>
      </c>
      <c r="AY434" s="289" t="str">
        <f t="shared" si="231"/>
        <v>NA</v>
      </c>
      <c r="AZ434" s="289" t="str">
        <f t="shared" si="232"/>
        <v>NA</v>
      </c>
      <c r="BA434" s="289" t="str">
        <f t="shared" si="233"/>
        <v>NA</v>
      </c>
      <c r="BB434" s="289" t="str">
        <f t="shared" si="234"/>
        <v>NA</v>
      </c>
      <c r="BC434" s="289" t="str">
        <f t="shared" si="208"/>
        <v>NA</v>
      </c>
      <c r="BD434" s="289">
        <f t="shared" si="209"/>
        <v>276</v>
      </c>
      <c r="BE434" s="289">
        <f t="shared" si="210"/>
        <v>280</v>
      </c>
    </row>
    <row r="435" spans="1:57" s="309" customFormat="1" ht="15" customHeight="1" x14ac:dyDescent="0.25">
      <c r="A435" s="283" t="s">
        <v>493</v>
      </c>
      <c r="B435" s="255" t="s">
        <v>909</v>
      </c>
      <c r="C435" s="269" t="s">
        <v>1128</v>
      </c>
      <c r="D435" s="248"/>
      <c r="E435" s="248"/>
      <c r="F435" s="248"/>
      <c r="G435" s="248"/>
      <c r="H435" s="248">
        <v>24167</v>
      </c>
      <c r="I435" s="248">
        <v>28850</v>
      </c>
      <c r="J435" s="248">
        <v>31160</v>
      </c>
      <c r="K435" s="248">
        <v>36871</v>
      </c>
      <c r="L435" s="248">
        <v>45231</v>
      </c>
      <c r="M435" s="248">
        <v>51282</v>
      </c>
      <c r="N435" s="248">
        <v>57146</v>
      </c>
      <c r="O435" s="248">
        <v>59165</v>
      </c>
      <c r="P435" s="248">
        <v>59133</v>
      </c>
      <c r="Q435" s="248">
        <v>62342</v>
      </c>
      <c r="R435" s="248">
        <v>77305</v>
      </c>
      <c r="S435" s="248">
        <v>83425</v>
      </c>
      <c r="T435" s="285">
        <v>97988</v>
      </c>
      <c r="U435" s="286">
        <v>117708</v>
      </c>
      <c r="V435" s="287">
        <v>131877</v>
      </c>
      <c r="W435" s="287">
        <v>98559</v>
      </c>
      <c r="X435" s="287">
        <v>109401</v>
      </c>
      <c r="Y435" s="287"/>
      <c r="Z435" s="287"/>
      <c r="AA435" s="303">
        <v>158406</v>
      </c>
      <c r="AB435" s="303">
        <v>190608</v>
      </c>
      <c r="AC435" s="303">
        <v>209372</v>
      </c>
      <c r="AD435" s="303">
        <v>219994</v>
      </c>
      <c r="AE435" s="289" t="str">
        <f t="shared" si="211"/>
        <v>NA</v>
      </c>
      <c r="AF435" s="289" t="str">
        <f t="shared" si="212"/>
        <v>NA</v>
      </c>
      <c r="AG435" s="289" t="str">
        <f t="shared" si="213"/>
        <v>NA</v>
      </c>
      <c r="AH435" s="289" t="str">
        <f t="shared" si="214"/>
        <v>NA</v>
      </c>
      <c r="AI435" s="289">
        <f t="shared" si="215"/>
        <v>358</v>
      </c>
      <c r="AJ435" s="289">
        <f t="shared" si="216"/>
        <v>369</v>
      </c>
      <c r="AK435" s="289">
        <f t="shared" si="217"/>
        <v>376</v>
      </c>
      <c r="AL435" s="289">
        <f t="shared" si="218"/>
        <v>383</v>
      </c>
      <c r="AM435" s="289">
        <f t="shared" si="219"/>
        <v>380</v>
      </c>
      <c r="AN435" s="289">
        <f t="shared" si="220"/>
        <v>378</v>
      </c>
      <c r="AO435" s="289">
        <f t="shared" si="221"/>
        <v>403</v>
      </c>
      <c r="AP435" s="289">
        <f t="shared" si="222"/>
        <v>392</v>
      </c>
      <c r="AQ435" s="289">
        <f t="shared" si="223"/>
        <v>384</v>
      </c>
      <c r="AR435" s="289">
        <f t="shared" si="224"/>
        <v>377</v>
      </c>
      <c r="AS435" s="289">
        <f t="shared" si="225"/>
        <v>370</v>
      </c>
      <c r="AT435" s="289">
        <f t="shared" si="226"/>
        <v>372</v>
      </c>
      <c r="AU435" s="289">
        <f t="shared" si="227"/>
        <v>362</v>
      </c>
      <c r="AV435" s="289">
        <f t="shared" si="228"/>
        <v>354</v>
      </c>
      <c r="AW435" s="289">
        <f t="shared" si="229"/>
        <v>349</v>
      </c>
      <c r="AX435" s="289">
        <f t="shared" si="230"/>
        <v>343</v>
      </c>
      <c r="AY435" s="289">
        <f t="shared" si="231"/>
        <v>343</v>
      </c>
      <c r="AZ435" s="289" t="str">
        <f t="shared" si="232"/>
        <v>NA</v>
      </c>
      <c r="BA435" s="289" t="str">
        <f t="shared" si="233"/>
        <v>NA</v>
      </c>
      <c r="BB435" s="289">
        <f t="shared" si="234"/>
        <v>328</v>
      </c>
      <c r="BC435" s="289">
        <f t="shared" si="208"/>
        <v>317</v>
      </c>
      <c r="BD435" s="289">
        <f t="shared" si="209"/>
        <v>297</v>
      </c>
      <c r="BE435" s="289">
        <f t="shared" si="210"/>
        <v>283</v>
      </c>
    </row>
    <row r="436" spans="1:57" s="309" customFormat="1" ht="15" customHeight="1" x14ac:dyDescent="0.25">
      <c r="A436" s="283" t="s">
        <v>519</v>
      </c>
      <c r="B436" s="255" t="s">
        <v>952</v>
      </c>
      <c r="C436" s="269" t="s">
        <v>1128</v>
      </c>
      <c r="D436" s="248"/>
      <c r="E436" s="248"/>
      <c r="F436" s="248"/>
      <c r="G436" s="248"/>
      <c r="H436" s="248"/>
      <c r="I436" s="248"/>
      <c r="J436" s="248">
        <v>28368</v>
      </c>
      <c r="K436" s="248"/>
      <c r="L436" s="248"/>
      <c r="M436" s="248"/>
      <c r="N436" s="248">
        <v>87813</v>
      </c>
      <c r="O436" s="248">
        <v>97438</v>
      </c>
      <c r="P436" s="248">
        <v>88972</v>
      </c>
      <c r="Q436" s="248">
        <v>93410</v>
      </c>
      <c r="R436" s="248">
        <v>110020</v>
      </c>
      <c r="S436" s="248">
        <v>126329</v>
      </c>
      <c r="T436" s="285">
        <v>144680</v>
      </c>
      <c r="U436" s="286">
        <v>175683</v>
      </c>
      <c r="V436" s="287">
        <v>170931</v>
      </c>
      <c r="W436" s="287">
        <v>139484</v>
      </c>
      <c r="X436" s="287">
        <v>154039</v>
      </c>
      <c r="Y436" s="287"/>
      <c r="Z436" s="287"/>
      <c r="AA436" s="303">
        <v>197387</v>
      </c>
      <c r="AB436" s="303">
        <v>222581</v>
      </c>
      <c r="AC436" s="303">
        <v>221005</v>
      </c>
      <c r="AD436" s="303">
        <v>214778</v>
      </c>
      <c r="AE436" s="289" t="str">
        <f t="shared" si="211"/>
        <v>NA</v>
      </c>
      <c r="AF436" s="289" t="str">
        <f t="shared" si="212"/>
        <v>NA</v>
      </c>
      <c r="AG436" s="289" t="str">
        <f t="shared" si="213"/>
        <v>NA</v>
      </c>
      <c r="AH436" s="289" t="str">
        <f t="shared" si="214"/>
        <v>NA</v>
      </c>
      <c r="AI436" s="289" t="str">
        <f t="shared" si="215"/>
        <v>NA</v>
      </c>
      <c r="AJ436" s="289" t="str">
        <f t="shared" si="216"/>
        <v>NA</v>
      </c>
      <c r="AK436" s="289">
        <f t="shared" si="217"/>
        <v>392</v>
      </c>
      <c r="AL436" s="289" t="str">
        <f t="shared" si="218"/>
        <v>NA</v>
      </c>
      <c r="AM436" s="289" t="str">
        <f t="shared" si="219"/>
        <v>NA</v>
      </c>
      <c r="AN436" s="289" t="str">
        <f t="shared" si="220"/>
        <v>NA</v>
      </c>
      <c r="AO436" s="289">
        <f t="shared" si="221"/>
        <v>332</v>
      </c>
      <c r="AP436" s="289">
        <f t="shared" si="222"/>
        <v>311</v>
      </c>
      <c r="AQ436" s="289">
        <f t="shared" si="223"/>
        <v>319</v>
      </c>
      <c r="AR436" s="289">
        <f t="shared" si="224"/>
        <v>316</v>
      </c>
      <c r="AS436" s="289">
        <f t="shared" si="225"/>
        <v>312</v>
      </c>
      <c r="AT436" s="289">
        <f t="shared" si="226"/>
        <v>304</v>
      </c>
      <c r="AU436" s="289">
        <f t="shared" si="227"/>
        <v>298</v>
      </c>
      <c r="AV436" s="289">
        <f t="shared" si="228"/>
        <v>290</v>
      </c>
      <c r="AW436" s="289">
        <f t="shared" si="229"/>
        <v>306</v>
      </c>
      <c r="AX436" s="289">
        <f t="shared" si="230"/>
        <v>286</v>
      </c>
      <c r="AY436" s="289">
        <f t="shared" si="231"/>
        <v>284</v>
      </c>
      <c r="AZ436" s="289" t="str">
        <f t="shared" si="232"/>
        <v>NA</v>
      </c>
      <c r="BA436" s="289" t="str">
        <f t="shared" si="233"/>
        <v>NA</v>
      </c>
      <c r="BB436" s="289">
        <f t="shared" si="234"/>
        <v>281</v>
      </c>
      <c r="BC436" s="289">
        <f t="shared" si="208"/>
        <v>280</v>
      </c>
      <c r="BD436" s="289">
        <f t="shared" si="209"/>
        <v>285</v>
      </c>
      <c r="BE436" s="289">
        <f t="shared" si="210"/>
        <v>284</v>
      </c>
    </row>
    <row r="437" spans="1:57" s="309" customFormat="1" ht="15" customHeight="1" x14ac:dyDescent="0.25">
      <c r="A437" s="283" t="s">
        <v>326</v>
      </c>
      <c r="B437" s="255" t="s">
        <v>950</v>
      </c>
      <c r="C437" s="269" t="s">
        <v>1128</v>
      </c>
      <c r="D437" s="248"/>
      <c r="E437" s="248"/>
      <c r="F437" s="248"/>
      <c r="G437" s="248"/>
      <c r="H437" s="248">
        <v>46820</v>
      </c>
      <c r="I437" s="248">
        <v>57973</v>
      </c>
      <c r="J437" s="248">
        <v>73743.5</v>
      </c>
      <c r="K437" s="248">
        <v>89514</v>
      </c>
      <c r="L437" s="248">
        <v>116913</v>
      </c>
      <c r="M437" s="248">
        <v>136775</v>
      </c>
      <c r="N437" s="248">
        <v>159509</v>
      </c>
      <c r="O437" s="248">
        <v>145867</v>
      </c>
      <c r="P437" s="248">
        <v>136851</v>
      </c>
      <c r="Q437" s="248">
        <v>119922</v>
      </c>
      <c r="R437" s="248">
        <v>156433</v>
      </c>
      <c r="S437" s="248">
        <v>180520</v>
      </c>
      <c r="T437" s="285">
        <v>197291</v>
      </c>
      <c r="U437" s="286">
        <v>224491</v>
      </c>
      <c r="V437" s="287">
        <v>228281</v>
      </c>
      <c r="W437" s="287">
        <v>164606</v>
      </c>
      <c r="X437" s="287">
        <v>175873</v>
      </c>
      <c r="Y437" s="287"/>
      <c r="Z437" s="287"/>
      <c r="AA437" s="303">
        <v>209688</v>
      </c>
      <c r="AB437" s="303">
        <v>233680</v>
      </c>
      <c r="AC437" s="303">
        <v>227691</v>
      </c>
      <c r="AD437" s="303">
        <v>211996</v>
      </c>
      <c r="AE437" s="289" t="str">
        <f t="shared" si="211"/>
        <v>NA</v>
      </c>
      <c r="AF437" s="289" t="str">
        <f t="shared" si="212"/>
        <v>NA</v>
      </c>
      <c r="AG437" s="289" t="str">
        <f t="shared" si="213"/>
        <v>NA</v>
      </c>
      <c r="AH437" s="289" t="str">
        <f t="shared" si="214"/>
        <v>NA</v>
      </c>
      <c r="AI437" s="289">
        <f t="shared" si="215"/>
        <v>281</v>
      </c>
      <c r="AJ437" s="289">
        <f t="shared" si="216"/>
        <v>272</v>
      </c>
      <c r="AK437" s="289">
        <f t="shared" si="217"/>
        <v>259</v>
      </c>
      <c r="AL437" s="289">
        <f t="shared" si="218"/>
        <v>260</v>
      </c>
      <c r="AM437" s="289">
        <f t="shared" si="219"/>
        <v>247</v>
      </c>
      <c r="AN437" s="289">
        <f t="shared" si="220"/>
        <v>236</v>
      </c>
      <c r="AO437" s="289">
        <f t="shared" si="221"/>
        <v>231</v>
      </c>
      <c r="AP437" s="289">
        <f t="shared" si="222"/>
        <v>239</v>
      </c>
      <c r="AQ437" s="289">
        <f t="shared" si="223"/>
        <v>238</v>
      </c>
      <c r="AR437" s="289">
        <f t="shared" si="224"/>
        <v>268</v>
      </c>
      <c r="AS437" s="289">
        <f t="shared" si="225"/>
        <v>247</v>
      </c>
      <c r="AT437" s="289">
        <f t="shared" si="226"/>
        <v>237</v>
      </c>
      <c r="AU437" s="289">
        <f t="shared" si="227"/>
        <v>242</v>
      </c>
      <c r="AV437" s="289">
        <f t="shared" si="228"/>
        <v>243</v>
      </c>
      <c r="AW437" s="289">
        <f t="shared" si="229"/>
        <v>246</v>
      </c>
      <c r="AX437" s="289">
        <f t="shared" si="230"/>
        <v>257</v>
      </c>
      <c r="AY437" s="289">
        <f t="shared" si="231"/>
        <v>262</v>
      </c>
      <c r="AZ437" s="289" t="str">
        <f t="shared" si="232"/>
        <v>NA</v>
      </c>
      <c r="BA437" s="289" t="str">
        <f t="shared" si="233"/>
        <v>NA</v>
      </c>
      <c r="BB437" s="289">
        <f t="shared" si="234"/>
        <v>271</v>
      </c>
      <c r="BC437" s="289">
        <f t="shared" si="208"/>
        <v>276</v>
      </c>
      <c r="BD437" s="289">
        <f t="shared" si="209"/>
        <v>282</v>
      </c>
      <c r="BE437" s="289">
        <f t="shared" si="210"/>
        <v>286</v>
      </c>
    </row>
    <row r="438" spans="1:57" s="309" customFormat="1" ht="15" customHeight="1" x14ac:dyDescent="0.25">
      <c r="A438" s="283" t="s">
        <v>504</v>
      </c>
      <c r="B438" s="255" t="s">
        <v>909</v>
      </c>
      <c r="C438" s="269" t="s">
        <v>1128</v>
      </c>
      <c r="D438" s="248"/>
      <c r="E438" s="248"/>
      <c r="F438" s="248"/>
      <c r="G438" s="248"/>
      <c r="H438" s="248">
        <v>10873</v>
      </c>
      <c r="I438" s="248">
        <v>21756</v>
      </c>
      <c r="J438" s="248">
        <v>26992</v>
      </c>
      <c r="K438" s="248">
        <v>38313</v>
      </c>
      <c r="L438" s="248">
        <v>43611</v>
      </c>
      <c r="M438" s="248">
        <v>52197</v>
      </c>
      <c r="N438" s="248">
        <v>59198</v>
      </c>
      <c r="O438" s="248">
        <v>68185</v>
      </c>
      <c r="P438" s="248">
        <v>81184</v>
      </c>
      <c r="Q438" s="248">
        <v>99205</v>
      </c>
      <c r="R438" s="272">
        <v>120908</v>
      </c>
      <c r="S438" s="272">
        <v>145258</v>
      </c>
      <c r="T438" s="285">
        <v>164822</v>
      </c>
      <c r="U438" s="286">
        <v>181723</v>
      </c>
      <c r="V438" s="287">
        <v>166179</v>
      </c>
      <c r="W438" s="287">
        <v>130947</v>
      </c>
      <c r="X438" s="287">
        <v>146773</v>
      </c>
      <c r="Y438" s="287"/>
      <c r="Z438" s="287"/>
      <c r="AA438" s="303">
        <v>184048</v>
      </c>
      <c r="AB438" s="303">
        <v>207779</v>
      </c>
      <c r="AC438" s="303">
        <v>194710</v>
      </c>
      <c r="AD438" s="303">
        <v>190331</v>
      </c>
      <c r="AE438" s="289" t="str">
        <f t="shared" si="211"/>
        <v>NA</v>
      </c>
      <c r="AF438" s="289" t="str">
        <f t="shared" si="212"/>
        <v>NA</v>
      </c>
      <c r="AG438" s="289" t="str">
        <f t="shared" si="213"/>
        <v>NA</v>
      </c>
      <c r="AH438" s="289" t="str">
        <f t="shared" si="214"/>
        <v>NA</v>
      </c>
      <c r="AI438" s="289">
        <f t="shared" si="215"/>
        <v>420</v>
      </c>
      <c r="AJ438" s="289">
        <f t="shared" si="216"/>
        <v>406</v>
      </c>
      <c r="AK438" s="289">
        <f t="shared" si="217"/>
        <v>402</v>
      </c>
      <c r="AL438" s="289">
        <f t="shared" si="218"/>
        <v>377</v>
      </c>
      <c r="AM438" s="289">
        <f t="shared" si="219"/>
        <v>386</v>
      </c>
      <c r="AN438" s="289">
        <f t="shared" si="220"/>
        <v>376</v>
      </c>
      <c r="AO438" s="289">
        <f t="shared" si="221"/>
        <v>396</v>
      </c>
      <c r="AP438" s="289">
        <f t="shared" si="222"/>
        <v>368</v>
      </c>
      <c r="AQ438" s="289">
        <f t="shared" si="223"/>
        <v>334</v>
      </c>
      <c r="AR438" s="289">
        <f t="shared" si="224"/>
        <v>305</v>
      </c>
      <c r="AS438" s="289">
        <f t="shared" si="225"/>
        <v>294</v>
      </c>
      <c r="AT438" s="289">
        <f t="shared" si="226"/>
        <v>274</v>
      </c>
      <c r="AU438" s="289">
        <f t="shared" si="227"/>
        <v>276</v>
      </c>
      <c r="AV438" s="289">
        <f t="shared" si="228"/>
        <v>284</v>
      </c>
      <c r="AW438" s="289">
        <f t="shared" si="229"/>
        <v>310</v>
      </c>
      <c r="AX438" s="289">
        <f t="shared" si="230"/>
        <v>300</v>
      </c>
      <c r="AY438" s="289">
        <f t="shared" si="231"/>
        <v>292</v>
      </c>
      <c r="AZ438" s="289" t="str">
        <f t="shared" si="232"/>
        <v>NA</v>
      </c>
      <c r="BA438" s="289" t="str">
        <f t="shared" si="233"/>
        <v>NA</v>
      </c>
      <c r="BB438" s="289">
        <f t="shared" si="234"/>
        <v>291</v>
      </c>
      <c r="BC438" s="289">
        <f t="shared" si="208"/>
        <v>295</v>
      </c>
      <c r="BD438" s="289">
        <f t="shared" si="209"/>
        <v>314</v>
      </c>
      <c r="BE438" s="289">
        <f t="shared" si="210"/>
        <v>308</v>
      </c>
    </row>
    <row r="439" spans="1:57" s="309" customFormat="1" ht="15" customHeight="1" x14ac:dyDescent="0.25">
      <c r="A439" s="283" t="s">
        <v>2186</v>
      </c>
      <c r="B439" s="255" t="s">
        <v>927</v>
      </c>
      <c r="C439" s="269" t="s">
        <v>1128</v>
      </c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248"/>
      <c r="S439" s="248"/>
      <c r="T439" s="285"/>
      <c r="U439" s="286"/>
      <c r="V439" s="287"/>
      <c r="W439" s="287"/>
      <c r="X439" s="287"/>
      <c r="Y439" s="287"/>
      <c r="Z439" s="287"/>
      <c r="AA439" s="303">
        <v>137721</v>
      </c>
      <c r="AB439" s="303">
        <v>164885</v>
      </c>
      <c r="AC439" s="303">
        <v>185647</v>
      </c>
      <c r="AD439" s="303">
        <v>181365</v>
      </c>
      <c r="AE439" s="289" t="str">
        <f t="shared" si="211"/>
        <v>NA</v>
      </c>
      <c r="AF439" s="289" t="str">
        <f t="shared" si="212"/>
        <v>NA</v>
      </c>
      <c r="AG439" s="289" t="str">
        <f t="shared" si="213"/>
        <v>NA</v>
      </c>
      <c r="AH439" s="289" t="str">
        <f t="shared" si="214"/>
        <v>NA</v>
      </c>
      <c r="AI439" s="289" t="str">
        <f t="shared" si="215"/>
        <v>NA</v>
      </c>
      <c r="AJ439" s="289" t="str">
        <f t="shared" si="216"/>
        <v>NA</v>
      </c>
      <c r="AK439" s="289" t="str">
        <f t="shared" si="217"/>
        <v>NA</v>
      </c>
      <c r="AL439" s="289" t="str">
        <f t="shared" si="218"/>
        <v>NA</v>
      </c>
      <c r="AM439" s="289" t="str">
        <f t="shared" si="219"/>
        <v>NA</v>
      </c>
      <c r="AN439" s="289" t="str">
        <f t="shared" si="220"/>
        <v>NA</v>
      </c>
      <c r="AO439" s="289" t="str">
        <f t="shared" si="221"/>
        <v>NA</v>
      </c>
      <c r="AP439" s="289" t="str">
        <f t="shared" si="222"/>
        <v>NA</v>
      </c>
      <c r="AQ439" s="289" t="str">
        <f t="shared" si="223"/>
        <v>NA</v>
      </c>
      <c r="AR439" s="289" t="str">
        <f t="shared" si="224"/>
        <v>NA</v>
      </c>
      <c r="AS439" s="289" t="str">
        <f t="shared" si="225"/>
        <v>NA</v>
      </c>
      <c r="AT439" s="289" t="str">
        <f t="shared" si="226"/>
        <v>NA</v>
      </c>
      <c r="AU439" s="289" t="str">
        <f t="shared" si="227"/>
        <v>NA</v>
      </c>
      <c r="AV439" s="289" t="str">
        <f t="shared" si="228"/>
        <v>NA</v>
      </c>
      <c r="AW439" s="289" t="str">
        <f t="shared" si="229"/>
        <v>NA</v>
      </c>
      <c r="AX439" s="289" t="str">
        <f t="shared" si="230"/>
        <v>NA</v>
      </c>
      <c r="AY439" s="289" t="str">
        <f t="shared" si="231"/>
        <v>NA</v>
      </c>
      <c r="AZ439" s="289" t="str">
        <f t="shared" si="232"/>
        <v>NA</v>
      </c>
      <c r="BA439" s="289" t="str">
        <f t="shared" si="233"/>
        <v>NA</v>
      </c>
      <c r="BB439" s="289">
        <f t="shared" si="234"/>
        <v>350</v>
      </c>
      <c r="BC439" s="289">
        <f t="shared" si="208"/>
        <v>344</v>
      </c>
      <c r="BD439" s="289">
        <f t="shared" si="209"/>
        <v>323</v>
      </c>
      <c r="BE439" s="289">
        <f t="shared" si="210"/>
        <v>322</v>
      </c>
    </row>
    <row r="440" spans="1:57" s="309" customFormat="1" ht="15" customHeight="1" x14ac:dyDescent="0.25">
      <c r="A440" s="283" t="s">
        <v>354</v>
      </c>
      <c r="B440" s="255" t="s">
        <v>909</v>
      </c>
      <c r="C440" s="269" t="s">
        <v>1128</v>
      </c>
      <c r="D440" s="248"/>
      <c r="E440" s="248"/>
      <c r="F440" s="248"/>
      <c r="G440" s="248"/>
      <c r="H440" s="248">
        <v>100873</v>
      </c>
      <c r="I440" s="248">
        <v>111075</v>
      </c>
      <c r="J440" s="248">
        <v>129761</v>
      </c>
      <c r="K440" s="248">
        <v>144387</v>
      </c>
      <c r="L440" s="248">
        <v>170800</v>
      </c>
      <c r="M440" s="248">
        <v>177900</v>
      </c>
      <c r="N440" s="248">
        <v>176611</v>
      </c>
      <c r="O440" s="248">
        <v>164797</v>
      </c>
      <c r="P440" s="248">
        <v>144548</v>
      </c>
      <c r="Q440" s="248">
        <v>139473</v>
      </c>
      <c r="R440" s="248">
        <v>159226.66666666666</v>
      </c>
      <c r="S440" s="248">
        <v>178980.33333333331</v>
      </c>
      <c r="T440" s="285">
        <v>198734</v>
      </c>
      <c r="U440" s="286">
        <v>233739</v>
      </c>
      <c r="V440" s="287">
        <v>210556</v>
      </c>
      <c r="W440" s="287">
        <v>156571</v>
      </c>
      <c r="X440" s="287">
        <v>165377</v>
      </c>
      <c r="Y440" s="287"/>
      <c r="Z440" s="287"/>
      <c r="AA440" s="303">
        <v>174543</v>
      </c>
      <c r="AB440" s="303">
        <v>189288</v>
      </c>
      <c r="AC440" s="303">
        <v>182723</v>
      </c>
      <c r="AD440" s="303">
        <v>170989</v>
      </c>
      <c r="AE440" s="289" t="str">
        <f t="shared" si="211"/>
        <v>NA</v>
      </c>
      <c r="AF440" s="289" t="str">
        <f t="shared" si="212"/>
        <v>NA</v>
      </c>
      <c r="AG440" s="289" t="str">
        <f t="shared" si="213"/>
        <v>NA</v>
      </c>
      <c r="AH440" s="289" t="str">
        <f t="shared" si="214"/>
        <v>NA</v>
      </c>
      <c r="AI440" s="289">
        <f t="shared" si="215"/>
        <v>164</v>
      </c>
      <c r="AJ440" s="289">
        <f t="shared" si="216"/>
        <v>174</v>
      </c>
      <c r="AK440" s="289">
        <f t="shared" si="217"/>
        <v>175</v>
      </c>
      <c r="AL440" s="289">
        <f t="shared" si="218"/>
        <v>184</v>
      </c>
      <c r="AM440" s="289">
        <f t="shared" si="219"/>
        <v>182</v>
      </c>
      <c r="AN440" s="289">
        <f t="shared" si="220"/>
        <v>194</v>
      </c>
      <c r="AO440" s="289">
        <f t="shared" si="221"/>
        <v>213</v>
      </c>
      <c r="AP440" s="289">
        <f t="shared" si="222"/>
        <v>217</v>
      </c>
      <c r="AQ440" s="289">
        <f t="shared" si="223"/>
        <v>229</v>
      </c>
      <c r="AR440" s="289">
        <f t="shared" si="224"/>
        <v>239</v>
      </c>
      <c r="AS440" s="289">
        <f t="shared" si="225"/>
        <v>241</v>
      </c>
      <c r="AT440" s="289">
        <f t="shared" si="226"/>
        <v>240</v>
      </c>
      <c r="AU440" s="289">
        <f t="shared" si="227"/>
        <v>241</v>
      </c>
      <c r="AV440" s="289">
        <f t="shared" si="228"/>
        <v>237</v>
      </c>
      <c r="AW440" s="289">
        <f t="shared" si="229"/>
        <v>267</v>
      </c>
      <c r="AX440" s="289">
        <f t="shared" si="230"/>
        <v>262</v>
      </c>
      <c r="AY440" s="289">
        <f t="shared" si="231"/>
        <v>272</v>
      </c>
      <c r="AZ440" s="289" t="str">
        <f t="shared" si="232"/>
        <v>NA</v>
      </c>
      <c r="BA440" s="289" t="str">
        <f t="shared" si="233"/>
        <v>NA</v>
      </c>
      <c r="BB440" s="289">
        <f t="shared" si="234"/>
        <v>305</v>
      </c>
      <c r="BC440" s="289">
        <f t="shared" si="208"/>
        <v>319</v>
      </c>
      <c r="BD440" s="289">
        <f t="shared" si="209"/>
        <v>330</v>
      </c>
      <c r="BE440" s="289">
        <f t="shared" si="210"/>
        <v>334</v>
      </c>
    </row>
    <row r="441" spans="1:57" s="309" customFormat="1" ht="15" customHeight="1" x14ac:dyDescent="0.25">
      <c r="A441" s="283" t="s">
        <v>964</v>
      </c>
      <c r="B441" s="255" t="s">
        <v>909</v>
      </c>
      <c r="C441" s="269" t="s">
        <v>1128</v>
      </c>
      <c r="D441" s="248"/>
      <c r="E441" s="248"/>
      <c r="F441" s="248"/>
      <c r="G441" s="248"/>
      <c r="H441" s="248"/>
      <c r="I441" s="248"/>
      <c r="J441" s="248"/>
      <c r="K441" s="248"/>
      <c r="L441" s="248">
        <v>93383</v>
      </c>
      <c r="M441" s="248">
        <v>104092</v>
      </c>
      <c r="N441" s="248">
        <v>120021</v>
      </c>
      <c r="O441" s="248">
        <v>99493</v>
      </c>
      <c r="P441" s="248">
        <v>93036</v>
      </c>
      <c r="Q441" s="248">
        <v>99715</v>
      </c>
      <c r="R441" s="248">
        <v>143573</v>
      </c>
      <c r="S441" s="248">
        <v>153868</v>
      </c>
      <c r="T441" s="285">
        <v>174154</v>
      </c>
      <c r="U441" s="286">
        <v>203457</v>
      </c>
      <c r="V441" s="287">
        <v>213438</v>
      </c>
      <c r="W441" s="287">
        <v>140774</v>
      </c>
      <c r="X441" s="287">
        <v>153157</v>
      </c>
      <c r="Y441" s="287"/>
      <c r="Z441" s="287"/>
      <c r="AA441" s="303">
        <v>169052</v>
      </c>
      <c r="AB441" s="303">
        <v>187581</v>
      </c>
      <c r="AC441" s="303">
        <v>184759</v>
      </c>
      <c r="AD441" s="303">
        <v>168662</v>
      </c>
      <c r="AE441" s="289" t="str">
        <f t="shared" si="211"/>
        <v>NA</v>
      </c>
      <c r="AF441" s="289" t="str">
        <f t="shared" si="212"/>
        <v>NA</v>
      </c>
      <c r="AG441" s="289" t="str">
        <f t="shared" si="213"/>
        <v>NA</v>
      </c>
      <c r="AH441" s="289" t="str">
        <f t="shared" si="214"/>
        <v>NA</v>
      </c>
      <c r="AI441" s="289" t="str">
        <f t="shared" si="215"/>
        <v>NA</v>
      </c>
      <c r="AJ441" s="289" t="str">
        <f t="shared" si="216"/>
        <v>NA</v>
      </c>
      <c r="AK441" s="289" t="str">
        <f t="shared" si="217"/>
        <v>NA</v>
      </c>
      <c r="AL441" s="289" t="str">
        <f t="shared" si="218"/>
        <v>NA</v>
      </c>
      <c r="AM441" s="289">
        <f t="shared" si="219"/>
        <v>282</v>
      </c>
      <c r="AN441" s="289">
        <f t="shared" si="220"/>
        <v>283</v>
      </c>
      <c r="AO441" s="289">
        <f t="shared" si="221"/>
        <v>278</v>
      </c>
      <c r="AP441" s="289">
        <f t="shared" si="222"/>
        <v>309</v>
      </c>
      <c r="AQ441" s="289">
        <f t="shared" si="223"/>
        <v>310</v>
      </c>
      <c r="AR441" s="289">
        <f t="shared" si="224"/>
        <v>304</v>
      </c>
      <c r="AS441" s="289">
        <f t="shared" si="225"/>
        <v>265</v>
      </c>
      <c r="AT441" s="289">
        <f t="shared" si="226"/>
        <v>265</v>
      </c>
      <c r="AU441" s="289">
        <f t="shared" si="227"/>
        <v>261</v>
      </c>
      <c r="AV441" s="289">
        <f t="shared" si="228"/>
        <v>260</v>
      </c>
      <c r="AW441" s="289">
        <f t="shared" si="229"/>
        <v>265</v>
      </c>
      <c r="AX441" s="289">
        <f t="shared" si="230"/>
        <v>283</v>
      </c>
      <c r="AY441" s="289">
        <f t="shared" si="231"/>
        <v>285</v>
      </c>
      <c r="AZ441" s="289" t="str">
        <f t="shared" si="232"/>
        <v>NA</v>
      </c>
      <c r="BA441" s="289" t="str">
        <f t="shared" si="233"/>
        <v>NA</v>
      </c>
      <c r="BB441" s="289">
        <f t="shared" si="234"/>
        <v>315</v>
      </c>
      <c r="BC441" s="289">
        <f t="shared" si="208"/>
        <v>324</v>
      </c>
      <c r="BD441" s="289">
        <f t="shared" si="209"/>
        <v>325</v>
      </c>
      <c r="BE441" s="289">
        <f t="shared" si="210"/>
        <v>337</v>
      </c>
    </row>
    <row r="442" spans="1:57" s="309" customFormat="1" ht="15" customHeight="1" x14ac:dyDescent="0.25">
      <c r="A442" s="307" t="s">
        <v>627</v>
      </c>
      <c r="B442" s="307" t="s">
        <v>960</v>
      </c>
      <c r="C442" s="307" t="s">
        <v>1128</v>
      </c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>
        <v>71121</v>
      </c>
      <c r="O442" s="248">
        <v>82505</v>
      </c>
      <c r="P442" s="248">
        <v>78154</v>
      </c>
      <c r="Q442" s="248">
        <v>79370</v>
      </c>
      <c r="R442" s="248">
        <v>80080</v>
      </c>
      <c r="S442" s="248">
        <v>95057</v>
      </c>
      <c r="T442" s="285">
        <v>105588</v>
      </c>
      <c r="U442" s="285">
        <v>122259</v>
      </c>
      <c r="V442" s="290">
        <v>119955</v>
      </c>
      <c r="W442" s="290">
        <v>100800</v>
      </c>
      <c r="X442" s="290">
        <v>114172</v>
      </c>
      <c r="Y442" s="290"/>
      <c r="Z442" s="290"/>
      <c r="AA442" s="305">
        <v>147538</v>
      </c>
      <c r="AB442" s="305">
        <v>176935</v>
      </c>
      <c r="AC442" s="305">
        <v>172756</v>
      </c>
      <c r="AD442" s="305">
        <v>167307</v>
      </c>
      <c r="AE442" s="292" t="str">
        <f t="shared" si="211"/>
        <v>NA</v>
      </c>
      <c r="AF442" s="292" t="str">
        <f t="shared" si="212"/>
        <v>NA</v>
      </c>
      <c r="AG442" s="292" t="str">
        <f t="shared" si="213"/>
        <v>NA</v>
      </c>
      <c r="AH442" s="292" t="str">
        <f t="shared" si="214"/>
        <v>NA</v>
      </c>
      <c r="AI442" s="292" t="str">
        <f t="shared" si="215"/>
        <v>NA</v>
      </c>
      <c r="AJ442" s="292" t="str">
        <f t="shared" si="216"/>
        <v>NA</v>
      </c>
      <c r="AK442" s="292" t="str">
        <f t="shared" si="217"/>
        <v>NA</v>
      </c>
      <c r="AL442" s="292" t="str">
        <f t="shared" si="218"/>
        <v>NA</v>
      </c>
      <c r="AM442" s="292" t="str">
        <f t="shared" si="219"/>
        <v>NA</v>
      </c>
      <c r="AN442" s="292" t="str">
        <f t="shared" si="220"/>
        <v>NA</v>
      </c>
      <c r="AO442" s="292">
        <f t="shared" si="221"/>
        <v>368</v>
      </c>
      <c r="AP442" s="292">
        <f t="shared" si="222"/>
        <v>336</v>
      </c>
      <c r="AQ442" s="292">
        <f t="shared" si="223"/>
        <v>341</v>
      </c>
      <c r="AR442" s="292">
        <f t="shared" si="224"/>
        <v>342</v>
      </c>
      <c r="AS442" s="292">
        <f t="shared" si="225"/>
        <v>365</v>
      </c>
      <c r="AT442" s="292">
        <f t="shared" si="226"/>
        <v>354</v>
      </c>
      <c r="AU442" s="292">
        <f t="shared" si="227"/>
        <v>350</v>
      </c>
      <c r="AV442" s="292">
        <f t="shared" si="228"/>
        <v>345</v>
      </c>
      <c r="AW442" s="292">
        <f t="shared" si="229"/>
        <v>366</v>
      </c>
      <c r="AX442" s="292">
        <f t="shared" si="230"/>
        <v>338</v>
      </c>
      <c r="AY442" s="292">
        <f t="shared" si="231"/>
        <v>338</v>
      </c>
      <c r="AZ442" s="292" t="str">
        <f t="shared" si="232"/>
        <v>NA</v>
      </c>
      <c r="BA442" s="292" t="str">
        <f t="shared" si="233"/>
        <v>NA</v>
      </c>
      <c r="BB442" s="289">
        <f t="shared" si="234"/>
        <v>340</v>
      </c>
      <c r="BC442" s="289">
        <f t="shared" si="208"/>
        <v>330</v>
      </c>
      <c r="BD442" s="289">
        <f t="shared" si="209"/>
        <v>338</v>
      </c>
      <c r="BE442" s="289">
        <f t="shared" si="210"/>
        <v>338</v>
      </c>
    </row>
    <row r="443" spans="1:57" s="309" customFormat="1" ht="15" customHeight="1" x14ac:dyDescent="0.25">
      <c r="A443" s="283" t="s">
        <v>404</v>
      </c>
      <c r="B443" s="255" t="s">
        <v>909</v>
      </c>
      <c r="C443" s="269" t="s">
        <v>1128</v>
      </c>
      <c r="D443" s="248"/>
      <c r="E443" s="248"/>
      <c r="F443" s="248"/>
      <c r="G443" s="248"/>
      <c r="H443" s="248">
        <v>22983</v>
      </c>
      <c r="I443" s="248">
        <v>27927</v>
      </c>
      <c r="J443" s="248">
        <v>36837</v>
      </c>
      <c r="K443" s="248">
        <v>41708</v>
      </c>
      <c r="L443" s="248">
        <v>64140</v>
      </c>
      <c r="M443" s="248">
        <v>71326</v>
      </c>
      <c r="N443" s="248">
        <v>78899</v>
      </c>
      <c r="O443" s="248">
        <v>82274</v>
      </c>
      <c r="P443" s="248">
        <v>92769</v>
      </c>
      <c r="Q443" s="248">
        <v>110048</v>
      </c>
      <c r="R443" s="248">
        <v>126075</v>
      </c>
      <c r="S443" s="248">
        <v>134419</v>
      </c>
      <c r="T443" s="285">
        <v>143433</v>
      </c>
      <c r="U443" s="286">
        <v>162191</v>
      </c>
      <c r="V443" s="287">
        <v>147289</v>
      </c>
      <c r="W443" s="287">
        <v>107593</v>
      </c>
      <c r="X443" s="287">
        <v>109169</v>
      </c>
      <c r="Y443" s="287"/>
      <c r="Z443" s="287"/>
      <c r="AA443" s="303">
        <v>143903</v>
      </c>
      <c r="AB443" s="303">
        <v>166476</v>
      </c>
      <c r="AC443" s="303">
        <v>170105</v>
      </c>
      <c r="AD443" s="303">
        <v>164995</v>
      </c>
      <c r="AE443" s="289" t="str">
        <f t="shared" si="211"/>
        <v>NA</v>
      </c>
      <c r="AF443" s="289" t="str">
        <f t="shared" si="212"/>
        <v>NA</v>
      </c>
      <c r="AG443" s="289" t="str">
        <f t="shared" si="213"/>
        <v>NA</v>
      </c>
      <c r="AH443" s="289" t="str">
        <f t="shared" si="214"/>
        <v>NA</v>
      </c>
      <c r="AI443" s="289">
        <f t="shared" si="215"/>
        <v>366</v>
      </c>
      <c r="AJ443" s="289">
        <f t="shared" si="216"/>
        <v>375</v>
      </c>
      <c r="AK443" s="289">
        <f t="shared" si="217"/>
        <v>357</v>
      </c>
      <c r="AL443" s="289">
        <f t="shared" si="218"/>
        <v>363</v>
      </c>
      <c r="AM443" s="289">
        <f t="shared" si="219"/>
        <v>331</v>
      </c>
      <c r="AN443" s="289">
        <f t="shared" si="220"/>
        <v>339</v>
      </c>
      <c r="AO443" s="289">
        <f t="shared" si="221"/>
        <v>354</v>
      </c>
      <c r="AP443" s="289">
        <f t="shared" si="222"/>
        <v>338</v>
      </c>
      <c r="AQ443" s="289">
        <f t="shared" si="223"/>
        <v>311</v>
      </c>
      <c r="AR443" s="289">
        <f t="shared" si="224"/>
        <v>283</v>
      </c>
      <c r="AS443" s="289">
        <f t="shared" si="225"/>
        <v>287</v>
      </c>
      <c r="AT443" s="289">
        <f t="shared" si="226"/>
        <v>292</v>
      </c>
      <c r="AU443" s="289">
        <f t="shared" si="227"/>
        <v>301</v>
      </c>
      <c r="AV443" s="289">
        <f t="shared" si="228"/>
        <v>304</v>
      </c>
      <c r="AW443" s="289">
        <f t="shared" si="229"/>
        <v>331</v>
      </c>
      <c r="AX443" s="289">
        <f t="shared" si="230"/>
        <v>331</v>
      </c>
      <c r="AY443" s="289">
        <f t="shared" si="231"/>
        <v>344</v>
      </c>
      <c r="AZ443" s="289" t="str">
        <f t="shared" si="232"/>
        <v>NA</v>
      </c>
      <c r="BA443" s="289" t="str">
        <f t="shared" si="233"/>
        <v>NA</v>
      </c>
      <c r="BB443" s="289">
        <f t="shared" si="234"/>
        <v>344</v>
      </c>
      <c r="BC443" s="289">
        <f t="shared" si="208"/>
        <v>342</v>
      </c>
      <c r="BD443" s="289">
        <f t="shared" si="209"/>
        <v>340</v>
      </c>
      <c r="BE443" s="289">
        <f t="shared" si="210"/>
        <v>342</v>
      </c>
    </row>
    <row r="444" spans="1:57" s="309" customFormat="1" ht="15" customHeight="1" x14ac:dyDescent="0.25">
      <c r="A444" s="307" t="s">
        <v>1064</v>
      </c>
      <c r="B444" s="307" t="s">
        <v>909</v>
      </c>
      <c r="C444" s="307" t="s">
        <v>1128</v>
      </c>
      <c r="D444" s="248"/>
      <c r="E444" s="248"/>
      <c r="F444" s="248"/>
      <c r="G444" s="248"/>
      <c r="H444" s="248">
        <v>32463</v>
      </c>
      <c r="I444" s="248">
        <v>35955</v>
      </c>
      <c r="J444" s="248">
        <v>40239</v>
      </c>
      <c r="K444" s="248">
        <v>46468</v>
      </c>
      <c r="L444" s="248">
        <v>50883</v>
      </c>
      <c r="M444" s="248">
        <v>54231</v>
      </c>
      <c r="N444" s="248">
        <v>60896</v>
      </c>
      <c r="O444" s="248">
        <v>59990</v>
      </c>
      <c r="P444" s="248">
        <v>55314</v>
      </c>
      <c r="Q444" s="248">
        <v>61176</v>
      </c>
      <c r="R444" s="248">
        <v>80300</v>
      </c>
      <c r="S444" s="248">
        <v>95175</v>
      </c>
      <c r="T444" s="285">
        <v>110929</v>
      </c>
      <c r="U444" s="285">
        <v>124915</v>
      </c>
      <c r="V444" s="290">
        <v>122971</v>
      </c>
      <c r="W444" s="290">
        <v>89621</v>
      </c>
      <c r="X444" s="290">
        <v>94237</v>
      </c>
      <c r="Y444" s="290"/>
      <c r="Z444" s="290"/>
      <c r="AA444" s="305">
        <v>110785</v>
      </c>
      <c r="AB444" s="305">
        <v>127522</v>
      </c>
      <c r="AC444" s="305">
        <v>125701</v>
      </c>
      <c r="AD444" s="305">
        <v>152892</v>
      </c>
      <c r="AE444" s="292" t="str">
        <f t="shared" si="211"/>
        <v>NA</v>
      </c>
      <c r="AF444" s="292" t="str">
        <f t="shared" si="212"/>
        <v>NA</v>
      </c>
      <c r="AG444" s="292" t="str">
        <f t="shared" si="213"/>
        <v>NA</v>
      </c>
      <c r="AH444" s="292" t="str">
        <f t="shared" si="214"/>
        <v>NA</v>
      </c>
      <c r="AI444" s="292">
        <f t="shared" si="215"/>
        <v>323</v>
      </c>
      <c r="AJ444" s="292">
        <f t="shared" si="216"/>
        <v>343</v>
      </c>
      <c r="AK444" s="292">
        <f t="shared" si="217"/>
        <v>345</v>
      </c>
      <c r="AL444" s="292">
        <f t="shared" si="218"/>
        <v>350</v>
      </c>
      <c r="AM444" s="292">
        <f t="shared" si="219"/>
        <v>360</v>
      </c>
      <c r="AN444" s="292">
        <f t="shared" si="220"/>
        <v>370</v>
      </c>
      <c r="AO444" s="292">
        <f t="shared" si="221"/>
        <v>388</v>
      </c>
      <c r="AP444" s="292">
        <f t="shared" si="222"/>
        <v>388</v>
      </c>
      <c r="AQ444" s="292">
        <f t="shared" si="223"/>
        <v>394</v>
      </c>
      <c r="AR444" s="292">
        <f t="shared" si="224"/>
        <v>381</v>
      </c>
      <c r="AS444" s="292">
        <f t="shared" si="225"/>
        <v>363</v>
      </c>
      <c r="AT444" s="292">
        <f t="shared" si="226"/>
        <v>353</v>
      </c>
      <c r="AU444" s="292">
        <f t="shared" si="227"/>
        <v>337</v>
      </c>
      <c r="AV444" s="292">
        <f t="shared" si="228"/>
        <v>342</v>
      </c>
      <c r="AW444" s="292">
        <f t="shared" si="229"/>
        <v>358</v>
      </c>
      <c r="AX444" s="292">
        <f t="shared" si="230"/>
        <v>362</v>
      </c>
      <c r="AY444" s="292">
        <f t="shared" si="231"/>
        <v>376</v>
      </c>
      <c r="AZ444" s="292" t="str">
        <f t="shared" si="232"/>
        <v>NA</v>
      </c>
      <c r="BA444" s="292" t="str">
        <f t="shared" si="233"/>
        <v>NA</v>
      </c>
      <c r="BB444" s="289">
        <f t="shared" si="234"/>
        <v>396</v>
      </c>
      <c r="BC444" s="289">
        <f t="shared" si="208"/>
        <v>400</v>
      </c>
      <c r="BD444" s="289">
        <f t="shared" si="209"/>
        <v>403</v>
      </c>
      <c r="BE444" s="289">
        <f t="shared" si="210"/>
        <v>353</v>
      </c>
    </row>
    <row r="445" spans="1:57" s="309" customFormat="1" ht="15" customHeight="1" x14ac:dyDescent="0.25">
      <c r="A445" s="283" t="s">
        <v>743</v>
      </c>
      <c r="B445" s="255" t="s">
        <v>909</v>
      </c>
      <c r="C445" s="269" t="s">
        <v>1128</v>
      </c>
      <c r="D445" s="248"/>
      <c r="E445" s="248"/>
      <c r="F445" s="248"/>
      <c r="G445" s="248"/>
      <c r="H445" s="248"/>
      <c r="I445" s="248"/>
      <c r="J445" s="248"/>
      <c r="K445" s="248"/>
      <c r="L445" s="248">
        <v>50947</v>
      </c>
      <c r="M445" s="248">
        <v>60308</v>
      </c>
      <c r="N445" s="248">
        <v>59100</v>
      </c>
      <c r="O445" s="248">
        <v>68454</v>
      </c>
      <c r="P445" s="248">
        <v>69151</v>
      </c>
      <c r="Q445" s="248">
        <v>73742</v>
      </c>
      <c r="R445" s="248">
        <v>86492</v>
      </c>
      <c r="S445" s="248">
        <v>94485</v>
      </c>
      <c r="T445" s="285">
        <v>100391</v>
      </c>
      <c r="U445" s="286">
        <v>112881</v>
      </c>
      <c r="V445" s="287">
        <v>105545</v>
      </c>
      <c r="W445" s="287">
        <v>91426</v>
      </c>
      <c r="X445" s="287">
        <v>111566</v>
      </c>
      <c r="Y445" s="287"/>
      <c r="Z445" s="287"/>
      <c r="AA445" s="303">
        <v>142839</v>
      </c>
      <c r="AB445" s="303">
        <v>162101</v>
      </c>
      <c r="AC445" s="303">
        <v>165962</v>
      </c>
      <c r="AD445" s="303">
        <v>146328</v>
      </c>
      <c r="AE445" s="289" t="str">
        <f t="shared" si="211"/>
        <v>NA</v>
      </c>
      <c r="AF445" s="289" t="str">
        <f t="shared" si="212"/>
        <v>NA</v>
      </c>
      <c r="AG445" s="289" t="str">
        <f t="shared" si="213"/>
        <v>NA</v>
      </c>
      <c r="AH445" s="289" t="str">
        <f t="shared" si="214"/>
        <v>NA</v>
      </c>
      <c r="AI445" s="289" t="str">
        <f t="shared" si="215"/>
        <v>NA</v>
      </c>
      <c r="AJ445" s="289" t="str">
        <f t="shared" si="216"/>
        <v>NA</v>
      </c>
      <c r="AK445" s="289" t="str">
        <f t="shared" si="217"/>
        <v>NA</v>
      </c>
      <c r="AL445" s="289" t="str">
        <f t="shared" si="218"/>
        <v>NA</v>
      </c>
      <c r="AM445" s="289">
        <f t="shared" si="219"/>
        <v>359</v>
      </c>
      <c r="AN445" s="289">
        <f t="shared" si="220"/>
        <v>353</v>
      </c>
      <c r="AO445" s="289">
        <f t="shared" si="221"/>
        <v>397</v>
      </c>
      <c r="AP445" s="289">
        <f t="shared" si="222"/>
        <v>367</v>
      </c>
      <c r="AQ445" s="289">
        <f t="shared" si="223"/>
        <v>364</v>
      </c>
      <c r="AR445" s="289">
        <f t="shared" si="224"/>
        <v>354</v>
      </c>
      <c r="AS445" s="289">
        <f t="shared" si="225"/>
        <v>355</v>
      </c>
      <c r="AT445" s="289">
        <f t="shared" si="226"/>
        <v>357</v>
      </c>
      <c r="AU445" s="289">
        <f t="shared" si="227"/>
        <v>361</v>
      </c>
      <c r="AV445" s="289">
        <f t="shared" si="228"/>
        <v>364</v>
      </c>
      <c r="AW445" s="289">
        <f t="shared" si="229"/>
        <v>390</v>
      </c>
      <c r="AX445" s="289">
        <f t="shared" si="230"/>
        <v>358</v>
      </c>
      <c r="AY445" s="289">
        <f t="shared" si="231"/>
        <v>342</v>
      </c>
      <c r="AZ445" s="289" t="str">
        <f t="shared" si="232"/>
        <v>NA</v>
      </c>
      <c r="BA445" s="289" t="str">
        <f t="shared" si="233"/>
        <v>NA</v>
      </c>
      <c r="BB445" s="289">
        <f t="shared" si="234"/>
        <v>345</v>
      </c>
      <c r="BC445" s="289">
        <f t="shared" si="208"/>
        <v>348</v>
      </c>
      <c r="BD445" s="289">
        <f t="shared" si="209"/>
        <v>349</v>
      </c>
      <c r="BE445" s="289">
        <f t="shared" si="210"/>
        <v>365</v>
      </c>
    </row>
    <row r="446" spans="1:57" s="309" customFormat="1" ht="15" customHeight="1" x14ac:dyDescent="0.25">
      <c r="A446" s="283" t="s">
        <v>520</v>
      </c>
      <c r="B446" s="322" t="s">
        <v>948</v>
      </c>
      <c r="C446" s="323" t="s">
        <v>1128</v>
      </c>
      <c r="D446" s="248"/>
      <c r="E446" s="248"/>
      <c r="F446" s="248"/>
      <c r="G446" s="248"/>
      <c r="H446" s="248"/>
      <c r="I446" s="248">
        <v>10772</v>
      </c>
      <c r="J446" s="248"/>
      <c r="K446" s="248"/>
      <c r="L446" s="248"/>
      <c r="M446" s="248"/>
      <c r="N446" s="248">
        <v>28038</v>
      </c>
      <c r="O446" s="248"/>
      <c r="P446" s="248"/>
      <c r="Q446" s="248"/>
      <c r="R446" s="248"/>
      <c r="S446" s="248"/>
      <c r="T446" s="285"/>
      <c r="U446" s="286">
        <v>58256</v>
      </c>
      <c r="V446" s="287">
        <v>52348</v>
      </c>
      <c r="W446" s="287">
        <v>46369</v>
      </c>
      <c r="X446" s="287">
        <v>63236</v>
      </c>
      <c r="Y446" s="287"/>
      <c r="Z446" s="287"/>
      <c r="AA446" s="303">
        <v>107275</v>
      </c>
      <c r="AB446" s="303">
        <v>136074</v>
      </c>
      <c r="AC446" s="303">
        <v>144211</v>
      </c>
      <c r="AD446" s="303">
        <v>143909</v>
      </c>
      <c r="AE446" s="289" t="str">
        <f t="shared" si="211"/>
        <v>NA</v>
      </c>
      <c r="AF446" s="289" t="str">
        <f t="shared" si="212"/>
        <v>NA</v>
      </c>
      <c r="AG446" s="289" t="str">
        <f t="shared" si="213"/>
        <v>NA</v>
      </c>
      <c r="AH446" s="289" t="str">
        <f t="shared" si="214"/>
        <v>NA</v>
      </c>
      <c r="AI446" s="289" t="str">
        <f t="shared" si="215"/>
        <v>NA</v>
      </c>
      <c r="AJ446" s="289">
        <f t="shared" si="216"/>
        <v>456</v>
      </c>
      <c r="AK446" s="289" t="str">
        <f t="shared" si="217"/>
        <v>NA</v>
      </c>
      <c r="AL446" s="289" t="str">
        <f t="shared" si="218"/>
        <v>NA</v>
      </c>
      <c r="AM446" s="289" t="str">
        <f t="shared" si="219"/>
        <v>NA</v>
      </c>
      <c r="AN446" s="289" t="str">
        <f t="shared" si="220"/>
        <v>NA</v>
      </c>
      <c r="AO446" s="289">
        <f t="shared" si="221"/>
        <v>533</v>
      </c>
      <c r="AP446" s="289" t="str">
        <f t="shared" si="222"/>
        <v>NA</v>
      </c>
      <c r="AQ446" s="289" t="str">
        <f t="shared" si="223"/>
        <v>NA</v>
      </c>
      <c r="AR446" s="289" t="str">
        <f t="shared" si="224"/>
        <v>NA</v>
      </c>
      <c r="AS446" s="289" t="str">
        <f t="shared" si="225"/>
        <v>NA</v>
      </c>
      <c r="AT446" s="289" t="str">
        <f t="shared" si="226"/>
        <v>NA</v>
      </c>
      <c r="AU446" s="289" t="str">
        <f t="shared" si="227"/>
        <v>NA</v>
      </c>
      <c r="AV446" s="289">
        <f t="shared" si="228"/>
        <v>513</v>
      </c>
      <c r="AW446" s="289">
        <f t="shared" si="229"/>
        <v>578</v>
      </c>
      <c r="AX446" s="289">
        <f t="shared" si="230"/>
        <v>524</v>
      </c>
      <c r="AY446" s="289">
        <f t="shared" si="231"/>
        <v>473</v>
      </c>
      <c r="AZ446" s="289" t="str">
        <f t="shared" si="232"/>
        <v>NA</v>
      </c>
      <c r="BA446" s="289" t="str">
        <f t="shared" si="233"/>
        <v>NA</v>
      </c>
      <c r="BB446" s="289">
        <f t="shared" si="234"/>
        <v>407</v>
      </c>
      <c r="BC446" s="289">
        <f t="shared" si="208"/>
        <v>385</v>
      </c>
      <c r="BD446" s="289">
        <f t="shared" si="209"/>
        <v>377</v>
      </c>
      <c r="BE446" s="289">
        <f t="shared" si="210"/>
        <v>369</v>
      </c>
    </row>
    <row r="447" spans="1:57" s="309" customFormat="1" ht="15" customHeight="1" x14ac:dyDescent="0.25">
      <c r="A447" s="283" t="s">
        <v>518</v>
      </c>
      <c r="B447" s="255" t="s">
        <v>960</v>
      </c>
      <c r="C447" s="269" t="s">
        <v>1128</v>
      </c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>
        <v>42606</v>
      </c>
      <c r="O447" s="248">
        <v>43228</v>
      </c>
      <c r="P447" s="248">
        <v>42753</v>
      </c>
      <c r="Q447" s="248">
        <v>52089</v>
      </c>
      <c r="R447" s="248">
        <v>67409</v>
      </c>
      <c r="S447" s="248">
        <v>81478</v>
      </c>
      <c r="T447" s="285">
        <v>92852</v>
      </c>
      <c r="U447" s="286">
        <v>109295</v>
      </c>
      <c r="V447" s="287">
        <v>107299</v>
      </c>
      <c r="W447" s="287">
        <v>86742</v>
      </c>
      <c r="X447" s="287">
        <v>98505</v>
      </c>
      <c r="Y447" s="287"/>
      <c r="Z447" s="287"/>
      <c r="AA447" s="303">
        <v>121755</v>
      </c>
      <c r="AB447" s="303">
        <v>141066</v>
      </c>
      <c r="AC447" s="303">
        <v>142661</v>
      </c>
      <c r="AD447" s="303">
        <v>138207</v>
      </c>
      <c r="AE447" s="289" t="str">
        <f t="shared" si="211"/>
        <v>NA</v>
      </c>
      <c r="AF447" s="289" t="str">
        <f t="shared" si="212"/>
        <v>NA</v>
      </c>
      <c r="AG447" s="289" t="str">
        <f t="shared" si="213"/>
        <v>NA</v>
      </c>
      <c r="AH447" s="289" t="str">
        <f t="shared" si="214"/>
        <v>NA</v>
      </c>
      <c r="AI447" s="289" t="str">
        <f t="shared" si="215"/>
        <v>NA</v>
      </c>
      <c r="AJ447" s="289" t="str">
        <f t="shared" si="216"/>
        <v>NA</v>
      </c>
      <c r="AK447" s="289" t="str">
        <f t="shared" si="217"/>
        <v>NA</v>
      </c>
      <c r="AL447" s="289" t="str">
        <f t="shared" si="218"/>
        <v>NA</v>
      </c>
      <c r="AM447" s="289" t="str">
        <f t="shared" si="219"/>
        <v>NA</v>
      </c>
      <c r="AN447" s="289" t="str">
        <f t="shared" si="220"/>
        <v>NA</v>
      </c>
      <c r="AO447" s="289">
        <f t="shared" si="221"/>
        <v>459</v>
      </c>
      <c r="AP447" s="289">
        <f t="shared" si="222"/>
        <v>453</v>
      </c>
      <c r="AQ447" s="289">
        <f t="shared" si="223"/>
        <v>455</v>
      </c>
      <c r="AR447" s="289">
        <f t="shared" si="224"/>
        <v>415</v>
      </c>
      <c r="AS447" s="289">
        <f t="shared" si="225"/>
        <v>387</v>
      </c>
      <c r="AT447" s="289">
        <f t="shared" si="226"/>
        <v>374</v>
      </c>
      <c r="AU447" s="289">
        <f t="shared" si="227"/>
        <v>371</v>
      </c>
      <c r="AV447" s="289">
        <f t="shared" si="228"/>
        <v>368</v>
      </c>
      <c r="AW447" s="289">
        <f t="shared" si="229"/>
        <v>388</v>
      </c>
      <c r="AX447" s="289">
        <f t="shared" si="230"/>
        <v>371</v>
      </c>
      <c r="AY447" s="289">
        <f t="shared" si="231"/>
        <v>367</v>
      </c>
      <c r="AZ447" s="289" t="str">
        <f t="shared" si="232"/>
        <v>NA</v>
      </c>
      <c r="BA447" s="289" t="str">
        <f t="shared" si="233"/>
        <v>NA</v>
      </c>
      <c r="BB447" s="289">
        <f t="shared" si="234"/>
        <v>381</v>
      </c>
      <c r="BC447" s="289">
        <f t="shared" si="208"/>
        <v>376</v>
      </c>
      <c r="BD447" s="289">
        <f t="shared" si="209"/>
        <v>378</v>
      </c>
      <c r="BE447" s="289">
        <f t="shared" si="210"/>
        <v>381</v>
      </c>
    </row>
    <row r="448" spans="1:57" s="309" customFormat="1" ht="15" customHeight="1" x14ac:dyDescent="0.25">
      <c r="A448" s="283" t="s">
        <v>2117</v>
      </c>
      <c r="B448" s="255" t="s">
        <v>909</v>
      </c>
      <c r="C448" s="269" t="s">
        <v>1128</v>
      </c>
      <c r="D448" s="248"/>
      <c r="E448" s="248"/>
      <c r="F448" s="248"/>
      <c r="G448" s="248"/>
      <c r="H448" s="248">
        <v>35604</v>
      </c>
      <c r="I448" s="248">
        <v>41601</v>
      </c>
      <c r="J448" s="248">
        <v>48456</v>
      </c>
      <c r="K448" s="248">
        <v>56742</v>
      </c>
      <c r="L448" s="248">
        <v>75136</v>
      </c>
      <c r="M448" s="248">
        <v>79448</v>
      </c>
      <c r="N448" s="248">
        <v>88717</v>
      </c>
      <c r="O448" s="248">
        <v>81713</v>
      </c>
      <c r="P448" s="248">
        <v>71095</v>
      </c>
      <c r="Q448" s="248">
        <v>66302</v>
      </c>
      <c r="R448" s="248">
        <v>78089</v>
      </c>
      <c r="S448" s="248">
        <v>81753</v>
      </c>
      <c r="T448" s="285">
        <v>91752</v>
      </c>
      <c r="U448" s="286">
        <v>106507</v>
      </c>
      <c r="V448" s="287">
        <v>103197</v>
      </c>
      <c r="W448" s="287">
        <v>89592</v>
      </c>
      <c r="X448" s="287">
        <v>98201</v>
      </c>
      <c r="Y448" s="287"/>
      <c r="Z448" s="287"/>
      <c r="AA448" s="303">
        <v>115310</v>
      </c>
      <c r="AB448" s="303">
        <v>137535</v>
      </c>
      <c r="AC448" s="303">
        <v>139561</v>
      </c>
      <c r="AD448" s="303">
        <v>134148</v>
      </c>
      <c r="AE448" s="289" t="str">
        <f t="shared" si="211"/>
        <v>NA</v>
      </c>
      <c r="AF448" s="289" t="str">
        <f t="shared" si="212"/>
        <v>NA</v>
      </c>
      <c r="AG448" s="289" t="str">
        <f t="shared" si="213"/>
        <v>NA</v>
      </c>
      <c r="AH448" s="289" t="str">
        <f t="shared" si="214"/>
        <v>NA</v>
      </c>
      <c r="AI448" s="289">
        <f t="shared" si="215"/>
        <v>307</v>
      </c>
      <c r="AJ448" s="289">
        <f t="shared" si="216"/>
        <v>314</v>
      </c>
      <c r="AK448" s="289">
        <f t="shared" si="217"/>
        <v>319</v>
      </c>
      <c r="AL448" s="289">
        <f t="shared" si="218"/>
        <v>323</v>
      </c>
      <c r="AM448" s="289">
        <f t="shared" si="219"/>
        <v>306</v>
      </c>
      <c r="AN448" s="289">
        <f t="shared" si="220"/>
        <v>317</v>
      </c>
      <c r="AO448" s="289">
        <f t="shared" si="221"/>
        <v>329</v>
      </c>
      <c r="AP448" s="289">
        <f t="shared" si="222"/>
        <v>341</v>
      </c>
      <c r="AQ448" s="289">
        <f t="shared" si="223"/>
        <v>355</v>
      </c>
      <c r="AR448" s="289">
        <f t="shared" si="224"/>
        <v>369</v>
      </c>
      <c r="AS448" s="289">
        <f t="shared" si="225"/>
        <v>368</v>
      </c>
      <c r="AT448" s="289">
        <f t="shared" si="226"/>
        <v>373</v>
      </c>
      <c r="AU448" s="289">
        <f t="shared" si="227"/>
        <v>373</v>
      </c>
      <c r="AV448" s="289">
        <f t="shared" si="228"/>
        <v>370</v>
      </c>
      <c r="AW448" s="289">
        <f t="shared" si="229"/>
        <v>397</v>
      </c>
      <c r="AX448" s="289">
        <f t="shared" si="230"/>
        <v>364</v>
      </c>
      <c r="AY448" s="289">
        <f t="shared" si="231"/>
        <v>370</v>
      </c>
      <c r="AZ448" s="289" t="str">
        <f t="shared" si="232"/>
        <v>NA</v>
      </c>
      <c r="BA448" s="289" t="str">
        <f t="shared" si="233"/>
        <v>NA</v>
      </c>
      <c r="BB448" s="289">
        <f t="shared" si="234"/>
        <v>390</v>
      </c>
      <c r="BC448" s="289">
        <f t="shared" si="208"/>
        <v>381</v>
      </c>
      <c r="BD448" s="289">
        <f t="shared" si="209"/>
        <v>381</v>
      </c>
      <c r="BE448" s="289">
        <f t="shared" si="210"/>
        <v>385</v>
      </c>
    </row>
    <row r="449" spans="1:57" s="309" customFormat="1" ht="15" customHeight="1" x14ac:dyDescent="0.25">
      <c r="A449" s="283" t="s">
        <v>2098</v>
      </c>
      <c r="B449" s="255" t="s">
        <v>909</v>
      </c>
      <c r="C449" s="269" t="s">
        <v>1128</v>
      </c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248"/>
      <c r="S449" s="248"/>
      <c r="T449" s="285"/>
      <c r="U449" s="286">
        <v>80133</v>
      </c>
      <c r="V449" s="287">
        <v>81552</v>
      </c>
      <c r="W449" s="287">
        <v>62692</v>
      </c>
      <c r="X449" s="287">
        <v>72771</v>
      </c>
      <c r="Y449" s="287"/>
      <c r="Z449" s="287"/>
      <c r="AA449" s="303">
        <v>106987</v>
      </c>
      <c r="AB449" s="303">
        <v>131880</v>
      </c>
      <c r="AC449" s="303">
        <v>132635</v>
      </c>
      <c r="AD449" s="303">
        <v>129185</v>
      </c>
      <c r="AE449" s="289" t="str">
        <f t="shared" si="211"/>
        <v>NA</v>
      </c>
      <c r="AF449" s="289" t="str">
        <f t="shared" si="212"/>
        <v>NA</v>
      </c>
      <c r="AG449" s="289" t="str">
        <f t="shared" si="213"/>
        <v>NA</v>
      </c>
      <c r="AH449" s="289" t="str">
        <f t="shared" si="214"/>
        <v>NA</v>
      </c>
      <c r="AI449" s="289" t="str">
        <f t="shared" si="215"/>
        <v>NA</v>
      </c>
      <c r="AJ449" s="289" t="str">
        <f t="shared" si="216"/>
        <v>NA</v>
      </c>
      <c r="AK449" s="289" t="str">
        <f t="shared" si="217"/>
        <v>NA</v>
      </c>
      <c r="AL449" s="289" t="str">
        <f t="shared" si="218"/>
        <v>NA</v>
      </c>
      <c r="AM449" s="289" t="str">
        <f t="shared" si="219"/>
        <v>NA</v>
      </c>
      <c r="AN449" s="289" t="str">
        <f t="shared" si="220"/>
        <v>NA</v>
      </c>
      <c r="AO449" s="289" t="str">
        <f t="shared" si="221"/>
        <v>NA</v>
      </c>
      <c r="AP449" s="289" t="str">
        <f t="shared" si="222"/>
        <v>NA</v>
      </c>
      <c r="AQ449" s="289" t="str">
        <f t="shared" si="223"/>
        <v>NA</v>
      </c>
      <c r="AR449" s="289" t="str">
        <f t="shared" si="224"/>
        <v>NA</v>
      </c>
      <c r="AS449" s="289" t="str">
        <f t="shared" si="225"/>
        <v>NA</v>
      </c>
      <c r="AT449" s="289" t="str">
        <f t="shared" si="226"/>
        <v>NA</v>
      </c>
      <c r="AU449" s="289" t="str">
        <f t="shared" si="227"/>
        <v>NA</v>
      </c>
      <c r="AV449" s="289">
        <f t="shared" si="228"/>
        <v>429</v>
      </c>
      <c r="AW449" s="289">
        <f t="shared" si="229"/>
        <v>452</v>
      </c>
      <c r="AX449" s="289">
        <f t="shared" si="230"/>
        <v>442</v>
      </c>
      <c r="AY449" s="289">
        <f t="shared" si="231"/>
        <v>431</v>
      </c>
      <c r="AZ449" s="289" t="str">
        <f t="shared" si="232"/>
        <v>NA</v>
      </c>
      <c r="BA449" s="289" t="str">
        <f t="shared" si="233"/>
        <v>NA</v>
      </c>
      <c r="BB449" s="289">
        <f t="shared" si="234"/>
        <v>408</v>
      </c>
      <c r="BC449" s="289">
        <f t="shared" si="208"/>
        <v>393</v>
      </c>
      <c r="BD449" s="289">
        <f t="shared" si="209"/>
        <v>392</v>
      </c>
      <c r="BE449" s="289">
        <f t="shared" si="210"/>
        <v>389</v>
      </c>
    </row>
    <row r="450" spans="1:57" s="309" customFormat="1" ht="15" customHeight="1" x14ac:dyDescent="0.25">
      <c r="A450" s="283" t="s">
        <v>59</v>
      </c>
      <c r="B450" s="255" t="s">
        <v>927</v>
      </c>
      <c r="C450" s="269" t="s">
        <v>1128</v>
      </c>
      <c r="D450" s="248"/>
      <c r="E450" s="248"/>
      <c r="F450" s="248"/>
      <c r="G450" s="248"/>
      <c r="H450" s="248">
        <v>15953</v>
      </c>
      <c r="I450" s="248">
        <v>25669</v>
      </c>
      <c r="J450" s="248">
        <v>28094</v>
      </c>
      <c r="K450" s="248">
        <v>33412</v>
      </c>
      <c r="L450" s="248">
        <v>39274</v>
      </c>
      <c r="M450" s="248">
        <v>42743</v>
      </c>
      <c r="N450" s="248">
        <v>53971</v>
      </c>
      <c r="O450" s="248">
        <v>53594</v>
      </c>
      <c r="P450" s="248">
        <v>52316</v>
      </c>
      <c r="Q450" s="248">
        <v>54306</v>
      </c>
      <c r="R450" s="248">
        <v>61395</v>
      </c>
      <c r="S450" s="248">
        <v>65942</v>
      </c>
      <c r="T450" s="285">
        <v>72393</v>
      </c>
      <c r="U450" s="286">
        <v>85790</v>
      </c>
      <c r="V450" s="287">
        <v>92849</v>
      </c>
      <c r="W450" s="287">
        <v>73191</v>
      </c>
      <c r="X450" s="287">
        <v>79732</v>
      </c>
      <c r="Y450" s="287"/>
      <c r="Z450" s="287"/>
      <c r="AA450" s="303">
        <v>108081</v>
      </c>
      <c r="AB450" s="303">
        <v>125935</v>
      </c>
      <c r="AC450" s="303">
        <v>129432</v>
      </c>
      <c r="AD450" s="303">
        <v>127379</v>
      </c>
      <c r="AE450" s="289" t="str">
        <f t="shared" si="211"/>
        <v>NA</v>
      </c>
      <c r="AF450" s="289" t="str">
        <f t="shared" si="212"/>
        <v>NA</v>
      </c>
      <c r="AG450" s="289" t="str">
        <f t="shared" si="213"/>
        <v>NA</v>
      </c>
      <c r="AH450" s="289" t="str">
        <f t="shared" si="214"/>
        <v>NA</v>
      </c>
      <c r="AI450" s="289">
        <f t="shared" si="215"/>
        <v>398</v>
      </c>
      <c r="AJ450" s="289">
        <f t="shared" si="216"/>
        <v>386</v>
      </c>
      <c r="AK450" s="289">
        <f t="shared" si="217"/>
        <v>394</v>
      </c>
      <c r="AL450" s="289">
        <f t="shared" si="218"/>
        <v>394</v>
      </c>
      <c r="AM450" s="289">
        <f t="shared" si="219"/>
        <v>403</v>
      </c>
      <c r="AN450" s="289">
        <f t="shared" si="220"/>
        <v>406</v>
      </c>
      <c r="AO450" s="289">
        <f t="shared" si="221"/>
        <v>417</v>
      </c>
      <c r="AP450" s="289">
        <f t="shared" si="222"/>
        <v>410</v>
      </c>
      <c r="AQ450" s="289">
        <f t="shared" si="223"/>
        <v>415</v>
      </c>
      <c r="AR450" s="289">
        <f t="shared" si="224"/>
        <v>404</v>
      </c>
      <c r="AS450" s="289">
        <f t="shared" si="225"/>
        <v>405</v>
      </c>
      <c r="AT450" s="289">
        <f t="shared" si="226"/>
        <v>411</v>
      </c>
      <c r="AU450" s="289">
        <f t="shared" si="227"/>
        <v>419</v>
      </c>
      <c r="AV450" s="289">
        <f t="shared" si="228"/>
        <v>412</v>
      </c>
      <c r="AW450" s="289">
        <f t="shared" si="229"/>
        <v>426</v>
      </c>
      <c r="AX450" s="289">
        <f t="shared" si="230"/>
        <v>404</v>
      </c>
      <c r="AY450" s="289">
        <f t="shared" si="231"/>
        <v>410</v>
      </c>
      <c r="AZ450" s="289" t="str">
        <f t="shared" si="232"/>
        <v>NA</v>
      </c>
      <c r="BA450" s="289" t="str">
        <f t="shared" si="233"/>
        <v>NA</v>
      </c>
      <c r="BB450" s="289">
        <f t="shared" si="234"/>
        <v>402</v>
      </c>
      <c r="BC450" s="289">
        <f t="shared" si="208"/>
        <v>403</v>
      </c>
      <c r="BD450" s="289">
        <f t="shared" si="209"/>
        <v>400</v>
      </c>
      <c r="BE450" s="289">
        <f t="shared" si="210"/>
        <v>391</v>
      </c>
    </row>
    <row r="451" spans="1:57" s="309" customFormat="1" ht="15" customHeight="1" x14ac:dyDescent="0.25">
      <c r="A451" s="283" t="s">
        <v>383</v>
      </c>
      <c r="B451" s="255" t="s">
        <v>909</v>
      </c>
      <c r="C451" s="269" t="s">
        <v>1128</v>
      </c>
      <c r="D451" s="248"/>
      <c r="E451" s="248"/>
      <c r="F451" s="248"/>
      <c r="G451" s="248"/>
      <c r="H451" s="248">
        <v>26694</v>
      </c>
      <c r="I451" s="248">
        <v>29297</v>
      </c>
      <c r="J451" s="248">
        <v>32231</v>
      </c>
      <c r="K451" s="248">
        <v>35179</v>
      </c>
      <c r="L451" s="248">
        <v>38493</v>
      </c>
      <c r="M451" s="248">
        <v>44220</v>
      </c>
      <c r="N451" s="248">
        <v>45313</v>
      </c>
      <c r="O451" s="248">
        <v>47102</v>
      </c>
      <c r="P451" s="248">
        <v>45111</v>
      </c>
      <c r="Q451" s="248">
        <v>43379</v>
      </c>
      <c r="R451" s="248">
        <v>52728</v>
      </c>
      <c r="S451" s="248">
        <v>60304</v>
      </c>
      <c r="T451" s="285">
        <v>86336</v>
      </c>
      <c r="U451" s="286">
        <v>104574</v>
      </c>
      <c r="V451" s="287">
        <v>100131</v>
      </c>
      <c r="W451" s="287">
        <v>77464</v>
      </c>
      <c r="X451" s="287">
        <v>94544</v>
      </c>
      <c r="Y451" s="287"/>
      <c r="Z451" s="287"/>
      <c r="AA451" s="303">
        <v>118358</v>
      </c>
      <c r="AB451" s="303">
        <v>134289</v>
      </c>
      <c r="AC451" s="303">
        <v>132710</v>
      </c>
      <c r="AD451" s="303">
        <v>126965</v>
      </c>
      <c r="AE451" s="289" t="str">
        <f t="shared" si="211"/>
        <v>NA</v>
      </c>
      <c r="AF451" s="289" t="str">
        <f t="shared" si="212"/>
        <v>NA</v>
      </c>
      <c r="AG451" s="289" t="str">
        <f t="shared" si="213"/>
        <v>NA</v>
      </c>
      <c r="AH451" s="289" t="str">
        <f t="shared" si="214"/>
        <v>NA</v>
      </c>
      <c r="AI451" s="289">
        <f t="shared" si="215"/>
        <v>351</v>
      </c>
      <c r="AJ451" s="289">
        <f t="shared" si="216"/>
        <v>368</v>
      </c>
      <c r="AK451" s="289">
        <f t="shared" si="217"/>
        <v>373</v>
      </c>
      <c r="AL451" s="289">
        <f t="shared" si="218"/>
        <v>389</v>
      </c>
      <c r="AM451" s="289">
        <f t="shared" si="219"/>
        <v>408</v>
      </c>
      <c r="AN451" s="289">
        <f t="shared" si="220"/>
        <v>397</v>
      </c>
      <c r="AO451" s="289">
        <f t="shared" si="221"/>
        <v>447</v>
      </c>
      <c r="AP451" s="289">
        <f t="shared" si="222"/>
        <v>435</v>
      </c>
      <c r="AQ451" s="289">
        <f t="shared" si="223"/>
        <v>443</v>
      </c>
      <c r="AR451" s="289">
        <f t="shared" si="224"/>
        <v>462</v>
      </c>
      <c r="AS451" s="289">
        <f t="shared" si="225"/>
        <v>441</v>
      </c>
      <c r="AT451" s="289">
        <f t="shared" si="226"/>
        <v>429</v>
      </c>
      <c r="AU451" s="289">
        <f t="shared" si="227"/>
        <v>378</v>
      </c>
      <c r="AV451" s="289">
        <f t="shared" si="228"/>
        <v>373</v>
      </c>
      <c r="AW451" s="289">
        <f t="shared" si="229"/>
        <v>404</v>
      </c>
      <c r="AX451" s="289">
        <f t="shared" si="230"/>
        <v>393</v>
      </c>
      <c r="AY451" s="289">
        <f t="shared" si="231"/>
        <v>375</v>
      </c>
      <c r="AZ451" s="289" t="str">
        <f t="shared" si="232"/>
        <v>NA</v>
      </c>
      <c r="BA451" s="289" t="str">
        <f t="shared" si="233"/>
        <v>NA</v>
      </c>
      <c r="BB451" s="289">
        <f t="shared" si="234"/>
        <v>386</v>
      </c>
      <c r="BC451" s="289">
        <f t="shared" si="208"/>
        <v>390</v>
      </c>
      <c r="BD451" s="289">
        <f t="shared" si="209"/>
        <v>391</v>
      </c>
      <c r="BE451" s="289">
        <f t="shared" si="210"/>
        <v>394</v>
      </c>
    </row>
    <row r="452" spans="1:57" s="309" customFormat="1" ht="15" customHeight="1" x14ac:dyDescent="0.25">
      <c r="A452" s="283" t="s">
        <v>2101</v>
      </c>
      <c r="B452" s="255" t="s">
        <v>909</v>
      </c>
      <c r="C452" s="269" t="s">
        <v>1128</v>
      </c>
      <c r="D452" s="248"/>
      <c r="E452" s="248"/>
      <c r="F452" s="248"/>
      <c r="G452" s="248"/>
      <c r="H452" s="248"/>
      <c r="I452" s="248"/>
      <c r="J452" s="248"/>
      <c r="K452" s="248"/>
      <c r="L452" s="248">
        <v>25451</v>
      </c>
      <c r="M452" s="248">
        <v>26527</v>
      </c>
      <c r="N452" s="248">
        <v>23985</v>
      </c>
      <c r="O452" s="248">
        <v>27752</v>
      </c>
      <c r="P452" s="248">
        <v>27985</v>
      </c>
      <c r="Q452" s="248">
        <v>27324</v>
      </c>
      <c r="R452" s="248">
        <v>30993</v>
      </c>
      <c r="S452" s="248">
        <v>35126</v>
      </c>
      <c r="T452" s="285">
        <v>39157</v>
      </c>
      <c r="U452" s="286">
        <v>49981</v>
      </c>
      <c r="V452" s="287">
        <v>50108</v>
      </c>
      <c r="W452" s="287">
        <v>40517</v>
      </c>
      <c r="X452" s="287">
        <v>55110</v>
      </c>
      <c r="Y452" s="287"/>
      <c r="Z452" s="287"/>
      <c r="AA452" s="303">
        <v>99869</v>
      </c>
      <c r="AB452" s="303">
        <v>119265</v>
      </c>
      <c r="AC452" s="303">
        <v>120045</v>
      </c>
      <c r="AD452" s="303">
        <v>125627</v>
      </c>
      <c r="AE452" s="289" t="str">
        <f t="shared" si="211"/>
        <v>NA</v>
      </c>
      <c r="AF452" s="289" t="str">
        <f t="shared" si="212"/>
        <v>NA</v>
      </c>
      <c r="AG452" s="289" t="str">
        <f t="shared" si="213"/>
        <v>NA</v>
      </c>
      <c r="AH452" s="289" t="str">
        <f t="shared" si="214"/>
        <v>NA</v>
      </c>
      <c r="AI452" s="289" t="str">
        <f t="shared" si="215"/>
        <v>NA</v>
      </c>
      <c r="AJ452" s="289" t="str">
        <f t="shared" si="216"/>
        <v>NA</v>
      </c>
      <c r="AK452" s="289" t="str">
        <f t="shared" si="217"/>
        <v>NA</v>
      </c>
      <c r="AL452" s="289" t="str">
        <f t="shared" si="218"/>
        <v>NA</v>
      </c>
      <c r="AM452" s="289">
        <f t="shared" si="219"/>
        <v>463</v>
      </c>
      <c r="AN452" s="289">
        <f t="shared" si="220"/>
        <v>474</v>
      </c>
      <c r="AO452" s="289">
        <f t="shared" si="221"/>
        <v>546</v>
      </c>
      <c r="AP452" s="289">
        <f t="shared" si="222"/>
        <v>541</v>
      </c>
      <c r="AQ452" s="289">
        <f t="shared" si="223"/>
        <v>549</v>
      </c>
      <c r="AR452" s="289">
        <f t="shared" si="224"/>
        <v>569</v>
      </c>
      <c r="AS452" s="289">
        <f t="shared" si="225"/>
        <v>570</v>
      </c>
      <c r="AT452" s="289">
        <f t="shared" si="226"/>
        <v>573</v>
      </c>
      <c r="AU452" s="289">
        <f t="shared" si="227"/>
        <v>571</v>
      </c>
      <c r="AV452" s="289">
        <f t="shared" si="228"/>
        <v>549</v>
      </c>
      <c r="AW452" s="289">
        <f t="shared" si="229"/>
        <v>591</v>
      </c>
      <c r="AX452" s="289">
        <f t="shared" si="230"/>
        <v>548</v>
      </c>
      <c r="AY452" s="289">
        <f t="shared" si="231"/>
        <v>510</v>
      </c>
      <c r="AZ452" s="289" t="str">
        <f t="shared" si="232"/>
        <v>NA</v>
      </c>
      <c r="BA452" s="289" t="str">
        <f t="shared" si="233"/>
        <v>NA</v>
      </c>
      <c r="BB452" s="289">
        <f t="shared" si="234"/>
        <v>419</v>
      </c>
      <c r="BC452" s="289">
        <f t="shared" si="208"/>
        <v>413</v>
      </c>
      <c r="BD452" s="289">
        <f t="shared" si="209"/>
        <v>409</v>
      </c>
      <c r="BE452" s="289">
        <f t="shared" si="210"/>
        <v>398</v>
      </c>
    </row>
    <row r="453" spans="1:57" s="309" customFormat="1" ht="15" customHeight="1" x14ac:dyDescent="0.25">
      <c r="A453" s="283" t="s">
        <v>655</v>
      </c>
      <c r="B453" s="255" t="s">
        <v>909</v>
      </c>
      <c r="C453" s="269" t="s">
        <v>1128</v>
      </c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>
        <v>17596</v>
      </c>
      <c r="P453" s="248">
        <v>16705</v>
      </c>
      <c r="Q453" s="248">
        <v>30134</v>
      </c>
      <c r="R453" s="248">
        <v>29954</v>
      </c>
      <c r="S453" s="248">
        <v>35755</v>
      </c>
      <c r="T453" s="285">
        <v>43657</v>
      </c>
      <c r="U453" s="286">
        <v>53483</v>
      </c>
      <c r="V453" s="287">
        <v>55317</v>
      </c>
      <c r="W453" s="287">
        <v>52659</v>
      </c>
      <c r="X453" s="287">
        <v>60002</v>
      </c>
      <c r="Y453" s="287"/>
      <c r="Z453" s="287"/>
      <c r="AA453" s="303">
        <v>93043</v>
      </c>
      <c r="AB453" s="303">
        <v>113668</v>
      </c>
      <c r="AC453" s="303">
        <v>119980</v>
      </c>
      <c r="AD453" s="303">
        <v>123651</v>
      </c>
      <c r="AE453" s="289" t="str">
        <f t="shared" si="211"/>
        <v>NA</v>
      </c>
      <c r="AF453" s="289" t="str">
        <f t="shared" si="212"/>
        <v>NA</v>
      </c>
      <c r="AG453" s="289" t="str">
        <f t="shared" si="213"/>
        <v>NA</v>
      </c>
      <c r="AH453" s="289" t="str">
        <f t="shared" si="214"/>
        <v>NA</v>
      </c>
      <c r="AI453" s="289" t="str">
        <f t="shared" si="215"/>
        <v>NA</v>
      </c>
      <c r="AJ453" s="289" t="str">
        <f t="shared" si="216"/>
        <v>NA</v>
      </c>
      <c r="AK453" s="289" t="str">
        <f t="shared" si="217"/>
        <v>NA</v>
      </c>
      <c r="AL453" s="289" t="str">
        <f t="shared" si="218"/>
        <v>NA</v>
      </c>
      <c r="AM453" s="289" t="str">
        <f t="shared" si="219"/>
        <v>NA</v>
      </c>
      <c r="AN453" s="289" t="str">
        <f t="shared" si="220"/>
        <v>NA</v>
      </c>
      <c r="AO453" s="289" t="str">
        <f t="shared" si="221"/>
        <v>NA</v>
      </c>
      <c r="AP453" s="289">
        <f t="shared" si="222"/>
        <v>591</v>
      </c>
      <c r="AQ453" s="289">
        <f t="shared" si="223"/>
        <v>630</v>
      </c>
      <c r="AR453" s="289">
        <f t="shared" si="224"/>
        <v>548</v>
      </c>
      <c r="AS453" s="289">
        <f t="shared" si="225"/>
        <v>581</v>
      </c>
      <c r="AT453" s="289">
        <f t="shared" si="226"/>
        <v>566</v>
      </c>
      <c r="AU453" s="289">
        <f t="shared" si="227"/>
        <v>540</v>
      </c>
      <c r="AV453" s="289">
        <f t="shared" si="228"/>
        <v>531</v>
      </c>
      <c r="AW453" s="289">
        <f t="shared" si="229"/>
        <v>563</v>
      </c>
      <c r="AX453" s="289">
        <f t="shared" si="230"/>
        <v>497</v>
      </c>
      <c r="AY453" s="289">
        <f t="shared" si="231"/>
        <v>488</v>
      </c>
      <c r="AZ453" s="289" t="str">
        <f t="shared" si="232"/>
        <v>NA</v>
      </c>
      <c r="BA453" s="289" t="str">
        <f t="shared" si="233"/>
        <v>NA</v>
      </c>
      <c r="BB453" s="289">
        <f t="shared" si="234"/>
        <v>433</v>
      </c>
      <c r="BC453" s="289">
        <f t="shared" si="208"/>
        <v>421</v>
      </c>
      <c r="BD453" s="289">
        <f t="shared" si="209"/>
        <v>410</v>
      </c>
      <c r="BE453" s="289">
        <f t="shared" si="210"/>
        <v>404</v>
      </c>
    </row>
    <row r="454" spans="1:57" s="309" customFormat="1" ht="15" customHeight="1" x14ac:dyDescent="0.25">
      <c r="A454" s="283" t="s">
        <v>207</v>
      </c>
      <c r="B454" s="255" t="s">
        <v>909</v>
      </c>
      <c r="C454" s="269" t="s">
        <v>1128</v>
      </c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248"/>
      <c r="S454" s="248"/>
      <c r="T454" s="285"/>
      <c r="U454" s="286"/>
      <c r="V454" s="287">
        <v>78582</v>
      </c>
      <c r="W454" s="287">
        <v>65336</v>
      </c>
      <c r="X454" s="287">
        <v>79628</v>
      </c>
      <c r="Y454" s="287"/>
      <c r="Z454" s="287"/>
      <c r="AA454" s="303">
        <v>108549</v>
      </c>
      <c r="AB454" s="303">
        <v>127591</v>
      </c>
      <c r="AC454" s="303">
        <v>129458</v>
      </c>
      <c r="AD454" s="303">
        <v>122465</v>
      </c>
      <c r="AE454" s="289" t="str">
        <f t="shared" si="211"/>
        <v>NA</v>
      </c>
      <c r="AF454" s="289" t="str">
        <f t="shared" si="212"/>
        <v>NA</v>
      </c>
      <c r="AG454" s="289" t="str">
        <f t="shared" si="213"/>
        <v>NA</v>
      </c>
      <c r="AH454" s="289" t="str">
        <f t="shared" si="214"/>
        <v>NA</v>
      </c>
      <c r="AI454" s="289" t="str">
        <f t="shared" si="215"/>
        <v>NA</v>
      </c>
      <c r="AJ454" s="289" t="str">
        <f t="shared" si="216"/>
        <v>NA</v>
      </c>
      <c r="AK454" s="289" t="str">
        <f t="shared" si="217"/>
        <v>NA</v>
      </c>
      <c r="AL454" s="289" t="str">
        <f t="shared" si="218"/>
        <v>NA</v>
      </c>
      <c r="AM454" s="289" t="str">
        <f t="shared" si="219"/>
        <v>NA</v>
      </c>
      <c r="AN454" s="289" t="str">
        <f t="shared" si="220"/>
        <v>NA</v>
      </c>
      <c r="AO454" s="289" t="str">
        <f t="shared" si="221"/>
        <v>NA</v>
      </c>
      <c r="AP454" s="289" t="str">
        <f t="shared" si="222"/>
        <v>NA</v>
      </c>
      <c r="AQ454" s="289" t="str">
        <f t="shared" si="223"/>
        <v>NA</v>
      </c>
      <c r="AR454" s="289" t="str">
        <f t="shared" si="224"/>
        <v>NA</v>
      </c>
      <c r="AS454" s="289" t="str">
        <f t="shared" si="225"/>
        <v>NA</v>
      </c>
      <c r="AT454" s="289" t="str">
        <f t="shared" si="226"/>
        <v>NA</v>
      </c>
      <c r="AU454" s="289" t="str">
        <f t="shared" si="227"/>
        <v>NA</v>
      </c>
      <c r="AV454" s="289" t="str">
        <f t="shared" si="228"/>
        <v>NA</v>
      </c>
      <c r="AW454" s="289">
        <f t="shared" si="229"/>
        <v>465</v>
      </c>
      <c r="AX454" s="289">
        <f t="shared" si="230"/>
        <v>432</v>
      </c>
      <c r="AY454" s="289">
        <f t="shared" si="231"/>
        <v>411</v>
      </c>
      <c r="AZ454" s="289" t="str">
        <f t="shared" si="232"/>
        <v>NA</v>
      </c>
      <c r="BA454" s="289" t="str">
        <f t="shared" si="233"/>
        <v>NA</v>
      </c>
      <c r="BB454" s="289">
        <f t="shared" si="234"/>
        <v>400</v>
      </c>
      <c r="BC454" s="289">
        <f t="shared" si="208"/>
        <v>399</v>
      </c>
      <c r="BD454" s="289">
        <f t="shared" si="209"/>
        <v>399</v>
      </c>
      <c r="BE454" s="289">
        <f t="shared" si="210"/>
        <v>407</v>
      </c>
    </row>
    <row r="455" spans="1:57" s="309" customFormat="1" ht="15" customHeight="1" x14ac:dyDescent="0.25">
      <c r="A455" s="283" t="s">
        <v>2109</v>
      </c>
      <c r="B455" s="255" t="s">
        <v>944</v>
      </c>
      <c r="C455" s="269" t="s">
        <v>1128</v>
      </c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248"/>
      <c r="S455" s="248"/>
      <c r="T455" s="285"/>
      <c r="U455" s="286"/>
      <c r="V455" s="287">
        <v>56293</v>
      </c>
      <c r="W455" s="287">
        <v>58701</v>
      </c>
      <c r="X455" s="287">
        <v>69065</v>
      </c>
      <c r="Y455" s="287"/>
      <c r="Z455" s="287"/>
      <c r="AA455" s="303">
        <v>96514</v>
      </c>
      <c r="AB455" s="303">
        <v>110819</v>
      </c>
      <c r="AC455" s="303">
        <v>114826</v>
      </c>
      <c r="AD455" s="303">
        <v>110603</v>
      </c>
      <c r="AE455" s="289" t="str">
        <f t="shared" si="211"/>
        <v>NA</v>
      </c>
      <c r="AF455" s="289" t="str">
        <f t="shared" si="212"/>
        <v>NA</v>
      </c>
      <c r="AG455" s="289" t="str">
        <f t="shared" si="213"/>
        <v>NA</v>
      </c>
      <c r="AH455" s="289" t="str">
        <f t="shared" si="214"/>
        <v>NA</v>
      </c>
      <c r="AI455" s="289" t="str">
        <f t="shared" si="215"/>
        <v>NA</v>
      </c>
      <c r="AJ455" s="289" t="str">
        <f t="shared" si="216"/>
        <v>NA</v>
      </c>
      <c r="AK455" s="289" t="str">
        <f t="shared" si="217"/>
        <v>NA</v>
      </c>
      <c r="AL455" s="289" t="str">
        <f t="shared" si="218"/>
        <v>NA</v>
      </c>
      <c r="AM455" s="289" t="str">
        <f t="shared" si="219"/>
        <v>NA</v>
      </c>
      <c r="AN455" s="289" t="str">
        <f t="shared" si="220"/>
        <v>NA</v>
      </c>
      <c r="AO455" s="289" t="str">
        <f t="shared" si="221"/>
        <v>NA</v>
      </c>
      <c r="AP455" s="289" t="str">
        <f t="shared" si="222"/>
        <v>NA</v>
      </c>
      <c r="AQ455" s="289" t="str">
        <f t="shared" si="223"/>
        <v>NA</v>
      </c>
      <c r="AR455" s="289" t="str">
        <f t="shared" si="224"/>
        <v>NA</v>
      </c>
      <c r="AS455" s="289" t="str">
        <f t="shared" si="225"/>
        <v>NA</v>
      </c>
      <c r="AT455" s="289" t="str">
        <f t="shared" si="226"/>
        <v>NA</v>
      </c>
      <c r="AU455" s="289" t="str">
        <f t="shared" si="227"/>
        <v>NA</v>
      </c>
      <c r="AV455" s="289" t="str">
        <f t="shared" si="228"/>
        <v>NA</v>
      </c>
      <c r="AW455" s="289">
        <f t="shared" si="229"/>
        <v>558</v>
      </c>
      <c r="AX455" s="289">
        <f t="shared" si="230"/>
        <v>464</v>
      </c>
      <c r="AY455" s="289">
        <f t="shared" si="231"/>
        <v>440</v>
      </c>
      <c r="AZ455" s="289" t="str">
        <f t="shared" si="232"/>
        <v>NA</v>
      </c>
      <c r="BA455" s="289" t="str">
        <f t="shared" si="233"/>
        <v>NA</v>
      </c>
      <c r="BB455" s="289">
        <f t="shared" si="234"/>
        <v>424</v>
      </c>
      <c r="BC455" s="289">
        <f t="shared" si="208"/>
        <v>426</v>
      </c>
      <c r="BD455" s="289">
        <f t="shared" si="209"/>
        <v>417</v>
      </c>
      <c r="BE455" s="289">
        <f t="shared" si="210"/>
        <v>421</v>
      </c>
    </row>
    <row r="456" spans="1:57" s="309" customFormat="1" ht="15" customHeight="1" x14ac:dyDescent="0.25">
      <c r="A456" s="283" t="s">
        <v>327</v>
      </c>
      <c r="B456" s="255" t="s">
        <v>950</v>
      </c>
      <c r="C456" s="269" t="s">
        <v>1128</v>
      </c>
      <c r="D456" s="248"/>
      <c r="E456" s="248"/>
      <c r="F456" s="248"/>
      <c r="G456" s="248"/>
      <c r="H456" s="248">
        <v>15547</v>
      </c>
      <c r="I456" s="248">
        <v>20381</v>
      </c>
      <c r="J456" s="248">
        <v>22073</v>
      </c>
      <c r="K456" s="248">
        <v>27935</v>
      </c>
      <c r="L456" s="248">
        <v>35102</v>
      </c>
      <c r="M456" s="248">
        <v>41544</v>
      </c>
      <c r="N456" s="248">
        <v>50028</v>
      </c>
      <c r="O456" s="248">
        <v>42093</v>
      </c>
      <c r="P456" s="248">
        <v>35199</v>
      </c>
      <c r="Q456" s="248">
        <v>41765</v>
      </c>
      <c r="R456" s="248">
        <v>48641</v>
      </c>
      <c r="S456" s="248">
        <v>53506</v>
      </c>
      <c r="T456" s="285">
        <v>61354</v>
      </c>
      <c r="U456" s="286">
        <v>72818</v>
      </c>
      <c r="V456" s="287">
        <v>70178</v>
      </c>
      <c r="W456" s="287">
        <v>58212</v>
      </c>
      <c r="X456" s="287">
        <v>67027</v>
      </c>
      <c r="Y456" s="287"/>
      <c r="Z456" s="287"/>
      <c r="AA456" s="303">
        <v>88192</v>
      </c>
      <c r="AB456" s="303">
        <v>103455</v>
      </c>
      <c r="AC456" s="303">
        <v>102902</v>
      </c>
      <c r="AD456" s="303">
        <v>101629</v>
      </c>
      <c r="AE456" s="289" t="str">
        <f t="shared" si="211"/>
        <v>NA</v>
      </c>
      <c r="AF456" s="289" t="str">
        <f t="shared" si="212"/>
        <v>NA</v>
      </c>
      <c r="AG456" s="289" t="str">
        <f t="shared" si="213"/>
        <v>NA</v>
      </c>
      <c r="AH456" s="289" t="str">
        <f t="shared" si="214"/>
        <v>NA</v>
      </c>
      <c r="AI456" s="289">
        <f t="shared" si="215"/>
        <v>401</v>
      </c>
      <c r="AJ456" s="289">
        <f t="shared" si="216"/>
        <v>415</v>
      </c>
      <c r="AK456" s="289">
        <f t="shared" si="217"/>
        <v>422</v>
      </c>
      <c r="AL456" s="289">
        <f t="shared" si="218"/>
        <v>418</v>
      </c>
      <c r="AM456" s="289">
        <f t="shared" si="219"/>
        <v>419</v>
      </c>
      <c r="AN456" s="289">
        <f t="shared" si="220"/>
        <v>413</v>
      </c>
      <c r="AO456" s="289">
        <f t="shared" si="221"/>
        <v>427</v>
      </c>
      <c r="AP456" s="289">
        <f t="shared" si="222"/>
        <v>457</v>
      </c>
      <c r="AQ456" s="289">
        <f t="shared" si="223"/>
        <v>498</v>
      </c>
      <c r="AR456" s="289">
        <f t="shared" si="224"/>
        <v>472</v>
      </c>
      <c r="AS456" s="289">
        <f t="shared" si="225"/>
        <v>465</v>
      </c>
      <c r="AT456" s="289">
        <f t="shared" si="226"/>
        <v>466</v>
      </c>
      <c r="AU456" s="289">
        <f t="shared" si="227"/>
        <v>456</v>
      </c>
      <c r="AV456" s="289">
        <f t="shared" si="228"/>
        <v>456</v>
      </c>
      <c r="AW456" s="289">
        <f t="shared" si="229"/>
        <v>501</v>
      </c>
      <c r="AX456" s="289">
        <f t="shared" si="230"/>
        <v>467</v>
      </c>
      <c r="AY456" s="289">
        <f t="shared" si="231"/>
        <v>451</v>
      </c>
      <c r="AZ456" s="289" t="str">
        <f t="shared" si="232"/>
        <v>NA</v>
      </c>
      <c r="BA456" s="289" t="str">
        <f t="shared" si="233"/>
        <v>NA</v>
      </c>
      <c r="BB456" s="289">
        <f t="shared" si="234"/>
        <v>444</v>
      </c>
      <c r="BC456" s="289">
        <f t="shared" si="208"/>
        <v>437</v>
      </c>
      <c r="BD456" s="289">
        <f t="shared" si="209"/>
        <v>439</v>
      </c>
      <c r="BE456" s="289">
        <f t="shared" si="210"/>
        <v>437</v>
      </c>
    </row>
    <row r="457" spans="1:57" s="309" customFormat="1" ht="15" customHeight="1" x14ac:dyDescent="0.25">
      <c r="A457" s="283" t="s">
        <v>826</v>
      </c>
      <c r="B457" s="255" t="s">
        <v>909</v>
      </c>
      <c r="C457" s="269" t="s">
        <v>1128</v>
      </c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>
        <v>29498</v>
      </c>
      <c r="O457" s="248">
        <v>29112</v>
      </c>
      <c r="P457" s="248">
        <v>27656</v>
      </c>
      <c r="Q457" s="248">
        <v>26748</v>
      </c>
      <c r="R457" s="248">
        <v>40171</v>
      </c>
      <c r="S457" s="248">
        <v>44280</v>
      </c>
      <c r="T457" s="285">
        <v>48819</v>
      </c>
      <c r="U457" s="286">
        <v>56715</v>
      </c>
      <c r="V457" s="287">
        <v>53972</v>
      </c>
      <c r="W457" s="287">
        <v>41765</v>
      </c>
      <c r="X457" s="287">
        <v>48439</v>
      </c>
      <c r="Y457" s="287"/>
      <c r="Z457" s="287"/>
      <c r="AA457" s="303">
        <v>59089</v>
      </c>
      <c r="AB457" s="303">
        <v>83254</v>
      </c>
      <c r="AC457" s="303">
        <v>85353</v>
      </c>
      <c r="AD457" s="303">
        <v>91724</v>
      </c>
      <c r="AE457" s="289" t="str">
        <f t="shared" si="211"/>
        <v>NA</v>
      </c>
      <c r="AF457" s="289" t="str">
        <f t="shared" si="212"/>
        <v>NA</v>
      </c>
      <c r="AG457" s="289" t="str">
        <f t="shared" si="213"/>
        <v>NA</v>
      </c>
      <c r="AH457" s="289" t="str">
        <f t="shared" si="214"/>
        <v>NA</v>
      </c>
      <c r="AI457" s="289" t="str">
        <f t="shared" si="215"/>
        <v>NA</v>
      </c>
      <c r="AJ457" s="289" t="str">
        <f t="shared" si="216"/>
        <v>NA</v>
      </c>
      <c r="AK457" s="289" t="str">
        <f t="shared" si="217"/>
        <v>NA</v>
      </c>
      <c r="AL457" s="289" t="str">
        <f t="shared" si="218"/>
        <v>NA</v>
      </c>
      <c r="AM457" s="289" t="str">
        <f t="shared" si="219"/>
        <v>NA</v>
      </c>
      <c r="AN457" s="289" t="str">
        <f t="shared" si="220"/>
        <v>NA</v>
      </c>
      <c r="AO457" s="289">
        <f t="shared" si="221"/>
        <v>528</v>
      </c>
      <c r="AP457" s="289">
        <f t="shared" si="222"/>
        <v>533</v>
      </c>
      <c r="AQ457" s="289">
        <f t="shared" si="223"/>
        <v>552</v>
      </c>
      <c r="AR457" s="289">
        <f t="shared" si="224"/>
        <v>577</v>
      </c>
      <c r="AS457" s="289">
        <f t="shared" si="225"/>
        <v>515</v>
      </c>
      <c r="AT457" s="289">
        <f t="shared" si="226"/>
        <v>513</v>
      </c>
      <c r="AU457" s="289">
        <f t="shared" si="227"/>
        <v>511</v>
      </c>
      <c r="AV457" s="289">
        <f t="shared" si="228"/>
        <v>517</v>
      </c>
      <c r="AW457" s="289">
        <f t="shared" si="229"/>
        <v>570</v>
      </c>
      <c r="AX457" s="289">
        <f t="shared" si="230"/>
        <v>545</v>
      </c>
      <c r="AY457" s="289">
        <f t="shared" si="231"/>
        <v>542</v>
      </c>
      <c r="AZ457" s="289" t="str">
        <f t="shared" si="232"/>
        <v>NA</v>
      </c>
      <c r="BA457" s="289" t="str">
        <f t="shared" si="233"/>
        <v>NA</v>
      </c>
      <c r="BB457" s="289">
        <f t="shared" si="234"/>
        <v>552</v>
      </c>
      <c r="BC457" s="289">
        <f t="shared" si="208"/>
        <v>501</v>
      </c>
      <c r="BD457" s="289">
        <f t="shared" si="209"/>
        <v>488</v>
      </c>
      <c r="BE457" s="289">
        <f t="shared" si="210"/>
        <v>460</v>
      </c>
    </row>
    <row r="458" spans="1:57" s="309" customFormat="1" ht="15" customHeight="1" x14ac:dyDescent="0.25">
      <c r="A458" s="283" t="s">
        <v>793</v>
      </c>
      <c r="B458" s="255" t="s">
        <v>909</v>
      </c>
      <c r="C458" s="269" t="s">
        <v>1128</v>
      </c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248"/>
      <c r="S458" s="248">
        <v>47365</v>
      </c>
      <c r="T458" s="285">
        <v>52663</v>
      </c>
      <c r="U458" s="286">
        <v>60025</v>
      </c>
      <c r="V458" s="287">
        <v>68942</v>
      </c>
      <c r="W458" s="287">
        <v>48920</v>
      </c>
      <c r="X458" s="287">
        <v>54882</v>
      </c>
      <c r="Y458" s="287"/>
      <c r="Z458" s="287"/>
      <c r="AA458" s="303">
        <v>72449</v>
      </c>
      <c r="AB458" s="303">
        <v>87498</v>
      </c>
      <c r="AC458" s="303">
        <v>89789</v>
      </c>
      <c r="AD458" s="303">
        <v>91653</v>
      </c>
      <c r="AE458" s="289" t="str">
        <f t="shared" si="211"/>
        <v>NA</v>
      </c>
      <c r="AF458" s="289" t="str">
        <f t="shared" si="212"/>
        <v>NA</v>
      </c>
      <c r="AG458" s="289" t="str">
        <f t="shared" si="213"/>
        <v>NA</v>
      </c>
      <c r="AH458" s="289" t="str">
        <f t="shared" si="214"/>
        <v>NA</v>
      </c>
      <c r="AI458" s="289" t="str">
        <f t="shared" si="215"/>
        <v>NA</v>
      </c>
      <c r="AJ458" s="289" t="str">
        <f t="shared" si="216"/>
        <v>NA</v>
      </c>
      <c r="AK458" s="289" t="str">
        <f t="shared" si="217"/>
        <v>NA</v>
      </c>
      <c r="AL458" s="289" t="str">
        <f t="shared" si="218"/>
        <v>NA</v>
      </c>
      <c r="AM458" s="289" t="str">
        <f t="shared" si="219"/>
        <v>NA</v>
      </c>
      <c r="AN458" s="289" t="str">
        <f t="shared" si="220"/>
        <v>NA</v>
      </c>
      <c r="AO458" s="289" t="str">
        <f t="shared" si="221"/>
        <v>NA</v>
      </c>
      <c r="AP458" s="289" t="str">
        <f t="shared" si="222"/>
        <v>NA</v>
      </c>
      <c r="AQ458" s="289" t="str">
        <f t="shared" si="223"/>
        <v>NA</v>
      </c>
      <c r="AR458" s="289" t="str">
        <f t="shared" si="224"/>
        <v>NA</v>
      </c>
      <c r="AS458" s="289" t="str">
        <f t="shared" si="225"/>
        <v>NA</v>
      </c>
      <c r="AT458" s="289">
        <f t="shared" si="226"/>
        <v>497</v>
      </c>
      <c r="AU458" s="289">
        <f t="shared" si="227"/>
        <v>495</v>
      </c>
      <c r="AV458" s="289">
        <f t="shared" si="228"/>
        <v>505</v>
      </c>
      <c r="AW458" s="289">
        <f t="shared" si="229"/>
        <v>505</v>
      </c>
      <c r="AX458" s="289">
        <f t="shared" si="230"/>
        <v>513</v>
      </c>
      <c r="AY458" s="289">
        <f t="shared" si="231"/>
        <v>512</v>
      </c>
      <c r="AZ458" s="289" t="str">
        <f t="shared" si="232"/>
        <v>NA</v>
      </c>
      <c r="BA458" s="289" t="str">
        <f t="shared" si="233"/>
        <v>NA</v>
      </c>
      <c r="BB458" s="289">
        <f t="shared" si="234"/>
        <v>504</v>
      </c>
      <c r="BC458" s="289">
        <f t="shared" si="208"/>
        <v>484</v>
      </c>
      <c r="BD458" s="289">
        <f t="shared" si="209"/>
        <v>472</v>
      </c>
      <c r="BE458" s="289">
        <f t="shared" si="210"/>
        <v>461</v>
      </c>
    </row>
    <row r="459" spans="1:57" s="309" customFormat="1" ht="15" customHeight="1" x14ac:dyDescent="0.25">
      <c r="A459" s="283" t="s">
        <v>58</v>
      </c>
      <c r="B459" s="255" t="s">
        <v>909</v>
      </c>
      <c r="C459" s="269" t="s">
        <v>1128</v>
      </c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>
        <v>54628</v>
      </c>
      <c r="O459" s="248">
        <v>55034</v>
      </c>
      <c r="P459" s="248">
        <v>51214</v>
      </c>
      <c r="Q459" s="248">
        <v>51326</v>
      </c>
      <c r="R459" s="248">
        <v>60699</v>
      </c>
      <c r="S459" s="248">
        <v>64283</v>
      </c>
      <c r="T459" s="285">
        <v>68990</v>
      </c>
      <c r="U459" s="286">
        <v>79912</v>
      </c>
      <c r="V459" s="287">
        <v>78649</v>
      </c>
      <c r="W459" s="287">
        <v>60841</v>
      </c>
      <c r="X459" s="287">
        <v>65037</v>
      </c>
      <c r="Y459" s="287"/>
      <c r="Z459" s="287"/>
      <c r="AA459" s="303">
        <v>88635</v>
      </c>
      <c r="AB459" s="303">
        <v>99829</v>
      </c>
      <c r="AC459" s="303">
        <v>97284</v>
      </c>
      <c r="AD459" s="303">
        <v>90656</v>
      </c>
      <c r="AE459" s="289" t="str">
        <f t="shared" si="211"/>
        <v>NA</v>
      </c>
      <c r="AF459" s="289" t="str">
        <f t="shared" si="212"/>
        <v>NA</v>
      </c>
      <c r="AG459" s="289" t="str">
        <f t="shared" si="213"/>
        <v>NA</v>
      </c>
      <c r="AH459" s="289" t="str">
        <f t="shared" si="214"/>
        <v>NA</v>
      </c>
      <c r="AI459" s="289" t="str">
        <f t="shared" si="215"/>
        <v>NA</v>
      </c>
      <c r="AJ459" s="289" t="str">
        <f t="shared" si="216"/>
        <v>NA</v>
      </c>
      <c r="AK459" s="289" t="str">
        <f t="shared" si="217"/>
        <v>NA</v>
      </c>
      <c r="AL459" s="289" t="str">
        <f t="shared" si="218"/>
        <v>NA</v>
      </c>
      <c r="AM459" s="289" t="str">
        <f t="shared" si="219"/>
        <v>NA</v>
      </c>
      <c r="AN459" s="289" t="str">
        <f t="shared" si="220"/>
        <v>NA</v>
      </c>
      <c r="AO459" s="289">
        <f t="shared" si="221"/>
        <v>415</v>
      </c>
      <c r="AP459" s="289">
        <f t="shared" si="222"/>
        <v>407</v>
      </c>
      <c r="AQ459" s="289">
        <f t="shared" si="223"/>
        <v>417</v>
      </c>
      <c r="AR459" s="289">
        <f t="shared" si="224"/>
        <v>417</v>
      </c>
      <c r="AS459" s="289">
        <f t="shared" si="225"/>
        <v>408</v>
      </c>
      <c r="AT459" s="289">
        <f t="shared" si="226"/>
        <v>418</v>
      </c>
      <c r="AU459" s="289">
        <f t="shared" si="227"/>
        <v>427</v>
      </c>
      <c r="AV459" s="289">
        <f t="shared" si="228"/>
        <v>431</v>
      </c>
      <c r="AW459" s="289">
        <f t="shared" si="229"/>
        <v>463</v>
      </c>
      <c r="AX459" s="289">
        <f t="shared" si="230"/>
        <v>454</v>
      </c>
      <c r="AY459" s="289">
        <f t="shared" si="231"/>
        <v>461</v>
      </c>
      <c r="AZ459" s="289" t="str">
        <f t="shared" si="232"/>
        <v>NA</v>
      </c>
      <c r="BA459" s="289" t="str">
        <f t="shared" si="233"/>
        <v>NA</v>
      </c>
      <c r="BB459" s="289">
        <f t="shared" si="234"/>
        <v>442</v>
      </c>
      <c r="BC459" s="289">
        <f t="shared" si="208"/>
        <v>445</v>
      </c>
      <c r="BD459" s="289">
        <f t="shared" si="209"/>
        <v>454</v>
      </c>
      <c r="BE459" s="289">
        <f t="shared" si="210"/>
        <v>463</v>
      </c>
    </row>
    <row r="460" spans="1:57" s="309" customFormat="1" ht="15" customHeight="1" x14ac:dyDescent="0.25">
      <c r="A460" s="283" t="s">
        <v>449</v>
      </c>
      <c r="B460" s="255" t="s">
        <v>957</v>
      </c>
      <c r="C460" s="269" t="s">
        <v>1128</v>
      </c>
      <c r="D460" s="248"/>
      <c r="E460" s="248"/>
      <c r="F460" s="248"/>
      <c r="G460" s="248"/>
      <c r="H460" s="248"/>
      <c r="I460" s="248"/>
      <c r="J460" s="248">
        <v>17379</v>
      </c>
      <c r="K460" s="248">
        <v>20290</v>
      </c>
      <c r="L460" s="248">
        <v>24963</v>
      </c>
      <c r="M460" s="248">
        <v>28203</v>
      </c>
      <c r="N460" s="248">
        <v>39786</v>
      </c>
      <c r="O460" s="248">
        <v>37292</v>
      </c>
      <c r="P460" s="248">
        <v>34344</v>
      </c>
      <c r="Q460" s="248">
        <v>34563</v>
      </c>
      <c r="R460" s="248">
        <v>43802</v>
      </c>
      <c r="S460" s="248">
        <v>51313</v>
      </c>
      <c r="T460" s="285">
        <v>61091</v>
      </c>
      <c r="U460" s="286">
        <v>73704</v>
      </c>
      <c r="V460" s="287">
        <v>72672</v>
      </c>
      <c r="W460" s="287">
        <v>53933</v>
      </c>
      <c r="X460" s="287">
        <v>61142</v>
      </c>
      <c r="Y460" s="287"/>
      <c r="Z460" s="287"/>
      <c r="AA460" s="303">
        <v>77826</v>
      </c>
      <c r="AB460" s="303">
        <v>88788</v>
      </c>
      <c r="AC460" s="303">
        <v>89573</v>
      </c>
      <c r="AD460" s="303">
        <v>88854</v>
      </c>
      <c r="AE460" s="289" t="str">
        <f t="shared" si="211"/>
        <v>NA</v>
      </c>
      <c r="AF460" s="289" t="str">
        <f t="shared" si="212"/>
        <v>NA</v>
      </c>
      <c r="AG460" s="289" t="str">
        <f t="shared" si="213"/>
        <v>NA</v>
      </c>
      <c r="AH460" s="289" t="str">
        <f t="shared" si="214"/>
        <v>NA</v>
      </c>
      <c r="AI460" s="289" t="str">
        <f t="shared" si="215"/>
        <v>NA</v>
      </c>
      <c r="AJ460" s="289" t="str">
        <f t="shared" si="216"/>
        <v>NA</v>
      </c>
      <c r="AK460" s="289">
        <f t="shared" si="217"/>
        <v>453</v>
      </c>
      <c r="AL460" s="289">
        <f t="shared" si="218"/>
        <v>452</v>
      </c>
      <c r="AM460" s="289">
        <f t="shared" si="219"/>
        <v>466</v>
      </c>
      <c r="AN460" s="289">
        <f t="shared" si="220"/>
        <v>470</v>
      </c>
      <c r="AO460" s="289">
        <f t="shared" si="221"/>
        <v>474</v>
      </c>
      <c r="AP460" s="289">
        <f t="shared" si="222"/>
        <v>485</v>
      </c>
      <c r="AQ460" s="289">
        <f t="shared" si="223"/>
        <v>502</v>
      </c>
      <c r="AR460" s="289">
        <f t="shared" si="224"/>
        <v>517</v>
      </c>
      <c r="AS460" s="289">
        <f t="shared" si="225"/>
        <v>495</v>
      </c>
      <c r="AT460" s="289">
        <f t="shared" si="226"/>
        <v>477</v>
      </c>
      <c r="AU460" s="289">
        <f t="shared" si="227"/>
        <v>458</v>
      </c>
      <c r="AV460" s="289">
        <f t="shared" si="228"/>
        <v>453</v>
      </c>
      <c r="AW460" s="289">
        <f t="shared" si="229"/>
        <v>484</v>
      </c>
      <c r="AX460" s="289">
        <f t="shared" si="230"/>
        <v>485</v>
      </c>
      <c r="AY460" s="289">
        <f t="shared" si="231"/>
        <v>482</v>
      </c>
      <c r="AZ460" s="289" t="str">
        <f t="shared" si="232"/>
        <v>NA</v>
      </c>
      <c r="BA460" s="289" t="str">
        <f t="shared" si="233"/>
        <v>NA</v>
      </c>
      <c r="BB460" s="289">
        <f t="shared" si="234"/>
        <v>482</v>
      </c>
      <c r="BC460" s="289">
        <f t="shared" si="208"/>
        <v>479</v>
      </c>
      <c r="BD460" s="289">
        <f t="shared" si="209"/>
        <v>474</v>
      </c>
      <c r="BE460" s="289">
        <f t="shared" si="210"/>
        <v>469</v>
      </c>
    </row>
    <row r="461" spans="1:57" s="309" customFormat="1" ht="15" customHeight="1" x14ac:dyDescent="0.25">
      <c r="A461" s="283" t="s">
        <v>2126</v>
      </c>
      <c r="B461" s="255" t="s">
        <v>909</v>
      </c>
      <c r="C461" s="269" t="s">
        <v>1128</v>
      </c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248"/>
      <c r="S461" s="248"/>
      <c r="T461" s="285">
        <v>27404</v>
      </c>
      <c r="U461" s="286">
        <v>33672</v>
      </c>
      <c r="V461" s="287">
        <v>33364</v>
      </c>
      <c r="W461" s="287">
        <v>27642</v>
      </c>
      <c r="X461" s="287">
        <v>32699</v>
      </c>
      <c r="Y461" s="287"/>
      <c r="Z461" s="287"/>
      <c r="AA461" s="303">
        <v>69290</v>
      </c>
      <c r="AB461" s="303">
        <v>86658</v>
      </c>
      <c r="AC461" s="303">
        <v>90234</v>
      </c>
      <c r="AD461" s="303">
        <v>85625</v>
      </c>
      <c r="AE461" s="289" t="str">
        <f t="shared" si="211"/>
        <v>NA</v>
      </c>
      <c r="AF461" s="289" t="str">
        <f t="shared" si="212"/>
        <v>NA</v>
      </c>
      <c r="AG461" s="289" t="str">
        <f t="shared" si="213"/>
        <v>NA</v>
      </c>
      <c r="AH461" s="289" t="str">
        <f t="shared" si="214"/>
        <v>NA</v>
      </c>
      <c r="AI461" s="289" t="str">
        <f t="shared" si="215"/>
        <v>NA</v>
      </c>
      <c r="AJ461" s="289" t="str">
        <f t="shared" si="216"/>
        <v>NA</v>
      </c>
      <c r="AK461" s="289" t="str">
        <f t="shared" si="217"/>
        <v>NA</v>
      </c>
      <c r="AL461" s="289" t="str">
        <f t="shared" si="218"/>
        <v>NA</v>
      </c>
      <c r="AM461" s="289" t="str">
        <f t="shared" si="219"/>
        <v>NA</v>
      </c>
      <c r="AN461" s="289" t="str">
        <f t="shared" si="220"/>
        <v>NA</v>
      </c>
      <c r="AO461" s="289" t="str">
        <f t="shared" si="221"/>
        <v>NA</v>
      </c>
      <c r="AP461" s="289" t="str">
        <f t="shared" si="222"/>
        <v>NA</v>
      </c>
      <c r="AQ461" s="289" t="str">
        <f t="shared" si="223"/>
        <v>NA</v>
      </c>
      <c r="AR461" s="289" t="str">
        <f t="shared" si="224"/>
        <v>NA</v>
      </c>
      <c r="AS461" s="289" t="str">
        <f t="shared" si="225"/>
        <v>NA</v>
      </c>
      <c r="AT461" s="289" t="str">
        <f t="shared" si="226"/>
        <v>NA</v>
      </c>
      <c r="AU461" s="289">
        <f t="shared" si="227"/>
        <v>645</v>
      </c>
      <c r="AV461" s="289">
        <f t="shared" si="228"/>
        <v>630</v>
      </c>
      <c r="AW461" s="289">
        <f t="shared" si="229"/>
        <v>687</v>
      </c>
      <c r="AX461" s="289">
        <f t="shared" si="230"/>
        <v>639</v>
      </c>
      <c r="AY461" s="289">
        <f t="shared" si="231"/>
        <v>621</v>
      </c>
      <c r="AZ461" s="289" t="str">
        <f t="shared" si="232"/>
        <v>NA</v>
      </c>
      <c r="BA461" s="289" t="str">
        <f t="shared" si="233"/>
        <v>NA</v>
      </c>
      <c r="BB461" s="289">
        <f t="shared" si="234"/>
        <v>515</v>
      </c>
      <c r="BC461" s="289">
        <f t="shared" si="208"/>
        <v>487</v>
      </c>
      <c r="BD461" s="289">
        <f t="shared" si="209"/>
        <v>469</v>
      </c>
      <c r="BE461" s="289">
        <f t="shared" si="210"/>
        <v>479</v>
      </c>
    </row>
    <row r="462" spans="1:57" s="309" customFormat="1" ht="15" customHeight="1" x14ac:dyDescent="0.25">
      <c r="A462" s="283" t="s">
        <v>807</v>
      </c>
      <c r="B462" s="255" t="s">
        <v>927</v>
      </c>
      <c r="C462" s="269" t="s">
        <v>1128</v>
      </c>
      <c r="D462" s="248"/>
      <c r="E462" s="248"/>
      <c r="F462" s="248"/>
      <c r="G462" s="248"/>
      <c r="H462" s="248">
        <v>13220</v>
      </c>
      <c r="I462" s="248">
        <v>14746</v>
      </c>
      <c r="J462" s="248">
        <v>17596</v>
      </c>
      <c r="K462" s="248">
        <v>20784</v>
      </c>
      <c r="L462" s="248">
        <v>24566</v>
      </c>
      <c r="M462" s="248">
        <v>30229</v>
      </c>
      <c r="N462" s="248">
        <v>34408</v>
      </c>
      <c r="O462" s="248">
        <v>29703</v>
      </c>
      <c r="P462" s="248">
        <v>24243</v>
      </c>
      <c r="Q462" s="248">
        <v>23951</v>
      </c>
      <c r="R462" s="248">
        <v>26549</v>
      </c>
      <c r="S462" s="248">
        <v>34095</v>
      </c>
      <c r="T462" s="285">
        <v>40317</v>
      </c>
      <c r="U462" s="286">
        <v>47114</v>
      </c>
      <c r="V462" s="287">
        <v>50954</v>
      </c>
      <c r="W462" s="287">
        <v>37753</v>
      </c>
      <c r="X462" s="287">
        <v>42381</v>
      </c>
      <c r="Y462" s="287"/>
      <c r="Z462" s="287"/>
      <c r="AA462" s="303">
        <v>61216</v>
      </c>
      <c r="AB462" s="303">
        <v>73582</v>
      </c>
      <c r="AC462" s="303">
        <v>82310</v>
      </c>
      <c r="AD462" s="303">
        <v>84585</v>
      </c>
      <c r="AE462" s="289" t="str">
        <f t="shared" si="211"/>
        <v>NA</v>
      </c>
      <c r="AF462" s="289" t="str">
        <f t="shared" si="212"/>
        <v>NA</v>
      </c>
      <c r="AG462" s="289" t="str">
        <f t="shared" si="213"/>
        <v>NA</v>
      </c>
      <c r="AH462" s="289" t="str">
        <f t="shared" si="214"/>
        <v>NA</v>
      </c>
      <c r="AI462" s="289">
        <f t="shared" si="215"/>
        <v>410</v>
      </c>
      <c r="AJ462" s="289">
        <f t="shared" si="216"/>
        <v>440</v>
      </c>
      <c r="AK462" s="289">
        <f t="shared" si="217"/>
        <v>451</v>
      </c>
      <c r="AL462" s="289">
        <f t="shared" si="218"/>
        <v>448</v>
      </c>
      <c r="AM462" s="289">
        <f t="shared" si="219"/>
        <v>469</v>
      </c>
      <c r="AN462" s="289">
        <f t="shared" si="220"/>
        <v>464</v>
      </c>
      <c r="AO462" s="289">
        <f t="shared" si="221"/>
        <v>504</v>
      </c>
      <c r="AP462" s="289">
        <f t="shared" si="222"/>
        <v>529</v>
      </c>
      <c r="AQ462" s="289">
        <f t="shared" si="223"/>
        <v>578</v>
      </c>
      <c r="AR462" s="289">
        <f t="shared" si="224"/>
        <v>606</v>
      </c>
      <c r="AS462" s="289">
        <f t="shared" si="225"/>
        <v>599</v>
      </c>
      <c r="AT462" s="289">
        <f t="shared" si="226"/>
        <v>576</v>
      </c>
      <c r="AU462" s="289">
        <f t="shared" si="227"/>
        <v>563</v>
      </c>
      <c r="AV462" s="289">
        <f t="shared" si="228"/>
        <v>563</v>
      </c>
      <c r="AW462" s="289">
        <f t="shared" si="229"/>
        <v>584</v>
      </c>
      <c r="AX462" s="289">
        <f t="shared" si="230"/>
        <v>569</v>
      </c>
      <c r="AY462" s="289">
        <f t="shared" si="231"/>
        <v>572</v>
      </c>
      <c r="AZ462" s="289" t="str">
        <f t="shared" si="232"/>
        <v>NA</v>
      </c>
      <c r="BA462" s="289" t="str">
        <f t="shared" si="233"/>
        <v>NA</v>
      </c>
      <c r="BB462" s="289">
        <f t="shared" si="234"/>
        <v>539</v>
      </c>
      <c r="BC462" s="289">
        <f t="shared" si="208"/>
        <v>531</v>
      </c>
      <c r="BD462" s="289">
        <f t="shared" si="209"/>
        <v>504</v>
      </c>
      <c r="BE462" s="289">
        <f t="shared" si="210"/>
        <v>482</v>
      </c>
    </row>
    <row r="463" spans="1:57" s="309" customFormat="1" ht="15" customHeight="1" x14ac:dyDescent="0.25">
      <c r="A463" s="283" t="s">
        <v>221</v>
      </c>
      <c r="B463" s="255" t="s">
        <v>909</v>
      </c>
      <c r="C463" s="269" t="s">
        <v>1128</v>
      </c>
      <c r="D463" s="248"/>
      <c r="E463" s="248"/>
      <c r="F463" s="248"/>
      <c r="G463" s="248"/>
      <c r="H463" s="248"/>
      <c r="I463" s="248">
        <v>7515</v>
      </c>
      <c r="J463" s="248"/>
      <c r="K463" s="248"/>
      <c r="L463" s="248"/>
      <c r="M463" s="248"/>
      <c r="N463" s="248"/>
      <c r="O463" s="248"/>
      <c r="P463" s="248"/>
      <c r="Q463" s="248">
        <v>16654</v>
      </c>
      <c r="R463" s="248">
        <v>20719</v>
      </c>
      <c r="S463" s="248">
        <v>22077</v>
      </c>
      <c r="T463" s="285">
        <v>35748</v>
      </c>
      <c r="U463" s="286"/>
      <c r="V463" s="287"/>
      <c r="W463" s="287"/>
      <c r="X463" s="287"/>
      <c r="Y463" s="287"/>
      <c r="Z463" s="287"/>
      <c r="AA463" s="303"/>
      <c r="AB463" s="303"/>
      <c r="AC463" s="303">
        <v>86609</v>
      </c>
      <c r="AD463" s="303">
        <v>80805</v>
      </c>
      <c r="AE463" s="289" t="str">
        <f t="shared" si="211"/>
        <v>NA</v>
      </c>
      <c r="AF463" s="289" t="str">
        <f t="shared" si="212"/>
        <v>NA</v>
      </c>
      <c r="AG463" s="289" t="str">
        <f t="shared" si="213"/>
        <v>NA</v>
      </c>
      <c r="AH463" s="289" t="str">
        <f t="shared" si="214"/>
        <v>NA</v>
      </c>
      <c r="AI463" s="289" t="str">
        <f t="shared" si="215"/>
        <v>NA</v>
      </c>
      <c r="AJ463" s="289">
        <f t="shared" si="216"/>
        <v>472</v>
      </c>
      <c r="AK463" s="289" t="str">
        <f t="shared" si="217"/>
        <v>NA</v>
      </c>
      <c r="AL463" s="289" t="str">
        <f t="shared" si="218"/>
        <v>NA</v>
      </c>
      <c r="AM463" s="289" t="str">
        <f t="shared" si="219"/>
        <v>NA</v>
      </c>
      <c r="AN463" s="289" t="str">
        <f t="shared" si="220"/>
        <v>NA</v>
      </c>
      <c r="AO463" s="289" t="str">
        <f t="shared" si="221"/>
        <v>NA</v>
      </c>
      <c r="AP463" s="289" t="str">
        <f t="shared" si="222"/>
        <v>NA</v>
      </c>
      <c r="AQ463" s="289" t="str">
        <f t="shared" si="223"/>
        <v>NA</v>
      </c>
      <c r="AR463" s="289">
        <f t="shared" si="224"/>
        <v>658</v>
      </c>
      <c r="AS463" s="289">
        <f t="shared" si="225"/>
        <v>643</v>
      </c>
      <c r="AT463" s="289">
        <f t="shared" si="226"/>
        <v>649</v>
      </c>
      <c r="AU463" s="289">
        <f t="shared" si="227"/>
        <v>594</v>
      </c>
      <c r="AV463" s="289" t="str">
        <f t="shared" si="228"/>
        <v>NA</v>
      </c>
      <c r="AW463" s="289" t="str">
        <f t="shared" si="229"/>
        <v>NA</v>
      </c>
      <c r="AX463" s="289" t="str">
        <f t="shared" si="230"/>
        <v>NA</v>
      </c>
      <c r="AY463" s="289" t="str">
        <f t="shared" si="231"/>
        <v>NA</v>
      </c>
      <c r="AZ463" s="289" t="str">
        <f t="shared" si="232"/>
        <v>NA</v>
      </c>
      <c r="BA463" s="289" t="str">
        <f t="shared" si="233"/>
        <v>NA</v>
      </c>
      <c r="BB463" s="289" t="str">
        <f t="shared" si="234"/>
        <v>NA</v>
      </c>
      <c r="BC463" s="289" t="str">
        <f t="shared" si="208"/>
        <v>NA</v>
      </c>
      <c r="BD463" s="289">
        <f t="shared" si="209"/>
        <v>484</v>
      </c>
      <c r="BE463" s="289">
        <f t="shared" si="210"/>
        <v>498</v>
      </c>
    </row>
    <row r="464" spans="1:57" s="309" customFormat="1" ht="15" customHeight="1" x14ac:dyDescent="0.25">
      <c r="A464" s="283" t="s">
        <v>602</v>
      </c>
      <c r="B464" s="255" t="s">
        <v>943</v>
      </c>
      <c r="C464" s="269" t="s">
        <v>1128</v>
      </c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248"/>
      <c r="S464" s="248"/>
      <c r="T464" s="285"/>
      <c r="U464" s="286">
        <v>82924</v>
      </c>
      <c r="V464" s="287">
        <v>80169</v>
      </c>
      <c r="W464" s="304">
        <v>61482</v>
      </c>
      <c r="X464" s="287">
        <v>66143</v>
      </c>
      <c r="Y464" s="287"/>
      <c r="Z464" s="287"/>
      <c r="AA464" s="303">
        <v>73086</v>
      </c>
      <c r="AB464" s="303">
        <v>82448</v>
      </c>
      <c r="AC464" s="303">
        <v>81492</v>
      </c>
      <c r="AD464" s="303">
        <v>76855</v>
      </c>
      <c r="AE464" s="289" t="str">
        <f t="shared" si="211"/>
        <v>NA</v>
      </c>
      <c r="AF464" s="289" t="str">
        <f t="shared" si="212"/>
        <v>NA</v>
      </c>
      <c r="AG464" s="289" t="str">
        <f t="shared" si="213"/>
        <v>NA</v>
      </c>
      <c r="AH464" s="289" t="str">
        <f t="shared" si="214"/>
        <v>NA</v>
      </c>
      <c r="AI464" s="289" t="str">
        <f t="shared" si="215"/>
        <v>NA</v>
      </c>
      <c r="AJ464" s="289" t="str">
        <f t="shared" si="216"/>
        <v>NA</v>
      </c>
      <c r="AK464" s="289" t="str">
        <f t="shared" si="217"/>
        <v>NA</v>
      </c>
      <c r="AL464" s="289" t="str">
        <f t="shared" si="218"/>
        <v>NA</v>
      </c>
      <c r="AM464" s="289" t="str">
        <f t="shared" si="219"/>
        <v>NA</v>
      </c>
      <c r="AN464" s="289" t="str">
        <f t="shared" si="220"/>
        <v>NA</v>
      </c>
      <c r="AO464" s="289" t="str">
        <f t="shared" si="221"/>
        <v>NA</v>
      </c>
      <c r="AP464" s="289" t="str">
        <f t="shared" si="222"/>
        <v>NA</v>
      </c>
      <c r="AQ464" s="289" t="str">
        <f t="shared" si="223"/>
        <v>NA</v>
      </c>
      <c r="AR464" s="289" t="str">
        <f t="shared" si="224"/>
        <v>NA</v>
      </c>
      <c r="AS464" s="289" t="str">
        <f t="shared" si="225"/>
        <v>NA</v>
      </c>
      <c r="AT464" s="289" t="str">
        <f t="shared" si="226"/>
        <v>NA</v>
      </c>
      <c r="AU464" s="289" t="str">
        <f t="shared" si="227"/>
        <v>NA</v>
      </c>
      <c r="AV464" s="289">
        <f t="shared" si="228"/>
        <v>419</v>
      </c>
      <c r="AW464" s="289">
        <f t="shared" si="229"/>
        <v>458</v>
      </c>
      <c r="AX464" s="289">
        <f t="shared" si="230"/>
        <v>449</v>
      </c>
      <c r="AY464" s="289">
        <f t="shared" si="231"/>
        <v>457</v>
      </c>
      <c r="AZ464" s="289" t="str">
        <f t="shared" si="232"/>
        <v>NA</v>
      </c>
      <c r="BA464" s="289" t="str">
        <f t="shared" si="233"/>
        <v>NA</v>
      </c>
      <c r="BB464" s="289">
        <f t="shared" si="234"/>
        <v>497</v>
      </c>
      <c r="BC464" s="289">
        <f t="shared" si="208"/>
        <v>503</v>
      </c>
      <c r="BD464" s="289">
        <f t="shared" si="209"/>
        <v>507</v>
      </c>
      <c r="BE464" s="289">
        <f t="shared" si="210"/>
        <v>513</v>
      </c>
    </row>
    <row r="465" spans="1:57" s="309" customFormat="1" ht="15" customHeight="1" x14ac:dyDescent="0.25">
      <c r="A465" s="283" t="s">
        <v>53</v>
      </c>
      <c r="B465" s="255" t="s">
        <v>909</v>
      </c>
      <c r="C465" s="269" t="s">
        <v>1128</v>
      </c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>
        <v>14686</v>
      </c>
      <c r="O465" s="248">
        <v>17248</v>
      </c>
      <c r="P465" s="248">
        <v>31490</v>
      </c>
      <c r="Q465" s="248">
        <v>34985</v>
      </c>
      <c r="R465" s="248">
        <v>47687</v>
      </c>
      <c r="S465" s="248">
        <v>56687</v>
      </c>
      <c r="T465" s="285">
        <v>66180</v>
      </c>
      <c r="U465" s="286">
        <v>79473</v>
      </c>
      <c r="V465" s="287">
        <v>71423</v>
      </c>
      <c r="W465" s="287">
        <v>64713.5</v>
      </c>
      <c r="X465" s="287">
        <v>58004</v>
      </c>
      <c r="Y465" s="287"/>
      <c r="Z465" s="287"/>
      <c r="AA465" s="303">
        <v>73918</v>
      </c>
      <c r="AB465" s="303">
        <v>84369</v>
      </c>
      <c r="AC465" s="303">
        <v>82838</v>
      </c>
      <c r="AD465" s="303">
        <v>74984</v>
      </c>
      <c r="AE465" s="289" t="str">
        <f t="shared" si="211"/>
        <v>NA</v>
      </c>
      <c r="AF465" s="289" t="str">
        <f t="shared" si="212"/>
        <v>NA</v>
      </c>
      <c r="AG465" s="289" t="str">
        <f t="shared" si="213"/>
        <v>NA</v>
      </c>
      <c r="AH465" s="289" t="str">
        <f t="shared" si="214"/>
        <v>NA</v>
      </c>
      <c r="AI465" s="289" t="str">
        <f t="shared" si="215"/>
        <v>NA</v>
      </c>
      <c r="AJ465" s="289" t="str">
        <f t="shared" si="216"/>
        <v>NA</v>
      </c>
      <c r="AK465" s="289" t="str">
        <f t="shared" si="217"/>
        <v>NA</v>
      </c>
      <c r="AL465" s="289" t="str">
        <f t="shared" si="218"/>
        <v>NA</v>
      </c>
      <c r="AM465" s="289" t="str">
        <f t="shared" si="219"/>
        <v>NA</v>
      </c>
      <c r="AN465" s="289" t="str">
        <f t="shared" si="220"/>
        <v>NA</v>
      </c>
      <c r="AO465" s="289">
        <f t="shared" si="221"/>
        <v>597</v>
      </c>
      <c r="AP465" s="289">
        <f t="shared" si="222"/>
        <v>595</v>
      </c>
      <c r="AQ465" s="289">
        <f t="shared" si="223"/>
        <v>525</v>
      </c>
      <c r="AR465" s="289">
        <f t="shared" si="224"/>
        <v>515</v>
      </c>
      <c r="AS465" s="289">
        <f t="shared" si="225"/>
        <v>470</v>
      </c>
      <c r="AT465" s="289">
        <f t="shared" si="226"/>
        <v>449</v>
      </c>
      <c r="AU465" s="289">
        <f t="shared" si="227"/>
        <v>438</v>
      </c>
      <c r="AV465" s="289">
        <f t="shared" si="228"/>
        <v>433</v>
      </c>
      <c r="AW465" s="289">
        <f t="shared" si="229"/>
        <v>490</v>
      </c>
      <c r="AX465" s="289">
        <f t="shared" si="230"/>
        <v>435</v>
      </c>
      <c r="AY465" s="289">
        <f t="shared" si="231"/>
        <v>501</v>
      </c>
      <c r="AZ465" s="289" t="str">
        <f t="shared" si="232"/>
        <v>NA</v>
      </c>
      <c r="BA465" s="289" t="str">
        <f t="shared" si="233"/>
        <v>NA</v>
      </c>
      <c r="BB465" s="289">
        <f t="shared" si="234"/>
        <v>493</v>
      </c>
      <c r="BC465" s="289">
        <f t="shared" si="208"/>
        <v>498</v>
      </c>
      <c r="BD465" s="289">
        <f t="shared" si="209"/>
        <v>503</v>
      </c>
      <c r="BE465" s="289">
        <f t="shared" si="210"/>
        <v>518</v>
      </c>
    </row>
    <row r="466" spans="1:57" s="309" customFormat="1" ht="15" customHeight="1" x14ac:dyDescent="0.25">
      <c r="A466" s="283" t="s">
        <v>494</v>
      </c>
      <c r="B466" s="255" t="s">
        <v>909</v>
      </c>
      <c r="C466" s="269" t="s">
        <v>1128</v>
      </c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>
        <v>18268</v>
      </c>
      <c r="Q466" s="248">
        <v>20275</v>
      </c>
      <c r="R466" s="248">
        <v>21992</v>
      </c>
      <c r="S466" s="248">
        <v>28756</v>
      </c>
      <c r="T466" s="285">
        <v>29761</v>
      </c>
      <c r="U466" s="286">
        <v>41120</v>
      </c>
      <c r="V466" s="287">
        <v>47179</v>
      </c>
      <c r="W466" s="287">
        <v>43731</v>
      </c>
      <c r="X466" s="287">
        <v>49019</v>
      </c>
      <c r="Y466" s="287"/>
      <c r="Z466" s="287"/>
      <c r="AA466" s="303">
        <v>55210</v>
      </c>
      <c r="AB466" s="303">
        <v>65385</v>
      </c>
      <c r="AC466" s="303">
        <v>67654</v>
      </c>
      <c r="AD466" s="303">
        <v>72207</v>
      </c>
      <c r="AE466" s="289" t="str">
        <f t="shared" si="211"/>
        <v>NA</v>
      </c>
      <c r="AF466" s="289" t="str">
        <f t="shared" si="212"/>
        <v>NA</v>
      </c>
      <c r="AG466" s="289" t="str">
        <f t="shared" si="213"/>
        <v>NA</v>
      </c>
      <c r="AH466" s="289" t="str">
        <f t="shared" si="214"/>
        <v>NA</v>
      </c>
      <c r="AI466" s="289" t="str">
        <f t="shared" si="215"/>
        <v>NA</v>
      </c>
      <c r="AJ466" s="289" t="str">
        <f t="shared" si="216"/>
        <v>NA</v>
      </c>
      <c r="AK466" s="289" t="str">
        <f t="shared" si="217"/>
        <v>NA</v>
      </c>
      <c r="AL466" s="289" t="str">
        <f t="shared" si="218"/>
        <v>NA</v>
      </c>
      <c r="AM466" s="289" t="str">
        <f t="shared" si="219"/>
        <v>NA</v>
      </c>
      <c r="AN466" s="289" t="str">
        <f t="shared" si="220"/>
        <v>NA</v>
      </c>
      <c r="AO466" s="289" t="str">
        <f t="shared" si="221"/>
        <v>NA</v>
      </c>
      <c r="AP466" s="289" t="str">
        <f t="shared" si="222"/>
        <v>NA</v>
      </c>
      <c r="AQ466" s="289">
        <f t="shared" si="223"/>
        <v>617</v>
      </c>
      <c r="AR466" s="289">
        <f t="shared" si="224"/>
        <v>633</v>
      </c>
      <c r="AS466" s="289">
        <f t="shared" si="225"/>
        <v>636</v>
      </c>
      <c r="AT466" s="289">
        <f t="shared" si="226"/>
        <v>606</v>
      </c>
      <c r="AU466" s="289">
        <f t="shared" si="227"/>
        <v>630</v>
      </c>
      <c r="AV466" s="289">
        <f t="shared" si="228"/>
        <v>598</v>
      </c>
      <c r="AW466" s="289">
        <f t="shared" si="229"/>
        <v>609</v>
      </c>
      <c r="AX466" s="289">
        <f t="shared" si="230"/>
        <v>537</v>
      </c>
      <c r="AY466" s="289">
        <f t="shared" si="231"/>
        <v>538</v>
      </c>
      <c r="AZ466" s="289" t="str">
        <f t="shared" si="232"/>
        <v>NA</v>
      </c>
      <c r="BA466" s="289" t="str">
        <f t="shared" si="233"/>
        <v>NA</v>
      </c>
      <c r="BB466" s="289">
        <f t="shared" si="234"/>
        <v>565</v>
      </c>
      <c r="BC466" s="289">
        <f t="shared" si="208"/>
        <v>557</v>
      </c>
      <c r="BD466" s="289">
        <f t="shared" si="209"/>
        <v>549</v>
      </c>
      <c r="BE466" s="289">
        <f t="shared" si="210"/>
        <v>524</v>
      </c>
    </row>
    <row r="467" spans="1:57" s="309" customFormat="1" ht="15" customHeight="1" x14ac:dyDescent="0.25">
      <c r="A467" s="283" t="s">
        <v>561</v>
      </c>
      <c r="B467" s="255" t="s">
        <v>927</v>
      </c>
      <c r="C467" s="269" t="s">
        <v>1128</v>
      </c>
      <c r="D467" s="248"/>
      <c r="E467" s="248"/>
      <c r="F467" s="248"/>
      <c r="G467" s="248"/>
      <c r="H467" s="248"/>
      <c r="I467" s="248">
        <v>5076</v>
      </c>
      <c r="J467" s="248">
        <v>6706</v>
      </c>
      <c r="K467" s="248">
        <v>9708</v>
      </c>
      <c r="L467" s="248">
        <v>11699</v>
      </c>
      <c r="M467" s="248">
        <v>13705</v>
      </c>
      <c r="N467" s="248">
        <v>13962</v>
      </c>
      <c r="O467" s="248"/>
      <c r="P467" s="248"/>
      <c r="Q467" s="248">
        <v>15525</v>
      </c>
      <c r="R467" s="248"/>
      <c r="S467" s="248"/>
      <c r="T467" s="285"/>
      <c r="U467" s="286">
        <v>30091</v>
      </c>
      <c r="V467" s="287">
        <v>29141</v>
      </c>
      <c r="W467" s="287">
        <v>26860</v>
      </c>
      <c r="X467" s="287">
        <v>31323</v>
      </c>
      <c r="Y467" s="287"/>
      <c r="Z467" s="287"/>
      <c r="AA467" s="303">
        <v>40846</v>
      </c>
      <c r="AB467" s="303">
        <v>47233</v>
      </c>
      <c r="AC467" s="303">
        <v>69722</v>
      </c>
      <c r="AD467" s="303">
        <v>68822</v>
      </c>
      <c r="AE467" s="289" t="str">
        <f t="shared" si="211"/>
        <v>NA</v>
      </c>
      <c r="AF467" s="289" t="str">
        <f t="shared" si="212"/>
        <v>NA</v>
      </c>
      <c r="AG467" s="289" t="str">
        <f t="shared" si="213"/>
        <v>NA</v>
      </c>
      <c r="AH467" s="289" t="str">
        <f t="shared" si="214"/>
        <v>NA</v>
      </c>
      <c r="AI467" s="289" t="str">
        <f t="shared" si="215"/>
        <v>NA</v>
      </c>
      <c r="AJ467" s="289">
        <f t="shared" si="216"/>
        <v>480</v>
      </c>
      <c r="AK467" s="289">
        <f t="shared" si="217"/>
        <v>491</v>
      </c>
      <c r="AL467" s="289">
        <f t="shared" si="218"/>
        <v>484</v>
      </c>
      <c r="AM467" s="289">
        <f t="shared" si="219"/>
        <v>513</v>
      </c>
      <c r="AN467" s="289">
        <f t="shared" si="220"/>
        <v>516</v>
      </c>
      <c r="AO467" s="289">
        <f t="shared" si="221"/>
        <v>601</v>
      </c>
      <c r="AP467" s="289" t="str">
        <f t="shared" si="222"/>
        <v>NA</v>
      </c>
      <c r="AQ467" s="289" t="str">
        <f t="shared" si="223"/>
        <v>NA</v>
      </c>
      <c r="AR467" s="289">
        <f t="shared" si="224"/>
        <v>669</v>
      </c>
      <c r="AS467" s="289" t="str">
        <f t="shared" si="225"/>
        <v>NA</v>
      </c>
      <c r="AT467" s="289" t="str">
        <f t="shared" si="226"/>
        <v>NA</v>
      </c>
      <c r="AU467" s="289" t="str">
        <f t="shared" si="227"/>
        <v>NA</v>
      </c>
      <c r="AV467" s="289">
        <f t="shared" si="228"/>
        <v>654</v>
      </c>
      <c r="AW467" s="289">
        <f t="shared" si="229"/>
        <v>713</v>
      </c>
      <c r="AX467" s="289">
        <f t="shared" si="230"/>
        <v>641</v>
      </c>
      <c r="AY467" s="289">
        <f t="shared" si="231"/>
        <v>634</v>
      </c>
      <c r="AZ467" s="289" t="str">
        <f t="shared" si="232"/>
        <v>NA</v>
      </c>
      <c r="BA467" s="289" t="str">
        <f t="shared" si="233"/>
        <v>NA</v>
      </c>
      <c r="BB467" s="289">
        <f t="shared" si="234"/>
        <v>633</v>
      </c>
      <c r="BC467" s="289">
        <f t="shared" si="208"/>
        <v>627</v>
      </c>
      <c r="BD467" s="289">
        <f t="shared" si="209"/>
        <v>543</v>
      </c>
      <c r="BE467" s="289">
        <f t="shared" si="210"/>
        <v>541</v>
      </c>
    </row>
    <row r="468" spans="1:57" s="309" customFormat="1" ht="15" customHeight="1" x14ac:dyDescent="0.25">
      <c r="A468" s="283" t="s">
        <v>52</v>
      </c>
      <c r="B468" s="255" t="s">
        <v>944</v>
      </c>
      <c r="C468" s="269" t="s">
        <v>1128</v>
      </c>
      <c r="D468" s="248"/>
      <c r="E468" s="248"/>
      <c r="F468" s="248"/>
      <c r="G468" s="248"/>
      <c r="H468" s="248">
        <v>19110</v>
      </c>
      <c r="I468" s="248">
        <v>22234</v>
      </c>
      <c r="J468" s="248">
        <v>26243</v>
      </c>
      <c r="K468" s="248">
        <v>31108</v>
      </c>
      <c r="L468" s="248">
        <v>39542</v>
      </c>
      <c r="M468" s="248">
        <v>45594</v>
      </c>
      <c r="N468" s="248">
        <v>50833</v>
      </c>
      <c r="O468" s="248">
        <v>46611</v>
      </c>
      <c r="P468" s="248">
        <v>42571</v>
      </c>
      <c r="Q468" s="248">
        <v>42971</v>
      </c>
      <c r="R468" s="248">
        <v>48657</v>
      </c>
      <c r="S468" s="248">
        <v>51864</v>
      </c>
      <c r="T468" s="285">
        <v>54741</v>
      </c>
      <c r="U468" s="286">
        <v>63382</v>
      </c>
      <c r="V468" s="287">
        <v>62926</v>
      </c>
      <c r="W468" s="287">
        <v>46118</v>
      </c>
      <c r="X468" s="287">
        <v>50788</v>
      </c>
      <c r="Y468" s="287"/>
      <c r="Z468" s="287"/>
      <c r="AA468" s="303">
        <v>62593</v>
      </c>
      <c r="AB468" s="303">
        <v>72525</v>
      </c>
      <c r="AC468" s="303">
        <v>73491</v>
      </c>
      <c r="AD468" s="303">
        <v>68661</v>
      </c>
      <c r="AE468" s="289" t="str">
        <f t="shared" si="211"/>
        <v>NA</v>
      </c>
      <c r="AF468" s="289" t="str">
        <f t="shared" si="212"/>
        <v>NA</v>
      </c>
      <c r="AG468" s="289" t="str">
        <f t="shared" si="213"/>
        <v>NA</v>
      </c>
      <c r="AH468" s="289" t="str">
        <f t="shared" si="214"/>
        <v>NA</v>
      </c>
      <c r="AI468" s="289">
        <f t="shared" si="215"/>
        <v>383</v>
      </c>
      <c r="AJ468" s="289">
        <f t="shared" si="216"/>
        <v>402</v>
      </c>
      <c r="AK468" s="289">
        <f t="shared" si="217"/>
        <v>406</v>
      </c>
      <c r="AL468" s="289">
        <f t="shared" si="218"/>
        <v>403</v>
      </c>
      <c r="AM468" s="289">
        <f t="shared" si="219"/>
        <v>400</v>
      </c>
      <c r="AN468" s="289">
        <f t="shared" si="220"/>
        <v>393</v>
      </c>
      <c r="AO468" s="289">
        <f t="shared" si="221"/>
        <v>423</v>
      </c>
      <c r="AP468" s="289">
        <f t="shared" si="222"/>
        <v>437</v>
      </c>
      <c r="AQ468" s="289">
        <f t="shared" si="223"/>
        <v>456</v>
      </c>
      <c r="AR468" s="289">
        <f t="shared" si="224"/>
        <v>465</v>
      </c>
      <c r="AS468" s="289">
        <f t="shared" si="225"/>
        <v>464</v>
      </c>
      <c r="AT468" s="289">
        <f t="shared" si="226"/>
        <v>475</v>
      </c>
      <c r="AU468" s="289">
        <f t="shared" si="227"/>
        <v>484</v>
      </c>
      <c r="AV468" s="289">
        <f t="shared" si="228"/>
        <v>489</v>
      </c>
      <c r="AW468" s="289">
        <f t="shared" si="229"/>
        <v>532</v>
      </c>
      <c r="AX468" s="289">
        <f t="shared" si="230"/>
        <v>525</v>
      </c>
      <c r="AY468" s="289">
        <f t="shared" si="231"/>
        <v>531</v>
      </c>
      <c r="AZ468" s="289" t="str">
        <f t="shared" si="232"/>
        <v>NA</v>
      </c>
      <c r="BA468" s="289" t="str">
        <f t="shared" si="233"/>
        <v>NA</v>
      </c>
      <c r="BB468" s="289">
        <f t="shared" si="234"/>
        <v>537</v>
      </c>
      <c r="BC468" s="289">
        <f t="shared" si="208"/>
        <v>533</v>
      </c>
      <c r="BD468" s="289">
        <f t="shared" si="209"/>
        <v>532</v>
      </c>
      <c r="BE468" s="289">
        <f t="shared" si="210"/>
        <v>544</v>
      </c>
    </row>
    <row r="469" spans="1:57" s="309" customFormat="1" ht="15" customHeight="1" x14ac:dyDescent="0.25">
      <c r="A469" s="283" t="s">
        <v>139</v>
      </c>
      <c r="B469" s="255" t="s">
        <v>909</v>
      </c>
      <c r="C469" s="269" t="s">
        <v>1128</v>
      </c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248"/>
      <c r="S469" s="248"/>
      <c r="T469" s="285"/>
      <c r="U469" s="286"/>
      <c r="V469" s="287">
        <v>30672</v>
      </c>
      <c r="W469" s="287">
        <v>36936</v>
      </c>
      <c r="X469" s="287">
        <v>38337</v>
      </c>
      <c r="Y469" s="287"/>
      <c r="Z469" s="287"/>
      <c r="AA469" s="303">
        <v>46452</v>
      </c>
      <c r="AB469" s="303">
        <v>52679</v>
      </c>
      <c r="AC469" s="303">
        <v>55332</v>
      </c>
      <c r="AD469" s="303">
        <v>62333</v>
      </c>
      <c r="AE469" s="289" t="str">
        <f t="shared" si="211"/>
        <v>NA</v>
      </c>
      <c r="AF469" s="289" t="str">
        <f t="shared" si="212"/>
        <v>NA</v>
      </c>
      <c r="AG469" s="289" t="str">
        <f t="shared" si="213"/>
        <v>NA</v>
      </c>
      <c r="AH469" s="289" t="str">
        <f t="shared" si="214"/>
        <v>NA</v>
      </c>
      <c r="AI469" s="289" t="str">
        <f t="shared" si="215"/>
        <v>NA</v>
      </c>
      <c r="AJ469" s="289" t="str">
        <f t="shared" si="216"/>
        <v>NA</v>
      </c>
      <c r="AK469" s="289" t="str">
        <f t="shared" si="217"/>
        <v>NA</v>
      </c>
      <c r="AL469" s="289" t="str">
        <f t="shared" si="218"/>
        <v>NA</v>
      </c>
      <c r="AM469" s="289" t="str">
        <f t="shared" si="219"/>
        <v>NA</v>
      </c>
      <c r="AN469" s="289" t="str">
        <f t="shared" si="220"/>
        <v>NA</v>
      </c>
      <c r="AO469" s="289" t="str">
        <f t="shared" si="221"/>
        <v>NA</v>
      </c>
      <c r="AP469" s="289" t="str">
        <f t="shared" si="222"/>
        <v>NA</v>
      </c>
      <c r="AQ469" s="289" t="str">
        <f t="shared" si="223"/>
        <v>NA</v>
      </c>
      <c r="AR469" s="289" t="str">
        <f t="shared" si="224"/>
        <v>NA</v>
      </c>
      <c r="AS469" s="289" t="str">
        <f t="shared" si="225"/>
        <v>NA</v>
      </c>
      <c r="AT469" s="289" t="str">
        <f t="shared" si="226"/>
        <v>NA</v>
      </c>
      <c r="AU469" s="289" t="str">
        <f t="shared" si="227"/>
        <v>NA</v>
      </c>
      <c r="AV469" s="289" t="str">
        <f t="shared" si="228"/>
        <v>NA</v>
      </c>
      <c r="AW469" s="289">
        <f t="shared" si="229"/>
        <v>709</v>
      </c>
      <c r="AX469" s="289">
        <f t="shared" si="230"/>
        <v>573</v>
      </c>
      <c r="AY469" s="289">
        <f t="shared" si="231"/>
        <v>592</v>
      </c>
      <c r="AZ469" s="289" t="str">
        <f t="shared" si="232"/>
        <v>NA</v>
      </c>
      <c r="BA469" s="289" t="str">
        <f t="shared" si="233"/>
        <v>NA</v>
      </c>
      <c r="BB469" s="289">
        <f t="shared" si="234"/>
        <v>602</v>
      </c>
      <c r="BC469" s="289">
        <f t="shared" si="208"/>
        <v>602</v>
      </c>
      <c r="BD469" s="289">
        <f t="shared" si="209"/>
        <v>591</v>
      </c>
      <c r="BE469" s="289">
        <f t="shared" si="210"/>
        <v>563</v>
      </c>
    </row>
    <row r="470" spans="1:57" s="309" customFormat="1" ht="15" customHeight="1" x14ac:dyDescent="0.25">
      <c r="A470" s="283" t="s">
        <v>31</v>
      </c>
      <c r="B470" s="255" t="s">
        <v>950</v>
      </c>
      <c r="C470" s="269" t="s">
        <v>1128</v>
      </c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>
        <v>28780</v>
      </c>
      <c r="Q470" s="248">
        <v>31700</v>
      </c>
      <c r="R470" s="248"/>
      <c r="S470" s="248"/>
      <c r="T470" s="285"/>
      <c r="U470" s="286"/>
      <c r="V470" s="287">
        <v>46976</v>
      </c>
      <c r="W470" s="287">
        <v>39759</v>
      </c>
      <c r="X470" s="287">
        <v>46111</v>
      </c>
      <c r="Y470" s="287"/>
      <c r="Z470" s="287"/>
      <c r="AA470" s="303">
        <v>56412</v>
      </c>
      <c r="AB470" s="303">
        <v>62973</v>
      </c>
      <c r="AC470" s="303">
        <v>62766</v>
      </c>
      <c r="AD470" s="303">
        <v>59902</v>
      </c>
      <c r="AE470" s="289" t="str">
        <f t="shared" si="211"/>
        <v>NA</v>
      </c>
      <c r="AF470" s="289" t="str">
        <f t="shared" si="212"/>
        <v>NA</v>
      </c>
      <c r="AG470" s="289" t="str">
        <f t="shared" si="213"/>
        <v>NA</v>
      </c>
      <c r="AH470" s="289" t="str">
        <f t="shared" si="214"/>
        <v>NA</v>
      </c>
      <c r="AI470" s="289" t="str">
        <f t="shared" si="215"/>
        <v>NA</v>
      </c>
      <c r="AJ470" s="289" t="str">
        <f t="shared" si="216"/>
        <v>NA</v>
      </c>
      <c r="AK470" s="289" t="str">
        <f t="shared" si="217"/>
        <v>NA</v>
      </c>
      <c r="AL470" s="289" t="str">
        <f t="shared" si="218"/>
        <v>NA</v>
      </c>
      <c r="AM470" s="289" t="str">
        <f t="shared" si="219"/>
        <v>NA</v>
      </c>
      <c r="AN470" s="289" t="str">
        <f t="shared" si="220"/>
        <v>NA</v>
      </c>
      <c r="AO470" s="289" t="str">
        <f t="shared" si="221"/>
        <v>NA</v>
      </c>
      <c r="AP470" s="289" t="str">
        <f t="shared" si="222"/>
        <v>NA</v>
      </c>
      <c r="AQ470" s="289">
        <f t="shared" si="223"/>
        <v>542</v>
      </c>
      <c r="AR470" s="289">
        <f t="shared" si="224"/>
        <v>538</v>
      </c>
      <c r="AS470" s="289" t="str">
        <f t="shared" si="225"/>
        <v>NA</v>
      </c>
      <c r="AT470" s="289" t="str">
        <f t="shared" si="226"/>
        <v>NA</v>
      </c>
      <c r="AU470" s="289" t="str">
        <f t="shared" si="227"/>
        <v>NA</v>
      </c>
      <c r="AV470" s="289" t="str">
        <f t="shared" si="228"/>
        <v>NA</v>
      </c>
      <c r="AW470" s="289">
        <f t="shared" si="229"/>
        <v>611</v>
      </c>
      <c r="AX470" s="289">
        <f t="shared" si="230"/>
        <v>555</v>
      </c>
      <c r="AY470" s="289">
        <f t="shared" si="231"/>
        <v>555</v>
      </c>
      <c r="AZ470" s="289" t="str">
        <f t="shared" si="232"/>
        <v>NA</v>
      </c>
      <c r="BA470" s="289" t="str">
        <f t="shared" si="233"/>
        <v>NA</v>
      </c>
      <c r="BB470" s="289">
        <f t="shared" si="234"/>
        <v>562</v>
      </c>
      <c r="BC470" s="289">
        <f t="shared" si="208"/>
        <v>570</v>
      </c>
      <c r="BD470" s="289">
        <f t="shared" si="209"/>
        <v>566</v>
      </c>
      <c r="BE470" s="289">
        <f t="shared" si="210"/>
        <v>573</v>
      </c>
    </row>
    <row r="471" spans="1:57" s="309" customFormat="1" ht="15" customHeight="1" x14ac:dyDescent="0.25">
      <c r="A471" s="283" t="s">
        <v>452</v>
      </c>
      <c r="B471" s="255" t="s">
        <v>927</v>
      </c>
      <c r="C471" s="269" t="s">
        <v>1128</v>
      </c>
      <c r="D471" s="248"/>
      <c r="E471" s="248"/>
      <c r="F471" s="248"/>
      <c r="G471" s="248"/>
      <c r="H471" s="248">
        <v>6540</v>
      </c>
      <c r="I471" s="248">
        <v>7771</v>
      </c>
      <c r="J471" s="248">
        <v>18379.333333333336</v>
      </c>
      <c r="K471" s="248">
        <v>28987.666666666672</v>
      </c>
      <c r="L471" s="248">
        <v>39596</v>
      </c>
      <c r="M471" s="248">
        <v>43318</v>
      </c>
      <c r="N471" s="248">
        <v>47371</v>
      </c>
      <c r="O471" s="248">
        <v>41482</v>
      </c>
      <c r="P471" s="248">
        <v>36199</v>
      </c>
      <c r="Q471" s="248"/>
      <c r="R471" s="248"/>
      <c r="S471" s="248"/>
      <c r="T471" s="285"/>
      <c r="U471" s="286"/>
      <c r="V471" s="287"/>
      <c r="W471" s="287"/>
      <c r="X471" s="287"/>
      <c r="Y471" s="287"/>
      <c r="Z471" s="287"/>
      <c r="AA471" s="303">
        <v>50998</v>
      </c>
      <c r="AB471" s="303">
        <v>57505</v>
      </c>
      <c r="AC471" s="303">
        <v>60177</v>
      </c>
      <c r="AD471" s="303">
        <v>57665</v>
      </c>
      <c r="AE471" s="289" t="str">
        <f t="shared" si="211"/>
        <v>NA</v>
      </c>
      <c r="AF471" s="289" t="str">
        <f t="shared" si="212"/>
        <v>NA</v>
      </c>
      <c r="AG471" s="289" t="str">
        <f t="shared" si="213"/>
        <v>NA</v>
      </c>
      <c r="AH471" s="289" t="str">
        <f t="shared" si="214"/>
        <v>NA</v>
      </c>
      <c r="AI471" s="289">
        <f t="shared" si="215"/>
        <v>441</v>
      </c>
      <c r="AJ471" s="289">
        <f t="shared" si="216"/>
        <v>470</v>
      </c>
      <c r="AK471" s="289">
        <f t="shared" si="217"/>
        <v>444</v>
      </c>
      <c r="AL471" s="289">
        <f t="shared" si="218"/>
        <v>414</v>
      </c>
      <c r="AM471" s="289">
        <f t="shared" si="219"/>
        <v>398</v>
      </c>
      <c r="AN471" s="289">
        <f t="shared" si="220"/>
        <v>402</v>
      </c>
      <c r="AO471" s="289">
        <f t="shared" si="221"/>
        <v>434</v>
      </c>
      <c r="AP471" s="289">
        <f t="shared" si="222"/>
        <v>462</v>
      </c>
      <c r="AQ471" s="289">
        <f t="shared" si="223"/>
        <v>489</v>
      </c>
      <c r="AR471" s="289" t="str">
        <f t="shared" si="224"/>
        <v>NA</v>
      </c>
      <c r="AS471" s="289" t="str">
        <f t="shared" si="225"/>
        <v>NA</v>
      </c>
      <c r="AT471" s="289" t="str">
        <f t="shared" si="226"/>
        <v>NA</v>
      </c>
      <c r="AU471" s="289" t="str">
        <f t="shared" si="227"/>
        <v>NA</v>
      </c>
      <c r="AV471" s="289" t="str">
        <f t="shared" si="228"/>
        <v>NA</v>
      </c>
      <c r="AW471" s="289" t="str">
        <f t="shared" si="229"/>
        <v>NA</v>
      </c>
      <c r="AX471" s="289" t="str">
        <f t="shared" si="230"/>
        <v>NA</v>
      </c>
      <c r="AY471" s="289" t="str">
        <f t="shared" si="231"/>
        <v>NA</v>
      </c>
      <c r="AZ471" s="289" t="str">
        <f t="shared" si="232"/>
        <v>NA</v>
      </c>
      <c r="BA471" s="289" t="str">
        <f t="shared" si="233"/>
        <v>NA</v>
      </c>
      <c r="BB471" s="289">
        <f t="shared" si="234"/>
        <v>582</v>
      </c>
      <c r="BC471" s="289">
        <f t="shared" si="208"/>
        <v>587</v>
      </c>
      <c r="BD471" s="289">
        <f t="shared" si="209"/>
        <v>575</v>
      </c>
      <c r="BE471" s="289">
        <f t="shared" si="210"/>
        <v>581</v>
      </c>
    </row>
    <row r="472" spans="1:57" s="309" customFormat="1" ht="15" customHeight="1" x14ac:dyDescent="0.25">
      <c r="A472" s="283" t="s">
        <v>506</v>
      </c>
      <c r="B472" s="255" t="s">
        <v>909</v>
      </c>
      <c r="C472" s="269" t="s">
        <v>1128</v>
      </c>
      <c r="D472" s="248"/>
      <c r="E472" s="248"/>
      <c r="F472" s="248"/>
      <c r="G472" s="248"/>
      <c r="H472" s="248">
        <v>9396</v>
      </c>
      <c r="I472" s="248">
        <v>11391</v>
      </c>
      <c r="J472" s="248">
        <v>14746</v>
      </c>
      <c r="K472" s="248">
        <v>17382</v>
      </c>
      <c r="L472" s="248">
        <v>20422</v>
      </c>
      <c r="M472" s="248">
        <v>21296</v>
      </c>
      <c r="N472" s="248">
        <v>20143</v>
      </c>
      <c r="O472" s="248">
        <v>21845</v>
      </c>
      <c r="P472" s="248">
        <v>19738</v>
      </c>
      <c r="Q472" s="248">
        <v>19081</v>
      </c>
      <c r="R472" s="248">
        <v>26408</v>
      </c>
      <c r="S472" s="248">
        <v>27881</v>
      </c>
      <c r="T472" s="285">
        <v>30341</v>
      </c>
      <c r="U472" s="286">
        <v>35741</v>
      </c>
      <c r="V472" s="287">
        <v>36616</v>
      </c>
      <c r="W472" s="287">
        <v>31070</v>
      </c>
      <c r="X472" s="287">
        <v>36564</v>
      </c>
      <c r="Y472" s="287"/>
      <c r="Z472" s="287"/>
      <c r="AA472" s="305">
        <v>50529</v>
      </c>
      <c r="AB472" s="305">
        <v>57000</v>
      </c>
      <c r="AC472" s="305">
        <v>57191</v>
      </c>
      <c r="AD472" s="305">
        <v>56442</v>
      </c>
      <c r="AE472" s="289" t="str">
        <f t="shared" si="211"/>
        <v>NA</v>
      </c>
      <c r="AF472" s="289" t="str">
        <f t="shared" si="212"/>
        <v>NA</v>
      </c>
      <c r="AG472" s="289" t="str">
        <f t="shared" si="213"/>
        <v>NA</v>
      </c>
      <c r="AH472" s="289" t="str">
        <f t="shared" si="214"/>
        <v>NA</v>
      </c>
      <c r="AI472" s="289">
        <f t="shared" si="215"/>
        <v>426</v>
      </c>
      <c r="AJ472" s="289">
        <f t="shared" si="216"/>
        <v>453</v>
      </c>
      <c r="AK472" s="289">
        <f t="shared" si="217"/>
        <v>462</v>
      </c>
      <c r="AL472" s="289">
        <f t="shared" si="218"/>
        <v>463</v>
      </c>
      <c r="AM472" s="289">
        <f t="shared" si="219"/>
        <v>483</v>
      </c>
      <c r="AN472" s="289">
        <f t="shared" si="220"/>
        <v>488</v>
      </c>
      <c r="AO472" s="289">
        <f t="shared" si="221"/>
        <v>569</v>
      </c>
      <c r="AP472" s="289">
        <f t="shared" si="222"/>
        <v>570</v>
      </c>
      <c r="AQ472" s="289">
        <f t="shared" si="223"/>
        <v>607</v>
      </c>
      <c r="AR472" s="289">
        <f t="shared" si="224"/>
        <v>642</v>
      </c>
      <c r="AS472" s="289">
        <f t="shared" si="225"/>
        <v>601</v>
      </c>
      <c r="AT472" s="289">
        <f t="shared" si="226"/>
        <v>610</v>
      </c>
      <c r="AU472" s="289">
        <f t="shared" si="227"/>
        <v>624</v>
      </c>
      <c r="AV472" s="289">
        <f t="shared" si="228"/>
        <v>620</v>
      </c>
      <c r="AW472" s="289">
        <f t="shared" si="229"/>
        <v>668</v>
      </c>
      <c r="AX472" s="289">
        <f t="shared" si="230"/>
        <v>613</v>
      </c>
      <c r="AY472" s="289">
        <f t="shared" si="231"/>
        <v>602</v>
      </c>
      <c r="AZ472" s="289" t="str">
        <f t="shared" si="232"/>
        <v>NA</v>
      </c>
      <c r="BA472" s="289" t="str">
        <f t="shared" si="233"/>
        <v>NA</v>
      </c>
      <c r="BB472" s="289">
        <f t="shared" si="234"/>
        <v>583</v>
      </c>
      <c r="BC472" s="289">
        <f t="shared" si="208"/>
        <v>588</v>
      </c>
      <c r="BD472" s="289">
        <f t="shared" si="209"/>
        <v>583</v>
      </c>
      <c r="BE472" s="289">
        <f t="shared" si="210"/>
        <v>584</v>
      </c>
    </row>
    <row r="473" spans="1:57" s="309" customFormat="1" ht="15" customHeight="1" x14ac:dyDescent="0.25">
      <c r="A473" s="283" t="s">
        <v>812</v>
      </c>
      <c r="B473" s="255" t="s">
        <v>909</v>
      </c>
      <c r="C473" s="269" t="s">
        <v>1128</v>
      </c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>
        <v>18234</v>
      </c>
      <c r="O473" s="248">
        <v>18205</v>
      </c>
      <c r="P473" s="248">
        <v>17400</v>
      </c>
      <c r="Q473" s="248">
        <v>17857</v>
      </c>
      <c r="R473" s="248">
        <v>22184.666666666668</v>
      </c>
      <c r="S473" s="248">
        <v>26512.333333333336</v>
      </c>
      <c r="T473" s="285">
        <v>30840</v>
      </c>
      <c r="U473" s="286">
        <v>35613</v>
      </c>
      <c r="V473" s="287">
        <v>33836</v>
      </c>
      <c r="W473" s="287">
        <v>32319</v>
      </c>
      <c r="X473" s="287">
        <v>38958</v>
      </c>
      <c r="Y473" s="287"/>
      <c r="Z473" s="287"/>
      <c r="AA473" s="303">
        <v>47761</v>
      </c>
      <c r="AB473" s="303">
        <v>52563</v>
      </c>
      <c r="AC473" s="303">
        <v>54845</v>
      </c>
      <c r="AD473" s="303">
        <v>53938</v>
      </c>
      <c r="AE473" s="289" t="str">
        <f t="shared" si="211"/>
        <v>NA</v>
      </c>
      <c r="AF473" s="289" t="str">
        <f t="shared" si="212"/>
        <v>NA</v>
      </c>
      <c r="AG473" s="289" t="str">
        <f t="shared" si="213"/>
        <v>NA</v>
      </c>
      <c r="AH473" s="289" t="str">
        <f t="shared" si="214"/>
        <v>NA</v>
      </c>
      <c r="AI473" s="289" t="str">
        <f t="shared" si="215"/>
        <v>NA</v>
      </c>
      <c r="AJ473" s="289" t="str">
        <f t="shared" si="216"/>
        <v>NA</v>
      </c>
      <c r="AK473" s="289" t="str">
        <f t="shared" si="217"/>
        <v>NA</v>
      </c>
      <c r="AL473" s="289" t="str">
        <f t="shared" si="218"/>
        <v>NA</v>
      </c>
      <c r="AM473" s="289" t="str">
        <f t="shared" si="219"/>
        <v>NA</v>
      </c>
      <c r="AN473" s="289" t="str">
        <f t="shared" si="220"/>
        <v>NA</v>
      </c>
      <c r="AO473" s="289">
        <f t="shared" si="221"/>
        <v>579</v>
      </c>
      <c r="AP473" s="289">
        <f t="shared" si="222"/>
        <v>588</v>
      </c>
      <c r="AQ473" s="289">
        <f t="shared" si="223"/>
        <v>626</v>
      </c>
      <c r="AR473" s="289">
        <f t="shared" si="224"/>
        <v>649</v>
      </c>
      <c r="AS473" s="289">
        <f t="shared" si="225"/>
        <v>632</v>
      </c>
      <c r="AT473" s="289">
        <f t="shared" si="226"/>
        <v>622</v>
      </c>
      <c r="AU473" s="289">
        <f t="shared" si="227"/>
        <v>618</v>
      </c>
      <c r="AV473" s="289">
        <f t="shared" si="228"/>
        <v>621</v>
      </c>
      <c r="AW473" s="289">
        <f t="shared" si="229"/>
        <v>683</v>
      </c>
      <c r="AX473" s="289">
        <f t="shared" si="230"/>
        <v>600</v>
      </c>
      <c r="AY473" s="289">
        <f t="shared" si="231"/>
        <v>587</v>
      </c>
      <c r="AZ473" s="289" t="str">
        <f t="shared" si="232"/>
        <v>NA</v>
      </c>
      <c r="BA473" s="289" t="str">
        <f t="shared" si="233"/>
        <v>NA</v>
      </c>
      <c r="BB473" s="289">
        <f t="shared" si="234"/>
        <v>595</v>
      </c>
      <c r="BC473" s="289">
        <f t="shared" si="208"/>
        <v>603</v>
      </c>
      <c r="BD473" s="289">
        <f t="shared" si="209"/>
        <v>594</v>
      </c>
      <c r="BE473" s="289">
        <f t="shared" si="210"/>
        <v>591</v>
      </c>
    </row>
    <row r="474" spans="1:57" s="309" customFormat="1" ht="15" customHeight="1" x14ac:dyDescent="0.25">
      <c r="A474" s="283" t="s">
        <v>505</v>
      </c>
      <c r="B474" s="255" t="s">
        <v>909</v>
      </c>
      <c r="C474" s="269" t="s">
        <v>1128</v>
      </c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248">
        <v>8330</v>
      </c>
      <c r="S474" s="248">
        <v>9828</v>
      </c>
      <c r="T474" s="285">
        <v>13663</v>
      </c>
      <c r="U474" s="286">
        <v>17141</v>
      </c>
      <c r="V474" s="287">
        <v>20022</v>
      </c>
      <c r="W474" s="287">
        <v>18960</v>
      </c>
      <c r="X474" s="287">
        <v>23987</v>
      </c>
      <c r="Y474" s="287"/>
      <c r="Z474" s="287"/>
      <c r="AA474" s="303">
        <v>42548</v>
      </c>
      <c r="AB474" s="303">
        <v>50112</v>
      </c>
      <c r="AC474" s="303">
        <v>51948</v>
      </c>
      <c r="AD474" s="303">
        <v>53113</v>
      </c>
      <c r="AE474" s="289" t="str">
        <f t="shared" si="211"/>
        <v>NA</v>
      </c>
      <c r="AF474" s="289" t="str">
        <f t="shared" si="212"/>
        <v>NA</v>
      </c>
      <c r="AG474" s="289" t="str">
        <f t="shared" si="213"/>
        <v>NA</v>
      </c>
      <c r="AH474" s="289" t="str">
        <f t="shared" si="214"/>
        <v>NA</v>
      </c>
      <c r="AI474" s="289" t="str">
        <f t="shared" si="215"/>
        <v>NA</v>
      </c>
      <c r="AJ474" s="289" t="str">
        <f t="shared" si="216"/>
        <v>NA</v>
      </c>
      <c r="AK474" s="289" t="str">
        <f t="shared" si="217"/>
        <v>NA</v>
      </c>
      <c r="AL474" s="289" t="str">
        <f t="shared" si="218"/>
        <v>NA</v>
      </c>
      <c r="AM474" s="289" t="str">
        <f t="shared" si="219"/>
        <v>NA</v>
      </c>
      <c r="AN474" s="289" t="str">
        <f t="shared" si="220"/>
        <v>NA</v>
      </c>
      <c r="AO474" s="289" t="str">
        <f t="shared" si="221"/>
        <v>NA</v>
      </c>
      <c r="AP474" s="289" t="str">
        <f t="shared" si="222"/>
        <v>NA</v>
      </c>
      <c r="AQ474" s="289" t="str">
        <f t="shared" si="223"/>
        <v>NA</v>
      </c>
      <c r="AR474" s="289" t="str">
        <f t="shared" si="224"/>
        <v>NA</v>
      </c>
      <c r="AS474" s="289">
        <f t="shared" si="225"/>
        <v>727</v>
      </c>
      <c r="AT474" s="289">
        <f t="shared" si="226"/>
        <v>737</v>
      </c>
      <c r="AU474" s="289">
        <f t="shared" si="227"/>
        <v>753</v>
      </c>
      <c r="AV474" s="289">
        <f t="shared" si="228"/>
        <v>749</v>
      </c>
      <c r="AW474" s="289">
        <f t="shared" si="229"/>
        <v>802</v>
      </c>
      <c r="AX474" s="289">
        <f t="shared" si="230"/>
        <v>699</v>
      </c>
      <c r="AY474" s="289">
        <f t="shared" si="231"/>
        <v>683</v>
      </c>
      <c r="AZ474" s="289" t="str">
        <f t="shared" si="232"/>
        <v>NA</v>
      </c>
      <c r="BA474" s="289" t="str">
        <f t="shared" si="233"/>
        <v>NA</v>
      </c>
      <c r="BB474" s="289">
        <f t="shared" si="234"/>
        <v>622</v>
      </c>
      <c r="BC474" s="289">
        <f t="shared" si="208"/>
        <v>612</v>
      </c>
      <c r="BD474" s="289">
        <f t="shared" si="209"/>
        <v>601</v>
      </c>
      <c r="BE474" s="289">
        <f t="shared" si="210"/>
        <v>593</v>
      </c>
    </row>
    <row r="475" spans="1:57" s="309" customFormat="1" ht="15" customHeight="1" x14ac:dyDescent="0.25">
      <c r="A475" s="283" t="s">
        <v>1107</v>
      </c>
      <c r="B475" s="255" t="s">
        <v>909</v>
      </c>
      <c r="C475" s="269" t="s">
        <v>1128</v>
      </c>
      <c r="D475" s="248"/>
      <c r="E475" s="248"/>
      <c r="F475" s="248"/>
      <c r="G475" s="248"/>
      <c r="H475" s="248"/>
      <c r="I475" s="248"/>
      <c r="J475" s="272"/>
      <c r="K475" s="272"/>
      <c r="L475" s="248"/>
      <c r="M475" s="248"/>
      <c r="N475" s="248"/>
      <c r="O475" s="248"/>
      <c r="P475" s="248"/>
      <c r="Q475" s="248">
        <v>15459</v>
      </c>
      <c r="R475" s="248">
        <v>18179</v>
      </c>
      <c r="S475" s="248">
        <v>24102</v>
      </c>
      <c r="T475" s="285">
        <v>27925</v>
      </c>
      <c r="U475" s="286">
        <v>31310</v>
      </c>
      <c r="V475" s="287">
        <v>31481</v>
      </c>
      <c r="W475" s="287">
        <v>25775</v>
      </c>
      <c r="X475" s="287">
        <v>49766</v>
      </c>
      <c r="Y475" s="287"/>
      <c r="Z475" s="287"/>
      <c r="AA475" s="303">
        <v>65085</v>
      </c>
      <c r="AB475" s="303">
        <v>70243</v>
      </c>
      <c r="AC475" s="303">
        <v>62322</v>
      </c>
      <c r="AD475" s="303">
        <v>50252</v>
      </c>
      <c r="AE475" s="289" t="str">
        <f t="shared" si="211"/>
        <v>NA</v>
      </c>
      <c r="AF475" s="289" t="str">
        <f t="shared" si="212"/>
        <v>NA</v>
      </c>
      <c r="AG475" s="289" t="str">
        <f t="shared" si="213"/>
        <v>NA</v>
      </c>
      <c r="AH475" s="289" t="str">
        <f t="shared" si="214"/>
        <v>NA</v>
      </c>
      <c r="AI475" s="289" t="str">
        <f t="shared" si="215"/>
        <v>NA</v>
      </c>
      <c r="AJ475" s="289" t="str">
        <f t="shared" si="216"/>
        <v>NA</v>
      </c>
      <c r="AK475" s="289" t="str">
        <f t="shared" si="217"/>
        <v>NA</v>
      </c>
      <c r="AL475" s="289" t="str">
        <f t="shared" si="218"/>
        <v>NA</v>
      </c>
      <c r="AM475" s="289" t="str">
        <f t="shared" si="219"/>
        <v>NA</v>
      </c>
      <c r="AN475" s="289" t="str">
        <f t="shared" si="220"/>
        <v>NA</v>
      </c>
      <c r="AO475" s="289" t="str">
        <f t="shared" si="221"/>
        <v>NA</v>
      </c>
      <c r="AP475" s="289" t="str">
        <f t="shared" si="222"/>
        <v>NA</v>
      </c>
      <c r="AQ475" s="289" t="str">
        <f t="shared" si="223"/>
        <v>NA</v>
      </c>
      <c r="AR475" s="289">
        <f t="shared" si="224"/>
        <v>670</v>
      </c>
      <c r="AS475" s="289">
        <f t="shared" si="225"/>
        <v>659</v>
      </c>
      <c r="AT475" s="289">
        <f t="shared" si="226"/>
        <v>636</v>
      </c>
      <c r="AU475" s="289">
        <f t="shared" si="227"/>
        <v>639</v>
      </c>
      <c r="AV475" s="289">
        <f t="shared" si="228"/>
        <v>645</v>
      </c>
      <c r="AW475" s="289">
        <f t="shared" si="229"/>
        <v>704</v>
      </c>
      <c r="AX475" s="289">
        <f t="shared" si="230"/>
        <v>647</v>
      </c>
      <c r="AY475" s="289">
        <f t="shared" si="231"/>
        <v>537</v>
      </c>
      <c r="AZ475" s="289" t="str">
        <f t="shared" si="232"/>
        <v>NA</v>
      </c>
      <c r="BA475" s="289" t="str">
        <f t="shared" si="233"/>
        <v>NA</v>
      </c>
      <c r="BB475" s="289">
        <f t="shared" si="234"/>
        <v>530</v>
      </c>
      <c r="BC475" s="289">
        <f t="shared" si="208"/>
        <v>542</v>
      </c>
      <c r="BD475" s="289">
        <f t="shared" si="209"/>
        <v>569</v>
      </c>
      <c r="BE475" s="289">
        <f t="shared" si="210"/>
        <v>606</v>
      </c>
    </row>
    <row r="476" spans="1:57" s="309" customFormat="1" ht="15" customHeight="1" x14ac:dyDescent="0.25">
      <c r="A476" s="283" t="s">
        <v>540</v>
      </c>
      <c r="B476" s="255" t="s">
        <v>909</v>
      </c>
      <c r="C476" s="269" t="s">
        <v>1128</v>
      </c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248"/>
      <c r="S476" s="248"/>
      <c r="T476" s="285">
        <v>31678</v>
      </c>
      <c r="U476" s="286">
        <v>37055</v>
      </c>
      <c r="V476" s="287">
        <v>35602</v>
      </c>
      <c r="W476" s="287">
        <v>26036</v>
      </c>
      <c r="X476" s="287">
        <v>27974</v>
      </c>
      <c r="Y476" s="287"/>
      <c r="Z476" s="287"/>
      <c r="AA476" s="303">
        <v>37070</v>
      </c>
      <c r="AB476" s="303">
        <v>43092</v>
      </c>
      <c r="AC476" s="303">
        <v>44592</v>
      </c>
      <c r="AD476" s="303">
        <v>44020</v>
      </c>
      <c r="AE476" s="289" t="str">
        <f t="shared" si="211"/>
        <v>NA</v>
      </c>
      <c r="AF476" s="289" t="str">
        <f t="shared" si="212"/>
        <v>NA</v>
      </c>
      <c r="AG476" s="289" t="str">
        <f t="shared" si="213"/>
        <v>NA</v>
      </c>
      <c r="AH476" s="289" t="str">
        <f t="shared" si="214"/>
        <v>NA</v>
      </c>
      <c r="AI476" s="289" t="str">
        <f t="shared" si="215"/>
        <v>NA</v>
      </c>
      <c r="AJ476" s="289" t="str">
        <f t="shared" si="216"/>
        <v>NA</v>
      </c>
      <c r="AK476" s="289" t="str">
        <f t="shared" si="217"/>
        <v>NA</v>
      </c>
      <c r="AL476" s="289" t="str">
        <f t="shared" si="218"/>
        <v>NA</v>
      </c>
      <c r="AM476" s="289" t="str">
        <f t="shared" si="219"/>
        <v>NA</v>
      </c>
      <c r="AN476" s="289" t="str">
        <f t="shared" si="220"/>
        <v>NA</v>
      </c>
      <c r="AO476" s="289" t="str">
        <f t="shared" si="221"/>
        <v>NA</v>
      </c>
      <c r="AP476" s="289" t="str">
        <f t="shared" si="222"/>
        <v>NA</v>
      </c>
      <c r="AQ476" s="289" t="str">
        <f t="shared" si="223"/>
        <v>NA</v>
      </c>
      <c r="AR476" s="289" t="str">
        <f t="shared" si="224"/>
        <v>NA</v>
      </c>
      <c r="AS476" s="289" t="str">
        <f t="shared" si="225"/>
        <v>NA</v>
      </c>
      <c r="AT476" s="289" t="str">
        <f t="shared" si="226"/>
        <v>NA</v>
      </c>
      <c r="AU476" s="289">
        <f t="shared" si="227"/>
        <v>610</v>
      </c>
      <c r="AV476" s="289">
        <f t="shared" si="228"/>
        <v>612</v>
      </c>
      <c r="AW476" s="289">
        <f t="shared" si="229"/>
        <v>672</v>
      </c>
      <c r="AX476" s="289">
        <f t="shared" si="230"/>
        <v>644</v>
      </c>
      <c r="AY476" s="289">
        <f t="shared" si="231"/>
        <v>656</v>
      </c>
      <c r="AZ476" s="289" t="str">
        <f t="shared" si="232"/>
        <v>NA</v>
      </c>
      <c r="BA476" s="289" t="str">
        <f t="shared" si="233"/>
        <v>NA</v>
      </c>
      <c r="BB476" s="289">
        <f t="shared" si="234"/>
        <v>649</v>
      </c>
      <c r="BC476" s="289">
        <f t="shared" si="208"/>
        <v>644</v>
      </c>
      <c r="BD476" s="289">
        <f t="shared" si="209"/>
        <v>633</v>
      </c>
      <c r="BE476" s="289">
        <f t="shared" si="210"/>
        <v>635</v>
      </c>
    </row>
    <row r="477" spans="1:57" s="309" customFormat="1" ht="15" customHeight="1" x14ac:dyDescent="0.25">
      <c r="A477" s="283" t="s">
        <v>577</v>
      </c>
      <c r="B477" s="255" t="s">
        <v>909</v>
      </c>
      <c r="C477" s="269" t="s">
        <v>1128</v>
      </c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248"/>
      <c r="S477" s="248"/>
      <c r="T477" s="285">
        <v>7873</v>
      </c>
      <c r="U477" s="286">
        <v>7252</v>
      </c>
      <c r="V477" s="287">
        <v>8549</v>
      </c>
      <c r="W477" s="287">
        <v>8200</v>
      </c>
      <c r="X477" s="287">
        <v>9400</v>
      </c>
      <c r="Y477" s="287"/>
      <c r="Z477" s="287"/>
      <c r="AA477" s="303">
        <v>12528</v>
      </c>
      <c r="AB477" s="303">
        <v>14887</v>
      </c>
      <c r="AC477" s="303">
        <v>15117</v>
      </c>
      <c r="AD477" s="303">
        <v>43890</v>
      </c>
      <c r="AE477" s="289" t="str">
        <f t="shared" si="211"/>
        <v>NA</v>
      </c>
      <c r="AF477" s="289" t="str">
        <f t="shared" si="212"/>
        <v>NA</v>
      </c>
      <c r="AG477" s="289" t="str">
        <f t="shared" si="213"/>
        <v>NA</v>
      </c>
      <c r="AH477" s="289" t="str">
        <f t="shared" si="214"/>
        <v>NA</v>
      </c>
      <c r="AI477" s="289" t="str">
        <f t="shared" si="215"/>
        <v>NA</v>
      </c>
      <c r="AJ477" s="289" t="str">
        <f t="shared" si="216"/>
        <v>NA</v>
      </c>
      <c r="AK477" s="289" t="str">
        <f t="shared" si="217"/>
        <v>NA</v>
      </c>
      <c r="AL477" s="289" t="str">
        <f t="shared" si="218"/>
        <v>NA</v>
      </c>
      <c r="AM477" s="289" t="str">
        <f t="shared" si="219"/>
        <v>NA</v>
      </c>
      <c r="AN477" s="289" t="str">
        <f t="shared" si="220"/>
        <v>NA</v>
      </c>
      <c r="AO477" s="289" t="str">
        <f t="shared" si="221"/>
        <v>NA</v>
      </c>
      <c r="AP477" s="289" t="str">
        <f t="shared" si="222"/>
        <v>NA</v>
      </c>
      <c r="AQ477" s="289" t="str">
        <f t="shared" si="223"/>
        <v>NA</v>
      </c>
      <c r="AR477" s="289" t="str">
        <f t="shared" si="224"/>
        <v>NA</v>
      </c>
      <c r="AS477" s="289" t="str">
        <f t="shared" si="225"/>
        <v>NA</v>
      </c>
      <c r="AT477" s="289" t="str">
        <f t="shared" si="226"/>
        <v>NA</v>
      </c>
      <c r="AU477" s="289">
        <f t="shared" si="227"/>
        <v>790</v>
      </c>
      <c r="AV477" s="289">
        <f t="shared" si="228"/>
        <v>817</v>
      </c>
      <c r="AW477" s="289">
        <f t="shared" si="229"/>
        <v>909</v>
      </c>
      <c r="AX477" s="289">
        <f t="shared" si="230"/>
        <v>797</v>
      </c>
      <c r="AY477" s="289">
        <f t="shared" si="231"/>
        <v>796</v>
      </c>
      <c r="AZ477" s="289" t="str">
        <f t="shared" si="232"/>
        <v>NA</v>
      </c>
      <c r="BA477" s="289" t="str">
        <f t="shared" si="233"/>
        <v>NA</v>
      </c>
      <c r="BB477" s="289">
        <f t="shared" si="234"/>
        <v>792</v>
      </c>
      <c r="BC477" s="289">
        <f t="shared" si="208"/>
        <v>791</v>
      </c>
      <c r="BD477" s="289">
        <f t="shared" si="209"/>
        <v>770</v>
      </c>
      <c r="BE477" s="289">
        <f t="shared" si="210"/>
        <v>636</v>
      </c>
    </row>
    <row r="478" spans="1:57" s="309" customFormat="1" ht="15" customHeight="1" x14ac:dyDescent="0.25">
      <c r="A478" s="283" t="s">
        <v>2247</v>
      </c>
      <c r="B478" s="255" t="s">
        <v>909</v>
      </c>
      <c r="C478" s="269" t="s">
        <v>1128</v>
      </c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272"/>
      <c r="S478" s="272"/>
      <c r="T478" s="285"/>
      <c r="U478" s="286"/>
      <c r="V478" s="287"/>
      <c r="W478" s="287"/>
      <c r="X478" s="287"/>
      <c r="Y478" s="287"/>
      <c r="Z478" s="287"/>
      <c r="AA478" s="303"/>
      <c r="AB478" s="303"/>
      <c r="AC478" s="324">
        <v>41201</v>
      </c>
      <c r="AD478" s="324">
        <v>41825</v>
      </c>
      <c r="AE478" s="289" t="str">
        <f t="shared" si="211"/>
        <v>NA</v>
      </c>
      <c r="AF478" s="289" t="str">
        <f t="shared" si="212"/>
        <v>NA</v>
      </c>
      <c r="AG478" s="289" t="str">
        <f t="shared" si="213"/>
        <v>NA</v>
      </c>
      <c r="AH478" s="289" t="str">
        <f t="shared" si="214"/>
        <v>NA</v>
      </c>
      <c r="AI478" s="289" t="str">
        <f t="shared" si="215"/>
        <v>NA</v>
      </c>
      <c r="AJ478" s="289" t="str">
        <f t="shared" si="216"/>
        <v>NA</v>
      </c>
      <c r="AK478" s="289" t="str">
        <f t="shared" si="217"/>
        <v>NA</v>
      </c>
      <c r="AL478" s="289" t="str">
        <f t="shared" si="218"/>
        <v>NA</v>
      </c>
      <c r="AM478" s="289" t="str">
        <f t="shared" si="219"/>
        <v>NA</v>
      </c>
      <c r="AN478" s="289" t="str">
        <f t="shared" si="220"/>
        <v>NA</v>
      </c>
      <c r="AO478" s="289" t="str">
        <f t="shared" si="221"/>
        <v>NA</v>
      </c>
      <c r="AP478" s="289" t="str">
        <f t="shared" si="222"/>
        <v>NA</v>
      </c>
      <c r="AQ478" s="289" t="str">
        <f t="shared" si="223"/>
        <v>NA</v>
      </c>
      <c r="AR478" s="289" t="str">
        <f t="shared" si="224"/>
        <v>NA</v>
      </c>
      <c r="AS478" s="289" t="str">
        <f t="shared" si="225"/>
        <v>NA</v>
      </c>
      <c r="AT478" s="289" t="str">
        <f t="shared" si="226"/>
        <v>NA</v>
      </c>
      <c r="AU478" s="289" t="str">
        <f t="shared" si="227"/>
        <v>NA</v>
      </c>
      <c r="AV478" s="289" t="str">
        <f t="shared" si="228"/>
        <v>NA</v>
      </c>
      <c r="AW478" s="289" t="str">
        <f t="shared" si="229"/>
        <v>NA</v>
      </c>
      <c r="AX478" s="289" t="str">
        <f t="shared" si="230"/>
        <v>NA</v>
      </c>
      <c r="AY478" s="289" t="str">
        <f t="shared" si="231"/>
        <v>NA</v>
      </c>
      <c r="AZ478" s="289" t="str">
        <f t="shared" si="232"/>
        <v>NA</v>
      </c>
      <c r="BA478" s="289" t="str">
        <f t="shared" si="233"/>
        <v>NA</v>
      </c>
      <c r="BB478" s="289" t="str">
        <f t="shared" si="234"/>
        <v>NA</v>
      </c>
      <c r="BC478" s="289" t="str">
        <f t="shared" si="208"/>
        <v>NA</v>
      </c>
      <c r="BD478" s="289">
        <f t="shared" si="209"/>
        <v>647</v>
      </c>
      <c r="BE478" s="289">
        <f t="shared" si="210"/>
        <v>642</v>
      </c>
    </row>
    <row r="479" spans="1:57" s="309" customFormat="1" ht="15" customHeight="1" x14ac:dyDescent="0.25">
      <c r="A479" s="283" t="s">
        <v>990</v>
      </c>
      <c r="B479" s="255" t="s">
        <v>909</v>
      </c>
      <c r="C479" s="269" t="s">
        <v>1128</v>
      </c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>
        <v>25425</v>
      </c>
      <c r="P479" s="248">
        <v>21128</v>
      </c>
      <c r="Q479" s="248">
        <v>20228</v>
      </c>
      <c r="R479" s="248">
        <v>22967</v>
      </c>
      <c r="S479" s="248">
        <v>24987</v>
      </c>
      <c r="T479" s="285">
        <v>27282</v>
      </c>
      <c r="U479" s="286">
        <v>30395</v>
      </c>
      <c r="V479" s="287">
        <v>31398</v>
      </c>
      <c r="W479" s="287">
        <v>23670</v>
      </c>
      <c r="X479" s="287">
        <v>24578</v>
      </c>
      <c r="Y479" s="287"/>
      <c r="Z479" s="287"/>
      <c r="AA479" s="303">
        <v>29351</v>
      </c>
      <c r="AB479" s="303">
        <v>33458</v>
      </c>
      <c r="AC479" s="303">
        <v>33256</v>
      </c>
      <c r="AD479" s="303">
        <v>41654</v>
      </c>
      <c r="AE479" s="289" t="str">
        <f t="shared" si="211"/>
        <v>NA</v>
      </c>
      <c r="AF479" s="289" t="str">
        <f t="shared" si="212"/>
        <v>NA</v>
      </c>
      <c r="AG479" s="289" t="str">
        <f t="shared" si="213"/>
        <v>NA</v>
      </c>
      <c r="AH479" s="289" t="str">
        <f t="shared" si="214"/>
        <v>NA</v>
      </c>
      <c r="AI479" s="289" t="str">
        <f t="shared" si="215"/>
        <v>NA</v>
      </c>
      <c r="AJ479" s="289" t="str">
        <f t="shared" si="216"/>
        <v>NA</v>
      </c>
      <c r="AK479" s="289" t="str">
        <f t="shared" si="217"/>
        <v>NA</v>
      </c>
      <c r="AL479" s="289" t="str">
        <f t="shared" si="218"/>
        <v>NA</v>
      </c>
      <c r="AM479" s="289" t="str">
        <f t="shared" si="219"/>
        <v>NA</v>
      </c>
      <c r="AN479" s="289" t="str">
        <f t="shared" si="220"/>
        <v>NA</v>
      </c>
      <c r="AO479" s="289" t="str">
        <f t="shared" si="221"/>
        <v>NA</v>
      </c>
      <c r="AP479" s="289">
        <f t="shared" si="222"/>
        <v>548</v>
      </c>
      <c r="AQ479" s="289">
        <f t="shared" si="223"/>
        <v>601</v>
      </c>
      <c r="AR479" s="289">
        <f t="shared" si="224"/>
        <v>635</v>
      </c>
      <c r="AS479" s="289">
        <f t="shared" si="225"/>
        <v>627</v>
      </c>
      <c r="AT479" s="289">
        <f t="shared" si="226"/>
        <v>632</v>
      </c>
      <c r="AU479" s="289">
        <f t="shared" si="227"/>
        <v>646</v>
      </c>
      <c r="AV479" s="289">
        <f t="shared" si="228"/>
        <v>652</v>
      </c>
      <c r="AW479" s="289">
        <f t="shared" si="229"/>
        <v>705</v>
      </c>
      <c r="AX479" s="289">
        <f t="shared" si="230"/>
        <v>662</v>
      </c>
      <c r="AY479" s="289">
        <f t="shared" si="231"/>
        <v>677</v>
      </c>
      <c r="AZ479" s="289" t="str">
        <f t="shared" si="232"/>
        <v>NA</v>
      </c>
      <c r="BA479" s="289" t="str">
        <f t="shared" si="233"/>
        <v>NA</v>
      </c>
      <c r="BB479" s="289">
        <f t="shared" si="234"/>
        <v>686</v>
      </c>
      <c r="BC479" s="289">
        <f t="shared" ref="BC479:BC542" si="235">IF(AB479&gt;0,RANK(AB479,AB$22:AB$1244),"NA")</f>
        <v>688</v>
      </c>
      <c r="BD479" s="289">
        <f t="shared" ref="BD479:BD542" si="236">IF(AC479&gt;0,RANK(AC479,AC$22:AC$1244),"NA")</f>
        <v>684</v>
      </c>
      <c r="BE479" s="289">
        <f t="shared" ref="BE479:BE542" si="237">IF(AD479&gt;0,RANK(AD479,AD$22:AD$1244),"NA")</f>
        <v>645</v>
      </c>
    </row>
    <row r="480" spans="1:57" s="309" customFormat="1" ht="15" customHeight="1" x14ac:dyDescent="0.25">
      <c r="A480" s="283" t="s">
        <v>2248</v>
      </c>
      <c r="B480" s="255" t="s">
        <v>909</v>
      </c>
      <c r="C480" s="269" t="s">
        <v>1128</v>
      </c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248"/>
      <c r="S480" s="248"/>
      <c r="T480" s="285"/>
      <c r="U480" s="286"/>
      <c r="V480" s="287"/>
      <c r="W480" s="287"/>
      <c r="X480" s="287"/>
      <c r="Y480" s="287"/>
      <c r="Z480" s="287"/>
      <c r="AA480" s="303"/>
      <c r="AB480" s="303"/>
      <c r="AC480" s="303">
        <v>34969</v>
      </c>
      <c r="AD480" s="303">
        <v>39568</v>
      </c>
      <c r="AE480" s="289" t="str">
        <f t="shared" ref="AE480:AE543" si="238">IF(D480&gt;0,RANK(D480,D$22:D$1244),"NA")</f>
        <v>NA</v>
      </c>
      <c r="AF480" s="289" t="str">
        <f t="shared" ref="AF480:AF543" si="239">IF(E480&gt;0,RANK(E480,E$22:E$1244),"NA")</f>
        <v>NA</v>
      </c>
      <c r="AG480" s="289" t="str">
        <f t="shared" ref="AG480:AG543" si="240">IF(F480&gt;0,RANK(F480,F$22:F$1244),"NA")</f>
        <v>NA</v>
      </c>
      <c r="AH480" s="289" t="str">
        <f t="shared" ref="AH480:AH543" si="241">IF(G480&gt;0,RANK(G480,G$22:G$1244),"NA")</f>
        <v>NA</v>
      </c>
      <c r="AI480" s="289" t="str">
        <f t="shared" ref="AI480:AI543" si="242">IF(H480&gt;0,RANK(H480,H$22:H$1244),"NA")</f>
        <v>NA</v>
      </c>
      <c r="AJ480" s="289" t="str">
        <f t="shared" ref="AJ480:AJ543" si="243">IF(I480&gt;0,RANK(I480,I$22:I$1244),"NA")</f>
        <v>NA</v>
      </c>
      <c r="AK480" s="289" t="str">
        <f t="shared" ref="AK480:AK543" si="244">IF(J480&gt;0,RANK(J480,J$22:J$1244),"NA")</f>
        <v>NA</v>
      </c>
      <c r="AL480" s="289" t="str">
        <f t="shared" ref="AL480:AL543" si="245">IF(K480&gt;0,RANK(K480,K$22:K$1244),"NA")</f>
        <v>NA</v>
      </c>
      <c r="AM480" s="289" t="str">
        <f t="shared" ref="AM480:AM543" si="246">IF(L480&gt;0,RANK(L480,L$22:L$1244),"NA")</f>
        <v>NA</v>
      </c>
      <c r="AN480" s="289" t="str">
        <f t="shared" ref="AN480:AN543" si="247">IF(M480&gt;0,RANK(M480,M$22:M$1244),"NA")</f>
        <v>NA</v>
      </c>
      <c r="AO480" s="289" t="str">
        <f t="shared" ref="AO480:AO543" si="248">IF(N480&gt;0,RANK(N480,N$22:N$1244),"NA")</f>
        <v>NA</v>
      </c>
      <c r="AP480" s="289" t="str">
        <f t="shared" ref="AP480:AP543" si="249">IF(O480&gt;0,RANK(O480,O$22:O$1244),"NA")</f>
        <v>NA</v>
      </c>
      <c r="AQ480" s="289" t="str">
        <f t="shared" ref="AQ480:AQ543" si="250">IF(P480&gt;0,RANK(P480,P$22:P$1244),"NA")</f>
        <v>NA</v>
      </c>
      <c r="AR480" s="289" t="str">
        <f t="shared" ref="AR480:AR543" si="251">IF(Q480&gt;0,RANK(Q480,Q$22:Q$1244),"NA")</f>
        <v>NA</v>
      </c>
      <c r="AS480" s="289" t="str">
        <f t="shared" ref="AS480:AS543" si="252">IF(R480&gt;0,RANK(R480,R$22:R$1244),"NA")</f>
        <v>NA</v>
      </c>
      <c r="AT480" s="289" t="str">
        <f t="shared" ref="AT480:AT543" si="253">IF(S480&gt;0,RANK(S480,S$22:S$1244),"NA")</f>
        <v>NA</v>
      </c>
      <c r="AU480" s="289" t="str">
        <f t="shared" ref="AU480:AU543" si="254">IF(T480&gt;0,RANK(T480,T$22:T$1244),"NA")</f>
        <v>NA</v>
      </c>
      <c r="AV480" s="289" t="str">
        <f t="shared" ref="AV480:AV543" si="255">IF(U480&gt;0,RANK(U480,U$22:U$1244),"NA")</f>
        <v>NA</v>
      </c>
      <c r="AW480" s="289" t="str">
        <f t="shared" ref="AW480:AW543" si="256">IF(V480&gt;0,RANK(V480,V$22:V$1244),"NA")</f>
        <v>NA</v>
      </c>
      <c r="AX480" s="289" t="str">
        <f t="shared" ref="AX480:AX543" si="257">IF(W480&gt;0,RANK(W480,W$22:W$1244),"NA")</f>
        <v>NA</v>
      </c>
      <c r="AY480" s="289" t="str">
        <f t="shared" ref="AY480:AY543" si="258">IF(X480&gt;0,RANK(X480,X$22:X$1244),"NA")</f>
        <v>NA</v>
      </c>
      <c r="AZ480" s="289" t="str">
        <f t="shared" ref="AZ480:AZ543" si="259">IF(Y480&gt;0,RANK(Y480,Y$22:Y$1244),"NA")</f>
        <v>NA</v>
      </c>
      <c r="BA480" s="289" t="str">
        <f t="shared" ref="BA480:BA543" si="260">IF(Z480&gt;0,RANK(Z480,Z$22:Z$1244),"NA")</f>
        <v>NA</v>
      </c>
      <c r="BB480" s="289" t="str">
        <f t="shared" ref="BB480:BB543" si="261">IF(AA480&gt;0,RANK(AA480,AA$22:AA$1244),"NA")</f>
        <v>NA</v>
      </c>
      <c r="BC480" s="289" t="str">
        <f t="shared" si="235"/>
        <v>NA</v>
      </c>
      <c r="BD480" s="289">
        <f t="shared" si="236"/>
        <v>674</v>
      </c>
      <c r="BE480" s="289">
        <f t="shared" si="237"/>
        <v>657</v>
      </c>
    </row>
    <row r="481" spans="1:57" s="309" customFormat="1" ht="15" customHeight="1" x14ac:dyDescent="0.25">
      <c r="A481" s="283" t="s">
        <v>1854</v>
      </c>
      <c r="B481" s="255" t="s">
        <v>909</v>
      </c>
      <c r="C481" s="269" t="s">
        <v>1128</v>
      </c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248"/>
      <c r="S481" s="248"/>
      <c r="T481" s="285"/>
      <c r="U481" s="286"/>
      <c r="V481" s="287"/>
      <c r="W481" s="287">
        <v>31348</v>
      </c>
      <c r="X481" s="287">
        <v>32239</v>
      </c>
      <c r="Y481" s="287"/>
      <c r="Z481" s="287"/>
      <c r="AA481" s="303">
        <v>34993</v>
      </c>
      <c r="AB481" s="303">
        <v>39438</v>
      </c>
      <c r="AC481" s="303">
        <v>40379</v>
      </c>
      <c r="AD481" s="303">
        <v>37131</v>
      </c>
      <c r="AE481" s="289" t="str">
        <f t="shared" si="238"/>
        <v>NA</v>
      </c>
      <c r="AF481" s="289" t="str">
        <f t="shared" si="239"/>
        <v>NA</v>
      </c>
      <c r="AG481" s="289" t="str">
        <f t="shared" si="240"/>
        <v>NA</v>
      </c>
      <c r="AH481" s="289" t="str">
        <f t="shared" si="241"/>
        <v>NA</v>
      </c>
      <c r="AI481" s="289" t="str">
        <f t="shared" si="242"/>
        <v>NA</v>
      </c>
      <c r="AJ481" s="289" t="str">
        <f t="shared" si="243"/>
        <v>NA</v>
      </c>
      <c r="AK481" s="289" t="str">
        <f t="shared" si="244"/>
        <v>NA</v>
      </c>
      <c r="AL481" s="289" t="str">
        <f t="shared" si="245"/>
        <v>NA</v>
      </c>
      <c r="AM481" s="289" t="str">
        <f t="shared" si="246"/>
        <v>NA</v>
      </c>
      <c r="AN481" s="289" t="str">
        <f t="shared" si="247"/>
        <v>NA</v>
      </c>
      <c r="AO481" s="289" t="str">
        <f t="shared" si="248"/>
        <v>NA</v>
      </c>
      <c r="AP481" s="289" t="str">
        <f t="shared" si="249"/>
        <v>NA</v>
      </c>
      <c r="AQ481" s="289" t="str">
        <f t="shared" si="250"/>
        <v>NA</v>
      </c>
      <c r="AR481" s="289" t="str">
        <f t="shared" si="251"/>
        <v>NA</v>
      </c>
      <c r="AS481" s="289" t="str">
        <f t="shared" si="252"/>
        <v>NA</v>
      </c>
      <c r="AT481" s="289" t="str">
        <f t="shared" si="253"/>
        <v>NA</v>
      </c>
      <c r="AU481" s="289" t="str">
        <f t="shared" si="254"/>
        <v>NA</v>
      </c>
      <c r="AV481" s="289" t="str">
        <f t="shared" si="255"/>
        <v>NA</v>
      </c>
      <c r="AW481" s="289" t="str">
        <f t="shared" si="256"/>
        <v>NA</v>
      </c>
      <c r="AX481" s="289">
        <f t="shared" si="257"/>
        <v>608</v>
      </c>
      <c r="AY481" s="289">
        <f t="shared" si="258"/>
        <v>628</v>
      </c>
      <c r="AZ481" s="289" t="str">
        <f t="shared" si="259"/>
        <v>NA</v>
      </c>
      <c r="BA481" s="289" t="str">
        <f t="shared" si="260"/>
        <v>NA</v>
      </c>
      <c r="BB481" s="289">
        <f t="shared" si="261"/>
        <v>652</v>
      </c>
      <c r="BC481" s="289">
        <f t="shared" si="235"/>
        <v>659</v>
      </c>
      <c r="BD481" s="289">
        <f t="shared" si="236"/>
        <v>652</v>
      </c>
      <c r="BE481" s="289">
        <f t="shared" si="237"/>
        <v>667</v>
      </c>
    </row>
    <row r="482" spans="1:57" s="309" customFormat="1" ht="15" customHeight="1" x14ac:dyDescent="0.25">
      <c r="A482" s="283" t="s">
        <v>2184</v>
      </c>
      <c r="B482" s="255" t="s">
        <v>955</v>
      </c>
      <c r="C482" s="269" t="s">
        <v>1128</v>
      </c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248"/>
      <c r="S482" s="248"/>
      <c r="T482" s="285"/>
      <c r="U482" s="286"/>
      <c r="V482" s="287"/>
      <c r="W482" s="287"/>
      <c r="X482" s="287"/>
      <c r="Y482" s="287"/>
      <c r="Z482" s="287"/>
      <c r="AA482" s="303">
        <v>33858</v>
      </c>
      <c r="AB482" s="303">
        <v>35216</v>
      </c>
      <c r="AC482" s="303">
        <v>36196</v>
      </c>
      <c r="AD482" s="303">
        <v>36204</v>
      </c>
      <c r="AE482" s="289" t="str">
        <f t="shared" si="238"/>
        <v>NA</v>
      </c>
      <c r="AF482" s="289" t="str">
        <f t="shared" si="239"/>
        <v>NA</v>
      </c>
      <c r="AG482" s="289" t="str">
        <f t="shared" si="240"/>
        <v>NA</v>
      </c>
      <c r="AH482" s="289" t="str">
        <f t="shared" si="241"/>
        <v>NA</v>
      </c>
      <c r="AI482" s="289" t="str">
        <f t="shared" si="242"/>
        <v>NA</v>
      </c>
      <c r="AJ482" s="289" t="str">
        <f t="shared" si="243"/>
        <v>NA</v>
      </c>
      <c r="AK482" s="289" t="str">
        <f t="shared" si="244"/>
        <v>NA</v>
      </c>
      <c r="AL482" s="289" t="str">
        <f t="shared" si="245"/>
        <v>NA</v>
      </c>
      <c r="AM482" s="289" t="str">
        <f t="shared" si="246"/>
        <v>NA</v>
      </c>
      <c r="AN482" s="289" t="str">
        <f t="shared" si="247"/>
        <v>NA</v>
      </c>
      <c r="AO482" s="289" t="str">
        <f t="shared" si="248"/>
        <v>NA</v>
      </c>
      <c r="AP482" s="289" t="str">
        <f t="shared" si="249"/>
        <v>NA</v>
      </c>
      <c r="AQ482" s="289" t="str">
        <f t="shared" si="250"/>
        <v>NA</v>
      </c>
      <c r="AR482" s="289" t="str">
        <f t="shared" si="251"/>
        <v>NA</v>
      </c>
      <c r="AS482" s="289" t="str">
        <f t="shared" si="252"/>
        <v>NA</v>
      </c>
      <c r="AT482" s="289" t="str">
        <f t="shared" si="253"/>
        <v>NA</v>
      </c>
      <c r="AU482" s="289" t="str">
        <f t="shared" si="254"/>
        <v>NA</v>
      </c>
      <c r="AV482" s="289" t="str">
        <f t="shared" si="255"/>
        <v>NA</v>
      </c>
      <c r="AW482" s="289" t="str">
        <f t="shared" si="256"/>
        <v>NA</v>
      </c>
      <c r="AX482" s="289" t="str">
        <f t="shared" si="257"/>
        <v>NA</v>
      </c>
      <c r="AY482" s="289" t="str">
        <f t="shared" si="258"/>
        <v>NA</v>
      </c>
      <c r="AZ482" s="289" t="str">
        <f t="shared" si="259"/>
        <v>NA</v>
      </c>
      <c r="BA482" s="289" t="str">
        <f t="shared" si="260"/>
        <v>NA</v>
      </c>
      <c r="BB482" s="289">
        <f t="shared" si="261"/>
        <v>659</v>
      </c>
      <c r="BC482" s="289">
        <f t="shared" si="235"/>
        <v>680</v>
      </c>
      <c r="BD482" s="289">
        <f t="shared" si="236"/>
        <v>667</v>
      </c>
      <c r="BE482" s="289">
        <f t="shared" si="237"/>
        <v>670</v>
      </c>
    </row>
    <row r="483" spans="1:57" s="309" customFormat="1" ht="15" customHeight="1" x14ac:dyDescent="0.25">
      <c r="A483" s="283" t="s">
        <v>245</v>
      </c>
      <c r="B483" s="255" t="s">
        <v>960</v>
      </c>
      <c r="C483" s="269" t="s">
        <v>1128</v>
      </c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>
        <v>26898</v>
      </c>
      <c r="P483" s="248">
        <v>24388</v>
      </c>
      <c r="Q483" s="248">
        <v>24583</v>
      </c>
      <c r="R483" s="248">
        <v>21777</v>
      </c>
      <c r="S483" s="248">
        <v>23130</v>
      </c>
      <c r="T483" s="285">
        <v>24296</v>
      </c>
      <c r="U483" s="286">
        <v>27200</v>
      </c>
      <c r="V483" s="287">
        <v>23643</v>
      </c>
      <c r="W483" s="287">
        <v>18117</v>
      </c>
      <c r="X483" s="287">
        <v>19897</v>
      </c>
      <c r="Y483" s="287"/>
      <c r="Z483" s="287"/>
      <c r="AA483" s="303">
        <v>29671</v>
      </c>
      <c r="AB483" s="303">
        <v>39868</v>
      </c>
      <c r="AC483" s="303">
        <v>40510</v>
      </c>
      <c r="AD483" s="303">
        <v>35911</v>
      </c>
      <c r="AE483" s="289" t="str">
        <f t="shared" si="238"/>
        <v>NA</v>
      </c>
      <c r="AF483" s="289" t="str">
        <f t="shared" si="239"/>
        <v>NA</v>
      </c>
      <c r="AG483" s="289" t="str">
        <f t="shared" si="240"/>
        <v>NA</v>
      </c>
      <c r="AH483" s="289" t="str">
        <f t="shared" si="241"/>
        <v>NA</v>
      </c>
      <c r="AI483" s="289" t="str">
        <f t="shared" si="242"/>
        <v>NA</v>
      </c>
      <c r="AJ483" s="289" t="str">
        <f t="shared" si="243"/>
        <v>NA</v>
      </c>
      <c r="AK483" s="289" t="str">
        <f t="shared" si="244"/>
        <v>NA</v>
      </c>
      <c r="AL483" s="289" t="str">
        <f t="shared" si="245"/>
        <v>NA</v>
      </c>
      <c r="AM483" s="289" t="str">
        <f t="shared" si="246"/>
        <v>NA</v>
      </c>
      <c r="AN483" s="289" t="str">
        <f t="shared" si="247"/>
        <v>NA</v>
      </c>
      <c r="AO483" s="289" t="str">
        <f t="shared" si="248"/>
        <v>NA</v>
      </c>
      <c r="AP483" s="289">
        <f t="shared" si="249"/>
        <v>545</v>
      </c>
      <c r="AQ483" s="289">
        <f t="shared" si="250"/>
        <v>574</v>
      </c>
      <c r="AR483" s="289">
        <f t="shared" si="251"/>
        <v>597</v>
      </c>
      <c r="AS483" s="289">
        <f t="shared" si="252"/>
        <v>638</v>
      </c>
      <c r="AT483" s="289">
        <f t="shared" si="253"/>
        <v>640</v>
      </c>
      <c r="AU483" s="289">
        <f t="shared" si="254"/>
        <v>665</v>
      </c>
      <c r="AV483" s="289">
        <f t="shared" si="255"/>
        <v>673</v>
      </c>
      <c r="AW483" s="289">
        <f t="shared" si="256"/>
        <v>770</v>
      </c>
      <c r="AX483" s="289">
        <f t="shared" si="257"/>
        <v>707</v>
      </c>
      <c r="AY483" s="289">
        <f t="shared" si="258"/>
        <v>709</v>
      </c>
      <c r="AZ483" s="289" t="str">
        <f t="shared" si="259"/>
        <v>NA</v>
      </c>
      <c r="BA483" s="289" t="str">
        <f t="shared" si="260"/>
        <v>NA</v>
      </c>
      <c r="BB483" s="289">
        <f t="shared" si="261"/>
        <v>683</v>
      </c>
      <c r="BC483" s="289">
        <f t="shared" si="235"/>
        <v>657</v>
      </c>
      <c r="BD483" s="289">
        <f t="shared" si="236"/>
        <v>650</v>
      </c>
      <c r="BE483" s="289">
        <f t="shared" si="237"/>
        <v>672</v>
      </c>
    </row>
    <row r="484" spans="1:57" s="309" customFormat="1" ht="15" customHeight="1" x14ac:dyDescent="0.25">
      <c r="A484" s="283" t="s">
        <v>2155</v>
      </c>
      <c r="B484" s="255" t="s">
        <v>960</v>
      </c>
      <c r="C484" s="269" t="s">
        <v>1128</v>
      </c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248"/>
      <c r="S484" s="248"/>
      <c r="T484" s="285">
        <v>20095</v>
      </c>
      <c r="U484" s="286">
        <v>23769</v>
      </c>
      <c r="V484" s="287">
        <v>25205</v>
      </c>
      <c r="W484" s="287">
        <v>19468</v>
      </c>
      <c r="X484" s="287">
        <v>22561</v>
      </c>
      <c r="Y484" s="287"/>
      <c r="Z484" s="287"/>
      <c r="AA484" s="303">
        <v>30207</v>
      </c>
      <c r="AB484" s="303">
        <v>34680</v>
      </c>
      <c r="AC484" s="303">
        <v>34620</v>
      </c>
      <c r="AD484" s="303">
        <v>34080</v>
      </c>
      <c r="AE484" s="289" t="str">
        <f t="shared" si="238"/>
        <v>NA</v>
      </c>
      <c r="AF484" s="289" t="str">
        <f t="shared" si="239"/>
        <v>NA</v>
      </c>
      <c r="AG484" s="289" t="str">
        <f t="shared" si="240"/>
        <v>NA</v>
      </c>
      <c r="AH484" s="289" t="str">
        <f t="shared" si="241"/>
        <v>NA</v>
      </c>
      <c r="AI484" s="289" t="str">
        <f t="shared" si="242"/>
        <v>NA</v>
      </c>
      <c r="AJ484" s="289" t="str">
        <f t="shared" si="243"/>
        <v>NA</v>
      </c>
      <c r="AK484" s="289" t="str">
        <f t="shared" si="244"/>
        <v>NA</v>
      </c>
      <c r="AL484" s="289" t="str">
        <f t="shared" si="245"/>
        <v>NA</v>
      </c>
      <c r="AM484" s="289" t="str">
        <f t="shared" si="246"/>
        <v>NA</v>
      </c>
      <c r="AN484" s="289" t="str">
        <f t="shared" si="247"/>
        <v>NA</v>
      </c>
      <c r="AO484" s="289" t="str">
        <f t="shared" si="248"/>
        <v>NA</v>
      </c>
      <c r="AP484" s="289" t="str">
        <f t="shared" si="249"/>
        <v>NA</v>
      </c>
      <c r="AQ484" s="289" t="str">
        <f t="shared" si="250"/>
        <v>NA</v>
      </c>
      <c r="AR484" s="289" t="str">
        <f t="shared" si="251"/>
        <v>NA</v>
      </c>
      <c r="AS484" s="289" t="str">
        <f t="shared" si="252"/>
        <v>NA</v>
      </c>
      <c r="AT484" s="289" t="str">
        <f t="shared" si="253"/>
        <v>NA</v>
      </c>
      <c r="AU484" s="289">
        <f t="shared" si="254"/>
        <v>703</v>
      </c>
      <c r="AV484" s="289">
        <f t="shared" si="255"/>
        <v>701</v>
      </c>
      <c r="AW484" s="289">
        <f t="shared" si="256"/>
        <v>750</v>
      </c>
      <c r="AX484" s="289">
        <f t="shared" si="257"/>
        <v>695</v>
      </c>
      <c r="AY484" s="289">
        <f t="shared" si="258"/>
        <v>695</v>
      </c>
      <c r="AZ484" s="289" t="str">
        <f t="shared" si="259"/>
        <v>NA</v>
      </c>
      <c r="BA484" s="289" t="str">
        <f t="shared" si="260"/>
        <v>NA</v>
      </c>
      <c r="BB484" s="289">
        <f t="shared" si="261"/>
        <v>680</v>
      </c>
      <c r="BC484" s="289">
        <f t="shared" si="235"/>
        <v>682</v>
      </c>
      <c r="BD484" s="289">
        <f t="shared" si="236"/>
        <v>676</v>
      </c>
      <c r="BE484" s="289">
        <f t="shared" si="237"/>
        <v>678</v>
      </c>
    </row>
    <row r="485" spans="1:57" s="309" customFormat="1" ht="15" customHeight="1" x14ac:dyDescent="0.25">
      <c r="A485" s="307" t="s">
        <v>2141</v>
      </c>
      <c r="B485" s="307" t="s">
        <v>909</v>
      </c>
      <c r="C485" s="307" t="s">
        <v>1128</v>
      </c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248"/>
      <c r="S485" s="248"/>
      <c r="T485" s="285"/>
      <c r="U485" s="285"/>
      <c r="V485" s="290"/>
      <c r="W485" s="290">
        <v>7272</v>
      </c>
      <c r="X485" s="290">
        <v>7913</v>
      </c>
      <c r="Y485" s="290"/>
      <c r="Z485" s="290"/>
      <c r="AA485" s="311">
        <v>12528</v>
      </c>
      <c r="AB485" s="311">
        <v>14390</v>
      </c>
      <c r="AC485" s="311">
        <v>23939</v>
      </c>
      <c r="AD485" s="311">
        <v>33440</v>
      </c>
      <c r="AE485" s="292" t="str">
        <f t="shared" si="238"/>
        <v>NA</v>
      </c>
      <c r="AF485" s="292" t="str">
        <f t="shared" si="239"/>
        <v>NA</v>
      </c>
      <c r="AG485" s="292" t="str">
        <f t="shared" si="240"/>
        <v>NA</v>
      </c>
      <c r="AH485" s="292" t="str">
        <f t="shared" si="241"/>
        <v>NA</v>
      </c>
      <c r="AI485" s="292" t="str">
        <f t="shared" si="242"/>
        <v>NA</v>
      </c>
      <c r="AJ485" s="292" t="str">
        <f t="shared" si="243"/>
        <v>NA</v>
      </c>
      <c r="AK485" s="292" t="str">
        <f t="shared" si="244"/>
        <v>NA</v>
      </c>
      <c r="AL485" s="292" t="str">
        <f t="shared" si="245"/>
        <v>NA</v>
      </c>
      <c r="AM485" s="292" t="str">
        <f t="shared" si="246"/>
        <v>NA</v>
      </c>
      <c r="AN485" s="292" t="str">
        <f t="shared" si="247"/>
        <v>NA</v>
      </c>
      <c r="AO485" s="292" t="str">
        <f t="shared" si="248"/>
        <v>NA</v>
      </c>
      <c r="AP485" s="292" t="str">
        <f t="shared" si="249"/>
        <v>NA</v>
      </c>
      <c r="AQ485" s="292" t="str">
        <f t="shared" si="250"/>
        <v>NA</v>
      </c>
      <c r="AR485" s="292" t="str">
        <f t="shared" si="251"/>
        <v>NA</v>
      </c>
      <c r="AS485" s="292" t="str">
        <f t="shared" si="252"/>
        <v>NA</v>
      </c>
      <c r="AT485" s="292" t="str">
        <f t="shared" si="253"/>
        <v>NA</v>
      </c>
      <c r="AU485" s="292" t="str">
        <f t="shared" si="254"/>
        <v>NA</v>
      </c>
      <c r="AV485" s="292" t="str">
        <f t="shared" si="255"/>
        <v>NA</v>
      </c>
      <c r="AW485" s="292" t="str">
        <f t="shared" si="256"/>
        <v>NA</v>
      </c>
      <c r="AX485" s="292">
        <f t="shared" si="257"/>
        <v>807</v>
      </c>
      <c r="AY485" s="292">
        <f t="shared" si="258"/>
        <v>814</v>
      </c>
      <c r="AZ485" s="292" t="str">
        <f t="shared" si="259"/>
        <v>NA</v>
      </c>
      <c r="BA485" s="292" t="str">
        <f t="shared" si="260"/>
        <v>NA</v>
      </c>
      <c r="BB485" s="289">
        <f t="shared" si="261"/>
        <v>792</v>
      </c>
      <c r="BC485" s="289">
        <f t="shared" si="235"/>
        <v>795</v>
      </c>
      <c r="BD485" s="289">
        <f t="shared" si="236"/>
        <v>726</v>
      </c>
      <c r="BE485" s="289">
        <f t="shared" si="237"/>
        <v>683</v>
      </c>
    </row>
    <row r="486" spans="1:57" s="309" customFormat="1" ht="15" customHeight="1" x14ac:dyDescent="0.25">
      <c r="A486" s="283" t="s">
        <v>2134</v>
      </c>
      <c r="B486" s="255" t="s">
        <v>909</v>
      </c>
      <c r="C486" s="269" t="s">
        <v>1128</v>
      </c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248"/>
      <c r="S486" s="248"/>
      <c r="T486" s="285">
        <v>15613</v>
      </c>
      <c r="U486" s="286">
        <v>16504</v>
      </c>
      <c r="V486" s="287">
        <v>15091</v>
      </c>
      <c r="W486" s="287">
        <v>13224</v>
      </c>
      <c r="X486" s="287">
        <v>15665</v>
      </c>
      <c r="Y486" s="287"/>
      <c r="Z486" s="287"/>
      <c r="AA486" s="303">
        <v>21148</v>
      </c>
      <c r="AB486" s="303">
        <v>25864</v>
      </c>
      <c r="AC486" s="303">
        <v>29738</v>
      </c>
      <c r="AD486" s="303">
        <v>29211</v>
      </c>
      <c r="AE486" s="289" t="str">
        <f t="shared" si="238"/>
        <v>NA</v>
      </c>
      <c r="AF486" s="289" t="str">
        <f t="shared" si="239"/>
        <v>NA</v>
      </c>
      <c r="AG486" s="289" t="str">
        <f t="shared" si="240"/>
        <v>NA</v>
      </c>
      <c r="AH486" s="289" t="str">
        <f t="shared" si="241"/>
        <v>NA</v>
      </c>
      <c r="AI486" s="289" t="str">
        <f t="shared" si="242"/>
        <v>NA</v>
      </c>
      <c r="AJ486" s="289" t="str">
        <f t="shared" si="243"/>
        <v>NA</v>
      </c>
      <c r="AK486" s="289" t="str">
        <f t="shared" si="244"/>
        <v>NA</v>
      </c>
      <c r="AL486" s="289" t="str">
        <f t="shared" si="245"/>
        <v>NA</v>
      </c>
      <c r="AM486" s="289" t="str">
        <f t="shared" si="246"/>
        <v>NA</v>
      </c>
      <c r="AN486" s="289" t="str">
        <f t="shared" si="247"/>
        <v>NA</v>
      </c>
      <c r="AO486" s="289" t="str">
        <f t="shared" si="248"/>
        <v>NA</v>
      </c>
      <c r="AP486" s="289" t="str">
        <f t="shared" si="249"/>
        <v>NA</v>
      </c>
      <c r="AQ486" s="289" t="str">
        <f t="shared" si="250"/>
        <v>NA</v>
      </c>
      <c r="AR486" s="289" t="str">
        <f t="shared" si="251"/>
        <v>NA</v>
      </c>
      <c r="AS486" s="289" t="str">
        <f t="shared" si="252"/>
        <v>NA</v>
      </c>
      <c r="AT486" s="289" t="str">
        <f t="shared" si="253"/>
        <v>NA</v>
      </c>
      <c r="AU486" s="289">
        <f t="shared" si="254"/>
        <v>738</v>
      </c>
      <c r="AV486" s="289">
        <f t="shared" si="255"/>
        <v>756</v>
      </c>
      <c r="AW486" s="289">
        <f t="shared" si="256"/>
        <v>848</v>
      </c>
      <c r="AX486" s="289">
        <f t="shared" si="257"/>
        <v>752</v>
      </c>
      <c r="AY486" s="289">
        <f t="shared" si="258"/>
        <v>749</v>
      </c>
      <c r="AZ486" s="289" t="str">
        <f t="shared" si="259"/>
        <v>NA</v>
      </c>
      <c r="BA486" s="289" t="str">
        <f t="shared" si="260"/>
        <v>NA</v>
      </c>
      <c r="BB486" s="289">
        <f t="shared" si="261"/>
        <v>737</v>
      </c>
      <c r="BC486" s="289">
        <f t="shared" si="235"/>
        <v>728</v>
      </c>
      <c r="BD486" s="289">
        <f t="shared" si="236"/>
        <v>699</v>
      </c>
      <c r="BE486" s="289">
        <f t="shared" si="237"/>
        <v>704</v>
      </c>
    </row>
    <row r="487" spans="1:57" s="309" customFormat="1" ht="15" customHeight="1" x14ac:dyDescent="0.25">
      <c r="A487" s="283" t="s">
        <v>209</v>
      </c>
      <c r="B487" s="255" t="s">
        <v>909</v>
      </c>
      <c r="C487" s="269" t="s">
        <v>1128</v>
      </c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248"/>
      <c r="S487" s="248">
        <v>10348</v>
      </c>
      <c r="T487" s="285">
        <v>16072</v>
      </c>
      <c r="U487" s="286">
        <v>18590</v>
      </c>
      <c r="V487" s="287">
        <v>18447</v>
      </c>
      <c r="W487" s="287">
        <v>15700</v>
      </c>
      <c r="X487" s="287">
        <v>18512</v>
      </c>
      <c r="Y487" s="287"/>
      <c r="Z487" s="287"/>
      <c r="AA487" s="303">
        <v>24427</v>
      </c>
      <c r="AB487" s="303">
        <v>27724</v>
      </c>
      <c r="AC487" s="303">
        <v>27964</v>
      </c>
      <c r="AD487" s="303">
        <v>27068</v>
      </c>
      <c r="AE487" s="289" t="str">
        <f t="shared" si="238"/>
        <v>NA</v>
      </c>
      <c r="AF487" s="289" t="str">
        <f t="shared" si="239"/>
        <v>NA</v>
      </c>
      <c r="AG487" s="289" t="str">
        <f t="shared" si="240"/>
        <v>NA</v>
      </c>
      <c r="AH487" s="289" t="str">
        <f t="shared" si="241"/>
        <v>NA</v>
      </c>
      <c r="AI487" s="289" t="str">
        <f t="shared" si="242"/>
        <v>NA</v>
      </c>
      <c r="AJ487" s="289" t="str">
        <f t="shared" si="243"/>
        <v>NA</v>
      </c>
      <c r="AK487" s="289" t="str">
        <f t="shared" si="244"/>
        <v>NA</v>
      </c>
      <c r="AL487" s="289" t="str">
        <f t="shared" si="245"/>
        <v>NA</v>
      </c>
      <c r="AM487" s="289" t="str">
        <f t="shared" si="246"/>
        <v>NA</v>
      </c>
      <c r="AN487" s="289" t="str">
        <f t="shared" si="247"/>
        <v>NA</v>
      </c>
      <c r="AO487" s="289" t="str">
        <f t="shared" si="248"/>
        <v>NA</v>
      </c>
      <c r="AP487" s="289" t="str">
        <f t="shared" si="249"/>
        <v>NA</v>
      </c>
      <c r="AQ487" s="289" t="str">
        <f t="shared" si="250"/>
        <v>NA</v>
      </c>
      <c r="AR487" s="289" t="str">
        <f t="shared" si="251"/>
        <v>NA</v>
      </c>
      <c r="AS487" s="289" t="str">
        <f t="shared" si="252"/>
        <v>NA</v>
      </c>
      <c r="AT487" s="289">
        <f t="shared" si="253"/>
        <v>730</v>
      </c>
      <c r="AU487" s="289">
        <f t="shared" si="254"/>
        <v>734</v>
      </c>
      <c r="AV487" s="289">
        <f t="shared" si="255"/>
        <v>743</v>
      </c>
      <c r="AW487" s="289">
        <f t="shared" si="256"/>
        <v>809</v>
      </c>
      <c r="AX487" s="289">
        <f t="shared" si="257"/>
        <v>729</v>
      </c>
      <c r="AY487" s="289">
        <f t="shared" si="258"/>
        <v>722</v>
      </c>
      <c r="AZ487" s="289" t="str">
        <f t="shared" si="259"/>
        <v>NA</v>
      </c>
      <c r="BA487" s="289" t="str">
        <f t="shared" si="260"/>
        <v>NA</v>
      </c>
      <c r="BB487" s="289">
        <f t="shared" si="261"/>
        <v>711</v>
      </c>
      <c r="BC487" s="289">
        <f t="shared" si="235"/>
        <v>713</v>
      </c>
      <c r="BD487" s="289">
        <f t="shared" si="236"/>
        <v>709</v>
      </c>
      <c r="BE487" s="289">
        <f t="shared" si="237"/>
        <v>712</v>
      </c>
    </row>
    <row r="488" spans="1:57" s="309" customFormat="1" ht="15" customHeight="1" x14ac:dyDescent="0.25">
      <c r="A488" s="283" t="s">
        <v>2183</v>
      </c>
      <c r="B488" s="255" t="s">
        <v>909</v>
      </c>
      <c r="C488" s="269" t="s">
        <v>1128</v>
      </c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248"/>
      <c r="S488" s="248"/>
      <c r="T488" s="285"/>
      <c r="U488" s="286"/>
      <c r="V488" s="287"/>
      <c r="W488" s="287"/>
      <c r="X488" s="287"/>
      <c r="Y488" s="287"/>
      <c r="Z488" s="287"/>
      <c r="AA488" s="303">
        <v>21220</v>
      </c>
      <c r="AB488" s="303">
        <v>27319</v>
      </c>
      <c r="AC488" s="303">
        <v>27366</v>
      </c>
      <c r="AD488" s="303">
        <v>26866</v>
      </c>
      <c r="AE488" s="289" t="str">
        <f t="shared" si="238"/>
        <v>NA</v>
      </c>
      <c r="AF488" s="289" t="str">
        <f t="shared" si="239"/>
        <v>NA</v>
      </c>
      <c r="AG488" s="289" t="str">
        <f t="shared" si="240"/>
        <v>NA</v>
      </c>
      <c r="AH488" s="289" t="str">
        <f t="shared" si="241"/>
        <v>NA</v>
      </c>
      <c r="AI488" s="289" t="str">
        <f t="shared" si="242"/>
        <v>NA</v>
      </c>
      <c r="AJ488" s="289" t="str">
        <f t="shared" si="243"/>
        <v>NA</v>
      </c>
      <c r="AK488" s="289" t="str">
        <f t="shared" si="244"/>
        <v>NA</v>
      </c>
      <c r="AL488" s="289" t="str">
        <f t="shared" si="245"/>
        <v>NA</v>
      </c>
      <c r="AM488" s="289" t="str">
        <f t="shared" si="246"/>
        <v>NA</v>
      </c>
      <c r="AN488" s="289" t="str">
        <f t="shared" si="247"/>
        <v>NA</v>
      </c>
      <c r="AO488" s="289" t="str">
        <f t="shared" si="248"/>
        <v>NA</v>
      </c>
      <c r="AP488" s="289" t="str">
        <f t="shared" si="249"/>
        <v>NA</v>
      </c>
      <c r="AQ488" s="289" t="str">
        <f t="shared" si="250"/>
        <v>NA</v>
      </c>
      <c r="AR488" s="289" t="str">
        <f t="shared" si="251"/>
        <v>NA</v>
      </c>
      <c r="AS488" s="289" t="str">
        <f t="shared" si="252"/>
        <v>NA</v>
      </c>
      <c r="AT488" s="289" t="str">
        <f t="shared" si="253"/>
        <v>NA</v>
      </c>
      <c r="AU488" s="289" t="str">
        <f t="shared" si="254"/>
        <v>NA</v>
      </c>
      <c r="AV488" s="289" t="str">
        <f t="shared" si="255"/>
        <v>NA</v>
      </c>
      <c r="AW488" s="289" t="str">
        <f t="shared" si="256"/>
        <v>NA</v>
      </c>
      <c r="AX488" s="289" t="str">
        <f t="shared" si="257"/>
        <v>NA</v>
      </c>
      <c r="AY488" s="289" t="str">
        <f t="shared" si="258"/>
        <v>NA</v>
      </c>
      <c r="AZ488" s="289" t="str">
        <f t="shared" si="259"/>
        <v>NA</v>
      </c>
      <c r="BA488" s="289" t="str">
        <f t="shared" si="260"/>
        <v>NA</v>
      </c>
      <c r="BB488" s="289">
        <f t="shared" si="261"/>
        <v>736</v>
      </c>
      <c r="BC488" s="289">
        <f t="shared" si="235"/>
        <v>718</v>
      </c>
      <c r="BD488" s="289">
        <f t="shared" si="236"/>
        <v>710</v>
      </c>
      <c r="BE488" s="289">
        <f t="shared" si="237"/>
        <v>713</v>
      </c>
    </row>
    <row r="489" spans="1:57" s="309" customFormat="1" ht="15" customHeight="1" x14ac:dyDescent="0.25">
      <c r="A489" s="283" t="s">
        <v>457</v>
      </c>
      <c r="B489" s="255" t="s">
        <v>960</v>
      </c>
      <c r="C489" s="269" t="s">
        <v>1128</v>
      </c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248"/>
      <c r="S489" s="248"/>
      <c r="T489" s="285"/>
      <c r="U489" s="286">
        <v>26526</v>
      </c>
      <c r="V489" s="287">
        <v>26732</v>
      </c>
      <c r="W489" s="287">
        <v>21566</v>
      </c>
      <c r="X489" s="287">
        <v>24390</v>
      </c>
      <c r="Y489" s="287"/>
      <c r="Z489" s="287"/>
      <c r="AA489" s="303">
        <v>22958</v>
      </c>
      <c r="AB489" s="303">
        <v>26251</v>
      </c>
      <c r="AC489" s="303">
        <v>26156</v>
      </c>
      <c r="AD489" s="303">
        <v>26467</v>
      </c>
      <c r="AE489" s="289" t="str">
        <f t="shared" si="238"/>
        <v>NA</v>
      </c>
      <c r="AF489" s="289" t="str">
        <f t="shared" si="239"/>
        <v>NA</v>
      </c>
      <c r="AG489" s="289" t="str">
        <f t="shared" si="240"/>
        <v>NA</v>
      </c>
      <c r="AH489" s="289" t="str">
        <f t="shared" si="241"/>
        <v>NA</v>
      </c>
      <c r="AI489" s="289" t="str">
        <f t="shared" si="242"/>
        <v>NA</v>
      </c>
      <c r="AJ489" s="289" t="str">
        <f t="shared" si="243"/>
        <v>NA</v>
      </c>
      <c r="AK489" s="289" t="str">
        <f t="shared" si="244"/>
        <v>NA</v>
      </c>
      <c r="AL489" s="289" t="str">
        <f t="shared" si="245"/>
        <v>NA</v>
      </c>
      <c r="AM489" s="289" t="str">
        <f t="shared" si="246"/>
        <v>NA</v>
      </c>
      <c r="AN489" s="289" t="str">
        <f t="shared" si="247"/>
        <v>NA</v>
      </c>
      <c r="AO489" s="289" t="str">
        <f t="shared" si="248"/>
        <v>NA</v>
      </c>
      <c r="AP489" s="289" t="str">
        <f t="shared" si="249"/>
        <v>NA</v>
      </c>
      <c r="AQ489" s="289" t="str">
        <f t="shared" si="250"/>
        <v>NA</v>
      </c>
      <c r="AR489" s="289" t="str">
        <f t="shared" si="251"/>
        <v>NA</v>
      </c>
      <c r="AS489" s="289" t="str">
        <f t="shared" si="252"/>
        <v>NA</v>
      </c>
      <c r="AT489" s="289" t="str">
        <f t="shared" si="253"/>
        <v>NA</v>
      </c>
      <c r="AU489" s="289" t="str">
        <f t="shared" si="254"/>
        <v>NA</v>
      </c>
      <c r="AV489" s="289">
        <f t="shared" si="255"/>
        <v>682</v>
      </c>
      <c r="AW489" s="289">
        <f t="shared" si="256"/>
        <v>736</v>
      </c>
      <c r="AX489" s="289">
        <f t="shared" si="257"/>
        <v>676</v>
      </c>
      <c r="AY489" s="289">
        <f t="shared" si="258"/>
        <v>679</v>
      </c>
      <c r="AZ489" s="289" t="str">
        <f t="shared" si="259"/>
        <v>NA</v>
      </c>
      <c r="BA489" s="289" t="str">
        <f t="shared" si="260"/>
        <v>NA</v>
      </c>
      <c r="BB489" s="289">
        <f t="shared" si="261"/>
        <v>723</v>
      </c>
      <c r="BC489" s="289">
        <f t="shared" si="235"/>
        <v>724</v>
      </c>
      <c r="BD489" s="289">
        <f t="shared" si="236"/>
        <v>715</v>
      </c>
      <c r="BE489" s="289">
        <f t="shared" si="237"/>
        <v>715</v>
      </c>
    </row>
    <row r="490" spans="1:57" s="309" customFormat="1" ht="15" customHeight="1" x14ac:dyDescent="0.25">
      <c r="A490" s="325" t="s">
        <v>2182</v>
      </c>
      <c r="B490" s="307" t="s">
        <v>943</v>
      </c>
      <c r="C490" s="307" t="s">
        <v>1128</v>
      </c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248"/>
      <c r="S490" s="248"/>
      <c r="T490" s="285"/>
      <c r="U490" s="285"/>
      <c r="V490" s="290"/>
      <c r="W490" s="290"/>
      <c r="X490" s="290"/>
      <c r="Y490" s="290"/>
      <c r="Z490" s="290"/>
      <c r="AA490" s="305">
        <v>19284</v>
      </c>
      <c r="AB490" s="305">
        <v>23013</v>
      </c>
      <c r="AC490" s="305">
        <v>24483</v>
      </c>
      <c r="AD490" s="305">
        <v>24561</v>
      </c>
      <c r="AE490" s="292" t="str">
        <f t="shared" si="238"/>
        <v>NA</v>
      </c>
      <c r="AF490" s="292" t="str">
        <f t="shared" si="239"/>
        <v>NA</v>
      </c>
      <c r="AG490" s="292" t="str">
        <f t="shared" si="240"/>
        <v>NA</v>
      </c>
      <c r="AH490" s="292" t="str">
        <f t="shared" si="241"/>
        <v>NA</v>
      </c>
      <c r="AI490" s="292" t="str">
        <f t="shared" si="242"/>
        <v>NA</v>
      </c>
      <c r="AJ490" s="292" t="str">
        <f t="shared" si="243"/>
        <v>NA</v>
      </c>
      <c r="AK490" s="292" t="str">
        <f t="shared" si="244"/>
        <v>NA</v>
      </c>
      <c r="AL490" s="292" t="str">
        <f t="shared" si="245"/>
        <v>NA</v>
      </c>
      <c r="AM490" s="292" t="str">
        <f t="shared" si="246"/>
        <v>NA</v>
      </c>
      <c r="AN490" s="292" t="str">
        <f t="shared" si="247"/>
        <v>NA</v>
      </c>
      <c r="AO490" s="292" t="str">
        <f t="shared" si="248"/>
        <v>NA</v>
      </c>
      <c r="AP490" s="292" t="str">
        <f t="shared" si="249"/>
        <v>NA</v>
      </c>
      <c r="AQ490" s="292" t="str">
        <f t="shared" si="250"/>
        <v>NA</v>
      </c>
      <c r="AR490" s="292" t="str">
        <f t="shared" si="251"/>
        <v>NA</v>
      </c>
      <c r="AS490" s="292" t="str">
        <f t="shared" si="252"/>
        <v>NA</v>
      </c>
      <c r="AT490" s="292" t="str">
        <f t="shared" si="253"/>
        <v>NA</v>
      </c>
      <c r="AU490" s="292" t="str">
        <f t="shared" si="254"/>
        <v>NA</v>
      </c>
      <c r="AV490" s="292" t="str">
        <f t="shared" si="255"/>
        <v>NA</v>
      </c>
      <c r="AW490" s="292" t="str">
        <f t="shared" si="256"/>
        <v>NA</v>
      </c>
      <c r="AX490" s="292" t="str">
        <f t="shared" si="257"/>
        <v>NA</v>
      </c>
      <c r="AY490" s="292" t="str">
        <f t="shared" si="258"/>
        <v>NA</v>
      </c>
      <c r="AZ490" s="292" t="str">
        <f t="shared" si="259"/>
        <v>NA</v>
      </c>
      <c r="BA490" s="292" t="str">
        <f t="shared" si="260"/>
        <v>NA</v>
      </c>
      <c r="BB490" s="289">
        <f t="shared" si="261"/>
        <v>747</v>
      </c>
      <c r="BC490" s="289">
        <f t="shared" si="235"/>
        <v>745</v>
      </c>
      <c r="BD490" s="289">
        <f t="shared" si="236"/>
        <v>723</v>
      </c>
      <c r="BE490" s="289">
        <f t="shared" si="237"/>
        <v>725</v>
      </c>
    </row>
    <row r="491" spans="1:57" s="309" customFormat="1" ht="15" customHeight="1" x14ac:dyDescent="0.25">
      <c r="A491" s="283" t="s">
        <v>564</v>
      </c>
      <c r="B491" s="255" t="s">
        <v>909</v>
      </c>
      <c r="C491" s="269" t="s">
        <v>1128</v>
      </c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248"/>
      <c r="S491" s="248"/>
      <c r="T491" s="285">
        <v>11143</v>
      </c>
      <c r="U491" s="286">
        <v>12601</v>
      </c>
      <c r="V491" s="287">
        <v>14190</v>
      </c>
      <c r="W491" s="287">
        <v>13401</v>
      </c>
      <c r="X491" s="287">
        <v>16427</v>
      </c>
      <c r="Y491" s="287"/>
      <c r="Z491" s="287"/>
      <c r="AA491" s="303">
        <v>21313</v>
      </c>
      <c r="AB491" s="303">
        <v>24458</v>
      </c>
      <c r="AC491" s="303">
        <v>24508</v>
      </c>
      <c r="AD491" s="303">
        <v>23298</v>
      </c>
      <c r="AE491" s="289" t="str">
        <f t="shared" si="238"/>
        <v>NA</v>
      </c>
      <c r="AF491" s="289" t="str">
        <f t="shared" si="239"/>
        <v>NA</v>
      </c>
      <c r="AG491" s="289" t="str">
        <f t="shared" si="240"/>
        <v>NA</v>
      </c>
      <c r="AH491" s="289" t="str">
        <f t="shared" si="241"/>
        <v>NA</v>
      </c>
      <c r="AI491" s="289" t="str">
        <f t="shared" si="242"/>
        <v>NA</v>
      </c>
      <c r="AJ491" s="289" t="str">
        <f t="shared" si="243"/>
        <v>NA</v>
      </c>
      <c r="AK491" s="289" t="str">
        <f t="shared" si="244"/>
        <v>NA</v>
      </c>
      <c r="AL491" s="289" t="str">
        <f t="shared" si="245"/>
        <v>NA</v>
      </c>
      <c r="AM491" s="289" t="str">
        <f t="shared" si="246"/>
        <v>NA</v>
      </c>
      <c r="AN491" s="289" t="str">
        <f t="shared" si="247"/>
        <v>NA</v>
      </c>
      <c r="AO491" s="289" t="str">
        <f t="shared" si="248"/>
        <v>NA</v>
      </c>
      <c r="AP491" s="289" t="str">
        <f t="shared" si="249"/>
        <v>NA</v>
      </c>
      <c r="AQ491" s="289" t="str">
        <f t="shared" si="250"/>
        <v>NA</v>
      </c>
      <c r="AR491" s="289" t="str">
        <f t="shared" si="251"/>
        <v>NA</v>
      </c>
      <c r="AS491" s="289" t="str">
        <f t="shared" si="252"/>
        <v>NA</v>
      </c>
      <c r="AT491" s="289" t="str">
        <f t="shared" si="253"/>
        <v>NA</v>
      </c>
      <c r="AU491" s="289">
        <f t="shared" si="254"/>
        <v>768</v>
      </c>
      <c r="AV491" s="289">
        <f t="shared" si="255"/>
        <v>786</v>
      </c>
      <c r="AW491" s="289">
        <f t="shared" si="256"/>
        <v>854</v>
      </c>
      <c r="AX491" s="289">
        <f t="shared" si="257"/>
        <v>750</v>
      </c>
      <c r="AY491" s="289">
        <f t="shared" si="258"/>
        <v>741</v>
      </c>
      <c r="AZ491" s="289" t="str">
        <f t="shared" si="259"/>
        <v>NA</v>
      </c>
      <c r="BA491" s="289" t="str">
        <f t="shared" si="260"/>
        <v>NA</v>
      </c>
      <c r="BB491" s="289">
        <f t="shared" si="261"/>
        <v>735</v>
      </c>
      <c r="BC491" s="289">
        <f t="shared" si="235"/>
        <v>736</v>
      </c>
      <c r="BD491" s="289">
        <f t="shared" si="236"/>
        <v>722</v>
      </c>
      <c r="BE491" s="289">
        <f t="shared" si="237"/>
        <v>730</v>
      </c>
    </row>
    <row r="492" spans="1:57" s="309" customFormat="1" ht="15" customHeight="1" x14ac:dyDescent="0.25">
      <c r="A492" s="283" t="s">
        <v>202</v>
      </c>
      <c r="B492" s="255" t="s">
        <v>927</v>
      </c>
      <c r="C492" s="269" t="s">
        <v>1128</v>
      </c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248"/>
      <c r="S492" s="248"/>
      <c r="T492" s="285"/>
      <c r="U492" s="286"/>
      <c r="V492" s="287">
        <v>14784</v>
      </c>
      <c r="W492" s="287">
        <v>12725</v>
      </c>
      <c r="X492" s="287">
        <v>13978</v>
      </c>
      <c r="Y492" s="287"/>
      <c r="Z492" s="287"/>
      <c r="AA492" s="303">
        <v>18894</v>
      </c>
      <c r="AB492" s="303">
        <v>22379</v>
      </c>
      <c r="AC492" s="303">
        <v>22790</v>
      </c>
      <c r="AD492" s="303">
        <v>22485</v>
      </c>
      <c r="AE492" s="289" t="str">
        <f t="shared" si="238"/>
        <v>NA</v>
      </c>
      <c r="AF492" s="289" t="str">
        <f t="shared" si="239"/>
        <v>NA</v>
      </c>
      <c r="AG492" s="289" t="str">
        <f t="shared" si="240"/>
        <v>NA</v>
      </c>
      <c r="AH492" s="289" t="str">
        <f t="shared" si="241"/>
        <v>NA</v>
      </c>
      <c r="AI492" s="289" t="str">
        <f t="shared" si="242"/>
        <v>NA</v>
      </c>
      <c r="AJ492" s="289" t="str">
        <f t="shared" si="243"/>
        <v>NA</v>
      </c>
      <c r="AK492" s="289" t="str">
        <f t="shared" si="244"/>
        <v>NA</v>
      </c>
      <c r="AL492" s="289" t="str">
        <f t="shared" si="245"/>
        <v>NA</v>
      </c>
      <c r="AM492" s="289" t="str">
        <f t="shared" si="246"/>
        <v>NA</v>
      </c>
      <c r="AN492" s="289" t="str">
        <f t="shared" si="247"/>
        <v>NA</v>
      </c>
      <c r="AO492" s="289" t="str">
        <f t="shared" si="248"/>
        <v>NA</v>
      </c>
      <c r="AP492" s="289" t="str">
        <f t="shared" si="249"/>
        <v>NA</v>
      </c>
      <c r="AQ492" s="289" t="str">
        <f t="shared" si="250"/>
        <v>NA</v>
      </c>
      <c r="AR492" s="289" t="str">
        <f t="shared" si="251"/>
        <v>NA</v>
      </c>
      <c r="AS492" s="289" t="str">
        <f t="shared" si="252"/>
        <v>NA</v>
      </c>
      <c r="AT492" s="289" t="str">
        <f t="shared" si="253"/>
        <v>NA</v>
      </c>
      <c r="AU492" s="289" t="str">
        <f t="shared" si="254"/>
        <v>NA</v>
      </c>
      <c r="AV492" s="289" t="str">
        <f t="shared" si="255"/>
        <v>NA</v>
      </c>
      <c r="AW492" s="289">
        <f t="shared" si="256"/>
        <v>851</v>
      </c>
      <c r="AX492" s="289">
        <f t="shared" si="257"/>
        <v>758</v>
      </c>
      <c r="AY492" s="289">
        <f t="shared" si="258"/>
        <v>764</v>
      </c>
      <c r="AZ492" s="289" t="str">
        <f t="shared" si="259"/>
        <v>NA</v>
      </c>
      <c r="BA492" s="289" t="str">
        <f t="shared" si="260"/>
        <v>NA</v>
      </c>
      <c r="BB492" s="289">
        <f t="shared" si="261"/>
        <v>751</v>
      </c>
      <c r="BC492" s="289">
        <f t="shared" si="235"/>
        <v>750</v>
      </c>
      <c r="BD492" s="289">
        <f t="shared" si="236"/>
        <v>735</v>
      </c>
      <c r="BE492" s="289">
        <f t="shared" si="237"/>
        <v>739</v>
      </c>
    </row>
    <row r="493" spans="1:57" s="309" customFormat="1" ht="15" customHeight="1" x14ac:dyDescent="0.25">
      <c r="A493" s="283" t="s">
        <v>450</v>
      </c>
      <c r="B493" s="255" t="s">
        <v>909</v>
      </c>
      <c r="C493" s="269" t="s">
        <v>1128</v>
      </c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>
        <v>7319</v>
      </c>
      <c r="P493" s="248">
        <v>7954</v>
      </c>
      <c r="Q493" s="248">
        <v>8195</v>
      </c>
      <c r="R493" s="248">
        <v>9054</v>
      </c>
      <c r="S493" s="248">
        <v>10184</v>
      </c>
      <c r="T493" s="285">
        <v>13115</v>
      </c>
      <c r="U493" s="286">
        <v>15140</v>
      </c>
      <c r="V493" s="287">
        <v>16283</v>
      </c>
      <c r="W493" s="287">
        <v>12992</v>
      </c>
      <c r="X493" s="287">
        <v>14610</v>
      </c>
      <c r="Y493" s="287"/>
      <c r="Z493" s="287"/>
      <c r="AA493" s="303">
        <v>20528</v>
      </c>
      <c r="AB493" s="303">
        <v>23296</v>
      </c>
      <c r="AC493" s="303">
        <v>23176</v>
      </c>
      <c r="AD493" s="303">
        <v>22009</v>
      </c>
      <c r="AE493" s="289" t="str">
        <f t="shared" si="238"/>
        <v>NA</v>
      </c>
      <c r="AF493" s="289" t="str">
        <f t="shared" si="239"/>
        <v>NA</v>
      </c>
      <c r="AG493" s="289" t="str">
        <f t="shared" si="240"/>
        <v>NA</v>
      </c>
      <c r="AH493" s="289" t="str">
        <f t="shared" si="241"/>
        <v>NA</v>
      </c>
      <c r="AI493" s="289" t="str">
        <f t="shared" si="242"/>
        <v>NA</v>
      </c>
      <c r="AJ493" s="289" t="str">
        <f t="shared" si="243"/>
        <v>NA</v>
      </c>
      <c r="AK493" s="289" t="str">
        <f t="shared" si="244"/>
        <v>NA</v>
      </c>
      <c r="AL493" s="289" t="str">
        <f t="shared" si="245"/>
        <v>NA</v>
      </c>
      <c r="AM493" s="289" t="str">
        <f t="shared" si="246"/>
        <v>NA</v>
      </c>
      <c r="AN493" s="289" t="str">
        <f t="shared" si="247"/>
        <v>NA</v>
      </c>
      <c r="AO493" s="289" t="str">
        <f t="shared" si="248"/>
        <v>NA</v>
      </c>
      <c r="AP493" s="289">
        <f t="shared" si="249"/>
        <v>641</v>
      </c>
      <c r="AQ493" s="289">
        <f t="shared" si="250"/>
        <v>689</v>
      </c>
      <c r="AR493" s="289">
        <f t="shared" si="251"/>
        <v>729</v>
      </c>
      <c r="AS493" s="289">
        <f t="shared" si="252"/>
        <v>725</v>
      </c>
      <c r="AT493" s="289">
        <f t="shared" si="253"/>
        <v>734</v>
      </c>
      <c r="AU493" s="289">
        <f t="shared" si="254"/>
        <v>758</v>
      </c>
      <c r="AV493" s="289">
        <f t="shared" si="255"/>
        <v>770</v>
      </c>
      <c r="AW493" s="289">
        <f t="shared" si="256"/>
        <v>834</v>
      </c>
      <c r="AX493" s="289">
        <f t="shared" si="257"/>
        <v>756</v>
      </c>
      <c r="AY493" s="289">
        <f t="shared" si="258"/>
        <v>759</v>
      </c>
      <c r="AZ493" s="289" t="str">
        <f t="shared" si="259"/>
        <v>NA</v>
      </c>
      <c r="BA493" s="289" t="str">
        <f t="shared" si="260"/>
        <v>NA</v>
      </c>
      <c r="BB493" s="289">
        <f t="shared" si="261"/>
        <v>741</v>
      </c>
      <c r="BC493" s="289">
        <f t="shared" si="235"/>
        <v>743</v>
      </c>
      <c r="BD493" s="289">
        <f t="shared" si="236"/>
        <v>732</v>
      </c>
      <c r="BE493" s="289">
        <f t="shared" si="237"/>
        <v>743</v>
      </c>
    </row>
    <row r="494" spans="1:57" s="309" customFormat="1" ht="15" customHeight="1" x14ac:dyDescent="0.25">
      <c r="A494" s="283" t="s">
        <v>546</v>
      </c>
      <c r="B494" s="255" t="s">
        <v>909</v>
      </c>
      <c r="C494" s="269" t="s">
        <v>1128</v>
      </c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248"/>
      <c r="S494" s="248"/>
      <c r="T494" s="285">
        <v>10318</v>
      </c>
      <c r="U494" s="286">
        <v>16401</v>
      </c>
      <c r="V494" s="287">
        <v>16415</v>
      </c>
      <c r="W494" s="287">
        <v>13013</v>
      </c>
      <c r="X494" s="287">
        <v>14543</v>
      </c>
      <c r="Y494" s="287"/>
      <c r="Z494" s="287"/>
      <c r="AA494" s="303">
        <v>20795</v>
      </c>
      <c r="AB494" s="303">
        <v>23498</v>
      </c>
      <c r="AC494" s="303">
        <v>23392</v>
      </c>
      <c r="AD494" s="303">
        <v>21629</v>
      </c>
      <c r="AE494" s="289" t="str">
        <f t="shared" si="238"/>
        <v>NA</v>
      </c>
      <c r="AF494" s="289" t="str">
        <f t="shared" si="239"/>
        <v>NA</v>
      </c>
      <c r="AG494" s="289" t="str">
        <f t="shared" si="240"/>
        <v>NA</v>
      </c>
      <c r="AH494" s="289" t="str">
        <f t="shared" si="241"/>
        <v>NA</v>
      </c>
      <c r="AI494" s="289" t="str">
        <f t="shared" si="242"/>
        <v>NA</v>
      </c>
      <c r="AJ494" s="289" t="str">
        <f t="shared" si="243"/>
        <v>NA</v>
      </c>
      <c r="AK494" s="289" t="str">
        <f t="shared" si="244"/>
        <v>NA</v>
      </c>
      <c r="AL494" s="289" t="str">
        <f t="shared" si="245"/>
        <v>NA</v>
      </c>
      <c r="AM494" s="289" t="str">
        <f t="shared" si="246"/>
        <v>NA</v>
      </c>
      <c r="AN494" s="289" t="str">
        <f t="shared" si="247"/>
        <v>NA</v>
      </c>
      <c r="AO494" s="289" t="str">
        <f t="shared" si="248"/>
        <v>NA</v>
      </c>
      <c r="AP494" s="289" t="str">
        <f t="shared" si="249"/>
        <v>NA</v>
      </c>
      <c r="AQ494" s="289" t="str">
        <f t="shared" si="250"/>
        <v>NA</v>
      </c>
      <c r="AR494" s="289" t="str">
        <f t="shared" si="251"/>
        <v>NA</v>
      </c>
      <c r="AS494" s="289" t="str">
        <f t="shared" si="252"/>
        <v>NA</v>
      </c>
      <c r="AT494" s="289" t="str">
        <f t="shared" si="253"/>
        <v>NA</v>
      </c>
      <c r="AU494" s="289">
        <f t="shared" si="254"/>
        <v>777</v>
      </c>
      <c r="AV494" s="289">
        <f t="shared" si="255"/>
        <v>758</v>
      </c>
      <c r="AW494" s="289">
        <f t="shared" si="256"/>
        <v>833</v>
      </c>
      <c r="AX494" s="289">
        <f t="shared" si="257"/>
        <v>755</v>
      </c>
      <c r="AY494" s="289">
        <f t="shared" si="258"/>
        <v>760</v>
      </c>
      <c r="AZ494" s="289" t="str">
        <f t="shared" si="259"/>
        <v>NA</v>
      </c>
      <c r="BA494" s="289" t="str">
        <f t="shared" si="260"/>
        <v>NA</v>
      </c>
      <c r="BB494" s="289">
        <f t="shared" si="261"/>
        <v>740</v>
      </c>
      <c r="BC494" s="289">
        <f t="shared" si="235"/>
        <v>739</v>
      </c>
      <c r="BD494" s="289">
        <f t="shared" si="236"/>
        <v>730</v>
      </c>
      <c r="BE494" s="289">
        <f t="shared" si="237"/>
        <v>744</v>
      </c>
    </row>
    <row r="495" spans="1:57" s="309" customFormat="1" ht="15" customHeight="1" x14ac:dyDescent="0.25">
      <c r="A495" s="283" t="s">
        <v>550</v>
      </c>
      <c r="B495" s="255" t="s">
        <v>909</v>
      </c>
      <c r="C495" s="269" t="s">
        <v>1128</v>
      </c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248"/>
      <c r="S495" s="248"/>
      <c r="T495" s="285">
        <v>3833</v>
      </c>
      <c r="U495" s="286">
        <v>3696</v>
      </c>
      <c r="V495" s="287">
        <v>7015</v>
      </c>
      <c r="W495" s="287">
        <v>7676</v>
      </c>
      <c r="X495" s="287">
        <v>9554</v>
      </c>
      <c r="Y495" s="287"/>
      <c r="Z495" s="287"/>
      <c r="AA495" s="303">
        <v>15954</v>
      </c>
      <c r="AB495" s="303">
        <v>18325</v>
      </c>
      <c r="AC495" s="303">
        <v>18648</v>
      </c>
      <c r="AD495" s="303">
        <v>20217</v>
      </c>
      <c r="AE495" s="289" t="str">
        <f t="shared" si="238"/>
        <v>NA</v>
      </c>
      <c r="AF495" s="289" t="str">
        <f t="shared" si="239"/>
        <v>NA</v>
      </c>
      <c r="AG495" s="289" t="str">
        <f t="shared" si="240"/>
        <v>NA</v>
      </c>
      <c r="AH495" s="289" t="str">
        <f t="shared" si="241"/>
        <v>NA</v>
      </c>
      <c r="AI495" s="289" t="str">
        <f t="shared" si="242"/>
        <v>NA</v>
      </c>
      <c r="AJ495" s="289" t="str">
        <f t="shared" si="243"/>
        <v>NA</v>
      </c>
      <c r="AK495" s="289" t="str">
        <f t="shared" si="244"/>
        <v>NA</v>
      </c>
      <c r="AL495" s="289" t="str">
        <f t="shared" si="245"/>
        <v>NA</v>
      </c>
      <c r="AM495" s="289" t="str">
        <f t="shared" si="246"/>
        <v>NA</v>
      </c>
      <c r="AN495" s="289" t="str">
        <f t="shared" si="247"/>
        <v>NA</v>
      </c>
      <c r="AO495" s="289" t="str">
        <f t="shared" si="248"/>
        <v>NA</v>
      </c>
      <c r="AP495" s="289" t="str">
        <f t="shared" si="249"/>
        <v>NA</v>
      </c>
      <c r="AQ495" s="289" t="str">
        <f t="shared" si="250"/>
        <v>NA</v>
      </c>
      <c r="AR495" s="289" t="str">
        <f t="shared" si="251"/>
        <v>NA</v>
      </c>
      <c r="AS495" s="289" t="str">
        <f t="shared" si="252"/>
        <v>NA</v>
      </c>
      <c r="AT495" s="289" t="str">
        <f t="shared" si="253"/>
        <v>NA</v>
      </c>
      <c r="AU495" s="289">
        <f t="shared" si="254"/>
        <v>820</v>
      </c>
      <c r="AV495" s="289">
        <f t="shared" si="255"/>
        <v>832</v>
      </c>
      <c r="AW495" s="289">
        <f t="shared" si="256"/>
        <v>924</v>
      </c>
      <c r="AX495" s="289">
        <f t="shared" si="257"/>
        <v>803</v>
      </c>
      <c r="AY495" s="289">
        <f t="shared" si="258"/>
        <v>794</v>
      </c>
      <c r="AZ495" s="289" t="str">
        <f t="shared" si="259"/>
        <v>NA</v>
      </c>
      <c r="BA495" s="289" t="str">
        <f t="shared" si="260"/>
        <v>NA</v>
      </c>
      <c r="BB495" s="289">
        <f t="shared" si="261"/>
        <v>767</v>
      </c>
      <c r="BC495" s="289">
        <f t="shared" si="235"/>
        <v>772</v>
      </c>
      <c r="BD495" s="289">
        <f t="shared" si="236"/>
        <v>757</v>
      </c>
      <c r="BE495" s="289">
        <f t="shared" si="237"/>
        <v>752</v>
      </c>
    </row>
    <row r="496" spans="1:57" s="309" customFormat="1" ht="15" customHeight="1" x14ac:dyDescent="0.25">
      <c r="A496" s="283" t="s">
        <v>2181</v>
      </c>
      <c r="B496" s="255" t="s">
        <v>909</v>
      </c>
      <c r="C496" s="269" t="s">
        <v>1128</v>
      </c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248"/>
      <c r="S496" s="248"/>
      <c r="T496" s="285"/>
      <c r="U496" s="286"/>
      <c r="V496" s="287"/>
      <c r="W496" s="287"/>
      <c r="X496" s="287"/>
      <c r="Y496" s="287"/>
      <c r="Z496" s="287"/>
      <c r="AA496" s="303">
        <v>19451</v>
      </c>
      <c r="AB496" s="303">
        <v>20278</v>
      </c>
      <c r="AC496" s="303">
        <v>20337</v>
      </c>
      <c r="AD496" s="303">
        <v>19680</v>
      </c>
      <c r="AE496" s="289" t="str">
        <f t="shared" si="238"/>
        <v>NA</v>
      </c>
      <c r="AF496" s="289" t="str">
        <f t="shared" si="239"/>
        <v>NA</v>
      </c>
      <c r="AG496" s="289" t="str">
        <f t="shared" si="240"/>
        <v>NA</v>
      </c>
      <c r="AH496" s="289" t="str">
        <f t="shared" si="241"/>
        <v>NA</v>
      </c>
      <c r="AI496" s="289" t="str">
        <f t="shared" si="242"/>
        <v>NA</v>
      </c>
      <c r="AJ496" s="289" t="str">
        <f t="shared" si="243"/>
        <v>NA</v>
      </c>
      <c r="AK496" s="289" t="str">
        <f t="shared" si="244"/>
        <v>NA</v>
      </c>
      <c r="AL496" s="289" t="str">
        <f t="shared" si="245"/>
        <v>NA</v>
      </c>
      <c r="AM496" s="289" t="str">
        <f t="shared" si="246"/>
        <v>NA</v>
      </c>
      <c r="AN496" s="289" t="str">
        <f t="shared" si="247"/>
        <v>NA</v>
      </c>
      <c r="AO496" s="289" t="str">
        <f t="shared" si="248"/>
        <v>NA</v>
      </c>
      <c r="AP496" s="289" t="str">
        <f t="shared" si="249"/>
        <v>NA</v>
      </c>
      <c r="AQ496" s="289" t="str">
        <f t="shared" si="250"/>
        <v>NA</v>
      </c>
      <c r="AR496" s="289" t="str">
        <f t="shared" si="251"/>
        <v>NA</v>
      </c>
      <c r="AS496" s="289" t="str">
        <f t="shared" si="252"/>
        <v>NA</v>
      </c>
      <c r="AT496" s="289" t="str">
        <f t="shared" si="253"/>
        <v>NA</v>
      </c>
      <c r="AU496" s="289" t="str">
        <f t="shared" si="254"/>
        <v>NA</v>
      </c>
      <c r="AV496" s="289" t="str">
        <f t="shared" si="255"/>
        <v>NA</v>
      </c>
      <c r="AW496" s="289" t="str">
        <f t="shared" si="256"/>
        <v>NA</v>
      </c>
      <c r="AX496" s="289" t="str">
        <f t="shared" si="257"/>
        <v>NA</v>
      </c>
      <c r="AY496" s="289" t="str">
        <f t="shared" si="258"/>
        <v>NA</v>
      </c>
      <c r="AZ496" s="289" t="str">
        <f t="shared" si="259"/>
        <v>NA</v>
      </c>
      <c r="BA496" s="289" t="str">
        <f t="shared" si="260"/>
        <v>NA</v>
      </c>
      <c r="BB496" s="289">
        <f t="shared" si="261"/>
        <v>745</v>
      </c>
      <c r="BC496" s="289">
        <f t="shared" si="235"/>
        <v>759</v>
      </c>
      <c r="BD496" s="289">
        <f t="shared" si="236"/>
        <v>750</v>
      </c>
      <c r="BE496" s="289">
        <f t="shared" si="237"/>
        <v>759</v>
      </c>
    </row>
    <row r="497" spans="1:57" s="309" customFormat="1" ht="15" customHeight="1" x14ac:dyDescent="0.25">
      <c r="A497" s="307" t="s">
        <v>96</v>
      </c>
      <c r="B497" s="307" t="s">
        <v>909</v>
      </c>
      <c r="C497" s="307" t="s">
        <v>1128</v>
      </c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248"/>
      <c r="S497" s="248"/>
      <c r="T497" s="285">
        <v>8533</v>
      </c>
      <c r="U497" s="285">
        <v>9145</v>
      </c>
      <c r="V497" s="290">
        <v>9210</v>
      </c>
      <c r="W497" s="290">
        <v>7913</v>
      </c>
      <c r="X497" s="290">
        <v>9057</v>
      </c>
      <c r="Y497" s="290"/>
      <c r="Z497" s="290"/>
      <c r="AA497" s="305">
        <v>14361</v>
      </c>
      <c r="AB497" s="305">
        <v>19539</v>
      </c>
      <c r="AC497" s="305">
        <v>19828</v>
      </c>
      <c r="AD497" s="305">
        <v>19184</v>
      </c>
      <c r="AE497" s="292" t="str">
        <f t="shared" si="238"/>
        <v>NA</v>
      </c>
      <c r="AF497" s="292" t="str">
        <f t="shared" si="239"/>
        <v>NA</v>
      </c>
      <c r="AG497" s="292" t="str">
        <f t="shared" si="240"/>
        <v>NA</v>
      </c>
      <c r="AH497" s="292" t="str">
        <f t="shared" si="241"/>
        <v>NA</v>
      </c>
      <c r="AI497" s="292" t="str">
        <f t="shared" si="242"/>
        <v>NA</v>
      </c>
      <c r="AJ497" s="292" t="str">
        <f t="shared" si="243"/>
        <v>NA</v>
      </c>
      <c r="AK497" s="292" t="str">
        <f t="shared" si="244"/>
        <v>NA</v>
      </c>
      <c r="AL497" s="292" t="str">
        <f t="shared" si="245"/>
        <v>NA</v>
      </c>
      <c r="AM497" s="292" t="str">
        <f t="shared" si="246"/>
        <v>NA</v>
      </c>
      <c r="AN497" s="292" t="str">
        <f t="shared" si="247"/>
        <v>NA</v>
      </c>
      <c r="AO497" s="292" t="str">
        <f t="shared" si="248"/>
        <v>NA</v>
      </c>
      <c r="AP497" s="292" t="str">
        <f t="shared" si="249"/>
        <v>NA</v>
      </c>
      <c r="AQ497" s="292" t="str">
        <f t="shared" si="250"/>
        <v>NA</v>
      </c>
      <c r="AR497" s="292" t="str">
        <f t="shared" si="251"/>
        <v>NA</v>
      </c>
      <c r="AS497" s="292" t="str">
        <f t="shared" si="252"/>
        <v>NA</v>
      </c>
      <c r="AT497" s="292" t="str">
        <f t="shared" si="253"/>
        <v>NA</v>
      </c>
      <c r="AU497" s="292">
        <f t="shared" si="254"/>
        <v>787</v>
      </c>
      <c r="AV497" s="292">
        <f t="shared" si="255"/>
        <v>802</v>
      </c>
      <c r="AW497" s="292">
        <f t="shared" si="256"/>
        <v>896</v>
      </c>
      <c r="AX497" s="292">
        <f t="shared" si="257"/>
        <v>799</v>
      </c>
      <c r="AY497" s="292">
        <f t="shared" si="258"/>
        <v>803</v>
      </c>
      <c r="AZ497" s="292" t="str">
        <f t="shared" si="259"/>
        <v>NA</v>
      </c>
      <c r="BA497" s="292" t="str">
        <f t="shared" si="260"/>
        <v>NA</v>
      </c>
      <c r="BB497" s="289">
        <f t="shared" si="261"/>
        <v>779</v>
      </c>
      <c r="BC497" s="289">
        <f t="shared" si="235"/>
        <v>766</v>
      </c>
      <c r="BD497" s="289">
        <f t="shared" si="236"/>
        <v>753</v>
      </c>
      <c r="BE497" s="289">
        <f t="shared" si="237"/>
        <v>761</v>
      </c>
    </row>
    <row r="498" spans="1:57" s="309" customFormat="1" ht="15" customHeight="1" x14ac:dyDescent="0.25">
      <c r="A498" s="283" t="s">
        <v>859</v>
      </c>
      <c r="B498" s="255" t="s">
        <v>956</v>
      </c>
      <c r="C498" s="269" t="s">
        <v>1128</v>
      </c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>
        <v>3533</v>
      </c>
      <c r="Q498" s="248">
        <v>3890</v>
      </c>
      <c r="R498" s="248">
        <v>5488</v>
      </c>
      <c r="S498" s="248">
        <v>5955</v>
      </c>
      <c r="T498" s="285">
        <v>6856</v>
      </c>
      <c r="U498" s="286">
        <v>7722</v>
      </c>
      <c r="V498" s="287">
        <v>7253</v>
      </c>
      <c r="W498" s="287">
        <v>7148</v>
      </c>
      <c r="X498" s="287">
        <v>8028</v>
      </c>
      <c r="Y498" s="287"/>
      <c r="Z498" s="287"/>
      <c r="AA498" s="303">
        <v>11253</v>
      </c>
      <c r="AB498" s="303">
        <v>13643</v>
      </c>
      <c r="AC498" s="303">
        <v>14081</v>
      </c>
      <c r="AD498" s="303">
        <v>19080</v>
      </c>
      <c r="AE498" s="289" t="str">
        <f t="shared" si="238"/>
        <v>NA</v>
      </c>
      <c r="AF498" s="289" t="str">
        <f t="shared" si="239"/>
        <v>NA</v>
      </c>
      <c r="AG498" s="289" t="str">
        <f t="shared" si="240"/>
        <v>NA</v>
      </c>
      <c r="AH498" s="289" t="str">
        <f t="shared" si="241"/>
        <v>NA</v>
      </c>
      <c r="AI498" s="289" t="str">
        <f t="shared" si="242"/>
        <v>NA</v>
      </c>
      <c r="AJ498" s="289" t="str">
        <f t="shared" si="243"/>
        <v>NA</v>
      </c>
      <c r="AK498" s="289" t="str">
        <f t="shared" si="244"/>
        <v>NA</v>
      </c>
      <c r="AL498" s="289" t="str">
        <f t="shared" si="245"/>
        <v>NA</v>
      </c>
      <c r="AM498" s="289" t="str">
        <f t="shared" si="246"/>
        <v>NA</v>
      </c>
      <c r="AN498" s="289" t="str">
        <f t="shared" si="247"/>
        <v>NA</v>
      </c>
      <c r="AO498" s="289" t="str">
        <f t="shared" si="248"/>
        <v>NA</v>
      </c>
      <c r="AP498" s="289" t="str">
        <f t="shared" si="249"/>
        <v>NA</v>
      </c>
      <c r="AQ498" s="289">
        <f t="shared" si="250"/>
        <v>720</v>
      </c>
      <c r="AR498" s="289">
        <f t="shared" si="251"/>
        <v>759</v>
      </c>
      <c r="AS498" s="289">
        <f t="shared" si="252"/>
        <v>745</v>
      </c>
      <c r="AT498" s="289">
        <f t="shared" si="253"/>
        <v>754</v>
      </c>
      <c r="AU498" s="289">
        <f t="shared" si="254"/>
        <v>799</v>
      </c>
      <c r="AV498" s="289">
        <f t="shared" si="255"/>
        <v>813</v>
      </c>
      <c r="AW498" s="289">
        <f t="shared" si="256"/>
        <v>920</v>
      </c>
      <c r="AX498" s="289">
        <f t="shared" si="257"/>
        <v>809</v>
      </c>
      <c r="AY498" s="289">
        <f t="shared" si="258"/>
        <v>811</v>
      </c>
      <c r="AZ498" s="289" t="str">
        <f t="shared" si="259"/>
        <v>NA</v>
      </c>
      <c r="BA498" s="289" t="str">
        <f t="shared" si="260"/>
        <v>NA</v>
      </c>
      <c r="BB498" s="289">
        <f t="shared" si="261"/>
        <v>797</v>
      </c>
      <c r="BC498" s="289">
        <f t="shared" si="235"/>
        <v>797</v>
      </c>
      <c r="BD498" s="289">
        <f t="shared" si="236"/>
        <v>775</v>
      </c>
      <c r="BE498" s="289">
        <f t="shared" si="237"/>
        <v>762</v>
      </c>
    </row>
    <row r="499" spans="1:57" s="309" customFormat="1" ht="15" customHeight="1" x14ac:dyDescent="0.25">
      <c r="A499" s="307" t="s">
        <v>2179</v>
      </c>
      <c r="B499" s="307" t="s">
        <v>2180</v>
      </c>
      <c r="C499" s="307" t="s">
        <v>1128</v>
      </c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248"/>
      <c r="S499" s="248"/>
      <c r="T499" s="285"/>
      <c r="U499" s="285"/>
      <c r="V499" s="290"/>
      <c r="W499" s="290"/>
      <c r="X499" s="290"/>
      <c r="Y499" s="290"/>
      <c r="Z499" s="290"/>
      <c r="AA499" s="305">
        <v>15066</v>
      </c>
      <c r="AB499" s="305">
        <v>17659</v>
      </c>
      <c r="AC499" s="305">
        <v>18279</v>
      </c>
      <c r="AD499" s="305">
        <v>18483</v>
      </c>
      <c r="AE499" s="292" t="str">
        <f t="shared" si="238"/>
        <v>NA</v>
      </c>
      <c r="AF499" s="292" t="str">
        <f t="shared" si="239"/>
        <v>NA</v>
      </c>
      <c r="AG499" s="292" t="str">
        <f t="shared" si="240"/>
        <v>NA</v>
      </c>
      <c r="AH499" s="292" t="str">
        <f t="shared" si="241"/>
        <v>NA</v>
      </c>
      <c r="AI499" s="292" t="str">
        <f t="shared" si="242"/>
        <v>NA</v>
      </c>
      <c r="AJ499" s="292" t="str">
        <f t="shared" si="243"/>
        <v>NA</v>
      </c>
      <c r="AK499" s="292" t="str">
        <f t="shared" si="244"/>
        <v>NA</v>
      </c>
      <c r="AL499" s="292" t="str">
        <f t="shared" si="245"/>
        <v>NA</v>
      </c>
      <c r="AM499" s="292" t="str">
        <f t="shared" si="246"/>
        <v>NA</v>
      </c>
      <c r="AN499" s="292" t="str">
        <f t="shared" si="247"/>
        <v>NA</v>
      </c>
      <c r="AO499" s="292" t="str">
        <f t="shared" si="248"/>
        <v>NA</v>
      </c>
      <c r="AP499" s="292" t="str">
        <f t="shared" si="249"/>
        <v>NA</v>
      </c>
      <c r="AQ499" s="292" t="str">
        <f t="shared" si="250"/>
        <v>NA</v>
      </c>
      <c r="AR499" s="292" t="str">
        <f t="shared" si="251"/>
        <v>NA</v>
      </c>
      <c r="AS499" s="292" t="str">
        <f t="shared" si="252"/>
        <v>NA</v>
      </c>
      <c r="AT499" s="292" t="str">
        <f t="shared" si="253"/>
        <v>NA</v>
      </c>
      <c r="AU499" s="292" t="str">
        <f t="shared" si="254"/>
        <v>NA</v>
      </c>
      <c r="AV499" s="292" t="str">
        <f t="shared" si="255"/>
        <v>NA</v>
      </c>
      <c r="AW499" s="292" t="str">
        <f t="shared" si="256"/>
        <v>NA</v>
      </c>
      <c r="AX499" s="292" t="str">
        <f t="shared" si="257"/>
        <v>NA</v>
      </c>
      <c r="AY499" s="292" t="str">
        <f t="shared" si="258"/>
        <v>NA</v>
      </c>
      <c r="AZ499" s="292" t="str">
        <f t="shared" si="259"/>
        <v>NA</v>
      </c>
      <c r="BA499" s="292" t="str">
        <f t="shared" si="260"/>
        <v>NA</v>
      </c>
      <c r="BB499" s="289">
        <f t="shared" si="261"/>
        <v>777</v>
      </c>
      <c r="BC499" s="289">
        <f t="shared" si="235"/>
        <v>777</v>
      </c>
      <c r="BD499" s="289">
        <f t="shared" si="236"/>
        <v>762</v>
      </c>
      <c r="BE499" s="289">
        <f t="shared" si="237"/>
        <v>765</v>
      </c>
    </row>
    <row r="500" spans="1:57" s="309" customFormat="1" ht="15" customHeight="1" x14ac:dyDescent="0.25">
      <c r="A500" s="283" t="s">
        <v>117</v>
      </c>
      <c r="B500" s="255" t="s">
        <v>950</v>
      </c>
      <c r="C500" s="269" t="s">
        <v>1128</v>
      </c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248"/>
      <c r="S500" s="248"/>
      <c r="T500" s="285"/>
      <c r="U500" s="286"/>
      <c r="V500" s="287">
        <v>9189</v>
      </c>
      <c r="W500" s="287">
        <v>7402</v>
      </c>
      <c r="X500" s="287">
        <v>8511</v>
      </c>
      <c r="Y500" s="287"/>
      <c r="Z500" s="287"/>
      <c r="AA500" s="303">
        <v>14064</v>
      </c>
      <c r="AB500" s="303">
        <v>16141</v>
      </c>
      <c r="AC500" s="303">
        <v>16408</v>
      </c>
      <c r="AD500" s="303">
        <v>17326</v>
      </c>
      <c r="AE500" s="289" t="str">
        <f t="shared" si="238"/>
        <v>NA</v>
      </c>
      <c r="AF500" s="289" t="str">
        <f t="shared" si="239"/>
        <v>NA</v>
      </c>
      <c r="AG500" s="289" t="str">
        <f t="shared" si="240"/>
        <v>NA</v>
      </c>
      <c r="AH500" s="289" t="str">
        <f t="shared" si="241"/>
        <v>NA</v>
      </c>
      <c r="AI500" s="289" t="str">
        <f t="shared" si="242"/>
        <v>NA</v>
      </c>
      <c r="AJ500" s="289" t="str">
        <f t="shared" si="243"/>
        <v>NA</v>
      </c>
      <c r="AK500" s="289" t="str">
        <f t="shared" si="244"/>
        <v>NA</v>
      </c>
      <c r="AL500" s="289" t="str">
        <f t="shared" si="245"/>
        <v>NA</v>
      </c>
      <c r="AM500" s="289" t="str">
        <f t="shared" si="246"/>
        <v>NA</v>
      </c>
      <c r="AN500" s="289" t="str">
        <f t="shared" si="247"/>
        <v>NA</v>
      </c>
      <c r="AO500" s="289" t="str">
        <f t="shared" si="248"/>
        <v>NA</v>
      </c>
      <c r="AP500" s="289" t="str">
        <f t="shared" si="249"/>
        <v>NA</v>
      </c>
      <c r="AQ500" s="289" t="str">
        <f t="shared" si="250"/>
        <v>NA</v>
      </c>
      <c r="AR500" s="289" t="str">
        <f t="shared" si="251"/>
        <v>NA</v>
      </c>
      <c r="AS500" s="289" t="str">
        <f t="shared" si="252"/>
        <v>NA</v>
      </c>
      <c r="AT500" s="289" t="str">
        <f t="shared" si="253"/>
        <v>NA</v>
      </c>
      <c r="AU500" s="289" t="str">
        <f t="shared" si="254"/>
        <v>NA</v>
      </c>
      <c r="AV500" s="289" t="str">
        <f t="shared" si="255"/>
        <v>NA</v>
      </c>
      <c r="AW500" s="289">
        <f t="shared" si="256"/>
        <v>898</v>
      </c>
      <c r="AX500" s="289">
        <f t="shared" si="257"/>
        <v>805</v>
      </c>
      <c r="AY500" s="289">
        <f t="shared" si="258"/>
        <v>809</v>
      </c>
      <c r="AZ500" s="289" t="str">
        <f t="shared" si="259"/>
        <v>NA</v>
      </c>
      <c r="BA500" s="289" t="str">
        <f t="shared" si="260"/>
        <v>NA</v>
      </c>
      <c r="BB500" s="289">
        <f t="shared" si="261"/>
        <v>781</v>
      </c>
      <c r="BC500" s="289">
        <f t="shared" si="235"/>
        <v>783</v>
      </c>
      <c r="BD500" s="289">
        <f t="shared" si="236"/>
        <v>767</v>
      </c>
      <c r="BE500" s="289">
        <f t="shared" si="237"/>
        <v>769</v>
      </c>
    </row>
    <row r="501" spans="1:57" s="309" customFormat="1" ht="15" customHeight="1" x14ac:dyDescent="0.25">
      <c r="A501" s="283" t="s">
        <v>792</v>
      </c>
      <c r="B501" s="255" t="s">
        <v>909</v>
      </c>
      <c r="C501" s="269" t="s">
        <v>1128</v>
      </c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>
        <v>5495</v>
      </c>
      <c r="R501" s="248">
        <v>6127</v>
      </c>
      <c r="S501" s="248">
        <v>6444</v>
      </c>
      <c r="T501" s="285"/>
      <c r="U501" s="286"/>
      <c r="V501" s="287"/>
      <c r="W501" s="287">
        <v>7745</v>
      </c>
      <c r="X501" s="287">
        <v>8518</v>
      </c>
      <c r="Y501" s="287"/>
      <c r="Z501" s="287"/>
      <c r="AA501" s="303">
        <v>13449</v>
      </c>
      <c r="AB501" s="303">
        <v>15801</v>
      </c>
      <c r="AC501" s="303">
        <v>16776</v>
      </c>
      <c r="AD501" s="303">
        <v>17043</v>
      </c>
      <c r="AE501" s="289" t="str">
        <f t="shared" si="238"/>
        <v>NA</v>
      </c>
      <c r="AF501" s="289" t="str">
        <f t="shared" si="239"/>
        <v>NA</v>
      </c>
      <c r="AG501" s="289" t="str">
        <f t="shared" si="240"/>
        <v>NA</v>
      </c>
      <c r="AH501" s="289" t="str">
        <f t="shared" si="241"/>
        <v>NA</v>
      </c>
      <c r="AI501" s="289" t="str">
        <f t="shared" si="242"/>
        <v>NA</v>
      </c>
      <c r="AJ501" s="289" t="str">
        <f t="shared" si="243"/>
        <v>NA</v>
      </c>
      <c r="AK501" s="289" t="str">
        <f t="shared" si="244"/>
        <v>NA</v>
      </c>
      <c r="AL501" s="289" t="str">
        <f t="shared" si="245"/>
        <v>NA</v>
      </c>
      <c r="AM501" s="289" t="str">
        <f t="shared" si="246"/>
        <v>NA</v>
      </c>
      <c r="AN501" s="289" t="str">
        <f t="shared" si="247"/>
        <v>NA</v>
      </c>
      <c r="AO501" s="289" t="str">
        <f t="shared" si="248"/>
        <v>NA</v>
      </c>
      <c r="AP501" s="289" t="str">
        <f t="shared" si="249"/>
        <v>NA</v>
      </c>
      <c r="AQ501" s="289" t="str">
        <f t="shared" si="250"/>
        <v>NA</v>
      </c>
      <c r="AR501" s="289">
        <f t="shared" si="251"/>
        <v>750</v>
      </c>
      <c r="AS501" s="289">
        <f t="shared" si="252"/>
        <v>739</v>
      </c>
      <c r="AT501" s="289">
        <f t="shared" si="253"/>
        <v>750</v>
      </c>
      <c r="AU501" s="289" t="str">
        <f t="shared" si="254"/>
        <v>NA</v>
      </c>
      <c r="AV501" s="289" t="str">
        <f t="shared" si="255"/>
        <v>NA</v>
      </c>
      <c r="AW501" s="289" t="str">
        <f t="shared" si="256"/>
        <v>NA</v>
      </c>
      <c r="AX501" s="289">
        <f t="shared" si="257"/>
        <v>801</v>
      </c>
      <c r="AY501" s="289">
        <f t="shared" si="258"/>
        <v>808</v>
      </c>
      <c r="AZ501" s="289" t="str">
        <f t="shared" si="259"/>
        <v>NA</v>
      </c>
      <c r="BA501" s="289" t="str">
        <f t="shared" si="260"/>
        <v>NA</v>
      </c>
      <c r="BB501" s="289">
        <f t="shared" si="261"/>
        <v>786</v>
      </c>
      <c r="BC501" s="289">
        <f t="shared" si="235"/>
        <v>784</v>
      </c>
      <c r="BD501" s="289">
        <f t="shared" si="236"/>
        <v>766</v>
      </c>
      <c r="BE501" s="289">
        <f t="shared" si="237"/>
        <v>770</v>
      </c>
    </row>
    <row r="502" spans="1:57" s="309" customFormat="1" ht="15" customHeight="1" x14ac:dyDescent="0.25">
      <c r="A502" s="307" t="s">
        <v>543</v>
      </c>
      <c r="B502" s="307" t="s">
        <v>909</v>
      </c>
      <c r="C502" s="307" t="s">
        <v>1128</v>
      </c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248"/>
      <c r="S502" s="248"/>
      <c r="T502" s="285">
        <v>10032</v>
      </c>
      <c r="U502" s="285">
        <v>7613</v>
      </c>
      <c r="V502" s="290">
        <v>7253</v>
      </c>
      <c r="W502" s="290">
        <v>6242</v>
      </c>
      <c r="X502" s="290">
        <v>7770</v>
      </c>
      <c r="Y502" s="290"/>
      <c r="Z502" s="290"/>
      <c r="AA502" s="305">
        <v>11972</v>
      </c>
      <c r="AB502" s="305">
        <v>13341</v>
      </c>
      <c r="AC502" s="305">
        <v>13102</v>
      </c>
      <c r="AD502" s="305">
        <v>12831</v>
      </c>
      <c r="AE502" s="292" t="str">
        <f t="shared" si="238"/>
        <v>NA</v>
      </c>
      <c r="AF502" s="292" t="str">
        <f t="shared" si="239"/>
        <v>NA</v>
      </c>
      <c r="AG502" s="292" t="str">
        <f t="shared" si="240"/>
        <v>NA</v>
      </c>
      <c r="AH502" s="292" t="str">
        <f t="shared" si="241"/>
        <v>NA</v>
      </c>
      <c r="AI502" s="292" t="str">
        <f t="shared" si="242"/>
        <v>NA</v>
      </c>
      <c r="AJ502" s="292" t="str">
        <f t="shared" si="243"/>
        <v>NA</v>
      </c>
      <c r="AK502" s="292" t="str">
        <f t="shared" si="244"/>
        <v>NA</v>
      </c>
      <c r="AL502" s="292" t="str">
        <f t="shared" si="245"/>
        <v>NA</v>
      </c>
      <c r="AM502" s="292" t="str">
        <f t="shared" si="246"/>
        <v>NA</v>
      </c>
      <c r="AN502" s="292" t="str">
        <f t="shared" si="247"/>
        <v>NA</v>
      </c>
      <c r="AO502" s="292" t="str">
        <f t="shared" si="248"/>
        <v>NA</v>
      </c>
      <c r="AP502" s="292" t="str">
        <f t="shared" si="249"/>
        <v>NA</v>
      </c>
      <c r="AQ502" s="292" t="str">
        <f t="shared" si="250"/>
        <v>NA</v>
      </c>
      <c r="AR502" s="292" t="str">
        <f t="shared" si="251"/>
        <v>NA</v>
      </c>
      <c r="AS502" s="292" t="str">
        <f t="shared" si="252"/>
        <v>NA</v>
      </c>
      <c r="AT502" s="292" t="str">
        <f t="shared" si="253"/>
        <v>NA</v>
      </c>
      <c r="AU502" s="292">
        <f t="shared" si="254"/>
        <v>779</v>
      </c>
      <c r="AV502" s="292">
        <f t="shared" si="255"/>
        <v>814</v>
      </c>
      <c r="AW502" s="292">
        <f t="shared" si="256"/>
        <v>920</v>
      </c>
      <c r="AX502" s="292">
        <f t="shared" si="257"/>
        <v>817</v>
      </c>
      <c r="AY502" s="292">
        <f t="shared" si="258"/>
        <v>817</v>
      </c>
      <c r="AZ502" s="292" t="str">
        <f t="shared" si="259"/>
        <v>NA</v>
      </c>
      <c r="BA502" s="292" t="str">
        <f t="shared" si="260"/>
        <v>NA</v>
      </c>
      <c r="BB502" s="289">
        <f t="shared" si="261"/>
        <v>795</v>
      </c>
      <c r="BC502" s="289">
        <f t="shared" si="235"/>
        <v>798</v>
      </c>
      <c r="BD502" s="289">
        <f t="shared" si="236"/>
        <v>783</v>
      </c>
      <c r="BE502" s="289">
        <f t="shared" si="237"/>
        <v>784</v>
      </c>
    </row>
    <row r="503" spans="1:57" s="309" customFormat="1" ht="15" customHeight="1" x14ac:dyDescent="0.25">
      <c r="A503" s="283" t="s">
        <v>544</v>
      </c>
      <c r="B503" s="255" t="s">
        <v>909</v>
      </c>
      <c r="C503" s="269" t="s">
        <v>1128</v>
      </c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248"/>
      <c r="S503" s="248"/>
      <c r="T503" s="285">
        <v>7837</v>
      </c>
      <c r="U503" s="286">
        <v>10889</v>
      </c>
      <c r="V503" s="287">
        <v>11085</v>
      </c>
      <c r="W503" s="287">
        <v>8422</v>
      </c>
      <c r="X503" s="287">
        <v>8873</v>
      </c>
      <c r="Y503" s="287"/>
      <c r="Z503" s="287"/>
      <c r="AA503" s="303">
        <v>10731</v>
      </c>
      <c r="AB503" s="303">
        <v>11954</v>
      </c>
      <c r="AC503" s="303">
        <v>12677</v>
      </c>
      <c r="AD503" s="303">
        <v>11638</v>
      </c>
      <c r="AE503" s="289" t="str">
        <f t="shared" si="238"/>
        <v>NA</v>
      </c>
      <c r="AF503" s="289" t="str">
        <f t="shared" si="239"/>
        <v>NA</v>
      </c>
      <c r="AG503" s="289" t="str">
        <f t="shared" si="240"/>
        <v>NA</v>
      </c>
      <c r="AH503" s="289" t="str">
        <f t="shared" si="241"/>
        <v>NA</v>
      </c>
      <c r="AI503" s="289" t="str">
        <f t="shared" si="242"/>
        <v>NA</v>
      </c>
      <c r="AJ503" s="289" t="str">
        <f t="shared" si="243"/>
        <v>NA</v>
      </c>
      <c r="AK503" s="289" t="str">
        <f t="shared" si="244"/>
        <v>NA</v>
      </c>
      <c r="AL503" s="289" t="str">
        <f t="shared" si="245"/>
        <v>NA</v>
      </c>
      <c r="AM503" s="289" t="str">
        <f t="shared" si="246"/>
        <v>NA</v>
      </c>
      <c r="AN503" s="289" t="str">
        <f t="shared" si="247"/>
        <v>NA</v>
      </c>
      <c r="AO503" s="289" t="str">
        <f t="shared" si="248"/>
        <v>NA</v>
      </c>
      <c r="AP503" s="289" t="str">
        <f t="shared" si="249"/>
        <v>NA</v>
      </c>
      <c r="AQ503" s="289" t="str">
        <f t="shared" si="250"/>
        <v>NA</v>
      </c>
      <c r="AR503" s="289" t="str">
        <f t="shared" si="251"/>
        <v>NA</v>
      </c>
      <c r="AS503" s="289" t="str">
        <f t="shared" si="252"/>
        <v>NA</v>
      </c>
      <c r="AT503" s="289" t="str">
        <f t="shared" si="253"/>
        <v>NA</v>
      </c>
      <c r="AU503" s="289">
        <f t="shared" si="254"/>
        <v>791</v>
      </c>
      <c r="AV503" s="289">
        <f t="shared" si="255"/>
        <v>794</v>
      </c>
      <c r="AW503" s="289">
        <f t="shared" si="256"/>
        <v>884</v>
      </c>
      <c r="AX503" s="289">
        <f t="shared" si="257"/>
        <v>795</v>
      </c>
      <c r="AY503" s="289">
        <f t="shared" si="258"/>
        <v>805</v>
      </c>
      <c r="AZ503" s="289" t="str">
        <f t="shared" si="259"/>
        <v>NA</v>
      </c>
      <c r="BA503" s="289" t="str">
        <f t="shared" si="260"/>
        <v>NA</v>
      </c>
      <c r="BB503" s="289">
        <f t="shared" si="261"/>
        <v>804</v>
      </c>
      <c r="BC503" s="289">
        <f t="shared" si="235"/>
        <v>807</v>
      </c>
      <c r="BD503" s="289">
        <f t="shared" si="236"/>
        <v>784</v>
      </c>
      <c r="BE503" s="289">
        <f t="shared" si="237"/>
        <v>789</v>
      </c>
    </row>
    <row r="504" spans="1:57" s="309" customFormat="1" ht="15" customHeight="1" x14ac:dyDescent="0.25">
      <c r="A504" s="283" t="s">
        <v>2177</v>
      </c>
      <c r="B504" s="255" t="s">
        <v>944</v>
      </c>
      <c r="C504" s="269" t="s">
        <v>1128</v>
      </c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248"/>
      <c r="S504" s="248"/>
      <c r="T504" s="285"/>
      <c r="U504" s="286"/>
      <c r="V504" s="287"/>
      <c r="W504" s="287"/>
      <c r="X504" s="287"/>
      <c r="Y504" s="287"/>
      <c r="Z504" s="287"/>
      <c r="AA504" s="303">
        <v>10423</v>
      </c>
      <c r="AB504" s="303">
        <v>11696</v>
      </c>
      <c r="AC504" s="303">
        <v>11140</v>
      </c>
      <c r="AD504" s="303">
        <v>10619</v>
      </c>
      <c r="AE504" s="289" t="str">
        <f t="shared" si="238"/>
        <v>NA</v>
      </c>
      <c r="AF504" s="289" t="str">
        <f t="shared" si="239"/>
        <v>NA</v>
      </c>
      <c r="AG504" s="289" t="str">
        <f t="shared" si="240"/>
        <v>NA</v>
      </c>
      <c r="AH504" s="289" t="str">
        <f t="shared" si="241"/>
        <v>NA</v>
      </c>
      <c r="AI504" s="289" t="str">
        <f t="shared" si="242"/>
        <v>NA</v>
      </c>
      <c r="AJ504" s="289" t="str">
        <f t="shared" si="243"/>
        <v>NA</v>
      </c>
      <c r="AK504" s="289" t="str">
        <f t="shared" si="244"/>
        <v>NA</v>
      </c>
      <c r="AL504" s="289" t="str">
        <f t="shared" si="245"/>
        <v>NA</v>
      </c>
      <c r="AM504" s="289" t="str">
        <f t="shared" si="246"/>
        <v>NA</v>
      </c>
      <c r="AN504" s="289" t="str">
        <f t="shared" si="247"/>
        <v>NA</v>
      </c>
      <c r="AO504" s="289" t="str">
        <f t="shared" si="248"/>
        <v>NA</v>
      </c>
      <c r="AP504" s="289" t="str">
        <f t="shared" si="249"/>
        <v>NA</v>
      </c>
      <c r="AQ504" s="289" t="str">
        <f t="shared" si="250"/>
        <v>NA</v>
      </c>
      <c r="AR504" s="289" t="str">
        <f t="shared" si="251"/>
        <v>NA</v>
      </c>
      <c r="AS504" s="289" t="str">
        <f t="shared" si="252"/>
        <v>NA</v>
      </c>
      <c r="AT504" s="289" t="str">
        <f t="shared" si="253"/>
        <v>NA</v>
      </c>
      <c r="AU504" s="289" t="str">
        <f t="shared" si="254"/>
        <v>NA</v>
      </c>
      <c r="AV504" s="289" t="str">
        <f t="shared" si="255"/>
        <v>NA</v>
      </c>
      <c r="AW504" s="289" t="str">
        <f t="shared" si="256"/>
        <v>NA</v>
      </c>
      <c r="AX504" s="289" t="str">
        <f t="shared" si="257"/>
        <v>NA</v>
      </c>
      <c r="AY504" s="289" t="str">
        <f t="shared" si="258"/>
        <v>NA</v>
      </c>
      <c r="AZ504" s="289" t="str">
        <f t="shared" si="259"/>
        <v>NA</v>
      </c>
      <c r="BA504" s="289" t="str">
        <f t="shared" si="260"/>
        <v>NA</v>
      </c>
      <c r="BB504" s="289">
        <f t="shared" si="261"/>
        <v>806</v>
      </c>
      <c r="BC504" s="289">
        <f t="shared" si="235"/>
        <v>810</v>
      </c>
      <c r="BD504" s="289">
        <f t="shared" si="236"/>
        <v>789</v>
      </c>
      <c r="BE504" s="289">
        <f t="shared" si="237"/>
        <v>793</v>
      </c>
    </row>
    <row r="505" spans="1:57" s="309" customFormat="1" ht="15" customHeight="1" x14ac:dyDescent="0.25">
      <c r="A505" s="283" t="s">
        <v>549</v>
      </c>
      <c r="B505" s="255" t="s">
        <v>909</v>
      </c>
      <c r="C505" s="269" t="s">
        <v>1128</v>
      </c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248"/>
      <c r="S505" s="248"/>
      <c r="T505" s="285">
        <v>5960</v>
      </c>
      <c r="U505" s="286">
        <v>6454</v>
      </c>
      <c r="V505" s="287">
        <v>6567</v>
      </c>
      <c r="W505" s="287">
        <v>6033</v>
      </c>
      <c r="X505" s="287">
        <v>7871</v>
      </c>
      <c r="Y505" s="287"/>
      <c r="Z505" s="287"/>
      <c r="AA505" s="303">
        <v>11160</v>
      </c>
      <c r="AB505" s="303">
        <v>11844</v>
      </c>
      <c r="AC505" s="303">
        <v>10117</v>
      </c>
      <c r="AD505" s="303">
        <v>9009</v>
      </c>
      <c r="AE505" s="289" t="str">
        <f t="shared" si="238"/>
        <v>NA</v>
      </c>
      <c r="AF505" s="289" t="str">
        <f t="shared" si="239"/>
        <v>NA</v>
      </c>
      <c r="AG505" s="289" t="str">
        <f t="shared" si="240"/>
        <v>NA</v>
      </c>
      <c r="AH505" s="289" t="str">
        <f t="shared" si="241"/>
        <v>NA</v>
      </c>
      <c r="AI505" s="289" t="str">
        <f t="shared" si="242"/>
        <v>NA</v>
      </c>
      <c r="AJ505" s="289" t="str">
        <f t="shared" si="243"/>
        <v>NA</v>
      </c>
      <c r="AK505" s="289" t="str">
        <f t="shared" si="244"/>
        <v>NA</v>
      </c>
      <c r="AL505" s="289" t="str">
        <f t="shared" si="245"/>
        <v>NA</v>
      </c>
      <c r="AM505" s="289" t="str">
        <f t="shared" si="246"/>
        <v>NA</v>
      </c>
      <c r="AN505" s="289" t="str">
        <f t="shared" si="247"/>
        <v>NA</v>
      </c>
      <c r="AO505" s="289" t="str">
        <f t="shared" si="248"/>
        <v>NA</v>
      </c>
      <c r="AP505" s="289" t="str">
        <f t="shared" si="249"/>
        <v>NA</v>
      </c>
      <c r="AQ505" s="289" t="str">
        <f t="shared" si="250"/>
        <v>NA</v>
      </c>
      <c r="AR505" s="289" t="str">
        <f t="shared" si="251"/>
        <v>NA</v>
      </c>
      <c r="AS505" s="289" t="str">
        <f t="shared" si="252"/>
        <v>NA</v>
      </c>
      <c r="AT505" s="289" t="str">
        <f t="shared" si="253"/>
        <v>NA</v>
      </c>
      <c r="AU505" s="289">
        <f t="shared" si="254"/>
        <v>806</v>
      </c>
      <c r="AV505" s="289">
        <f t="shared" si="255"/>
        <v>819</v>
      </c>
      <c r="AW505" s="289">
        <f t="shared" si="256"/>
        <v>927</v>
      </c>
      <c r="AX505" s="289">
        <f t="shared" si="257"/>
        <v>820</v>
      </c>
      <c r="AY505" s="289">
        <f t="shared" si="258"/>
        <v>815</v>
      </c>
      <c r="AZ505" s="289" t="str">
        <f t="shared" si="259"/>
        <v>NA</v>
      </c>
      <c r="BA505" s="289" t="str">
        <f t="shared" si="260"/>
        <v>NA</v>
      </c>
      <c r="BB505" s="289">
        <f t="shared" si="261"/>
        <v>798</v>
      </c>
      <c r="BC505" s="289">
        <f t="shared" si="235"/>
        <v>809</v>
      </c>
      <c r="BD505" s="289">
        <f t="shared" si="236"/>
        <v>794</v>
      </c>
      <c r="BE505" s="289">
        <f t="shared" si="237"/>
        <v>799</v>
      </c>
    </row>
    <row r="506" spans="1:57" s="309" customFormat="1" ht="15" customHeight="1" x14ac:dyDescent="0.25">
      <c r="A506" s="283" t="s">
        <v>607</v>
      </c>
      <c r="B506" s="255" t="s">
        <v>909</v>
      </c>
      <c r="C506" s="269" t="s">
        <v>1128</v>
      </c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248"/>
      <c r="S506" s="248"/>
      <c r="T506" s="285">
        <v>1730</v>
      </c>
      <c r="U506" s="286">
        <v>1747</v>
      </c>
      <c r="V506" s="287">
        <v>1845</v>
      </c>
      <c r="W506" s="287">
        <v>1882</v>
      </c>
      <c r="X506" s="287">
        <v>2268</v>
      </c>
      <c r="Y506" s="287"/>
      <c r="Z506" s="287"/>
      <c r="AA506" s="303">
        <v>5409</v>
      </c>
      <c r="AB506" s="303">
        <v>6730</v>
      </c>
      <c r="AC506" s="303">
        <v>6768</v>
      </c>
      <c r="AD506" s="303">
        <v>7114</v>
      </c>
      <c r="AE506" s="289" t="str">
        <f t="shared" si="238"/>
        <v>NA</v>
      </c>
      <c r="AF506" s="289" t="str">
        <f t="shared" si="239"/>
        <v>NA</v>
      </c>
      <c r="AG506" s="289" t="str">
        <f t="shared" si="240"/>
        <v>NA</v>
      </c>
      <c r="AH506" s="289" t="str">
        <f t="shared" si="241"/>
        <v>NA</v>
      </c>
      <c r="AI506" s="289" t="str">
        <f t="shared" si="242"/>
        <v>NA</v>
      </c>
      <c r="AJ506" s="289" t="str">
        <f t="shared" si="243"/>
        <v>NA</v>
      </c>
      <c r="AK506" s="289" t="str">
        <f t="shared" si="244"/>
        <v>NA</v>
      </c>
      <c r="AL506" s="289" t="str">
        <f t="shared" si="245"/>
        <v>NA</v>
      </c>
      <c r="AM506" s="289" t="str">
        <f t="shared" si="246"/>
        <v>NA</v>
      </c>
      <c r="AN506" s="289" t="str">
        <f t="shared" si="247"/>
        <v>NA</v>
      </c>
      <c r="AO506" s="289" t="str">
        <f t="shared" si="248"/>
        <v>NA</v>
      </c>
      <c r="AP506" s="289" t="str">
        <f t="shared" si="249"/>
        <v>NA</v>
      </c>
      <c r="AQ506" s="289" t="str">
        <f t="shared" si="250"/>
        <v>NA</v>
      </c>
      <c r="AR506" s="289" t="str">
        <f t="shared" si="251"/>
        <v>NA</v>
      </c>
      <c r="AS506" s="289" t="str">
        <f t="shared" si="252"/>
        <v>NA</v>
      </c>
      <c r="AT506" s="289" t="str">
        <f t="shared" si="253"/>
        <v>NA</v>
      </c>
      <c r="AU506" s="289">
        <f t="shared" si="254"/>
        <v>828</v>
      </c>
      <c r="AV506" s="289">
        <f t="shared" si="255"/>
        <v>839</v>
      </c>
      <c r="AW506" s="289">
        <f t="shared" si="256"/>
        <v>958</v>
      </c>
      <c r="AX506" s="289">
        <f t="shared" si="257"/>
        <v>844</v>
      </c>
      <c r="AY506" s="289">
        <f t="shared" si="258"/>
        <v>847</v>
      </c>
      <c r="AZ506" s="289" t="str">
        <f t="shared" si="259"/>
        <v>NA</v>
      </c>
      <c r="BA506" s="289" t="str">
        <f t="shared" si="260"/>
        <v>NA</v>
      </c>
      <c r="BB506" s="289">
        <f t="shared" si="261"/>
        <v>827</v>
      </c>
      <c r="BC506" s="289">
        <f t="shared" si="235"/>
        <v>830</v>
      </c>
      <c r="BD506" s="289">
        <f t="shared" si="236"/>
        <v>803</v>
      </c>
      <c r="BE506" s="289">
        <f t="shared" si="237"/>
        <v>804</v>
      </c>
    </row>
    <row r="507" spans="1:57" s="309" customFormat="1" ht="15" customHeight="1" x14ac:dyDescent="0.25">
      <c r="A507" s="283" t="s">
        <v>416</v>
      </c>
      <c r="B507" s="255" t="s">
        <v>909</v>
      </c>
      <c r="C507" s="269" t="s">
        <v>1128</v>
      </c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>
        <v>2745</v>
      </c>
      <c r="Q507" s="248">
        <v>2835</v>
      </c>
      <c r="R507" s="248">
        <v>2947</v>
      </c>
      <c r="S507" s="248">
        <v>3160</v>
      </c>
      <c r="T507" s="285"/>
      <c r="U507" s="286"/>
      <c r="V507" s="287"/>
      <c r="W507" s="287"/>
      <c r="X507" s="287"/>
      <c r="Y507" s="287"/>
      <c r="Z507" s="287"/>
      <c r="AA507" s="303"/>
      <c r="AB507" s="303"/>
      <c r="AC507" s="303">
        <v>5926</v>
      </c>
      <c r="AD507" s="303">
        <v>5869</v>
      </c>
      <c r="AE507" s="289" t="str">
        <f t="shared" si="238"/>
        <v>NA</v>
      </c>
      <c r="AF507" s="289" t="str">
        <f t="shared" si="239"/>
        <v>NA</v>
      </c>
      <c r="AG507" s="289" t="str">
        <f t="shared" si="240"/>
        <v>NA</v>
      </c>
      <c r="AH507" s="289" t="str">
        <f t="shared" si="241"/>
        <v>NA</v>
      </c>
      <c r="AI507" s="289" t="str">
        <f t="shared" si="242"/>
        <v>NA</v>
      </c>
      <c r="AJ507" s="289" t="str">
        <f t="shared" si="243"/>
        <v>NA</v>
      </c>
      <c r="AK507" s="289" t="str">
        <f t="shared" si="244"/>
        <v>NA</v>
      </c>
      <c r="AL507" s="289" t="str">
        <f t="shared" si="245"/>
        <v>NA</v>
      </c>
      <c r="AM507" s="289" t="str">
        <f t="shared" si="246"/>
        <v>NA</v>
      </c>
      <c r="AN507" s="289" t="str">
        <f t="shared" si="247"/>
        <v>NA</v>
      </c>
      <c r="AO507" s="289" t="str">
        <f t="shared" si="248"/>
        <v>NA</v>
      </c>
      <c r="AP507" s="289" t="str">
        <f t="shared" si="249"/>
        <v>NA</v>
      </c>
      <c r="AQ507" s="289">
        <f t="shared" si="250"/>
        <v>723</v>
      </c>
      <c r="AR507" s="289">
        <f t="shared" si="251"/>
        <v>765</v>
      </c>
      <c r="AS507" s="289">
        <f t="shared" si="252"/>
        <v>758</v>
      </c>
      <c r="AT507" s="289">
        <f t="shared" si="253"/>
        <v>771</v>
      </c>
      <c r="AU507" s="289" t="str">
        <f t="shared" si="254"/>
        <v>NA</v>
      </c>
      <c r="AV507" s="289" t="str">
        <f t="shared" si="255"/>
        <v>NA</v>
      </c>
      <c r="AW507" s="289" t="str">
        <f t="shared" si="256"/>
        <v>NA</v>
      </c>
      <c r="AX507" s="289" t="str">
        <f t="shared" si="257"/>
        <v>NA</v>
      </c>
      <c r="AY507" s="289" t="str">
        <f t="shared" si="258"/>
        <v>NA</v>
      </c>
      <c r="AZ507" s="289" t="str">
        <f t="shared" si="259"/>
        <v>NA</v>
      </c>
      <c r="BA507" s="289" t="str">
        <f t="shared" si="260"/>
        <v>NA</v>
      </c>
      <c r="BB507" s="289" t="str">
        <f t="shared" si="261"/>
        <v>NA</v>
      </c>
      <c r="BC507" s="289" t="str">
        <f t="shared" si="235"/>
        <v>NA</v>
      </c>
      <c r="BD507" s="289">
        <f t="shared" si="236"/>
        <v>806</v>
      </c>
      <c r="BE507" s="289">
        <f t="shared" si="237"/>
        <v>808</v>
      </c>
    </row>
    <row r="508" spans="1:57" s="309" customFormat="1" ht="15" customHeight="1" x14ac:dyDescent="0.25">
      <c r="A508" s="283" t="s">
        <v>90</v>
      </c>
      <c r="B508" s="255" t="s">
        <v>961</v>
      </c>
      <c r="C508" s="269" t="s">
        <v>1128</v>
      </c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248"/>
      <c r="S508" s="248"/>
      <c r="T508" s="285"/>
      <c r="U508" s="286"/>
      <c r="V508" s="287">
        <v>202968</v>
      </c>
      <c r="W508" s="287"/>
      <c r="X508" s="287"/>
      <c r="Y508" s="287"/>
      <c r="Z508" s="287"/>
      <c r="AA508" s="303">
        <v>219950</v>
      </c>
      <c r="AB508" s="303">
        <v>243149</v>
      </c>
      <c r="AC508" s="303"/>
      <c r="AD508" s="303"/>
      <c r="AE508" s="289" t="str">
        <f t="shared" si="238"/>
        <v>NA</v>
      </c>
      <c r="AF508" s="289" t="str">
        <f t="shared" si="239"/>
        <v>NA</v>
      </c>
      <c r="AG508" s="289" t="str">
        <f t="shared" si="240"/>
        <v>NA</v>
      </c>
      <c r="AH508" s="289" t="str">
        <f t="shared" si="241"/>
        <v>NA</v>
      </c>
      <c r="AI508" s="289" t="str">
        <f t="shared" si="242"/>
        <v>NA</v>
      </c>
      <c r="AJ508" s="289" t="str">
        <f t="shared" si="243"/>
        <v>NA</v>
      </c>
      <c r="AK508" s="289" t="str">
        <f t="shared" si="244"/>
        <v>NA</v>
      </c>
      <c r="AL508" s="289" t="str">
        <f t="shared" si="245"/>
        <v>NA</v>
      </c>
      <c r="AM508" s="289" t="str">
        <f t="shared" si="246"/>
        <v>NA</v>
      </c>
      <c r="AN508" s="289" t="str">
        <f t="shared" si="247"/>
        <v>NA</v>
      </c>
      <c r="AO508" s="289" t="str">
        <f t="shared" si="248"/>
        <v>NA</v>
      </c>
      <c r="AP508" s="289" t="str">
        <f t="shared" si="249"/>
        <v>NA</v>
      </c>
      <c r="AQ508" s="289" t="str">
        <f t="shared" si="250"/>
        <v>NA</v>
      </c>
      <c r="AR508" s="289" t="str">
        <f t="shared" si="251"/>
        <v>NA</v>
      </c>
      <c r="AS508" s="289" t="str">
        <f t="shared" si="252"/>
        <v>NA</v>
      </c>
      <c r="AT508" s="289" t="str">
        <f t="shared" si="253"/>
        <v>NA</v>
      </c>
      <c r="AU508" s="289" t="str">
        <f t="shared" si="254"/>
        <v>NA</v>
      </c>
      <c r="AV508" s="289" t="str">
        <f t="shared" si="255"/>
        <v>NA</v>
      </c>
      <c r="AW508" s="289">
        <f t="shared" si="256"/>
        <v>272</v>
      </c>
      <c r="AX508" s="289" t="str">
        <f t="shared" si="257"/>
        <v>NA</v>
      </c>
      <c r="AY508" s="289" t="str">
        <f t="shared" si="258"/>
        <v>NA</v>
      </c>
      <c r="AZ508" s="289" t="str">
        <f t="shared" si="259"/>
        <v>NA</v>
      </c>
      <c r="BA508" s="289" t="str">
        <f t="shared" si="260"/>
        <v>NA</v>
      </c>
      <c r="BB508" s="289">
        <f t="shared" si="261"/>
        <v>263</v>
      </c>
      <c r="BC508" s="289">
        <f t="shared" si="235"/>
        <v>271</v>
      </c>
      <c r="BD508" s="289" t="str">
        <f t="shared" si="236"/>
        <v>NA</v>
      </c>
      <c r="BE508" s="289" t="str">
        <f t="shared" si="237"/>
        <v>NA</v>
      </c>
    </row>
    <row r="509" spans="1:57" s="309" customFormat="1" ht="15" customHeight="1" x14ac:dyDescent="0.25">
      <c r="A509" s="283" t="s">
        <v>1062</v>
      </c>
      <c r="B509" s="255" t="s">
        <v>950</v>
      </c>
      <c r="C509" s="269" t="s">
        <v>1128</v>
      </c>
      <c r="D509" s="248"/>
      <c r="E509" s="248"/>
      <c r="F509" s="248"/>
      <c r="G509" s="248"/>
      <c r="H509" s="248">
        <v>30361</v>
      </c>
      <c r="I509" s="248">
        <v>33724</v>
      </c>
      <c r="J509" s="248">
        <v>38996</v>
      </c>
      <c r="K509" s="248">
        <v>42386</v>
      </c>
      <c r="L509" s="248">
        <v>52668</v>
      </c>
      <c r="M509" s="248">
        <v>55315</v>
      </c>
      <c r="N509" s="248">
        <v>56445</v>
      </c>
      <c r="O509" s="248">
        <v>64952</v>
      </c>
      <c r="P509" s="248">
        <v>68942</v>
      </c>
      <c r="Q509" s="248">
        <v>64065</v>
      </c>
      <c r="R509" s="248">
        <v>66296</v>
      </c>
      <c r="S509" s="248">
        <v>71823</v>
      </c>
      <c r="T509" s="285">
        <v>81212</v>
      </c>
      <c r="U509" s="286">
        <v>96228</v>
      </c>
      <c r="V509" s="287">
        <v>95156</v>
      </c>
      <c r="W509" s="287">
        <v>70983</v>
      </c>
      <c r="X509" s="287">
        <v>79989</v>
      </c>
      <c r="Y509" s="287"/>
      <c r="Z509" s="287"/>
      <c r="AA509" s="303">
        <v>118107</v>
      </c>
      <c r="AB509" s="303">
        <v>140151</v>
      </c>
      <c r="AC509" s="303"/>
      <c r="AD509" s="303"/>
      <c r="AE509" s="289" t="str">
        <f t="shared" si="238"/>
        <v>NA</v>
      </c>
      <c r="AF509" s="289" t="str">
        <f t="shared" si="239"/>
        <v>NA</v>
      </c>
      <c r="AG509" s="289" t="str">
        <f t="shared" si="240"/>
        <v>NA</v>
      </c>
      <c r="AH509" s="289" t="str">
        <f t="shared" si="241"/>
        <v>NA</v>
      </c>
      <c r="AI509" s="289">
        <f t="shared" si="242"/>
        <v>336</v>
      </c>
      <c r="AJ509" s="289">
        <f t="shared" si="243"/>
        <v>350</v>
      </c>
      <c r="AK509" s="289">
        <f t="shared" si="244"/>
        <v>351</v>
      </c>
      <c r="AL509" s="289">
        <f t="shared" si="245"/>
        <v>360</v>
      </c>
      <c r="AM509" s="289">
        <f t="shared" si="246"/>
        <v>356</v>
      </c>
      <c r="AN509" s="289">
        <f t="shared" si="247"/>
        <v>367</v>
      </c>
      <c r="AO509" s="289">
        <f t="shared" si="248"/>
        <v>406</v>
      </c>
      <c r="AP509" s="289">
        <f t="shared" si="249"/>
        <v>372</v>
      </c>
      <c r="AQ509" s="289">
        <f t="shared" si="250"/>
        <v>366</v>
      </c>
      <c r="AR509" s="289">
        <f t="shared" si="251"/>
        <v>373</v>
      </c>
      <c r="AS509" s="289">
        <f t="shared" si="252"/>
        <v>391</v>
      </c>
      <c r="AT509" s="289">
        <f t="shared" si="253"/>
        <v>396</v>
      </c>
      <c r="AU509" s="289">
        <f t="shared" si="254"/>
        <v>395</v>
      </c>
      <c r="AV509" s="289">
        <f t="shared" si="255"/>
        <v>387</v>
      </c>
      <c r="AW509" s="289">
        <f t="shared" si="256"/>
        <v>417</v>
      </c>
      <c r="AX509" s="289">
        <f t="shared" si="257"/>
        <v>415</v>
      </c>
      <c r="AY509" s="289">
        <f t="shared" si="258"/>
        <v>408</v>
      </c>
      <c r="AZ509" s="289" t="str">
        <f t="shared" si="259"/>
        <v>NA</v>
      </c>
      <c r="BA509" s="289" t="str">
        <f t="shared" si="260"/>
        <v>NA</v>
      </c>
      <c r="BB509" s="289">
        <f t="shared" si="261"/>
        <v>387</v>
      </c>
      <c r="BC509" s="289">
        <f t="shared" si="235"/>
        <v>378</v>
      </c>
      <c r="BD509" s="289" t="str">
        <f t="shared" si="236"/>
        <v>NA</v>
      </c>
      <c r="BE509" s="289" t="str">
        <f t="shared" si="237"/>
        <v>NA</v>
      </c>
    </row>
    <row r="510" spans="1:57" s="309" customFormat="1" ht="15" customHeight="1" x14ac:dyDescent="0.25">
      <c r="A510" s="283" t="s">
        <v>108</v>
      </c>
      <c r="B510" s="255" t="s">
        <v>957</v>
      </c>
      <c r="C510" s="269" t="s">
        <v>1128</v>
      </c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248"/>
      <c r="S510" s="248"/>
      <c r="T510" s="285"/>
      <c r="U510" s="286"/>
      <c r="V510" s="287">
        <v>93107</v>
      </c>
      <c r="W510" s="287">
        <v>72180</v>
      </c>
      <c r="X510" s="287">
        <v>78671</v>
      </c>
      <c r="Y510" s="287"/>
      <c r="Z510" s="287"/>
      <c r="AA510" s="303">
        <v>96146</v>
      </c>
      <c r="AB510" s="303">
        <v>106192</v>
      </c>
      <c r="AC510" s="303"/>
      <c r="AD510" s="303"/>
      <c r="AE510" s="289" t="str">
        <f t="shared" si="238"/>
        <v>NA</v>
      </c>
      <c r="AF510" s="289" t="str">
        <f t="shared" si="239"/>
        <v>NA</v>
      </c>
      <c r="AG510" s="289" t="str">
        <f t="shared" si="240"/>
        <v>NA</v>
      </c>
      <c r="AH510" s="289" t="str">
        <f t="shared" si="241"/>
        <v>NA</v>
      </c>
      <c r="AI510" s="289" t="str">
        <f t="shared" si="242"/>
        <v>NA</v>
      </c>
      <c r="AJ510" s="289" t="str">
        <f t="shared" si="243"/>
        <v>NA</v>
      </c>
      <c r="AK510" s="289" t="str">
        <f t="shared" si="244"/>
        <v>NA</v>
      </c>
      <c r="AL510" s="289" t="str">
        <f t="shared" si="245"/>
        <v>NA</v>
      </c>
      <c r="AM510" s="289" t="str">
        <f t="shared" si="246"/>
        <v>NA</v>
      </c>
      <c r="AN510" s="289" t="str">
        <f t="shared" si="247"/>
        <v>NA</v>
      </c>
      <c r="AO510" s="289" t="str">
        <f t="shared" si="248"/>
        <v>NA</v>
      </c>
      <c r="AP510" s="289" t="str">
        <f t="shared" si="249"/>
        <v>NA</v>
      </c>
      <c r="AQ510" s="289" t="str">
        <f t="shared" si="250"/>
        <v>NA</v>
      </c>
      <c r="AR510" s="289" t="str">
        <f t="shared" si="251"/>
        <v>NA</v>
      </c>
      <c r="AS510" s="289" t="str">
        <f t="shared" si="252"/>
        <v>NA</v>
      </c>
      <c r="AT510" s="289" t="str">
        <f t="shared" si="253"/>
        <v>NA</v>
      </c>
      <c r="AU510" s="289" t="str">
        <f t="shared" si="254"/>
        <v>NA</v>
      </c>
      <c r="AV510" s="289" t="str">
        <f t="shared" si="255"/>
        <v>NA</v>
      </c>
      <c r="AW510" s="289">
        <f t="shared" si="256"/>
        <v>424</v>
      </c>
      <c r="AX510" s="289">
        <f t="shared" si="257"/>
        <v>408</v>
      </c>
      <c r="AY510" s="289">
        <f t="shared" si="258"/>
        <v>413</v>
      </c>
      <c r="AZ510" s="289" t="str">
        <f t="shared" si="259"/>
        <v>NA</v>
      </c>
      <c r="BA510" s="289" t="str">
        <f t="shared" si="260"/>
        <v>NA</v>
      </c>
      <c r="BB510" s="289">
        <f t="shared" si="261"/>
        <v>426</v>
      </c>
      <c r="BC510" s="289">
        <f t="shared" si="235"/>
        <v>435</v>
      </c>
      <c r="BD510" s="289" t="str">
        <f t="shared" si="236"/>
        <v>NA</v>
      </c>
      <c r="BE510" s="289" t="str">
        <f t="shared" si="237"/>
        <v>NA</v>
      </c>
    </row>
    <row r="511" spans="1:57" s="309" customFormat="1" ht="15" customHeight="1" x14ac:dyDescent="0.25">
      <c r="A511" s="283" t="s">
        <v>1022</v>
      </c>
      <c r="B511" s="255" t="s">
        <v>927</v>
      </c>
      <c r="C511" s="269" t="s">
        <v>1128</v>
      </c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>
        <v>43620</v>
      </c>
      <c r="O511" s="248">
        <v>45635</v>
      </c>
      <c r="P511" s="248">
        <v>45085</v>
      </c>
      <c r="Q511" s="248">
        <v>45928</v>
      </c>
      <c r="R511" s="248">
        <v>52888</v>
      </c>
      <c r="S511" s="248">
        <v>57360</v>
      </c>
      <c r="T511" s="285">
        <v>61662</v>
      </c>
      <c r="U511" s="286">
        <v>69022</v>
      </c>
      <c r="V511" s="287">
        <v>70674</v>
      </c>
      <c r="W511" s="287">
        <v>61827</v>
      </c>
      <c r="X511" s="287">
        <v>67144</v>
      </c>
      <c r="Y511" s="287"/>
      <c r="Z511" s="287"/>
      <c r="AA511" s="303">
        <v>77980</v>
      </c>
      <c r="AB511" s="303">
        <v>85581</v>
      </c>
      <c r="AC511" s="303"/>
      <c r="AD511" s="303"/>
      <c r="AE511" s="289" t="str">
        <f t="shared" si="238"/>
        <v>NA</v>
      </c>
      <c r="AF511" s="289" t="str">
        <f t="shared" si="239"/>
        <v>NA</v>
      </c>
      <c r="AG511" s="289" t="str">
        <f t="shared" si="240"/>
        <v>NA</v>
      </c>
      <c r="AH511" s="289" t="str">
        <f t="shared" si="241"/>
        <v>NA</v>
      </c>
      <c r="AI511" s="289" t="str">
        <f t="shared" si="242"/>
        <v>NA</v>
      </c>
      <c r="AJ511" s="289" t="str">
        <f t="shared" si="243"/>
        <v>NA</v>
      </c>
      <c r="AK511" s="289" t="str">
        <f t="shared" si="244"/>
        <v>NA</v>
      </c>
      <c r="AL511" s="289" t="str">
        <f t="shared" si="245"/>
        <v>NA</v>
      </c>
      <c r="AM511" s="289" t="str">
        <f t="shared" si="246"/>
        <v>NA</v>
      </c>
      <c r="AN511" s="289" t="str">
        <f t="shared" si="247"/>
        <v>NA</v>
      </c>
      <c r="AO511" s="289">
        <f t="shared" si="248"/>
        <v>455</v>
      </c>
      <c r="AP511" s="289">
        <f t="shared" si="249"/>
        <v>444</v>
      </c>
      <c r="AQ511" s="289">
        <f t="shared" si="250"/>
        <v>444</v>
      </c>
      <c r="AR511" s="289">
        <f t="shared" si="251"/>
        <v>444</v>
      </c>
      <c r="AS511" s="289">
        <f t="shared" si="252"/>
        <v>439</v>
      </c>
      <c r="AT511" s="289">
        <f t="shared" si="253"/>
        <v>448</v>
      </c>
      <c r="AU511" s="289">
        <f t="shared" si="254"/>
        <v>454</v>
      </c>
      <c r="AV511" s="289">
        <f t="shared" si="255"/>
        <v>468</v>
      </c>
      <c r="AW511" s="289">
        <f t="shared" si="256"/>
        <v>495</v>
      </c>
      <c r="AX511" s="289">
        <f t="shared" si="257"/>
        <v>447</v>
      </c>
      <c r="AY511" s="289">
        <f t="shared" si="258"/>
        <v>450</v>
      </c>
      <c r="AZ511" s="289" t="str">
        <f t="shared" si="259"/>
        <v>NA</v>
      </c>
      <c r="BA511" s="289" t="str">
        <f t="shared" si="260"/>
        <v>NA</v>
      </c>
      <c r="BB511" s="289">
        <f t="shared" si="261"/>
        <v>481</v>
      </c>
      <c r="BC511" s="289">
        <f t="shared" si="235"/>
        <v>493</v>
      </c>
      <c r="BD511" s="289" t="str">
        <f t="shared" si="236"/>
        <v>NA</v>
      </c>
      <c r="BE511" s="289" t="str">
        <f t="shared" si="237"/>
        <v>NA</v>
      </c>
    </row>
    <row r="512" spans="1:57" s="309" customFormat="1" ht="15" customHeight="1" x14ac:dyDescent="0.25">
      <c r="A512" s="307" t="s">
        <v>744</v>
      </c>
      <c r="B512" s="307" t="s">
        <v>950</v>
      </c>
      <c r="C512" s="307" t="s">
        <v>1128</v>
      </c>
      <c r="D512" s="248"/>
      <c r="E512" s="248"/>
      <c r="F512" s="248"/>
      <c r="G512" s="248"/>
      <c r="H512" s="248"/>
      <c r="I512" s="248"/>
      <c r="J512" s="248"/>
      <c r="K512" s="248">
        <v>54518</v>
      </c>
      <c r="L512" s="248">
        <v>62843</v>
      </c>
      <c r="M512" s="248">
        <v>65921</v>
      </c>
      <c r="N512" s="248">
        <v>70576</v>
      </c>
      <c r="O512" s="248">
        <v>62845</v>
      </c>
      <c r="P512" s="248">
        <v>56992</v>
      </c>
      <c r="Q512" s="248">
        <v>56746</v>
      </c>
      <c r="R512" s="248">
        <v>62838</v>
      </c>
      <c r="S512" s="248">
        <v>65647</v>
      </c>
      <c r="T512" s="285">
        <v>72668</v>
      </c>
      <c r="U512" s="285">
        <v>82539</v>
      </c>
      <c r="V512" s="290">
        <v>70394</v>
      </c>
      <c r="W512" s="290">
        <v>51389</v>
      </c>
      <c r="X512" s="290">
        <v>57190</v>
      </c>
      <c r="Y512" s="290"/>
      <c r="Z512" s="290"/>
      <c r="AA512" s="311">
        <v>72557</v>
      </c>
      <c r="AB512" s="311">
        <v>83941</v>
      </c>
      <c r="AC512" s="311"/>
      <c r="AD512" s="311"/>
      <c r="AE512" s="292" t="str">
        <f t="shared" si="238"/>
        <v>NA</v>
      </c>
      <c r="AF512" s="292" t="str">
        <f t="shared" si="239"/>
        <v>NA</v>
      </c>
      <c r="AG512" s="292" t="str">
        <f t="shared" si="240"/>
        <v>NA</v>
      </c>
      <c r="AH512" s="292" t="str">
        <f t="shared" si="241"/>
        <v>NA</v>
      </c>
      <c r="AI512" s="292" t="str">
        <f t="shared" si="242"/>
        <v>NA</v>
      </c>
      <c r="AJ512" s="292" t="str">
        <f t="shared" si="243"/>
        <v>NA</v>
      </c>
      <c r="AK512" s="292" t="str">
        <f t="shared" si="244"/>
        <v>NA</v>
      </c>
      <c r="AL512" s="292">
        <f t="shared" si="245"/>
        <v>328</v>
      </c>
      <c r="AM512" s="292">
        <f t="shared" si="246"/>
        <v>334</v>
      </c>
      <c r="AN512" s="292">
        <f t="shared" si="247"/>
        <v>347</v>
      </c>
      <c r="AO512" s="292">
        <f t="shared" si="248"/>
        <v>369</v>
      </c>
      <c r="AP512" s="292">
        <f t="shared" si="249"/>
        <v>382</v>
      </c>
      <c r="AQ512" s="292">
        <f t="shared" si="250"/>
        <v>391</v>
      </c>
      <c r="AR512" s="292">
        <f t="shared" si="251"/>
        <v>393</v>
      </c>
      <c r="AS512" s="292">
        <f t="shared" si="252"/>
        <v>402</v>
      </c>
      <c r="AT512" s="292">
        <f t="shared" si="253"/>
        <v>412</v>
      </c>
      <c r="AU512" s="292">
        <f t="shared" si="254"/>
        <v>418</v>
      </c>
      <c r="AV512" s="292">
        <f t="shared" si="255"/>
        <v>421</v>
      </c>
      <c r="AW512" s="292">
        <f t="shared" si="256"/>
        <v>499</v>
      </c>
      <c r="AX512" s="292">
        <f t="shared" si="257"/>
        <v>505</v>
      </c>
      <c r="AY512" s="292">
        <f t="shared" si="258"/>
        <v>503</v>
      </c>
      <c r="AZ512" s="292" t="str">
        <f t="shared" si="259"/>
        <v>NA</v>
      </c>
      <c r="BA512" s="292" t="str">
        <f t="shared" si="260"/>
        <v>NA</v>
      </c>
      <c r="BB512" s="289">
        <f t="shared" si="261"/>
        <v>502</v>
      </c>
      <c r="BC512" s="289">
        <f t="shared" si="235"/>
        <v>499</v>
      </c>
      <c r="BD512" s="289" t="str">
        <f t="shared" si="236"/>
        <v>NA</v>
      </c>
      <c r="BE512" s="289" t="str">
        <f t="shared" si="237"/>
        <v>NA</v>
      </c>
    </row>
    <row r="513" spans="1:57" s="309" customFormat="1" ht="15" customHeight="1" x14ac:dyDescent="0.25">
      <c r="A513" s="316" t="s">
        <v>612</v>
      </c>
      <c r="B513" s="316" t="s">
        <v>943</v>
      </c>
      <c r="C513" s="316" t="s">
        <v>1128</v>
      </c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248"/>
      <c r="S513" s="248"/>
      <c r="T513" s="285">
        <v>4025</v>
      </c>
      <c r="U513" s="285">
        <v>4700</v>
      </c>
      <c r="V513" s="290"/>
      <c r="W513" s="290"/>
      <c r="X513" s="290"/>
      <c r="Y513" s="290"/>
      <c r="Z513" s="290"/>
      <c r="AA513" s="291">
        <v>51746</v>
      </c>
      <c r="AB513" s="291">
        <v>63423</v>
      </c>
      <c r="AC513" s="291"/>
      <c r="AD513" s="291"/>
      <c r="AE513" s="292" t="str">
        <f t="shared" si="238"/>
        <v>NA</v>
      </c>
      <c r="AF513" s="292" t="str">
        <f t="shared" si="239"/>
        <v>NA</v>
      </c>
      <c r="AG513" s="292" t="str">
        <f t="shared" si="240"/>
        <v>NA</v>
      </c>
      <c r="AH513" s="292" t="str">
        <f t="shared" si="241"/>
        <v>NA</v>
      </c>
      <c r="AI513" s="292" t="str">
        <f t="shared" si="242"/>
        <v>NA</v>
      </c>
      <c r="AJ513" s="292" t="str">
        <f t="shared" si="243"/>
        <v>NA</v>
      </c>
      <c r="AK513" s="292" t="str">
        <f t="shared" si="244"/>
        <v>NA</v>
      </c>
      <c r="AL513" s="292" t="str">
        <f t="shared" si="245"/>
        <v>NA</v>
      </c>
      <c r="AM513" s="292" t="str">
        <f t="shared" si="246"/>
        <v>NA</v>
      </c>
      <c r="AN513" s="292" t="str">
        <f t="shared" si="247"/>
        <v>NA</v>
      </c>
      <c r="AO513" s="292" t="str">
        <f t="shared" si="248"/>
        <v>NA</v>
      </c>
      <c r="AP513" s="292" t="str">
        <f t="shared" si="249"/>
        <v>NA</v>
      </c>
      <c r="AQ513" s="292" t="str">
        <f t="shared" si="250"/>
        <v>NA</v>
      </c>
      <c r="AR513" s="292" t="str">
        <f t="shared" si="251"/>
        <v>NA</v>
      </c>
      <c r="AS513" s="292" t="str">
        <f t="shared" si="252"/>
        <v>NA</v>
      </c>
      <c r="AT513" s="292" t="str">
        <f t="shared" si="253"/>
        <v>NA</v>
      </c>
      <c r="AU513" s="292">
        <f t="shared" si="254"/>
        <v>818</v>
      </c>
      <c r="AV513" s="292">
        <f t="shared" si="255"/>
        <v>831</v>
      </c>
      <c r="AW513" s="292" t="str">
        <f t="shared" si="256"/>
        <v>NA</v>
      </c>
      <c r="AX513" s="292" t="str">
        <f t="shared" si="257"/>
        <v>NA</v>
      </c>
      <c r="AY513" s="292" t="str">
        <f t="shared" si="258"/>
        <v>NA</v>
      </c>
      <c r="AZ513" s="292" t="str">
        <f t="shared" si="259"/>
        <v>NA</v>
      </c>
      <c r="BA513" s="292" t="str">
        <f t="shared" si="260"/>
        <v>NA</v>
      </c>
      <c r="BB513" s="289">
        <f t="shared" si="261"/>
        <v>580</v>
      </c>
      <c r="BC513" s="289">
        <f t="shared" si="235"/>
        <v>566</v>
      </c>
      <c r="BD513" s="289" t="str">
        <f t="shared" si="236"/>
        <v>NA</v>
      </c>
      <c r="BE513" s="289" t="str">
        <f t="shared" si="237"/>
        <v>NA</v>
      </c>
    </row>
    <row r="514" spans="1:57" s="309" customFormat="1" ht="15" customHeight="1" x14ac:dyDescent="0.25">
      <c r="A514" s="283" t="s">
        <v>1059</v>
      </c>
      <c r="B514" s="255" t="s">
        <v>909</v>
      </c>
      <c r="C514" s="269" t="s">
        <v>1128</v>
      </c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>
        <v>25938</v>
      </c>
      <c r="R514" s="248">
        <v>27229</v>
      </c>
      <c r="S514" s="248">
        <v>26562</v>
      </c>
      <c r="T514" s="285">
        <v>28166</v>
      </c>
      <c r="U514" s="286">
        <v>32237</v>
      </c>
      <c r="V514" s="287">
        <v>32098</v>
      </c>
      <c r="W514" s="287">
        <v>26286</v>
      </c>
      <c r="X514" s="287">
        <v>30165</v>
      </c>
      <c r="Y514" s="287"/>
      <c r="Z514" s="287"/>
      <c r="AA514" s="303">
        <v>47976</v>
      </c>
      <c r="AB514" s="303">
        <v>63244</v>
      </c>
      <c r="AC514" s="303"/>
      <c r="AD514" s="303"/>
      <c r="AE514" s="289" t="str">
        <f t="shared" si="238"/>
        <v>NA</v>
      </c>
      <c r="AF514" s="289" t="str">
        <f t="shared" si="239"/>
        <v>NA</v>
      </c>
      <c r="AG514" s="289" t="str">
        <f t="shared" si="240"/>
        <v>NA</v>
      </c>
      <c r="AH514" s="289" t="str">
        <f t="shared" si="241"/>
        <v>NA</v>
      </c>
      <c r="AI514" s="289" t="str">
        <f t="shared" si="242"/>
        <v>NA</v>
      </c>
      <c r="AJ514" s="289" t="str">
        <f t="shared" si="243"/>
        <v>NA</v>
      </c>
      <c r="AK514" s="289" t="str">
        <f t="shared" si="244"/>
        <v>NA</v>
      </c>
      <c r="AL514" s="289" t="str">
        <f t="shared" si="245"/>
        <v>NA</v>
      </c>
      <c r="AM514" s="289" t="str">
        <f t="shared" si="246"/>
        <v>NA</v>
      </c>
      <c r="AN514" s="289" t="str">
        <f t="shared" si="247"/>
        <v>NA</v>
      </c>
      <c r="AO514" s="289" t="str">
        <f t="shared" si="248"/>
        <v>NA</v>
      </c>
      <c r="AP514" s="289" t="str">
        <f t="shared" si="249"/>
        <v>NA</v>
      </c>
      <c r="AQ514" s="289" t="str">
        <f t="shared" si="250"/>
        <v>NA</v>
      </c>
      <c r="AR514" s="289">
        <f t="shared" si="251"/>
        <v>585</v>
      </c>
      <c r="AS514" s="289">
        <f t="shared" si="252"/>
        <v>594</v>
      </c>
      <c r="AT514" s="289">
        <f t="shared" si="253"/>
        <v>621</v>
      </c>
      <c r="AU514" s="289">
        <f t="shared" si="254"/>
        <v>637</v>
      </c>
      <c r="AV514" s="289">
        <f t="shared" si="255"/>
        <v>641</v>
      </c>
      <c r="AW514" s="289">
        <f t="shared" si="256"/>
        <v>696</v>
      </c>
      <c r="AX514" s="289">
        <f t="shared" si="257"/>
        <v>643</v>
      </c>
      <c r="AY514" s="289">
        <f t="shared" si="258"/>
        <v>641</v>
      </c>
      <c r="AZ514" s="289" t="str">
        <f t="shared" si="259"/>
        <v>NA</v>
      </c>
      <c r="BA514" s="289" t="str">
        <f t="shared" si="260"/>
        <v>NA</v>
      </c>
      <c r="BB514" s="289">
        <f t="shared" si="261"/>
        <v>594</v>
      </c>
      <c r="BC514" s="289">
        <f t="shared" si="235"/>
        <v>567</v>
      </c>
      <c r="BD514" s="289" t="str">
        <f t="shared" si="236"/>
        <v>NA</v>
      </c>
      <c r="BE514" s="289" t="str">
        <f t="shared" si="237"/>
        <v>NA</v>
      </c>
    </row>
    <row r="515" spans="1:57" s="309" customFormat="1" ht="15" customHeight="1" x14ac:dyDescent="0.25">
      <c r="A515" s="283" t="s">
        <v>2106</v>
      </c>
      <c r="B515" s="255" t="s">
        <v>950</v>
      </c>
      <c r="C515" s="269" t="s">
        <v>1128</v>
      </c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248"/>
      <c r="S515" s="248"/>
      <c r="T515" s="285"/>
      <c r="U515" s="286"/>
      <c r="V515" s="287">
        <v>36142</v>
      </c>
      <c r="W515" s="287">
        <v>28161</v>
      </c>
      <c r="X515" s="287">
        <v>32018</v>
      </c>
      <c r="Y515" s="287"/>
      <c r="Z515" s="287"/>
      <c r="AA515" s="303">
        <v>44054</v>
      </c>
      <c r="AB515" s="303">
        <v>52305</v>
      </c>
      <c r="AC515" s="303"/>
      <c r="AD515" s="303"/>
      <c r="AE515" s="289" t="str">
        <f t="shared" si="238"/>
        <v>NA</v>
      </c>
      <c r="AF515" s="289" t="str">
        <f t="shared" si="239"/>
        <v>NA</v>
      </c>
      <c r="AG515" s="289" t="str">
        <f t="shared" si="240"/>
        <v>NA</v>
      </c>
      <c r="AH515" s="289" t="str">
        <f t="shared" si="241"/>
        <v>NA</v>
      </c>
      <c r="AI515" s="289" t="str">
        <f t="shared" si="242"/>
        <v>NA</v>
      </c>
      <c r="AJ515" s="289" t="str">
        <f t="shared" si="243"/>
        <v>NA</v>
      </c>
      <c r="AK515" s="289" t="str">
        <f t="shared" si="244"/>
        <v>NA</v>
      </c>
      <c r="AL515" s="289" t="str">
        <f t="shared" si="245"/>
        <v>NA</v>
      </c>
      <c r="AM515" s="289" t="str">
        <f t="shared" si="246"/>
        <v>NA</v>
      </c>
      <c r="AN515" s="289" t="str">
        <f t="shared" si="247"/>
        <v>NA</v>
      </c>
      <c r="AO515" s="289" t="str">
        <f t="shared" si="248"/>
        <v>NA</v>
      </c>
      <c r="AP515" s="289" t="str">
        <f t="shared" si="249"/>
        <v>NA</v>
      </c>
      <c r="AQ515" s="289" t="str">
        <f t="shared" si="250"/>
        <v>NA</v>
      </c>
      <c r="AR515" s="289" t="str">
        <f t="shared" si="251"/>
        <v>NA</v>
      </c>
      <c r="AS515" s="289" t="str">
        <f t="shared" si="252"/>
        <v>NA</v>
      </c>
      <c r="AT515" s="289" t="str">
        <f t="shared" si="253"/>
        <v>NA</v>
      </c>
      <c r="AU515" s="289" t="str">
        <f t="shared" si="254"/>
        <v>NA</v>
      </c>
      <c r="AV515" s="289" t="str">
        <f t="shared" si="255"/>
        <v>NA</v>
      </c>
      <c r="AW515" s="289">
        <f t="shared" si="256"/>
        <v>669</v>
      </c>
      <c r="AX515" s="289">
        <f t="shared" si="257"/>
        <v>631</v>
      </c>
      <c r="AY515" s="289">
        <f t="shared" si="258"/>
        <v>631</v>
      </c>
      <c r="AZ515" s="289" t="str">
        <f t="shared" si="259"/>
        <v>NA</v>
      </c>
      <c r="BA515" s="289" t="str">
        <f t="shared" si="260"/>
        <v>NA</v>
      </c>
      <c r="BB515" s="289">
        <f t="shared" si="261"/>
        <v>612</v>
      </c>
      <c r="BC515" s="289">
        <f t="shared" si="235"/>
        <v>605</v>
      </c>
      <c r="BD515" s="289" t="str">
        <f t="shared" si="236"/>
        <v>NA</v>
      </c>
      <c r="BE515" s="289" t="str">
        <f t="shared" si="237"/>
        <v>NA</v>
      </c>
    </row>
    <row r="516" spans="1:57" s="309" customFormat="1" ht="15" customHeight="1" x14ac:dyDescent="0.25">
      <c r="A516" s="283" t="s">
        <v>541</v>
      </c>
      <c r="B516" s="255" t="s">
        <v>909</v>
      </c>
      <c r="C516" s="269" t="s">
        <v>1128</v>
      </c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248"/>
      <c r="S516" s="248"/>
      <c r="T516" s="285">
        <v>15661</v>
      </c>
      <c r="U516" s="286">
        <v>19120</v>
      </c>
      <c r="V516" s="287">
        <v>21412</v>
      </c>
      <c r="W516" s="287">
        <v>19712</v>
      </c>
      <c r="X516" s="287">
        <v>25540</v>
      </c>
      <c r="Y516" s="287"/>
      <c r="Z516" s="287"/>
      <c r="AA516" s="287">
        <v>29318</v>
      </c>
      <c r="AB516" s="287">
        <v>33655</v>
      </c>
      <c r="AC516" s="303"/>
      <c r="AD516" s="303"/>
      <c r="AE516" s="289" t="str">
        <f t="shared" si="238"/>
        <v>NA</v>
      </c>
      <c r="AF516" s="289" t="str">
        <f t="shared" si="239"/>
        <v>NA</v>
      </c>
      <c r="AG516" s="289" t="str">
        <f t="shared" si="240"/>
        <v>NA</v>
      </c>
      <c r="AH516" s="289" t="str">
        <f t="shared" si="241"/>
        <v>NA</v>
      </c>
      <c r="AI516" s="289" t="str">
        <f t="shared" si="242"/>
        <v>NA</v>
      </c>
      <c r="AJ516" s="289" t="str">
        <f t="shared" si="243"/>
        <v>NA</v>
      </c>
      <c r="AK516" s="289" t="str">
        <f t="shared" si="244"/>
        <v>NA</v>
      </c>
      <c r="AL516" s="289" t="str">
        <f t="shared" si="245"/>
        <v>NA</v>
      </c>
      <c r="AM516" s="289" t="str">
        <f t="shared" si="246"/>
        <v>NA</v>
      </c>
      <c r="AN516" s="289" t="str">
        <f t="shared" si="247"/>
        <v>NA</v>
      </c>
      <c r="AO516" s="289" t="str">
        <f t="shared" si="248"/>
        <v>NA</v>
      </c>
      <c r="AP516" s="289" t="str">
        <f t="shared" si="249"/>
        <v>NA</v>
      </c>
      <c r="AQ516" s="289" t="str">
        <f t="shared" si="250"/>
        <v>NA</v>
      </c>
      <c r="AR516" s="289" t="str">
        <f t="shared" si="251"/>
        <v>NA</v>
      </c>
      <c r="AS516" s="289" t="str">
        <f t="shared" si="252"/>
        <v>NA</v>
      </c>
      <c r="AT516" s="289" t="str">
        <f t="shared" si="253"/>
        <v>NA</v>
      </c>
      <c r="AU516" s="289">
        <f t="shared" si="254"/>
        <v>737</v>
      </c>
      <c r="AV516" s="289">
        <f t="shared" si="255"/>
        <v>740</v>
      </c>
      <c r="AW516" s="289">
        <f t="shared" si="256"/>
        <v>788</v>
      </c>
      <c r="AX516" s="289">
        <f t="shared" si="257"/>
        <v>693</v>
      </c>
      <c r="AY516" s="289">
        <f t="shared" si="258"/>
        <v>667</v>
      </c>
      <c r="AZ516" s="289" t="str">
        <f t="shared" si="259"/>
        <v>NA</v>
      </c>
      <c r="BA516" s="289" t="str">
        <f t="shared" si="260"/>
        <v>NA</v>
      </c>
      <c r="BB516" s="289">
        <f t="shared" si="261"/>
        <v>687</v>
      </c>
      <c r="BC516" s="289">
        <f t="shared" si="235"/>
        <v>687</v>
      </c>
      <c r="BD516" s="289" t="str">
        <f t="shared" si="236"/>
        <v>NA</v>
      </c>
      <c r="BE516" s="289" t="str">
        <f t="shared" si="237"/>
        <v>NA</v>
      </c>
    </row>
    <row r="517" spans="1:57" s="309" customFormat="1" ht="15" customHeight="1" x14ac:dyDescent="0.25">
      <c r="A517" s="283" t="s">
        <v>377</v>
      </c>
      <c r="B517" s="255" t="s">
        <v>909</v>
      </c>
      <c r="C517" s="269" t="s">
        <v>1128</v>
      </c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>
        <v>13375</v>
      </c>
      <c r="R517" s="248">
        <v>15435</v>
      </c>
      <c r="S517" s="248">
        <v>15946</v>
      </c>
      <c r="T517" s="285">
        <v>18391</v>
      </c>
      <c r="U517" s="286">
        <v>19155</v>
      </c>
      <c r="V517" s="287">
        <v>17398</v>
      </c>
      <c r="W517" s="287">
        <v>17967</v>
      </c>
      <c r="X517" s="287">
        <v>19288</v>
      </c>
      <c r="Y517" s="287"/>
      <c r="Z517" s="287"/>
      <c r="AA517" s="287">
        <v>21550</v>
      </c>
      <c r="AB517" s="287">
        <v>23409</v>
      </c>
      <c r="AC517" s="303"/>
      <c r="AD517" s="303"/>
      <c r="AE517" s="289" t="str">
        <f t="shared" si="238"/>
        <v>NA</v>
      </c>
      <c r="AF517" s="289" t="str">
        <f t="shared" si="239"/>
        <v>NA</v>
      </c>
      <c r="AG517" s="289" t="str">
        <f t="shared" si="240"/>
        <v>NA</v>
      </c>
      <c r="AH517" s="289" t="str">
        <f t="shared" si="241"/>
        <v>NA</v>
      </c>
      <c r="AI517" s="289" t="str">
        <f t="shared" si="242"/>
        <v>NA</v>
      </c>
      <c r="AJ517" s="289" t="str">
        <f t="shared" si="243"/>
        <v>NA</v>
      </c>
      <c r="AK517" s="289" t="str">
        <f t="shared" si="244"/>
        <v>NA</v>
      </c>
      <c r="AL517" s="289" t="str">
        <f t="shared" si="245"/>
        <v>NA</v>
      </c>
      <c r="AM517" s="289" t="str">
        <f t="shared" si="246"/>
        <v>NA</v>
      </c>
      <c r="AN517" s="289" t="str">
        <f t="shared" si="247"/>
        <v>NA</v>
      </c>
      <c r="AO517" s="289" t="str">
        <f t="shared" si="248"/>
        <v>NA</v>
      </c>
      <c r="AP517" s="289" t="str">
        <f t="shared" si="249"/>
        <v>NA</v>
      </c>
      <c r="AQ517" s="289" t="str">
        <f t="shared" si="250"/>
        <v>NA</v>
      </c>
      <c r="AR517" s="289">
        <f t="shared" si="251"/>
        <v>690</v>
      </c>
      <c r="AS517" s="289">
        <f t="shared" si="252"/>
        <v>680</v>
      </c>
      <c r="AT517" s="289">
        <f t="shared" si="253"/>
        <v>698</v>
      </c>
      <c r="AU517" s="289">
        <f t="shared" si="254"/>
        <v>715</v>
      </c>
      <c r="AV517" s="289">
        <f t="shared" si="255"/>
        <v>739</v>
      </c>
      <c r="AW517" s="289">
        <f t="shared" si="256"/>
        <v>827</v>
      </c>
      <c r="AX517" s="289">
        <f t="shared" si="257"/>
        <v>709</v>
      </c>
      <c r="AY517" s="289">
        <f t="shared" si="258"/>
        <v>714</v>
      </c>
      <c r="AZ517" s="289" t="str">
        <f t="shared" si="259"/>
        <v>NA</v>
      </c>
      <c r="BA517" s="289" t="str">
        <f t="shared" si="260"/>
        <v>NA</v>
      </c>
      <c r="BB517" s="289">
        <f t="shared" si="261"/>
        <v>732</v>
      </c>
      <c r="BC517" s="289">
        <f t="shared" si="235"/>
        <v>740</v>
      </c>
      <c r="BD517" s="289" t="str">
        <f t="shared" si="236"/>
        <v>NA</v>
      </c>
      <c r="BE517" s="289" t="str">
        <f t="shared" si="237"/>
        <v>NA</v>
      </c>
    </row>
    <row r="518" spans="1:57" s="309" customFormat="1" ht="15" customHeight="1" x14ac:dyDescent="0.25">
      <c r="A518" s="283" t="s">
        <v>172</v>
      </c>
      <c r="B518" s="255" t="s">
        <v>950</v>
      </c>
      <c r="C518" s="269" t="s">
        <v>1128</v>
      </c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248"/>
      <c r="S518" s="248"/>
      <c r="T518" s="285"/>
      <c r="U518" s="286"/>
      <c r="V518" s="287">
        <v>8774</v>
      </c>
      <c r="W518" s="287">
        <v>14960</v>
      </c>
      <c r="X518" s="287">
        <v>13351</v>
      </c>
      <c r="Y518" s="287"/>
      <c r="Z518" s="287"/>
      <c r="AA518" s="287">
        <v>15944</v>
      </c>
      <c r="AB518" s="287">
        <v>16536</v>
      </c>
      <c r="AC518" s="303"/>
      <c r="AD518" s="303"/>
      <c r="AE518" s="289" t="str">
        <f t="shared" si="238"/>
        <v>NA</v>
      </c>
      <c r="AF518" s="289" t="str">
        <f t="shared" si="239"/>
        <v>NA</v>
      </c>
      <c r="AG518" s="289" t="str">
        <f t="shared" si="240"/>
        <v>NA</v>
      </c>
      <c r="AH518" s="289" t="str">
        <f t="shared" si="241"/>
        <v>NA</v>
      </c>
      <c r="AI518" s="289" t="str">
        <f t="shared" si="242"/>
        <v>NA</v>
      </c>
      <c r="AJ518" s="289" t="str">
        <f t="shared" si="243"/>
        <v>NA</v>
      </c>
      <c r="AK518" s="289" t="str">
        <f t="shared" si="244"/>
        <v>NA</v>
      </c>
      <c r="AL518" s="289" t="str">
        <f t="shared" si="245"/>
        <v>NA</v>
      </c>
      <c r="AM518" s="289" t="str">
        <f t="shared" si="246"/>
        <v>NA</v>
      </c>
      <c r="AN518" s="289" t="str">
        <f t="shared" si="247"/>
        <v>NA</v>
      </c>
      <c r="AO518" s="289" t="str">
        <f t="shared" si="248"/>
        <v>NA</v>
      </c>
      <c r="AP518" s="289" t="str">
        <f t="shared" si="249"/>
        <v>NA</v>
      </c>
      <c r="AQ518" s="289" t="str">
        <f t="shared" si="250"/>
        <v>NA</v>
      </c>
      <c r="AR518" s="289" t="str">
        <f t="shared" si="251"/>
        <v>NA</v>
      </c>
      <c r="AS518" s="289" t="str">
        <f t="shared" si="252"/>
        <v>NA</v>
      </c>
      <c r="AT518" s="289" t="str">
        <f t="shared" si="253"/>
        <v>NA</v>
      </c>
      <c r="AU518" s="289" t="str">
        <f t="shared" si="254"/>
        <v>NA</v>
      </c>
      <c r="AV518" s="289" t="str">
        <f t="shared" si="255"/>
        <v>NA</v>
      </c>
      <c r="AW518" s="289">
        <f t="shared" si="256"/>
        <v>901</v>
      </c>
      <c r="AX518" s="289">
        <f t="shared" si="257"/>
        <v>734</v>
      </c>
      <c r="AY518" s="289">
        <f t="shared" si="258"/>
        <v>770</v>
      </c>
      <c r="AZ518" s="289" t="str">
        <f t="shared" si="259"/>
        <v>NA</v>
      </c>
      <c r="BA518" s="289" t="str">
        <f t="shared" si="260"/>
        <v>NA</v>
      </c>
      <c r="BB518" s="289">
        <f t="shared" si="261"/>
        <v>768</v>
      </c>
      <c r="BC518" s="289">
        <f t="shared" si="235"/>
        <v>781</v>
      </c>
      <c r="BD518" s="289" t="str">
        <f t="shared" si="236"/>
        <v>NA</v>
      </c>
      <c r="BE518" s="289" t="str">
        <f t="shared" si="237"/>
        <v>NA</v>
      </c>
    </row>
    <row r="519" spans="1:57" s="309" customFormat="1" ht="15" customHeight="1" x14ac:dyDescent="0.25">
      <c r="A519" s="283" t="s">
        <v>2178</v>
      </c>
      <c r="B519" s="255" t="s">
        <v>950</v>
      </c>
      <c r="C519" s="269" t="s">
        <v>1128</v>
      </c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248"/>
      <c r="S519" s="248"/>
      <c r="T519" s="285"/>
      <c r="U519" s="286"/>
      <c r="V519" s="287"/>
      <c r="W519" s="287"/>
      <c r="X519" s="287"/>
      <c r="Y519" s="287"/>
      <c r="Z519" s="287"/>
      <c r="AA519" s="287">
        <v>9632</v>
      </c>
      <c r="AB519" s="287">
        <v>10248</v>
      </c>
      <c r="AC519" s="303"/>
      <c r="AD519" s="303"/>
      <c r="AE519" s="289" t="str">
        <f t="shared" si="238"/>
        <v>NA</v>
      </c>
      <c r="AF519" s="289" t="str">
        <f t="shared" si="239"/>
        <v>NA</v>
      </c>
      <c r="AG519" s="289" t="str">
        <f t="shared" si="240"/>
        <v>NA</v>
      </c>
      <c r="AH519" s="289" t="str">
        <f t="shared" si="241"/>
        <v>NA</v>
      </c>
      <c r="AI519" s="289" t="str">
        <f t="shared" si="242"/>
        <v>NA</v>
      </c>
      <c r="AJ519" s="289" t="str">
        <f t="shared" si="243"/>
        <v>NA</v>
      </c>
      <c r="AK519" s="289" t="str">
        <f t="shared" si="244"/>
        <v>NA</v>
      </c>
      <c r="AL519" s="289" t="str">
        <f t="shared" si="245"/>
        <v>NA</v>
      </c>
      <c r="AM519" s="289" t="str">
        <f t="shared" si="246"/>
        <v>NA</v>
      </c>
      <c r="AN519" s="289" t="str">
        <f t="shared" si="247"/>
        <v>NA</v>
      </c>
      <c r="AO519" s="289" t="str">
        <f t="shared" si="248"/>
        <v>NA</v>
      </c>
      <c r="AP519" s="289" t="str">
        <f t="shared" si="249"/>
        <v>NA</v>
      </c>
      <c r="AQ519" s="289" t="str">
        <f t="shared" si="250"/>
        <v>NA</v>
      </c>
      <c r="AR519" s="289" t="str">
        <f t="shared" si="251"/>
        <v>NA</v>
      </c>
      <c r="AS519" s="289" t="str">
        <f t="shared" si="252"/>
        <v>NA</v>
      </c>
      <c r="AT519" s="289" t="str">
        <f t="shared" si="253"/>
        <v>NA</v>
      </c>
      <c r="AU519" s="289" t="str">
        <f t="shared" si="254"/>
        <v>NA</v>
      </c>
      <c r="AV519" s="289" t="str">
        <f t="shared" si="255"/>
        <v>NA</v>
      </c>
      <c r="AW519" s="289" t="str">
        <f t="shared" si="256"/>
        <v>NA</v>
      </c>
      <c r="AX519" s="289" t="str">
        <f t="shared" si="257"/>
        <v>NA</v>
      </c>
      <c r="AY519" s="289" t="str">
        <f t="shared" si="258"/>
        <v>NA</v>
      </c>
      <c r="AZ519" s="289" t="str">
        <f t="shared" si="259"/>
        <v>NA</v>
      </c>
      <c r="BA519" s="289" t="str">
        <f t="shared" si="260"/>
        <v>NA</v>
      </c>
      <c r="BB519" s="289">
        <f t="shared" si="261"/>
        <v>808</v>
      </c>
      <c r="BC519" s="289">
        <f t="shared" si="235"/>
        <v>816</v>
      </c>
      <c r="BD519" s="289" t="str">
        <f t="shared" si="236"/>
        <v>NA</v>
      </c>
      <c r="BE519" s="289" t="str">
        <f t="shared" si="237"/>
        <v>NA</v>
      </c>
    </row>
    <row r="520" spans="1:57" s="309" customFormat="1" ht="15" customHeight="1" x14ac:dyDescent="0.25">
      <c r="A520" s="283" t="s">
        <v>2148</v>
      </c>
      <c r="B520" s="255" t="s">
        <v>961</v>
      </c>
      <c r="C520" s="269" t="s">
        <v>1128</v>
      </c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248"/>
      <c r="S520" s="248"/>
      <c r="T520" s="285"/>
      <c r="U520" s="286"/>
      <c r="V520" s="287"/>
      <c r="W520" s="287">
        <v>2796</v>
      </c>
      <c r="X520" s="287">
        <v>3235</v>
      </c>
      <c r="Y520" s="287"/>
      <c r="Z520" s="287"/>
      <c r="AA520" s="287">
        <v>4582</v>
      </c>
      <c r="AB520" s="287">
        <v>6105</v>
      </c>
      <c r="AC520" s="303"/>
      <c r="AD520" s="303"/>
      <c r="AE520" s="289" t="str">
        <f t="shared" si="238"/>
        <v>NA</v>
      </c>
      <c r="AF520" s="289" t="str">
        <f t="shared" si="239"/>
        <v>NA</v>
      </c>
      <c r="AG520" s="289" t="str">
        <f t="shared" si="240"/>
        <v>NA</v>
      </c>
      <c r="AH520" s="289" t="str">
        <f t="shared" si="241"/>
        <v>NA</v>
      </c>
      <c r="AI520" s="289" t="str">
        <f t="shared" si="242"/>
        <v>NA</v>
      </c>
      <c r="AJ520" s="289" t="str">
        <f t="shared" si="243"/>
        <v>NA</v>
      </c>
      <c r="AK520" s="289" t="str">
        <f t="shared" si="244"/>
        <v>NA</v>
      </c>
      <c r="AL520" s="289" t="str">
        <f t="shared" si="245"/>
        <v>NA</v>
      </c>
      <c r="AM520" s="289" t="str">
        <f t="shared" si="246"/>
        <v>NA</v>
      </c>
      <c r="AN520" s="289" t="str">
        <f t="shared" si="247"/>
        <v>NA</v>
      </c>
      <c r="AO520" s="289" t="str">
        <f t="shared" si="248"/>
        <v>NA</v>
      </c>
      <c r="AP520" s="289" t="str">
        <f t="shared" si="249"/>
        <v>NA</v>
      </c>
      <c r="AQ520" s="289" t="str">
        <f t="shared" si="250"/>
        <v>NA</v>
      </c>
      <c r="AR520" s="289" t="str">
        <f t="shared" si="251"/>
        <v>NA</v>
      </c>
      <c r="AS520" s="289" t="str">
        <f t="shared" si="252"/>
        <v>NA</v>
      </c>
      <c r="AT520" s="289" t="str">
        <f t="shared" si="253"/>
        <v>NA</v>
      </c>
      <c r="AU520" s="289" t="str">
        <f t="shared" si="254"/>
        <v>NA</v>
      </c>
      <c r="AV520" s="289" t="str">
        <f t="shared" si="255"/>
        <v>NA</v>
      </c>
      <c r="AW520" s="289" t="str">
        <f t="shared" si="256"/>
        <v>NA</v>
      </c>
      <c r="AX520" s="289">
        <f t="shared" si="257"/>
        <v>841</v>
      </c>
      <c r="AY520" s="289">
        <f t="shared" si="258"/>
        <v>845</v>
      </c>
      <c r="AZ520" s="289" t="str">
        <f t="shared" si="259"/>
        <v>NA</v>
      </c>
      <c r="BA520" s="289" t="str">
        <f t="shared" si="260"/>
        <v>NA</v>
      </c>
      <c r="BB520" s="289">
        <f t="shared" si="261"/>
        <v>830</v>
      </c>
      <c r="BC520" s="289">
        <f t="shared" si="235"/>
        <v>831</v>
      </c>
      <c r="BD520" s="289" t="str">
        <f t="shared" si="236"/>
        <v>NA</v>
      </c>
      <c r="BE520" s="289" t="str">
        <f t="shared" si="237"/>
        <v>NA</v>
      </c>
    </row>
    <row r="521" spans="1:57" s="309" customFormat="1" ht="15" customHeight="1" x14ac:dyDescent="0.25">
      <c r="A521" s="319" t="s">
        <v>179</v>
      </c>
      <c r="B521" s="255" t="s">
        <v>909</v>
      </c>
      <c r="C521" s="269" t="s">
        <v>1128</v>
      </c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248"/>
      <c r="S521" s="248"/>
      <c r="T521" s="285"/>
      <c r="U521" s="286"/>
      <c r="V521" s="287">
        <v>21898</v>
      </c>
      <c r="W521" s="287">
        <v>23550</v>
      </c>
      <c r="X521" s="287">
        <v>24278</v>
      </c>
      <c r="Y521" s="287"/>
      <c r="Z521" s="287"/>
      <c r="AA521" s="287"/>
      <c r="AB521" s="287"/>
      <c r="AC521" s="303"/>
      <c r="AD521" s="303"/>
      <c r="AE521" s="289" t="str">
        <f t="shared" si="238"/>
        <v>NA</v>
      </c>
      <c r="AF521" s="289" t="str">
        <f t="shared" si="239"/>
        <v>NA</v>
      </c>
      <c r="AG521" s="289" t="str">
        <f t="shared" si="240"/>
        <v>NA</v>
      </c>
      <c r="AH521" s="289" t="str">
        <f t="shared" si="241"/>
        <v>NA</v>
      </c>
      <c r="AI521" s="289" t="str">
        <f t="shared" si="242"/>
        <v>NA</v>
      </c>
      <c r="AJ521" s="289" t="str">
        <f t="shared" si="243"/>
        <v>NA</v>
      </c>
      <c r="AK521" s="289" t="str">
        <f t="shared" si="244"/>
        <v>NA</v>
      </c>
      <c r="AL521" s="289" t="str">
        <f t="shared" si="245"/>
        <v>NA</v>
      </c>
      <c r="AM521" s="289" t="str">
        <f t="shared" si="246"/>
        <v>NA</v>
      </c>
      <c r="AN521" s="289" t="str">
        <f t="shared" si="247"/>
        <v>NA</v>
      </c>
      <c r="AO521" s="289" t="str">
        <f t="shared" si="248"/>
        <v>NA</v>
      </c>
      <c r="AP521" s="289" t="str">
        <f t="shared" si="249"/>
        <v>NA</v>
      </c>
      <c r="AQ521" s="289" t="str">
        <f t="shared" si="250"/>
        <v>NA</v>
      </c>
      <c r="AR521" s="289" t="str">
        <f t="shared" si="251"/>
        <v>NA</v>
      </c>
      <c r="AS521" s="289" t="str">
        <f t="shared" si="252"/>
        <v>NA</v>
      </c>
      <c r="AT521" s="289" t="str">
        <f t="shared" si="253"/>
        <v>NA</v>
      </c>
      <c r="AU521" s="289" t="str">
        <f t="shared" si="254"/>
        <v>NA</v>
      </c>
      <c r="AV521" s="289" t="str">
        <f t="shared" si="255"/>
        <v>NA</v>
      </c>
      <c r="AW521" s="289">
        <f t="shared" si="256"/>
        <v>786</v>
      </c>
      <c r="AX521" s="289">
        <f t="shared" si="257"/>
        <v>663</v>
      </c>
      <c r="AY521" s="289">
        <f t="shared" si="258"/>
        <v>681</v>
      </c>
      <c r="AZ521" s="289" t="str">
        <f t="shared" si="259"/>
        <v>NA</v>
      </c>
      <c r="BA521" s="289" t="str">
        <f t="shared" si="260"/>
        <v>NA</v>
      </c>
      <c r="BB521" s="289" t="str">
        <f t="shared" si="261"/>
        <v>NA</v>
      </c>
      <c r="BC521" s="289" t="str">
        <f t="shared" si="235"/>
        <v>NA</v>
      </c>
      <c r="BD521" s="289" t="str">
        <f t="shared" si="236"/>
        <v>NA</v>
      </c>
      <c r="BE521" s="289" t="str">
        <f t="shared" si="237"/>
        <v>NA</v>
      </c>
    </row>
    <row r="522" spans="1:57" s="309" customFormat="1" ht="15" customHeight="1" x14ac:dyDescent="0.25">
      <c r="A522" s="283" t="s">
        <v>461</v>
      </c>
      <c r="B522" s="255" t="s">
        <v>948</v>
      </c>
      <c r="C522" s="269" t="s">
        <v>1128</v>
      </c>
      <c r="D522" s="248"/>
      <c r="E522" s="248"/>
      <c r="F522" s="248"/>
      <c r="G522" s="248"/>
      <c r="H522" s="248"/>
      <c r="I522" s="248"/>
      <c r="J522" s="248">
        <v>11389</v>
      </c>
      <c r="K522" s="248"/>
      <c r="L522" s="248"/>
      <c r="M522" s="248"/>
      <c r="N522" s="248"/>
      <c r="O522" s="248"/>
      <c r="P522" s="248"/>
      <c r="Q522" s="248"/>
      <c r="R522" s="248"/>
      <c r="S522" s="248">
        <v>17767</v>
      </c>
      <c r="T522" s="285">
        <v>20303</v>
      </c>
      <c r="U522" s="286">
        <v>23246</v>
      </c>
      <c r="V522" s="287">
        <v>20373</v>
      </c>
      <c r="W522" s="287">
        <v>14571</v>
      </c>
      <c r="X522" s="287">
        <v>16940</v>
      </c>
      <c r="Y522" s="287"/>
      <c r="Z522" s="287"/>
      <c r="AA522" s="287"/>
      <c r="AB522" s="287"/>
      <c r="AC522" s="303"/>
      <c r="AD522" s="303"/>
      <c r="AE522" s="289" t="str">
        <f t="shared" si="238"/>
        <v>NA</v>
      </c>
      <c r="AF522" s="289" t="str">
        <f t="shared" si="239"/>
        <v>NA</v>
      </c>
      <c r="AG522" s="289" t="str">
        <f t="shared" si="240"/>
        <v>NA</v>
      </c>
      <c r="AH522" s="289" t="str">
        <f t="shared" si="241"/>
        <v>NA</v>
      </c>
      <c r="AI522" s="289" t="str">
        <f t="shared" si="242"/>
        <v>NA</v>
      </c>
      <c r="AJ522" s="289" t="str">
        <f t="shared" si="243"/>
        <v>NA</v>
      </c>
      <c r="AK522" s="289">
        <f t="shared" si="244"/>
        <v>477</v>
      </c>
      <c r="AL522" s="289" t="str">
        <f t="shared" si="245"/>
        <v>NA</v>
      </c>
      <c r="AM522" s="289" t="str">
        <f t="shared" si="246"/>
        <v>NA</v>
      </c>
      <c r="AN522" s="289" t="str">
        <f t="shared" si="247"/>
        <v>NA</v>
      </c>
      <c r="AO522" s="289" t="str">
        <f t="shared" si="248"/>
        <v>NA</v>
      </c>
      <c r="AP522" s="289" t="str">
        <f t="shared" si="249"/>
        <v>NA</v>
      </c>
      <c r="AQ522" s="289" t="str">
        <f t="shared" si="250"/>
        <v>NA</v>
      </c>
      <c r="AR522" s="289" t="str">
        <f t="shared" si="251"/>
        <v>NA</v>
      </c>
      <c r="AS522" s="289" t="str">
        <f t="shared" si="252"/>
        <v>NA</v>
      </c>
      <c r="AT522" s="289">
        <f t="shared" si="253"/>
        <v>686</v>
      </c>
      <c r="AU522" s="289">
        <f t="shared" si="254"/>
        <v>701</v>
      </c>
      <c r="AV522" s="289">
        <f t="shared" si="255"/>
        <v>706</v>
      </c>
      <c r="AW522" s="289">
        <f t="shared" si="256"/>
        <v>798</v>
      </c>
      <c r="AX522" s="289">
        <f t="shared" si="257"/>
        <v>741</v>
      </c>
      <c r="AY522" s="289">
        <f t="shared" si="258"/>
        <v>738</v>
      </c>
      <c r="AZ522" s="289" t="str">
        <f t="shared" si="259"/>
        <v>NA</v>
      </c>
      <c r="BA522" s="289" t="str">
        <f t="shared" si="260"/>
        <v>NA</v>
      </c>
      <c r="BB522" s="289" t="str">
        <f t="shared" si="261"/>
        <v>NA</v>
      </c>
      <c r="BC522" s="289" t="str">
        <f t="shared" si="235"/>
        <v>NA</v>
      </c>
      <c r="BD522" s="289" t="str">
        <f t="shared" si="236"/>
        <v>NA</v>
      </c>
      <c r="BE522" s="289" t="str">
        <f t="shared" si="237"/>
        <v>NA</v>
      </c>
    </row>
    <row r="523" spans="1:57" s="309" customFormat="1" ht="15" customHeight="1" x14ac:dyDescent="0.25">
      <c r="A523" s="283" t="s">
        <v>1105</v>
      </c>
      <c r="B523" s="255" t="s">
        <v>950</v>
      </c>
      <c r="C523" s="269" t="s">
        <v>1128</v>
      </c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>
        <v>15536</v>
      </c>
      <c r="Q523" s="248">
        <v>15087</v>
      </c>
      <c r="R523" s="248">
        <v>17244</v>
      </c>
      <c r="S523" s="248">
        <v>19955</v>
      </c>
      <c r="T523" s="285">
        <v>20407</v>
      </c>
      <c r="U523" s="286">
        <v>22159</v>
      </c>
      <c r="V523" s="287">
        <v>20515</v>
      </c>
      <c r="W523" s="287">
        <v>16046</v>
      </c>
      <c r="X523" s="287">
        <v>16740</v>
      </c>
      <c r="Y523" s="287"/>
      <c r="Z523" s="287"/>
      <c r="AA523" s="287"/>
      <c r="AB523" s="287"/>
      <c r="AC523" s="303"/>
      <c r="AD523" s="303"/>
      <c r="AE523" s="289" t="str">
        <f t="shared" si="238"/>
        <v>NA</v>
      </c>
      <c r="AF523" s="289" t="str">
        <f t="shared" si="239"/>
        <v>NA</v>
      </c>
      <c r="AG523" s="289" t="str">
        <f t="shared" si="240"/>
        <v>NA</v>
      </c>
      <c r="AH523" s="289" t="str">
        <f t="shared" si="241"/>
        <v>NA</v>
      </c>
      <c r="AI523" s="289" t="str">
        <f t="shared" si="242"/>
        <v>NA</v>
      </c>
      <c r="AJ523" s="289" t="str">
        <f t="shared" si="243"/>
        <v>NA</v>
      </c>
      <c r="AK523" s="289" t="str">
        <f t="shared" si="244"/>
        <v>NA</v>
      </c>
      <c r="AL523" s="289" t="str">
        <f t="shared" si="245"/>
        <v>NA</v>
      </c>
      <c r="AM523" s="289" t="str">
        <f t="shared" si="246"/>
        <v>NA</v>
      </c>
      <c r="AN523" s="289" t="str">
        <f t="shared" si="247"/>
        <v>NA</v>
      </c>
      <c r="AO523" s="289" t="str">
        <f t="shared" si="248"/>
        <v>NA</v>
      </c>
      <c r="AP523" s="289" t="str">
        <f t="shared" si="249"/>
        <v>NA</v>
      </c>
      <c r="AQ523" s="289">
        <f t="shared" si="250"/>
        <v>638</v>
      </c>
      <c r="AR523" s="289">
        <f t="shared" si="251"/>
        <v>674</v>
      </c>
      <c r="AS523" s="289">
        <f t="shared" si="252"/>
        <v>666</v>
      </c>
      <c r="AT523" s="289">
        <f t="shared" si="253"/>
        <v>666</v>
      </c>
      <c r="AU523" s="289">
        <f t="shared" si="254"/>
        <v>699</v>
      </c>
      <c r="AV523" s="289">
        <f t="shared" si="255"/>
        <v>713</v>
      </c>
      <c r="AW523" s="289">
        <f t="shared" si="256"/>
        <v>796</v>
      </c>
      <c r="AX523" s="289">
        <f t="shared" si="257"/>
        <v>721</v>
      </c>
      <c r="AY523" s="289">
        <f t="shared" si="258"/>
        <v>740</v>
      </c>
      <c r="AZ523" s="289" t="str">
        <f t="shared" si="259"/>
        <v>NA</v>
      </c>
      <c r="BA523" s="289" t="str">
        <f t="shared" si="260"/>
        <v>NA</v>
      </c>
      <c r="BB523" s="289" t="str">
        <f t="shared" si="261"/>
        <v>NA</v>
      </c>
      <c r="BC523" s="289" t="str">
        <f t="shared" si="235"/>
        <v>NA</v>
      </c>
      <c r="BD523" s="289" t="str">
        <f t="shared" si="236"/>
        <v>NA</v>
      </c>
      <c r="BE523" s="289" t="str">
        <f t="shared" si="237"/>
        <v>NA</v>
      </c>
    </row>
    <row r="524" spans="1:57" s="309" customFormat="1" ht="15" customHeight="1" x14ac:dyDescent="0.25">
      <c r="A524" s="283" t="s">
        <v>419</v>
      </c>
      <c r="B524" s="255" t="s">
        <v>909</v>
      </c>
      <c r="C524" s="269" t="s">
        <v>1128</v>
      </c>
      <c r="D524" s="248"/>
      <c r="E524" s="248"/>
      <c r="F524" s="248"/>
      <c r="G524" s="248"/>
      <c r="H524" s="248">
        <v>26758</v>
      </c>
      <c r="I524" s="248">
        <v>27081</v>
      </c>
      <c r="J524" s="248">
        <v>26482</v>
      </c>
      <c r="K524" s="248"/>
      <c r="L524" s="248"/>
      <c r="M524" s="248"/>
      <c r="N524" s="248"/>
      <c r="O524" s="248"/>
      <c r="P524" s="248"/>
      <c r="Q524" s="248"/>
      <c r="R524" s="248"/>
      <c r="S524" s="248"/>
      <c r="T524" s="285">
        <v>13192</v>
      </c>
      <c r="U524" s="286">
        <v>19317</v>
      </c>
      <c r="V524" s="287">
        <v>18456</v>
      </c>
      <c r="W524" s="287">
        <v>14723</v>
      </c>
      <c r="X524" s="287">
        <v>15833</v>
      </c>
      <c r="Y524" s="287"/>
      <c r="Z524" s="287"/>
      <c r="AA524" s="287"/>
      <c r="AB524" s="287"/>
      <c r="AC524" s="303"/>
      <c r="AD524" s="303"/>
      <c r="AE524" s="289" t="str">
        <f t="shared" si="238"/>
        <v>NA</v>
      </c>
      <c r="AF524" s="289" t="str">
        <f t="shared" si="239"/>
        <v>NA</v>
      </c>
      <c r="AG524" s="289" t="str">
        <f t="shared" si="240"/>
        <v>NA</v>
      </c>
      <c r="AH524" s="289" t="str">
        <f t="shared" si="241"/>
        <v>NA</v>
      </c>
      <c r="AI524" s="289">
        <f t="shared" si="242"/>
        <v>350</v>
      </c>
      <c r="AJ524" s="289">
        <f t="shared" si="243"/>
        <v>377</v>
      </c>
      <c r="AK524" s="289">
        <f t="shared" si="244"/>
        <v>405</v>
      </c>
      <c r="AL524" s="289" t="str">
        <f t="shared" si="245"/>
        <v>NA</v>
      </c>
      <c r="AM524" s="289" t="str">
        <f t="shared" si="246"/>
        <v>NA</v>
      </c>
      <c r="AN524" s="289" t="str">
        <f t="shared" si="247"/>
        <v>NA</v>
      </c>
      <c r="AO524" s="289" t="str">
        <f t="shared" si="248"/>
        <v>NA</v>
      </c>
      <c r="AP524" s="289" t="str">
        <f t="shared" si="249"/>
        <v>NA</v>
      </c>
      <c r="AQ524" s="289" t="str">
        <f t="shared" si="250"/>
        <v>NA</v>
      </c>
      <c r="AR524" s="289" t="str">
        <f t="shared" si="251"/>
        <v>NA</v>
      </c>
      <c r="AS524" s="289" t="str">
        <f t="shared" si="252"/>
        <v>NA</v>
      </c>
      <c r="AT524" s="289" t="str">
        <f t="shared" si="253"/>
        <v>NA</v>
      </c>
      <c r="AU524" s="289">
        <f t="shared" si="254"/>
        <v>757</v>
      </c>
      <c r="AV524" s="289">
        <f t="shared" si="255"/>
        <v>738</v>
      </c>
      <c r="AW524" s="289">
        <f t="shared" si="256"/>
        <v>808</v>
      </c>
      <c r="AX524" s="289">
        <f t="shared" si="257"/>
        <v>737</v>
      </c>
      <c r="AY524" s="289">
        <f t="shared" si="258"/>
        <v>747</v>
      </c>
      <c r="AZ524" s="289" t="str">
        <f t="shared" si="259"/>
        <v>NA</v>
      </c>
      <c r="BA524" s="289" t="str">
        <f t="shared" si="260"/>
        <v>NA</v>
      </c>
      <c r="BB524" s="289" t="str">
        <f t="shared" si="261"/>
        <v>NA</v>
      </c>
      <c r="BC524" s="289" t="str">
        <f t="shared" si="235"/>
        <v>NA</v>
      </c>
      <c r="BD524" s="289" t="str">
        <f t="shared" si="236"/>
        <v>NA</v>
      </c>
      <c r="BE524" s="289" t="str">
        <f t="shared" si="237"/>
        <v>NA</v>
      </c>
    </row>
    <row r="525" spans="1:57" s="309" customFormat="1" ht="15" customHeight="1" x14ac:dyDescent="0.25">
      <c r="A525" s="283" t="s">
        <v>130</v>
      </c>
      <c r="B525" s="255" t="s">
        <v>909</v>
      </c>
      <c r="C525" s="269" t="s">
        <v>1128</v>
      </c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248"/>
      <c r="S525" s="248"/>
      <c r="T525" s="285"/>
      <c r="U525" s="286"/>
      <c r="V525" s="287">
        <v>11855</v>
      </c>
      <c r="W525" s="287">
        <v>9925</v>
      </c>
      <c r="X525" s="287">
        <v>13115</v>
      </c>
      <c r="Y525" s="287"/>
      <c r="Z525" s="287"/>
      <c r="AA525" s="287"/>
      <c r="AB525" s="287"/>
      <c r="AC525" s="303"/>
      <c r="AD525" s="303"/>
      <c r="AE525" s="289" t="str">
        <f t="shared" si="238"/>
        <v>NA</v>
      </c>
      <c r="AF525" s="289" t="str">
        <f t="shared" si="239"/>
        <v>NA</v>
      </c>
      <c r="AG525" s="289" t="str">
        <f t="shared" si="240"/>
        <v>NA</v>
      </c>
      <c r="AH525" s="289" t="str">
        <f t="shared" si="241"/>
        <v>NA</v>
      </c>
      <c r="AI525" s="289" t="str">
        <f t="shared" si="242"/>
        <v>NA</v>
      </c>
      <c r="AJ525" s="289" t="str">
        <f t="shared" si="243"/>
        <v>NA</v>
      </c>
      <c r="AK525" s="289" t="str">
        <f t="shared" si="244"/>
        <v>NA</v>
      </c>
      <c r="AL525" s="289" t="str">
        <f t="shared" si="245"/>
        <v>NA</v>
      </c>
      <c r="AM525" s="289" t="str">
        <f t="shared" si="246"/>
        <v>NA</v>
      </c>
      <c r="AN525" s="289" t="str">
        <f t="shared" si="247"/>
        <v>NA</v>
      </c>
      <c r="AO525" s="289" t="str">
        <f t="shared" si="248"/>
        <v>NA</v>
      </c>
      <c r="AP525" s="289" t="str">
        <f t="shared" si="249"/>
        <v>NA</v>
      </c>
      <c r="AQ525" s="289" t="str">
        <f t="shared" si="250"/>
        <v>NA</v>
      </c>
      <c r="AR525" s="289" t="str">
        <f t="shared" si="251"/>
        <v>NA</v>
      </c>
      <c r="AS525" s="289" t="str">
        <f t="shared" si="252"/>
        <v>NA</v>
      </c>
      <c r="AT525" s="289" t="str">
        <f t="shared" si="253"/>
        <v>NA</v>
      </c>
      <c r="AU525" s="289" t="str">
        <f t="shared" si="254"/>
        <v>NA</v>
      </c>
      <c r="AV525" s="289" t="str">
        <f t="shared" si="255"/>
        <v>NA</v>
      </c>
      <c r="AW525" s="289">
        <f t="shared" si="256"/>
        <v>877</v>
      </c>
      <c r="AX525" s="289">
        <f t="shared" si="257"/>
        <v>781</v>
      </c>
      <c r="AY525" s="289">
        <f t="shared" si="258"/>
        <v>772</v>
      </c>
      <c r="AZ525" s="289" t="str">
        <f t="shared" si="259"/>
        <v>NA</v>
      </c>
      <c r="BA525" s="289" t="str">
        <f t="shared" si="260"/>
        <v>NA</v>
      </c>
      <c r="BB525" s="289" t="str">
        <f t="shared" si="261"/>
        <v>NA</v>
      </c>
      <c r="BC525" s="289" t="str">
        <f t="shared" si="235"/>
        <v>NA</v>
      </c>
      <c r="BD525" s="289" t="str">
        <f t="shared" si="236"/>
        <v>NA</v>
      </c>
      <c r="BE525" s="289" t="str">
        <f t="shared" si="237"/>
        <v>NA</v>
      </c>
    </row>
    <row r="526" spans="1:57" s="309" customFormat="1" ht="15" customHeight="1" x14ac:dyDescent="0.25">
      <c r="A526" s="283" t="s">
        <v>171</v>
      </c>
      <c r="B526" s="255" t="s">
        <v>909</v>
      </c>
      <c r="C526" s="269" t="s">
        <v>1128</v>
      </c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248"/>
      <c r="S526" s="248"/>
      <c r="T526" s="285"/>
      <c r="U526" s="286"/>
      <c r="V526" s="287">
        <v>12500</v>
      </c>
      <c r="W526" s="287">
        <v>8870</v>
      </c>
      <c r="X526" s="287">
        <v>9350</v>
      </c>
      <c r="Y526" s="287"/>
      <c r="Z526" s="287"/>
      <c r="AA526" s="287"/>
      <c r="AB526" s="287"/>
      <c r="AC526" s="303"/>
      <c r="AD526" s="303"/>
      <c r="AE526" s="289" t="str">
        <f t="shared" si="238"/>
        <v>NA</v>
      </c>
      <c r="AF526" s="289" t="str">
        <f t="shared" si="239"/>
        <v>NA</v>
      </c>
      <c r="AG526" s="289" t="str">
        <f t="shared" si="240"/>
        <v>NA</v>
      </c>
      <c r="AH526" s="289" t="str">
        <f t="shared" si="241"/>
        <v>NA</v>
      </c>
      <c r="AI526" s="289" t="str">
        <f t="shared" si="242"/>
        <v>NA</v>
      </c>
      <c r="AJ526" s="289" t="str">
        <f t="shared" si="243"/>
        <v>NA</v>
      </c>
      <c r="AK526" s="289" t="str">
        <f t="shared" si="244"/>
        <v>NA</v>
      </c>
      <c r="AL526" s="289" t="str">
        <f t="shared" si="245"/>
        <v>NA</v>
      </c>
      <c r="AM526" s="289" t="str">
        <f t="shared" si="246"/>
        <v>NA</v>
      </c>
      <c r="AN526" s="289" t="str">
        <f t="shared" si="247"/>
        <v>NA</v>
      </c>
      <c r="AO526" s="289" t="str">
        <f t="shared" si="248"/>
        <v>NA</v>
      </c>
      <c r="AP526" s="289" t="str">
        <f t="shared" si="249"/>
        <v>NA</v>
      </c>
      <c r="AQ526" s="289" t="str">
        <f t="shared" si="250"/>
        <v>NA</v>
      </c>
      <c r="AR526" s="289" t="str">
        <f t="shared" si="251"/>
        <v>NA</v>
      </c>
      <c r="AS526" s="289" t="str">
        <f t="shared" si="252"/>
        <v>NA</v>
      </c>
      <c r="AT526" s="289" t="str">
        <f t="shared" si="253"/>
        <v>NA</v>
      </c>
      <c r="AU526" s="289" t="str">
        <f t="shared" si="254"/>
        <v>NA</v>
      </c>
      <c r="AV526" s="289" t="str">
        <f t="shared" si="255"/>
        <v>NA</v>
      </c>
      <c r="AW526" s="289">
        <f t="shared" si="256"/>
        <v>871</v>
      </c>
      <c r="AX526" s="289">
        <f t="shared" si="257"/>
        <v>792</v>
      </c>
      <c r="AY526" s="289">
        <f t="shared" si="258"/>
        <v>797</v>
      </c>
      <c r="AZ526" s="289" t="str">
        <f t="shared" si="259"/>
        <v>NA</v>
      </c>
      <c r="BA526" s="289" t="str">
        <f t="shared" si="260"/>
        <v>NA</v>
      </c>
      <c r="BB526" s="289" t="str">
        <f t="shared" si="261"/>
        <v>NA</v>
      </c>
      <c r="BC526" s="289" t="str">
        <f t="shared" si="235"/>
        <v>NA</v>
      </c>
      <c r="BD526" s="289" t="str">
        <f t="shared" si="236"/>
        <v>NA</v>
      </c>
      <c r="BE526" s="289" t="str">
        <f t="shared" si="237"/>
        <v>NA</v>
      </c>
    </row>
    <row r="527" spans="1:57" s="309" customFormat="1" ht="15" customHeight="1" x14ac:dyDescent="0.25">
      <c r="A527" s="283" t="s">
        <v>249</v>
      </c>
      <c r="B527" s="255" t="s">
        <v>927</v>
      </c>
      <c r="C527" s="269" t="s">
        <v>1128</v>
      </c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>
        <v>4398</v>
      </c>
      <c r="O527" s="248"/>
      <c r="P527" s="248"/>
      <c r="Q527" s="248"/>
      <c r="R527" s="248">
        <v>4154</v>
      </c>
      <c r="S527" s="248">
        <v>4851</v>
      </c>
      <c r="T527" s="285">
        <v>5355</v>
      </c>
      <c r="U527" s="286">
        <v>5736</v>
      </c>
      <c r="V527" s="287">
        <v>5167</v>
      </c>
      <c r="W527" s="287">
        <v>5786</v>
      </c>
      <c r="X527" s="287">
        <v>6472</v>
      </c>
      <c r="Y527" s="287"/>
      <c r="Z527" s="287"/>
      <c r="AA527" s="287"/>
      <c r="AB527" s="287"/>
      <c r="AC527" s="303"/>
      <c r="AD527" s="303"/>
      <c r="AE527" s="289" t="str">
        <f t="shared" si="238"/>
        <v>NA</v>
      </c>
      <c r="AF527" s="289" t="str">
        <f t="shared" si="239"/>
        <v>NA</v>
      </c>
      <c r="AG527" s="289" t="str">
        <f t="shared" si="240"/>
        <v>NA</v>
      </c>
      <c r="AH527" s="289" t="str">
        <f t="shared" si="241"/>
        <v>NA</v>
      </c>
      <c r="AI527" s="289" t="str">
        <f t="shared" si="242"/>
        <v>NA</v>
      </c>
      <c r="AJ527" s="289" t="str">
        <f t="shared" si="243"/>
        <v>NA</v>
      </c>
      <c r="AK527" s="289" t="str">
        <f t="shared" si="244"/>
        <v>NA</v>
      </c>
      <c r="AL527" s="289" t="str">
        <f t="shared" si="245"/>
        <v>NA</v>
      </c>
      <c r="AM527" s="289" t="str">
        <f t="shared" si="246"/>
        <v>NA</v>
      </c>
      <c r="AN527" s="289" t="str">
        <f t="shared" si="247"/>
        <v>NA</v>
      </c>
      <c r="AO527" s="289">
        <f t="shared" si="248"/>
        <v>630</v>
      </c>
      <c r="AP527" s="289" t="str">
        <f t="shared" si="249"/>
        <v>NA</v>
      </c>
      <c r="AQ527" s="289" t="str">
        <f t="shared" si="250"/>
        <v>NA</v>
      </c>
      <c r="AR527" s="289" t="str">
        <f t="shared" si="251"/>
        <v>NA</v>
      </c>
      <c r="AS527" s="289">
        <f t="shared" si="252"/>
        <v>753</v>
      </c>
      <c r="AT527" s="289">
        <f t="shared" si="253"/>
        <v>762</v>
      </c>
      <c r="AU527" s="289">
        <f t="shared" si="254"/>
        <v>811</v>
      </c>
      <c r="AV527" s="289">
        <f t="shared" si="255"/>
        <v>826</v>
      </c>
      <c r="AW527" s="289">
        <f t="shared" si="256"/>
        <v>938</v>
      </c>
      <c r="AX527" s="289">
        <f t="shared" si="257"/>
        <v>823</v>
      </c>
      <c r="AY527" s="289">
        <f t="shared" si="258"/>
        <v>827</v>
      </c>
      <c r="AZ527" s="289" t="str">
        <f t="shared" si="259"/>
        <v>NA</v>
      </c>
      <c r="BA527" s="289" t="str">
        <f t="shared" si="260"/>
        <v>NA</v>
      </c>
      <c r="BB527" s="289" t="str">
        <f t="shared" si="261"/>
        <v>NA</v>
      </c>
      <c r="BC527" s="289" t="str">
        <f t="shared" si="235"/>
        <v>NA</v>
      </c>
      <c r="BD527" s="289" t="str">
        <f t="shared" si="236"/>
        <v>NA</v>
      </c>
      <c r="BE527" s="289" t="str">
        <f t="shared" si="237"/>
        <v>NA</v>
      </c>
    </row>
    <row r="528" spans="1:57" s="309" customFormat="1" ht="15" customHeight="1" x14ac:dyDescent="0.25">
      <c r="A528" s="283" t="s">
        <v>2145</v>
      </c>
      <c r="B528" s="255" t="s">
        <v>927</v>
      </c>
      <c r="C528" s="269" t="s">
        <v>1128</v>
      </c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248"/>
      <c r="S528" s="248"/>
      <c r="T528" s="285"/>
      <c r="U528" s="286"/>
      <c r="V528" s="287"/>
      <c r="W528" s="287">
        <v>5182</v>
      </c>
      <c r="X528" s="287">
        <v>6055</v>
      </c>
      <c r="Y528" s="287"/>
      <c r="Z528" s="287"/>
      <c r="AA528" s="287"/>
      <c r="AB528" s="287"/>
      <c r="AC528" s="303"/>
      <c r="AD528" s="303"/>
      <c r="AE528" s="289" t="str">
        <f t="shared" si="238"/>
        <v>NA</v>
      </c>
      <c r="AF528" s="289" t="str">
        <f t="shared" si="239"/>
        <v>NA</v>
      </c>
      <c r="AG528" s="289" t="str">
        <f t="shared" si="240"/>
        <v>NA</v>
      </c>
      <c r="AH528" s="289" t="str">
        <f t="shared" si="241"/>
        <v>NA</v>
      </c>
      <c r="AI528" s="289" t="str">
        <f t="shared" si="242"/>
        <v>NA</v>
      </c>
      <c r="AJ528" s="289" t="str">
        <f t="shared" si="243"/>
        <v>NA</v>
      </c>
      <c r="AK528" s="289" t="str">
        <f t="shared" si="244"/>
        <v>NA</v>
      </c>
      <c r="AL528" s="289" t="str">
        <f t="shared" si="245"/>
        <v>NA</v>
      </c>
      <c r="AM528" s="289" t="str">
        <f t="shared" si="246"/>
        <v>NA</v>
      </c>
      <c r="AN528" s="289" t="str">
        <f t="shared" si="247"/>
        <v>NA</v>
      </c>
      <c r="AO528" s="289" t="str">
        <f t="shared" si="248"/>
        <v>NA</v>
      </c>
      <c r="AP528" s="289" t="str">
        <f t="shared" si="249"/>
        <v>NA</v>
      </c>
      <c r="AQ528" s="289" t="str">
        <f t="shared" si="250"/>
        <v>NA</v>
      </c>
      <c r="AR528" s="289" t="str">
        <f t="shared" si="251"/>
        <v>NA</v>
      </c>
      <c r="AS528" s="289" t="str">
        <f t="shared" si="252"/>
        <v>NA</v>
      </c>
      <c r="AT528" s="289" t="str">
        <f t="shared" si="253"/>
        <v>NA</v>
      </c>
      <c r="AU528" s="289" t="str">
        <f t="shared" si="254"/>
        <v>NA</v>
      </c>
      <c r="AV528" s="289" t="str">
        <f t="shared" si="255"/>
        <v>NA</v>
      </c>
      <c r="AW528" s="289" t="str">
        <f t="shared" si="256"/>
        <v>NA</v>
      </c>
      <c r="AX528" s="289">
        <f t="shared" si="257"/>
        <v>826</v>
      </c>
      <c r="AY528" s="289">
        <f t="shared" si="258"/>
        <v>829</v>
      </c>
      <c r="AZ528" s="289" t="str">
        <f t="shared" si="259"/>
        <v>NA</v>
      </c>
      <c r="BA528" s="289" t="str">
        <f t="shared" si="260"/>
        <v>NA</v>
      </c>
      <c r="BB528" s="289" t="str">
        <f t="shared" si="261"/>
        <v>NA</v>
      </c>
      <c r="BC528" s="289" t="str">
        <f t="shared" si="235"/>
        <v>NA</v>
      </c>
      <c r="BD528" s="289" t="str">
        <f t="shared" si="236"/>
        <v>NA</v>
      </c>
      <c r="BE528" s="289" t="str">
        <f t="shared" si="237"/>
        <v>NA</v>
      </c>
    </row>
    <row r="529" spans="1:57" s="309" customFormat="1" ht="15" customHeight="1" x14ac:dyDescent="0.25">
      <c r="A529" s="283" t="s">
        <v>649</v>
      </c>
      <c r="B529" s="255" t="s">
        <v>943</v>
      </c>
      <c r="C529" s="269" t="s">
        <v>1128</v>
      </c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248">
        <v>4494</v>
      </c>
      <c r="S529" s="248">
        <v>4387</v>
      </c>
      <c r="T529" s="285">
        <v>7883</v>
      </c>
      <c r="U529" s="286">
        <v>6026</v>
      </c>
      <c r="V529" s="287">
        <v>6111</v>
      </c>
      <c r="W529" s="287">
        <v>4923</v>
      </c>
      <c r="X529" s="287">
        <v>5484</v>
      </c>
      <c r="Y529" s="287"/>
      <c r="Z529" s="287"/>
      <c r="AA529" s="287"/>
      <c r="AB529" s="287"/>
      <c r="AC529" s="303"/>
      <c r="AD529" s="303"/>
      <c r="AE529" s="289" t="str">
        <f t="shared" si="238"/>
        <v>NA</v>
      </c>
      <c r="AF529" s="289" t="str">
        <f t="shared" si="239"/>
        <v>NA</v>
      </c>
      <c r="AG529" s="289" t="str">
        <f t="shared" si="240"/>
        <v>NA</v>
      </c>
      <c r="AH529" s="289" t="str">
        <f t="shared" si="241"/>
        <v>NA</v>
      </c>
      <c r="AI529" s="289" t="str">
        <f t="shared" si="242"/>
        <v>NA</v>
      </c>
      <c r="AJ529" s="289" t="str">
        <f t="shared" si="243"/>
        <v>NA</v>
      </c>
      <c r="AK529" s="289" t="str">
        <f t="shared" si="244"/>
        <v>NA</v>
      </c>
      <c r="AL529" s="289" t="str">
        <f t="shared" si="245"/>
        <v>NA</v>
      </c>
      <c r="AM529" s="289" t="str">
        <f t="shared" si="246"/>
        <v>NA</v>
      </c>
      <c r="AN529" s="289" t="str">
        <f t="shared" si="247"/>
        <v>NA</v>
      </c>
      <c r="AO529" s="289" t="str">
        <f t="shared" si="248"/>
        <v>NA</v>
      </c>
      <c r="AP529" s="289" t="str">
        <f t="shared" si="249"/>
        <v>NA</v>
      </c>
      <c r="AQ529" s="289" t="str">
        <f t="shared" si="250"/>
        <v>NA</v>
      </c>
      <c r="AR529" s="289" t="str">
        <f t="shared" si="251"/>
        <v>NA</v>
      </c>
      <c r="AS529" s="289">
        <f t="shared" si="252"/>
        <v>751</v>
      </c>
      <c r="AT529" s="289">
        <f t="shared" si="253"/>
        <v>765</v>
      </c>
      <c r="AU529" s="289">
        <f t="shared" si="254"/>
        <v>789</v>
      </c>
      <c r="AV529" s="289">
        <f t="shared" si="255"/>
        <v>823</v>
      </c>
      <c r="AW529" s="289">
        <f t="shared" si="256"/>
        <v>931</v>
      </c>
      <c r="AX529" s="289">
        <f t="shared" si="257"/>
        <v>828</v>
      </c>
      <c r="AY529" s="289">
        <f t="shared" si="258"/>
        <v>830</v>
      </c>
      <c r="AZ529" s="289" t="str">
        <f t="shared" si="259"/>
        <v>NA</v>
      </c>
      <c r="BA529" s="289" t="str">
        <f t="shared" si="260"/>
        <v>NA</v>
      </c>
      <c r="BB529" s="289" t="str">
        <f t="shared" si="261"/>
        <v>NA</v>
      </c>
      <c r="BC529" s="289" t="str">
        <f t="shared" si="235"/>
        <v>NA</v>
      </c>
      <c r="BD529" s="289" t="str">
        <f t="shared" si="236"/>
        <v>NA</v>
      </c>
      <c r="BE529" s="289" t="str">
        <f t="shared" si="237"/>
        <v>NA</v>
      </c>
    </row>
    <row r="530" spans="1:57" s="309" customFormat="1" ht="15" customHeight="1" x14ac:dyDescent="0.25">
      <c r="A530" s="283" t="s">
        <v>2082</v>
      </c>
      <c r="B530" s="255" t="s">
        <v>909</v>
      </c>
      <c r="C530" s="269" t="s">
        <v>1128</v>
      </c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248"/>
      <c r="S530" s="248"/>
      <c r="T530" s="285"/>
      <c r="U530" s="286"/>
      <c r="V530" s="287"/>
      <c r="W530" s="287">
        <v>384</v>
      </c>
      <c r="X530" s="287">
        <v>425</v>
      </c>
      <c r="Y530" s="287"/>
      <c r="Z530" s="287"/>
      <c r="AA530" s="287"/>
      <c r="AB530" s="287"/>
      <c r="AC530" s="303"/>
      <c r="AD530" s="303"/>
      <c r="AE530" s="289" t="str">
        <f t="shared" si="238"/>
        <v>NA</v>
      </c>
      <c r="AF530" s="289" t="str">
        <f t="shared" si="239"/>
        <v>NA</v>
      </c>
      <c r="AG530" s="289" t="str">
        <f t="shared" si="240"/>
        <v>NA</v>
      </c>
      <c r="AH530" s="289" t="str">
        <f t="shared" si="241"/>
        <v>NA</v>
      </c>
      <c r="AI530" s="289" t="str">
        <f t="shared" si="242"/>
        <v>NA</v>
      </c>
      <c r="AJ530" s="289" t="str">
        <f t="shared" si="243"/>
        <v>NA</v>
      </c>
      <c r="AK530" s="289" t="str">
        <f t="shared" si="244"/>
        <v>NA</v>
      </c>
      <c r="AL530" s="289" t="str">
        <f t="shared" si="245"/>
        <v>NA</v>
      </c>
      <c r="AM530" s="289" t="str">
        <f t="shared" si="246"/>
        <v>NA</v>
      </c>
      <c r="AN530" s="289" t="str">
        <f t="shared" si="247"/>
        <v>NA</v>
      </c>
      <c r="AO530" s="289" t="str">
        <f t="shared" si="248"/>
        <v>NA</v>
      </c>
      <c r="AP530" s="289" t="str">
        <f t="shared" si="249"/>
        <v>NA</v>
      </c>
      <c r="AQ530" s="289" t="str">
        <f t="shared" si="250"/>
        <v>NA</v>
      </c>
      <c r="AR530" s="289" t="str">
        <f t="shared" si="251"/>
        <v>NA</v>
      </c>
      <c r="AS530" s="289" t="str">
        <f t="shared" si="252"/>
        <v>NA</v>
      </c>
      <c r="AT530" s="289" t="str">
        <f t="shared" si="253"/>
        <v>NA</v>
      </c>
      <c r="AU530" s="289" t="str">
        <f t="shared" si="254"/>
        <v>NA</v>
      </c>
      <c r="AV530" s="289" t="str">
        <f t="shared" si="255"/>
        <v>NA</v>
      </c>
      <c r="AW530" s="289" t="str">
        <f t="shared" si="256"/>
        <v>NA</v>
      </c>
      <c r="AX530" s="289">
        <f t="shared" si="257"/>
        <v>847</v>
      </c>
      <c r="AY530" s="289">
        <f t="shared" si="258"/>
        <v>851</v>
      </c>
      <c r="AZ530" s="289" t="str">
        <f t="shared" si="259"/>
        <v>NA</v>
      </c>
      <c r="BA530" s="289" t="str">
        <f t="shared" si="260"/>
        <v>NA</v>
      </c>
      <c r="BB530" s="289" t="str">
        <f t="shared" si="261"/>
        <v>NA</v>
      </c>
      <c r="BC530" s="289" t="str">
        <f t="shared" si="235"/>
        <v>NA</v>
      </c>
      <c r="BD530" s="289" t="str">
        <f t="shared" si="236"/>
        <v>NA</v>
      </c>
      <c r="BE530" s="289" t="str">
        <f t="shared" si="237"/>
        <v>NA</v>
      </c>
    </row>
    <row r="531" spans="1:57" s="309" customFormat="1" ht="15" customHeight="1" x14ac:dyDescent="0.25">
      <c r="A531" s="283" t="s">
        <v>776</v>
      </c>
      <c r="B531" s="255" t="s">
        <v>909</v>
      </c>
      <c r="C531" s="269" t="s">
        <v>1128</v>
      </c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>
        <v>26662</v>
      </c>
      <c r="R531" s="248">
        <v>28656</v>
      </c>
      <c r="S531" s="248">
        <v>29712</v>
      </c>
      <c r="T531" s="285">
        <v>30348</v>
      </c>
      <c r="U531" s="286">
        <v>33985</v>
      </c>
      <c r="V531" s="287">
        <v>34155</v>
      </c>
      <c r="W531" s="287"/>
      <c r="X531" s="287"/>
      <c r="Y531" s="287"/>
      <c r="Z531" s="287"/>
      <c r="AA531" s="287"/>
      <c r="AB531" s="287"/>
      <c r="AC531" s="303"/>
      <c r="AD531" s="303"/>
      <c r="AE531" s="289" t="str">
        <f t="shared" si="238"/>
        <v>NA</v>
      </c>
      <c r="AF531" s="289" t="str">
        <f t="shared" si="239"/>
        <v>NA</v>
      </c>
      <c r="AG531" s="289" t="str">
        <f t="shared" si="240"/>
        <v>NA</v>
      </c>
      <c r="AH531" s="289" t="str">
        <f t="shared" si="241"/>
        <v>NA</v>
      </c>
      <c r="AI531" s="289" t="str">
        <f t="shared" si="242"/>
        <v>NA</v>
      </c>
      <c r="AJ531" s="289" t="str">
        <f t="shared" si="243"/>
        <v>NA</v>
      </c>
      <c r="AK531" s="289" t="str">
        <f t="shared" si="244"/>
        <v>NA</v>
      </c>
      <c r="AL531" s="289" t="str">
        <f t="shared" si="245"/>
        <v>NA</v>
      </c>
      <c r="AM531" s="289" t="str">
        <f t="shared" si="246"/>
        <v>NA</v>
      </c>
      <c r="AN531" s="289" t="str">
        <f t="shared" si="247"/>
        <v>NA</v>
      </c>
      <c r="AO531" s="289" t="str">
        <f t="shared" si="248"/>
        <v>NA</v>
      </c>
      <c r="AP531" s="289" t="str">
        <f t="shared" si="249"/>
        <v>NA</v>
      </c>
      <c r="AQ531" s="289" t="str">
        <f t="shared" si="250"/>
        <v>NA</v>
      </c>
      <c r="AR531" s="289">
        <f t="shared" si="251"/>
        <v>579</v>
      </c>
      <c r="AS531" s="289">
        <f t="shared" si="252"/>
        <v>589</v>
      </c>
      <c r="AT531" s="289">
        <f t="shared" si="253"/>
        <v>600</v>
      </c>
      <c r="AU531" s="289">
        <f t="shared" si="254"/>
        <v>623</v>
      </c>
      <c r="AV531" s="289">
        <f t="shared" si="255"/>
        <v>628</v>
      </c>
      <c r="AW531" s="289">
        <f t="shared" si="256"/>
        <v>680</v>
      </c>
      <c r="AX531" s="289" t="str">
        <f t="shared" si="257"/>
        <v>NA</v>
      </c>
      <c r="AY531" s="289" t="str">
        <f t="shared" si="258"/>
        <v>NA</v>
      </c>
      <c r="AZ531" s="289" t="str">
        <f t="shared" si="259"/>
        <v>NA</v>
      </c>
      <c r="BA531" s="289" t="str">
        <f t="shared" si="260"/>
        <v>NA</v>
      </c>
      <c r="BB531" s="289" t="str">
        <f t="shared" si="261"/>
        <v>NA</v>
      </c>
      <c r="BC531" s="289" t="str">
        <f t="shared" si="235"/>
        <v>NA</v>
      </c>
      <c r="BD531" s="289" t="str">
        <f t="shared" si="236"/>
        <v>NA</v>
      </c>
      <c r="BE531" s="289" t="str">
        <f t="shared" si="237"/>
        <v>NA</v>
      </c>
    </row>
    <row r="532" spans="1:57" s="309" customFormat="1" ht="15" customHeight="1" x14ac:dyDescent="0.25">
      <c r="A532" s="283" t="s">
        <v>458</v>
      </c>
      <c r="B532" s="255" t="s">
        <v>952</v>
      </c>
      <c r="C532" s="269" t="s">
        <v>1128</v>
      </c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248"/>
      <c r="S532" s="248"/>
      <c r="T532" s="285"/>
      <c r="U532" s="286">
        <v>26132</v>
      </c>
      <c r="V532" s="287">
        <v>25654</v>
      </c>
      <c r="W532" s="287"/>
      <c r="X532" s="287"/>
      <c r="Y532" s="287"/>
      <c r="Z532" s="287"/>
      <c r="AA532" s="287"/>
      <c r="AB532" s="287"/>
      <c r="AC532" s="303"/>
      <c r="AD532" s="303"/>
      <c r="AE532" s="289" t="str">
        <f t="shared" si="238"/>
        <v>NA</v>
      </c>
      <c r="AF532" s="289" t="str">
        <f t="shared" si="239"/>
        <v>NA</v>
      </c>
      <c r="AG532" s="289" t="str">
        <f t="shared" si="240"/>
        <v>NA</v>
      </c>
      <c r="AH532" s="289" t="str">
        <f t="shared" si="241"/>
        <v>NA</v>
      </c>
      <c r="AI532" s="289" t="str">
        <f t="shared" si="242"/>
        <v>NA</v>
      </c>
      <c r="AJ532" s="289" t="str">
        <f t="shared" si="243"/>
        <v>NA</v>
      </c>
      <c r="AK532" s="289" t="str">
        <f t="shared" si="244"/>
        <v>NA</v>
      </c>
      <c r="AL532" s="289" t="str">
        <f t="shared" si="245"/>
        <v>NA</v>
      </c>
      <c r="AM532" s="289" t="str">
        <f t="shared" si="246"/>
        <v>NA</v>
      </c>
      <c r="AN532" s="289" t="str">
        <f t="shared" si="247"/>
        <v>NA</v>
      </c>
      <c r="AO532" s="289" t="str">
        <f t="shared" si="248"/>
        <v>NA</v>
      </c>
      <c r="AP532" s="289" t="str">
        <f t="shared" si="249"/>
        <v>NA</v>
      </c>
      <c r="AQ532" s="289" t="str">
        <f t="shared" si="250"/>
        <v>NA</v>
      </c>
      <c r="AR532" s="289" t="str">
        <f t="shared" si="251"/>
        <v>NA</v>
      </c>
      <c r="AS532" s="289" t="str">
        <f t="shared" si="252"/>
        <v>NA</v>
      </c>
      <c r="AT532" s="289" t="str">
        <f t="shared" si="253"/>
        <v>NA</v>
      </c>
      <c r="AU532" s="289" t="str">
        <f t="shared" si="254"/>
        <v>NA</v>
      </c>
      <c r="AV532" s="289">
        <f t="shared" si="255"/>
        <v>685</v>
      </c>
      <c r="AW532" s="289">
        <f t="shared" si="256"/>
        <v>745</v>
      </c>
      <c r="AX532" s="289" t="str">
        <f t="shared" si="257"/>
        <v>NA</v>
      </c>
      <c r="AY532" s="289" t="str">
        <f t="shared" si="258"/>
        <v>NA</v>
      </c>
      <c r="AZ532" s="289" t="str">
        <f t="shared" si="259"/>
        <v>NA</v>
      </c>
      <c r="BA532" s="289" t="str">
        <f t="shared" si="260"/>
        <v>NA</v>
      </c>
      <c r="BB532" s="289" t="str">
        <f t="shared" si="261"/>
        <v>NA</v>
      </c>
      <c r="BC532" s="289" t="str">
        <f t="shared" si="235"/>
        <v>NA</v>
      </c>
      <c r="BD532" s="289" t="str">
        <f t="shared" si="236"/>
        <v>NA</v>
      </c>
      <c r="BE532" s="289" t="str">
        <f t="shared" si="237"/>
        <v>NA</v>
      </c>
    </row>
    <row r="533" spans="1:57" s="309" customFormat="1" ht="15" customHeight="1" x14ac:dyDescent="0.25">
      <c r="A533" s="283" t="s">
        <v>128</v>
      </c>
      <c r="B533" s="255" t="s">
        <v>909</v>
      </c>
      <c r="C533" s="269" t="s">
        <v>1128</v>
      </c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248"/>
      <c r="S533" s="248"/>
      <c r="T533" s="285"/>
      <c r="U533" s="286"/>
      <c r="V533" s="287">
        <v>16556</v>
      </c>
      <c r="W533" s="287"/>
      <c r="X533" s="287"/>
      <c r="Y533" s="287"/>
      <c r="Z533" s="287"/>
      <c r="AA533" s="287"/>
      <c r="AB533" s="287"/>
      <c r="AC533" s="303"/>
      <c r="AD533" s="303"/>
      <c r="AE533" s="289" t="str">
        <f t="shared" si="238"/>
        <v>NA</v>
      </c>
      <c r="AF533" s="289" t="str">
        <f t="shared" si="239"/>
        <v>NA</v>
      </c>
      <c r="AG533" s="289" t="str">
        <f t="shared" si="240"/>
        <v>NA</v>
      </c>
      <c r="AH533" s="289" t="str">
        <f t="shared" si="241"/>
        <v>NA</v>
      </c>
      <c r="AI533" s="289" t="str">
        <f t="shared" si="242"/>
        <v>NA</v>
      </c>
      <c r="AJ533" s="289" t="str">
        <f t="shared" si="243"/>
        <v>NA</v>
      </c>
      <c r="AK533" s="289" t="str">
        <f t="shared" si="244"/>
        <v>NA</v>
      </c>
      <c r="AL533" s="289" t="str">
        <f t="shared" si="245"/>
        <v>NA</v>
      </c>
      <c r="AM533" s="289" t="str">
        <f t="shared" si="246"/>
        <v>NA</v>
      </c>
      <c r="AN533" s="289" t="str">
        <f t="shared" si="247"/>
        <v>NA</v>
      </c>
      <c r="AO533" s="289" t="str">
        <f t="shared" si="248"/>
        <v>NA</v>
      </c>
      <c r="AP533" s="289" t="str">
        <f t="shared" si="249"/>
        <v>NA</v>
      </c>
      <c r="AQ533" s="289" t="str">
        <f t="shared" si="250"/>
        <v>NA</v>
      </c>
      <c r="AR533" s="289" t="str">
        <f t="shared" si="251"/>
        <v>NA</v>
      </c>
      <c r="AS533" s="289" t="str">
        <f t="shared" si="252"/>
        <v>NA</v>
      </c>
      <c r="AT533" s="289" t="str">
        <f t="shared" si="253"/>
        <v>NA</v>
      </c>
      <c r="AU533" s="289" t="str">
        <f t="shared" si="254"/>
        <v>NA</v>
      </c>
      <c r="AV533" s="289" t="str">
        <f t="shared" si="255"/>
        <v>NA</v>
      </c>
      <c r="AW533" s="289">
        <f t="shared" si="256"/>
        <v>832</v>
      </c>
      <c r="AX533" s="289" t="str">
        <f t="shared" si="257"/>
        <v>NA</v>
      </c>
      <c r="AY533" s="289" t="str">
        <f t="shared" si="258"/>
        <v>NA</v>
      </c>
      <c r="AZ533" s="289" t="str">
        <f t="shared" si="259"/>
        <v>NA</v>
      </c>
      <c r="BA533" s="289" t="str">
        <f t="shared" si="260"/>
        <v>NA</v>
      </c>
      <c r="BB533" s="289" t="str">
        <f t="shared" si="261"/>
        <v>NA</v>
      </c>
      <c r="BC533" s="289" t="str">
        <f t="shared" si="235"/>
        <v>NA</v>
      </c>
      <c r="BD533" s="289" t="str">
        <f t="shared" si="236"/>
        <v>NA</v>
      </c>
      <c r="BE533" s="289" t="str">
        <f t="shared" si="237"/>
        <v>NA</v>
      </c>
    </row>
    <row r="534" spans="1:57" s="309" customFormat="1" ht="15" customHeight="1" x14ac:dyDescent="0.25">
      <c r="A534" s="283" t="s">
        <v>169</v>
      </c>
      <c r="B534" s="255" t="s">
        <v>909</v>
      </c>
      <c r="C534" s="269" t="s">
        <v>1128</v>
      </c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248"/>
      <c r="S534" s="248"/>
      <c r="T534" s="285"/>
      <c r="U534" s="286"/>
      <c r="V534" s="287">
        <v>11090</v>
      </c>
      <c r="W534" s="287"/>
      <c r="X534" s="287"/>
      <c r="Y534" s="287"/>
      <c r="Z534" s="287"/>
      <c r="AA534" s="287"/>
      <c r="AB534" s="287"/>
      <c r="AC534" s="303"/>
      <c r="AD534" s="303"/>
      <c r="AE534" s="289" t="str">
        <f t="shared" si="238"/>
        <v>NA</v>
      </c>
      <c r="AF534" s="289" t="str">
        <f t="shared" si="239"/>
        <v>NA</v>
      </c>
      <c r="AG534" s="289" t="str">
        <f t="shared" si="240"/>
        <v>NA</v>
      </c>
      <c r="AH534" s="289" t="str">
        <f t="shared" si="241"/>
        <v>NA</v>
      </c>
      <c r="AI534" s="289" t="str">
        <f t="shared" si="242"/>
        <v>NA</v>
      </c>
      <c r="AJ534" s="289" t="str">
        <f t="shared" si="243"/>
        <v>NA</v>
      </c>
      <c r="AK534" s="289" t="str">
        <f t="shared" si="244"/>
        <v>NA</v>
      </c>
      <c r="AL534" s="289" t="str">
        <f t="shared" si="245"/>
        <v>NA</v>
      </c>
      <c r="AM534" s="289" t="str">
        <f t="shared" si="246"/>
        <v>NA</v>
      </c>
      <c r="AN534" s="289" t="str">
        <f t="shared" si="247"/>
        <v>NA</v>
      </c>
      <c r="AO534" s="289" t="str">
        <f t="shared" si="248"/>
        <v>NA</v>
      </c>
      <c r="AP534" s="289" t="str">
        <f t="shared" si="249"/>
        <v>NA</v>
      </c>
      <c r="AQ534" s="289" t="str">
        <f t="shared" si="250"/>
        <v>NA</v>
      </c>
      <c r="AR534" s="289" t="str">
        <f t="shared" si="251"/>
        <v>NA</v>
      </c>
      <c r="AS534" s="289" t="str">
        <f t="shared" si="252"/>
        <v>NA</v>
      </c>
      <c r="AT534" s="289" t="str">
        <f t="shared" si="253"/>
        <v>NA</v>
      </c>
      <c r="AU534" s="289" t="str">
        <f t="shared" si="254"/>
        <v>NA</v>
      </c>
      <c r="AV534" s="289" t="str">
        <f t="shared" si="255"/>
        <v>NA</v>
      </c>
      <c r="AW534" s="289">
        <f t="shared" si="256"/>
        <v>883</v>
      </c>
      <c r="AX534" s="289" t="str">
        <f t="shared" si="257"/>
        <v>NA</v>
      </c>
      <c r="AY534" s="289" t="str">
        <f t="shared" si="258"/>
        <v>NA</v>
      </c>
      <c r="AZ534" s="289" t="str">
        <f t="shared" si="259"/>
        <v>NA</v>
      </c>
      <c r="BA534" s="289" t="str">
        <f t="shared" si="260"/>
        <v>NA</v>
      </c>
      <c r="BB534" s="289" t="str">
        <f t="shared" si="261"/>
        <v>NA</v>
      </c>
      <c r="BC534" s="289" t="str">
        <f t="shared" si="235"/>
        <v>NA</v>
      </c>
      <c r="BD534" s="289" t="str">
        <f t="shared" si="236"/>
        <v>NA</v>
      </c>
      <c r="BE534" s="289" t="str">
        <f t="shared" si="237"/>
        <v>NA</v>
      </c>
    </row>
    <row r="535" spans="1:57" s="309" customFormat="1" ht="15" customHeight="1" x14ac:dyDescent="0.25">
      <c r="A535" s="283" t="s">
        <v>2142</v>
      </c>
      <c r="B535" s="255" t="s">
        <v>961</v>
      </c>
      <c r="C535" s="269" t="s">
        <v>1128</v>
      </c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248"/>
      <c r="S535" s="248"/>
      <c r="T535" s="285"/>
      <c r="U535" s="286"/>
      <c r="V535" s="287">
        <v>7896</v>
      </c>
      <c r="W535" s="287"/>
      <c r="X535" s="287"/>
      <c r="Y535" s="287"/>
      <c r="Z535" s="287"/>
      <c r="AA535" s="287"/>
      <c r="AB535" s="287"/>
      <c r="AC535" s="303"/>
      <c r="AD535" s="303"/>
      <c r="AE535" s="289" t="str">
        <f t="shared" si="238"/>
        <v>NA</v>
      </c>
      <c r="AF535" s="289" t="str">
        <f t="shared" si="239"/>
        <v>NA</v>
      </c>
      <c r="AG535" s="289" t="str">
        <f t="shared" si="240"/>
        <v>NA</v>
      </c>
      <c r="AH535" s="289" t="str">
        <f t="shared" si="241"/>
        <v>NA</v>
      </c>
      <c r="AI535" s="289" t="str">
        <f t="shared" si="242"/>
        <v>NA</v>
      </c>
      <c r="AJ535" s="289" t="str">
        <f t="shared" si="243"/>
        <v>NA</v>
      </c>
      <c r="AK535" s="289" t="str">
        <f t="shared" si="244"/>
        <v>NA</v>
      </c>
      <c r="AL535" s="289" t="str">
        <f t="shared" si="245"/>
        <v>NA</v>
      </c>
      <c r="AM535" s="289" t="str">
        <f t="shared" si="246"/>
        <v>NA</v>
      </c>
      <c r="AN535" s="289" t="str">
        <f t="shared" si="247"/>
        <v>NA</v>
      </c>
      <c r="AO535" s="289" t="str">
        <f t="shared" si="248"/>
        <v>NA</v>
      </c>
      <c r="AP535" s="289" t="str">
        <f t="shared" si="249"/>
        <v>NA</v>
      </c>
      <c r="AQ535" s="289" t="str">
        <f t="shared" si="250"/>
        <v>NA</v>
      </c>
      <c r="AR535" s="289" t="str">
        <f t="shared" si="251"/>
        <v>NA</v>
      </c>
      <c r="AS535" s="289" t="str">
        <f t="shared" si="252"/>
        <v>NA</v>
      </c>
      <c r="AT535" s="289" t="str">
        <f t="shared" si="253"/>
        <v>NA</v>
      </c>
      <c r="AU535" s="289" t="str">
        <f t="shared" si="254"/>
        <v>NA</v>
      </c>
      <c r="AV535" s="289" t="str">
        <f t="shared" si="255"/>
        <v>NA</v>
      </c>
      <c r="AW535" s="289">
        <f t="shared" si="256"/>
        <v>916</v>
      </c>
      <c r="AX535" s="289" t="str">
        <f t="shared" si="257"/>
        <v>NA</v>
      </c>
      <c r="AY535" s="289" t="str">
        <f t="shared" si="258"/>
        <v>NA</v>
      </c>
      <c r="AZ535" s="289" t="str">
        <f t="shared" si="259"/>
        <v>NA</v>
      </c>
      <c r="BA535" s="289" t="str">
        <f t="shared" si="260"/>
        <v>NA</v>
      </c>
      <c r="BB535" s="289" t="str">
        <f t="shared" si="261"/>
        <v>NA</v>
      </c>
      <c r="BC535" s="289" t="str">
        <f t="shared" si="235"/>
        <v>NA</v>
      </c>
      <c r="BD535" s="289" t="str">
        <f t="shared" si="236"/>
        <v>NA</v>
      </c>
      <c r="BE535" s="289" t="str">
        <f t="shared" si="237"/>
        <v>NA</v>
      </c>
    </row>
    <row r="536" spans="1:57" s="309" customFormat="1" ht="15" customHeight="1" x14ac:dyDescent="0.25">
      <c r="A536" s="283" t="s">
        <v>199</v>
      </c>
      <c r="B536" s="255" t="s">
        <v>909</v>
      </c>
      <c r="C536" s="269" t="s">
        <v>1128</v>
      </c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248"/>
      <c r="S536" s="248"/>
      <c r="T536" s="285"/>
      <c r="U536" s="286"/>
      <c r="V536" s="287">
        <v>5583</v>
      </c>
      <c r="W536" s="287"/>
      <c r="X536" s="287"/>
      <c r="Y536" s="287"/>
      <c r="Z536" s="287"/>
      <c r="AA536" s="287"/>
      <c r="AB536" s="287"/>
      <c r="AC536" s="303"/>
      <c r="AD536" s="303"/>
      <c r="AE536" s="289" t="str">
        <f t="shared" si="238"/>
        <v>NA</v>
      </c>
      <c r="AF536" s="289" t="str">
        <f t="shared" si="239"/>
        <v>NA</v>
      </c>
      <c r="AG536" s="289" t="str">
        <f t="shared" si="240"/>
        <v>NA</v>
      </c>
      <c r="AH536" s="289" t="str">
        <f t="shared" si="241"/>
        <v>NA</v>
      </c>
      <c r="AI536" s="289" t="str">
        <f t="shared" si="242"/>
        <v>NA</v>
      </c>
      <c r="AJ536" s="289" t="str">
        <f t="shared" si="243"/>
        <v>NA</v>
      </c>
      <c r="AK536" s="289" t="str">
        <f t="shared" si="244"/>
        <v>NA</v>
      </c>
      <c r="AL536" s="289" t="str">
        <f t="shared" si="245"/>
        <v>NA</v>
      </c>
      <c r="AM536" s="289" t="str">
        <f t="shared" si="246"/>
        <v>NA</v>
      </c>
      <c r="AN536" s="289" t="str">
        <f t="shared" si="247"/>
        <v>NA</v>
      </c>
      <c r="AO536" s="289" t="str">
        <f t="shared" si="248"/>
        <v>NA</v>
      </c>
      <c r="AP536" s="289" t="str">
        <f t="shared" si="249"/>
        <v>NA</v>
      </c>
      <c r="AQ536" s="289" t="str">
        <f t="shared" si="250"/>
        <v>NA</v>
      </c>
      <c r="AR536" s="289" t="str">
        <f t="shared" si="251"/>
        <v>NA</v>
      </c>
      <c r="AS536" s="289" t="str">
        <f t="shared" si="252"/>
        <v>NA</v>
      </c>
      <c r="AT536" s="289" t="str">
        <f t="shared" si="253"/>
        <v>NA</v>
      </c>
      <c r="AU536" s="289" t="str">
        <f t="shared" si="254"/>
        <v>NA</v>
      </c>
      <c r="AV536" s="289" t="str">
        <f t="shared" si="255"/>
        <v>NA</v>
      </c>
      <c r="AW536" s="289">
        <f t="shared" si="256"/>
        <v>936</v>
      </c>
      <c r="AX536" s="289" t="str">
        <f t="shared" si="257"/>
        <v>NA</v>
      </c>
      <c r="AY536" s="289" t="str">
        <f t="shared" si="258"/>
        <v>NA</v>
      </c>
      <c r="AZ536" s="289" t="str">
        <f t="shared" si="259"/>
        <v>NA</v>
      </c>
      <c r="BA536" s="289" t="str">
        <f t="shared" si="260"/>
        <v>NA</v>
      </c>
      <c r="BB536" s="289" t="str">
        <f t="shared" si="261"/>
        <v>NA</v>
      </c>
      <c r="BC536" s="289" t="str">
        <f t="shared" si="235"/>
        <v>NA</v>
      </c>
      <c r="BD536" s="289" t="str">
        <f t="shared" si="236"/>
        <v>NA</v>
      </c>
      <c r="BE536" s="289" t="str">
        <f t="shared" si="237"/>
        <v>NA</v>
      </c>
    </row>
    <row r="537" spans="1:57" s="309" customFormat="1" ht="15" customHeight="1" x14ac:dyDescent="0.25">
      <c r="A537" s="283" t="s">
        <v>159</v>
      </c>
      <c r="B537" s="255" t="s">
        <v>909</v>
      </c>
      <c r="C537" s="269" t="s">
        <v>1128</v>
      </c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248"/>
      <c r="S537" s="248"/>
      <c r="T537" s="285"/>
      <c r="U537" s="286"/>
      <c r="V537" s="287">
        <v>2445</v>
      </c>
      <c r="W537" s="287"/>
      <c r="X537" s="287"/>
      <c r="Y537" s="287"/>
      <c r="Z537" s="287"/>
      <c r="AA537" s="287"/>
      <c r="AB537" s="287"/>
      <c r="AC537" s="303"/>
      <c r="AD537" s="303"/>
      <c r="AE537" s="289" t="str">
        <f t="shared" si="238"/>
        <v>NA</v>
      </c>
      <c r="AF537" s="289" t="str">
        <f t="shared" si="239"/>
        <v>NA</v>
      </c>
      <c r="AG537" s="289" t="str">
        <f t="shared" si="240"/>
        <v>NA</v>
      </c>
      <c r="AH537" s="289" t="str">
        <f t="shared" si="241"/>
        <v>NA</v>
      </c>
      <c r="AI537" s="289" t="str">
        <f t="shared" si="242"/>
        <v>NA</v>
      </c>
      <c r="AJ537" s="289" t="str">
        <f t="shared" si="243"/>
        <v>NA</v>
      </c>
      <c r="AK537" s="289" t="str">
        <f t="shared" si="244"/>
        <v>NA</v>
      </c>
      <c r="AL537" s="289" t="str">
        <f t="shared" si="245"/>
        <v>NA</v>
      </c>
      <c r="AM537" s="289" t="str">
        <f t="shared" si="246"/>
        <v>NA</v>
      </c>
      <c r="AN537" s="289" t="str">
        <f t="shared" si="247"/>
        <v>NA</v>
      </c>
      <c r="AO537" s="289" t="str">
        <f t="shared" si="248"/>
        <v>NA</v>
      </c>
      <c r="AP537" s="289" t="str">
        <f t="shared" si="249"/>
        <v>NA</v>
      </c>
      <c r="AQ537" s="289" t="str">
        <f t="shared" si="250"/>
        <v>NA</v>
      </c>
      <c r="AR537" s="289" t="str">
        <f t="shared" si="251"/>
        <v>NA</v>
      </c>
      <c r="AS537" s="289" t="str">
        <f t="shared" si="252"/>
        <v>NA</v>
      </c>
      <c r="AT537" s="289" t="str">
        <f t="shared" si="253"/>
        <v>NA</v>
      </c>
      <c r="AU537" s="289" t="str">
        <f t="shared" si="254"/>
        <v>NA</v>
      </c>
      <c r="AV537" s="289" t="str">
        <f t="shared" si="255"/>
        <v>NA</v>
      </c>
      <c r="AW537" s="289">
        <f t="shared" si="256"/>
        <v>955</v>
      </c>
      <c r="AX537" s="289" t="str">
        <f t="shared" si="257"/>
        <v>NA</v>
      </c>
      <c r="AY537" s="289" t="str">
        <f t="shared" si="258"/>
        <v>NA</v>
      </c>
      <c r="AZ537" s="289" t="str">
        <f t="shared" si="259"/>
        <v>NA</v>
      </c>
      <c r="BA537" s="289" t="str">
        <f t="shared" si="260"/>
        <v>NA</v>
      </c>
      <c r="BB537" s="289" t="str">
        <f t="shared" si="261"/>
        <v>NA</v>
      </c>
      <c r="BC537" s="289" t="str">
        <f t="shared" si="235"/>
        <v>NA</v>
      </c>
      <c r="BD537" s="289" t="str">
        <f t="shared" si="236"/>
        <v>NA</v>
      </c>
      <c r="BE537" s="289" t="str">
        <f t="shared" si="237"/>
        <v>NA</v>
      </c>
    </row>
    <row r="538" spans="1:57" s="309" customFormat="1" ht="15" customHeight="1" x14ac:dyDescent="0.25">
      <c r="A538" s="283" t="s">
        <v>568</v>
      </c>
      <c r="B538" s="255" t="s">
        <v>948</v>
      </c>
      <c r="C538" s="269" t="s">
        <v>1128</v>
      </c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248"/>
      <c r="S538" s="248"/>
      <c r="T538" s="285"/>
      <c r="U538" s="286">
        <v>3244</v>
      </c>
      <c r="V538" s="287"/>
      <c r="W538" s="287"/>
      <c r="X538" s="287"/>
      <c r="Y538" s="287"/>
      <c r="Z538" s="287"/>
      <c r="AA538" s="287"/>
      <c r="AB538" s="287"/>
      <c r="AC538" s="303"/>
      <c r="AD538" s="303"/>
      <c r="AE538" s="289" t="str">
        <f t="shared" si="238"/>
        <v>NA</v>
      </c>
      <c r="AF538" s="289" t="str">
        <f t="shared" si="239"/>
        <v>NA</v>
      </c>
      <c r="AG538" s="289" t="str">
        <f t="shared" si="240"/>
        <v>NA</v>
      </c>
      <c r="AH538" s="289" t="str">
        <f t="shared" si="241"/>
        <v>NA</v>
      </c>
      <c r="AI538" s="289" t="str">
        <f t="shared" si="242"/>
        <v>NA</v>
      </c>
      <c r="AJ538" s="289" t="str">
        <f t="shared" si="243"/>
        <v>NA</v>
      </c>
      <c r="AK538" s="289" t="str">
        <f t="shared" si="244"/>
        <v>NA</v>
      </c>
      <c r="AL538" s="289" t="str">
        <f t="shared" si="245"/>
        <v>NA</v>
      </c>
      <c r="AM538" s="289" t="str">
        <f t="shared" si="246"/>
        <v>NA</v>
      </c>
      <c r="AN538" s="289" t="str">
        <f t="shared" si="247"/>
        <v>NA</v>
      </c>
      <c r="AO538" s="289" t="str">
        <f t="shared" si="248"/>
        <v>NA</v>
      </c>
      <c r="AP538" s="289" t="str">
        <f t="shared" si="249"/>
        <v>NA</v>
      </c>
      <c r="AQ538" s="289" t="str">
        <f t="shared" si="250"/>
        <v>NA</v>
      </c>
      <c r="AR538" s="289" t="str">
        <f t="shared" si="251"/>
        <v>NA</v>
      </c>
      <c r="AS538" s="289" t="str">
        <f t="shared" si="252"/>
        <v>NA</v>
      </c>
      <c r="AT538" s="289" t="str">
        <f t="shared" si="253"/>
        <v>NA</v>
      </c>
      <c r="AU538" s="289" t="str">
        <f t="shared" si="254"/>
        <v>NA</v>
      </c>
      <c r="AV538" s="289">
        <f t="shared" si="255"/>
        <v>833</v>
      </c>
      <c r="AW538" s="289" t="str">
        <f t="shared" si="256"/>
        <v>NA</v>
      </c>
      <c r="AX538" s="289" t="str">
        <f t="shared" si="257"/>
        <v>NA</v>
      </c>
      <c r="AY538" s="289" t="str">
        <f t="shared" si="258"/>
        <v>NA</v>
      </c>
      <c r="AZ538" s="289" t="str">
        <f t="shared" si="259"/>
        <v>NA</v>
      </c>
      <c r="BA538" s="289" t="str">
        <f t="shared" si="260"/>
        <v>NA</v>
      </c>
      <c r="BB538" s="289" t="str">
        <f t="shared" si="261"/>
        <v>NA</v>
      </c>
      <c r="BC538" s="289" t="str">
        <f t="shared" si="235"/>
        <v>NA</v>
      </c>
      <c r="BD538" s="289" t="str">
        <f t="shared" si="236"/>
        <v>NA</v>
      </c>
      <c r="BE538" s="289" t="str">
        <f t="shared" si="237"/>
        <v>NA</v>
      </c>
    </row>
    <row r="539" spans="1:57" s="309" customFormat="1" ht="15" customHeight="1" x14ac:dyDescent="0.25">
      <c r="A539" s="283" t="s">
        <v>651</v>
      </c>
      <c r="B539" s="255" t="s">
        <v>909</v>
      </c>
      <c r="C539" s="269" t="s">
        <v>1128</v>
      </c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>
        <v>20532</v>
      </c>
      <c r="Q539" s="248">
        <v>21658</v>
      </c>
      <c r="R539" s="248">
        <v>24791</v>
      </c>
      <c r="S539" s="248">
        <v>26715</v>
      </c>
      <c r="T539" s="285">
        <v>30600</v>
      </c>
      <c r="U539" s="286"/>
      <c r="V539" s="287"/>
      <c r="W539" s="287"/>
      <c r="X539" s="287"/>
      <c r="Y539" s="287"/>
      <c r="Z539" s="287"/>
      <c r="AA539" s="287"/>
      <c r="AB539" s="287"/>
      <c r="AC539" s="303"/>
      <c r="AD539" s="303"/>
      <c r="AE539" s="289" t="str">
        <f t="shared" si="238"/>
        <v>NA</v>
      </c>
      <c r="AF539" s="289" t="str">
        <f t="shared" si="239"/>
        <v>NA</v>
      </c>
      <c r="AG539" s="289" t="str">
        <f t="shared" si="240"/>
        <v>NA</v>
      </c>
      <c r="AH539" s="289" t="str">
        <f t="shared" si="241"/>
        <v>NA</v>
      </c>
      <c r="AI539" s="289" t="str">
        <f t="shared" si="242"/>
        <v>NA</v>
      </c>
      <c r="AJ539" s="289" t="str">
        <f t="shared" si="243"/>
        <v>NA</v>
      </c>
      <c r="AK539" s="289" t="str">
        <f t="shared" si="244"/>
        <v>NA</v>
      </c>
      <c r="AL539" s="289" t="str">
        <f t="shared" si="245"/>
        <v>NA</v>
      </c>
      <c r="AM539" s="289" t="str">
        <f t="shared" si="246"/>
        <v>NA</v>
      </c>
      <c r="AN539" s="289" t="str">
        <f t="shared" si="247"/>
        <v>NA</v>
      </c>
      <c r="AO539" s="289" t="str">
        <f t="shared" si="248"/>
        <v>NA</v>
      </c>
      <c r="AP539" s="289" t="str">
        <f t="shared" si="249"/>
        <v>NA</v>
      </c>
      <c r="AQ539" s="289">
        <f t="shared" si="250"/>
        <v>604</v>
      </c>
      <c r="AR539" s="289">
        <f t="shared" si="251"/>
        <v>625</v>
      </c>
      <c r="AS539" s="289">
        <f t="shared" si="252"/>
        <v>617</v>
      </c>
      <c r="AT539" s="289">
        <f t="shared" si="253"/>
        <v>619</v>
      </c>
      <c r="AU539" s="289">
        <f t="shared" si="254"/>
        <v>620</v>
      </c>
      <c r="AV539" s="289" t="str">
        <f t="shared" si="255"/>
        <v>NA</v>
      </c>
      <c r="AW539" s="289" t="str">
        <f t="shared" si="256"/>
        <v>NA</v>
      </c>
      <c r="AX539" s="289" t="str">
        <f t="shared" si="257"/>
        <v>NA</v>
      </c>
      <c r="AY539" s="289" t="str">
        <f t="shared" si="258"/>
        <v>NA</v>
      </c>
      <c r="AZ539" s="289" t="str">
        <f t="shared" si="259"/>
        <v>NA</v>
      </c>
      <c r="BA539" s="289" t="str">
        <f t="shared" si="260"/>
        <v>NA</v>
      </c>
      <c r="BB539" s="289" t="str">
        <f t="shared" si="261"/>
        <v>NA</v>
      </c>
      <c r="BC539" s="289" t="str">
        <f t="shared" si="235"/>
        <v>NA</v>
      </c>
      <c r="BD539" s="289" t="str">
        <f t="shared" si="236"/>
        <v>NA</v>
      </c>
      <c r="BE539" s="289" t="str">
        <f t="shared" si="237"/>
        <v>NA</v>
      </c>
    </row>
    <row r="540" spans="1:57" s="309" customFormat="1" ht="15" customHeight="1" x14ac:dyDescent="0.25">
      <c r="A540" s="283" t="s">
        <v>1095</v>
      </c>
      <c r="B540" s="255" t="s">
        <v>909</v>
      </c>
      <c r="C540" s="269" t="s">
        <v>1128</v>
      </c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248">
        <v>2899</v>
      </c>
      <c r="S540" s="248">
        <v>3604</v>
      </c>
      <c r="T540" s="285"/>
      <c r="U540" s="286"/>
      <c r="V540" s="287"/>
      <c r="W540" s="287"/>
      <c r="X540" s="287"/>
      <c r="Y540" s="287"/>
      <c r="Z540" s="287"/>
      <c r="AA540" s="287"/>
      <c r="AB540" s="287"/>
      <c r="AC540" s="303"/>
      <c r="AD540" s="303"/>
      <c r="AE540" s="289" t="str">
        <f t="shared" si="238"/>
        <v>NA</v>
      </c>
      <c r="AF540" s="289" t="str">
        <f t="shared" si="239"/>
        <v>NA</v>
      </c>
      <c r="AG540" s="289" t="str">
        <f t="shared" si="240"/>
        <v>NA</v>
      </c>
      <c r="AH540" s="289" t="str">
        <f t="shared" si="241"/>
        <v>NA</v>
      </c>
      <c r="AI540" s="289" t="str">
        <f t="shared" si="242"/>
        <v>NA</v>
      </c>
      <c r="AJ540" s="289" t="str">
        <f t="shared" si="243"/>
        <v>NA</v>
      </c>
      <c r="AK540" s="289" t="str">
        <f t="shared" si="244"/>
        <v>NA</v>
      </c>
      <c r="AL540" s="289" t="str">
        <f t="shared" si="245"/>
        <v>NA</v>
      </c>
      <c r="AM540" s="289" t="str">
        <f t="shared" si="246"/>
        <v>NA</v>
      </c>
      <c r="AN540" s="289" t="str">
        <f t="shared" si="247"/>
        <v>NA</v>
      </c>
      <c r="AO540" s="289" t="str">
        <f t="shared" si="248"/>
        <v>NA</v>
      </c>
      <c r="AP540" s="289" t="str">
        <f t="shared" si="249"/>
        <v>NA</v>
      </c>
      <c r="AQ540" s="289" t="str">
        <f t="shared" si="250"/>
        <v>NA</v>
      </c>
      <c r="AR540" s="289" t="str">
        <f t="shared" si="251"/>
        <v>NA</v>
      </c>
      <c r="AS540" s="289">
        <f t="shared" si="252"/>
        <v>759</v>
      </c>
      <c r="AT540" s="289">
        <f t="shared" si="253"/>
        <v>768</v>
      </c>
      <c r="AU540" s="289" t="str">
        <f t="shared" si="254"/>
        <v>NA</v>
      </c>
      <c r="AV540" s="289" t="str">
        <f t="shared" si="255"/>
        <v>NA</v>
      </c>
      <c r="AW540" s="289" t="str">
        <f t="shared" si="256"/>
        <v>NA</v>
      </c>
      <c r="AX540" s="289" t="str">
        <f t="shared" si="257"/>
        <v>NA</v>
      </c>
      <c r="AY540" s="289" t="str">
        <f t="shared" si="258"/>
        <v>NA</v>
      </c>
      <c r="AZ540" s="289" t="str">
        <f t="shared" si="259"/>
        <v>NA</v>
      </c>
      <c r="BA540" s="289" t="str">
        <f t="shared" si="260"/>
        <v>NA</v>
      </c>
      <c r="BB540" s="289" t="str">
        <f t="shared" si="261"/>
        <v>NA</v>
      </c>
      <c r="BC540" s="289" t="str">
        <f t="shared" si="235"/>
        <v>NA</v>
      </c>
      <c r="BD540" s="289" t="str">
        <f t="shared" si="236"/>
        <v>NA</v>
      </c>
      <c r="BE540" s="289" t="str">
        <f t="shared" si="237"/>
        <v>NA</v>
      </c>
    </row>
    <row r="541" spans="1:57" s="309" customFormat="1" ht="15" customHeight="1" x14ac:dyDescent="0.25">
      <c r="A541" s="283" t="s">
        <v>548</v>
      </c>
      <c r="B541" s="255" t="s">
        <v>909</v>
      </c>
      <c r="C541" s="269" t="s">
        <v>1128</v>
      </c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248"/>
      <c r="S541" s="248"/>
      <c r="T541" s="285">
        <v>6133</v>
      </c>
      <c r="U541" s="286">
        <v>9744</v>
      </c>
      <c r="V541" s="287">
        <v>9210</v>
      </c>
      <c r="W541" s="287"/>
      <c r="X541" s="287"/>
      <c r="Y541" s="287"/>
      <c r="Z541" s="287"/>
      <c r="AA541" s="287"/>
      <c r="AB541" s="287"/>
      <c r="AC541" s="303"/>
      <c r="AD541" s="303"/>
      <c r="AE541" s="289" t="str">
        <f t="shared" si="238"/>
        <v>NA</v>
      </c>
      <c r="AF541" s="289" t="str">
        <f t="shared" si="239"/>
        <v>NA</v>
      </c>
      <c r="AG541" s="289" t="str">
        <f t="shared" si="240"/>
        <v>NA</v>
      </c>
      <c r="AH541" s="289" t="str">
        <f t="shared" si="241"/>
        <v>NA</v>
      </c>
      <c r="AI541" s="289" t="str">
        <f t="shared" si="242"/>
        <v>NA</v>
      </c>
      <c r="AJ541" s="289" t="str">
        <f t="shared" si="243"/>
        <v>NA</v>
      </c>
      <c r="AK541" s="289" t="str">
        <f t="shared" si="244"/>
        <v>NA</v>
      </c>
      <c r="AL541" s="289" t="str">
        <f t="shared" si="245"/>
        <v>NA</v>
      </c>
      <c r="AM541" s="289" t="str">
        <f t="shared" si="246"/>
        <v>NA</v>
      </c>
      <c r="AN541" s="289" t="str">
        <f t="shared" si="247"/>
        <v>NA</v>
      </c>
      <c r="AO541" s="289" t="str">
        <f t="shared" si="248"/>
        <v>NA</v>
      </c>
      <c r="AP541" s="289" t="str">
        <f t="shared" si="249"/>
        <v>NA</v>
      </c>
      <c r="AQ541" s="289" t="str">
        <f t="shared" si="250"/>
        <v>NA</v>
      </c>
      <c r="AR541" s="289" t="str">
        <f t="shared" si="251"/>
        <v>NA</v>
      </c>
      <c r="AS541" s="289" t="str">
        <f t="shared" si="252"/>
        <v>NA</v>
      </c>
      <c r="AT541" s="289" t="str">
        <f t="shared" si="253"/>
        <v>NA</v>
      </c>
      <c r="AU541" s="289">
        <f t="shared" si="254"/>
        <v>805</v>
      </c>
      <c r="AV541" s="289">
        <f t="shared" si="255"/>
        <v>801</v>
      </c>
      <c r="AW541" s="289">
        <f t="shared" si="256"/>
        <v>896</v>
      </c>
      <c r="AX541" s="289" t="str">
        <f t="shared" si="257"/>
        <v>NA</v>
      </c>
      <c r="AY541" s="289" t="str">
        <f t="shared" si="258"/>
        <v>NA</v>
      </c>
      <c r="AZ541" s="289" t="str">
        <f t="shared" si="259"/>
        <v>NA</v>
      </c>
      <c r="BA541" s="289" t="str">
        <f t="shared" si="260"/>
        <v>NA</v>
      </c>
      <c r="BB541" s="289" t="str">
        <f t="shared" si="261"/>
        <v>NA</v>
      </c>
      <c r="BC541" s="289" t="str">
        <f t="shared" si="235"/>
        <v>NA</v>
      </c>
      <c r="BD541" s="289" t="str">
        <f t="shared" si="236"/>
        <v>NA</v>
      </c>
      <c r="BE541" s="289" t="str">
        <f t="shared" si="237"/>
        <v>NA</v>
      </c>
    </row>
    <row r="542" spans="1:57" s="309" customFormat="1" ht="15" customHeight="1" x14ac:dyDescent="0.25">
      <c r="A542" s="283" t="s">
        <v>906</v>
      </c>
      <c r="B542" s="255" t="s">
        <v>909</v>
      </c>
      <c r="C542" s="269" t="s">
        <v>1128</v>
      </c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>
        <v>14098</v>
      </c>
      <c r="Q542" s="248">
        <v>14264</v>
      </c>
      <c r="R542" s="248">
        <v>14943</v>
      </c>
      <c r="S542" s="248">
        <v>16333</v>
      </c>
      <c r="T542" s="285">
        <v>19089</v>
      </c>
      <c r="U542" s="286">
        <v>20992</v>
      </c>
      <c r="V542" s="287">
        <v>20772</v>
      </c>
      <c r="W542" s="287"/>
      <c r="X542" s="287"/>
      <c r="Y542" s="287"/>
      <c r="Z542" s="287"/>
      <c r="AA542" s="287"/>
      <c r="AB542" s="287"/>
      <c r="AC542" s="303"/>
      <c r="AD542" s="303"/>
      <c r="AE542" s="289" t="str">
        <f t="shared" si="238"/>
        <v>NA</v>
      </c>
      <c r="AF542" s="289" t="str">
        <f t="shared" si="239"/>
        <v>NA</v>
      </c>
      <c r="AG542" s="289" t="str">
        <f t="shared" si="240"/>
        <v>NA</v>
      </c>
      <c r="AH542" s="289" t="str">
        <f t="shared" si="241"/>
        <v>NA</v>
      </c>
      <c r="AI542" s="289" t="str">
        <f t="shared" si="242"/>
        <v>NA</v>
      </c>
      <c r="AJ542" s="289" t="str">
        <f t="shared" si="243"/>
        <v>NA</v>
      </c>
      <c r="AK542" s="289" t="str">
        <f t="shared" si="244"/>
        <v>NA</v>
      </c>
      <c r="AL542" s="289" t="str">
        <f t="shared" si="245"/>
        <v>NA</v>
      </c>
      <c r="AM542" s="289" t="str">
        <f t="shared" si="246"/>
        <v>NA</v>
      </c>
      <c r="AN542" s="289" t="str">
        <f t="shared" si="247"/>
        <v>NA</v>
      </c>
      <c r="AO542" s="289" t="str">
        <f t="shared" si="248"/>
        <v>NA</v>
      </c>
      <c r="AP542" s="289" t="str">
        <f t="shared" si="249"/>
        <v>NA</v>
      </c>
      <c r="AQ542" s="289">
        <f t="shared" si="250"/>
        <v>649</v>
      </c>
      <c r="AR542" s="289">
        <f t="shared" si="251"/>
        <v>682</v>
      </c>
      <c r="AS542" s="289">
        <f t="shared" si="252"/>
        <v>684</v>
      </c>
      <c r="AT542" s="289">
        <f t="shared" si="253"/>
        <v>696</v>
      </c>
      <c r="AU542" s="289">
        <f t="shared" si="254"/>
        <v>707</v>
      </c>
      <c r="AV542" s="289">
        <f t="shared" si="255"/>
        <v>723</v>
      </c>
      <c r="AW542" s="289">
        <f t="shared" si="256"/>
        <v>793</v>
      </c>
      <c r="AX542" s="289" t="str">
        <f t="shared" si="257"/>
        <v>NA</v>
      </c>
      <c r="AY542" s="289" t="str">
        <f t="shared" si="258"/>
        <v>NA</v>
      </c>
      <c r="AZ542" s="289" t="str">
        <f t="shared" si="259"/>
        <v>NA</v>
      </c>
      <c r="BA542" s="289" t="str">
        <f t="shared" si="260"/>
        <v>NA</v>
      </c>
      <c r="BB542" s="289" t="str">
        <f t="shared" si="261"/>
        <v>NA</v>
      </c>
      <c r="BC542" s="289" t="str">
        <f t="shared" si="235"/>
        <v>NA</v>
      </c>
      <c r="BD542" s="289" t="str">
        <f t="shared" si="236"/>
        <v>NA</v>
      </c>
      <c r="BE542" s="289" t="str">
        <f t="shared" si="237"/>
        <v>NA</v>
      </c>
    </row>
    <row r="543" spans="1:57" s="309" customFormat="1" ht="15" customHeight="1" x14ac:dyDescent="0.25">
      <c r="A543" s="283" t="s">
        <v>642</v>
      </c>
      <c r="B543" s="255" t="s">
        <v>909</v>
      </c>
      <c r="C543" s="269" t="s">
        <v>1128</v>
      </c>
      <c r="D543" s="248"/>
      <c r="E543" s="248"/>
      <c r="F543" s="248"/>
      <c r="G543" s="248"/>
      <c r="H543" s="248">
        <v>64936</v>
      </c>
      <c r="I543" s="248">
        <v>70071</v>
      </c>
      <c r="J543" s="248">
        <v>80391</v>
      </c>
      <c r="K543" s="248">
        <v>84149</v>
      </c>
      <c r="L543" s="248"/>
      <c r="M543" s="248"/>
      <c r="N543" s="248"/>
      <c r="O543" s="248"/>
      <c r="P543" s="248"/>
      <c r="Q543" s="248"/>
      <c r="R543" s="248"/>
      <c r="S543" s="248"/>
      <c r="T543" s="285"/>
      <c r="U543" s="286"/>
      <c r="V543" s="287"/>
      <c r="W543" s="287"/>
      <c r="X543" s="287"/>
      <c r="Y543" s="287"/>
      <c r="Z543" s="287"/>
      <c r="AA543" s="287"/>
      <c r="AB543" s="287"/>
      <c r="AC543" s="303"/>
      <c r="AD543" s="303"/>
      <c r="AE543" s="289" t="str">
        <f t="shared" si="238"/>
        <v>NA</v>
      </c>
      <c r="AF543" s="289" t="str">
        <f t="shared" si="239"/>
        <v>NA</v>
      </c>
      <c r="AG543" s="289" t="str">
        <f t="shared" si="240"/>
        <v>NA</v>
      </c>
      <c r="AH543" s="289" t="str">
        <f t="shared" si="241"/>
        <v>NA</v>
      </c>
      <c r="AI543" s="289">
        <f t="shared" si="242"/>
        <v>223</v>
      </c>
      <c r="AJ543" s="289">
        <f t="shared" si="243"/>
        <v>238</v>
      </c>
      <c r="AK543" s="289">
        <f t="shared" si="244"/>
        <v>247</v>
      </c>
      <c r="AL543" s="289">
        <f t="shared" si="245"/>
        <v>267</v>
      </c>
      <c r="AM543" s="289" t="str">
        <f t="shared" si="246"/>
        <v>NA</v>
      </c>
      <c r="AN543" s="289" t="str">
        <f t="shared" si="247"/>
        <v>NA</v>
      </c>
      <c r="AO543" s="289" t="str">
        <f t="shared" si="248"/>
        <v>NA</v>
      </c>
      <c r="AP543" s="289" t="str">
        <f t="shared" si="249"/>
        <v>NA</v>
      </c>
      <c r="AQ543" s="289" t="str">
        <f t="shared" si="250"/>
        <v>NA</v>
      </c>
      <c r="AR543" s="289" t="str">
        <f t="shared" si="251"/>
        <v>NA</v>
      </c>
      <c r="AS543" s="289" t="str">
        <f t="shared" si="252"/>
        <v>NA</v>
      </c>
      <c r="AT543" s="289" t="str">
        <f t="shared" si="253"/>
        <v>NA</v>
      </c>
      <c r="AU543" s="289" t="str">
        <f t="shared" si="254"/>
        <v>NA</v>
      </c>
      <c r="AV543" s="289" t="str">
        <f t="shared" si="255"/>
        <v>NA</v>
      </c>
      <c r="AW543" s="289" t="str">
        <f t="shared" si="256"/>
        <v>NA</v>
      </c>
      <c r="AX543" s="289" t="str">
        <f t="shared" si="257"/>
        <v>NA</v>
      </c>
      <c r="AY543" s="289" t="str">
        <f t="shared" si="258"/>
        <v>NA</v>
      </c>
      <c r="AZ543" s="289" t="str">
        <f t="shared" si="259"/>
        <v>NA</v>
      </c>
      <c r="BA543" s="289" t="str">
        <f t="shared" si="260"/>
        <v>NA</v>
      </c>
      <c r="BB543" s="289" t="str">
        <f t="shared" si="261"/>
        <v>NA</v>
      </c>
      <c r="BC543" s="289" t="str">
        <f t="shared" ref="BC543:BC606" si="262">IF(AB543&gt;0,RANK(AB543,AB$22:AB$1244),"NA")</f>
        <v>NA</v>
      </c>
      <c r="BD543" s="289" t="str">
        <f t="shared" ref="BD543:BD606" si="263">IF(AC543&gt;0,RANK(AC543,AC$22:AC$1244),"NA")</f>
        <v>NA</v>
      </c>
      <c r="BE543" s="289" t="str">
        <f t="shared" ref="BE543:BE606" si="264">IF(AD543&gt;0,RANK(AD543,AD$22:AD$1244),"NA")</f>
        <v>NA</v>
      </c>
    </row>
    <row r="544" spans="1:57" s="309" customFormat="1" ht="15" customHeight="1" x14ac:dyDescent="0.25">
      <c r="A544" s="283" t="s">
        <v>798</v>
      </c>
      <c r="B544" s="255" t="s">
        <v>909</v>
      </c>
      <c r="C544" s="269" t="s">
        <v>1128</v>
      </c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248">
        <v>10055</v>
      </c>
      <c r="S544" s="248">
        <v>10345</v>
      </c>
      <c r="T544" s="285">
        <v>17185</v>
      </c>
      <c r="U544" s="286"/>
      <c r="V544" s="287"/>
      <c r="W544" s="287"/>
      <c r="X544" s="287"/>
      <c r="Y544" s="287"/>
      <c r="Z544" s="287"/>
      <c r="AA544" s="287"/>
      <c r="AB544" s="287"/>
      <c r="AC544" s="303"/>
      <c r="AD544" s="303"/>
      <c r="AE544" s="289" t="str">
        <f t="shared" ref="AE544:AE607" si="265">IF(D544&gt;0,RANK(D544,D$22:D$1244),"NA")</f>
        <v>NA</v>
      </c>
      <c r="AF544" s="289" t="str">
        <f t="shared" ref="AF544:AF607" si="266">IF(E544&gt;0,RANK(E544,E$22:E$1244),"NA")</f>
        <v>NA</v>
      </c>
      <c r="AG544" s="289" t="str">
        <f t="shared" ref="AG544:AG607" si="267">IF(F544&gt;0,RANK(F544,F$22:F$1244),"NA")</f>
        <v>NA</v>
      </c>
      <c r="AH544" s="289" t="str">
        <f t="shared" ref="AH544:AH607" si="268">IF(G544&gt;0,RANK(G544,G$22:G$1244),"NA")</f>
        <v>NA</v>
      </c>
      <c r="AI544" s="289" t="str">
        <f t="shared" ref="AI544:AI607" si="269">IF(H544&gt;0,RANK(H544,H$22:H$1244),"NA")</f>
        <v>NA</v>
      </c>
      <c r="AJ544" s="289" t="str">
        <f t="shared" ref="AJ544:AJ607" si="270">IF(I544&gt;0,RANK(I544,I$22:I$1244),"NA")</f>
        <v>NA</v>
      </c>
      <c r="AK544" s="289" t="str">
        <f t="shared" ref="AK544:AK607" si="271">IF(J544&gt;0,RANK(J544,J$22:J$1244),"NA")</f>
        <v>NA</v>
      </c>
      <c r="AL544" s="289" t="str">
        <f t="shared" ref="AL544:AL607" si="272">IF(K544&gt;0,RANK(K544,K$22:K$1244),"NA")</f>
        <v>NA</v>
      </c>
      <c r="AM544" s="289" t="str">
        <f t="shared" ref="AM544:AM607" si="273">IF(L544&gt;0,RANK(L544,L$22:L$1244),"NA")</f>
        <v>NA</v>
      </c>
      <c r="AN544" s="289" t="str">
        <f t="shared" ref="AN544:AN607" si="274">IF(M544&gt;0,RANK(M544,M$22:M$1244),"NA")</f>
        <v>NA</v>
      </c>
      <c r="AO544" s="289" t="str">
        <f t="shared" ref="AO544:AO607" si="275">IF(N544&gt;0,RANK(N544,N$22:N$1244),"NA")</f>
        <v>NA</v>
      </c>
      <c r="AP544" s="289" t="str">
        <f t="shared" ref="AP544:AP607" si="276">IF(O544&gt;0,RANK(O544,O$22:O$1244),"NA")</f>
        <v>NA</v>
      </c>
      <c r="AQ544" s="289" t="str">
        <f t="shared" ref="AQ544:AQ607" si="277">IF(P544&gt;0,RANK(P544,P$22:P$1244),"NA")</f>
        <v>NA</v>
      </c>
      <c r="AR544" s="289" t="str">
        <f t="shared" ref="AR544:AR607" si="278">IF(Q544&gt;0,RANK(Q544,Q$22:Q$1244),"NA")</f>
        <v>NA</v>
      </c>
      <c r="AS544" s="289">
        <f t="shared" ref="AS544:AS607" si="279">IF(R544&gt;0,RANK(R544,R$22:R$1244),"NA")</f>
        <v>716</v>
      </c>
      <c r="AT544" s="289">
        <f t="shared" ref="AT544:AT607" si="280">IF(S544&gt;0,RANK(S544,S$22:S$1244),"NA")</f>
        <v>731</v>
      </c>
      <c r="AU544" s="289">
        <f t="shared" ref="AU544:AU607" si="281">IF(T544&gt;0,RANK(T544,T$22:T$1244),"NA")</f>
        <v>723</v>
      </c>
      <c r="AV544" s="289" t="str">
        <f t="shared" ref="AV544:AV607" si="282">IF(U544&gt;0,RANK(U544,U$22:U$1244),"NA")</f>
        <v>NA</v>
      </c>
      <c r="AW544" s="289" t="str">
        <f t="shared" ref="AW544:AW607" si="283">IF(V544&gt;0,RANK(V544,V$22:V$1244),"NA")</f>
        <v>NA</v>
      </c>
      <c r="AX544" s="289" t="str">
        <f t="shared" ref="AX544:AX607" si="284">IF(W544&gt;0,RANK(W544,W$22:W$1244),"NA")</f>
        <v>NA</v>
      </c>
      <c r="AY544" s="289" t="str">
        <f t="shared" ref="AY544:AY607" si="285">IF(X544&gt;0,RANK(X544,X$22:X$1244),"NA")</f>
        <v>NA</v>
      </c>
      <c r="AZ544" s="289" t="str">
        <f t="shared" ref="AZ544:AZ607" si="286">IF(Y544&gt;0,RANK(Y544,Y$22:Y$1244),"NA")</f>
        <v>NA</v>
      </c>
      <c r="BA544" s="289" t="str">
        <f t="shared" ref="BA544:BA607" si="287">IF(Z544&gt;0,RANK(Z544,Z$22:Z$1244),"NA")</f>
        <v>NA</v>
      </c>
      <c r="BB544" s="289" t="str">
        <f t="shared" ref="BB544:BB607" si="288">IF(AA544&gt;0,RANK(AA544,AA$22:AA$1244),"NA")</f>
        <v>NA</v>
      </c>
      <c r="BC544" s="289" t="str">
        <f t="shared" si="262"/>
        <v>NA</v>
      </c>
      <c r="BD544" s="289" t="str">
        <f t="shared" si="263"/>
        <v>NA</v>
      </c>
      <c r="BE544" s="289" t="str">
        <f t="shared" si="264"/>
        <v>NA</v>
      </c>
    </row>
    <row r="545" spans="1:57" s="309" customFormat="1" ht="15" customHeight="1" x14ac:dyDescent="0.25">
      <c r="A545" s="283" t="s">
        <v>857</v>
      </c>
      <c r="B545" s="255" t="s">
        <v>909</v>
      </c>
      <c r="C545" s="269" t="s">
        <v>1128</v>
      </c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>
        <v>76008</v>
      </c>
      <c r="O545" s="248">
        <v>77958</v>
      </c>
      <c r="P545" s="248">
        <v>81000</v>
      </c>
      <c r="Q545" s="248">
        <v>82620</v>
      </c>
      <c r="R545" s="248">
        <v>89600</v>
      </c>
      <c r="S545" s="248">
        <v>86318</v>
      </c>
      <c r="T545" s="285">
        <v>83627</v>
      </c>
      <c r="U545" s="286">
        <v>95729</v>
      </c>
      <c r="V545" s="287">
        <v>97945</v>
      </c>
      <c r="W545" s="287"/>
      <c r="X545" s="287"/>
      <c r="Y545" s="287"/>
      <c r="Z545" s="287"/>
      <c r="AA545" s="287"/>
      <c r="AB545" s="287"/>
      <c r="AC545" s="303"/>
      <c r="AD545" s="303"/>
      <c r="AE545" s="289" t="str">
        <f t="shared" si="265"/>
        <v>NA</v>
      </c>
      <c r="AF545" s="289" t="str">
        <f t="shared" si="266"/>
        <v>NA</v>
      </c>
      <c r="AG545" s="289" t="str">
        <f t="shared" si="267"/>
        <v>NA</v>
      </c>
      <c r="AH545" s="289" t="str">
        <f t="shared" si="268"/>
        <v>NA</v>
      </c>
      <c r="AI545" s="289" t="str">
        <f t="shared" si="269"/>
        <v>NA</v>
      </c>
      <c r="AJ545" s="289" t="str">
        <f t="shared" si="270"/>
        <v>NA</v>
      </c>
      <c r="AK545" s="289" t="str">
        <f t="shared" si="271"/>
        <v>NA</v>
      </c>
      <c r="AL545" s="289" t="str">
        <f t="shared" si="272"/>
        <v>NA</v>
      </c>
      <c r="AM545" s="289" t="str">
        <f t="shared" si="273"/>
        <v>NA</v>
      </c>
      <c r="AN545" s="289" t="str">
        <f t="shared" si="274"/>
        <v>NA</v>
      </c>
      <c r="AO545" s="289">
        <f t="shared" si="275"/>
        <v>360</v>
      </c>
      <c r="AP545" s="289">
        <f t="shared" si="276"/>
        <v>350</v>
      </c>
      <c r="AQ545" s="289">
        <f t="shared" si="277"/>
        <v>335</v>
      </c>
      <c r="AR545" s="289">
        <f t="shared" si="278"/>
        <v>335</v>
      </c>
      <c r="AS545" s="289">
        <f t="shared" si="279"/>
        <v>346</v>
      </c>
      <c r="AT545" s="289">
        <f t="shared" si="280"/>
        <v>366</v>
      </c>
      <c r="AU545" s="289">
        <f t="shared" si="281"/>
        <v>384</v>
      </c>
      <c r="AV545" s="289">
        <f t="shared" si="282"/>
        <v>388</v>
      </c>
      <c r="AW545" s="289">
        <f t="shared" si="283"/>
        <v>410</v>
      </c>
      <c r="AX545" s="289" t="str">
        <f t="shared" si="284"/>
        <v>NA</v>
      </c>
      <c r="AY545" s="289" t="str">
        <f t="shared" si="285"/>
        <v>NA</v>
      </c>
      <c r="AZ545" s="289" t="str">
        <f t="shared" si="286"/>
        <v>NA</v>
      </c>
      <c r="BA545" s="289" t="str">
        <f t="shared" si="287"/>
        <v>NA</v>
      </c>
      <c r="BB545" s="289" t="str">
        <f t="shared" si="288"/>
        <v>NA</v>
      </c>
      <c r="BC545" s="289" t="str">
        <f t="shared" si="262"/>
        <v>NA</v>
      </c>
      <c r="BD545" s="289" t="str">
        <f t="shared" si="263"/>
        <v>NA</v>
      </c>
      <c r="BE545" s="289" t="str">
        <f t="shared" si="264"/>
        <v>NA</v>
      </c>
    </row>
    <row r="546" spans="1:57" s="309" customFormat="1" ht="15" customHeight="1" x14ac:dyDescent="0.25">
      <c r="A546" s="283" t="s">
        <v>29</v>
      </c>
      <c r="B546" s="255" t="s">
        <v>909</v>
      </c>
      <c r="C546" s="269" t="s">
        <v>1128</v>
      </c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>
        <v>8612</v>
      </c>
      <c r="Q546" s="248">
        <v>9019</v>
      </c>
      <c r="R546" s="248">
        <v>10252</v>
      </c>
      <c r="S546" s="248">
        <v>11148</v>
      </c>
      <c r="T546" s="285"/>
      <c r="U546" s="286">
        <v>16263</v>
      </c>
      <c r="V546" s="287">
        <v>15529</v>
      </c>
      <c r="W546" s="287"/>
      <c r="X546" s="287"/>
      <c r="Y546" s="287"/>
      <c r="Z546" s="287"/>
      <c r="AA546" s="287"/>
      <c r="AB546" s="287"/>
      <c r="AC546" s="303"/>
      <c r="AD546" s="303"/>
      <c r="AE546" s="289" t="str">
        <f t="shared" si="265"/>
        <v>NA</v>
      </c>
      <c r="AF546" s="289" t="str">
        <f t="shared" si="266"/>
        <v>NA</v>
      </c>
      <c r="AG546" s="289" t="str">
        <f t="shared" si="267"/>
        <v>NA</v>
      </c>
      <c r="AH546" s="289" t="str">
        <f t="shared" si="268"/>
        <v>NA</v>
      </c>
      <c r="AI546" s="289" t="str">
        <f t="shared" si="269"/>
        <v>NA</v>
      </c>
      <c r="AJ546" s="289" t="str">
        <f t="shared" si="270"/>
        <v>NA</v>
      </c>
      <c r="AK546" s="289" t="str">
        <f t="shared" si="271"/>
        <v>NA</v>
      </c>
      <c r="AL546" s="289" t="str">
        <f t="shared" si="272"/>
        <v>NA</v>
      </c>
      <c r="AM546" s="289" t="str">
        <f t="shared" si="273"/>
        <v>NA</v>
      </c>
      <c r="AN546" s="289" t="str">
        <f t="shared" si="274"/>
        <v>NA</v>
      </c>
      <c r="AO546" s="289" t="str">
        <f t="shared" si="275"/>
        <v>NA</v>
      </c>
      <c r="AP546" s="289" t="str">
        <f t="shared" si="276"/>
        <v>NA</v>
      </c>
      <c r="AQ546" s="289">
        <f t="shared" si="277"/>
        <v>687</v>
      </c>
      <c r="AR546" s="289">
        <f t="shared" si="278"/>
        <v>721</v>
      </c>
      <c r="AS546" s="289">
        <f t="shared" si="279"/>
        <v>715</v>
      </c>
      <c r="AT546" s="289">
        <f t="shared" si="280"/>
        <v>725</v>
      </c>
      <c r="AU546" s="289" t="str">
        <f t="shared" si="281"/>
        <v>NA</v>
      </c>
      <c r="AV546" s="289">
        <f t="shared" si="282"/>
        <v>762</v>
      </c>
      <c r="AW546" s="289">
        <f t="shared" si="283"/>
        <v>841</v>
      </c>
      <c r="AX546" s="289" t="str">
        <f t="shared" si="284"/>
        <v>NA</v>
      </c>
      <c r="AY546" s="289" t="str">
        <f t="shared" si="285"/>
        <v>NA</v>
      </c>
      <c r="AZ546" s="289" t="str">
        <f t="shared" si="286"/>
        <v>NA</v>
      </c>
      <c r="BA546" s="289" t="str">
        <f t="shared" si="287"/>
        <v>NA</v>
      </c>
      <c r="BB546" s="289" t="str">
        <f t="shared" si="288"/>
        <v>NA</v>
      </c>
      <c r="BC546" s="289" t="str">
        <f t="shared" si="262"/>
        <v>NA</v>
      </c>
      <c r="BD546" s="289" t="str">
        <f t="shared" si="263"/>
        <v>NA</v>
      </c>
      <c r="BE546" s="289" t="str">
        <f t="shared" si="264"/>
        <v>NA</v>
      </c>
    </row>
    <row r="547" spans="1:57" s="309" customFormat="1" ht="15" customHeight="1" x14ac:dyDescent="0.25">
      <c r="A547" s="283" t="s">
        <v>862</v>
      </c>
      <c r="B547" s="255" t="s">
        <v>909</v>
      </c>
      <c r="C547" s="269" t="s">
        <v>1128</v>
      </c>
      <c r="D547" s="248"/>
      <c r="E547" s="248"/>
      <c r="F547" s="248"/>
      <c r="G547" s="248"/>
      <c r="H547" s="248"/>
      <c r="I547" s="248"/>
      <c r="J547" s="248">
        <v>29012</v>
      </c>
      <c r="K547" s="248">
        <v>33530</v>
      </c>
      <c r="L547" s="248">
        <v>37542</v>
      </c>
      <c r="M547" s="248">
        <v>39519</v>
      </c>
      <c r="N547" s="248">
        <v>39896</v>
      </c>
      <c r="O547" s="248">
        <v>35632</v>
      </c>
      <c r="P547" s="248">
        <v>35588</v>
      </c>
      <c r="Q547" s="248"/>
      <c r="R547" s="248"/>
      <c r="S547" s="248"/>
      <c r="T547" s="285"/>
      <c r="U547" s="286"/>
      <c r="V547" s="287"/>
      <c r="W547" s="287"/>
      <c r="X547" s="287"/>
      <c r="Y547" s="287"/>
      <c r="Z547" s="287"/>
      <c r="AA547" s="287"/>
      <c r="AB547" s="287"/>
      <c r="AC547" s="303"/>
      <c r="AD547" s="303"/>
      <c r="AE547" s="289" t="str">
        <f t="shared" si="265"/>
        <v>NA</v>
      </c>
      <c r="AF547" s="289" t="str">
        <f t="shared" si="266"/>
        <v>NA</v>
      </c>
      <c r="AG547" s="289" t="str">
        <f t="shared" si="267"/>
        <v>NA</v>
      </c>
      <c r="AH547" s="289" t="str">
        <f t="shared" si="268"/>
        <v>NA</v>
      </c>
      <c r="AI547" s="289" t="str">
        <f t="shared" si="269"/>
        <v>NA</v>
      </c>
      <c r="AJ547" s="289" t="str">
        <f t="shared" si="270"/>
        <v>NA</v>
      </c>
      <c r="AK547" s="289">
        <f t="shared" si="271"/>
        <v>388</v>
      </c>
      <c r="AL547" s="289">
        <f t="shared" si="272"/>
        <v>393</v>
      </c>
      <c r="AM547" s="289">
        <f t="shared" si="273"/>
        <v>410</v>
      </c>
      <c r="AN547" s="289">
        <f t="shared" si="274"/>
        <v>419</v>
      </c>
      <c r="AO547" s="289">
        <f t="shared" si="275"/>
        <v>472</v>
      </c>
      <c r="AP547" s="289">
        <f t="shared" si="276"/>
        <v>495</v>
      </c>
      <c r="AQ547" s="289">
        <f t="shared" si="277"/>
        <v>496</v>
      </c>
      <c r="AR547" s="289" t="str">
        <f t="shared" si="278"/>
        <v>NA</v>
      </c>
      <c r="AS547" s="289" t="str">
        <f t="shared" si="279"/>
        <v>NA</v>
      </c>
      <c r="AT547" s="289" t="str">
        <f t="shared" si="280"/>
        <v>NA</v>
      </c>
      <c r="AU547" s="289" t="str">
        <f t="shared" si="281"/>
        <v>NA</v>
      </c>
      <c r="AV547" s="289" t="str">
        <f t="shared" si="282"/>
        <v>NA</v>
      </c>
      <c r="AW547" s="289" t="str">
        <f t="shared" si="283"/>
        <v>NA</v>
      </c>
      <c r="AX547" s="289" t="str">
        <f t="shared" si="284"/>
        <v>NA</v>
      </c>
      <c r="AY547" s="289" t="str">
        <f t="shared" si="285"/>
        <v>NA</v>
      </c>
      <c r="AZ547" s="289" t="str">
        <f t="shared" si="286"/>
        <v>NA</v>
      </c>
      <c r="BA547" s="289" t="str">
        <f t="shared" si="287"/>
        <v>NA</v>
      </c>
      <c r="BB547" s="289" t="str">
        <f t="shared" si="288"/>
        <v>NA</v>
      </c>
      <c r="BC547" s="289" t="str">
        <f t="shared" si="262"/>
        <v>NA</v>
      </c>
      <c r="BD547" s="289" t="str">
        <f t="shared" si="263"/>
        <v>NA</v>
      </c>
      <c r="BE547" s="289" t="str">
        <f t="shared" si="264"/>
        <v>NA</v>
      </c>
    </row>
    <row r="548" spans="1:57" s="309" customFormat="1" ht="15" customHeight="1" x14ac:dyDescent="0.25">
      <c r="A548" s="283" t="s">
        <v>563</v>
      </c>
      <c r="B548" s="255" t="s">
        <v>909</v>
      </c>
      <c r="C548" s="269" t="s">
        <v>1128</v>
      </c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272"/>
      <c r="S548" s="272"/>
      <c r="T548" s="285"/>
      <c r="U548" s="286">
        <v>26880</v>
      </c>
      <c r="V548" s="287">
        <v>24792</v>
      </c>
      <c r="W548" s="287"/>
      <c r="X548" s="287"/>
      <c r="Y548" s="287"/>
      <c r="Z548" s="287"/>
      <c r="AA548" s="287"/>
      <c r="AB548" s="287"/>
      <c r="AC548" s="303"/>
      <c r="AD548" s="303"/>
      <c r="AE548" s="289" t="str">
        <f t="shared" si="265"/>
        <v>NA</v>
      </c>
      <c r="AF548" s="289" t="str">
        <f t="shared" si="266"/>
        <v>NA</v>
      </c>
      <c r="AG548" s="289" t="str">
        <f t="shared" si="267"/>
        <v>NA</v>
      </c>
      <c r="AH548" s="289" t="str">
        <f t="shared" si="268"/>
        <v>NA</v>
      </c>
      <c r="AI548" s="289" t="str">
        <f t="shared" si="269"/>
        <v>NA</v>
      </c>
      <c r="AJ548" s="289" t="str">
        <f t="shared" si="270"/>
        <v>NA</v>
      </c>
      <c r="AK548" s="289" t="str">
        <f t="shared" si="271"/>
        <v>NA</v>
      </c>
      <c r="AL548" s="289" t="str">
        <f t="shared" si="272"/>
        <v>NA</v>
      </c>
      <c r="AM548" s="289" t="str">
        <f t="shared" si="273"/>
        <v>NA</v>
      </c>
      <c r="AN548" s="289" t="str">
        <f t="shared" si="274"/>
        <v>NA</v>
      </c>
      <c r="AO548" s="289" t="str">
        <f t="shared" si="275"/>
        <v>NA</v>
      </c>
      <c r="AP548" s="289" t="str">
        <f t="shared" si="276"/>
        <v>NA</v>
      </c>
      <c r="AQ548" s="289" t="str">
        <f t="shared" si="277"/>
        <v>NA</v>
      </c>
      <c r="AR548" s="289" t="str">
        <f t="shared" si="278"/>
        <v>NA</v>
      </c>
      <c r="AS548" s="289" t="str">
        <f t="shared" si="279"/>
        <v>NA</v>
      </c>
      <c r="AT548" s="289" t="str">
        <f t="shared" si="280"/>
        <v>NA</v>
      </c>
      <c r="AU548" s="289" t="str">
        <f t="shared" si="281"/>
        <v>NA</v>
      </c>
      <c r="AV548" s="289">
        <f t="shared" si="282"/>
        <v>676</v>
      </c>
      <c r="AW548" s="289">
        <f t="shared" si="283"/>
        <v>755</v>
      </c>
      <c r="AX548" s="289" t="str">
        <f t="shared" si="284"/>
        <v>NA</v>
      </c>
      <c r="AY548" s="289" t="str">
        <f t="shared" si="285"/>
        <v>NA</v>
      </c>
      <c r="AZ548" s="289" t="str">
        <f t="shared" si="286"/>
        <v>NA</v>
      </c>
      <c r="BA548" s="289" t="str">
        <f t="shared" si="287"/>
        <v>NA</v>
      </c>
      <c r="BB548" s="289" t="str">
        <f t="shared" si="288"/>
        <v>NA</v>
      </c>
      <c r="BC548" s="289" t="str">
        <f t="shared" si="262"/>
        <v>NA</v>
      </c>
      <c r="BD548" s="289" t="str">
        <f t="shared" si="263"/>
        <v>NA</v>
      </c>
      <c r="BE548" s="289" t="str">
        <f t="shared" si="264"/>
        <v>NA</v>
      </c>
    </row>
    <row r="549" spans="1:57" s="309" customFormat="1" ht="15" customHeight="1" x14ac:dyDescent="0.25">
      <c r="A549" s="283" t="s">
        <v>495</v>
      </c>
      <c r="B549" s="255" t="s">
        <v>909</v>
      </c>
      <c r="C549" s="269" t="s">
        <v>1128</v>
      </c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72">
        <v>14929</v>
      </c>
      <c r="P549" s="248">
        <v>13977</v>
      </c>
      <c r="Q549" s="248"/>
      <c r="R549" s="248"/>
      <c r="S549" s="248"/>
      <c r="T549" s="285"/>
      <c r="U549" s="286"/>
      <c r="V549" s="287"/>
      <c r="W549" s="287"/>
      <c r="X549" s="287"/>
      <c r="Y549" s="287"/>
      <c r="Z549" s="287"/>
      <c r="AA549" s="287"/>
      <c r="AB549" s="287"/>
      <c r="AC549" s="303"/>
      <c r="AD549" s="303"/>
      <c r="AE549" s="289" t="str">
        <f t="shared" si="265"/>
        <v>NA</v>
      </c>
      <c r="AF549" s="289" t="str">
        <f t="shared" si="266"/>
        <v>NA</v>
      </c>
      <c r="AG549" s="289" t="str">
        <f t="shared" si="267"/>
        <v>NA</v>
      </c>
      <c r="AH549" s="289" t="str">
        <f t="shared" si="268"/>
        <v>NA</v>
      </c>
      <c r="AI549" s="289" t="str">
        <f t="shared" si="269"/>
        <v>NA</v>
      </c>
      <c r="AJ549" s="289" t="str">
        <f t="shared" si="270"/>
        <v>NA</v>
      </c>
      <c r="AK549" s="289" t="str">
        <f t="shared" si="271"/>
        <v>NA</v>
      </c>
      <c r="AL549" s="289" t="str">
        <f t="shared" si="272"/>
        <v>NA</v>
      </c>
      <c r="AM549" s="289" t="str">
        <f t="shared" si="273"/>
        <v>NA</v>
      </c>
      <c r="AN549" s="289" t="str">
        <f t="shared" si="274"/>
        <v>NA</v>
      </c>
      <c r="AO549" s="289" t="str">
        <f t="shared" si="275"/>
        <v>NA</v>
      </c>
      <c r="AP549" s="289">
        <f t="shared" si="276"/>
        <v>609</v>
      </c>
      <c r="AQ549" s="289">
        <f t="shared" si="277"/>
        <v>651</v>
      </c>
      <c r="AR549" s="289" t="str">
        <f t="shared" si="278"/>
        <v>NA</v>
      </c>
      <c r="AS549" s="289" t="str">
        <f t="shared" si="279"/>
        <v>NA</v>
      </c>
      <c r="AT549" s="289" t="str">
        <f t="shared" si="280"/>
        <v>NA</v>
      </c>
      <c r="AU549" s="289" t="str">
        <f t="shared" si="281"/>
        <v>NA</v>
      </c>
      <c r="AV549" s="289" t="str">
        <f t="shared" si="282"/>
        <v>NA</v>
      </c>
      <c r="AW549" s="289" t="str">
        <f t="shared" si="283"/>
        <v>NA</v>
      </c>
      <c r="AX549" s="289" t="str">
        <f t="shared" si="284"/>
        <v>NA</v>
      </c>
      <c r="AY549" s="289" t="str">
        <f t="shared" si="285"/>
        <v>NA</v>
      </c>
      <c r="AZ549" s="289" t="str">
        <f t="shared" si="286"/>
        <v>NA</v>
      </c>
      <c r="BA549" s="289" t="str">
        <f t="shared" si="287"/>
        <v>NA</v>
      </c>
      <c r="BB549" s="289" t="str">
        <f t="shared" si="288"/>
        <v>NA</v>
      </c>
      <c r="BC549" s="289" t="str">
        <f t="shared" si="262"/>
        <v>NA</v>
      </c>
      <c r="BD549" s="289" t="str">
        <f t="shared" si="263"/>
        <v>NA</v>
      </c>
      <c r="BE549" s="289" t="str">
        <f t="shared" si="264"/>
        <v>NA</v>
      </c>
    </row>
    <row r="550" spans="1:57" s="309" customFormat="1" ht="15" customHeight="1" x14ac:dyDescent="0.25">
      <c r="A550" s="283" t="s">
        <v>475</v>
      </c>
      <c r="B550" s="255" t="s">
        <v>909</v>
      </c>
      <c r="C550" s="269" t="s">
        <v>1128</v>
      </c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248"/>
      <c r="S550" s="248"/>
      <c r="T550" s="285"/>
      <c r="U550" s="286">
        <v>571</v>
      </c>
      <c r="V550" s="287">
        <v>596</v>
      </c>
      <c r="W550" s="287"/>
      <c r="X550" s="287"/>
      <c r="Y550" s="287"/>
      <c r="Z550" s="287"/>
      <c r="AA550" s="287"/>
      <c r="AB550" s="287"/>
      <c r="AC550" s="303"/>
      <c r="AD550" s="303"/>
      <c r="AE550" s="289" t="str">
        <f t="shared" si="265"/>
        <v>NA</v>
      </c>
      <c r="AF550" s="289" t="str">
        <f t="shared" si="266"/>
        <v>NA</v>
      </c>
      <c r="AG550" s="289" t="str">
        <f t="shared" si="267"/>
        <v>NA</v>
      </c>
      <c r="AH550" s="289" t="str">
        <f t="shared" si="268"/>
        <v>NA</v>
      </c>
      <c r="AI550" s="289" t="str">
        <f t="shared" si="269"/>
        <v>NA</v>
      </c>
      <c r="AJ550" s="289" t="str">
        <f t="shared" si="270"/>
        <v>NA</v>
      </c>
      <c r="AK550" s="289" t="str">
        <f t="shared" si="271"/>
        <v>NA</v>
      </c>
      <c r="AL550" s="289" t="str">
        <f t="shared" si="272"/>
        <v>NA</v>
      </c>
      <c r="AM550" s="289" t="str">
        <f t="shared" si="273"/>
        <v>NA</v>
      </c>
      <c r="AN550" s="289" t="str">
        <f t="shared" si="274"/>
        <v>NA</v>
      </c>
      <c r="AO550" s="289" t="str">
        <f t="shared" si="275"/>
        <v>NA</v>
      </c>
      <c r="AP550" s="289" t="str">
        <f t="shared" si="276"/>
        <v>NA</v>
      </c>
      <c r="AQ550" s="289" t="str">
        <f t="shared" si="277"/>
        <v>NA</v>
      </c>
      <c r="AR550" s="289" t="str">
        <f t="shared" si="278"/>
        <v>NA</v>
      </c>
      <c r="AS550" s="289" t="str">
        <f t="shared" si="279"/>
        <v>NA</v>
      </c>
      <c r="AT550" s="289" t="str">
        <f t="shared" si="280"/>
        <v>NA</v>
      </c>
      <c r="AU550" s="289" t="str">
        <f t="shared" si="281"/>
        <v>NA</v>
      </c>
      <c r="AV550" s="289">
        <f t="shared" si="282"/>
        <v>841</v>
      </c>
      <c r="AW550" s="289">
        <f t="shared" si="283"/>
        <v>960</v>
      </c>
      <c r="AX550" s="289" t="str">
        <f t="shared" si="284"/>
        <v>NA</v>
      </c>
      <c r="AY550" s="289" t="str">
        <f t="shared" si="285"/>
        <v>NA</v>
      </c>
      <c r="AZ550" s="289" t="str">
        <f t="shared" si="286"/>
        <v>NA</v>
      </c>
      <c r="BA550" s="289" t="str">
        <f t="shared" si="287"/>
        <v>NA</v>
      </c>
      <c r="BB550" s="289" t="str">
        <f t="shared" si="288"/>
        <v>NA</v>
      </c>
      <c r="BC550" s="289" t="str">
        <f t="shared" si="262"/>
        <v>NA</v>
      </c>
      <c r="BD550" s="289" t="str">
        <f t="shared" si="263"/>
        <v>NA</v>
      </c>
      <c r="BE550" s="289" t="str">
        <f t="shared" si="264"/>
        <v>NA</v>
      </c>
    </row>
    <row r="551" spans="1:57" s="309" customFormat="1" ht="15" customHeight="1" x14ac:dyDescent="0.25">
      <c r="A551" s="283" t="s">
        <v>35</v>
      </c>
      <c r="B551" s="255" t="s">
        <v>943</v>
      </c>
      <c r="C551" s="269" t="s">
        <v>1128</v>
      </c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>
        <v>25796</v>
      </c>
      <c r="Q551" s="248">
        <v>23189</v>
      </c>
      <c r="R551" s="248">
        <v>27546</v>
      </c>
      <c r="S551" s="248">
        <v>31903</v>
      </c>
      <c r="T551" s="285">
        <v>36260</v>
      </c>
      <c r="U551" s="286">
        <v>39249</v>
      </c>
      <c r="V551" s="287">
        <v>38182</v>
      </c>
      <c r="W551" s="287"/>
      <c r="X551" s="287"/>
      <c r="Y551" s="287"/>
      <c r="Z551" s="287"/>
      <c r="AA551" s="287"/>
      <c r="AB551" s="287"/>
      <c r="AC551" s="303"/>
      <c r="AD551" s="303"/>
      <c r="AE551" s="289" t="str">
        <f t="shared" si="265"/>
        <v>NA</v>
      </c>
      <c r="AF551" s="289" t="str">
        <f t="shared" si="266"/>
        <v>NA</v>
      </c>
      <c r="AG551" s="289" t="str">
        <f t="shared" si="267"/>
        <v>NA</v>
      </c>
      <c r="AH551" s="289" t="str">
        <f t="shared" si="268"/>
        <v>NA</v>
      </c>
      <c r="AI551" s="289" t="str">
        <f t="shared" si="269"/>
        <v>NA</v>
      </c>
      <c r="AJ551" s="289" t="str">
        <f t="shared" si="270"/>
        <v>NA</v>
      </c>
      <c r="AK551" s="289" t="str">
        <f t="shared" si="271"/>
        <v>NA</v>
      </c>
      <c r="AL551" s="289" t="str">
        <f t="shared" si="272"/>
        <v>NA</v>
      </c>
      <c r="AM551" s="289" t="str">
        <f t="shared" si="273"/>
        <v>NA</v>
      </c>
      <c r="AN551" s="289" t="str">
        <f t="shared" si="274"/>
        <v>NA</v>
      </c>
      <c r="AO551" s="289" t="str">
        <f t="shared" si="275"/>
        <v>NA</v>
      </c>
      <c r="AP551" s="289" t="str">
        <f t="shared" si="276"/>
        <v>NA</v>
      </c>
      <c r="AQ551" s="289">
        <f t="shared" si="277"/>
        <v>561</v>
      </c>
      <c r="AR551" s="289">
        <f t="shared" si="278"/>
        <v>614</v>
      </c>
      <c r="AS551" s="289">
        <f t="shared" si="279"/>
        <v>593</v>
      </c>
      <c r="AT551" s="289">
        <f t="shared" si="280"/>
        <v>592</v>
      </c>
      <c r="AU551" s="289">
        <f t="shared" si="281"/>
        <v>590</v>
      </c>
      <c r="AV551" s="289">
        <f t="shared" si="282"/>
        <v>606</v>
      </c>
      <c r="AW551" s="289">
        <f t="shared" si="283"/>
        <v>662</v>
      </c>
      <c r="AX551" s="289" t="str">
        <f t="shared" si="284"/>
        <v>NA</v>
      </c>
      <c r="AY551" s="289" t="str">
        <f t="shared" si="285"/>
        <v>NA</v>
      </c>
      <c r="AZ551" s="289" t="str">
        <f t="shared" si="286"/>
        <v>NA</v>
      </c>
      <c r="BA551" s="289" t="str">
        <f t="shared" si="287"/>
        <v>NA</v>
      </c>
      <c r="BB551" s="289" t="str">
        <f t="shared" si="288"/>
        <v>NA</v>
      </c>
      <c r="BC551" s="289" t="str">
        <f t="shared" si="262"/>
        <v>NA</v>
      </c>
      <c r="BD551" s="289" t="str">
        <f t="shared" si="263"/>
        <v>NA</v>
      </c>
      <c r="BE551" s="289" t="str">
        <f t="shared" si="264"/>
        <v>NA</v>
      </c>
    </row>
    <row r="552" spans="1:57" s="309" customFormat="1" ht="15" customHeight="1" x14ac:dyDescent="0.25">
      <c r="A552" s="283" t="s">
        <v>65</v>
      </c>
      <c r="B552" s="255" t="s">
        <v>957</v>
      </c>
      <c r="C552" s="269" t="s">
        <v>1128</v>
      </c>
      <c r="D552" s="248"/>
      <c r="E552" s="248"/>
      <c r="F552" s="248"/>
      <c r="G552" s="248"/>
      <c r="H552" s="248">
        <v>33662</v>
      </c>
      <c r="I552" s="248">
        <v>38722</v>
      </c>
      <c r="J552" s="248">
        <v>37437</v>
      </c>
      <c r="K552" s="248">
        <v>38914</v>
      </c>
      <c r="L552" s="248">
        <v>56059</v>
      </c>
      <c r="M552" s="248">
        <v>58693</v>
      </c>
      <c r="N552" s="248">
        <v>60816</v>
      </c>
      <c r="O552" s="248">
        <v>53976.5</v>
      </c>
      <c r="P552" s="248">
        <v>47137</v>
      </c>
      <c r="Q552" s="248">
        <v>35769</v>
      </c>
      <c r="R552" s="272">
        <v>40805</v>
      </c>
      <c r="S552" s="272">
        <v>43916</v>
      </c>
      <c r="T552" s="285">
        <v>46618</v>
      </c>
      <c r="U552" s="286">
        <v>52477</v>
      </c>
      <c r="V552" s="287">
        <v>50445</v>
      </c>
      <c r="W552" s="287"/>
      <c r="X552" s="287"/>
      <c r="Y552" s="287"/>
      <c r="Z552" s="287"/>
      <c r="AA552" s="287"/>
      <c r="AB552" s="287"/>
      <c r="AC552" s="303"/>
      <c r="AD552" s="303"/>
      <c r="AE552" s="289" t="str">
        <f t="shared" si="265"/>
        <v>NA</v>
      </c>
      <c r="AF552" s="289" t="str">
        <f t="shared" si="266"/>
        <v>NA</v>
      </c>
      <c r="AG552" s="289" t="str">
        <f t="shared" si="267"/>
        <v>NA</v>
      </c>
      <c r="AH552" s="289" t="str">
        <f t="shared" si="268"/>
        <v>NA</v>
      </c>
      <c r="AI552" s="289">
        <f t="shared" si="269"/>
        <v>314</v>
      </c>
      <c r="AJ552" s="289">
        <f t="shared" si="270"/>
        <v>329</v>
      </c>
      <c r="AK552" s="289">
        <f t="shared" si="271"/>
        <v>356</v>
      </c>
      <c r="AL552" s="289">
        <f t="shared" si="272"/>
        <v>373</v>
      </c>
      <c r="AM552" s="289">
        <f t="shared" si="273"/>
        <v>351</v>
      </c>
      <c r="AN552" s="289">
        <f t="shared" si="274"/>
        <v>356</v>
      </c>
      <c r="AO552" s="289">
        <f t="shared" si="275"/>
        <v>390</v>
      </c>
      <c r="AP552" s="289">
        <f t="shared" si="276"/>
        <v>409</v>
      </c>
      <c r="AQ552" s="289">
        <f t="shared" si="277"/>
        <v>433</v>
      </c>
      <c r="AR552" s="289">
        <f t="shared" si="278"/>
        <v>509</v>
      </c>
      <c r="AS552" s="289">
        <f t="shared" si="279"/>
        <v>510</v>
      </c>
      <c r="AT552" s="289">
        <f t="shared" si="280"/>
        <v>516</v>
      </c>
      <c r="AU552" s="289">
        <f t="shared" si="281"/>
        <v>522</v>
      </c>
      <c r="AV552" s="289">
        <f t="shared" si="282"/>
        <v>535</v>
      </c>
      <c r="AW552" s="289">
        <f t="shared" si="283"/>
        <v>589</v>
      </c>
      <c r="AX552" s="289" t="str">
        <f t="shared" si="284"/>
        <v>NA</v>
      </c>
      <c r="AY552" s="289" t="str">
        <f t="shared" si="285"/>
        <v>NA</v>
      </c>
      <c r="AZ552" s="289" t="str">
        <f t="shared" si="286"/>
        <v>NA</v>
      </c>
      <c r="BA552" s="289" t="str">
        <f t="shared" si="287"/>
        <v>NA</v>
      </c>
      <c r="BB552" s="289" t="str">
        <f t="shared" si="288"/>
        <v>NA</v>
      </c>
      <c r="BC552" s="289" t="str">
        <f t="shared" si="262"/>
        <v>NA</v>
      </c>
      <c r="BD552" s="289" t="str">
        <f t="shared" si="263"/>
        <v>NA</v>
      </c>
      <c r="BE552" s="289" t="str">
        <f t="shared" si="264"/>
        <v>NA</v>
      </c>
    </row>
    <row r="553" spans="1:57" s="309" customFormat="1" ht="15" customHeight="1" x14ac:dyDescent="0.25">
      <c r="A553" s="283" t="s">
        <v>462</v>
      </c>
      <c r="B553" s="255" t="s">
        <v>957</v>
      </c>
      <c r="C553" s="269" t="s">
        <v>1128</v>
      </c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248"/>
      <c r="S553" s="248"/>
      <c r="T553" s="285"/>
      <c r="U553" s="286">
        <v>21759</v>
      </c>
      <c r="V553" s="287">
        <v>24763</v>
      </c>
      <c r="W553" s="287"/>
      <c r="X553" s="287"/>
      <c r="Y553" s="287"/>
      <c r="Z553" s="287"/>
      <c r="AA553" s="287"/>
      <c r="AB553" s="287"/>
      <c r="AC553" s="303"/>
      <c r="AD553" s="303"/>
      <c r="AE553" s="289" t="str">
        <f t="shared" si="265"/>
        <v>NA</v>
      </c>
      <c r="AF553" s="289" t="str">
        <f t="shared" si="266"/>
        <v>NA</v>
      </c>
      <c r="AG553" s="289" t="str">
        <f t="shared" si="267"/>
        <v>NA</v>
      </c>
      <c r="AH553" s="289" t="str">
        <f t="shared" si="268"/>
        <v>NA</v>
      </c>
      <c r="AI553" s="289" t="str">
        <f t="shared" si="269"/>
        <v>NA</v>
      </c>
      <c r="AJ553" s="289" t="str">
        <f t="shared" si="270"/>
        <v>NA</v>
      </c>
      <c r="AK553" s="289" t="str">
        <f t="shared" si="271"/>
        <v>NA</v>
      </c>
      <c r="AL553" s="289" t="str">
        <f t="shared" si="272"/>
        <v>NA</v>
      </c>
      <c r="AM553" s="289" t="str">
        <f t="shared" si="273"/>
        <v>NA</v>
      </c>
      <c r="AN553" s="289" t="str">
        <f t="shared" si="274"/>
        <v>NA</v>
      </c>
      <c r="AO553" s="289" t="str">
        <f t="shared" si="275"/>
        <v>NA</v>
      </c>
      <c r="AP553" s="289" t="str">
        <f t="shared" si="276"/>
        <v>NA</v>
      </c>
      <c r="AQ553" s="289" t="str">
        <f t="shared" si="277"/>
        <v>NA</v>
      </c>
      <c r="AR553" s="289" t="str">
        <f t="shared" si="278"/>
        <v>NA</v>
      </c>
      <c r="AS553" s="289" t="str">
        <f t="shared" si="279"/>
        <v>NA</v>
      </c>
      <c r="AT553" s="289" t="str">
        <f t="shared" si="280"/>
        <v>NA</v>
      </c>
      <c r="AU553" s="289" t="str">
        <f t="shared" si="281"/>
        <v>NA</v>
      </c>
      <c r="AV553" s="289">
        <f t="shared" si="282"/>
        <v>716</v>
      </c>
      <c r="AW553" s="289">
        <f t="shared" si="283"/>
        <v>756</v>
      </c>
      <c r="AX553" s="289" t="str">
        <f t="shared" si="284"/>
        <v>NA</v>
      </c>
      <c r="AY553" s="289" t="str">
        <f t="shared" si="285"/>
        <v>NA</v>
      </c>
      <c r="AZ553" s="289" t="str">
        <f t="shared" si="286"/>
        <v>NA</v>
      </c>
      <c r="BA553" s="289" t="str">
        <f t="shared" si="287"/>
        <v>NA</v>
      </c>
      <c r="BB553" s="289" t="str">
        <f t="shared" si="288"/>
        <v>NA</v>
      </c>
      <c r="BC553" s="289" t="str">
        <f t="shared" si="262"/>
        <v>NA</v>
      </c>
      <c r="BD553" s="289" t="str">
        <f t="shared" si="263"/>
        <v>NA</v>
      </c>
      <c r="BE553" s="289" t="str">
        <f t="shared" si="264"/>
        <v>NA</v>
      </c>
    </row>
    <row r="554" spans="1:57" s="309" customFormat="1" ht="15" customHeight="1" x14ac:dyDescent="0.25">
      <c r="A554" s="283" t="s">
        <v>445</v>
      </c>
      <c r="B554" s="255" t="s">
        <v>961</v>
      </c>
      <c r="C554" s="269" t="s">
        <v>1128</v>
      </c>
      <c r="D554" s="248"/>
      <c r="E554" s="248"/>
      <c r="F554" s="248"/>
      <c r="G554" s="248"/>
      <c r="H554" s="248">
        <v>100741</v>
      </c>
      <c r="I554" s="248">
        <v>125574</v>
      </c>
      <c r="J554" s="248">
        <v>156023</v>
      </c>
      <c r="K554" s="248">
        <v>189501</v>
      </c>
      <c r="L554" s="248">
        <v>214379</v>
      </c>
      <c r="M554" s="248">
        <v>232534</v>
      </c>
      <c r="N554" s="248">
        <v>265583</v>
      </c>
      <c r="O554" s="248">
        <v>245734</v>
      </c>
      <c r="P554" s="248">
        <v>223633</v>
      </c>
      <c r="Q554" s="248">
        <v>200112</v>
      </c>
      <c r="R554" s="248"/>
      <c r="S554" s="248"/>
      <c r="T554" s="285"/>
      <c r="U554" s="286"/>
      <c r="V554" s="287"/>
      <c r="W554" s="287"/>
      <c r="X554" s="287"/>
      <c r="Y554" s="287"/>
      <c r="Z554" s="287"/>
      <c r="AA554" s="287"/>
      <c r="AB554" s="287"/>
      <c r="AC554" s="303"/>
      <c r="AD554" s="303"/>
      <c r="AE554" s="289" t="str">
        <f t="shared" si="265"/>
        <v>NA</v>
      </c>
      <c r="AF554" s="289" t="str">
        <f t="shared" si="266"/>
        <v>NA</v>
      </c>
      <c r="AG554" s="289" t="str">
        <f t="shared" si="267"/>
        <v>NA</v>
      </c>
      <c r="AH554" s="289" t="str">
        <f t="shared" si="268"/>
        <v>NA</v>
      </c>
      <c r="AI554" s="289">
        <f t="shared" si="269"/>
        <v>165</v>
      </c>
      <c r="AJ554" s="289">
        <f t="shared" si="270"/>
        <v>162</v>
      </c>
      <c r="AK554" s="289">
        <f t="shared" si="271"/>
        <v>153</v>
      </c>
      <c r="AL554" s="289">
        <f t="shared" si="272"/>
        <v>149</v>
      </c>
      <c r="AM554" s="289">
        <f t="shared" si="273"/>
        <v>156</v>
      </c>
      <c r="AN554" s="289">
        <f t="shared" si="274"/>
        <v>158</v>
      </c>
      <c r="AO554" s="289">
        <f t="shared" si="275"/>
        <v>160</v>
      </c>
      <c r="AP554" s="289">
        <f t="shared" si="276"/>
        <v>165</v>
      </c>
      <c r="AQ554" s="289">
        <f t="shared" si="277"/>
        <v>170</v>
      </c>
      <c r="AR554" s="289">
        <f t="shared" si="278"/>
        <v>184</v>
      </c>
      <c r="AS554" s="289" t="str">
        <f t="shared" si="279"/>
        <v>NA</v>
      </c>
      <c r="AT554" s="289" t="str">
        <f t="shared" si="280"/>
        <v>NA</v>
      </c>
      <c r="AU554" s="289" t="str">
        <f t="shared" si="281"/>
        <v>NA</v>
      </c>
      <c r="AV554" s="289" t="str">
        <f t="shared" si="282"/>
        <v>NA</v>
      </c>
      <c r="AW554" s="289" t="str">
        <f t="shared" si="283"/>
        <v>NA</v>
      </c>
      <c r="AX554" s="289" t="str">
        <f t="shared" si="284"/>
        <v>NA</v>
      </c>
      <c r="AY554" s="289" t="str">
        <f t="shared" si="285"/>
        <v>NA</v>
      </c>
      <c r="AZ554" s="289" t="str">
        <f t="shared" si="286"/>
        <v>NA</v>
      </c>
      <c r="BA554" s="289" t="str">
        <f t="shared" si="287"/>
        <v>NA</v>
      </c>
      <c r="BB554" s="289" t="str">
        <f t="shared" si="288"/>
        <v>NA</v>
      </c>
      <c r="BC554" s="289" t="str">
        <f t="shared" si="262"/>
        <v>NA</v>
      </c>
      <c r="BD554" s="289" t="str">
        <f t="shared" si="263"/>
        <v>NA</v>
      </c>
      <c r="BE554" s="289" t="str">
        <f t="shared" si="264"/>
        <v>NA</v>
      </c>
    </row>
    <row r="555" spans="1:57" s="309" customFormat="1" ht="15" customHeight="1" x14ac:dyDescent="0.25">
      <c r="A555" s="283" t="s">
        <v>366</v>
      </c>
      <c r="B555" s="255" t="s">
        <v>950</v>
      </c>
      <c r="C555" s="269" t="s">
        <v>1128</v>
      </c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>
        <v>4071</v>
      </c>
      <c r="Q555" s="248">
        <v>5701</v>
      </c>
      <c r="R555" s="248">
        <v>5783.666666666667</v>
      </c>
      <c r="S555" s="248">
        <v>5866.3333333333339</v>
      </c>
      <c r="T555" s="285">
        <v>5949</v>
      </c>
      <c r="U555" s="286"/>
      <c r="V555" s="287"/>
      <c r="W555" s="287"/>
      <c r="X555" s="287"/>
      <c r="Y555" s="287"/>
      <c r="Z555" s="287"/>
      <c r="AA555" s="287"/>
      <c r="AB555" s="287"/>
      <c r="AC555" s="303"/>
      <c r="AD555" s="303"/>
      <c r="AE555" s="289" t="str">
        <f t="shared" si="265"/>
        <v>NA</v>
      </c>
      <c r="AF555" s="289" t="str">
        <f t="shared" si="266"/>
        <v>NA</v>
      </c>
      <c r="AG555" s="289" t="str">
        <f t="shared" si="267"/>
        <v>NA</v>
      </c>
      <c r="AH555" s="289" t="str">
        <f t="shared" si="268"/>
        <v>NA</v>
      </c>
      <c r="AI555" s="289" t="str">
        <f t="shared" si="269"/>
        <v>NA</v>
      </c>
      <c r="AJ555" s="289" t="str">
        <f t="shared" si="270"/>
        <v>NA</v>
      </c>
      <c r="AK555" s="289" t="str">
        <f t="shared" si="271"/>
        <v>NA</v>
      </c>
      <c r="AL555" s="289" t="str">
        <f t="shared" si="272"/>
        <v>NA</v>
      </c>
      <c r="AM555" s="289" t="str">
        <f t="shared" si="273"/>
        <v>NA</v>
      </c>
      <c r="AN555" s="289" t="str">
        <f t="shared" si="274"/>
        <v>NA</v>
      </c>
      <c r="AO555" s="289" t="str">
        <f t="shared" si="275"/>
        <v>NA</v>
      </c>
      <c r="AP555" s="289" t="str">
        <f t="shared" si="276"/>
        <v>NA</v>
      </c>
      <c r="AQ555" s="289">
        <f t="shared" si="277"/>
        <v>719</v>
      </c>
      <c r="AR555" s="289">
        <f t="shared" si="278"/>
        <v>749</v>
      </c>
      <c r="AS555" s="289">
        <f t="shared" si="279"/>
        <v>743</v>
      </c>
      <c r="AT555" s="289">
        <f t="shared" si="280"/>
        <v>755</v>
      </c>
      <c r="AU555" s="289">
        <f t="shared" si="281"/>
        <v>807</v>
      </c>
      <c r="AV555" s="289" t="str">
        <f t="shared" si="282"/>
        <v>NA</v>
      </c>
      <c r="AW555" s="289" t="str">
        <f t="shared" si="283"/>
        <v>NA</v>
      </c>
      <c r="AX555" s="289" t="str">
        <f t="shared" si="284"/>
        <v>NA</v>
      </c>
      <c r="AY555" s="289" t="str">
        <f t="shared" si="285"/>
        <v>NA</v>
      </c>
      <c r="AZ555" s="289" t="str">
        <f t="shared" si="286"/>
        <v>NA</v>
      </c>
      <c r="BA555" s="289" t="str">
        <f t="shared" si="287"/>
        <v>NA</v>
      </c>
      <c r="BB555" s="289" t="str">
        <f t="shared" si="288"/>
        <v>NA</v>
      </c>
      <c r="BC555" s="289" t="str">
        <f t="shared" si="262"/>
        <v>NA</v>
      </c>
      <c r="BD555" s="289" t="str">
        <f t="shared" si="263"/>
        <v>NA</v>
      </c>
      <c r="BE555" s="289" t="str">
        <f t="shared" si="264"/>
        <v>NA</v>
      </c>
    </row>
    <row r="556" spans="1:57" s="309" customFormat="1" ht="15" customHeight="1" x14ac:dyDescent="0.25">
      <c r="A556" s="283" t="s">
        <v>588</v>
      </c>
      <c r="B556" s="255" t="s">
        <v>950</v>
      </c>
      <c r="C556" s="269" t="s">
        <v>1128</v>
      </c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248"/>
      <c r="S556" s="248"/>
      <c r="T556" s="285"/>
      <c r="U556" s="286">
        <v>13063</v>
      </c>
      <c r="V556" s="287"/>
      <c r="W556" s="287"/>
      <c r="X556" s="287"/>
      <c r="Y556" s="287"/>
      <c r="Z556" s="287"/>
      <c r="AA556" s="287"/>
      <c r="AB556" s="287"/>
      <c r="AC556" s="303"/>
      <c r="AD556" s="303"/>
      <c r="AE556" s="289" t="str">
        <f t="shared" si="265"/>
        <v>NA</v>
      </c>
      <c r="AF556" s="289" t="str">
        <f t="shared" si="266"/>
        <v>NA</v>
      </c>
      <c r="AG556" s="289" t="str">
        <f t="shared" si="267"/>
        <v>NA</v>
      </c>
      <c r="AH556" s="289" t="str">
        <f t="shared" si="268"/>
        <v>NA</v>
      </c>
      <c r="AI556" s="289" t="str">
        <f t="shared" si="269"/>
        <v>NA</v>
      </c>
      <c r="AJ556" s="289" t="str">
        <f t="shared" si="270"/>
        <v>NA</v>
      </c>
      <c r="AK556" s="289" t="str">
        <f t="shared" si="271"/>
        <v>NA</v>
      </c>
      <c r="AL556" s="289" t="str">
        <f t="shared" si="272"/>
        <v>NA</v>
      </c>
      <c r="AM556" s="289" t="str">
        <f t="shared" si="273"/>
        <v>NA</v>
      </c>
      <c r="AN556" s="289" t="str">
        <f t="shared" si="274"/>
        <v>NA</v>
      </c>
      <c r="AO556" s="289" t="str">
        <f t="shared" si="275"/>
        <v>NA</v>
      </c>
      <c r="AP556" s="289" t="str">
        <f t="shared" si="276"/>
        <v>NA</v>
      </c>
      <c r="AQ556" s="289" t="str">
        <f t="shared" si="277"/>
        <v>NA</v>
      </c>
      <c r="AR556" s="289" t="str">
        <f t="shared" si="278"/>
        <v>NA</v>
      </c>
      <c r="AS556" s="289" t="str">
        <f t="shared" si="279"/>
        <v>NA</v>
      </c>
      <c r="AT556" s="289" t="str">
        <f t="shared" si="280"/>
        <v>NA</v>
      </c>
      <c r="AU556" s="289" t="str">
        <f t="shared" si="281"/>
        <v>NA</v>
      </c>
      <c r="AV556" s="289">
        <f t="shared" si="282"/>
        <v>781</v>
      </c>
      <c r="AW556" s="289" t="str">
        <f t="shared" si="283"/>
        <v>NA</v>
      </c>
      <c r="AX556" s="289" t="str">
        <f t="shared" si="284"/>
        <v>NA</v>
      </c>
      <c r="AY556" s="289" t="str">
        <f t="shared" si="285"/>
        <v>NA</v>
      </c>
      <c r="AZ556" s="289" t="str">
        <f t="shared" si="286"/>
        <v>NA</v>
      </c>
      <c r="BA556" s="289" t="str">
        <f t="shared" si="287"/>
        <v>NA</v>
      </c>
      <c r="BB556" s="289" t="str">
        <f t="shared" si="288"/>
        <v>NA</v>
      </c>
      <c r="BC556" s="289" t="str">
        <f t="shared" si="262"/>
        <v>NA</v>
      </c>
      <c r="BD556" s="289" t="str">
        <f t="shared" si="263"/>
        <v>NA</v>
      </c>
      <c r="BE556" s="289" t="str">
        <f t="shared" si="264"/>
        <v>NA</v>
      </c>
    </row>
    <row r="557" spans="1:57" s="309" customFormat="1" ht="15" customHeight="1" x14ac:dyDescent="0.25">
      <c r="A557" s="283" t="s">
        <v>1037</v>
      </c>
      <c r="B557" s="255" t="s">
        <v>950</v>
      </c>
      <c r="C557" s="269" t="s">
        <v>1128</v>
      </c>
      <c r="D557" s="248"/>
      <c r="E557" s="248"/>
      <c r="F557" s="248"/>
      <c r="G557" s="248"/>
      <c r="H557" s="248">
        <v>67820</v>
      </c>
      <c r="I557" s="248">
        <v>39130</v>
      </c>
      <c r="J557" s="248">
        <v>43590</v>
      </c>
      <c r="K557" s="248"/>
      <c r="L557" s="248"/>
      <c r="M557" s="248"/>
      <c r="N557" s="248"/>
      <c r="O557" s="248"/>
      <c r="P557" s="248"/>
      <c r="Q557" s="248"/>
      <c r="R557" s="248"/>
      <c r="S557" s="248"/>
      <c r="T557" s="285"/>
      <c r="U557" s="285"/>
      <c r="V557" s="290"/>
      <c r="W557" s="290"/>
      <c r="X557" s="290"/>
      <c r="Y557" s="290"/>
      <c r="Z557" s="290"/>
      <c r="AA557" s="290"/>
      <c r="AB557" s="290"/>
      <c r="AC557" s="308"/>
      <c r="AD557" s="308"/>
      <c r="AE557" s="292" t="str">
        <f t="shared" si="265"/>
        <v>NA</v>
      </c>
      <c r="AF557" s="292" t="str">
        <f t="shared" si="266"/>
        <v>NA</v>
      </c>
      <c r="AG557" s="292" t="str">
        <f t="shared" si="267"/>
        <v>NA</v>
      </c>
      <c r="AH557" s="292" t="str">
        <f t="shared" si="268"/>
        <v>NA</v>
      </c>
      <c r="AI557" s="292">
        <f t="shared" si="269"/>
        <v>216</v>
      </c>
      <c r="AJ557" s="292">
        <f t="shared" si="270"/>
        <v>324</v>
      </c>
      <c r="AK557" s="292">
        <f t="shared" si="271"/>
        <v>333</v>
      </c>
      <c r="AL557" s="292" t="str">
        <f t="shared" si="272"/>
        <v>NA</v>
      </c>
      <c r="AM557" s="292" t="str">
        <f t="shared" si="273"/>
        <v>NA</v>
      </c>
      <c r="AN557" s="292" t="str">
        <f t="shared" si="274"/>
        <v>NA</v>
      </c>
      <c r="AO557" s="292" t="str">
        <f t="shared" si="275"/>
        <v>NA</v>
      </c>
      <c r="AP557" s="292" t="str">
        <f t="shared" si="276"/>
        <v>NA</v>
      </c>
      <c r="AQ557" s="292" t="str">
        <f t="shared" si="277"/>
        <v>NA</v>
      </c>
      <c r="AR557" s="292" t="str">
        <f t="shared" si="278"/>
        <v>NA</v>
      </c>
      <c r="AS557" s="292" t="str">
        <f t="shared" si="279"/>
        <v>NA</v>
      </c>
      <c r="AT557" s="292" t="str">
        <f t="shared" si="280"/>
        <v>NA</v>
      </c>
      <c r="AU557" s="292" t="str">
        <f t="shared" si="281"/>
        <v>NA</v>
      </c>
      <c r="AV557" s="292" t="str">
        <f t="shared" si="282"/>
        <v>NA</v>
      </c>
      <c r="AW557" s="292" t="str">
        <f t="shared" si="283"/>
        <v>NA</v>
      </c>
      <c r="AX557" s="292" t="str">
        <f t="shared" si="284"/>
        <v>NA</v>
      </c>
      <c r="AY557" s="292" t="str">
        <f t="shared" si="285"/>
        <v>NA</v>
      </c>
      <c r="AZ557" s="292" t="str">
        <f t="shared" si="286"/>
        <v>NA</v>
      </c>
      <c r="BA557" s="292" t="str">
        <f t="shared" si="287"/>
        <v>NA</v>
      </c>
      <c r="BB557" s="292" t="str">
        <f t="shared" si="288"/>
        <v>NA</v>
      </c>
      <c r="BC557" s="292" t="str">
        <f t="shared" si="262"/>
        <v>NA</v>
      </c>
      <c r="BD557" s="292" t="str">
        <f t="shared" si="263"/>
        <v>NA</v>
      </c>
      <c r="BE557" s="292" t="str">
        <f t="shared" si="264"/>
        <v>NA</v>
      </c>
    </row>
    <row r="558" spans="1:57" s="309" customFormat="1" ht="15" customHeight="1" x14ac:dyDescent="0.25">
      <c r="A558" s="283" t="s">
        <v>551</v>
      </c>
      <c r="B558" s="255" t="s">
        <v>950</v>
      </c>
      <c r="C558" s="269" t="s">
        <v>1128</v>
      </c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248"/>
      <c r="S558" s="248"/>
      <c r="T558" s="285">
        <v>14582</v>
      </c>
      <c r="U558" s="285">
        <v>16751</v>
      </c>
      <c r="V558" s="290">
        <v>15428</v>
      </c>
      <c r="W558" s="290"/>
      <c r="X558" s="290"/>
      <c r="Y558" s="290"/>
      <c r="Z558" s="290"/>
      <c r="AA558" s="290"/>
      <c r="AB558" s="290"/>
      <c r="AC558" s="308"/>
      <c r="AD558" s="308"/>
      <c r="AE558" s="292" t="str">
        <f t="shared" si="265"/>
        <v>NA</v>
      </c>
      <c r="AF558" s="292" t="str">
        <f t="shared" si="266"/>
        <v>NA</v>
      </c>
      <c r="AG558" s="292" t="str">
        <f t="shared" si="267"/>
        <v>NA</v>
      </c>
      <c r="AH558" s="292" t="str">
        <f t="shared" si="268"/>
        <v>NA</v>
      </c>
      <c r="AI558" s="292" t="str">
        <f t="shared" si="269"/>
        <v>NA</v>
      </c>
      <c r="AJ558" s="292" t="str">
        <f t="shared" si="270"/>
        <v>NA</v>
      </c>
      <c r="AK558" s="292" t="str">
        <f t="shared" si="271"/>
        <v>NA</v>
      </c>
      <c r="AL558" s="292" t="str">
        <f t="shared" si="272"/>
        <v>NA</v>
      </c>
      <c r="AM558" s="292" t="str">
        <f t="shared" si="273"/>
        <v>NA</v>
      </c>
      <c r="AN558" s="292" t="str">
        <f t="shared" si="274"/>
        <v>NA</v>
      </c>
      <c r="AO558" s="292" t="str">
        <f t="shared" si="275"/>
        <v>NA</v>
      </c>
      <c r="AP558" s="292" t="str">
        <f t="shared" si="276"/>
        <v>NA</v>
      </c>
      <c r="AQ558" s="292" t="str">
        <f t="shared" si="277"/>
        <v>NA</v>
      </c>
      <c r="AR558" s="292" t="str">
        <f t="shared" si="278"/>
        <v>NA</v>
      </c>
      <c r="AS558" s="292" t="str">
        <f t="shared" si="279"/>
        <v>NA</v>
      </c>
      <c r="AT558" s="292" t="str">
        <f t="shared" si="280"/>
        <v>NA</v>
      </c>
      <c r="AU558" s="292">
        <f t="shared" si="281"/>
        <v>743</v>
      </c>
      <c r="AV558" s="292">
        <f t="shared" si="282"/>
        <v>754</v>
      </c>
      <c r="AW558" s="292">
        <f t="shared" si="283"/>
        <v>842</v>
      </c>
      <c r="AX558" s="292" t="str">
        <f t="shared" si="284"/>
        <v>NA</v>
      </c>
      <c r="AY558" s="292" t="str">
        <f t="shared" si="285"/>
        <v>NA</v>
      </c>
      <c r="AZ558" s="292" t="str">
        <f t="shared" si="286"/>
        <v>NA</v>
      </c>
      <c r="BA558" s="292" t="str">
        <f t="shared" si="287"/>
        <v>NA</v>
      </c>
      <c r="BB558" s="292" t="str">
        <f t="shared" si="288"/>
        <v>NA</v>
      </c>
      <c r="BC558" s="292" t="str">
        <f t="shared" si="262"/>
        <v>NA</v>
      </c>
      <c r="BD558" s="292" t="str">
        <f t="shared" si="263"/>
        <v>NA</v>
      </c>
      <c r="BE558" s="292" t="str">
        <f t="shared" si="264"/>
        <v>NA</v>
      </c>
    </row>
    <row r="559" spans="1:57" s="309" customFormat="1" ht="15" customHeight="1" x14ac:dyDescent="0.25">
      <c r="A559" s="283" t="s">
        <v>566</v>
      </c>
      <c r="B559" s="255" t="s">
        <v>927</v>
      </c>
      <c r="C559" s="269" t="s">
        <v>1128</v>
      </c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248"/>
      <c r="S559" s="248"/>
      <c r="T559" s="285">
        <v>16436</v>
      </c>
      <c r="U559" s="285">
        <v>19777</v>
      </c>
      <c r="V559" s="290"/>
      <c r="W559" s="290"/>
      <c r="X559" s="290"/>
      <c r="Y559" s="290"/>
      <c r="Z559" s="290"/>
      <c r="AA559" s="290"/>
      <c r="AB559" s="290"/>
      <c r="AC559" s="308"/>
      <c r="AD559" s="308"/>
      <c r="AE559" s="292" t="str">
        <f t="shared" si="265"/>
        <v>NA</v>
      </c>
      <c r="AF559" s="292" t="str">
        <f t="shared" si="266"/>
        <v>NA</v>
      </c>
      <c r="AG559" s="292" t="str">
        <f t="shared" si="267"/>
        <v>NA</v>
      </c>
      <c r="AH559" s="292" t="str">
        <f t="shared" si="268"/>
        <v>NA</v>
      </c>
      <c r="AI559" s="292" t="str">
        <f t="shared" si="269"/>
        <v>NA</v>
      </c>
      <c r="AJ559" s="292" t="str">
        <f t="shared" si="270"/>
        <v>NA</v>
      </c>
      <c r="AK559" s="292" t="str">
        <f t="shared" si="271"/>
        <v>NA</v>
      </c>
      <c r="AL559" s="292" t="str">
        <f t="shared" si="272"/>
        <v>NA</v>
      </c>
      <c r="AM559" s="292" t="str">
        <f t="shared" si="273"/>
        <v>NA</v>
      </c>
      <c r="AN559" s="292" t="str">
        <f t="shared" si="274"/>
        <v>NA</v>
      </c>
      <c r="AO559" s="292" t="str">
        <f t="shared" si="275"/>
        <v>NA</v>
      </c>
      <c r="AP559" s="292" t="str">
        <f t="shared" si="276"/>
        <v>NA</v>
      </c>
      <c r="AQ559" s="292" t="str">
        <f t="shared" si="277"/>
        <v>NA</v>
      </c>
      <c r="AR559" s="292" t="str">
        <f t="shared" si="278"/>
        <v>NA</v>
      </c>
      <c r="AS559" s="292" t="str">
        <f t="shared" si="279"/>
        <v>NA</v>
      </c>
      <c r="AT559" s="292" t="str">
        <f t="shared" si="280"/>
        <v>NA</v>
      </c>
      <c r="AU559" s="292">
        <f t="shared" si="281"/>
        <v>730</v>
      </c>
      <c r="AV559" s="292">
        <f t="shared" si="282"/>
        <v>733</v>
      </c>
      <c r="AW559" s="292" t="str">
        <f t="shared" si="283"/>
        <v>NA</v>
      </c>
      <c r="AX559" s="292" t="str">
        <f t="shared" si="284"/>
        <v>NA</v>
      </c>
      <c r="AY559" s="292" t="str">
        <f t="shared" si="285"/>
        <v>NA</v>
      </c>
      <c r="AZ559" s="292" t="str">
        <f t="shared" si="286"/>
        <v>NA</v>
      </c>
      <c r="BA559" s="292" t="str">
        <f t="shared" si="287"/>
        <v>NA</v>
      </c>
      <c r="BB559" s="292" t="str">
        <f t="shared" si="288"/>
        <v>NA</v>
      </c>
      <c r="BC559" s="292" t="str">
        <f t="shared" si="262"/>
        <v>NA</v>
      </c>
      <c r="BD559" s="292" t="str">
        <f t="shared" si="263"/>
        <v>NA</v>
      </c>
      <c r="BE559" s="292" t="str">
        <f t="shared" si="264"/>
        <v>NA</v>
      </c>
    </row>
    <row r="560" spans="1:57" s="309" customFormat="1" ht="15" customHeight="1" x14ac:dyDescent="0.25">
      <c r="A560" s="283" t="s">
        <v>262</v>
      </c>
      <c r="B560" s="255" t="s">
        <v>927</v>
      </c>
      <c r="C560" s="269" t="s">
        <v>1128</v>
      </c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>
        <v>1758</v>
      </c>
      <c r="P560" s="248">
        <v>1298</v>
      </c>
      <c r="Q560" s="248"/>
      <c r="R560" s="248"/>
      <c r="S560" s="248"/>
      <c r="T560" s="285"/>
      <c r="U560" s="285"/>
      <c r="V560" s="290"/>
      <c r="W560" s="290"/>
      <c r="X560" s="290"/>
      <c r="Y560" s="290"/>
      <c r="Z560" s="290"/>
      <c r="AA560" s="290"/>
      <c r="AB560" s="290"/>
      <c r="AC560" s="308"/>
      <c r="AD560" s="308"/>
      <c r="AE560" s="292" t="str">
        <f t="shared" si="265"/>
        <v>NA</v>
      </c>
      <c r="AF560" s="292" t="str">
        <f t="shared" si="266"/>
        <v>NA</v>
      </c>
      <c r="AG560" s="292" t="str">
        <f t="shared" si="267"/>
        <v>NA</v>
      </c>
      <c r="AH560" s="292" t="str">
        <f t="shared" si="268"/>
        <v>NA</v>
      </c>
      <c r="AI560" s="292" t="str">
        <f t="shared" si="269"/>
        <v>NA</v>
      </c>
      <c r="AJ560" s="292" t="str">
        <f t="shared" si="270"/>
        <v>NA</v>
      </c>
      <c r="AK560" s="292" t="str">
        <f t="shared" si="271"/>
        <v>NA</v>
      </c>
      <c r="AL560" s="292" t="str">
        <f t="shared" si="272"/>
        <v>NA</v>
      </c>
      <c r="AM560" s="292" t="str">
        <f t="shared" si="273"/>
        <v>NA</v>
      </c>
      <c r="AN560" s="292" t="str">
        <f t="shared" si="274"/>
        <v>NA</v>
      </c>
      <c r="AO560" s="292" t="str">
        <f t="shared" si="275"/>
        <v>NA</v>
      </c>
      <c r="AP560" s="292">
        <f t="shared" si="276"/>
        <v>655</v>
      </c>
      <c r="AQ560" s="292">
        <f t="shared" si="277"/>
        <v>725</v>
      </c>
      <c r="AR560" s="292" t="str">
        <f t="shared" si="278"/>
        <v>NA</v>
      </c>
      <c r="AS560" s="292" t="str">
        <f t="shared" si="279"/>
        <v>NA</v>
      </c>
      <c r="AT560" s="292" t="str">
        <f t="shared" si="280"/>
        <v>NA</v>
      </c>
      <c r="AU560" s="292" t="str">
        <f t="shared" si="281"/>
        <v>NA</v>
      </c>
      <c r="AV560" s="292" t="str">
        <f t="shared" si="282"/>
        <v>NA</v>
      </c>
      <c r="AW560" s="292" t="str">
        <f t="shared" si="283"/>
        <v>NA</v>
      </c>
      <c r="AX560" s="292" t="str">
        <f t="shared" si="284"/>
        <v>NA</v>
      </c>
      <c r="AY560" s="292" t="str">
        <f t="shared" si="285"/>
        <v>NA</v>
      </c>
      <c r="AZ560" s="292" t="str">
        <f t="shared" si="286"/>
        <v>NA</v>
      </c>
      <c r="BA560" s="292" t="str">
        <f t="shared" si="287"/>
        <v>NA</v>
      </c>
      <c r="BB560" s="292" t="str">
        <f t="shared" si="288"/>
        <v>NA</v>
      </c>
      <c r="BC560" s="292" t="str">
        <f t="shared" si="262"/>
        <v>NA</v>
      </c>
      <c r="BD560" s="292" t="str">
        <f t="shared" si="263"/>
        <v>NA</v>
      </c>
      <c r="BE560" s="292" t="str">
        <f t="shared" si="264"/>
        <v>NA</v>
      </c>
    </row>
    <row r="561" spans="1:57" s="309" customFormat="1" ht="15" customHeight="1" x14ac:dyDescent="0.25">
      <c r="A561" s="283" t="s">
        <v>735</v>
      </c>
      <c r="B561" s="255" t="s">
        <v>927</v>
      </c>
      <c r="C561" s="269" t="s">
        <v>1128</v>
      </c>
      <c r="D561" s="248"/>
      <c r="E561" s="248"/>
      <c r="F561" s="248"/>
      <c r="G561" s="248"/>
      <c r="H561" s="248">
        <v>56972</v>
      </c>
      <c r="I561" s="248">
        <v>55062</v>
      </c>
      <c r="J561" s="248">
        <v>70561</v>
      </c>
      <c r="K561" s="248">
        <v>84261</v>
      </c>
      <c r="L561" s="248">
        <v>105033</v>
      </c>
      <c r="M561" s="248">
        <v>121395</v>
      </c>
      <c r="N561" s="248">
        <v>151828</v>
      </c>
      <c r="O561" s="248">
        <v>136809</v>
      </c>
      <c r="P561" s="248">
        <v>122832</v>
      </c>
      <c r="Q561" s="248">
        <v>123358</v>
      </c>
      <c r="R561" s="248">
        <v>147488</v>
      </c>
      <c r="S561" s="248">
        <v>157845</v>
      </c>
      <c r="T561" s="285">
        <v>184657</v>
      </c>
      <c r="U561" s="285">
        <v>214771</v>
      </c>
      <c r="V561" s="290">
        <v>216101</v>
      </c>
      <c r="W561" s="290"/>
      <c r="X561" s="290"/>
      <c r="Y561" s="290"/>
      <c r="Z561" s="290"/>
      <c r="AA561" s="290"/>
      <c r="AB561" s="290"/>
      <c r="AC561" s="308"/>
      <c r="AD561" s="308"/>
      <c r="AE561" s="292" t="str">
        <f t="shared" si="265"/>
        <v>NA</v>
      </c>
      <c r="AF561" s="292" t="str">
        <f t="shared" si="266"/>
        <v>NA</v>
      </c>
      <c r="AG561" s="292" t="str">
        <f t="shared" si="267"/>
        <v>NA</v>
      </c>
      <c r="AH561" s="292" t="str">
        <f t="shared" si="268"/>
        <v>NA</v>
      </c>
      <c r="AI561" s="292">
        <f t="shared" si="269"/>
        <v>241</v>
      </c>
      <c r="AJ561" s="292">
        <f t="shared" si="270"/>
        <v>285</v>
      </c>
      <c r="AK561" s="292">
        <f t="shared" si="271"/>
        <v>266</v>
      </c>
      <c r="AL561" s="292">
        <f t="shared" si="272"/>
        <v>266</v>
      </c>
      <c r="AM561" s="292">
        <f t="shared" si="273"/>
        <v>264</v>
      </c>
      <c r="AN561" s="292">
        <f t="shared" si="274"/>
        <v>257</v>
      </c>
      <c r="AO561" s="292">
        <f t="shared" si="275"/>
        <v>242</v>
      </c>
      <c r="AP561" s="292">
        <f t="shared" si="276"/>
        <v>253</v>
      </c>
      <c r="AQ561" s="292">
        <f t="shared" si="277"/>
        <v>262</v>
      </c>
      <c r="AR561" s="292">
        <f t="shared" si="278"/>
        <v>262</v>
      </c>
      <c r="AS561" s="292">
        <f t="shared" si="279"/>
        <v>258</v>
      </c>
      <c r="AT561" s="292">
        <f t="shared" si="280"/>
        <v>259</v>
      </c>
      <c r="AU561" s="292">
        <f t="shared" si="281"/>
        <v>255</v>
      </c>
      <c r="AV561" s="292">
        <f t="shared" si="282"/>
        <v>254</v>
      </c>
      <c r="AW561" s="292">
        <f t="shared" si="283"/>
        <v>256</v>
      </c>
      <c r="AX561" s="292" t="str">
        <f t="shared" si="284"/>
        <v>NA</v>
      </c>
      <c r="AY561" s="292" t="str">
        <f t="shared" si="285"/>
        <v>NA</v>
      </c>
      <c r="AZ561" s="292" t="str">
        <f t="shared" si="286"/>
        <v>NA</v>
      </c>
      <c r="BA561" s="292" t="str">
        <f t="shared" si="287"/>
        <v>NA</v>
      </c>
      <c r="BB561" s="292" t="str">
        <f t="shared" si="288"/>
        <v>NA</v>
      </c>
      <c r="BC561" s="292" t="str">
        <f t="shared" si="262"/>
        <v>NA</v>
      </c>
      <c r="BD561" s="292" t="str">
        <f t="shared" si="263"/>
        <v>NA</v>
      </c>
      <c r="BE561" s="292" t="str">
        <f t="shared" si="264"/>
        <v>NA</v>
      </c>
    </row>
    <row r="562" spans="1:57" s="309" customFormat="1" ht="15" customHeight="1" x14ac:dyDescent="0.25">
      <c r="A562" s="283" t="s">
        <v>864</v>
      </c>
      <c r="B562" s="255" t="s">
        <v>955</v>
      </c>
      <c r="C562" s="269" t="s">
        <v>1128</v>
      </c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>
        <v>1423</v>
      </c>
      <c r="O562" s="248">
        <v>1229</v>
      </c>
      <c r="P562" s="248">
        <v>1169</v>
      </c>
      <c r="Q562" s="248"/>
      <c r="R562" s="248"/>
      <c r="S562" s="248"/>
      <c r="T562" s="285"/>
      <c r="U562" s="285"/>
      <c r="V562" s="290"/>
      <c r="W562" s="290"/>
      <c r="X562" s="290"/>
      <c r="Y562" s="290"/>
      <c r="Z562" s="290"/>
      <c r="AA562" s="290"/>
      <c r="AB562" s="290"/>
      <c r="AC562" s="308"/>
      <c r="AD562" s="308"/>
      <c r="AE562" s="292" t="str">
        <f t="shared" si="265"/>
        <v>NA</v>
      </c>
      <c r="AF562" s="292" t="str">
        <f t="shared" si="266"/>
        <v>NA</v>
      </c>
      <c r="AG562" s="292" t="str">
        <f t="shared" si="267"/>
        <v>NA</v>
      </c>
      <c r="AH562" s="292" t="str">
        <f t="shared" si="268"/>
        <v>NA</v>
      </c>
      <c r="AI562" s="292" t="str">
        <f t="shared" si="269"/>
        <v>NA</v>
      </c>
      <c r="AJ562" s="292" t="str">
        <f t="shared" si="270"/>
        <v>NA</v>
      </c>
      <c r="AK562" s="292" t="str">
        <f t="shared" si="271"/>
        <v>NA</v>
      </c>
      <c r="AL562" s="292" t="str">
        <f t="shared" si="272"/>
        <v>NA</v>
      </c>
      <c r="AM562" s="292" t="str">
        <f t="shared" si="273"/>
        <v>NA</v>
      </c>
      <c r="AN562" s="292" t="str">
        <f t="shared" si="274"/>
        <v>NA</v>
      </c>
      <c r="AO562" s="292">
        <f t="shared" si="275"/>
        <v>632</v>
      </c>
      <c r="AP562" s="292">
        <f t="shared" si="276"/>
        <v>656</v>
      </c>
      <c r="AQ562" s="292">
        <f t="shared" si="277"/>
        <v>727</v>
      </c>
      <c r="AR562" s="292" t="str">
        <f t="shared" si="278"/>
        <v>NA</v>
      </c>
      <c r="AS562" s="292" t="str">
        <f t="shared" si="279"/>
        <v>NA</v>
      </c>
      <c r="AT562" s="292" t="str">
        <f t="shared" si="280"/>
        <v>NA</v>
      </c>
      <c r="AU562" s="292" t="str">
        <f t="shared" si="281"/>
        <v>NA</v>
      </c>
      <c r="AV562" s="292" t="str">
        <f t="shared" si="282"/>
        <v>NA</v>
      </c>
      <c r="AW562" s="292" t="str">
        <f t="shared" si="283"/>
        <v>NA</v>
      </c>
      <c r="AX562" s="292" t="str">
        <f t="shared" si="284"/>
        <v>NA</v>
      </c>
      <c r="AY562" s="292" t="str">
        <f t="shared" si="285"/>
        <v>NA</v>
      </c>
      <c r="AZ562" s="292" t="str">
        <f t="shared" si="286"/>
        <v>NA</v>
      </c>
      <c r="BA562" s="292" t="str">
        <f t="shared" si="287"/>
        <v>NA</v>
      </c>
      <c r="BB562" s="292" t="str">
        <f t="shared" si="288"/>
        <v>NA</v>
      </c>
      <c r="BC562" s="292" t="str">
        <f t="shared" si="262"/>
        <v>NA</v>
      </c>
      <c r="BD562" s="292" t="str">
        <f t="shared" si="263"/>
        <v>NA</v>
      </c>
      <c r="BE562" s="292" t="str">
        <f t="shared" si="264"/>
        <v>NA</v>
      </c>
    </row>
    <row r="563" spans="1:57" s="309" customFormat="1" ht="15" customHeight="1" thickBot="1" x14ac:dyDescent="0.3">
      <c r="A563" s="295" t="s">
        <v>467</v>
      </c>
      <c r="B563" s="296" t="s">
        <v>955</v>
      </c>
      <c r="C563" s="297" t="s">
        <v>1128</v>
      </c>
      <c r="D563" s="298"/>
      <c r="E563" s="298"/>
      <c r="F563" s="298"/>
      <c r="G563" s="298"/>
      <c r="H563" s="298"/>
      <c r="I563" s="298"/>
      <c r="J563" s="298"/>
      <c r="K563" s="298"/>
      <c r="L563" s="298"/>
      <c r="M563" s="298"/>
      <c r="N563" s="298"/>
      <c r="O563" s="298"/>
      <c r="P563" s="298"/>
      <c r="Q563" s="298"/>
      <c r="R563" s="298"/>
      <c r="S563" s="298"/>
      <c r="T563" s="299"/>
      <c r="U563" s="299">
        <v>12829</v>
      </c>
      <c r="V563" s="300">
        <v>12578</v>
      </c>
      <c r="W563" s="300"/>
      <c r="X563" s="300"/>
      <c r="Y563" s="300"/>
      <c r="Z563" s="300"/>
      <c r="AA563" s="300"/>
      <c r="AB563" s="300"/>
      <c r="AC563" s="326"/>
      <c r="AD563" s="326"/>
      <c r="AE563" s="302" t="str">
        <f t="shared" si="265"/>
        <v>NA</v>
      </c>
      <c r="AF563" s="302" t="str">
        <f t="shared" si="266"/>
        <v>NA</v>
      </c>
      <c r="AG563" s="302" t="str">
        <f t="shared" si="267"/>
        <v>NA</v>
      </c>
      <c r="AH563" s="302" t="str">
        <f t="shared" si="268"/>
        <v>NA</v>
      </c>
      <c r="AI563" s="302" t="str">
        <f t="shared" si="269"/>
        <v>NA</v>
      </c>
      <c r="AJ563" s="302" t="str">
        <f t="shared" si="270"/>
        <v>NA</v>
      </c>
      <c r="AK563" s="302" t="str">
        <f t="shared" si="271"/>
        <v>NA</v>
      </c>
      <c r="AL563" s="302" t="str">
        <f t="shared" si="272"/>
        <v>NA</v>
      </c>
      <c r="AM563" s="302" t="str">
        <f t="shared" si="273"/>
        <v>NA</v>
      </c>
      <c r="AN563" s="302" t="str">
        <f t="shared" si="274"/>
        <v>NA</v>
      </c>
      <c r="AO563" s="302" t="str">
        <f t="shared" si="275"/>
        <v>NA</v>
      </c>
      <c r="AP563" s="302" t="str">
        <f t="shared" si="276"/>
        <v>NA</v>
      </c>
      <c r="AQ563" s="302" t="str">
        <f t="shared" si="277"/>
        <v>NA</v>
      </c>
      <c r="AR563" s="302" t="str">
        <f t="shared" si="278"/>
        <v>NA</v>
      </c>
      <c r="AS563" s="302" t="str">
        <f t="shared" si="279"/>
        <v>NA</v>
      </c>
      <c r="AT563" s="302" t="str">
        <f t="shared" si="280"/>
        <v>NA</v>
      </c>
      <c r="AU563" s="302" t="str">
        <f t="shared" si="281"/>
        <v>NA</v>
      </c>
      <c r="AV563" s="302">
        <f t="shared" si="282"/>
        <v>784</v>
      </c>
      <c r="AW563" s="302">
        <f t="shared" si="283"/>
        <v>870</v>
      </c>
      <c r="AX563" s="302" t="str">
        <f t="shared" si="284"/>
        <v>NA</v>
      </c>
      <c r="AY563" s="302" t="str">
        <f t="shared" si="285"/>
        <v>NA</v>
      </c>
      <c r="AZ563" s="302" t="str">
        <f t="shared" si="286"/>
        <v>NA</v>
      </c>
      <c r="BA563" s="302" t="str">
        <f t="shared" si="287"/>
        <v>NA</v>
      </c>
      <c r="BB563" s="302" t="str">
        <f t="shared" si="288"/>
        <v>NA</v>
      </c>
      <c r="BC563" s="302" t="str">
        <f t="shared" si="262"/>
        <v>NA</v>
      </c>
      <c r="BD563" s="302" t="str">
        <f t="shared" si="263"/>
        <v>NA</v>
      </c>
      <c r="BE563" s="302" t="str">
        <f t="shared" si="264"/>
        <v>NA</v>
      </c>
    </row>
    <row r="564" spans="1:57" s="309" customFormat="1" ht="15" customHeight="1" x14ac:dyDescent="0.25">
      <c r="A564" s="283" t="s">
        <v>1135</v>
      </c>
      <c r="B564" s="255" t="s">
        <v>919</v>
      </c>
      <c r="C564" s="269" t="s">
        <v>1130</v>
      </c>
      <c r="D564" s="248"/>
      <c r="E564" s="248"/>
      <c r="F564" s="248"/>
      <c r="G564" s="248"/>
      <c r="H564" s="248">
        <v>878928</v>
      </c>
      <c r="I564" s="248">
        <v>996895</v>
      </c>
      <c r="J564" s="248">
        <v>1191956</v>
      </c>
      <c r="K564" s="248">
        <v>1467808</v>
      </c>
      <c r="L564" s="248">
        <v>1766176</v>
      </c>
      <c r="M564" s="248">
        <v>1984256</v>
      </c>
      <c r="N564" s="248">
        <v>3089007</v>
      </c>
      <c r="O564" s="248">
        <v>2829914</v>
      </c>
      <c r="P564" s="248">
        <v>2554004</v>
      </c>
      <c r="Q564" s="248">
        <v>2573346</v>
      </c>
      <c r="R564" s="248">
        <v>3095703</v>
      </c>
      <c r="S564" s="248">
        <v>3650224</v>
      </c>
      <c r="T564" s="285">
        <v>4436624</v>
      </c>
      <c r="U564" s="286">
        <v>5976973</v>
      </c>
      <c r="V564" s="287">
        <v>6225688</v>
      </c>
      <c r="W564" s="287">
        <v>4795303</v>
      </c>
      <c r="X564" s="287">
        <v>5234841</v>
      </c>
      <c r="Y564" s="287"/>
      <c r="Z564" s="287"/>
      <c r="AA564" s="303">
        <v>6856301</v>
      </c>
      <c r="AB564" s="303">
        <v>8039756</v>
      </c>
      <c r="AC564" s="303">
        <v>8566952</v>
      </c>
      <c r="AD564" s="303">
        <v>8374083</v>
      </c>
      <c r="AE564" s="289" t="str">
        <f t="shared" si="265"/>
        <v>NA</v>
      </c>
      <c r="AF564" s="289" t="str">
        <f t="shared" si="266"/>
        <v>NA</v>
      </c>
      <c r="AG564" s="289" t="str">
        <f t="shared" si="267"/>
        <v>NA</v>
      </c>
      <c r="AH564" s="289" t="str">
        <f t="shared" si="268"/>
        <v>NA</v>
      </c>
      <c r="AI564" s="289">
        <f t="shared" si="269"/>
        <v>20</v>
      </c>
      <c r="AJ564" s="289">
        <f t="shared" si="270"/>
        <v>20</v>
      </c>
      <c r="AK564" s="289">
        <f t="shared" si="271"/>
        <v>19</v>
      </c>
      <c r="AL564" s="289">
        <f t="shared" si="272"/>
        <v>19</v>
      </c>
      <c r="AM564" s="289">
        <f t="shared" si="273"/>
        <v>19</v>
      </c>
      <c r="AN564" s="289">
        <f t="shared" si="274"/>
        <v>19</v>
      </c>
      <c r="AO564" s="289">
        <f t="shared" si="275"/>
        <v>20</v>
      </c>
      <c r="AP564" s="289">
        <f t="shared" si="276"/>
        <v>20</v>
      </c>
      <c r="AQ564" s="289">
        <f t="shared" si="277"/>
        <v>20</v>
      </c>
      <c r="AR564" s="289">
        <f t="shared" si="278"/>
        <v>20</v>
      </c>
      <c r="AS564" s="289">
        <f t="shared" si="279"/>
        <v>20</v>
      </c>
      <c r="AT564" s="289">
        <f t="shared" si="280"/>
        <v>19</v>
      </c>
      <c r="AU564" s="289">
        <f t="shared" si="281"/>
        <v>18</v>
      </c>
      <c r="AV564" s="289">
        <f t="shared" si="282"/>
        <v>15</v>
      </c>
      <c r="AW564" s="289">
        <f t="shared" si="283"/>
        <v>13</v>
      </c>
      <c r="AX564" s="289">
        <f t="shared" si="284"/>
        <v>14</v>
      </c>
      <c r="AY564" s="289">
        <f t="shared" si="285"/>
        <v>14</v>
      </c>
      <c r="AZ564" s="289" t="str">
        <f t="shared" si="286"/>
        <v>NA</v>
      </c>
      <c r="BA564" s="289" t="str">
        <f t="shared" si="287"/>
        <v>NA</v>
      </c>
      <c r="BB564" s="289">
        <f t="shared" si="288"/>
        <v>12</v>
      </c>
      <c r="BC564" s="289">
        <f t="shared" si="262"/>
        <v>12</v>
      </c>
      <c r="BD564" s="289">
        <f t="shared" si="263"/>
        <v>12</v>
      </c>
      <c r="BE564" s="289">
        <f t="shared" si="264"/>
        <v>12</v>
      </c>
    </row>
    <row r="565" spans="1:57" s="309" customFormat="1" ht="15" customHeight="1" x14ac:dyDescent="0.25">
      <c r="A565" s="283" t="s">
        <v>695</v>
      </c>
      <c r="B565" s="255" t="s">
        <v>917</v>
      </c>
      <c r="C565" s="269" t="s">
        <v>1130</v>
      </c>
      <c r="D565" s="248"/>
      <c r="E565" s="248"/>
      <c r="F565" s="248"/>
      <c r="G565" s="248"/>
      <c r="H565" s="248">
        <v>1223980</v>
      </c>
      <c r="I565" s="248">
        <v>1377990</v>
      </c>
      <c r="J565" s="248">
        <v>1675559</v>
      </c>
      <c r="K565" s="248">
        <v>2031131</v>
      </c>
      <c r="L565" s="248">
        <v>2366841</v>
      </c>
      <c r="M565" s="248">
        <v>2762686</v>
      </c>
      <c r="N565" s="248">
        <v>3828664</v>
      </c>
      <c r="O565" s="248">
        <v>3516238</v>
      </c>
      <c r="P565" s="248">
        <v>3255368</v>
      </c>
      <c r="Q565" s="248">
        <v>3221851</v>
      </c>
      <c r="R565" s="248">
        <v>3620728</v>
      </c>
      <c r="S565" s="248">
        <v>4137494</v>
      </c>
      <c r="T565" s="285">
        <v>4867003</v>
      </c>
      <c r="U565" s="286">
        <v>6204189</v>
      </c>
      <c r="V565" s="287">
        <v>6632311</v>
      </c>
      <c r="W565" s="287">
        <v>5094087</v>
      </c>
      <c r="X565" s="287">
        <v>5638040</v>
      </c>
      <c r="Y565" s="287"/>
      <c r="Z565" s="287"/>
      <c r="AA565" s="303">
        <v>6668974</v>
      </c>
      <c r="AB565" s="303">
        <v>7545544</v>
      </c>
      <c r="AC565" s="303">
        <v>7549710</v>
      </c>
      <c r="AD565" s="303">
        <v>7001204</v>
      </c>
      <c r="AE565" s="289" t="str">
        <f t="shared" si="265"/>
        <v>NA</v>
      </c>
      <c r="AF565" s="289" t="str">
        <f t="shared" si="266"/>
        <v>NA</v>
      </c>
      <c r="AG565" s="289" t="str">
        <f t="shared" si="267"/>
        <v>NA</v>
      </c>
      <c r="AH565" s="289" t="str">
        <f t="shared" si="268"/>
        <v>NA</v>
      </c>
      <c r="AI565" s="289">
        <f t="shared" si="269"/>
        <v>17</v>
      </c>
      <c r="AJ565" s="289">
        <f t="shared" si="270"/>
        <v>17</v>
      </c>
      <c r="AK565" s="289">
        <f t="shared" si="271"/>
        <v>16</v>
      </c>
      <c r="AL565" s="289">
        <f t="shared" si="272"/>
        <v>17</v>
      </c>
      <c r="AM565" s="289">
        <f t="shared" si="273"/>
        <v>17</v>
      </c>
      <c r="AN565" s="289">
        <f t="shared" si="274"/>
        <v>16</v>
      </c>
      <c r="AO565" s="289">
        <f t="shared" si="275"/>
        <v>13</v>
      </c>
      <c r="AP565" s="289">
        <f t="shared" si="276"/>
        <v>14</v>
      </c>
      <c r="AQ565" s="289">
        <f t="shared" si="277"/>
        <v>15</v>
      </c>
      <c r="AR565" s="289">
        <f t="shared" si="278"/>
        <v>15</v>
      </c>
      <c r="AS565" s="289">
        <f t="shared" si="279"/>
        <v>16</v>
      </c>
      <c r="AT565" s="289">
        <f t="shared" si="280"/>
        <v>16</v>
      </c>
      <c r="AU565" s="289">
        <f t="shared" si="281"/>
        <v>15</v>
      </c>
      <c r="AV565" s="289">
        <f t="shared" si="282"/>
        <v>14</v>
      </c>
      <c r="AW565" s="289">
        <f t="shared" si="283"/>
        <v>12</v>
      </c>
      <c r="AX565" s="289">
        <f t="shared" si="284"/>
        <v>11</v>
      </c>
      <c r="AY565" s="289">
        <f t="shared" si="285"/>
        <v>12</v>
      </c>
      <c r="AZ565" s="289" t="str">
        <f t="shared" si="286"/>
        <v>NA</v>
      </c>
      <c r="BA565" s="289" t="str">
        <f t="shared" si="287"/>
        <v>NA</v>
      </c>
      <c r="BB565" s="289">
        <f t="shared" si="288"/>
        <v>13</v>
      </c>
      <c r="BC565" s="289">
        <f t="shared" si="262"/>
        <v>13</v>
      </c>
      <c r="BD565" s="289">
        <f t="shared" si="263"/>
        <v>14</v>
      </c>
      <c r="BE565" s="289">
        <f t="shared" si="264"/>
        <v>14</v>
      </c>
    </row>
    <row r="566" spans="1:57" s="309" customFormat="1" ht="15" customHeight="1" x14ac:dyDescent="0.25">
      <c r="A566" s="283" t="s">
        <v>1136</v>
      </c>
      <c r="B566" s="255" t="s">
        <v>916</v>
      </c>
      <c r="C566" s="269" t="s">
        <v>1130</v>
      </c>
      <c r="D566" s="248">
        <v>1365854</v>
      </c>
      <c r="E566" s="248">
        <v>1442616</v>
      </c>
      <c r="F566" s="248">
        <v>1540583</v>
      </c>
      <c r="G566" s="248">
        <v>1687413</v>
      </c>
      <c r="H566" s="248">
        <v>1737957</v>
      </c>
      <c r="I566" s="248">
        <v>2060963</v>
      </c>
      <c r="J566" s="248">
        <v>2305686</v>
      </c>
      <c r="K566" s="248">
        <v>2798221</v>
      </c>
      <c r="L566" s="248">
        <v>3445743</v>
      </c>
      <c r="M566" s="248">
        <v>3761686</v>
      </c>
      <c r="N566" s="248">
        <v>4234599</v>
      </c>
      <c r="O566" s="248">
        <v>3951509</v>
      </c>
      <c r="P566" s="248">
        <v>3517104</v>
      </c>
      <c r="Q566" s="248">
        <v>3470072</v>
      </c>
      <c r="R566" s="248">
        <v>4000823</v>
      </c>
      <c r="S566" s="248">
        <v>4268415</v>
      </c>
      <c r="T566" s="285">
        <v>4684737</v>
      </c>
      <c r="U566" s="286">
        <v>5567843</v>
      </c>
      <c r="V566" s="287">
        <v>5350470</v>
      </c>
      <c r="W566" s="287">
        <v>4080554</v>
      </c>
      <c r="X566" s="287">
        <v>4473180</v>
      </c>
      <c r="Y566" s="287"/>
      <c r="Z566" s="287"/>
      <c r="AA566" s="303">
        <v>5651860</v>
      </c>
      <c r="AB566" s="303">
        <v>6643379</v>
      </c>
      <c r="AC566" s="303">
        <v>6818748</v>
      </c>
      <c r="AD566" s="303">
        <v>6461717</v>
      </c>
      <c r="AE566" s="289">
        <f t="shared" si="265"/>
        <v>9</v>
      </c>
      <c r="AF566" s="289">
        <f t="shared" si="266"/>
        <v>7</v>
      </c>
      <c r="AG566" s="289">
        <f t="shared" si="267"/>
        <v>11</v>
      </c>
      <c r="AH566" s="289">
        <f t="shared" si="268"/>
        <v>12</v>
      </c>
      <c r="AI566" s="289">
        <f t="shared" si="269"/>
        <v>11</v>
      </c>
      <c r="AJ566" s="289">
        <f t="shared" si="270"/>
        <v>12</v>
      </c>
      <c r="AK566" s="289">
        <f t="shared" si="271"/>
        <v>12</v>
      </c>
      <c r="AL566" s="289">
        <f t="shared" si="272"/>
        <v>12</v>
      </c>
      <c r="AM566" s="289">
        <f t="shared" si="273"/>
        <v>11</v>
      </c>
      <c r="AN566" s="289">
        <f t="shared" si="274"/>
        <v>10</v>
      </c>
      <c r="AO566" s="289">
        <f t="shared" si="275"/>
        <v>11</v>
      </c>
      <c r="AP566" s="289">
        <f t="shared" si="276"/>
        <v>12</v>
      </c>
      <c r="AQ566" s="289">
        <f t="shared" si="277"/>
        <v>12</v>
      </c>
      <c r="AR566" s="289">
        <f t="shared" si="278"/>
        <v>13</v>
      </c>
      <c r="AS566" s="289">
        <f t="shared" si="279"/>
        <v>14</v>
      </c>
      <c r="AT566" s="289">
        <f t="shared" si="280"/>
        <v>14</v>
      </c>
      <c r="AU566" s="289">
        <f t="shared" si="281"/>
        <v>16</v>
      </c>
      <c r="AV566" s="289">
        <f t="shared" si="282"/>
        <v>17</v>
      </c>
      <c r="AW566" s="289">
        <f t="shared" si="283"/>
        <v>19</v>
      </c>
      <c r="AX566" s="289">
        <f t="shared" si="284"/>
        <v>17</v>
      </c>
      <c r="AY566" s="289">
        <f t="shared" si="285"/>
        <v>17</v>
      </c>
      <c r="AZ566" s="289" t="str">
        <f t="shared" si="286"/>
        <v>NA</v>
      </c>
      <c r="BA566" s="289" t="str">
        <f t="shared" si="287"/>
        <v>NA</v>
      </c>
      <c r="BB566" s="289">
        <f t="shared" si="288"/>
        <v>17</v>
      </c>
      <c r="BC566" s="289">
        <f t="shared" si="262"/>
        <v>17</v>
      </c>
      <c r="BD566" s="289">
        <f t="shared" si="263"/>
        <v>16</v>
      </c>
      <c r="BE566" s="289">
        <f t="shared" si="264"/>
        <v>16</v>
      </c>
    </row>
    <row r="567" spans="1:57" s="309" customFormat="1" ht="15" customHeight="1" x14ac:dyDescent="0.25">
      <c r="A567" s="283" t="s">
        <v>522</v>
      </c>
      <c r="B567" s="255" t="s">
        <v>926</v>
      </c>
      <c r="C567" s="269" t="s">
        <v>1130</v>
      </c>
      <c r="D567" s="248"/>
      <c r="E567" s="248"/>
      <c r="F567" s="248"/>
      <c r="G567" s="248"/>
      <c r="H567" s="248">
        <v>485996</v>
      </c>
      <c r="I567" s="248">
        <v>555720</v>
      </c>
      <c r="J567" s="248">
        <v>649585</v>
      </c>
      <c r="K567" s="248">
        <v>767716</v>
      </c>
      <c r="L567" s="248">
        <v>928530</v>
      </c>
      <c r="M567" s="248">
        <v>1086350</v>
      </c>
      <c r="N567" s="248">
        <v>1294923</v>
      </c>
      <c r="O567" s="272">
        <v>1187198</v>
      </c>
      <c r="P567" s="248">
        <v>1079473</v>
      </c>
      <c r="Q567" s="248">
        <v>1216574</v>
      </c>
      <c r="R567" s="248">
        <v>1541175</v>
      </c>
      <c r="S567" s="248">
        <v>1726007</v>
      </c>
      <c r="T567" s="285">
        <v>1996839</v>
      </c>
      <c r="U567" s="286">
        <v>2338103</v>
      </c>
      <c r="V567" s="287">
        <v>2075853</v>
      </c>
      <c r="W567" s="287">
        <v>1651561</v>
      </c>
      <c r="X567" s="287">
        <v>1869312</v>
      </c>
      <c r="Y567" s="287"/>
      <c r="Z567" s="287"/>
      <c r="AA567" s="303">
        <v>3149169</v>
      </c>
      <c r="AB567" s="303">
        <v>3547566</v>
      </c>
      <c r="AC567" s="303">
        <v>3633887</v>
      </c>
      <c r="AD567" s="303">
        <v>3578562</v>
      </c>
      <c r="AE567" s="289" t="str">
        <f t="shared" si="265"/>
        <v>NA</v>
      </c>
      <c r="AF567" s="289" t="str">
        <f t="shared" si="266"/>
        <v>NA</v>
      </c>
      <c r="AG567" s="289" t="str">
        <f t="shared" si="267"/>
        <v>NA</v>
      </c>
      <c r="AH567" s="289" t="str">
        <f t="shared" si="268"/>
        <v>NA</v>
      </c>
      <c r="AI567" s="289">
        <f t="shared" si="269"/>
        <v>34</v>
      </c>
      <c r="AJ567" s="289">
        <f t="shared" si="270"/>
        <v>34</v>
      </c>
      <c r="AK567" s="289">
        <f t="shared" si="271"/>
        <v>34</v>
      </c>
      <c r="AL567" s="289">
        <f t="shared" si="272"/>
        <v>35</v>
      </c>
      <c r="AM567" s="289">
        <f t="shared" si="273"/>
        <v>35</v>
      </c>
      <c r="AN567" s="289">
        <f t="shared" si="274"/>
        <v>32</v>
      </c>
      <c r="AO567" s="289">
        <f t="shared" si="275"/>
        <v>33</v>
      </c>
      <c r="AP567" s="289">
        <f t="shared" si="276"/>
        <v>34</v>
      </c>
      <c r="AQ567" s="289">
        <f t="shared" si="277"/>
        <v>36</v>
      </c>
      <c r="AR567" s="289">
        <f t="shared" si="278"/>
        <v>31</v>
      </c>
      <c r="AS567" s="289">
        <f t="shared" si="279"/>
        <v>28</v>
      </c>
      <c r="AT567" s="289">
        <f t="shared" si="280"/>
        <v>28</v>
      </c>
      <c r="AU567" s="289">
        <f t="shared" si="281"/>
        <v>28</v>
      </c>
      <c r="AV567" s="289">
        <f t="shared" si="282"/>
        <v>28</v>
      </c>
      <c r="AW567" s="289">
        <f t="shared" si="283"/>
        <v>32</v>
      </c>
      <c r="AX567" s="289">
        <f t="shared" si="284"/>
        <v>30</v>
      </c>
      <c r="AY567" s="289">
        <f t="shared" si="285"/>
        <v>30</v>
      </c>
      <c r="AZ567" s="289" t="str">
        <f t="shared" si="286"/>
        <v>NA</v>
      </c>
      <c r="BA567" s="289" t="str">
        <f t="shared" si="287"/>
        <v>NA</v>
      </c>
      <c r="BB567" s="289">
        <f t="shared" si="288"/>
        <v>24</v>
      </c>
      <c r="BC567" s="289">
        <f t="shared" si="262"/>
        <v>24</v>
      </c>
      <c r="BD567" s="289">
        <f t="shared" si="263"/>
        <v>25</v>
      </c>
      <c r="BE567" s="289">
        <f t="shared" si="264"/>
        <v>25</v>
      </c>
    </row>
    <row r="568" spans="1:57" s="309" customFormat="1" ht="15" customHeight="1" x14ac:dyDescent="0.25">
      <c r="A568" s="283" t="s">
        <v>75</v>
      </c>
      <c r="B568" s="255" t="s">
        <v>924</v>
      </c>
      <c r="C568" s="269" t="s">
        <v>1130</v>
      </c>
      <c r="D568" s="248"/>
      <c r="E568" s="248"/>
      <c r="F568" s="248"/>
      <c r="G568" s="248"/>
      <c r="H568" s="248">
        <v>655971</v>
      </c>
      <c r="I568" s="248">
        <v>733583</v>
      </c>
      <c r="J568" s="248">
        <v>856227</v>
      </c>
      <c r="K568" s="272">
        <v>999655</v>
      </c>
      <c r="L568" s="248">
        <v>1143083</v>
      </c>
      <c r="M568" s="248">
        <v>1283934</v>
      </c>
      <c r="N568" s="248">
        <v>1550107</v>
      </c>
      <c r="O568" s="248">
        <v>1431942</v>
      </c>
      <c r="P568" s="248">
        <v>1320078</v>
      </c>
      <c r="Q568" s="248">
        <v>1336020</v>
      </c>
      <c r="R568" s="248">
        <v>1730063</v>
      </c>
      <c r="S568" s="248">
        <v>1968930</v>
      </c>
      <c r="T568" s="285">
        <v>2224308</v>
      </c>
      <c r="U568" s="286">
        <v>2804466</v>
      </c>
      <c r="V568" s="287">
        <v>2486212</v>
      </c>
      <c r="W568" s="287">
        <v>2085550</v>
      </c>
      <c r="X568" s="287">
        <v>2195740</v>
      </c>
      <c r="Y568" s="287"/>
      <c r="Z568" s="287"/>
      <c r="AA568" s="303">
        <v>2757476</v>
      </c>
      <c r="AB568" s="303">
        <v>3164792</v>
      </c>
      <c r="AC568" s="303">
        <v>3297460</v>
      </c>
      <c r="AD568" s="303">
        <v>3280681</v>
      </c>
      <c r="AE568" s="289" t="str">
        <f t="shared" si="265"/>
        <v>NA</v>
      </c>
      <c r="AF568" s="289" t="str">
        <f t="shared" si="266"/>
        <v>NA</v>
      </c>
      <c r="AG568" s="289" t="str">
        <f t="shared" si="267"/>
        <v>NA</v>
      </c>
      <c r="AH568" s="289" t="str">
        <f t="shared" si="268"/>
        <v>NA</v>
      </c>
      <c r="AI568" s="289">
        <f t="shared" si="269"/>
        <v>27</v>
      </c>
      <c r="AJ568" s="289">
        <f t="shared" si="270"/>
        <v>28</v>
      </c>
      <c r="AK568" s="289">
        <f t="shared" si="271"/>
        <v>27</v>
      </c>
      <c r="AL568" s="289">
        <f t="shared" si="272"/>
        <v>27</v>
      </c>
      <c r="AM568" s="289">
        <f t="shared" si="273"/>
        <v>28</v>
      </c>
      <c r="AN568" s="289">
        <f t="shared" si="274"/>
        <v>28</v>
      </c>
      <c r="AO568" s="289">
        <f t="shared" si="275"/>
        <v>27</v>
      </c>
      <c r="AP568" s="289">
        <f t="shared" si="276"/>
        <v>28</v>
      </c>
      <c r="AQ568" s="289">
        <f t="shared" si="277"/>
        <v>28</v>
      </c>
      <c r="AR568" s="289">
        <f t="shared" si="278"/>
        <v>27</v>
      </c>
      <c r="AS568" s="289">
        <f t="shared" si="279"/>
        <v>26</v>
      </c>
      <c r="AT568" s="289">
        <f t="shared" si="280"/>
        <v>26</v>
      </c>
      <c r="AU568" s="289">
        <f t="shared" si="281"/>
        <v>27</v>
      </c>
      <c r="AV568" s="289">
        <f t="shared" si="282"/>
        <v>25</v>
      </c>
      <c r="AW568" s="289">
        <f t="shared" si="283"/>
        <v>27</v>
      </c>
      <c r="AX568" s="289">
        <f t="shared" si="284"/>
        <v>25</v>
      </c>
      <c r="AY568" s="289">
        <f t="shared" si="285"/>
        <v>26</v>
      </c>
      <c r="AZ568" s="289" t="str">
        <f t="shared" si="286"/>
        <v>NA</v>
      </c>
      <c r="BA568" s="289" t="str">
        <f t="shared" si="287"/>
        <v>NA</v>
      </c>
      <c r="BB568" s="289">
        <f t="shared" si="288"/>
        <v>29</v>
      </c>
      <c r="BC568" s="289">
        <f t="shared" si="262"/>
        <v>29</v>
      </c>
      <c r="BD568" s="289">
        <f t="shared" si="263"/>
        <v>29</v>
      </c>
      <c r="BE568" s="289">
        <f t="shared" si="264"/>
        <v>29</v>
      </c>
    </row>
    <row r="569" spans="1:57" s="309" customFormat="1" ht="15" customHeight="1" x14ac:dyDescent="0.25">
      <c r="A569" s="283" t="s">
        <v>98</v>
      </c>
      <c r="B569" s="255" t="s">
        <v>930</v>
      </c>
      <c r="C569" s="269" t="s">
        <v>1130</v>
      </c>
      <c r="D569" s="248"/>
      <c r="E569" s="248"/>
      <c r="F569" s="248"/>
      <c r="G569" s="248"/>
      <c r="H569" s="248">
        <v>148986</v>
      </c>
      <c r="I569" s="248">
        <v>169814</v>
      </c>
      <c r="J569" s="248">
        <v>539238</v>
      </c>
      <c r="K569" s="248">
        <v>673172</v>
      </c>
      <c r="L569" s="248">
        <v>808530</v>
      </c>
      <c r="M569" s="248">
        <v>923323</v>
      </c>
      <c r="N569" s="248">
        <v>1165413</v>
      </c>
      <c r="O569" s="248">
        <v>1075354</v>
      </c>
      <c r="P569" s="248">
        <v>932996</v>
      </c>
      <c r="Q569" s="248">
        <v>914469</v>
      </c>
      <c r="R569" s="248">
        <v>1264380</v>
      </c>
      <c r="S569" s="248">
        <v>1402441</v>
      </c>
      <c r="T569" s="285">
        <v>1729649</v>
      </c>
      <c r="U569" s="286">
        <v>1997164</v>
      </c>
      <c r="V569" s="287">
        <v>1735456</v>
      </c>
      <c r="W569" s="287">
        <v>1642007</v>
      </c>
      <c r="X569" s="287">
        <v>1839938</v>
      </c>
      <c r="Y569" s="287"/>
      <c r="Z569" s="287"/>
      <c r="AA569" s="303">
        <v>2020019</v>
      </c>
      <c r="AB569" s="303">
        <v>2332185</v>
      </c>
      <c r="AC569" s="303">
        <v>2465051</v>
      </c>
      <c r="AD569" s="303">
        <v>2419161</v>
      </c>
      <c r="AE569" s="289" t="str">
        <f t="shared" si="265"/>
        <v>NA</v>
      </c>
      <c r="AF569" s="289" t="str">
        <f t="shared" si="266"/>
        <v>NA</v>
      </c>
      <c r="AG569" s="289" t="str">
        <f t="shared" si="267"/>
        <v>NA</v>
      </c>
      <c r="AH569" s="289" t="str">
        <f t="shared" si="268"/>
        <v>NA</v>
      </c>
      <c r="AI569" s="289">
        <f t="shared" si="269"/>
        <v>117</v>
      </c>
      <c r="AJ569" s="289">
        <f t="shared" si="270"/>
        <v>123</v>
      </c>
      <c r="AK569" s="289">
        <f t="shared" si="271"/>
        <v>47</v>
      </c>
      <c r="AL569" s="289">
        <f t="shared" si="272"/>
        <v>43</v>
      </c>
      <c r="AM569" s="289">
        <f t="shared" si="273"/>
        <v>40</v>
      </c>
      <c r="AN569" s="289">
        <f t="shared" si="274"/>
        <v>38</v>
      </c>
      <c r="AO569" s="289">
        <f t="shared" si="275"/>
        <v>36</v>
      </c>
      <c r="AP569" s="289">
        <f t="shared" si="276"/>
        <v>41</v>
      </c>
      <c r="AQ569" s="289">
        <f t="shared" si="277"/>
        <v>46</v>
      </c>
      <c r="AR569" s="289">
        <f t="shared" si="278"/>
        <v>48</v>
      </c>
      <c r="AS569" s="289">
        <f t="shared" si="279"/>
        <v>36</v>
      </c>
      <c r="AT569" s="289">
        <f t="shared" si="280"/>
        <v>35</v>
      </c>
      <c r="AU569" s="289">
        <f t="shared" si="281"/>
        <v>33</v>
      </c>
      <c r="AV569" s="289">
        <f t="shared" si="282"/>
        <v>34</v>
      </c>
      <c r="AW569" s="289">
        <f t="shared" si="283"/>
        <v>40</v>
      </c>
      <c r="AX569" s="289">
        <f t="shared" si="284"/>
        <v>32</v>
      </c>
      <c r="AY569" s="289">
        <f t="shared" si="285"/>
        <v>31</v>
      </c>
      <c r="AZ569" s="289" t="str">
        <f t="shared" si="286"/>
        <v>NA</v>
      </c>
      <c r="BA569" s="289" t="str">
        <f t="shared" si="287"/>
        <v>NA</v>
      </c>
      <c r="BB569" s="289">
        <f t="shared" si="288"/>
        <v>35</v>
      </c>
      <c r="BC569" s="289">
        <f t="shared" si="262"/>
        <v>34</v>
      </c>
      <c r="BD569" s="289">
        <f t="shared" si="263"/>
        <v>33</v>
      </c>
      <c r="BE569" s="289">
        <f t="shared" si="264"/>
        <v>33</v>
      </c>
    </row>
    <row r="570" spans="1:57" s="309" customFormat="1" ht="15" customHeight="1" x14ac:dyDescent="0.25">
      <c r="A570" s="283" t="s">
        <v>623</v>
      </c>
      <c r="B570" s="255" t="s">
        <v>917</v>
      </c>
      <c r="C570" s="269" t="s">
        <v>1130</v>
      </c>
      <c r="D570" s="248"/>
      <c r="E570" s="248"/>
      <c r="F570" s="248"/>
      <c r="G570" s="248"/>
      <c r="H570" s="248">
        <v>308292</v>
      </c>
      <c r="I570" s="248">
        <v>382958</v>
      </c>
      <c r="J570" s="248">
        <v>467089</v>
      </c>
      <c r="K570" s="248">
        <v>566488</v>
      </c>
      <c r="L570" s="248">
        <v>665887</v>
      </c>
      <c r="M570" s="248">
        <v>816573</v>
      </c>
      <c r="N570" s="248">
        <v>915436</v>
      </c>
      <c r="O570" s="248">
        <v>898424</v>
      </c>
      <c r="P570" s="248">
        <v>881949</v>
      </c>
      <c r="Q570" s="248">
        <v>904960</v>
      </c>
      <c r="R570" s="248">
        <v>1058167</v>
      </c>
      <c r="S570" s="248">
        <v>1147517</v>
      </c>
      <c r="T570" s="285">
        <v>1252290</v>
      </c>
      <c r="U570" s="286">
        <v>1515387</v>
      </c>
      <c r="V570" s="287">
        <v>1459967</v>
      </c>
      <c r="W570" s="287">
        <v>1170564</v>
      </c>
      <c r="X570" s="287">
        <v>1289871</v>
      </c>
      <c r="Y570" s="287"/>
      <c r="Z570" s="287"/>
      <c r="AA570" s="303">
        <v>1925949</v>
      </c>
      <c r="AB570" s="303">
        <v>2277932</v>
      </c>
      <c r="AC570" s="303">
        <v>2388469</v>
      </c>
      <c r="AD570" s="303">
        <v>2290995</v>
      </c>
      <c r="AE570" s="289" t="str">
        <f t="shared" si="265"/>
        <v>NA</v>
      </c>
      <c r="AF570" s="289" t="str">
        <f t="shared" si="266"/>
        <v>NA</v>
      </c>
      <c r="AG570" s="289" t="str">
        <f t="shared" si="267"/>
        <v>NA</v>
      </c>
      <c r="AH570" s="289" t="str">
        <f t="shared" si="268"/>
        <v>NA</v>
      </c>
      <c r="AI570" s="289">
        <f t="shared" si="269"/>
        <v>67</v>
      </c>
      <c r="AJ570" s="289">
        <f t="shared" si="270"/>
        <v>58</v>
      </c>
      <c r="AK570" s="289">
        <f t="shared" si="271"/>
        <v>58</v>
      </c>
      <c r="AL570" s="289">
        <f t="shared" si="272"/>
        <v>56</v>
      </c>
      <c r="AM570" s="289">
        <f t="shared" si="273"/>
        <v>57</v>
      </c>
      <c r="AN570" s="289">
        <f t="shared" si="274"/>
        <v>49</v>
      </c>
      <c r="AO570" s="289">
        <f t="shared" si="275"/>
        <v>53</v>
      </c>
      <c r="AP570" s="289">
        <f t="shared" si="276"/>
        <v>54</v>
      </c>
      <c r="AQ570" s="289">
        <f t="shared" si="277"/>
        <v>51</v>
      </c>
      <c r="AR570" s="289">
        <f t="shared" si="278"/>
        <v>50</v>
      </c>
      <c r="AS570" s="289">
        <f t="shared" si="279"/>
        <v>47</v>
      </c>
      <c r="AT570" s="289">
        <f t="shared" si="280"/>
        <v>50</v>
      </c>
      <c r="AU570" s="289">
        <f t="shared" si="281"/>
        <v>51</v>
      </c>
      <c r="AV570" s="289">
        <f t="shared" si="282"/>
        <v>50</v>
      </c>
      <c r="AW570" s="289">
        <f t="shared" si="283"/>
        <v>51</v>
      </c>
      <c r="AX570" s="289">
        <f t="shared" si="284"/>
        <v>48</v>
      </c>
      <c r="AY570" s="289">
        <f t="shared" si="285"/>
        <v>49</v>
      </c>
      <c r="AZ570" s="289" t="str">
        <f t="shared" si="286"/>
        <v>NA</v>
      </c>
      <c r="BA570" s="289" t="str">
        <f t="shared" si="287"/>
        <v>NA</v>
      </c>
      <c r="BB570" s="289">
        <f t="shared" si="288"/>
        <v>37</v>
      </c>
      <c r="BC570" s="289">
        <f t="shared" si="262"/>
        <v>36</v>
      </c>
      <c r="BD570" s="289">
        <f t="shared" si="263"/>
        <v>36</v>
      </c>
      <c r="BE570" s="289">
        <f t="shared" si="264"/>
        <v>34</v>
      </c>
    </row>
    <row r="571" spans="1:57" s="309" customFormat="1" ht="15" customHeight="1" x14ac:dyDescent="0.25">
      <c r="A571" s="283" t="s">
        <v>1137</v>
      </c>
      <c r="B571" s="255" t="s">
        <v>919</v>
      </c>
      <c r="C571" s="269" t="s">
        <v>1130</v>
      </c>
      <c r="D571" s="248"/>
      <c r="E571" s="248"/>
      <c r="F571" s="248"/>
      <c r="G571" s="248"/>
      <c r="H571" s="248">
        <v>500259</v>
      </c>
      <c r="I571" s="248">
        <v>603686</v>
      </c>
      <c r="J571" s="248">
        <v>752334</v>
      </c>
      <c r="K571" s="248">
        <v>856693</v>
      </c>
      <c r="L571" s="248">
        <v>1052614</v>
      </c>
      <c r="M571" s="248">
        <v>1222411</v>
      </c>
      <c r="N571" s="248">
        <v>1301976</v>
      </c>
      <c r="O571" s="248">
        <v>1217118</v>
      </c>
      <c r="P571" s="248">
        <v>1098939</v>
      </c>
      <c r="Q571" s="248">
        <v>1056767</v>
      </c>
      <c r="R571" s="248">
        <v>1207131</v>
      </c>
      <c r="S571" s="248">
        <v>1340536</v>
      </c>
      <c r="T571" s="285">
        <v>1493554</v>
      </c>
      <c r="U571" s="286">
        <v>1786592</v>
      </c>
      <c r="V571" s="287">
        <v>1735660</v>
      </c>
      <c r="W571" s="287">
        <v>1457543</v>
      </c>
      <c r="X571" s="287">
        <v>1633034</v>
      </c>
      <c r="Y571" s="287"/>
      <c r="Z571" s="287"/>
      <c r="AA571" s="303">
        <v>2182171</v>
      </c>
      <c r="AB571" s="303">
        <v>2443494</v>
      </c>
      <c r="AC571" s="303">
        <v>2397902</v>
      </c>
      <c r="AD571" s="303">
        <v>2254541</v>
      </c>
      <c r="AE571" s="289" t="str">
        <f t="shared" si="265"/>
        <v>NA</v>
      </c>
      <c r="AF571" s="289" t="str">
        <f t="shared" si="266"/>
        <v>NA</v>
      </c>
      <c r="AG571" s="289" t="str">
        <f t="shared" si="267"/>
        <v>NA</v>
      </c>
      <c r="AH571" s="289" t="str">
        <f t="shared" si="268"/>
        <v>NA</v>
      </c>
      <c r="AI571" s="289">
        <f t="shared" si="269"/>
        <v>33</v>
      </c>
      <c r="AJ571" s="289">
        <f t="shared" si="270"/>
        <v>33</v>
      </c>
      <c r="AK571" s="289">
        <f t="shared" si="271"/>
        <v>32</v>
      </c>
      <c r="AL571" s="289">
        <f t="shared" si="272"/>
        <v>31</v>
      </c>
      <c r="AM571" s="289">
        <f t="shared" si="273"/>
        <v>32</v>
      </c>
      <c r="AN571" s="289">
        <f t="shared" si="274"/>
        <v>29</v>
      </c>
      <c r="AO571" s="289">
        <f t="shared" si="275"/>
        <v>32</v>
      </c>
      <c r="AP571" s="289">
        <f t="shared" si="276"/>
        <v>32</v>
      </c>
      <c r="AQ571" s="289">
        <f t="shared" si="277"/>
        <v>35</v>
      </c>
      <c r="AR571" s="289">
        <f t="shared" si="278"/>
        <v>39</v>
      </c>
      <c r="AS571" s="289">
        <f t="shared" si="279"/>
        <v>40</v>
      </c>
      <c r="AT571" s="289">
        <f t="shared" si="280"/>
        <v>39</v>
      </c>
      <c r="AU571" s="289">
        <f t="shared" si="281"/>
        <v>37</v>
      </c>
      <c r="AV571" s="289">
        <f t="shared" si="282"/>
        <v>38</v>
      </c>
      <c r="AW571" s="289">
        <f t="shared" si="283"/>
        <v>39</v>
      </c>
      <c r="AX571" s="289">
        <f t="shared" si="284"/>
        <v>34</v>
      </c>
      <c r="AY571" s="289">
        <f t="shared" si="285"/>
        <v>33</v>
      </c>
      <c r="AZ571" s="289" t="str">
        <f t="shared" si="286"/>
        <v>NA</v>
      </c>
      <c r="BA571" s="289" t="str">
        <f t="shared" si="287"/>
        <v>NA</v>
      </c>
      <c r="BB571" s="289">
        <f t="shared" si="288"/>
        <v>33</v>
      </c>
      <c r="BC571" s="289">
        <f t="shared" si="262"/>
        <v>33</v>
      </c>
      <c r="BD571" s="289">
        <f t="shared" si="263"/>
        <v>34</v>
      </c>
      <c r="BE571" s="289">
        <f t="shared" si="264"/>
        <v>36</v>
      </c>
    </row>
    <row r="572" spans="1:57" s="309" customFormat="1" ht="15" customHeight="1" x14ac:dyDescent="0.25">
      <c r="A572" s="283" t="s">
        <v>93</v>
      </c>
      <c r="B572" s="255" t="s">
        <v>913</v>
      </c>
      <c r="C572" s="269" t="s">
        <v>1130</v>
      </c>
      <c r="D572" s="248"/>
      <c r="E572" s="248"/>
      <c r="F572" s="248"/>
      <c r="G572" s="248"/>
      <c r="H572" s="248">
        <v>102799</v>
      </c>
      <c r="I572" s="248">
        <v>128065</v>
      </c>
      <c r="J572" s="248">
        <v>150051</v>
      </c>
      <c r="K572" s="248">
        <v>179400</v>
      </c>
      <c r="L572" s="248">
        <v>231548</v>
      </c>
      <c r="M572" s="248">
        <v>265238</v>
      </c>
      <c r="N572" s="248">
        <v>310289</v>
      </c>
      <c r="O572" s="248">
        <v>448570</v>
      </c>
      <c r="P572" s="248">
        <v>523284</v>
      </c>
      <c r="Q572" s="248">
        <v>592004</v>
      </c>
      <c r="R572" s="248">
        <v>749365</v>
      </c>
      <c r="S572" s="248">
        <v>906342</v>
      </c>
      <c r="T572" s="285">
        <v>1047792</v>
      </c>
      <c r="U572" s="286">
        <v>1247713</v>
      </c>
      <c r="V572" s="287">
        <v>1632996</v>
      </c>
      <c r="W572" s="287">
        <v>1341414</v>
      </c>
      <c r="X572" s="287">
        <v>1449408</v>
      </c>
      <c r="Y572" s="287"/>
      <c r="Z572" s="287"/>
      <c r="AA572" s="303">
        <v>1637164</v>
      </c>
      <c r="AB572" s="303">
        <v>2145424</v>
      </c>
      <c r="AC572" s="303">
        <v>2274813</v>
      </c>
      <c r="AD572" s="303">
        <v>2224751</v>
      </c>
      <c r="AE572" s="289" t="str">
        <f t="shared" si="265"/>
        <v>NA</v>
      </c>
      <c r="AF572" s="289" t="str">
        <f t="shared" si="266"/>
        <v>NA</v>
      </c>
      <c r="AG572" s="289" t="str">
        <f t="shared" si="267"/>
        <v>NA</v>
      </c>
      <c r="AH572" s="289" t="str">
        <f t="shared" si="268"/>
        <v>NA</v>
      </c>
      <c r="AI572" s="289">
        <f t="shared" si="269"/>
        <v>163</v>
      </c>
      <c r="AJ572" s="289">
        <f t="shared" si="270"/>
        <v>159</v>
      </c>
      <c r="AK572" s="289">
        <f t="shared" si="271"/>
        <v>156</v>
      </c>
      <c r="AL572" s="289">
        <f t="shared" si="272"/>
        <v>155</v>
      </c>
      <c r="AM572" s="289">
        <f t="shared" si="273"/>
        <v>143</v>
      </c>
      <c r="AN572" s="289">
        <f t="shared" si="274"/>
        <v>144</v>
      </c>
      <c r="AO572" s="289">
        <f t="shared" si="275"/>
        <v>142</v>
      </c>
      <c r="AP572" s="289">
        <f t="shared" si="276"/>
        <v>99</v>
      </c>
      <c r="AQ572" s="289">
        <f t="shared" si="277"/>
        <v>86</v>
      </c>
      <c r="AR572" s="289">
        <f t="shared" si="278"/>
        <v>78</v>
      </c>
      <c r="AS572" s="289">
        <f t="shared" si="279"/>
        <v>69</v>
      </c>
      <c r="AT572" s="289">
        <f t="shared" si="280"/>
        <v>62</v>
      </c>
      <c r="AU572" s="289">
        <f t="shared" si="281"/>
        <v>61</v>
      </c>
      <c r="AV572" s="289">
        <f t="shared" si="282"/>
        <v>60</v>
      </c>
      <c r="AW572" s="289">
        <f t="shared" si="283"/>
        <v>44</v>
      </c>
      <c r="AX572" s="289">
        <f t="shared" si="284"/>
        <v>40</v>
      </c>
      <c r="AY572" s="289">
        <f t="shared" si="285"/>
        <v>41</v>
      </c>
      <c r="AZ572" s="289" t="str">
        <f t="shared" si="286"/>
        <v>NA</v>
      </c>
      <c r="BA572" s="289" t="str">
        <f t="shared" si="287"/>
        <v>NA</v>
      </c>
      <c r="BB572" s="289">
        <f t="shared" si="288"/>
        <v>47</v>
      </c>
      <c r="BC572" s="289">
        <f t="shared" si="262"/>
        <v>39</v>
      </c>
      <c r="BD572" s="289">
        <f t="shared" si="263"/>
        <v>38</v>
      </c>
      <c r="BE572" s="289">
        <f t="shared" si="264"/>
        <v>37</v>
      </c>
    </row>
    <row r="573" spans="1:57" s="309" customFormat="1" ht="15" customHeight="1" x14ac:dyDescent="0.25">
      <c r="A573" s="283" t="s">
        <v>514</v>
      </c>
      <c r="B573" s="255" t="s">
        <v>919</v>
      </c>
      <c r="C573" s="269" t="s">
        <v>1130</v>
      </c>
      <c r="D573" s="248"/>
      <c r="E573" s="248"/>
      <c r="F573" s="248"/>
      <c r="G573" s="248"/>
      <c r="H573" s="248">
        <v>375568</v>
      </c>
      <c r="I573" s="248">
        <v>448941</v>
      </c>
      <c r="J573" s="248">
        <v>529378</v>
      </c>
      <c r="K573" s="248">
        <v>605250</v>
      </c>
      <c r="L573" s="248">
        <v>718019</v>
      </c>
      <c r="M573" s="248">
        <v>802395</v>
      </c>
      <c r="N573" s="248">
        <v>907463</v>
      </c>
      <c r="O573" s="248">
        <v>922920</v>
      </c>
      <c r="P573" s="248">
        <v>955991</v>
      </c>
      <c r="Q573" s="248">
        <v>941068</v>
      </c>
      <c r="R573" s="248">
        <v>1012707</v>
      </c>
      <c r="S573" s="248">
        <v>1107498</v>
      </c>
      <c r="T573" s="285">
        <v>1276160</v>
      </c>
      <c r="U573" s="286">
        <v>1556853</v>
      </c>
      <c r="V573" s="287">
        <v>1546469</v>
      </c>
      <c r="W573" s="287">
        <v>1226505</v>
      </c>
      <c r="X573" s="287">
        <v>1371025</v>
      </c>
      <c r="Y573" s="287"/>
      <c r="Z573" s="287"/>
      <c r="AA573" s="303">
        <v>1735086</v>
      </c>
      <c r="AB573" s="303">
        <v>1988336</v>
      </c>
      <c r="AC573" s="303">
        <v>1974215</v>
      </c>
      <c r="AD573" s="303">
        <v>1986464</v>
      </c>
      <c r="AE573" s="289" t="str">
        <f t="shared" si="265"/>
        <v>NA</v>
      </c>
      <c r="AF573" s="289" t="str">
        <f t="shared" si="266"/>
        <v>NA</v>
      </c>
      <c r="AG573" s="289" t="str">
        <f t="shared" si="267"/>
        <v>NA</v>
      </c>
      <c r="AH573" s="289" t="str">
        <f t="shared" si="268"/>
        <v>NA</v>
      </c>
      <c r="AI573" s="289">
        <f t="shared" si="269"/>
        <v>52</v>
      </c>
      <c r="AJ573" s="289">
        <f t="shared" si="270"/>
        <v>46</v>
      </c>
      <c r="AK573" s="289">
        <f t="shared" si="271"/>
        <v>48</v>
      </c>
      <c r="AL573" s="289">
        <f t="shared" si="272"/>
        <v>54</v>
      </c>
      <c r="AM573" s="289">
        <f t="shared" si="273"/>
        <v>54</v>
      </c>
      <c r="AN573" s="289">
        <f t="shared" si="274"/>
        <v>51</v>
      </c>
      <c r="AO573" s="289">
        <f t="shared" si="275"/>
        <v>58</v>
      </c>
      <c r="AP573" s="289">
        <f t="shared" si="276"/>
        <v>50</v>
      </c>
      <c r="AQ573" s="289">
        <f t="shared" si="277"/>
        <v>45</v>
      </c>
      <c r="AR573" s="289">
        <f t="shared" si="278"/>
        <v>45</v>
      </c>
      <c r="AS573" s="289">
        <f t="shared" si="279"/>
        <v>49</v>
      </c>
      <c r="AT573" s="289">
        <f t="shared" si="280"/>
        <v>51</v>
      </c>
      <c r="AU573" s="289">
        <f t="shared" si="281"/>
        <v>49</v>
      </c>
      <c r="AV573" s="289">
        <f t="shared" si="282"/>
        <v>49</v>
      </c>
      <c r="AW573" s="289">
        <f t="shared" si="283"/>
        <v>48</v>
      </c>
      <c r="AX573" s="289">
        <f t="shared" si="284"/>
        <v>46</v>
      </c>
      <c r="AY573" s="289">
        <f t="shared" si="285"/>
        <v>44</v>
      </c>
      <c r="AZ573" s="289" t="str">
        <f t="shared" si="286"/>
        <v>NA</v>
      </c>
      <c r="BA573" s="289" t="str">
        <f t="shared" si="287"/>
        <v>NA</v>
      </c>
      <c r="BB573" s="289">
        <f t="shared" si="288"/>
        <v>43</v>
      </c>
      <c r="BC573" s="289">
        <f t="shared" si="262"/>
        <v>44</v>
      </c>
      <c r="BD573" s="289">
        <f t="shared" si="263"/>
        <v>45</v>
      </c>
      <c r="BE573" s="289">
        <f t="shared" si="264"/>
        <v>42</v>
      </c>
    </row>
    <row r="574" spans="1:57" s="309" customFormat="1" ht="15" customHeight="1" x14ac:dyDescent="0.25">
      <c r="A574" s="283" t="s">
        <v>1138</v>
      </c>
      <c r="B574" s="255" t="s">
        <v>926</v>
      </c>
      <c r="C574" s="269" t="s">
        <v>1130</v>
      </c>
      <c r="D574" s="248"/>
      <c r="E574" s="248"/>
      <c r="F574" s="248"/>
      <c r="G574" s="248"/>
      <c r="H574" s="248">
        <v>557100</v>
      </c>
      <c r="I574" s="248">
        <v>877554</v>
      </c>
      <c r="J574" s="248">
        <v>995700</v>
      </c>
      <c r="K574" s="248">
        <v>1157600</v>
      </c>
      <c r="L574" s="248">
        <v>1328800</v>
      </c>
      <c r="M574" s="248">
        <v>1434200</v>
      </c>
      <c r="N574" s="248">
        <v>1550600</v>
      </c>
      <c r="O574" s="248">
        <v>1434000</v>
      </c>
      <c r="P574" s="248">
        <v>1347054</v>
      </c>
      <c r="Q574" s="248">
        <v>1289274</v>
      </c>
      <c r="R574" s="248">
        <v>1441819</v>
      </c>
      <c r="S574" s="248">
        <v>1516481</v>
      </c>
      <c r="T574" s="285">
        <v>1598566</v>
      </c>
      <c r="U574" s="286">
        <v>1841234</v>
      </c>
      <c r="V574" s="287">
        <v>1766478</v>
      </c>
      <c r="W574" s="287">
        <v>1401799</v>
      </c>
      <c r="X574" s="287">
        <v>1462027</v>
      </c>
      <c r="Y574" s="287"/>
      <c r="Z574" s="287"/>
      <c r="AA574" s="303">
        <v>1678563</v>
      </c>
      <c r="AB574" s="303">
        <v>1768403</v>
      </c>
      <c r="AC574" s="303">
        <v>1775999</v>
      </c>
      <c r="AD574" s="303">
        <v>1662739</v>
      </c>
      <c r="AE574" s="289" t="str">
        <f t="shared" si="265"/>
        <v>NA</v>
      </c>
      <c r="AF574" s="289" t="str">
        <f t="shared" si="266"/>
        <v>NA</v>
      </c>
      <c r="AG574" s="289" t="str">
        <f t="shared" si="267"/>
        <v>NA</v>
      </c>
      <c r="AH574" s="289" t="str">
        <f t="shared" si="268"/>
        <v>NA</v>
      </c>
      <c r="AI574" s="289">
        <f t="shared" si="269"/>
        <v>32</v>
      </c>
      <c r="AJ574" s="289">
        <f t="shared" si="270"/>
        <v>23</v>
      </c>
      <c r="AK574" s="289">
        <f t="shared" si="271"/>
        <v>23</v>
      </c>
      <c r="AL574" s="289">
        <f t="shared" si="272"/>
        <v>23</v>
      </c>
      <c r="AM574" s="289">
        <f t="shared" si="273"/>
        <v>25</v>
      </c>
      <c r="AN574" s="289">
        <f t="shared" si="274"/>
        <v>25</v>
      </c>
      <c r="AO574" s="289">
        <f t="shared" si="275"/>
        <v>26</v>
      </c>
      <c r="AP574" s="289">
        <f t="shared" si="276"/>
        <v>27</v>
      </c>
      <c r="AQ574" s="289">
        <f t="shared" si="277"/>
        <v>27</v>
      </c>
      <c r="AR574" s="289">
        <f t="shared" si="278"/>
        <v>28</v>
      </c>
      <c r="AS574" s="289">
        <f t="shared" si="279"/>
        <v>30</v>
      </c>
      <c r="AT574" s="289">
        <f t="shared" si="280"/>
        <v>32</v>
      </c>
      <c r="AU574" s="289">
        <f t="shared" si="281"/>
        <v>35</v>
      </c>
      <c r="AV574" s="289">
        <f t="shared" si="282"/>
        <v>37</v>
      </c>
      <c r="AW574" s="289">
        <f t="shared" si="283"/>
        <v>38</v>
      </c>
      <c r="AX574" s="289">
        <f t="shared" si="284"/>
        <v>37</v>
      </c>
      <c r="AY574" s="289">
        <f t="shared" si="285"/>
        <v>39</v>
      </c>
      <c r="AZ574" s="289" t="str">
        <f t="shared" si="286"/>
        <v>NA</v>
      </c>
      <c r="BA574" s="289" t="str">
        <f t="shared" si="287"/>
        <v>NA</v>
      </c>
      <c r="BB574" s="289">
        <f t="shared" si="288"/>
        <v>46</v>
      </c>
      <c r="BC574" s="289">
        <f t="shared" si="262"/>
        <v>51</v>
      </c>
      <c r="BD574" s="289">
        <f t="shared" si="263"/>
        <v>52</v>
      </c>
      <c r="BE574" s="289">
        <f t="shared" si="264"/>
        <v>51</v>
      </c>
    </row>
    <row r="575" spans="1:57" s="309" customFormat="1" ht="15" customHeight="1" x14ac:dyDescent="0.25">
      <c r="A575" s="283" t="s">
        <v>1139</v>
      </c>
      <c r="B575" s="255" t="s">
        <v>928</v>
      </c>
      <c r="C575" s="269" t="s">
        <v>1130</v>
      </c>
      <c r="D575" s="248"/>
      <c r="E575" s="248"/>
      <c r="F575" s="248"/>
      <c r="G575" s="248"/>
      <c r="H575" s="248">
        <v>413513</v>
      </c>
      <c r="I575" s="248">
        <v>478438</v>
      </c>
      <c r="J575" s="248">
        <v>571512</v>
      </c>
      <c r="K575" s="248">
        <v>754598</v>
      </c>
      <c r="L575" s="248">
        <v>1019048</v>
      </c>
      <c r="M575" s="248">
        <v>1020372</v>
      </c>
      <c r="N575" s="248">
        <v>862487</v>
      </c>
      <c r="O575" s="248">
        <v>1024671</v>
      </c>
      <c r="P575" s="248">
        <v>1075153</v>
      </c>
      <c r="Q575" s="248">
        <v>1111615</v>
      </c>
      <c r="R575" s="248">
        <v>1291781</v>
      </c>
      <c r="S575" s="248">
        <v>1390545</v>
      </c>
      <c r="T575" s="285">
        <v>1471804</v>
      </c>
      <c r="U575" s="286">
        <v>1718313</v>
      </c>
      <c r="V575" s="287">
        <v>1472448</v>
      </c>
      <c r="W575" s="287">
        <v>1076250</v>
      </c>
      <c r="X575" s="287">
        <v>1264834</v>
      </c>
      <c r="Y575" s="287"/>
      <c r="Z575" s="287"/>
      <c r="AA575" s="303">
        <v>1553629</v>
      </c>
      <c r="AB575" s="303">
        <v>1829521</v>
      </c>
      <c r="AC575" s="303">
        <v>1787775</v>
      </c>
      <c r="AD575" s="303">
        <v>1648783</v>
      </c>
      <c r="AE575" s="289" t="str">
        <f t="shared" si="265"/>
        <v>NA</v>
      </c>
      <c r="AF575" s="289" t="str">
        <f t="shared" si="266"/>
        <v>NA</v>
      </c>
      <c r="AG575" s="289" t="str">
        <f t="shared" si="267"/>
        <v>NA</v>
      </c>
      <c r="AH575" s="289" t="str">
        <f t="shared" si="268"/>
        <v>NA</v>
      </c>
      <c r="AI575" s="289">
        <f t="shared" si="269"/>
        <v>43</v>
      </c>
      <c r="AJ575" s="289">
        <f t="shared" si="270"/>
        <v>43</v>
      </c>
      <c r="AK575" s="289">
        <f t="shared" si="271"/>
        <v>41</v>
      </c>
      <c r="AL575" s="289">
        <f t="shared" si="272"/>
        <v>36</v>
      </c>
      <c r="AM575" s="289">
        <f t="shared" si="273"/>
        <v>33</v>
      </c>
      <c r="AN575" s="289">
        <f t="shared" si="274"/>
        <v>34</v>
      </c>
      <c r="AO575" s="289">
        <f t="shared" si="275"/>
        <v>61</v>
      </c>
      <c r="AP575" s="289">
        <f t="shared" si="276"/>
        <v>43</v>
      </c>
      <c r="AQ575" s="289">
        <f t="shared" si="277"/>
        <v>37</v>
      </c>
      <c r="AR575" s="289">
        <f t="shared" si="278"/>
        <v>35</v>
      </c>
      <c r="AS575" s="289">
        <f t="shared" si="279"/>
        <v>35</v>
      </c>
      <c r="AT575" s="289">
        <f t="shared" si="280"/>
        <v>36</v>
      </c>
      <c r="AU575" s="289">
        <f t="shared" si="281"/>
        <v>39</v>
      </c>
      <c r="AV575" s="289">
        <f t="shared" si="282"/>
        <v>42</v>
      </c>
      <c r="AW575" s="289">
        <f t="shared" si="283"/>
        <v>50</v>
      </c>
      <c r="AX575" s="289">
        <f t="shared" si="284"/>
        <v>53</v>
      </c>
      <c r="AY575" s="289">
        <f t="shared" si="285"/>
        <v>50</v>
      </c>
      <c r="AZ575" s="289" t="str">
        <f t="shared" si="286"/>
        <v>NA</v>
      </c>
      <c r="BA575" s="289" t="str">
        <f t="shared" si="287"/>
        <v>NA</v>
      </c>
      <c r="BB575" s="289">
        <f t="shared" si="288"/>
        <v>51</v>
      </c>
      <c r="BC575" s="289">
        <f t="shared" si="262"/>
        <v>48</v>
      </c>
      <c r="BD575" s="289">
        <f t="shared" si="263"/>
        <v>50</v>
      </c>
      <c r="BE575" s="289">
        <f t="shared" si="264"/>
        <v>53</v>
      </c>
    </row>
    <row r="576" spans="1:57" s="309" customFormat="1" ht="15" customHeight="1" x14ac:dyDescent="0.25">
      <c r="A576" s="283" t="s">
        <v>704</v>
      </c>
      <c r="B576" s="255" t="s">
        <v>933</v>
      </c>
      <c r="C576" s="269" t="s">
        <v>1130</v>
      </c>
      <c r="D576" s="248"/>
      <c r="E576" s="248"/>
      <c r="F576" s="248"/>
      <c r="G576" s="248"/>
      <c r="H576" s="248">
        <v>332861</v>
      </c>
      <c r="I576" s="248">
        <v>385205</v>
      </c>
      <c r="J576" s="248">
        <v>475416</v>
      </c>
      <c r="K576" s="248">
        <v>620437</v>
      </c>
      <c r="L576" s="248">
        <v>724668</v>
      </c>
      <c r="M576" s="248">
        <v>766673</v>
      </c>
      <c r="N576" s="248">
        <v>855452</v>
      </c>
      <c r="O576" s="248">
        <v>831765</v>
      </c>
      <c r="P576" s="248">
        <v>732186</v>
      </c>
      <c r="Q576" s="248">
        <v>734536</v>
      </c>
      <c r="R576" s="248">
        <v>849255</v>
      </c>
      <c r="S576" s="248">
        <v>954943</v>
      </c>
      <c r="T576" s="285">
        <v>1049367</v>
      </c>
      <c r="U576" s="286">
        <v>1238695</v>
      </c>
      <c r="V576" s="287">
        <v>1217919</v>
      </c>
      <c r="W576" s="287">
        <v>955376</v>
      </c>
      <c r="X576" s="287">
        <v>1054739</v>
      </c>
      <c r="Y576" s="287"/>
      <c r="Z576" s="287"/>
      <c r="AA576" s="303">
        <v>1288995</v>
      </c>
      <c r="AB576" s="303">
        <v>1470786</v>
      </c>
      <c r="AC576" s="303">
        <v>1500402</v>
      </c>
      <c r="AD576" s="303">
        <v>1475158</v>
      </c>
      <c r="AE576" s="289" t="str">
        <f t="shared" si="265"/>
        <v>NA</v>
      </c>
      <c r="AF576" s="289" t="str">
        <f t="shared" si="266"/>
        <v>NA</v>
      </c>
      <c r="AG576" s="289" t="str">
        <f t="shared" si="267"/>
        <v>NA</v>
      </c>
      <c r="AH576" s="289" t="str">
        <f t="shared" si="268"/>
        <v>NA</v>
      </c>
      <c r="AI576" s="289">
        <f t="shared" si="269"/>
        <v>59</v>
      </c>
      <c r="AJ576" s="289">
        <f t="shared" si="270"/>
        <v>57</v>
      </c>
      <c r="AK576" s="289">
        <f t="shared" si="271"/>
        <v>57</v>
      </c>
      <c r="AL576" s="289">
        <f t="shared" si="272"/>
        <v>50</v>
      </c>
      <c r="AM576" s="289">
        <f t="shared" si="273"/>
        <v>52</v>
      </c>
      <c r="AN576" s="289">
        <f t="shared" si="274"/>
        <v>55</v>
      </c>
      <c r="AO576" s="289">
        <f t="shared" si="275"/>
        <v>63</v>
      </c>
      <c r="AP576" s="289">
        <f t="shared" si="276"/>
        <v>58</v>
      </c>
      <c r="AQ576" s="289">
        <f t="shared" si="277"/>
        <v>62</v>
      </c>
      <c r="AR576" s="289">
        <f t="shared" si="278"/>
        <v>61</v>
      </c>
      <c r="AS576" s="289">
        <f t="shared" si="279"/>
        <v>60</v>
      </c>
      <c r="AT576" s="289">
        <f t="shared" si="280"/>
        <v>59</v>
      </c>
      <c r="AU576" s="289">
        <f t="shared" si="281"/>
        <v>60</v>
      </c>
      <c r="AV576" s="289">
        <f t="shared" si="282"/>
        <v>61</v>
      </c>
      <c r="AW576" s="289">
        <f t="shared" si="283"/>
        <v>62</v>
      </c>
      <c r="AX576" s="289">
        <f t="shared" si="284"/>
        <v>60</v>
      </c>
      <c r="AY576" s="289">
        <f t="shared" si="285"/>
        <v>58</v>
      </c>
      <c r="AZ576" s="289" t="str">
        <f t="shared" si="286"/>
        <v>NA</v>
      </c>
      <c r="BA576" s="289" t="str">
        <f t="shared" si="287"/>
        <v>NA</v>
      </c>
      <c r="BB576" s="289">
        <f t="shared" si="288"/>
        <v>63</v>
      </c>
      <c r="BC576" s="289">
        <f t="shared" si="262"/>
        <v>64</v>
      </c>
      <c r="BD576" s="289">
        <f t="shared" si="263"/>
        <v>66</v>
      </c>
      <c r="BE576" s="289">
        <f t="shared" si="264"/>
        <v>62</v>
      </c>
    </row>
    <row r="577" spans="1:57" s="309" customFormat="1" ht="15" customHeight="1" x14ac:dyDescent="0.25">
      <c r="A577" s="283" t="s">
        <v>628</v>
      </c>
      <c r="B577" s="255" t="s">
        <v>932</v>
      </c>
      <c r="C577" s="269" t="s">
        <v>1130</v>
      </c>
      <c r="D577" s="248"/>
      <c r="E577" s="248"/>
      <c r="F577" s="248"/>
      <c r="G577" s="248"/>
      <c r="H577" s="248">
        <v>270719</v>
      </c>
      <c r="I577" s="248">
        <v>331203</v>
      </c>
      <c r="J577" s="248">
        <v>384806</v>
      </c>
      <c r="K577" s="248">
        <v>556118</v>
      </c>
      <c r="L577" s="248">
        <v>643143</v>
      </c>
      <c r="M577" s="248">
        <v>682525</v>
      </c>
      <c r="N577" s="248">
        <v>901864</v>
      </c>
      <c r="O577" s="248">
        <v>837064</v>
      </c>
      <c r="P577" s="248">
        <v>769064</v>
      </c>
      <c r="Q577" s="248">
        <v>775718</v>
      </c>
      <c r="R577" s="248">
        <v>959861</v>
      </c>
      <c r="S577" s="248">
        <v>1042290</v>
      </c>
      <c r="T577" s="285">
        <v>1153559</v>
      </c>
      <c r="U577" s="286">
        <v>1277169</v>
      </c>
      <c r="V577" s="287">
        <v>1221331</v>
      </c>
      <c r="W577" s="287">
        <v>964928</v>
      </c>
      <c r="X577" s="287">
        <v>1143051</v>
      </c>
      <c r="Y577" s="287"/>
      <c r="Z577" s="287"/>
      <c r="AA577" s="303">
        <v>1338728</v>
      </c>
      <c r="AB577" s="303">
        <v>1547256</v>
      </c>
      <c r="AC577" s="303">
        <v>1538071</v>
      </c>
      <c r="AD577" s="303">
        <v>1475090</v>
      </c>
      <c r="AE577" s="289" t="str">
        <f t="shared" si="265"/>
        <v>NA</v>
      </c>
      <c r="AF577" s="289" t="str">
        <f t="shared" si="266"/>
        <v>NA</v>
      </c>
      <c r="AG577" s="289" t="str">
        <f t="shared" si="267"/>
        <v>NA</v>
      </c>
      <c r="AH577" s="289" t="str">
        <f t="shared" si="268"/>
        <v>NA</v>
      </c>
      <c r="AI577" s="289">
        <f t="shared" si="269"/>
        <v>77</v>
      </c>
      <c r="AJ577" s="289">
        <f t="shared" si="270"/>
        <v>75</v>
      </c>
      <c r="AK577" s="289">
        <f t="shared" si="271"/>
        <v>75</v>
      </c>
      <c r="AL577" s="289">
        <f t="shared" si="272"/>
        <v>57</v>
      </c>
      <c r="AM577" s="289">
        <f t="shared" si="273"/>
        <v>59</v>
      </c>
      <c r="AN577" s="289">
        <f t="shared" si="274"/>
        <v>64</v>
      </c>
      <c r="AO577" s="289">
        <f t="shared" si="275"/>
        <v>60</v>
      </c>
      <c r="AP577" s="289">
        <f t="shared" si="276"/>
        <v>57</v>
      </c>
      <c r="AQ577" s="289">
        <f t="shared" si="277"/>
        <v>59</v>
      </c>
      <c r="AR577" s="289">
        <f t="shared" si="278"/>
        <v>60</v>
      </c>
      <c r="AS577" s="289">
        <f t="shared" si="279"/>
        <v>56</v>
      </c>
      <c r="AT577" s="289">
        <f t="shared" si="280"/>
        <v>53</v>
      </c>
      <c r="AU577" s="289">
        <f t="shared" si="281"/>
        <v>55</v>
      </c>
      <c r="AV577" s="289">
        <f t="shared" si="282"/>
        <v>58</v>
      </c>
      <c r="AW577" s="289">
        <f t="shared" si="283"/>
        <v>61</v>
      </c>
      <c r="AX577" s="289">
        <f t="shared" si="284"/>
        <v>59</v>
      </c>
      <c r="AY577" s="289">
        <f t="shared" si="285"/>
        <v>55</v>
      </c>
      <c r="AZ577" s="289" t="str">
        <f t="shared" si="286"/>
        <v>NA</v>
      </c>
      <c r="BA577" s="289" t="str">
        <f t="shared" si="287"/>
        <v>NA</v>
      </c>
      <c r="BB577" s="289">
        <f t="shared" si="288"/>
        <v>60</v>
      </c>
      <c r="BC577" s="289">
        <f t="shared" si="262"/>
        <v>58</v>
      </c>
      <c r="BD577" s="289">
        <f t="shared" si="263"/>
        <v>61</v>
      </c>
      <c r="BE577" s="289">
        <f t="shared" si="264"/>
        <v>63</v>
      </c>
    </row>
    <row r="578" spans="1:57" s="309" customFormat="1" ht="15" customHeight="1" x14ac:dyDescent="0.25">
      <c r="A578" s="283" t="s">
        <v>215</v>
      </c>
      <c r="B578" s="255" t="s">
        <v>916</v>
      </c>
      <c r="C578" s="269" t="s">
        <v>1130</v>
      </c>
      <c r="D578" s="248"/>
      <c r="E578" s="248"/>
      <c r="F578" s="248"/>
      <c r="G578" s="248"/>
      <c r="H578" s="248">
        <v>262200</v>
      </c>
      <c r="I578" s="248">
        <v>326700</v>
      </c>
      <c r="J578" s="248">
        <v>385900</v>
      </c>
      <c r="K578" s="248">
        <v>485300</v>
      </c>
      <c r="L578" s="248">
        <v>590400</v>
      </c>
      <c r="M578" s="248">
        <v>686900</v>
      </c>
      <c r="N578" s="248">
        <v>753000</v>
      </c>
      <c r="O578" s="248">
        <v>738500</v>
      </c>
      <c r="P578" s="248">
        <v>747700</v>
      </c>
      <c r="Q578" s="248">
        <v>866353</v>
      </c>
      <c r="R578" s="248">
        <v>762248</v>
      </c>
      <c r="S578" s="248">
        <v>832363</v>
      </c>
      <c r="T578" s="285">
        <v>944054</v>
      </c>
      <c r="U578" s="286">
        <v>1097846</v>
      </c>
      <c r="V578" s="287">
        <v>1024892</v>
      </c>
      <c r="W578" s="287">
        <v>881846</v>
      </c>
      <c r="X578" s="287">
        <v>974900</v>
      </c>
      <c r="Y578" s="287"/>
      <c r="Z578" s="287"/>
      <c r="AA578" s="303">
        <v>1259738</v>
      </c>
      <c r="AB578" s="303">
        <v>1440561</v>
      </c>
      <c r="AC578" s="303">
        <v>1476959</v>
      </c>
      <c r="AD578" s="303">
        <v>1459991</v>
      </c>
      <c r="AE578" s="289" t="str">
        <f t="shared" si="265"/>
        <v>NA</v>
      </c>
      <c r="AF578" s="289" t="str">
        <f t="shared" si="266"/>
        <v>NA</v>
      </c>
      <c r="AG578" s="289" t="str">
        <f t="shared" si="267"/>
        <v>NA</v>
      </c>
      <c r="AH578" s="289" t="str">
        <f t="shared" si="268"/>
        <v>NA</v>
      </c>
      <c r="AI578" s="289">
        <f t="shared" si="269"/>
        <v>79</v>
      </c>
      <c r="AJ578" s="289">
        <f t="shared" si="270"/>
        <v>76</v>
      </c>
      <c r="AK578" s="289">
        <f t="shared" si="271"/>
        <v>74</v>
      </c>
      <c r="AL578" s="289">
        <f t="shared" si="272"/>
        <v>69</v>
      </c>
      <c r="AM578" s="289">
        <f t="shared" si="273"/>
        <v>68</v>
      </c>
      <c r="AN578" s="289">
        <f t="shared" si="274"/>
        <v>60</v>
      </c>
      <c r="AO578" s="289">
        <f t="shared" si="275"/>
        <v>68</v>
      </c>
      <c r="AP578" s="289">
        <f t="shared" si="276"/>
        <v>66</v>
      </c>
      <c r="AQ578" s="289">
        <f t="shared" si="277"/>
        <v>60</v>
      </c>
      <c r="AR578" s="289">
        <f t="shared" si="278"/>
        <v>54</v>
      </c>
      <c r="AS578" s="289">
        <f t="shared" si="279"/>
        <v>67</v>
      </c>
      <c r="AT578" s="289">
        <f t="shared" si="280"/>
        <v>69</v>
      </c>
      <c r="AU578" s="289">
        <f t="shared" si="281"/>
        <v>69</v>
      </c>
      <c r="AV578" s="289">
        <f t="shared" si="282"/>
        <v>71</v>
      </c>
      <c r="AW578" s="289">
        <f t="shared" si="283"/>
        <v>76</v>
      </c>
      <c r="AX578" s="289">
        <f t="shared" si="284"/>
        <v>67</v>
      </c>
      <c r="AY578" s="289">
        <f t="shared" si="285"/>
        <v>65</v>
      </c>
      <c r="AZ578" s="289" t="str">
        <f t="shared" si="286"/>
        <v>NA</v>
      </c>
      <c r="BA578" s="289" t="str">
        <f t="shared" si="287"/>
        <v>NA</v>
      </c>
      <c r="BB578" s="289">
        <f t="shared" si="288"/>
        <v>66</v>
      </c>
      <c r="BC578" s="289">
        <f t="shared" si="262"/>
        <v>68</v>
      </c>
      <c r="BD578" s="289">
        <f t="shared" si="263"/>
        <v>67</v>
      </c>
      <c r="BE578" s="289">
        <f t="shared" si="264"/>
        <v>66</v>
      </c>
    </row>
    <row r="579" spans="1:57" s="309" customFormat="1" ht="15" customHeight="1" x14ac:dyDescent="0.25">
      <c r="A579" s="283" t="s">
        <v>624</v>
      </c>
      <c r="B579" s="255" t="s">
        <v>928</v>
      </c>
      <c r="C579" s="269" t="s">
        <v>1130</v>
      </c>
      <c r="D579" s="248"/>
      <c r="E579" s="248"/>
      <c r="F579" s="248"/>
      <c r="G579" s="248"/>
      <c r="H579" s="248">
        <v>166897</v>
      </c>
      <c r="I579" s="248">
        <v>195001</v>
      </c>
      <c r="J579" s="248">
        <v>246520</v>
      </c>
      <c r="K579" s="272">
        <v>355550</v>
      </c>
      <c r="L579" s="248">
        <v>464580</v>
      </c>
      <c r="M579" s="248">
        <v>476800</v>
      </c>
      <c r="N579" s="248">
        <v>537061</v>
      </c>
      <c r="O579" s="248">
        <v>635507</v>
      </c>
      <c r="P579" s="248">
        <v>657682</v>
      </c>
      <c r="Q579" s="248">
        <v>638996</v>
      </c>
      <c r="R579" s="248">
        <v>737704</v>
      </c>
      <c r="S579" s="248">
        <v>786100</v>
      </c>
      <c r="T579" s="285">
        <v>832869</v>
      </c>
      <c r="U579" s="286">
        <v>982428</v>
      </c>
      <c r="V579" s="287">
        <v>935453</v>
      </c>
      <c r="W579" s="287">
        <v>675705</v>
      </c>
      <c r="X579" s="287">
        <v>791554</v>
      </c>
      <c r="Y579" s="287"/>
      <c r="Z579" s="287"/>
      <c r="AA579" s="303">
        <v>1094803</v>
      </c>
      <c r="AB579" s="303">
        <v>1251356</v>
      </c>
      <c r="AC579" s="303">
        <v>1263043</v>
      </c>
      <c r="AD579" s="303">
        <v>1259309</v>
      </c>
      <c r="AE579" s="289" t="str">
        <f t="shared" si="265"/>
        <v>NA</v>
      </c>
      <c r="AF579" s="289" t="str">
        <f t="shared" si="266"/>
        <v>NA</v>
      </c>
      <c r="AG579" s="289" t="str">
        <f t="shared" si="267"/>
        <v>NA</v>
      </c>
      <c r="AH579" s="289" t="str">
        <f t="shared" si="268"/>
        <v>NA</v>
      </c>
      <c r="AI579" s="289">
        <f t="shared" si="269"/>
        <v>107</v>
      </c>
      <c r="AJ579" s="289">
        <f t="shared" si="270"/>
        <v>113</v>
      </c>
      <c r="AK579" s="289">
        <f t="shared" si="271"/>
        <v>105</v>
      </c>
      <c r="AL579" s="289">
        <f t="shared" si="272"/>
        <v>87</v>
      </c>
      <c r="AM579" s="289">
        <f t="shared" si="273"/>
        <v>81</v>
      </c>
      <c r="AN579" s="289">
        <f t="shared" si="274"/>
        <v>87</v>
      </c>
      <c r="AO579" s="289">
        <f t="shared" si="275"/>
        <v>85</v>
      </c>
      <c r="AP579" s="289">
        <f t="shared" si="276"/>
        <v>74</v>
      </c>
      <c r="AQ579" s="289">
        <f t="shared" si="277"/>
        <v>69</v>
      </c>
      <c r="AR579" s="289">
        <f t="shared" si="278"/>
        <v>71</v>
      </c>
      <c r="AS579" s="289">
        <f t="shared" si="279"/>
        <v>71</v>
      </c>
      <c r="AT579" s="289">
        <f t="shared" si="280"/>
        <v>72</v>
      </c>
      <c r="AU579" s="289">
        <f t="shared" si="281"/>
        <v>78</v>
      </c>
      <c r="AV579" s="289">
        <f t="shared" si="282"/>
        <v>80</v>
      </c>
      <c r="AW579" s="289">
        <f t="shared" si="283"/>
        <v>82</v>
      </c>
      <c r="AX579" s="289">
        <f t="shared" si="284"/>
        <v>85</v>
      </c>
      <c r="AY579" s="289">
        <f t="shared" si="285"/>
        <v>82</v>
      </c>
      <c r="AZ579" s="289" t="str">
        <f t="shared" si="286"/>
        <v>NA</v>
      </c>
      <c r="BA579" s="289" t="str">
        <f t="shared" si="287"/>
        <v>NA</v>
      </c>
      <c r="BB579" s="289">
        <f t="shared" si="288"/>
        <v>72</v>
      </c>
      <c r="BC579" s="289">
        <f t="shared" si="262"/>
        <v>71</v>
      </c>
      <c r="BD579" s="289">
        <f t="shared" si="263"/>
        <v>71</v>
      </c>
      <c r="BE579" s="289">
        <f t="shared" si="264"/>
        <v>71</v>
      </c>
    </row>
    <row r="580" spans="1:57" s="309" customFormat="1" ht="15" customHeight="1" x14ac:dyDescent="0.25">
      <c r="A580" s="283" t="s">
        <v>701</v>
      </c>
      <c r="B580" s="255" t="s">
        <v>926</v>
      </c>
      <c r="C580" s="269" t="s">
        <v>1130</v>
      </c>
      <c r="D580" s="248"/>
      <c r="E580" s="248"/>
      <c r="F580" s="248"/>
      <c r="G580" s="248"/>
      <c r="H580" s="248">
        <v>383743</v>
      </c>
      <c r="I580" s="248">
        <v>496052</v>
      </c>
      <c r="J580" s="248">
        <v>563432</v>
      </c>
      <c r="K580" s="248">
        <v>680827</v>
      </c>
      <c r="L580" s="248">
        <v>807965</v>
      </c>
      <c r="M580" s="248">
        <v>898976</v>
      </c>
      <c r="N580" s="248">
        <v>963907</v>
      </c>
      <c r="O580" s="248">
        <v>909268</v>
      </c>
      <c r="P580" s="248">
        <v>894031</v>
      </c>
      <c r="Q580" s="248">
        <v>873327</v>
      </c>
      <c r="R580" s="248">
        <v>987785</v>
      </c>
      <c r="S580" s="248">
        <v>1032124</v>
      </c>
      <c r="T580" s="285">
        <v>1101100</v>
      </c>
      <c r="U580" s="286">
        <v>1185400</v>
      </c>
      <c r="V580" s="287">
        <v>1099127</v>
      </c>
      <c r="W580" s="287">
        <v>883700</v>
      </c>
      <c r="X580" s="287">
        <v>886262</v>
      </c>
      <c r="Y580" s="287"/>
      <c r="Z580" s="287"/>
      <c r="AA580" s="303">
        <v>1045606</v>
      </c>
      <c r="AB580" s="303">
        <v>1183922</v>
      </c>
      <c r="AC580" s="303">
        <v>1195899</v>
      </c>
      <c r="AD580" s="303">
        <v>1165522</v>
      </c>
      <c r="AE580" s="289" t="str">
        <f t="shared" si="265"/>
        <v>NA</v>
      </c>
      <c r="AF580" s="289" t="str">
        <f t="shared" si="266"/>
        <v>NA</v>
      </c>
      <c r="AG580" s="289" t="str">
        <f t="shared" si="267"/>
        <v>NA</v>
      </c>
      <c r="AH580" s="289" t="str">
        <f t="shared" si="268"/>
        <v>NA</v>
      </c>
      <c r="AI580" s="289">
        <f t="shared" si="269"/>
        <v>50</v>
      </c>
      <c r="AJ580" s="289">
        <f t="shared" si="270"/>
        <v>41</v>
      </c>
      <c r="AK580" s="289">
        <f t="shared" si="271"/>
        <v>42</v>
      </c>
      <c r="AL580" s="289">
        <f t="shared" si="272"/>
        <v>42</v>
      </c>
      <c r="AM580" s="289">
        <f t="shared" si="273"/>
        <v>41</v>
      </c>
      <c r="AN580" s="289">
        <f t="shared" si="274"/>
        <v>43</v>
      </c>
      <c r="AO580" s="289">
        <f t="shared" si="275"/>
        <v>48</v>
      </c>
      <c r="AP580" s="289">
        <f t="shared" si="276"/>
        <v>53</v>
      </c>
      <c r="AQ580" s="289">
        <f t="shared" si="277"/>
        <v>48</v>
      </c>
      <c r="AR580" s="289">
        <f t="shared" si="278"/>
        <v>52</v>
      </c>
      <c r="AS580" s="289">
        <f t="shared" si="279"/>
        <v>53</v>
      </c>
      <c r="AT580" s="289">
        <f t="shared" si="280"/>
        <v>55</v>
      </c>
      <c r="AU580" s="289">
        <f t="shared" si="281"/>
        <v>58</v>
      </c>
      <c r="AV580" s="289">
        <f t="shared" si="282"/>
        <v>64</v>
      </c>
      <c r="AW580" s="289">
        <f t="shared" si="283"/>
        <v>66</v>
      </c>
      <c r="AX580" s="289">
        <f t="shared" si="284"/>
        <v>66</v>
      </c>
      <c r="AY580" s="289">
        <f t="shared" si="285"/>
        <v>71</v>
      </c>
      <c r="AZ580" s="289" t="str">
        <f t="shared" si="286"/>
        <v>NA</v>
      </c>
      <c r="BA580" s="289" t="str">
        <f t="shared" si="287"/>
        <v>NA</v>
      </c>
      <c r="BB580" s="289">
        <f t="shared" si="288"/>
        <v>80</v>
      </c>
      <c r="BC580" s="289">
        <f t="shared" si="262"/>
        <v>78</v>
      </c>
      <c r="BD580" s="289">
        <f t="shared" si="263"/>
        <v>75</v>
      </c>
      <c r="BE580" s="289">
        <f t="shared" si="264"/>
        <v>74</v>
      </c>
    </row>
    <row r="581" spans="1:57" s="309" customFormat="1" ht="15" customHeight="1" x14ac:dyDescent="0.25">
      <c r="A581" s="283" t="s">
        <v>1140</v>
      </c>
      <c r="B581" s="255" t="s">
        <v>916</v>
      </c>
      <c r="C581" s="269" t="s">
        <v>1130</v>
      </c>
      <c r="D581" s="248"/>
      <c r="E581" s="248"/>
      <c r="F581" s="248"/>
      <c r="G581" s="248"/>
      <c r="H581" s="248">
        <v>285180</v>
      </c>
      <c r="I581" s="248">
        <v>388013</v>
      </c>
      <c r="J581" s="248">
        <v>448993</v>
      </c>
      <c r="K581" s="248">
        <v>513323</v>
      </c>
      <c r="L581" s="248">
        <v>868534</v>
      </c>
      <c r="M581" s="248">
        <v>907822</v>
      </c>
      <c r="N581" s="248">
        <v>925955</v>
      </c>
      <c r="O581" s="248">
        <v>819115</v>
      </c>
      <c r="P581" s="248">
        <v>692126</v>
      </c>
      <c r="Q581" s="248">
        <v>645382</v>
      </c>
      <c r="R581" s="272">
        <v>705205</v>
      </c>
      <c r="S581" s="272">
        <v>765028</v>
      </c>
      <c r="T581" s="285">
        <v>824851</v>
      </c>
      <c r="U581" s="286">
        <v>959486</v>
      </c>
      <c r="V581" s="287">
        <v>879908</v>
      </c>
      <c r="W581" s="287">
        <v>645800</v>
      </c>
      <c r="X581" s="287">
        <v>708345</v>
      </c>
      <c r="Y581" s="287"/>
      <c r="Z581" s="287"/>
      <c r="AA581" s="303">
        <v>956014</v>
      </c>
      <c r="AB581" s="303">
        <v>1076959</v>
      </c>
      <c r="AC581" s="303">
        <v>1093348</v>
      </c>
      <c r="AD581" s="303">
        <v>1053035</v>
      </c>
      <c r="AE581" s="289" t="str">
        <f t="shared" si="265"/>
        <v>NA</v>
      </c>
      <c r="AF581" s="289" t="str">
        <f t="shared" si="266"/>
        <v>NA</v>
      </c>
      <c r="AG581" s="289" t="str">
        <f t="shared" si="267"/>
        <v>NA</v>
      </c>
      <c r="AH581" s="289" t="str">
        <f t="shared" si="268"/>
        <v>NA</v>
      </c>
      <c r="AI581" s="289">
        <f t="shared" si="269"/>
        <v>72</v>
      </c>
      <c r="AJ581" s="289">
        <f t="shared" si="270"/>
        <v>56</v>
      </c>
      <c r="AK581" s="289">
        <f t="shared" si="271"/>
        <v>60</v>
      </c>
      <c r="AL581" s="289">
        <f t="shared" si="272"/>
        <v>67</v>
      </c>
      <c r="AM581" s="289">
        <f t="shared" si="273"/>
        <v>37</v>
      </c>
      <c r="AN581" s="289">
        <f t="shared" si="274"/>
        <v>41</v>
      </c>
      <c r="AO581" s="289">
        <f t="shared" si="275"/>
        <v>52</v>
      </c>
      <c r="AP581" s="289">
        <f t="shared" si="276"/>
        <v>60</v>
      </c>
      <c r="AQ581" s="289">
        <f t="shared" si="277"/>
        <v>64</v>
      </c>
      <c r="AR581" s="289">
        <f t="shared" si="278"/>
        <v>69</v>
      </c>
      <c r="AS581" s="289">
        <f t="shared" si="279"/>
        <v>73</v>
      </c>
      <c r="AT581" s="289">
        <f t="shared" si="280"/>
        <v>77</v>
      </c>
      <c r="AU581" s="289">
        <f t="shared" si="281"/>
        <v>79</v>
      </c>
      <c r="AV581" s="289">
        <f t="shared" si="282"/>
        <v>82</v>
      </c>
      <c r="AW581" s="289">
        <f t="shared" si="283"/>
        <v>87</v>
      </c>
      <c r="AX581" s="289">
        <f t="shared" si="284"/>
        <v>91</v>
      </c>
      <c r="AY581" s="289">
        <f t="shared" si="285"/>
        <v>89</v>
      </c>
      <c r="AZ581" s="289" t="str">
        <f t="shared" si="286"/>
        <v>NA</v>
      </c>
      <c r="BA581" s="289" t="str">
        <f t="shared" si="287"/>
        <v>NA</v>
      </c>
      <c r="BB581" s="289">
        <f t="shared" si="288"/>
        <v>87</v>
      </c>
      <c r="BC581" s="289">
        <f t="shared" si="262"/>
        <v>87</v>
      </c>
      <c r="BD581" s="289">
        <f t="shared" si="263"/>
        <v>89</v>
      </c>
      <c r="BE581" s="289">
        <f t="shared" si="264"/>
        <v>90</v>
      </c>
    </row>
    <row r="582" spans="1:57" s="309" customFormat="1" ht="15" customHeight="1" x14ac:dyDescent="0.25">
      <c r="A582" s="283" t="s">
        <v>1141</v>
      </c>
      <c r="B582" s="255" t="s">
        <v>926</v>
      </c>
      <c r="C582" s="269" t="s">
        <v>1130</v>
      </c>
      <c r="D582" s="248"/>
      <c r="E582" s="248"/>
      <c r="F582" s="248"/>
      <c r="G582" s="248"/>
      <c r="H582" s="248">
        <v>265665</v>
      </c>
      <c r="I582" s="248">
        <v>288458</v>
      </c>
      <c r="J582" s="248">
        <v>326632</v>
      </c>
      <c r="K582" s="248">
        <v>386328</v>
      </c>
      <c r="L582" s="248">
        <v>453279</v>
      </c>
      <c r="M582" s="248">
        <v>508490</v>
      </c>
      <c r="N582" s="248">
        <v>631688</v>
      </c>
      <c r="O582" s="248">
        <v>595495</v>
      </c>
      <c r="P582" s="248">
        <v>535735</v>
      </c>
      <c r="Q582" s="248">
        <v>537772</v>
      </c>
      <c r="R582" s="248">
        <v>593742</v>
      </c>
      <c r="S582" s="248">
        <v>637404</v>
      </c>
      <c r="T582" s="285">
        <v>697851</v>
      </c>
      <c r="U582" s="285">
        <v>816135</v>
      </c>
      <c r="V582" s="290">
        <v>760736</v>
      </c>
      <c r="W582" s="290">
        <v>550263</v>
      </c>
      <c r="X582" s="290">
        <v>618104</v>
      </c>
      <c r="Y582" s="290"/>
      <c r="Z582" s="290"/>
      <c r="AA582" s="308">
        <v>727683</v>
      </c>
      <c r="AB582" s="308">
        <v>855728</v>
      </c>
      <c r="AC582" s="303">
        <v>832382</v>
      </c>
      <c r="AD582" s="303">
        <v>770271</v>
      </c>
      <c r="AE582" s="292" t="str">
        <f t="shared" si="265"/>
        <v>NA</v>
      </c>
      <c r="AF582" s="292" t="str">
        <f t="shared" si="266"/>
        <v>NA</v>
      </c>
      <c r="AG582" s="292" t="str">
        <f t="shared" si="267"/>
        <v>NA</v>
      </c>
      <c r="AH582" s="292" t="str">
        <f t="shared" si="268"/>
        <v>NA</v>
      </c>
      <c r="AI582" s="292">
        <f t="shared" si="269"/>
        <v>78</v>
      </c>
      <c r="AJ582" s="292">
        <f t="shared" si="270"/>
        <v>80</v>
      </c>
      <c r="AK582" s="292">
        <f t="shared" si="271"/>
        <v>83</v>
      </c>
      <c r="AL582" s="292">
        <f t="shared" si="272"/>
        <v>83</v>
      </c>
      <c r="AM582" s="292">
        <f t="shared" si="273"/>
        <v>85</v>
      </c>
      <c r="AN582" s="292">
        <f t="shared" si="274"/>
        <v>84</v>
      </c>
      <c r="AO582" s="292">
        <f t="shared" si="275"/>
        <v>80</v>
      </c>
      <c r="AP582" s="292">
        <f t="shared" si="276"/>
        <v>81</v>
      </c>
      <c r="AQ582" s="292">
        <f t="shared" si="277"/>
        <v>84</v>
      </c>
      <c r="AR582" s="292">
        <f t="shared" si="278"/>
        <v>86</v>
      </c>
      <c r="AS582" s="292">
        <f t="shared" si="279"/>
        <v>86</v>
      </c>
      <c r="AT582" s="292">
        <f t="shared" si="280"/>
        <v>88</v>
      </c>
      <c r="AU582" s="292">
        <f t="shared" si="281"/>
        <v>90</v>
      </c>
      <c r="AV582" s="292">
        <f t="shared" si="282"/>
        <v>92</v>
      </c>
      <c r="AW582" s="292">
        <f t="shared" si="283"/>
        <v>98</v>
      </c>
      <c r="AX582" s="292">
        <f t="shared" si="284"/>
        <v>103</v>
      </c>
      <c r="AY582" s="292">
        <f t="shared" si="285"/>
        <v>103</v>
      </c>
      <c r="AZ582" s="292" t="str">
        <f t="shared" si="286"/>
        <v>NA</v>
      </c>
      <c r="BA582" s="292" t="str">
        <f t="shared" si="287"/>
        <v>NA</v>
      </c>
      <c r="BB582" s="289">
        <f t="shared" si="288"/>
        <v>110</v>
      </c>
      <c r="BC582" s="289">
        <f t="shared" si="262"/>
        <v>110</v>
      </c>
      <c r="BD582" s="289">
        <f t="shared" si="263"/>
        <v>113</v>
      </c>
      <c r="BE582" s="289">
        <f t="shared" si="264"/>
        <v>117</v>
      </c>
    </row>
    <row r="583" spans="1:57" s="309" customFormat="1" ht="15" customHeight="1" x14ac:dyDescent="0.25">
      <c r="A583" s="283" t="s">
        <v>515</v>
      </c>
      <c r="B583" s="255" t="s">
        <v>928</v>
      </c>
      <c r="C583" s="269" t="s">
        <v>1130</v>
      </c>
      <c r="D583" s="248"/>
      <c r="E583" s="248"/>
      <c r="F583" s="248"/>
      <c r="G583" s="248"/>
      <c r="H583" s="248">
        <v>106222</v>
      </c>
      <c r="I583" s="248">
        <v>132876</v>
      </c>
      <c r="J583" s="248">
        <v>160980</v>
      </c>
      <c r="K583" s="248">
        <v>174159</v>
      </c>
      <c r="L583" s="248">
        <v>234642</v>
      </c>
      <c r="M583" s="248">
        <v>266348</v>
      </c>
      <c r="N583" s="248">
        <v>410704</v>
      </c>
      <c r="O583" s="248">
        <v>338505</v>
      </c>
      <c r="P583" s="248">
        <v>335927</v>
      </c>
      <c r="Q583" s="248">
        <v>339330</v>
      </c>
      <c r="R583" s="248">
        <v>400621</v>
      </c>
      <c r="S583" s="248">
        <v>456627</v>
      </c>
      <c r="T583" s="285">
        <v>496018</v>
      </c>
      <c r="U583" s="286">
        <v>592368</v>
      </c>
      <c r="V583" s="287">
        <v>560617</v>
      </c>
      <c r="W583" s="287">
        <v>452209</v>
      </c>
      <c r="X583" s="287">
        <v>508875</v>
      </c>
      <c r="Y583" s="287"/>
      <c r="Z583" s="287"/>
      <c r="AA583" s="303">
        <v>673515</v>
      </c>
      <c r="AB583" s="303">
        <v>777018</v>
      </c>
      <c r="AC583" s="303">
        <v>786205</v>
      </c>
      <c r="AD583" s="303">
        <v>760461</v>
      </c>
      <c r="AE583" s="289" t="str">
        <f t="shared" si="265"/>
        <v>NA</v>
      </c>
      <c r="AF583" s="289" t="str">
        <f t="shared" si="266"/>
        <v>NA</v>
      </c>
      <c r="AG583" s="289" t="str">
        <f t="shared" si="267"/>
        <v>NA</v>
      </c>
      <c r="AH583" s="289" t="str">
        <f t="shared" si="268"/>
        <v>NA</v>
      </c>
      <c r="AI583" s="289">
        <f t="shared" si="269"/>
        <v>158</v>
      </c>
      <c r="AJ583" s="289">
        <f t="shared" si="270"/>
        <v>155</v>
      </c>
      <c r="AK583" s="289">
        <f t="shared" si="271"/>
        <v>148</v>
      </c>
      <c r="AL583" s="289">
        <f t="shared" si="272"/>
        <v>162</v>
      </c>
      <c r="AM583" s="289">
        <f t="shared" si="273"/>
        <v>141</v>
      </c>
      <c r="AN583" s="289">
        <f t="shared" si="274"/>
        <v>143</v>
      </c>
      <c r="AO583" s="289">
        <f t="shared" si="275"/>
        <v>111</v>
      </c>
      <c r="AP583" s="289">
        <f t="shared" si="276"/>
        <v>127</v>
      </c>
      <c r="AQ583" s="289">
        <f t="shared" si="277"/>
        <v>127</v>
      </c>
      <c r="AR583" s="289">
        <f t="shared" si="278"/>
        <v>129</v>
      </c>
      <c r="AS583" s="289">
        <f t="shared" si="279"/>
        <v>127</v>
      </c>
      <c r="AT583" s="289">
        <f t="shared" si="280"/>
        <v>125</v>
      </c>
      <c r="AU583" s="289">
        <f t="shared" si="281"/>
        <v>129</v>
      </c>
      <c r="AV583" s="289">
        <f t="shared" si="282"/>
        <v>130</v>
      </c>
      <c r="AW583" s="289">
        <f t="shared" si="283"/>
        <v>133</v>
      </c>
      <c r="AX583" s="289">
        <f t="shared" si="284"/>
        <v>128</v>
      </c>
      <c r="AY583" s="289">
        <f t="shared" si="285"/>
        <v>124</v>
      </c>
      <c r="AZ583" s="289" t="str">
        <f t="shared" si="286"/>
        <v>NA</v>
      </c>
      <c r="BA583" s="289" t="str">
        <f t="shared" si="287"/>
        <v>NA</v>
      </c>
      <c r="BB583" s="289">
        <f t="shared" si="288"/>
        <v>121</v>
      </c>
      <c r="BC583" s="289">
        <f t="shared" si="262"/>
        <v>120</v>
      </c>
      <c r="BD583" s="289">
        <f t="shared" si="263"/>
        <v>122</v>
      </c>
      <c r="BE583" s="289">
        <f t="shared" si="264"/>
        <v>119</v>
      </c>
    </row>
    <row r="584" spans="1:57" s="309" customFormat="1" ht="15" customHeight="1" x14ac:dyDescent="0.25">
      <c r="A584" s="283" t="s">
        <v>344</v>
      </c>
      <c r="B584" s="255" t="s">
        <v>930</v>
      </c>
      <c r="C584" s="269" t="s">
        <v>1130</v>
      </c>
      <c r="D584" s="248"/>
      <c r="E584" s="248"/>
      <c r="F584" s="248"/>
      <c r="G584" s="248"/>
      <c r="H584" s="248">
        <v>31635</v>
      </c>
      <c r="I584" s="248">
        <v>36721</v>
      </c>
      <c r="J584" s="248">
        <v>41136</v>
      </c>
      <c r="K584" s="248">
        <v>48821</v>
      </c>
      <c r="L584" s="248">
        <v>54869</v>
      </c>
      <c r="M584" s="248">
        <v>57859</v>
      </c>
      <c r="N584" s="248">
        <v>65307</v>
      </c>
      <c r="O584" s="248">
        <v>59141</v>
      </c>
      <c r="P584" s="248">
        <v>54627</v>
      </c>
      <c r="Q584" s="248">
        <v>55963</v>
      </c>
      <c r="R584" s="248">
        <v>184699.66666666669</v>
      </c>
      <c r="S584" s="248">
        <v>313436.33333333337</v>
      </c>
      <c r="T584" s="285">
        <v>442173</v>
      </c>
      <c r="U584" s="286">
        <v>507065</v>
      </c>
      <c r="V584" s="287">
        <v>474956</v>
      </c>
      <c r="W584" s="287">
        <v>376708</v>
      </c>
      <c r="X584" s="287">
        <v>411135</v>
      </c>
      <c r="Y584" s="287"/>
      <c r="Z584" s="287"/>
      <c r="AA584" s="303">
        <v>597865</v>
      </c>
      <c r="AB584" s="303">
        <v>748637</v>
      </c>
      <c r="AC584" s="303">
        <v>778315</v>
      </c>
      <c r="AD584" s="303">
        <v>748862</v>
      </c>
      <c r="AE584" s="289" t="str">
        <f t="shared" si="265"/>
        <v>NA</v>
      </c>
      <c r="AF584" s="289" t="str">
        <f t="shared" si="266"/>
        <v>NA</v>
      </c>
      <c r="AG584" s="289" t="str">
        <f t="shared" si="267"/>
        <v>NA</v>
      </c>
      <c r="AH584" s="289" t="str">
        <f t="shared" si="268"/>
        <v>NA</v>
      </c>
      <c r="AI584" s="289">
        <f t="shared" si="269"/>
        <v>328</v>
      </c>
      <c r="AJ584" s="289">
        <f t="shared" si="270"/>
        <v>336</v>
      </c>
      <c r="AK584" s="289">
        <f t="shared" si="271"/>
        <v>341</v>
      </c>
      <c r="AL584" s="289">
        <f t="shared" si="272"/>
        <v>342</v>
      </c>
      <c r="AM584" s="289">
        <f t="shared" si="273"/>
        <v>352</v>
      </c>
      <c r="AN584" s="289">
        <f t="shared" si="274"/>
        <v>359</v>
      </c>
      <c r="AO584" s="289">
        <f t="shared" si="275"/>
        <v>379</v>
      </c>
      <c r="AP584" s="289">
        <f t="shared" si="276"/>
        <v>393</v>
      </c>
      <c r="AQ584" s="289">
        <f t="shared" si="277"/>
        <v>402</v>
      </c>
      <c r="AR584" s="289">
        <f t="shared" si="278"/>
        <v>396</v>
      </c>
      <c r="AS584" s="289">
        <f t="shared" si="279"/>
        <v>219</v>
      </c>
      <c r="AT584" s="289">
        <f t="shared" si="280"/>
        <v>158</v>
      </c>
      <c r="AU584" s="289">
        <f t="shared" si="281"/>
        <v>141</v>
      </c>
      <c r="AV584" s="289">
        <f t="shared" si="282"/>
        <v>143</v>
      </c>
      <c r="AW584" s="289">
        <f t="shared" si="283"/>
        <v>149</v>
      </c>
      <c r="AX584" s="289">
        <f t="shared" si="284"/>
        <v>144</v>
      </c>
      <c r="AY584" s="289">
        <f t="shared" si="285"/>
        <v>147</v>
      </c>
      <c r="AZ584" s="289" t="str">
        <f t="shared" si="286"/>
        <v>NA</v>
      </c>
      <c r="BA584" s="289" t="str">
        <f t="shared" si="287"/>
        <v>NA</v>
      </c>
      <c r="BB584" s="289">
        <f t="shared" si="288"/>
        <v>140</v>
      </c>
      <c r="BC584" s="289">
        <f t="shared" si="262"/>
        <v>129</v>
      </c>
      <c r="BD584" s="289">
        <f t="shared" si="263"/>
        <v>124</v>
      </c>
      <c r="BE584" s="289">
        <f t="shared" si="264"/>
        <v>122</v>
      </c>
    </row>
    <row r="585" spans="1:57" s="309" customFormat="1" ht="15" customHeight="1" x14ac:dyDescent="0.25">
      <c r="A585" s="283" t="s">
        <v>755</v>
      </c>
      <c r="B585" s="255" t="s">
        <v>924</v>
      </c>
      <c r="C585" s="269" t="s">
        <v>1130</v>
      </c>
      <c r="D585" s="248"/>
      <c r="E585" s="248"/>
      <c r="F585" s="248"/>
      <c r="G585" s="248"/>
      <c r="H585" s="248">
        <v>218577</v>
      </c>
      <c r="I585" s="248">
        <v>252556</v>
      </c>
      <c r="J585" s="248">
        <v>292688</v>
      </c>
      <c r="K585" s="248">
        <v>356208</v>
      </c>
      <c r="L585" s="248">
        <v>461648</v>
      </c>
      <c r="M585" s="248">
        <v>551019</v>
      </c>
      <c r="N585" s="248">
        <v>680586</v>
      </c>
      <c r="O585" s="248">
        <v>543456</v>
      </c>
      <c r="P585" s="248">
        <v>457488</v>
      </c>
      <c r="Q585" s="248">
        <v>451925</v>
      </c>
      <c r="R585" s="248">
        <v>511200</v>
      </c>
      <c r="S585" s="248">
        <v>540039</v>
      </c>
      <c r="T585" s="285">
        <v>571955</v>
      </c>
      <c r="U585" s="286">
        <v>663500</v>
      </c>
      <c r="V585" s="287">
        <v>647822</v>
      </c>
      <c r="W585" s="287">
        <v>517310</v>
      </c>
      <c r="X585" s="287">
        <v>563439</v>
      </c>
      <c r="Y585" s="287"/>
      <c r="Z585" s="287"/>
      <c r="AA585" s="303">
        <v>700540</v>
      </c>
      <c r="AB585" s="303">
        <v>792737</v>
      </c>
      <c r="AC585" s="303">
        <v>783456</v>
      </c>
      <c r="AD585" s="303">
        <v>738136</v>
      </c>
      <c r="AE585" s="289" t="str">
        <f t="shared" si="265"/>
        <v>NA</v>
      </c>
      <c r="AF585" s="289" t="str">
        <f t="shared" si="266"/>
        <v>NA</v>
      </c>
      <c r="AG585" s="289" t="str">
        <f t="shared" si="267"/>
        <v>NA</v>
      </c>
      <c r="AH585" s="289" t="str">
        <f t="shared" si="268"/>
        <v>NA</v>
      </c>
      <c r="AI585" s="289">
        <f t="shared" si="269"/>
        <v>88</v>
      </c>
      <c r="AJ585" s="289">
        <f t="shared" si="270"/>
        <v>87</v>
      </c>
      <c r="AK585" s="289">
        <f t="shared" si="271"/>
        <v>89</v>
      </c>
      <c r="AL585" s="289">
        <f t="shared" si="272"/>
        <v>86</v>
      </c>
      <c r="AM585" s="289">
        <f t="shared" si="273"/>
        <v>82</v>
      </c>
      <c r="AN585" s="289">
        <f t="shared" si="274"/>
        <v>79</v>
      </c>
      <c r="AO585" s="289">
        <f t="shared" si="275"/>
        <v>74</v>
      </c>
      <c r="AP585" s="289">
        <f t="shared" si="276"/>
        <v>84</v>
      </c>
      <c r="AQ585" s="289">
        <f t="shared" si="277"/>
        <v>93</v>
      </c>
      <c r="AR585" s="289">
        <f t="shared" si="278"/>
        <v>98</v>
      </c>
      <c r="AS585" s="289">
        <f t="shared" si="279"/>
        <v>99</v>
      </c>
      <c r="AT585" s="289">
        <f t="shared" si="280"/>
        <v>99</v>
      </c>
      <c r="AU585" s="289">
        <f t="shared" si="281"/>
        <v>112</v>
      </c>
      <c r="AV585" s="289">
        <f t="shared" si="282"/>
        <v>113</v>
      </c>
      <c r="AW585" s="289">
        <f t="shared" si="283"/>
        <v>119</v>
      </c>
      <c r="AX585" s="289">
        <f t="shared" si="284"/>
        <v>116</v>
      </c>
      <c r="AY585" s="289">
        <f t="shared" si="285"/>
        <v>116</v>
      </c>
      <c r="AZ585" s="289" t="str">
        <f t="shared" si="286"/>
        <v>NA</v>
      </c>
      <c r="BA585" s="289" t="str">
        <f t="shared" si="287"/>
        <v>NA</v>
      </c>
      <c r="BB585" s="289">
        <f t="shared" si="288"/>
        <v>117</v>
      </c>
      <c r="BC585" s="289">
        <f t="shared" si="262"/>
        <v>116</v>
      </c>
      <c r="BD585" s="289">
        <f t="shared" si="263"/>
        <v>123</v>
      </c>
      <c r="BE585" s="289">
        <f t="shared" si="264"/>
        <v>125</v>
      </c>
    </row>
    <row r="586" spans="1:57" s="309" customFormat="1" ht="15" customHeight="1" x14ac:dyDescent="0.25">
      <c r="A586" s="283" t="s">
        <v>763</v>
      </c>
      <c r="B586" s="255" t="s">
        <v>926</v>
      </c>
      <c r="C586" s="269" t="s">
        <v>1130</v>
      </c>
      <c r="D586" s="248"/>
      <c r="E586" s="248"/>
      <c r="F586" s="248"/>
      <c r="G586" s="248"/>
      <c r="H586" s="248">
        <v>142624</v>
      </c>
      <c r="I586" s="248">
        <v>170995</v>
      </c>
      <c r="J586" s="248">
        <v>201470</v>
      </c>
      <c r="K586" s="248">
        <v>237471</v>
      </c>
      <c r="L586" s="248">
        <v>314814</v>
      </c>
      <c r="M586" s="248">
        <v>355116</v>
      </c>
      <c r="N586" s="248">
        <v>496301</v>
      </c>
      <c r="O586" s="248">
        <v>430467</v>
      </c>
      <c r="P586" s="248">
        <v>399317</v>
      </c>
      <c r="Q586" s="248">
        <v>415895</v>
      </c>
      <c r="R586" s="248">
        <v>441365</v>
      </c>
      <c r="S586" s="248">
        <v>475466</v>
      </c>
      <c r="T586" s="285">
        <v>528121</v>
      </c>
      <c r="U586" s="286">
        <v>638939</v>
      </c>
      <c r="V586" s="287">
        <v>686593</v>
      </c>
      <c r="W586" s="287">
        <v>522414</v>
      </c>
      <c r="X586" s="287">
        <v>564435</v>
      </c>
      <c r="Y586" s="287"/>
      <c r="Z586" s="287"/>
      <c r="AA586" s="303">
        <v>682557</v>
      </c>
      <c r="AB586" s="303">
        <v>771760</v>
      </c>
      <c r="AC586" s="303">
        <v>797101</v>
      </c>
      <c r="AD586" s="303">
        <v>716180</v>
      </c>
      <c r="AE586" s="289" t="str">
        <f t="shared" si="265"/>
        <v>NA</v>
      </c>
      <c r="AF586" s="289" t="str">
        <f t="shared" si="266"/>
        <v>NA</v>
      </c>
      <c r="AG586" s="289" t="str">
        <f t="shared" si="267"/>
        <v>NA</v>
      </c>
      <c r="AH586" s="289" t="str">
        <f t="shared" si="268"/>
        <v>NA</v>
      </c>
      <c r="AI586" s="289">
        <f t="shared" si="269"/>
        <v>124</v>
      </c>
      <c r="AJ586" s="289">
        <f t="shared" si="270"/>
        <v>122</v>
      </c>
      <c r="AK586" s="289">
        <f t="shared" si="271"/>
        <v>126</v>
      </c>
      <c r="AL586" s="289">
        <f t="shared" si="272"/>
        <v>128</v>
      </c>
      <c r="AM586" s="289">
        <f t="shared" si="273"/>
        <v>118</v>
      </c>
      <c r="AN586" s="289">
        <f t="shared" si="274"/>
        <v>114</v>
      </c>
      <c r="AO586" s="289">
        <f t="shared" si="275"/>
        <v>91</v>
      </c>
      <c r="AP586" s="289">
        <f t="shared" si="276"/>
        <v>107</v>
      </c>
      <c r="AQ586" s="289">
        <f t="shared" si="277"/>
        <v>106</v>
      </c>
      <c r="AR586" s="289">
        <f t="shared" si="278"/>
        <v>104</v>
      </c>
      <c r="AS586" s="289">
        <f t="shared" si="279"/>
        <v>115</v>
      </c>
      <c r="AT586" s="289">
        <f t="shared" si="280"/>
        <v>118</v>
      </c>
      <c r="AU586" s="289">
        <f t="shared" si="281"/>
        <v>121</v>
      </c>
      <c r="AV586" s="289">
        <f t="shared" si="282"/>
        <v>121</v>
      </c>
      <c r="AW586" s="289">
        <f t="shared" si="283"/>
        <v>108</v>
      </c>
      <c r="AX586" s="289">
        <f t="shared" si="284"/>
        <v>113</v>
      </c>
      <c r="AY586" s="289">
        <f t="shared" si="285"/>
        <v>115</v>
      </c>
      <c r="AZ586" s="289" t="str">
        <f t="shared" si="286"/>
        <v>NA</v>
      </c>
      <c r="BA586" s="289" t="str">
        <f t="shared" si="287"/>
        <v>NA</v>
      </c>
      <c r="BB586" s="289">
        <f t="shared" si="288"/>
        <v>120</v>
      </c>
      <c r="BC586" s="289">
        <f t="shared" si="262"/>
        <v>121</v>
      </c>
      <c r="BD586" s="289">
        <f t="shared" si="263"/>
        <v>118</v>
      </c>
      <c r="BE586" s="289">
        <f t="shared" si="264"/>
        <v>130</v>
      </c>
    </row>
    <row r="587" spans="1:57" s="309" customFormat="1" ht="15" customHeight="1" x14ac:dyDescent="0.25">
      <c r="A587" s="283" t="s">
        <v>1142</v>
      </c>
      <c r="B587" s="255" t="s">
        <v>924</v>
      </c>
      <c r="C587" s="269" t="s">
        <v>1130</v>
      </c>
      <c r="D587" s="248"/>
      <c r="E587" s="248"/>
      <c r="F587" s="248"/>
      <c r="G587" s="248"/>
      <c r="H587" s="248">
        <v>468483</v>
      </c>
      <c r="I587" s="248">
        <v>499643</v>
      </c>
      <c r="J587" s="248">
        <v>509496</v>
      </c>
      <c r="K587" s="248">
        <v>459193</v>
      </c>
      <c r="L587" s="248">
        <v>460163</v>
      </c>
      <c r="M587" s="248">
        <v>517180</v>
      </c>
      <c r="N587" s="248">
        <v>564439</v>
      </c>
      <c r="O587" s="248">
        <v>500372</v>
      </c>
      <c r="P587" s="248">
        <v>442395</v>
      </c>
      <c r="Q587" s="248">
        <v>435732</v>
      </c>
      <c r="R587" s="272">
        <v>487010</v>
      </c>
      <c r="S587" s="272">
        <v>524067</v>
      </c>
      <c r="T587" s="285">
        <v>577060</v>
      </c>
      <c r="U587" s="286">
        <v>675987</v>
      </c>
      <c r="V587" s="287">
        <v>664672</v>
      </c>
      <c r="W587" s="287">
        <v>545932</v>
      </c>
      <c r="X587" s="287">
        <v>586581</v>
      </c>
      <c r="Y587" s="287"/>
      <c r="Z587" s="287"/>
      <c r="AA587" s="303">
        <v>686508</v>
      </c>
      <c r="AB587" s="303">
        <v>753526</v>
      </c>
      <c r="AC587" s="303">
        <v>762018</v>
      </c>
      <c r="AD587" s="303">
        <v>700189</v>
      </c>
      <c r="AE587" s="289" t="str">
        <f t="shared" si="265"/>
        <v>NA</v>
      </c>
      <c r="AF587" s="289" t="str">
        <f t="shared" si="266"/>
        <v>NA</v>
      </c>
      <c r="AG587" s="289" t="str">
        <f t="shared" si="267"/>
        <v>NA</v>
      </c>
      <c r="AH587" s="289" t="str">
        <f t="shared" si="268"/>
        <v>NA</v>
      </c>
      <c r="AI587" s="289">
        <f t="shared" si="269"/>
        <v>36</v>
      </c>
      <c r="AJ587" s="289">
        <f t="shared" si="270"/>
        <v>40</v>
      </c>
      <c r="AK587" s="289">
        <f t="shared" si="271"/>
        <v>51</v>
      </c>
      <c r="AL587" s="289">
        <f t="shared" si="272"/>
        <v>76</v>
      </c>
      <c r="AM587" s="289">
        <f t="shared" si="273"/>
        <v>84</v>
      </c>
      <c r="AN587" s="289">
        <f t="shared" si="274"/>
        <v>82</v>
      </c>
      <c r="AO587" s="289">
        <f t="shared" si="275"/>
        <v>83</v>
      </c>
      <c r="AP587" s="289">
        <f t="shared" si="276"/>
        <v>89</v>
      </c>
      <c r="AQ587" s="289">
        <f t="shared" si="277"/>
        <v>96</v>
      </c>
      <c r="AR587" s="289">
        <f t="shared" si="278"/>
        <v>99</v>
      </c>
      <c r="AS587" s="289">
        <f t="shared" si="279"/>
        <v>101</v>
      </c>
      <c r="AT587" s="289">
        <f t="shared" si="280"/>
        <v>103</v>
      </c>
      <c r="AU587" s="289">
        <f t="shared" si="281"/>
        <v>110</v>
      </c>
      <c r="AV587" s="289">
        <f t="shared" si="282"/>
        <v>111</v>
      </c>
      <c r="AW587" s="289">
        <f t="shared" si="283"/>
        <v>115</v>
      </c>
      <c r="AX587" s="289">
        <f t="shared" si="284"/>
        <v>105</v>
      </c>
      <c r="AY587" s="289">
        <f t="shared" si="285"/>
        <v>109</v>
      </c>
      <c r="AZ587" s="289" t="str">
        <f t="shared" si="286"/>
        <v>NA</v>
      </c>
      <c r="BA587" s="289" t="str">
        <f t="shared" si="287"/>
        <v>NA</v>
      </c>
      <c r="BB587" s="289">
        <f t="shared" si="288"/>
        <v>119</v>
      </c>
      <c r="BC587" s="289">
        <f t="shared" si="262"/>
        <v>126</v>
      </c>
      <c r="BD587" s="289">
        <f t="shared" si="263"/>
        <v>128</v>
      </c>
      <c r="BE587" s="289">
        <f t="shared" si="264"/>
        <v>134</v>
      </c>
    </row>
    <row r="588" spans="1:57" s="309" customFormat="1" ht="15" customHeight="1" x14ac:dyDescent="0.25">
      <c r="A588" s="283" t="s">
        <v>787</v>
      </c>
      <c r="B588" s="255" t="s">
        <v>916</v>
      </c>
      <c r="C588" s="269" t="s">
        <v>1130</v>
      </c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>
        <v>383757</v>
      </c>
      <c r="Q588" s="248">
        <v>397486</v>
      </c>
      <c r="R588" s="248">
        <v>481054</v>
      </c>
      <c r="S588" s="248">
        <v>513370</v>
      </c>
      <c r="T588" s="285">
        <v>552931</v>
      </c>
      <c r="U588" s="286">
        <v>776864</v>
      </c>
      <c r="V588" s="287">
        <v>735016</v>
      </c>
      <c r="W588" s="287">
        <v>529367</v>
      </c>
      <c r="X588" s="287">
        <v>607262</v>
      </c>
      <c r="Y588" s="287"/>
      <c r="Z588" s="287"/>
      <c r="AA588" s="303">
        <v>638419</v>
      </c>
      <c r="AB588" s="303">
        <v>707011</v>
      </c>
      <c r="AC588" s="303">
        <v>686425</v>
      </c>
      <c r="AD588" s="303">
        <v>664951</v>
      </c>
      <c r="AE588" s="289" t="str">
        <f t="shared" si="265"/>
        <v>NA</v>
      </c>
      <c r="AF588" s="289" t="str">
        <f t="shared" si="266"/>
        <v>NA</v>
      </c>
      <c r="AG588" s="289" t="str">
        <f t="shared" si="267"/>
        <v>NA</v>
      </c>
      <c r="AH588" s="289" t="str">
        <f t="shared" si="268"/>
        <v>NA</v>
      </c>
      <c r="AI588" s="289" t="str">
        <f t="shared" si="269"/>
        <v>NA</v>
      </c>
      <c r="AJ588" s="289" t="str">
        <f t="shared" si="270"/>
        <v>NA</v>
      </c>
      <c r="AK588" s="289" t="str">
        <f t="shared" si="271"/>
        <v>NA</v>
      </c>
      <c r="AL588" s="289" t="str">
        <f t="shared" si="272"/>
        <v>NA</v>
      </c>
      <c r="AM588" s="289" t="str">
        <f t="shared" si="273"/>
        <v>NA</v>
      </c>
      <c r="AN588" s="289" t="str">
        <f t="shared" si="274"/>
        <v>NA</v>
      </c>
      <c r="AO588" s="289" t="str">
        <f t="shared" si="275"/>
        <v>NA</v>
      </c>
      <c r="AP588" s="289" t="str">
        <f t="shared" si="276"/>
        <v>NA</v>
      </c>
      <c r="AQ588" s="289">
        <f t="shared" si="277"/>
        <v>112</v>
      </c>
      <c r="AR588" s="289">
        <f t="shared" si="278"/>
        <v>112</v>
      </c>
      <c r="AS588" s="289">
        <f t="shared" si="279"/>
        <v>103</v>
      </c>
      <c r="AT588" s="289">
        <f t="shared" si="280"/>
        <v>107</v>
      </c>
      <c r="AU588" s="289">
        <f t="shared" si="281"/>
        <v>116</v>
      </c>
      <c r="AV588" s="289">
        <f t="shared" si="282"/>
        <v>96</v>
      </c>
      <c r="AW588" s="289">
        <f t="shared" si="283"/>
        <v>100</v>
      </c>
      <c r="AX588" s="289">
        <f t="shared" si="284"/>
        <v>110</v>
      </c>
      <c r="AY588" s="289">
        <f t="shared" si="285"/>
        <v>105</v>
      </c>
      <c r="AZ588" s="289" t="str">
        <f t="shared" si="286"/>
        <v>NA</v>
      </c>
      <c r="BA588" s="289" t="str">
        <f t="shared" si="287"/>
        <v>NA</v>
      </c>
      <c r="BB588" s="289">
        <f t="shared" si="288"/>
        <v>131</v>
      </c>
      <c r="BC588" s="289">
        <f t="shared" si="262"/>
        <v>135</v>
      </c>
      <c r="BD588" s="289">
        <f t="shared" si="263"/>
        <v>140</v>
      </c>
      <c r="BE588" s="289">
        <f t="shared" si="264"/>
        <v>140</v>
      </c>
    </row>
    <row r="589" spans="1:57" s="309" customFormat="1" ht="15" customHeight="1" x14ac:dyDescent="0.25">
      <c r="A589" s="283" t="s">
        <v>765</v>
      </c>
      <c r="B589" s="255" t="s">
        <v>919</v>
      </c>
      <c r="C589" s="269" t="s">
        <v>1130</v>
      </c>
      <c r="D589" s="248"/>
      <c r="E589" s="248"/>
      <c r="F589" s="248"/>
      <c r="G589" s="248"/>
      <c r="H589" s="248">
        <v>124157</v>
      </c>
      <c r="I589" s="248">
        <v>173686</v>
      </c>
      <c r="J589" s="248">
        <v>212610</v>
      </c>
      <c r="K589" s="248">
        <v>273567</v>
      </c>
      <c r="L589" s="248">
        <v>358301</v>
      </c>
      <c r="M589" s="248">
        <v>418314</v>
      </c>
      <c r="N589" s="248">
        <v>482251</v>
      </c>
      <c r="O589" s="248">
        <v>449509</v>
      </c>
      <c r="P589" s="248">
        <v>378910</v>
      </c>
      <c r="Q589" s="248">
        <v>376030</v>
      </c>
      <c r="R589" s="248">
        <v>410001</v>
      </c>
      <c r="S589" s="248">
        <v>451576</v>
      </c>
      <c r="T589" s="285">
        <v>489188</v>
      </c>
      <c r="U589" s="286">
        <v>554051</v>
      </c>
      <c r="V589" s="287">
        <v>544534</v>
      </c>
      <c r="W589" s="287">
        <v>425364</v>
      </c>
      <c r="X589" s="287">
        <v>435054</v>
      </c>
      <c r="Y589" s="287"/>
      <c r="Z589" s="287"/>
      <c r="AA589" s="303">
        <v>549015</v>
      </c>
      <c r="AB589" s="303">
        <v>627746</v>
      </c>
      <c r="AC589" s="303">
        <v>643787</v>
      </c>
      <c r="AD589" s="303">
        <v>614568</v>
      </c>
      <c r="AE589" s="289" t="str">
        <f t="shared" si="265"/>
        <v>NA</v>
      </c>
      <c r="AF589" s="289" t="str">
        <f t="shared" si="266"/>
        <v>NA</v>
      </c>
      <c r="AG589" s="289" t="str">
        <f t="shared" si="267"/>
        <v>NA</v>
      </c>
      <c r="AH589" s="289" t="str">
        <f t="shared" si="268"/>
        <v>NA</v>
      </c>
      <c r="AI589" s="289">
        <f t="shared" si="269"/>
        <v>144</v>
      </c>
      <c r="AJ589" s="289">
        <f t="shared" si="270"/>
        <v>119</v>
      </c>
      <c r="AK589" s="289">
        <f t="shared" si="271"/>
        <v>121</v>
      </c>
      <c r="AL589" s="289">
        <f t="shared" si="272"/>
        <v>117</v>
      </c>
      <c r="AM589" s="289">
        <f t="shared" si="273"/>
        <v>102</v>
      </c>
      <c r="AN589" s="289">
        <f t="shared" si="274"/>
        <v>98</v>
      </c>
      <c r="AO589" s="289">
        <f t="shared" si="275"/>
        <v>93</v>
      </c>
      <c r="AP589" s="289">
        <f t="shared" si="276"/>
        <v>98</v>
      </c>
      <c r="AQ589" s="289">
        <f t="shared" si="277"/>
        <v>114</v>
      </c>
      <c r="AR589" s="289">
        <f t="shared" si="278"/>
        <v>118</v>
      </c>
      <c r="AS589" s="289">
        <f t="shared" si="279"/>
        <v>124</v>
      </c>
      <c r="AT589" s="289">
        <f t="shared" si="280"/>
        <v>126</v>
      </c>
      <c r="AU589" s="289">
        <f t="shared" si="281"/>
        <v>131</v>
      </c>
      <c r="AV589" s="289">
        <f t="shared" si="282"/>
        <v>133</v>
      </c>
      <c r="AW589" s="289">
        <f t="shared" si="283"/>
        <v>138</v>
      </c>
      <c r="AX589" s="289">
        <f t="shared" si="284"/>
        <v>135</v>
      </c>
      <c r="AY589" s="289">
        <f t="shared" si="285"/>
        <v>140</v>
      </c>
      <c r="AZ589" s="289" t="str">
        <f t="shared" si="286"/>
        <v>NA</v>
      </c>
      <c r="BA589" s="289" t="str">
        <f t="shared" si="287"/>
        <v>NA</v>
      </c>
      <c r="BB589" s="289">
        <f t="shared" si="288"/>
        <v>148</v>
      </c>
      <c r="BC589" s="289">
        <f t="shared" si="262"/>
        <v>146</v>
      </c>
      <c r="BD589" s="289">
        <f t="shared" si="263"/>
        <v>150</v>
      </c>
      <c r="BE589" s="289">
        <f t="shared" si="264"/>
        <v>152</v>
      </c>
    </row>
    <row r="590" spans="1:57" s="309" customFormat="1" ht="15" customHeight="1" x14ac:dyDescent="0.25">
      <c r="A590" s="283" t="s">
        <v>1009</v>
      </c>
      <c r="B590" s="255" t="s">
        <v>930</v>
      </c>
      <c r="C590" s="269" t="s">
        <v>1130</v>
      </c>
      <c r="D590" s="248"/>
      <c r="E590" s="248"/>
      <c r="F590" s="248"/>
      <c r="G590" s="248"/>
      <c r="H590" s="248">
        <v>127428</v>
      </c>
      <c r="I590" s="248">
        <v>142188</v>
      </c>
      <c r="J590" s="248">
        <v>159992</v>
      </c>
      <c r="K590" s="248">
        <v>180113</v>
      </c>
      <c r="L590" s="248">
        <v>205196</v>
      </c>
      <c r="M590" s="248">
        <v>224940</v>
      </c>
      <c r="N590" s="248">
        <v>247803</v>
      </c>
      <c r="O590" s="248">
        <v>228974</v>
      </c>
      <c r="P590" s="248">
        <v>207202</v>
      </c>
      <c r="Q590" s="248">
        <v>203428</v>
      </c>
      <c r="R590" s="248">
        <v>245950</v>
      </c>
      <c r="S590" s="248">
        <v>266772</v>
      </c>
      <c r="T590" s="285">
        <v>301186</v>
      </c>
      <c r="U590" s="304">
        <v>360250</v>
      </c>
      <c r="V590" s="287">
        <v>357300</v>
      </c>
      <c r="W590" s="287">
        <v>285500</v>
      </c>
      <c r="X590" s="287">
        <v>326003</v>
      </c>
      <c r="Y590" s="287"/>
      <c r="Z590" s="287"/>
      <c r="AA590" s="303">
        <v>457799</v>
      </c>
      <c r="AB590" s="303">
        <v>531700</v>
      </c>
      <c r="AC590" s="303">
        <v>551558</v>
      </c>
      <c r="AD590" s="303">
        <v>550106</v>
      </c>
      <c r="AE590" s="289" t="str">
        <f t="shared" si="265"/>
        <v>NA</v>
      </c>
      <c r="AF590" s="289" t="str">
        <f t="shared" si="266"/>
        <v>NA</v>
      </c>
      <c r="AG590" s="289" t="str">
        <f t="shared" si="267"/>
        <v>NA</v>
      </c>
      <c r="AH590" s="289" t="str">
        <f t="shared" si="268"/>
        <v>NA</v>
      </c>
      <c r="AI590" s="289">
        <f t="shared" si="269"/>
        <v>134</v>
      </c>
      <c r="AJ590" s="289">
        <f t="shared" si="270"/>
        <v>143</v>
      </c>
      <c r="AK590" s="289">
        <f t="shared" si="271"/>
        <v>149</v>
      </c>
      <c r="AL590" s="289">
        <f t="shared" si="272"/>
        <v>153</v>
      </c>
      <c r="AM590" s="289">
        <f t="shared" si="273"/>
        <v>161</v>
      </c>
      <c r="AN590" s="289">
        <f t="shared" si="274"/>
        <v>164</v>
      </c>
      <c r="AO590" s="289">
        <f t="shared" si="275"/>
        <v>167</v>
      </c>
      <c r="AP590" s="289">
        <f t="shared" si="276"/>
        <v>173</v>
      </c>
      <c r="AQ590" s="289">
        <f t="shared" si="277"/>
        <v>179</v>
      </c>
      <c r="AR590" s="289">
        <f t="shared" si="278"/>
        <v>182</v>
      </c>
      <c r="AS590" s="289">
        <f t="shared" si="279"/>
        <v>183</v>
      </c>
      <c r="AT590" s="289">
        <f t="shared" si="280"/>
        <v>183</v>
      </c>
      <c r="AU590" s="289">
        <f t="shared" si="281"/>
        <v>185</v>
      </c>
      <c r="AV590" s="289">
        <f t="shared" si="282"/>
        <v>183</v>
      </c>
      <c r="AW590" s="289">
        <f t="shared" si="283"/>
        <v>184</v>
      </c>
      <c r="AX590" s="289">
        <f t="shared" si="284"/>
        <v>171</v>
      </c>
      <c r="AY590" s="289">
        <f t="shared" si="285"/>
        <v>169</v>
      </c>
      <c r="AZ590" s="289" t="str">
        <f t="shared" si="286"/>
        <v>NA</v>
      </c>
      <c r="BA590" s="289" t="str">
        <f t="shared" si="287"/>
        <v>NA</v>
      </c>
      <c r="BB590" s="289">
        <f t="shared" si="288"/>
        <v>166</v>
      </c>
      <c r="BC590" s="289">
        <f t="shared" si="262"/>
        <v>165</v>
      </c>
      <c r="BD590" s="289">
        <f t="shared" si="263"/>
        <v>165</v>
      </c>
      <c r="BE590" s="289">
        <f t="shared" si="264"/>
        <v>162</v>
      </c>
    </row>
    <row r="591" spans="1:57" s="309" customFormat="1" ht="15" customHeight="1" x14ac:dyDescent="0.25">
      <c r="A591" s="283" t="s">
        <v>2085</v>
      </c>
      <c r="B591" s="255" t="s">
        <v>917</v>
      </c>
      <c r="C591" s="269" t="s">
        <v>1130</v>
      </c>
      <c r="D591" s="248"/>
      <c r="E591" s="248"/>
      <c r="F591" s="248"/>
      <c r="G591" s="248"/>
      <c r="H591" s="248">
        <v>214565</v>
      </c>
      <c r="I591" s="248">
        <v>240295</v>
      </c>
      <c r="J591" s="248">
        <v>265522</v>
      </c>
      <c r="K591" s="248">
        <v>303432</v>
      </c>
      <c r="L591" s="248">
        <v>341193</v>
      </c>
      <c r="M591" s="248">
        <v>347611</v>
      </c>
      <c r="N591" s="248">
        <v>387590</v>
      </c>
      <c r="O591" s="248">
        <v>328962</v>
      </c>
      <c r="P591" s="248">
        <v>284310</v>
      </c>
      <c r="Q591" s="248">
        <v>293326</v>
      </c>
      <c r="R591" s="248">
        <v>340186</v>
      </c>
      <c r="S591" s="248">
        <v>354354</v>
      </c>
      <c r="T591" s="285">
        <v>387580</v>
      </c>
      <c r="U591" s="286">
        <v>398532</v>
      </c>
      <c r="V591" s="287">
        <v>409484</v>
      </c>
      <c r="W591" s="287">
        <v>339803</v>
      </c>
      <c r="X591" s="287">
        <v>377856</v>
      </c>
      <c r="Y591" s="287"/>
      <c r="Z591" s="287"/>
      <c r="AA591" s="303">
        <v>500797</v>
      </c>
      <c r="AB591" s="303">
        <v>551489</v>
      </c>
      <c r="AC591" s="303">
        <v>555610</v>
      </c>
      <c r="AD591" s="303">
        <v>538823</v>
      </c>
      <c r="AE591" s="289" t="str">
        <f t="shared" si="265"/>
        <v>NA</v>
      </c>
      <c r="AF591" s="289" t="str">
        <f t="shared" si="266"/>
        <v>NA</v>
      </c>
      <c r="AG591" s="289" t="str">
        <f t="shared" si="267"/>
        <v>NA</v>
      </c>
      <c r="AH591" s="289" t="str">
        <f t="shared" si="268"/>
        <v>NA</v>
      </c>
      <c r="AI591" s="289">
        <f t="shared" si="269"/>
        <v>91</v>
      </c>
      <c r="AJ591" s="289">
        <f t="shared" si="270"/>
        <v>95</v>
      </c>
      <c r="AK591" s="289">
        <f t="shared" si="271"/>
        <v>100</v>
      </c>
      <c r="AL591" s="289">
        <f t="shared" si="272"/>
        <v>101</v>
      </c>
      <c r="AM591" s="289">
        <f t="shared" si="273"/>
        <v>106</v>
      </c>
      <c r="AN591" s="289">
        <f t="shared" si="274"/>
        <v>117</v>
      </c>
      <c r="AO591" s="289">
        <f t="shared" si="275"/>
        <v>121</v>
      </c>
      <c r="AP591" s="289">
        <f t="shared" si="276"/>
        <v>129</v>
      </c>
      <c r="AQ591" s="289">
        <f t="shared" si="277"/>
        <v>144</v>
      </c>
      <c r="AR591" s="289">
        <f t="shared" si="278"/>
        <v>143</v>
      </c>
      <c r="AS591" s="289">
        <f t="shared" si="279"/>
        <v>144</v>
      </c>
      <c r="AT591" s="289">
        <f t="shared" si="280"/>
        <v>148</v>
      </c>
      <c r="AU591" s="289">
        <f t="shared" si="281"/>
        <v>148</v>
      </c>
      <c r="AV591" s="289">
        <f t="shared" si="282"/>
        <v>166</v>
      </c>
      <c r="AW591" s="289">
        <f t="shared" si="283"/>
        <v>164</v>
      </c>
      <c r="AX591" s="289">
        <f t="shared" si="284"/>
        <v>153</v>
      </c>
      <c r="AY591" s="289">
        <f t="shared" si="285"/>
        <v>156</v>
      </c>
      <c r="AZ591" s="289" t="str">
        <f t="shared" si="286"/>
        <v>NA</v>
      </c>
      <c r="BA591" s="289" t="str">
        <f t="shared" si="287"/>
        <v>NA</v>
      </c>
      <c r="BB591" s="289">
        <f t="shared" si="288"/>
        <v>158</v>
      </c>
      <c r="BC591" s="289">
        <f t="shared" si="262"/>
        <v>159</v>
      </c>
      <c r="BD591" s="289">
        <f t="shared" si="263"/>
        <v>163</v>
      </c>
      <c r="BE591" s="289">
        <f t="shared" si="264"/>
        <v>164</v>
      </c>
    </row>
    <row r="592" spans="1:57" s="309" customFormat="1" ht="15" customHeight="1" x14ac:dyDescent="0.25">
      <c r="A592" s="283" t="s">
        <v>1006</v>
      </c>
      <c r="B592" s="255" t="s">
        <v>917</v>
      </c>
      <c r="C592" s="269" t="s">
        <v>1130</v>
      </c>
      <c r="D592" s="248"/>
      <c r="E592" s="248"/>
      <c r="F592" s="248"/>
      <c r="G592" s="248"/>
      <c r="H592" s="248">
        <v>378072</v>
      </c>
      <c r="I592" s="248">
        <v>363206</v>
      </c>
      <c r="J592" s="248">
        <v>313185</v>
      </c>
      <c r="K592" s="248">
        <v>301782</v>
      </c>
      <c r="L592" s="248">
        <v>314544</v>
      </c>
      <c r="M592" s="248">
        <v>302930</v>
      </c>
      <c r="N592" s="248">
        <v>341700</v>
      </c>
      <c r="O592" s="248">
        <v>282900</v>
      </c>
      <c r="P592" s="248">
        <v>192500</v>
      </c>
      <c r="Q592" s="248">
        <v>188545</v>
      </c>
      <c r="R592" s="248">
        <v>228130</v>
      </c>
      <c r="S592" s="248">
        <v>259118</v>
      </c>
      <c r="T592" s="285">
        <v>305664</v>
      </c>
      <c r="U592" s="286">
        <v>373211</v>
      </c>
      <c r="V592" s="287">
        <v>372526</v>
      </c>
      <c r="W592" s="287">
        <v>278873</v>
      </c>
      <c r="X592" s="287">
        <v>315305</v>
      </c>
      <c r="Y592" s="287"/>
      <c r="Z592" s="287"/>
      <c r="AA592" s="303">
        <v>463860</v>
      </c>
      <c r="AB592" s="303">
        <v>539719</v>
      </c>
      <c r="AC592" s="303">
        <v>542909</v>
      </c>
      <c r="AD592" s="303">
        <v>535117</v>
      </c>
      <c r="AE592" s="289" t="str">
        <f t="shared" si="265"/>
        <v>NA</v>
      </c>
      <c r="AF592" s="289" t="str">
        <f t="shared" si="266"/>
        <v>NA</v>
      </c>
      <c r="AG592" s="289" t="str">
        <f t="shared" si="267"/>
        <v>NA</v>
      </c>
      <c r="AH592" s="289" t="str">
        <f t="shared" si="268"/>
        <v>NA</v>
      </c>
      <c r="AI592" s="289">
        <f t="shared" si="269"/>
        <v>51</v>
      </c>
      <c r="AJ592" s="289">
        <f t="shared" si="270"/>
        <v>63</v>
      </c>
      <c r="AK592" s="289">
        <f t="shared" si="271"/>
        <v>86</v>
      </c>
      <c r="AL592" s="289">
        <f t="shared" si="272"/>
        <v>103</v>
      </c>
      <c r="AM592" s="289">
        <f t="shared" si="273"/>
        <v>119</v>
      </c>
      <c r="AN592" s="289">
        <f t="shared" si="274"/>
        <v>129</v>
      </c>
      <c r="AO592" s="289">
        <f t="shared" si="275"/>
        <v>130</v>
      </c>
      <c r="AP592" s="289">
        <f t="shared" si="276"/>
        <v>147</v>
      </c>
      <c r="AQ592" s="289">
        <f t="shared" si="277"/>
        <v>183</v>
      </c>
      <c r="AR592" s="289">
        <f t="shared" si="278"/>
        <v>192</v>
      </c>
      <c r="AS592" s="289">
        <f t="shared" si="279"/>
        <v>190</v>
      </c>
      <c r="AT592" s="289">
        <f t="shared" si="280"/>
        <v>188</v>
      </c>
      <c r="AU592" s="289">
        <f t="shared" si="281"/>
        <v>182</v>
      </c>
      <c r="AV592" s="289">
        <f t="shared" si="282"/>
        <v>174</v>
      </c>
      <c r="AW592" s="289">
        <f t="shared" si="283"/>
        <v>176</v>
      </c>
      <c r="AX592" s="289">
        <f t="shared" si="284"/>
        <v>178</v>
      </c>
      <c r="AY592" s="289">
        <f t="shared" si="285"/>
        <v>173</v>
      </c>
      <c r="AZ592" s="289" t="str">
        <f t="shared" si="286"/>
        <v>NA</v>
      </c>
      <c r="BA592" s="289" t="str">
        <f t="shared" si="287"/>
        <v>NA</v>
      </c>
      <c r="BB592" s="289">
        <f t="shared" si="288"/>
        <v>163</v>
      </c>
      <c r="BC592" s="289">
        <f t="shared" si="262"/>
        <v>163</v>
      </c>
      <c r="BD592" s="289">
        <f t="shared" si="263"/>
        <v>169</v>
      </c>
      <c r="BE592" s="289">
        <f t="shared" si="264"/>
        <v>166</v>
      </c>
    </row>
    <row r="593" spans="1:57" s="309" customFormat="1" ht="15" customHeight="1" x14ac:dyDescent="0.25">
      <c r="A593" s="283" t="s">
        <v>79</v>
      </c>
      <c r="B593" s="255" t="s">
        <v>926</v>
      </c>
      <c r="C593" s="269" t="s">
        <v>1130</v>
      </c>
      <c r="D593" s="248"/>
      <c r="E593" s="248"/>
      <c r="F593" s="248"/>
      <c r="G593" s="248"/>
      <c r="H593" s="248">
        <v>89539</v>
      </c>
      <c r="I593" s="248">
        <v>99984</v>
      </c>
      <c r="J593" s="248">
        <v>118917</v>
      </c>
      <c r="K593" s="248">
        <v>145218</v>
      </c>
      <c r="L593" s="248">
        <v>173918</v>
      </c>
      <c r="M593" s="248">
        <v>205960</v>
      </c>
      <c r="N593" s="248">
        <v>221291</v>
      </c>
      <c r="O593" s="248">
        <v>195828</v>
      </c>
      <c r="P593" s="248">
        <v>162363</v>
      </c>
      <c r="Q593" s="248">
        <v>159470</v>
      </c>
      <c r="R593" s="248">
        <v>176281</v>
      </c>
      <c r="S593" s="248">
        <v>195726</v>
      </c>
      <c r="T593" s="285">
        <v>207666</v>
      </c>
      <c r="U593" s="286">
        <v>242812</v>
      </c>
      <c r="V593" s="287">
        <v>312036</v>
      </c>
      <c r="W593" s="287">
        <v>253259</v>
      </c>
      <c r="X593" s="287">
        <v>277232</v>
      </c>
      <c r="Y593" s="287"/>
      <c r="Z593" s="287"/>
      <c r="AA593" s="303">
        <v>446748</v>
      </c>
      <c r="AB593" s="303">
        <v>515913</v>
      </c>
      <c r="AC593" s="303">
        <v>506989</v>
      </c>
      <c r="AD593" s="303">
        <v>481777</v>
      </c>
      <c r="AE593" s="289" t="str">
        <f t="shared" si="265"/>
        <v>NA</v>
      </c>
      <c r="AF593" s="289" t="str">
        <f t="shared" si="266"/>
        <v>NA</v>
      </c>
      <c r="AG593" s="289" t="str">
        <f t="shared" si="267"/>
        <v>NA</v>
      </c>
      <c r="AH593" s="289" t="str">
        <f t="shared" si="268"/>
        <v>NA</v>
      </c>
      <c r="AI593" s="289">
        <f t="shared" si="269"/>
        <v>180</v>
      </c>
      <c r="AJ593" s="289">
        <f t="shared" si="270"/>
        <v>187</v>
      </c>
      <c r="AK593" s="289">
        <f t="shared" si="271"/>
        <v>183</v>
      </c>
      <c r="AL593" s="289">
        <f t="shared" si="272"/>
        <v>181</v>
      </c>
      <c r="AM593" s="289">
        <f t="shared" si="273"/>
        <v>181</v>
      </c>
      <c r="AN593" s="289">
        <f t="shared" si="274"/>
        <v>175</v>
      </c>
      <c r="AO593" s="289">
        <f t="shared" si="275"/>
        <v>182</v>
      </c>
      <c r="AP593" s="289">
        <f t="shared" si="276"/>
        <v>191</v>
      </c>
      <c r="AQ593" s="289">
        <f t="shared" si="277"/>
        <v>205</v>
      </c>
      <c r="AR593" s="289">
        <f t="shared" si="278"/>
        <v>217</v>
      </c>
      <c r="AS593" s="289">
        <f t="shared" si="279"/>
        <v>227</v>
      </c>
      <c r="AT593" s="289">
        <f t="shared" si="280"/>
        <v>227</v>
      </c>
      <c r="AU593" s="289">
        <f t="shared" si="281"/>
        <v>231</v>
      </c>
      <c r="AV593" s="289">
        <f t="shared" si="282"/>
        <v>230</v>
      </c>
      <c r="AW593" s="289">
        <f t="shared" si="283"/>
        <v>204</v>
      </c>
      <c r="AX593" s="289">
        <f t="shared" si="284"/>
        <v>197</v>
      </c>
      <c r="AY593" s="289">
        <f t="shared" si="285"/>
        <v>201</v>
      </c>
      <c r="AZ593" s="289" t="str">
        <f t="shared" si="286"/>
        <v>NA</v>
      </c>
      <c r="BA593" s="289" t="str">
        <f t="shared" si="287"/>
        <v>NA</v>
      </c>
      <c r="BB593" s="289">
        <f t="shared" si="288"/>
        <v>167</v>
      </c>
      <c r="BC593" s="289">
        <f t="shared" si="262"/>
        <v>167</v>
      </c>
      <c r="BD593" s="289">
        <f t="shared" si="263"/>
        <v>175</v>
      </c>
      <c r="BE593" s="289">
        <f t="shared" si="264"/>
        <v>176</v>
      </c>
    </row>
    <row r="594" spans="1:57" s="309" customFormat="1" ht="15" customHeight="1" x14ac:dyDescent="0.25">
      <c r="A594" s="283" t="s">
        <v>516</v>
      </c>
      <c r="B594" s="255" t="s">
        <v>933</v>
      </c>
      <c r="C594" s="269" t="s">
        <v>1130</v>
      </c>
      <c r="D594" s="248"/>
      <c r="E594" s="248"/>
      <c r="F594" s="248"/>
      <c r="G594" s="248"/>
      <c r="H594" s="248">
        <v>94482</v>
      </c>
      <c r="I594" s="248">
        <v>102132</v>
      </c>
      <c r="J594" s="248">
        <v>115112</v>
      </c>
      <c r="K594" s="248">
        <v>132110</v>
      </c>
      <c r="L594" s="248">
        <v>148368</v>
      </c>
      <c r="M594" s="248">
        <v>152366</v>
      </c>
      <c r="N594" s="248">
        <v>188054</v>
      </c>
      <c r="O594" s="248">
        <v>184774</v>
      </c>
      <c r="P594" s="248">
        <v>172307</v>
      </c>
      <c r="Q594" s="248">
        <v>168206</v>
      </c>
      <c r="R594" s="248">
        <v>206095</v>
      </c>
      <c r="S594" s="248">
        <v>251310</v>
      </c>
      <c r="T594" s="285">
        <v>294542</v>
      </c>
      <c r="U594" s="286">
        <v>346360</v>
      </c>
      <c r="V594" s="287">
        <v>337187</v>
      </c>
      <c r="W594" s="287">
        <v>259809</v>
      </c>
      <c r="X594" s="287">
        <v>277584</v>
      </c>
      <c r="Y594" s="287"/>
      <c r="Z594" s="287"/>
      <c r="AA594" s="303">
        <v>364676</v>
      </c>
      <c r="AB594" s="303">
        <v>473987</v>
      </c>
      <c r="AC594" s="303">
        <v>488936</v>
      </c>
      <c r="AD594" s="303">
        <v>475617</v>
      </c>
      <c r="AE594" s="289" t="str">
        <f t="shared" si="265"/>
        <v>NA</v>
      </c>
      <c r="AF594" s="289" t="str">
        <f t="shared" si="266"/>
        <v>NA</v>
      </c>
      <c r="AG594" s="289" t="str">
        <f t="shared" si="267"/>
        <v>NA</v>
      </c>
      <c r="AH594" s="289" t="str">
        <f t="shared" si="268"/>
        <v>NA</v>
      </c>
      <c r="AI594" s="289">
        <f t="shared" si="269"/>
        <v>176</v>
      </c>
      <c r="AJ594" s="289">
        <f t="shared" si="270"/>
        <v>183</v>
      </c>
      <c r="AK594" s="289">
        <f t="shared" si="271"/>
        <v>189</v>
      </c>
      <c r="AL594" s="289">
        <f t="shared" si="272"/>
        <v>195</v>
      </c>
      <c r="AM594" s="289">
        <f t="shared" si="273"/>
        <v>199</v>
      </c>
      <c r="AN594" s="289">
        <f t="shared" si="274"/>
        <v>213</v>
      </c>
      <c r="AO594" s="289">
        <f t="shared" si="275"/>
        <v>204</v>
      </c>
      <c r="AP594" s="289">
        <f t="shared" si="276"/>
        <v>197</v>
      </c>
      <c r="AQ594" s="289">
        <f t="shared" si="277"/>
        <v>198</v>
      </c>
      <c r="AR594" s="289">
        <f t="shared" si="278"/>
        <v>207</v>
      </c>
      <c r="AS594" s="289">
        <f t="shared" si="279"/>
        <v>203</v>
      </c>
      <c r="AT594" s="289">
        <f t="shared" si="280"/>
        <v>193</v>
      </c>
      <c r="AU594" s="289">
        <f t="shared" si="281"/>
        <v>189</v>
      </c>
      <c r="AV594" s="289">
        <f t="shared" si="282"/>
        <v>188</v>
      </c>
      <c r="AW594" s="289">
        <f t="shared" si="283"/>
        <v>193</v>
      </c>
      <c r="AX594" s="289">
        <f t="shared" si="284"/>
        <v>190</v>
      </c>
      <c r="AY594" s="289">
        <f t="shared" si="285"/>
        <v>199</v>
      </c>
      <c r="AZ594" s="289" t="str">
        <f t="shared" si="286"/>
        <v>NA</v>
      </c>
      <c r="BA594" s="289" t="str">
        <f t="shared" si="287"/>
        <v>NA</v>
      </c>
      <c r="BB594" s="289">
        <f t="shared" si="288"/>
        <v>194</v>
      </c>
      <c r="BC594" s="289">
        <f t="shared" si="262"/>
        <v>177</v>
      </c>
      <c r="BD594" s="289">
        <f t="shared" si="263"/>
        <v>179</v>
      </c>
      <c r="BE594" s="289">
        <f t="shared" si="264"/>
        <v>178</v>
      </c>
    </row>
    <row r="595" spans="1:57" s="309" customFormat="1" ht="15" customHeight="1" x14ac:dyDescent="0.25">
      <c r="A595" s="283" t="s">
        <v>890</v>
      </c>
      <c r="B595" s="255" t="s">
        <v>926</v>
      </c>
      <c r="C595" s="269" t="s">
        <v>1130</v>
      </c>
      <c r="D595" s="248"/>
      <c r="E595" s="248"/>
      <c r="F595" s="248"/>
      <c r="G595" s="248"/>
      <c r="H595" s="248">
        <v>92213</v>
      </c>
      <c r="I595" s="248">
        <v>118587</v>
      </c>
      <c r="J595" s="248">
        <v>140205</v>
      </c>
      <c r="K595" s="248">
        <v>177453</v>
      </c>
      <c r="L595" s="248">
        <v>216008</v>
      </c>
      <c r="M595" s="248">
        <v>247463</v>
      </c>
      <c r="N595" s="248">
        <v>297297</v>
      </c>
      <c r="O595" s="248">
        <v>274449</v>
      </c>
      <c r="P595" s="248">
        <v>254752</v>
      </c>
      <c r="Q595" s="248">
        <v>258064</v>
      </c>
      <c r="R595" s="248">
        <v>304670</v>
      </c>
      <c r="S595" s="248">
        <v>324359</v>
      </c>
      <c r="T595" s="285">
        <v>353424</v>
      </c>
      <c r="U595" s="286">
        <v>410355</v>
      </c>
      <c r="V595" s="287">
        <v>391101</v>
      </c>
      <c r="W595" s="287">
        <v>319997</v>
      </c>
      <c r="X595" s="287">
        <v>346582</v>
      </c>
      <c r="Y595" s="287"/>
      <c r="Z595" s="287"/>
      <c r="AA595" s="303">
        <v>442252</v>
      </c>
      <c r="AB595" s="303">
        <v>510107</v>
      </c>
      <c r="AC595" s="303">
        <v>500407</v>
      </c>
      <c r="AD595" s="303">
        <v>473122</v>
      </c>
      <c r="AE595" s="289" t="str">
        <f t="shared" si="265"/>
        <v>NA</v>
      </c>
      <c r="AF595" s="289" t="str">
        <f t="shared" si="266"/>
        <v>NA</v>
      </c>
      <c r="AG595" s="289" t="str">
        <f t="shared" si="267"/>
        <v>NA</v>
      </c>
      <c r="AH595" s="289" t="str">
        <f t="shared" si="268"/>
        <v>NA</v>
      </c>
      <c r="AI595" s="289">
        <f t="shared" si="269"/>
        <v>177</v>
      </c>
      <c r="AJ595" s="289">
        <f t="shared" si="270"/>
        <v>170</v>
      </c>
      <c r="AK595" s="289">
        <f t="shared" si="271"/>
        <v>166</v>
      </c>
      <c r="AL595" s="289">
        <f t="shared" si="272"/>
        <v>157</v>
      </c>
      <c r="AM595" s="289">
        <f t="shared" si="273"/>
        <v>155</v>
      </c>
      <c r="AN595" s="289">
        <f t="shared" si="274"/>
        <v>153</v>
      </c>
      <c r="AO595" s="289">
        <f t="shared" si="275"/>
        <v>147</v>
      </c>
      <c r="AP595" s="289">
        <f t="shared" si="276"/>
        <v>149</v>
      </c>
      <c r="AQ595" s="289">
        <f t="shared" si="277"/>
        <v>154</v>
      </c>
      <c r="AR595" s="289">
        <f t="shared" si="278"/>
        <v>155</v>
      </c>
      <c r="AS595" s="289">
        <f t="shared" si="279"/>
        <v>152</v>
      </c>
      <c r="AT595" s="289">
        <f t="shared" si="280"/>
        <v>154</v>
      </c>
      <c r="AU595" s="289">
        <f t="shared" si="281"/>
        <v>163</v>
      </c>
      <c r="AV595" s="289">
        <f t="shared" si="282"/>
        <v>162</v>
      </c>
      <c r="AW595" s="289">
        <f t="shared" si="283"/>
        <v>169</v>
      </c>
      <c r="AX595" s="289">
        <f t="shared" si="284"/>
        <v>161</v>
      </c>
      <c r="AY595" s="289">
        <f t="shared" si="285"/>
        <v>163</v>
      </c>
      <c r="AZ595" s="289" t="str">
        <f t="shared" si="286"/>
        <v>NA</v>
      </c>
      <c r="BA595" s="289" t="str">
        <f t="shared" si="287"/>
        <v>NA</v>
      </c>
      <c r="BB595" s="289">
        <f t="shared" si="288"/>
        <v>170</v>
      </c>
      <c r="BC595" s="289">
        <f t="shared" si="262"/>
        <v>171</v>
      </c>
      <c r="BD595" s="289">
        <f t="shared" si="263"/>
        <v>177</v>
      </c>
      <c r="BE595" s="289">
        <f t="shared" si="264"/>
        <v>179</v>
      </c>
    </row>
    <row r="596" spans="1:57" s="309" customFormat="1" ht="15" customHeight="1" x14ac:dyDescent="0.25">
      <c r="A596" s="283" t="s">
        <v>976</v>
      </c>
      <c r="B596" s="255" t="s">
        <v>932</v>
      </c>
      <c r="C596" s="269" t="s">
        <v>1130</v>
      </c>
      <c r="D596" s="248"/>
      <c r="E596" s="248"/>
      <c r="F596" s="248"/>
      <c r="G596" s="248"/>
      <c r="H596" s="248">
        <v>78748</v>
      </c>
      <c r="I596" s="248">
        <v>101194</v>
      </c>
      <c r="J596" s="248">
        <v>136451</v>
      </c>
      <c r="K596" s="248">
        <v>169058</v>
      </c>
      <c r="L596" s="248">
        <v>192477</v>
      </c>
      <c r="M596" s="248">
        <v>210332</v>
      </c>
      <c r="N596" s="248">
        <v>212639</v>
      </c>
      <c r="O596" s="248">
        <v>201874</v>
      </c>
      <c r="P596" s="248">
        <v>182575</v>
      </c>
      <c r="Q596" s="248">
        <v>187521</v>
      </c>
      <c r="R596" s="248">
        <v>216379</v>
      </c>
      <c r="S596" s="248">
        <v>239517</v>
      </c>
      <c r="T596" s="285">
        <v>351841</v>
      </c>
      <c r="U596" s="286">
        <v>408311</v>
      </c>
      <c r="V596" s="287">
        <v>379207</v>
      </c>
      <c r="W596" s="287">
        <v>284674</v>
      </c>
      <c r="X596" s="287">
        <v>317824</v>
      </c>
      <c r="Y596" s="287"/>
      <c r="Z596" s="287"/>
      <c r="AA596" s="303">
        <v>355802</v>
      </c>
      <c r="AB596" s="303">
        <v>439784</v>
      </c>
      <c r="AC596" s="303">
        <v>449443</v>
      </c>
      <c r="AD596" s="303">
        <v>448457</v>
      </c>
      <c r="AE596" s="289" t="str">
        <f t="shared" si="265"/>
        <v>NA</v>
      </c>
      <c r="AF596" s="289" t="str">
        <f t="shared" si="266"/>
        <v>NA</v>
      </c>
      <c r="AG596" s="289" t="str">
        <f t="shared" si="267"/>
        <v>NA</v>
      </c>
      <c r="AH596" s="289" t="str">
        <f t="shared" si="268"/>
        <v>NA</v>
      </c>
      <c r="AI596" s="289">
        <f t="shared" si="269"/>
        <v>194</v>
      </c>
      <c r="AJ596" s="289">
        <f t="shared" si="270"/>
        <v>184</v>
      </c>
      <c r="AK596" s="289">
        <f t="shared" si="271"/>
        <v>170</v>
      </c>
      <c r="AL596" s="289">
        <f t="shared" si="272"/>
        <v>165</v>
      </c>
      <c r="AM596" s="289">
        <f t="shared" si="273"/>
        <v>169</v>
      </c>
      <c r="AN596" s="289">
        <f t="shared" si="274"/>
        <v>174</v>
      </c>
      <c r="AO596" s="289">
        <f t="shared" si="275"/>
        <v>189</v>
      </c>
      <c r="AP596" s="289">
        <f t="shared" si="276"/>
        <v>187</v>
      </c>
      <c r="AQ596" s="289">
        <f t="shared" si="277"/>
        <v>191</v>
      </c>
      <c r="AR596" s="289">
        <f t="shared" si="278"/>
        <v>193</v>
      </c>
      <c r="AS596" s="289">
        <f t="shared" si="279"/>
        <v>196</v>
      </c>
      <c r="AT596" s="289">
        <f t="shared" si="280"/>
        <v>199</v>
      </c>
      <c r="AU596" s="289">
        <f t="shared" si="281"/>
        <v>164</v>
      </c>
      <c r="AV596" s="289">
        <f t="shared" si="282"/>
        <v>164</v>
      </c>
      <c r="AW596" s="289">
        <f t="shared" si="283"/>
        <v>173</v>
      </c>
      <c r="AX596" s="289">
        <f t="shared" si="284"/>
        <v>173</v>
      </c>
      <c r="AY596" s="289">
        <f t="shared" si="285"/>
        <v>171</v>
      </c>
      <c r="AZ596" s="289" t="str">
        <f t="shared" si="286"/>
        <v>NA</v>
      </c>
      <c r="BA596" s="289" t="str">
        <f t="shared" si="287"/>
        <v>NA</v>
      </c>
      <c r="BB596" s="289">
        <f t="shared" si="288"/>
        <v>201</v>
      </c>
      <c r="BC596" s="289">
        <f t="shared" si="262"/>
        <v>187</v>
      </c>
      <c r="BD596" s="289">
        <f t="shared" si="263"/>
        <v>185</v>
      </c>
      <c r="BE596" s="289">
        <f t="shared" si="264"/>
        <v>183</v>
      </c>
    </row>
    <row r="597" spans="1:57" s="309" customFormat="1" ht="15" customHeight="1" x14ac:dyDescent="0.25">
      <c r="A597" s="283" t="s">
        <v>874</v>
      </c>
      <c r="B597" s="255" t="s">
        <v>926</v>
      </c>
      <c r="C597" s="269" t="s">
        <v>1130</v>
      </c>
      <c r="D597" s="248"/>
      <c r="E597" s="248"/>
      <c r="F597" s="248"/>
      <c r="G597" s="248"/>
      <c r="H597" s="248">
        <v>81144</v>
      </c>
      <c r="I597" s="248">
        <v>97808</v>
      </c>
      <c r="J597" s="248">
        <v>117756</v>
      </c>
      <c r="K597" s="248">
        <v>143204</v>
      </c>
      <c r="L597" s="248">
        <v>177004</v>
      </c>
      <c r="M597" s="248">
        <v>201080</v>
      </c>
      <c r="N597" s="248">
        <v>248837</v>
      </c>
      <c r="O597" s="248">
        <v>223129</v>
      </c>
      <c r="P597" s="248">
        <v>208210</v>
      </c>
      <c r="Q597" s="248">
        <v>208730</v>
      </c>
      <c r="R597" s="248">
        <v>250534</v>
      </c>
      <c r="S597" s="248">
        <v>281026</v>
      </c>
      <c r="T597" s="285">
        <v>320188</v>
      </c>
      <c r="U597" s="286">
        <v>409271</v>
      </c>
      <c r="V597" s="287">
        <v>404674</v>
      </c>
      <c r="W597" s="287">
        <v>315945</v>
      </c>
      <c r="X597" s="287">
        <v>348201</v>
      </c>
      <c r="Y597" s="287"/>
      <c r="Z597" s="287"/>
      <c r="AA597" s="303">
        <v>416658</v>
      </c>
      <c r="AB597" s="303">
        <v>464385</v>
      </c>
      <c r="AC597" s="303">
        <v>460280</v>
      </c>
      <c r="AD597" s="303">
        <v>446795</v>
      </c>
      <c r="AE597" s="289" t="str">
        <f t="shared" si="265"/>
        <v>NA</v>
      </c>
      <c r="AF597" s="289" t="str">
        <f t="shared" si="266"/>
        <v>NA</v>
      </c>
      <c r="AG597" s="289" t="str">
        <f t="shared" si="267"/>
        <v>NA</v>
      </c>
      <c r="AH597" s="289" t="str">
        <f t="shared" si="268"/>
        <v>NA</v>
      </c>
      <c r="AI597" s="289">
        <f t="shared" si="269"/>
        <v>188</v>
      </c>
      <c r="AJ597" s="289">
        <f t="shared" si="270"/>
        <v>190</v>
      </c>
      <c r="AK597" s="289">
        <f t="shared" si="271"/>
        <v>185</v>
      </c>
      <c r="AL597" s="289">
        <f t="shared" si="272"/>
        <v>186</v>
      </c>
      <c r="AM597" s="289">
        <f t="shared" si="273"/>
        <v>175</v>
      </c>
      <c r="AN597" s="289">
        <f t="shared" si="274"/>
        <v>177</v>
      </c>
      <c r="AO597" s="289">
        <f t="shared" si="275"/>
        <v>166</v>
      </c>
      <c r="AP597" s="289">
        <f t="shared" si="276"/>
        <v>176</v>
      </c>
      <c r="AQ597" s="289">
        <f t="shared" si="277"/>
        <v>178</v>
      </c>
      <c r="AR597" s="289">
        <f t="shared" si="278"/>
        <v>181</v>
      </c>
      <c r="AS597" s="289">
        <f t="shared" si="279"/>
        <v>180</v>
      </c>
      <c r="AT597" s="289">
        <f t="shared" si="280"/>
        <v>174</v>
      </c>
      <c r="AU597" s="289">
        <f t="shared" si="281"/>
        <v>171</v>
      </c>
      <c r="AV597" s="289">
        <f t="shared" si="282"/>
        <v>163</v>
      </c>
      <c r="AW597" s="289">
        <f t="shared" si="283"/>
        <v>165</v>
      </c>
      <c r="AX597" s="289">
        <f t="shared" si="284"/>
        <v>163</v>
      </c>
      <c r="AY597" s="289">
        <f t="shared" si="285"/>
        <v>162</v>
      </c>
      <c r="AZ597" s="289" t="str">
        <f t="shared" si="286"/>
        <v>NA</v>
      </c>
      <c r="BA597" s="289" t="str">
        <f t="shared" si="287"/>
        <v>NA</v>
      </c>
      <c r="BB597" s="289">
        <f t="shared" si="288"/>
        <v>175</v>
      </c>
      <c r="BC597" s="289">
        <f t="shared" si="262"/>
        <v>180</v>
      </c>
      <c r="BD597" s="289">
        <f t="shared" si="263"/>
        <v>182</v>
      </c>
      <c r="BE597" s="289">
        <f t="shared" si="264"/>
        <v>184</v>
      </c>
    </row>
    <row r="598" spans="1:57" s="309" customFormat="1" ht="15" customHeight="1" x14ac:dyDescent="0.25">
      <c r="A598" s="283" t="s">
        <v>408</v>
      </c>
      <c r="B598" s="255" t="s">
        <v>924</v>
      </c>
      <c r="C598" s="269" t="s">
        <v>1130</v>
      </c>
      <c r="D598" s="248"/>
      <c r="E598" s="248"/>
      <c r="F598" s="248"/>
      <c r="G598" s="248"/>
      <c r="H598" s="248">
        <v>63466</v>
      </c>
      <c r="I598" s="248">
        <v>67893</v>
      </c>
      <c r="J598" s="248">
        <v>87124</v>
      </c>
      <c r="K598" s="248">
        <v>98675</v>
      </c>
      <c r="L598" s="248">
        <v>116938</v>
      </c>
      <c r="M598" s="248">
        <v>130101</v>
      </c>
      <c r="N598" s="248">
        <v>154155</v>
      </c>
      <c r="O598" s="248">
        <v>161748</v>
      </c>
      <c r="P598" s="248">
        <v>156331</v>
      </c>
      <c r="Q598" s="248">
        <v>152512</v>
      </c>
      <c r="R598" s="248">
        <v>190844</v>
      </c>
      <c r="S598" s="248">
        <v>231781</v>
      </c>
      <c r="T598" s="285">
        <v>261633</v>
      </c>
      <c r="U598" s="286">
        <v>321063</v>
      </c>
      <c r="V598" s="287">
        <v>325020</v>
      </c>
      <c r="W598" s="287">
        <v>247922</v>
      </c>
      <c r="X598" s="287">
        <v>274304</v>
      </c>
      <c r="Y598" s="287"/>
      <c r="Z598" s="287"/>
      <c r="AA598" s="303">
        <v>375914</v>
      </c>
      <c r="AB598" s="303">
        <v>446809</v>
      </c>
      <c r="AC598" s="303">
        <v>448489</v>
      </c>
      <c r="AD598" s="303">
        <v>446152</v>
      </c>
      <c r="AE598" s="289" t="str">
        <f t="shared" si="265"/>
        <v>NA</v>
      </c>
      <c r="AF598" s="289" t="str">
        <f t="shared" si="266"/>
        <v>NA</v>
      </c>
      <c r="AG598" s="289" t="str">
        <f t="shared" si="267"/>
        <v>NA</v>
      </c>
      <c r="AH598" s="289" t="str">
        <f t="shared" si="268"/>
        <v>NA</v>
      </c>
      <c r="AI598" s="289">
        <f t="shared" si="269"/>
        <v>225</v>
      </c>
      <c r="AJ598" s="289">
        <f t="shared" si="270"/>
        <v>242</v>
      </c>
      <c r="AK598" s="289">
        <f t="shared" si="271"/>
        <v>228</v>
      </c>
      <c r="AL598" s="289">
        <f t="shared" si="272"/>
        <v>240</v>
      </c>
      <c r="AM598" s="289">
        <f t="shared" si="273"/>
        <v>245</v>
      </c>
      <c r="AN598" s="289">
        <f t="shared" si="274"/>
        <v>248</v>
      </c>
      <c r="AO598" s="289">
        <f t="shared" si="275"/>
        <v>239</v>
      </c>
      <c r="AP598" s="289">
        <f t="shared" si="276"/>
        <v>222</v>
      </c>
      <c r="AQ598" s="289">
        <f t="shared" si="277"/>
        <v>215</v>
      </c>
      <c r="AR598" s="289">
        <f t="shared" si="278"/>
        <v>228</v>
      </c>
      <c r="AS598" s="289">
        <f t="shared" si="279"/>
        <v>212</v>
      </c>
      <c r="AT598" s="289">
        <f t="shared" si="280"/>
        <v>203</v>
      </c>
      <c r="AU598" s="289">
        <f t="shared" si="281"/>
        <v>204</v>
      </c>
      <c r="AV598" s="289">
        <f t="shared" si="282"/>
        <v>199</v>
      </c>
      <c r="AW598" s="289">
        <f t="shared" si="283"/>
        <v>199</v>
      </c>
      <c r="AX598" s="289">
        <f t="shared" si="284"/>
        <v>204</v>
      </c>
      <c r="AY598" s="289">
        <f t="shared" si="285"/>
        <v>204</v>
      </c>
      <c r="AZ598" s="289" t="str">
        <f t="shared" si="286"/>
        <v>NA</v>
      </c>
      <c r="BA598" s="289" t="str">
        <f t="shared" si="287"/>
        <v>NA</v>
      </c>
      <c r="BB598" s="289">
        <f t="shared" si="288"/>
        <v>189</v>
      </c>
      <c r="BC598" s="289">
        <f t="shared" si="262"/>
        <v>186</v>
      </c>
      <c r="BD598" s="289">
        <f t="shared" si="263"/>
        <v>187</v>
      </c>
      <c r="BE598" s="289">
        <f t="shared" si="264"/>
        <v>185</v>
      </c>
    </row>
    <row r="599" spans="1:57" s="309" customFormat="1" ht="15" customHeight="1" x14ac:dyDescent="0.25">
      <c r="A599" s="283" t="s">
        <v>1065</v>
      </c>
      <c r="B599" s="255" t="s">
        <v>924</v>
      </c>
      <c r="C599" s="269" t="s">
        <v>1130</v>
      </c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>
        <v>226989</v>
      </c>
      <c r="R599" s="248">
        <v>264969</v>
      </c>
      <c r="S599" s="248">
        <v>271316</v>
      </c>
      <c r="T599" s="285">
        <v>300404</v>
      </c>
      <c r="U599" s="286">
        <v>359350</v>
      </c>
      <c r="V599" s="287">
        <v>350965</v>
      </c>
      <c r="W599" s="287">
        <v>252132</v>
      </c>
      <c r="X599" s="287">
        <v>294008</v>
      </c>
      <c r="Y599" s="287"/>
      <c r="Z599" s="287"/>
      <c r="AA599" s="303">
        <v>396553</v>
      </c>
      <c r="AB599" s="303">
        <v>458149</v>
      </c>
      <c r="AC599" s="303">
        <v>456494</v>
      </c>
      <c r="AD599" s="303">
        <v>429199</v>
      </c>
      <c r="AE599" s="289" t="str">
        <f t="shared" si="265"/>
        <v>NA</v>
      </c>
      <c r="AF599" s="289" t="str">
        <f t="shared" si="266"/>
        <v>NA</v>
      </c>
      <c r="AG599" s="289" t="str">
        <f t="shared" si="267"/>
        <v>NA</v>
      </c>
      <c r="AH599" s="289" t="str">
        <f t="shared" si="268"/>
        <v>NA</v>
      </c>
      <c r="AI599" s="289" t="str">
        <f t="shared" si="269"/>
        <v>NA</v>
      </c>
      <c r="AJ599" s="289" t="str">
        <f t="shared" si="270"/>
        <v>NA</v>
      </c>
      <c r="AK599" s="289" t="str">
        <f t="shared" si="271"/>
        <v>NA</v>
      </c>
      <c r="AL599" s="289" t="str">
        <f t="shared" si="272"/>
        <v>NA</v>
      </c>
      <c r="AM599" s="289" t="str">
        <f t="shared" si="273"/>
        <v>NA</v>
      </c>
      <c r="AN599" s="289" t="str">
        <f t="shared" si="274"/>
        <v>NA</v>
      </c>
      <c r="AO599" s="289" t="str">
        <f t="shared" si="275"/>
        <v>NA</v>
      </c>
      <c r="AP599" s="289" t="str">
        <f t="shared" si="276"/>
        <v>NA</v>
      </c>
      <c r="AQ599" s="289" t="str">
        <f t="shared" si="277"/>
        <v>NA</v>
      </c>
      <c r="AR599" s="289">
        <f t="shared" si="278"/>
        <v>171</v>
      </c>
      <c r="AS599" s="289">
        <f t="shared" si="279"/>
        <v>174</v>
      </c>
      <c r="AT599" s="289">
        <f t="shared" si="280"/>
        <v>179</v>
      </c>
      <c r="AU599" s="289">
        <f t="shared" si="281"/>
        <v>186</v>
      </c>
      <c r="AV599" s="289">
        <f t="shared" si="282"/>
        <v>184</v>
      </c>
      <c r="AW599" s="289">
        <f t="shared" si="283"/>
        <v>188</v>
      </c>
      <c r="AX599" s="289">
        <f t="shared" si="284"/>
        <v>200</v>
      </c>
      <c r="AY599" s="289">
        <f t="shared" si="285"/>
        <v>187</v>
      </c>
      <c r="AZ599" s="289" t="str">
        <f t="shared" si="286"/>
        <v>NA</v>
      </c>
      <c r="BA599" s="289" t="str">
        <f t="shared" si="287"/>
        <v>NA</v>
      </c>
      <c r="BB599" s="289">
        <f t="shared" si="288"/>
        <v>181</v>
      </c>
      <c r="BC599" s="289">
        <f t="shared" si="262"/>
        <v>182</v>
      </c>
      <c r="BD599" s="289">
        <f t="shared" si="263"/>
        <v>183</v>
      </c>
      <c r="BE599" s="289">
        <f t="shared" si="264"/>
        <v>190</v>
      </c>
    </row>
    <row r="600" spans="1:57" s="309" customFormat="1" ht="15" customHeight="1" x14ac:dyDescent="0.25">
      <c r="A600" s="283" t="s">
        <v>977</v>
      </c>
      <c r="B600" s="255" t="s">
        <v>917</v>
      </c>
      <c r="C600" s="269" t="s">
        <v>1130</v>
      </c>
      <c r="D600" s="248"/>
      <c r="E600" s="248"/>
      <c r="F600" s="248"/>
      <c r="G600" s="248"/>
      <c r="H600" s="248">
        <v>56359</v>
      </c>
      <c r="I600" s="248">
        <v>58407</v>
      </c>
      <c r="J600" s="248">
        <v>86241</v>
      </c>
      <c r="K600" s="248">
        <v>104901</v>
      </c>
      <c r="L600" s="248">
        <v>133706</v>
      </c>
      <c r="M600" s="248">
        <v>157115</v>
      </c>
      <c r="N600" s="248">
        <v>179841</v>
      </c>
      <c r="O600" s="248">
        <v>198288</v>
      </c>
      <c r="P600" s="248">
        <v>192260</v>
      </c>
      <c r="Q600" s="248">
        <v>192276</v>
      </c>
      <c r="R600" s="248">
        <v>230461</v>
      </c>
      <c r="S600" s="248">
        <v>251898</v>
      </c>
      <c r="T600" s="285">
        <v>285203</v>
      </c>
      <c r="U600" s="286">
        <v>344727</v>
      </c>
      <c r="V600" s="287">
        <v>314743</v>
      </c>
      <c r="W600" s="287">
        <v>245574</v>
      </c>
      <c r="X600" s="287">
        <v>284017</v>
      </c>
      <c r="Y600" s="287"/>
      <c r="Z600" s="287"/>
      <c r="AA600" s="303">
        <v>384740</v>
      </c>
      <c r="AB600" s="303">
        <v>447196</v>
      </c>
      <c r="AC600" s="303">
        <v>438193</v>
      </c>
      <c r="AD600" s="303">
        <v>420056</v>
      </c>
      <c r="AE600" s="289" t="str">
        <f t="shared" si="265"/>
        <v>NA</v>
      </c>
      <c r="AF600" s="289" t="str">
        <f t="shared" si="266"/>
        <v>NA</v>
      </c>
      <c r="AG600" s="289" t="str">
        <f t="shared" si="267"/>
        <v>NA</v>
      </c>
      <c r="AH600" s="289" t="str">
        <f t="shared" si="268"/>
        <v>NA</v>
      </c>
      <c r="AI600" s="289">
        <f t="shared" si="269"/>
        <v>245</v>
      </c>
      <c r="AJ600" s="289">
        <f t="shared" si="270"/>
        <v>271</v>
      </c>
      <c r="AK600" s="289">
        <f t="shared" si="271"/>
        <v>231</v>
      </c>
      <c r="AL600" s="289">
        <f t="shared" si="272"/>
        <v>234</v>
      </c>
      <c r="AM600" s="289">
        <f t="shared" si="273"/>
        <v>213</v>
      </c>
      <c r="AN600" s="289">
        <f t="shared" si="274"/>
        <v>206</v>
      </c>
      <c r="AO600" s="289">
        <f t="shared" si="275"/>
        <v>210</v>
      </c>
      <c r="AP600" s="289">
        <f t="shared" si="276"/>
        <v>190</v>
      </c>
      <c r="AQ600" s="289">
        <f t="shared" si="277"/>
        <v>184</v>
      </c>
      <c r="AR600" s="289">
        <f t="shared" si="278"/>
        <v>190</v>
      </c>
      <c r="AS600" s="289">
        <f t="shared" si="279"/>
        <v>188</v>
      </c>
      <c r="AT600" s="289">
        <f t="shared" si="280"/>
        <v>192</v>
      </c>
      <c r="AU600" s="289">
        <f t="shared" si="281"/>
        <v>192</v>
      </c>
      <c r="AV600" s="289">
        <f t="shared" si="282"/>
        <v>189</v>
      </c>
      <c r="AW600" s="289">
        <f t="shared" si="283"/>
        <v>201</v>
      </c>
      <c r="AX600" s="289">
        <f t="shared" si="284"/>
        <v>206</v>
      </c>
      <c r="AY600" s="289">
        <f t="shared" si="285"/>
        <v>195</v>
      </c>
      <c r="AZ600" s="289" t="str">
        <f t="shared" si="286"/>
        <v>NA</v>
      </c>
      <c r="BA600" s="289" t="str">
        <f t="shared" si="287"/>
        <v>NA</v>
      </c>
      <c r="BB600" s="289">
        <f t="shared" si="288"/>
        <v>186</v>
      </c>
      <c r="BC600" s="289">
        <f t="shared" si="262"/>
        <v>185</v>
      </c>
      <c r="BD600" s="289">
        <f t="shared" si="263"/>
        <v>191</v>
      </c>
      <c r="BE600" s="289">
        <f t="shared" si="264"/>
        <v>194</v>
      </c>
    </row>
    <row r="601" spans="1:57" s="309" customFormat="1" ht="15" customHeight="1" x14ac:dyDescent="0.25">
      <c r="A601" s="283" t="s">
        <v>971</v>
      </c>
      <c r="B601" s="255" t="s">
        <v>916</v>
      </c>
      <c r="C601" s="269" t="s">
        <v>1130</v>
      </c>
      <c r="D601" s="248"/>
      <c r="E601" s="248"/>
      <c r="F601" s="248"/>
      <c r="G601" s="248"/>
      <c r="H601" s="248">
        <v>119101</v>
      </c>
      <c r="I601" s="248">
        <v>131682</v>
      </c>
      <c r="J601" s="248">
        <v>157080</v>
      </c>
      <c r="K601" s="248">
        <v>196322</v>
      </c>
      <c r="L601" s="248">
        <v>240969</v>
      </c>
      <c r="M601" s="248">
        <v>270001</v>
      </c>
      <c r="N601" s="248">
        <v>280033</v>
      </c>
      <c r="O601" s="248">
        <v>273810</v>
      </c>
      <c r="P601" s="248">
        <v>250966</v>
      </c>
      <c r="Q601" s="248">
        <v>254587</v>
      </c>
      <c r="R601" s="248">
        <v>277638</v>
      </c>
      <c r="S601" s="248">
        <v>296459</v>
      </c>
      <c r="T601" s="285">
        <v>311565</v>
      </c>
      <c r="U601" s="286">
        <v>366239</v>
      </c>
      <c r="V601" s="287">
        <v>352924</v>
      </c>
      <c r="W601" s="287">
        <v>254983</v>
      </c>
      <c r="X601" s="287">
        <v>277382</v>
      </c>
      <c r="Y601" s="287"/>
      <c r="Z601" s="287"/>
      <c r="AA601" s="303">
        <v>376176</v>
      </c>
      <c r="AB601" s="303">
        <v>427477</v>
      </c>
      <c r="AC601" s="303">
        <v>442272</v>
      </c>
      <c r="AD601" s="303">
        <v>416232</v>
      </c>
      <c r="AE601" s="289" t="str">
        <f t="shared" si="265"/>
        <v>NA</v>
      </c>
      <c r="AF601" s="289" t="str">
        <f t="shared" si="266"/>
        <v>NA</v>
      </c>
      <c r="AG601" s="289" t="str">
        <f t="shared" si="267"/>
        <v>NA</v>
      </c>
      <c r="AH601" s="289" t="str">
        <f t="shared" si="268"/>
        <v>NA</v>
      </c>
      <c r="AI601" s="289">
        <f t="shared" si="269"/>
        <v>149</v>
      </c>
      <c r="AJ601" s="289">
        <f t="shared" si="270"/>
        <v>158</v>
      </c>
      <c r="AK601" s="289">
        <f t="shared" si="271"/>
        <v>151</v>
      </c>
      <c r="AL601" s="289">
        <f t="shared" si="272"/>
        <v>143</v>
      </c>
      <c r="AM601" s="289">
        <f t="shared" si="273"/>
        <v>136</v>
      </c>
      <c r="AN601" s="289">
        <f t="shared" si="274"/>
        <v>138</v>
      </c>
      <c r="AO601" s="289">
        <f t="shared" si="275"/>
        <v>154</v>
      </c>
      <c r="AP601" s="289">
        <f t="shared" si="276"/>
        <v>151</v>
      </c>
      <c r="AQ601" s="289">
        <f t="shared" si="277"/>
        <v>155</v>
      </c>
      <c r="AR601" s="289">
        <f t="shared" si="278"/>
        <v>157</v>
      </c>
      <c r="AS601" s="289">
        <f t="shared" si="279"/>
        <v>166</v>
      </c>
      <c r="AT601" s="289">
        <f t="shared" si="280"/>
        <v>169</v>
      </c>
      <c r="AU601" s="289">
        <f t="shared" si="281"/>
        <v>179</v>
      </c>
      <c r="AV601" s="289">
        <f t="shared" si="282"/>
        <v>179</v>
      </c>
      <c r="AW601" s="289">
        <f t="shared" si="283"/>
        <v>186</v>
      </c>
      <c r="AX601" s="289">
        <f t="shared" si="284"/>
        <v>193</v>
      </c>
      <c r="AY601" s="289">
        <f t="shared" si="285"/>
        <v>200</v>
      </c>
      <c r="AZ601" s="289" t="str">
        <f t="shared" si="286"/>
        <v>NA</v>
      </c>
      <c r="BA601" s="289" t="str">
        <f t="shared" si="287"/>
        <v>NA</v>
      </c>
      <c r="BB601" s="289">
        <f t="shared" si="288"/>
        <v>188</v>
      </c>
      <c r="BC601" s="289">
        <f t="shared" si="262"/>
        <v>191</v>
      </c>
      <c r="BD601" s="289">
        <f t="shared" si="263"/>
        <v>190</v>
      </c>
      <c r="BE601" s="289">
        <f t="shared" si="264"/>
        <v>195</v>
      </c>
    </row>
    <row r="602" spans="1:57" s="309" customFormat="1" ht="15" customHeight="1" x14ac:dyDescent="0.25">
      <c r="A602" s="283" t="s">
        <v>893</v>
      </c>
      <c r="B602" s="255" t="s">
        <v>926</v>
      </c>
      <c r="C602" s="269" t="s">
        <v>1130</v>
      </c>
      <c r="D602" s="248"/>
      <c r="E602" s="248"/>
      <c r="F602" s="248"/>
      <c r="G602" s="248"/>
      <c r="H602" s="248">
        <v>47512</v>
      </c>
      <c r="I602" s="248">
        <v>56704</v>
      </c>
      <c r="J602" s="248">
        <v>66928</v>
      </c>
      <c r="K602" s="248">
        <v>80347</v>
      </c>
      <c r="L602" s="248">
        <v>97786</v>
      </c>
      <c r="M602" s="248">
        <v>107523</v>
      </c>
      <c r="N602" s="248">
        <v>116401</v>
      </c>
      <c r="O602" s="248">
        <v>110426</v>
      </c>
      <c r="P602" s="248">
        <v>99629</v>
      </c>
      <c r="Q602" s="248">
        <v>96614</v>
      </c>
      <c r="R602" s="248">
        <v>111511</v>
      </c>
      <c r="S602" s="248">
        <v>127715</v>
      </c>
      <c r="T602" s="285">
        <v>137989</v>
      </c>
      <c r="U602" s="286">
        <v>183920</v>
      </c>
      <c r="V602" s="287">
        <v>175578</v>
      </c>
      <c r="W602" s="287">
        <v>136767</v>
      </c>
      <c r="X602" s="287">
        <v>162008</v>
      </c>
      <c r="Y602" s="287"/>
      <c r="Z602" s="287"/>
      <c r="AA602" s="303">
        <v>355943</v>
      </c>
      <c r="AB602" s="303">
        <v>416153</v>
      </c>
      <c r="AC602" s="303">
        <v>422249</v>
      </c>
      <c r="AD602" s="303">
        <v>393225</v>
      </c>
      <c r="AE602" s="289" t="str">
        <f t="shared" si="265"/>
        <v>NA</v>
      </c>
      <c r="AF602" s="289" t="str">
        <f t="shared" si="266"/>
        <v>NA</v>
      </c>
      <c r="AG602" s="289" t="str">
        <f t="shared" si="267"/>
        <v>NA</v>
      </c>
      <c r="AH602" s="289" t="str">
        <f t="shared" si="268"/>
        <v>NA</v>
      </c>
      <c r="AI602" s="289">
        <f t="shared" si="269"/>
        <v>276</v>
      </c>
      <c r="AJ602" s="289">
        <f t="shared" si="270"/>
        <v>278</v>
      </c>
      <c r="AK602" s="289">
        <f t="shared" si="271"/>
        <v>278</v>
      </c>
      <c r="AL602" s="289">
        <f t="shared" si="272"/>
        <v>281</v>
      </c>
      <c r="AM602" s="289">
        <f t="shared" si="273"/>
        <v>274</v>
      </c>
      <c r="AN602" s="289">
        <f t="shared" si="274"/>
        <v>275</v>
      </c>
      <c r="AO602" s="289">
        <f t="shared" si="275"/>
        <v>288</v>
      </c>
      <c r="AP602" s="289">
        <f t="shared" si="276"/>
        <v>287</v>
      </c>
      <c r="AQ602" s="289">
        <f t="shared" si="277"/>
        <v>294</v>
      </c>
      <c r="AR602" s="289">
        <f t="shared" si="278"/>
        <v>309</v>
      </c>
      <c r="AS602" s="289">
        <f t="shared" si="279"/>
        <v>308</v>
      </c>
      <c r="AT602" s="289">
        <f t="shared" si="280"/>
        <v>300</v>
      </c>
      <c r="AU602" s="289">
        <f t="shared" si="281"/>
        <v>306</v>
      </c>
      <c r="AV602" s="289">
        <f t="shared" si="282"/>
        <v>280</v>
      </c>
      <c r="AW602" s="289">
        <f t="shared" si="283"/>
        <v>300</v>
      </c>
      <c r="AX602" s="289">
        <f t="shared" si="284"/>
        <v>290</v>
      </c>
      <c r="AY602" s="289">
        <f t="shared" si="285"/>
        <v>276</v>
      </c>
      <c r="AZ602" s="289" t="str">
        <f t="shared" si="286"/>
        <v>NA</v>
      </c>
      <c r="BA602" s="289" t="str">
        <f t="shared" si="287"/>
        <v>NA</v>
      </c>
      <c r="BB602" s="289">
        <f t="shared" si="288"/>
        <v>200</v>
      </c>
      <c r="BC602" s="289">
        <f t="shared" si="262"/>
        <v>196</v>
      </c>
      <c r="BD602" s="289">
        <f t="shared" si="263"/>
        <v>199</v>
      </c>
      <c r="BE602" s="289">
        <f t="shared" si="264"/>
        <v>202</v>
      </c>
    </row>
    <row r="603" spans="1:57" s="309" customFormat="1" ht="15" customHeight="1" x14ac:dyDescent="0.25">
      <c r="A603" s="283" t="s">
        <v>54</v>
      </c>
      <c r="B603" s="255" t="s">
        <v>917</v>
      </c>
      <c r="C603" s="269" t="s">
        <v>1130</v>
      </c>
      <c r="D603" s="248"/>
      <c r="E603" s="248"/>
      <c r="F603" s="248"/>
      <c r="G603" s="248"/>
      <c r="H603" s="248">
        <v>119913</v>
      </c>
      <c r="I603" s="248">
        <v>137493</v>
      </c>
      <c r="J603" s="248">
        <v>161453</v>
      </c>
      <c r="K603" s="248">
        <v>198628</v>
      </c>
      <c r="L603" s="248">
        <v>239297</v>
      </c>
      <c r="M603" s="248">
        <v>268208</v>
      </c>
      <c r="N603" s="248">
        <v>302144</v>
      </c>
      <c r="O603" s="248">
        <v>260567</v>
      </c>
      <c r="P603" s="248">
        <v>234025</v>
      </c>
      <c r="Q603" s="248">
        <v>232963</v>
      </c>
      <c r="R603" s="248">
        <v>271110</v>
      </c>
      <c r="S603" s="248">
        <v>293983</v>
      </c>
      <c r="T603" s="285">
        <v>313105</v>
      </c>
      <c r="U603" s="286">
        <v>362830</v>
      </c>
      <c r="V603" s="287">
        <v>321930</v>
      </c>
      <c r="W603" s="287">
        <v>252280</v>
      </c>
      <c r="X603" s="287">
        <v>273728</v>
      </c>
      <c r="Y603" s="287"/>
      <c r="Z603" s="287"/>
      <c r="AA603" s="303">
        <v>352506</v>
      </c>
      <c r="AB603" s="303">
        <v>405027</v>
      </c>
      <c r="AC603" s="303">
        <v>409613</v>
      </c>
      <c r="AD603" s="303">
        <v>388033</v>
      </c>
      <c r="AE603" s="289" t="str">
        <f t="shared" si="265"/>
        <v>NA</v>
      </c>
      <c r="AF603" s="289" t="str">
        <f t="shared" si="266"/>
        <v>NA</v>
      </c>
      <c r="AG603" s="289" t="str">
        <f t="shared" si="267"/>
        <v>NA</v>
      </c>
      <c r="AH603" s="289" t="str">
        <f t="shared" si="268"/>
        <v>NA</v>
      </c>
      <c r="AI603" s="289">
        <f t="shared" si="269"/>
        <v>148</v>
      </c>
      <c r="AJ603" s="289">
        <f t="shared" si="270"/>
        <v>149</v>
      </c>
      <c r="AK603" s="289">
        <f t="shared" si="271"/>
        <v>147</v>
      </c>
      <c r="AL603" s="289">
        <f t="shared" si="272"/>
        <v>142</v>
      </c>
      <c r="AM603" s="289">
        <f t="shared" si="273"/>
        <v>139</v>
      </c>
      <c r="AN603" s="289">
        <f t="shared" si="274"/>
        <v>140</v>
      </c>
      <c r="AO603" s="289">
        <f t="shared" si="275"/>
        <v>145</v>
      </c>
      <c r="AP603" s="289">
        <f t="shared" si="276"/>
        <v>157</v>
      </c>
      <c r="AQ603" s="289">
        <f t="shared" si="277"/>
        <v>162</v>
      </c>
      <c r="AR603" s="289">
        <f t="shared" si="278"/>
        <v>167</v>
      </c>
      <c r="AS603" s="289">
        <f t="shared" si="279"/>
        <v>169</v>
      </c>
      <c r="AT603" s="289">
        <f t="shared" si="280"/>
        <v>170</v>
      </c>
      <c r="AU603" s="289">
        <f t="shared" si="281"/>
        <v>178</v>
      </c>
      <c r="AV603" s="289">
        <f t="shared" si="282"/>
        <v>182</v>
      </c>
      <c r="AW603" s="289">
        <f t="shared" si="283"/>
        <v>200</v>
      </c>
      <c r="AX603" s="289">
        <f t="shared" si="284"/>
        <v>199</v>
      </c>
      <c r="AY603" s="289">
        <f t="shared" si="285"/>
        <v>205</v>
      </c>
      <c r="AZ603" s="289" t="str">
        <f t="shared" si="286"/>
        <v>NA</v>
      </c>
      <c r="BA603" s="289" t="str">
        <f t="shared" si="287"/>
        <v>NA</v>
      </c>
      <c r="BB603" s="289">
        <f t="shared" si="288"/>
        <v>203</v>
      </c>
      <c r="BC603" s="289">
        <f t="shared" si="262"/>
        <v>201</v>
      </c>
      <c r="BD603" s="289">
        <f t="shared" si="263"/>
        <v>203</v>
      </c>
      <c r="BE603" s="289">
        <f t="shared" si="264"/>
        <v>203</v>
      </c>
    </row>
    <row r="604" spans="1:57" s="309" customFormat="1" ht="15" customHeight="1" x14ac:dyDescent="0.25">
      <c r="A604" s="283" t="s">
        <v>272</v>
      </c>
      <c r="B604" s="255" t="s">
        <v>919</v>
      </c>
      <c r="C604" s="269" t="s">
        <v>1130</v>
      </c>
      <c r="D604" s="248"/>
      <c r="E604" s="248"/>
      <c r="F604" s="248"/>
      <c r="G604" s="248"/>
      <c r="H604" s="248">
        <v>150895</v>
      </c>
      <c r="I604" s="248">
        <v>172933</v>
      </c>
      <c r="J604" s="248">
        <v>210120</v>
      </c>
      <c r="K604" s="248">
        <v>245569</v>
      </c>
      <c r="L604" s="248">
        <v>277100</v>
      </c>
      <c r="M604" s="248">
        <v>302856</v>
      </c>
      <c r="N604" s="248">
        <v>392316</v>
      </c>
      <c r="O604" s="248">
        <v>353361</v>
      </c>
      <c r="P604" s="248">
        <v>311575</v>
      </c>
      <c r="Q604" s="248">
        <v>301163</v>
      </c>
      <c r="R604" s="248">
        <v>349946</v>
      </c>
      <c r="S604" s="248">
        <v>378840</v>
      </c>
      <c r="T604" s="285">
        <v>317243</v>
      </c>
      <c r="U604" s="304">
        <v>331121.5</v>
      </c>
      <c r="V604" s="287">
        <v>345000</v>
      </c>
      <c r="W604" s="287">
        <v>254018</v>
      </c>
      <c r="X604" s="287">
        <v>276198</v>
      </c>
      <c r="Y604" s="287"/>
      <c r="Z604" s="287"/>
      <c r="AA604" s="303">
        <v>350566</v>
      </c>
      <c r="AB604" s="303">
        <v>404999</v>
      </c>
      <c r="AC604" s="303">
        <v>405520</v>
      </c>
      <c r="AD604" s="303">
        <v>384132</v>
      </c>
      <c r="AE604" s="289" t="str">
        <f t="shared" si="265"/>
        <v>NA</v>
      </c>
      <c r="AF604" s="289" t="str">
        <f t="shared" si="266"/>
        <v>NA</v>
      </c>
      <c r="AG604" s="289" t="str">
        <f t="shared" si="267"/>
        <v>NA</v>
      </c>
      <c r="AH604" s="289" t="str">
        <f t="shared" si="268"/>
        <v>NA</v>
      </c>
      <c r="AI604" s="289">
        <f t="shared" si="269"/>
        <v>115</v>
      </c>
      <c r="AJ604" s="289">
        <f t="shared" si="270"/>
        <v>121</v>
      </c>
      <c r="AK604" s="289">
        <f t="shared" si="271"/>
        <v>124</v>
      </c>
      <c r="AL604" s="289">
        <f t="shared" si="272"/>
        <v>127</v>
      </c>
      <c r="AM604" s="289">
        <f t="shared" si="273"/>
        <v>127</v>
      </c>
      <c r="AN604" s="289">
        <f t="shared" si="274"/>
        <v>130</v>
      </c>
      <c r="AO604" s="289">
        <f t="shared" si="275"/>
        <v>119</v>
      </c>
      <c r="AP604" s="289">
        <f t="shared" si="276"/>
        <v>123</v>
      </c>
      <c r="AQ604" s="289">
        <f t="shared" si="277"/>
        <v>134</v>
      </c>
      <c r="AR604" s="289">
        <f t="shared" si="278"/>
        <v>138</v>
      </c>
      <c r="AS604" s="289">
        <f t="shared" si="279"/>
        <v>139</v>
      </c>
      <c r="AT604" s="289">
        <f t="shared" si="280"/>
        <v>146</v>
      </c>
      <c r="AU604" s="289">
        <f t="shared" si="281"/>
        <v>175</v>
      </c>
      <c r="AV604" s="289">
        <f t="shared" si="282"/>
        <v>195</v>
      </c>
      <c r="AW604" s="289">
        <f t="shared" si="283"/>
        <v>190</v>
      </c>
      <c r="AX604" s="289">
        <f t="shared" si="284"/>
        <v>196</v>
      </c>
      <c r="AY604" s="289">
        <f t="shared" si="285"/>
        <v>202</v>
      </c>
      <c r="AZ604" s="289" t="str">
        <f t="shared" si="286"/>
        <v>NA</v>
      </c>
      <c r="BA604" s="289" t="str">
        <f t="shared" si="287"/>
        <v>NA</v>
      </c>
      <c r="BB604" s="289">
        <f t="shared" si="288"/>
        <v>205</v>
      </c>
      <c r="BC604" s="289">
        <f t="shared" si="262"/>
        <v>202</v>
      </c>
      <c r="BD604" s="289">
        <f t="shared" si="263"/>
        <v>204</v>
      </c>
      <c r="BE604" s="289">
        <f t="shared" si="264"/>
        <v>206</v>
      </c>
    </row>
    <row r="605" spans="1:57" s="309" customFormat="1" ht="15" customHeight="1" x14ac:dyDescent="0.25">
      <c r="A605" s="307" t="s">
        <v>2175</v>
      </c>
      <c r="B605" s="307" t="s">
        <v>930</v>
      </c>
      <c r="C605" s="307" t="s">
        <v>1130</v>
      </c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248"/>
      <c r="S605" s="248"/>
      <c r="T605" s="285"/>
      <c r="U605" s="285"/>
      <c r="V605" s="290"/>
      <c r="W605" s="290"/>
      <c r="X605" s="290"/>
      <c r="Y605" s="290"/>
      <c r="Z605" s="290"/>
      <c r="AA605" s="311">
        <v>352086</v>
      </c>
      <c r="AB605" s="311">
        <v>396947</v>
      </c>
      <c r="AC605" s="303">
        <v>385516</v>
      </c>
      <c r="AD605" s="303">
        <v>362650</v>
      </c>
      <c r="AE605" s="292" t="str">
        <f t="shared" si="265"/>
        <v>NA</v>
      </c>
      <c r="AF605" s="292" t="str">
        <f t="shared" si="266"/>
        <v>NA</v>
      </c>
      <c r="AG605" s="292" t="str">
        <f t="shared" si="267"/>
        <v>NA</v>
      </c>
      <c r="AH605" s="292" t="str">
        <f t="shared" si="268"/>
        <v>NA</v>
      </c>
      <c r="AI605" s="292" t="str">
        <f t="shared" si="269"/>
        <v>NA</v>
      </c>
      <c r="AJ605" s="292" t="str">
        <f t="shared" si="270"/>
        <v>NA</v>
      </c>
      <c r="AK605" s="292" t="str">
        <f t="shared" si="271"/>
        <v>NA</v>
      </c>
      <c r="AL605" s="292" t="str">
        <f t="shared" si="272"/>
        <v>NA</v>
      </c>
      <c r="AM605" s="292" t="str">
        <f t="shared" si="273"/>
        <v>NA</v>
      </c>
      <c r="AN605" s="292" t="str">
        <f t="shared" si="274"/>
        <v>NA</v>
      </c>
      <c r="AO605" s="292" t="str">
        <f t="shared" si="275"/>
        <v>NA</v>
      </c>
      <c r="AP605" s="292" t="str">
        <f t="shared" si="276"/>
        <v>NA</v>
      </c>
      <c r="AQ605" s="292" t="str">
        <f t="shared" si="277"/>
        <v>NA</v>
      </c>
      <c r="AR605" s="292" t="str">
        <f t="shared" si="278"/>
        <v>NA</v>
      </c>
      <c r="AS605" s="292" t="str">
        <f t="shared" si="279"/>
        <v>NA</v>
      </c>
      <c r="AT605" s="292" t="str">
        <f t="shared" si="280"/>
        <v>NA</v>
      </c>
      <c r="AU605" s="292" t="str">
        <f t="shared" si="281"/>
        <v>NA</v>
      </c>
      <c r="AV605" s="292" t="str">
        <f t="shared" si="282"/>
        <v>NA</v>
      </c>
      <c r="AW605" s="292" t="str">
        <f t="shared" si="283"/>
        <v>NA</v>
      </c>
      <c r="AX605" s="292" t="str">
        <f t="shared" si="284"/>
        <v>NA</v>
      </c>
      <c r="AY605" s="292" t="str">
        <f t="shared" si="285"/>
        <v>NA</v>
      </c>
      <c r="AZ605" s="292" t="str">
        <f t="shared" si="286"/>
        <v>NA</v>
      </c>
      <c r="BA605" s="292" t="str">
        <f t="shared" si="287"/>
        <v>NA</v>
      </c>
      <c r="BB605" s="289">
        <f t="shared" si="288"/>
        <v>204</v>
      </c>
      <c r="BC605" s="289">
        <f t="shared" si="262"/>
        <v>205</v>
      </c>
      <c r="BD605" s="289">
        <f t="shared" si="263"/>
        <v>210</v>
      </c>
      <c r="BE605" s="289">
        <f t="shared" si="264"/>
        <v>212</v>
      </c>
    </row>
    <row r="606" spans="1:57" s="309" customFormat="1" ht="15" customHeight="1" x14ac:dyDescent="0.25">
      <c r="A606" s="307" t="s">
        <v>2176</v>
      </c>
      <c r="B606" s="307" t="s">
        <v>913</v>
      </c>
      <c r="C606" s="307" t="s">
        <v>1130</v>
      </c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248"/>
      <c r="S606" s="248"/>
      <c r="T606" s="285"/>
      <c r="U606" s="285"/>
      <c r="V606" s="290"/>
      <c r="W606" s="290"/>
      <c r="X606" s="290"/>
      <c r="Y606" s="290"/>
      <c r="Z606" s="290"/>
      <c r="AA606" s="311">
        <v>360821</v>
      </c>
      <c r="AB606" s="311">
        <v>403489</v>
      </c>
      <c r="AC606" s="303">
        <v>398009</v>
      </c>
      <c r="AD606" s="303">
        <v>361090</v>
      </c>
      <c r="AE606" s="292" t="str">
        <f t="shared" si="265"/>
        <v>NA</v>
      </c>
      <c r="AF606" s="292" t="str">
        <f t="shared" si="266"/>
        <v>NA</v>
      </c>
      <c r="AG606" s="292" t="str">
        <f t="shared" si="267"/>
        <v>NA</v>
      </c>
      <c r="AH606" s="292" t="str">
        <f t="shared" si="268"/>
        <v>NA</v>
      </c>
      <c r="AI606" s="292" t="str">
        <f t="shared" si="269"/>
        <v>NA</v>
      </c>
      <c r="AJ606" s="292" t="str">
        <f t="shared" si="270"/>
        <v>NA</v>
      </c>
      <c r="AK606" s="292" t="str">
        <f t="shared" si="271"/>
        <v>NA</v>
      </c>
      <c r="AL606" s="292" t="str">
        <f t="shared" si="272"/>
        <v>NA</v>
      </c>
      <c r="AM606" s="292" t="str">
        <f t="shared" si="273"/>
        <v>NA</v>
      </c>
      <c r="AN606" s="292" t="str">
        <f t="shared" si="274"/>
        <v>NA</v>
      </c>
      <c r="AO606" s="292" t="str">
        <f t="shared" si="275"/>
        <v>NA</v>
      </c>
      <c r="AP606" s="292" t="str">
        <f t="shared" si="276"/>
        <v>NA</v>
      </c>
      <c r="AQ606" s="292" t="str">
        <f t="shared" si="277"/>
        <v>NA</v>
      </c>
      <c r="AR606" s="292" t="str">
        <f t="shared" si="278"/>
        <v>NA</v>
      </c>
      <c r="AS606" s="292" t="str">
        <f t="shared" si="279"/>
        <v>NA</v>
      </c>
      <c r="AT606" s="292" t="str">
        <f t="shared" si="280"/>
        <v>NA</v>
      </c>
      <c r="AU606" s="292" t="str">
        <f t="shared" si="281"/>
        <v>NA</v>
      </c>
      <c r="AV606" s="292" t="str">
        <f t="shared" si="282"/>
        <v>NA</v>
      </c>
      <c r="AW606" s="292" t="str">
        <f t="shared" si="283"/>
        <v>NA</v>
      </c>
      <c r="AX606" s="292" t="str">
        <f t="shared" si="284"/>
        <v>NA</v>
      </c>
      <c r="AY606" s="292" t="str">
        <f t="shared" si="285"/>
        <v>NA</v>
      </c>
      <c r="AZ606" s="292" t="str">
        <f t="shared" si="286"/>
        <v>NA</v>
      </c>
      <c r="BA606" s="292" t="str">
        <f t="shared" si="287"/>
        <v>NA</v>
      </c>
      <c r="BB606" s="289">
        <f t="shared" si="288"/>
        <v>196</v>
      </c>
      <c r="BC606" s="289">
        <f t="shared" si="262"/>
        <v>203</v>
      </c>
      <c r="BD606" s="289">
        <f t="shared" si="263"/>
        <v>207</v>
      </c>
      <c r="BE606" s="289">
        <f t="shared" si="264"/>
        <v>213</v>
      </c>
    </row>
    <row r="607" spans="1:57" s="309" customFormat="1" ht="15" customHeight="1" x14ac:dyDescent="0.25">
      <c r="A607" s="283" t="s">
        <v>640</v>
      </c>
      <c r="B607" s="255" t="s">
        <v>913</v>
      </c>
      <c r="C607" s="269" t="s">
        <v>1130</v>
      </c>
      <c r="D607" s="248"/>
      <c r="E607" s="248"/>
      <c r="F607" s="248"/>
      <c r="G607" s="248"/>
      <c r="H607" s="248">
        <v>31441</v>
      </c>
      <c r="I607" s="248">
        <v>38810</v>
      </c>
      <c r="J607" s="248">
        <v>54949</v>
      </c>
      <c r="K607" s="248">
        <v>65431</v>
      </c>
      <c r="L607" s="248">
        <v>79527</v>
      </c>
      <c r="M607" s="248">
        <v>92590</v>
      </c>
      <c r="N607" s="248">
        <v>106111</v>
      </c>
      <c r="O607" s="248">
        <v>107941</v>
      </c>
      <c r="P607" s="248">
        <v>109755</v>
      </c>
      <c r="Q607" s="248">
        <v>110543</v>
      </c>
      <c r="R607" s="248">
        <v>136786</v>
      </c>
      <c r="S607" s="248">
        <v>150242</v>
      </c>
      <c r="T607" s="285">
        <v>168398</v>
      </c>
      <c r="U607" s="286">
        <v>197742</v>
      </c>
      <c r="V607" s="287">
        <v>187997</v>
      </c>
      <c r="W607" s="287">
        <v>141355</v>
      </c>
      <c r="X607" s="287">
        <v>168668</v>
      </c>
      <c r="Y607" s="287"/>
      <c r="Z607" s="287"/>
      <c r="AA607" s="303">
        <v>262300</v>
      </c>
      <c r="AB607" s="303">
        <v>319997</v>
      </c>
      <c r="AC607" s="303">
        <v>330052</v>
      </c>
      <c r="AD607" s="303">
        <v>345458</v>
      </c>
      <c r="AE607" s="289" t="str">
        <f t="shared" si="265"/>
        <v>NA</v>
      </c>
      <c r="AF607" s="289" t="str">
        <f t="shared" si="266"/>
        <v>NA</v>
      </c>
      <c r="AG607" s="289" t="str">
        <f t="shared" si="267"/>
        <v>NA</v>
      </c>
      <c r="AH607" s="289" t="str">
        <f t="shared" si="268"/>
        <v>NA</v>
      </c>
      <c r="AI607" s="289">
        <f t="shared" si="269"/>
        <v>329</v>
      </c>
      <c r="AJ607" s="289">
        <f t="shared" si="270"/>
        <v>327</v>
      </c>
      <c r="AK607" s="289">
        <f t="shared" si="271"/>
        <v>303</v>
      </c>
      <c r="AL607" s="289">
        <f t="shared" si="272"/>
        <v>304</v>
      </c>
      <c r="AM607" s="289">
        <f t="shared" si="273"/>
        <v>301</v>
      </c>
      <c r="AN607" s="289">
        <f t="shared" si="274"/>
        <v>298</v>
      </c>
      <c r="AO607" s="289">
        <f t="shared" si="275"/>
        <v>305</v>
      </c>
      <c r="AP607" s="289">
        <f t="shared" si="276"/>
        <v>289</v>
      </c>
      <c r="AQ607" s="289">
        <f t="shared" si="277"/>
        <v>282</v>
      </c>
      <c r="AR607" s="289">
        <f t="shared" si="278"/>
        <v>282</v>
      </c>
      <c r="AS607" s="289">
        <f t="shared" si="279"/>
        <v>273</v>
      </c>
      <c r="AT607" s="289">
        <f t="shared" si="280"/>
        <v>270</v>
      </c>
      <c r="AU607" s="289">
        <f t="shared" si="281"/>
        <v>272</v>
      </c>
      <c r="AV607" s="289">
        <f t="shared" si="282"/>
        <v>267</v>
      </c>
      <c r="AW607" s="289">
        <f t="shared" si="283"/>
        <v>284</v>
      </c>
      <c r="AX607" s="289">
        <f t="shared" si="284"/>
        <v>282</v>
      </c>
      <c r="AY607" s="289">
        <f t="shared" si="285"/>
        <v>267</v>
      </c>
      <c r="AZ607" s="289" t="str">
        <f t="shared" si="286"/>
        <v>NA</v>
      </c>
      <c r="BA607" s="289" t="str">
        <f t="shared" si="287"/>
        <v>NA</v>
      </c>
      <c r="BB607" s="289">
        <f t="shared" si="288"/>
        <v>237</v>
      </c>
      <c r="BC607" s="289">
        <f t="shared" ref="BC607:BC670" si="289">IF(AB607&gt;0,RANK(AB607,AB$22:AB$1244),"NA")</f>
        <v>229</v>
      </c>
      <c r="BD607" s="289">
        <f t="shared" ref="BD607:BD670" si="290">IF(AC607&gt;0,RANK(AC607,AC$22:AC$1244),"NA")</f>
        <v>227</v>
      </c>
      <c r="BE607" s="289">
        <f t="shared" ref="BE607:BE670" si="291">IF(AD607&gt;0,RANK(AD607,AD$22:AD$1244),"NA")</f>
        <v>219</v>
      </c>
    </row>
    <row r="608" spans="1:57" s="309" customFormat="1" ht="15" customHeight="1" x14ac:dyDescent="0.25">
      <c r="A608" s="283" t="s">
        <v>432</v>
      </c>
      <c r="B608" s="255" t="s">
        <v>919</v>
      </c>
      <c r="C608" s="269" t="s">
        <v>1130</v>
      </c>
      <c r="D608" s="248"/>
      <c r="E608" s="248"/>
      <c r="F608" s="248"/>
      <c r="G608" s="248"/>
      <c r="H608" s="248">
        <v>148798</v>
      </c>
      <c r="I608" s="248">
        <v>167849</v>
      </c>
      <c r="J608" s="248">
        <v>192925</v>
      </c>
      <c r="K608" s="248">
        <v>234089</v>
      </c>
      <c r="L608" s="248">
        <v>270401</v>
      </c>
      <c r="M608" s="248">
        <v>320868</v>
      </c>
      <c r="N608" s="248">
        <v>321103</v>
      </c>
      <c r="O608" s="248">
        <v>303038</v>
      </c>
      <c r="P608" s="248">
        <v>271562</v>
      </c>
      <c r="Q608" s="248">
        <v>298264</v>
      </c>
      <c r="R608" s="248">
        <v>316377</v>
      </c>
      <c r="S608" s="248">
        <v>334142</v>
      </c>
      <c r="T608" s="285">
        <v>363466</v>
      </c>
      <c r="U608" s="286">
        <v>413212</v>
      </c>
      <c r="V608" s="287">
        <v>367656</v>
      </c>
      <c r="W608" s="287">
        <v>272154</v>
      </c>
      <c r="X608" s="287">
        <v>303560</v>
      </c>
      <c r="Y608" s="287"/>
      <c r="Z608" s="287"/>
      <c r="AA608" s="303">
        <v>348138</v>
      </c>
      <c r="AB608" s="303">
        <v>371230</v>
      </c>
      <c r="AC608" s="303">
        <v>354914</v>
      </c>
      <c r="AD608" s="303">
        <v>327126</v>
      </c>
      <c r="AE608" s="289" t="str">
        <f t="shared" ref="AE608:AE671" si="292">IF(D608&gt;0,RANK(D608,D$22:D$1244),"NA")</f>
        <v>NA</v>
      </c>
      <c r="AF608" s="289" t="str">
        <f t="shared" ref="AF608:AF671" si="293">IF(E608&gt;0,RANK(E608,E$22:E$1244),"NA")</f>
        <v>NA</v>
      </c>
      <c r="AG608" s="289" t="str">
        <f t="shared" ref="AG608:AG671" si="294">IF(F608&gt;0,RANK(F608,F$22:F$1244),"NA")</f>
        <v>NA</v>
      </c>
      <c r="AH608" s="289" t="str">
        <f t="shared" ref="AH608:AH671" si="295">IF(G608&gt;0,RANK(G608,G$22:G$1244),"NA")</f>
        <v>NA</v>
      </c>
      <c r="AI608" s="289">
        <f t="shared" ref="AI608:AI671" si="296">IF(H608&gt;0,RANK(H608,H$22:H$1244),"NA")</f>
        <v>118</v>
      </c>
      <c r="AJ608" s="289">
        <f t="shared" ref="AJ608:AJ671" si="297">IF(I608&gt;0,RANK(I608,I$22:I$1244),"NA")</f>
        <v>125</v>
      </c>
      <c r="AK608" s="289">
        <f t="shared" ref="AK608:AK671" si="298">IF(J608&gt;0,RANK(J608,J$22:J$1244),"NA")</f>
        <v>128</v>
      </c>
      <c r="AL608" s="289">
        <f t="shared" ref="AL608:AL671" si="299">IF(K608&gt;0,RANK(K608,K$22:K$1244),"NA")</f>
        <v>129</v>
      </c>
      <c r="AM608" s="289">
        <f t="shared" ref="AM608:AM671" si="300">IF(L608&gt;0,RANK(L608,L$22:L$1244),"NA")</f>
        <v>129</v>
      </c>
      <c r="AN608" s="289">
        <f t="shared" ref="AN608:AN671" si="301">IF(M608&gt;0,RANK(M608,M$22:M$1244),"NA")</f>
        <v>127</v>
      </c>
      <c r="AO608" s="289">
        <f t="shared" ref="AO608:AO671" si="302">IF(N608&gt;0,RANK(N608,N$22:N$1244),"NA")</f>
        <v>137</v>
      </c>
      <c r="AP608" s="289">
        <f t="shared" ref="AP608:AP671" si="303">IF(O608&gt;0,RANK(O608,O$22:O$1244),"NA")</f>
        <v>143</v>
      </c>
      <c r="AQ608" s="289">
        <f t="shared" ref="AQ608:AQ671" si="304">IF(P608&gt;0,RANK(P608,P$22:P$1244),"NA")</f>
        <v>148</v>
      </c>
      <c r="AR608" s="289">
        <f t="shared" ref="AR608:AR671" si="305">IF(Q608&gt;0,RANK(Q608,Q$22:Q$1244),"NA")</f>
        <v>140</v>
      </c>
      <c r="AS608" s="289">
        <f t="shared" ref="AS608:AS671" si="306">IF(R608&gt;0,RANK(R608,R$22:R$1244),"NA")</f>
        <v>148</v>
      </c>
      <c r="AT608" s="289">
        <f t="shared" ref="AT608:AT671" si="307">IF(S608&gt;0,RANK(S608,S$22:S$1244),"NA")</f>
        <v>152</v>
      </c>
      <c r="AU608" s="289">
        <f t="shared" ref="AU608:AU671" si="308">IF(T608&gt;0,RANK(T608,T$22:T$1244),"NA")</f>
        <v>159</v>
      </c>
      <c r="AV608" s="289">
        <f t="shared" ref="AV608:AV671" si="309">IF(U608&gt;0,RANK(U608,U$22:U$1244),"NA")</f>
        <v>161</v>
      </c>
      <c r="AW608" s="289">
        <f t="shared" ref="AW608:AW671" si="310">IF(V608&gt;0,RANK(V608,V$22:V$1244),"NA")</f>
        <v>177</v>
      </c>
      <c r="AX608" s="289">
        <f t="shared" ref="AX608:AX671" si="311">IF(W608&gt;0,RANK(W608,W$22:W$1244),"NA")</f>
        <v>183</v>
      </c>
      <c r="AY608" s="289">
        <f t="shared" ref="AY608:AY671" si="312">IF(X608&gt;0,RANK(X608,X$22:X$1244),"NA")</f>
        <v>179</v>
      </c>
      <c r="AZ608" s="289" t="str">
        <f t="shared" ref="AZ608:AZ671" si="313">IF(Y608&gt;0,RANK(Y608,Y$22:Y$1244),"NA")</f>
        <v>NA</v>
      </c>
      <c r="BA608" s="289" t="str">
        <f t="shared" ref="BA608:BA671" si="314">IF(Z608&gt;0,RANK(Z608,Z$22:Z$1244),"NA")</f>
        <v>NA</v>
      </c>
      <c r="BB608" s="289">
        <f t="shared" ref="BB608:BB671" si="315">IF(AA608&gt;0,RANK(AA608,AA$22:AA$1244),"NA")</f>
        <v>207</v>
      </c>
      <c r="BC608" s="289">
        <f t="shared" si="289"/>
        <v>217</v>
      </c>
      <c r="BD608" s="289">
        <f t="shared" si="290"/>
        <v>220</v>
      </c>
      <c r="BE608" s="289">
        <f t="shared" si="291"/>
        <v>222</v>
      </c>
    </row>
    <row r="609" spans="1:57" s="309" customFormat="1" ht="15" customHeight="1" x14ac:dyDescent="0.25">
      <c r="A609" s="283" t="s">
        <v>94</v>
      </c>
      <c r="B609" s="255" t="s">
        <v>913</v>
      </c>
      <c r="C609" s="269" t="s">
        <v>1130</v>
      </c>
      <c r="D609" s="248"/>
      <c r="E609" s="248"/>
      <c r="F609" s="248"/>
      <c r="G609" s="248"/>
      <c r="H609" s="248">
        <v>63149</v>
      </c>
      <c r="I609" s="248">
        <v>70000</v>
      </c>
      <c r="J609" s="248">
        <v>86403</v>
      </c>
      <c r="K609" s="248">
        <v>108529</v>
      </c>
      <c r="L609" s="248">
        <v>134275</v>
      </c>
      <c r="M609" s="248">
        <v>146275</v>
      </c>
      <c r="N609" s="248">
        <v>158841</v>
      </c>
      <c r="O609" s="248">
        <v>159506</v>
      </c>
      <c r="P609" s="248">
        <v>148679</v>
      </c>
      <c r="Q609" s="248">
        <v>147845</v>
      </c>
      <c r="R609" s="248">
        <v>173623</v>
      </c>
      <c r="S609" s="248">
        <v>185380</v>
      </c>
      <c r="T609" s="285">
        <v>202000</v>
      </c>
      <c r="U609" s="286">
        <v>236659</v>
      </c>
      <c r="V609" s="287">
        <v>251395</v>
      </c>
      <c r="W609" s="287">
        <v>201958</v>
      </c>
      <c r="X609" s="287">
        <v>223740</v>
      </c>
      <c r="Y609" s="287"/>
      <c r="Z609" s="287"/>
      <c r="AA609" s="303"/>
      <c r="AB609" s="303"/>
      <c r="AC609" s="303">
        <v>307569</v>
      </c>
      <c r="AD609" s="303">
        <v>301470</v>
      </c>
      <c r="AE609" s="289" t="str">
        <f t="shared" si="292"/>
        <v>NA</v>
      </c>
      <c r="AF609" s="289" t="str">
        <f t="shared" si="293"/>
        <v>NA</v>
      </c>
      <c r="AG609" s="289" t="str">
        <f t="shared" si="294"/>
        <v>NA</v>
      </c>
      <c r="AH609" s="289" t="str">
        <f t="shared" si="295"/>
        <v>NA</v>
      </c>
      <c r="AI609" s="289">
        <f t="shared" si="296"/>
        <v>228</v>
      </c>
      <c r="AJ609" s="289">
        <f t="shared" si="297"/>
        <v>239</v>
      </c>
      <c r="AK609" s="289">
        <f t="shared" si="298"/>
        <v>230</v>
      </c>
      <c r="AL609" s="289">
        <f t="shared" si="299"/>
        <v>227</v>
      </c>
      <c r="AM609" s="289">
        <f t="shared" si="300"/>
        <v>211</v>
      </c>
      <c r="AN609" s="289">
        <f t="shared" si="301"/>
        <v>224</v>
      </c>
      <c r="AO609" s="289">
        <f t="shared" si="302"/>
        <v>232</v>
      </c>
      <c r="AP609" s="289">
        <f t="shared" si="303"/>
        <v>225</v>
      </c>
      <c r="AQ609" s="289">
        <f t="shared" si="304"/>
        <v>224</v>
      </c>
      <c r="AR609" s="289">
        <f t="shared" si="305"/>
        <v>234</v>
      </c>
      <c r="AS609" s="289">
        <f t="shared" si="306"/>
        <v>230</v>
      </c>
      <c r="AT609" s="289">
        <f t="shared" si="307"/>
        <v>233</v>
      </c>
      <c r="AU609" s="289">
        <f t="shared" si="308"/>
        <v>237</v>
      </c>
      <c r="AV609" s="289">
        <f t="shared" si="309"/>
        <v>234</v>
      </c>
      <c r="AW609" s="289">
        <f t="shared" si="310"/>
        <v>233</v>
      </c>
      <c r="AX609" s="289">
        <f t="shared" si="311"/>
        <v>225</v>
      </c>
      <c r="AY609" s="289">
        <f t="shared" si="312"/>
        <v>227</v>
      </c>
      <c r="AZ609" s="289" t="str">
        <f t="shared" si="313"/>
        <v>NA</v>
      </c>
      <c r="BA609" s="289" t="str">
        <f t="shared" si="314"/>
        <v>NA</v>
      </c>
      <c r="BB609" s="289" t="str">
        <f t="shared" si="315"/>
        <v>NA</v>
      </c>
      <c r="BC609" s="289" t="str">
        <f t="shared" si="289"/>
        <v>NA</v>
      </c>
      <c r="BD609" s="289">
        <f t="shared" si="290"/>
        <v>240</v>
      </c>
      <c r="BE609" s="289">
        <f t="shared" si="291"/>
        <v>241</v>
      </c>
    </row>
    <row r="610" spans="1:57" s="309" customFormat="1" ht="15" customHeight="1" x14ac:dyDescent="0.25">
      <c r="A610" s="283" t="s">
        <v>1000</v>
      </c>
      <c r="B610" s="255" t="s">
        <v>930</v>
      </c>
      <c r="C610" s="269" t="s">
        <v>1130</v>
      </c>
      <c r="D610" s="248"/>
      <c r="E610" s="248"/>
      <c r="F610" s="248"/>
      <c r="G610" s="248"/>
      <c r="H610" s="248">
        <v>83392</v>
      </c>
      <c r="I610" s="248">
        <v>89502</v>
      </c>
      <c r="J610" s="248">
        <v>100437</v>
      </c>
      <c r="K610" s="248">
        <v>115779</v>
      </c>
      <c r="L610" s="248">
        <v>130306</v>
      </c>
      <c r="M610" s="248">
        <v>147426</v>
      </c>
      <c r="N610" s="248">
        <v>185353</v>
      </c>
      <c r="O610" s="248">
        <v>176244</v>
      </c>
      <c r="P610" s="248">
        <v>162794</v>
      </c>
      <c r="Q610" s="248">
        <v>164396</v>
      </c>
      <c r="R610" s="248">
        <v>182267</v>
      </c>
      <c r="S610" s="248">
        <v>188051</v>
      </c>
      <c r="T610" s="285">
        <v>200436</v>
      </c>
      <c r="U610" s="286">
        <v>231740</v>
      </c>
      <c r="V610" s="287">
        <v>216466</v>
      </c>
      <c r="W610" s="287">
        <v>168497</v>
      </c>
      <c r="X610" s="287">
        <v>180258</v>
      </c>
      <c r="Y610" s="287"/>
      <c r="Z610" s="287"/>
      <c r="AA610" s="303">
        <v>212431</v>
      </c>
      <c r="AB610" s="303">
        <v>249473</v>
      </c>
      <c r="AC610" s="303">
        <v>275448</v>
      </c>
      <c r="AD610" s="303">
        <v>283476</v>
      </c>
      <c r="AE610" s="289" t="str">
        <f t="shared" si="292"/>
        <v>NA</v>
      </c>
      <c r="AF610" s="289" t="str">
        <f t="shared" si="293"/>
        <v>NA</v>
      </c>
      <c r="AG610" s="289" t="str">
        <f t="shared" si="294"/>
        <v>NA</v>
      </c>
      <c r="AH610" s="289" t="str">
        <f t="shared" si="295"/>
        <v>NA</v>
      </c>
      <c r="AI610" s="289">
        <f t="shared" si="296"/>
        <v>187</v>
      </c>
      <c r="AJ610" s="289">
        <f t="shared" si="297"/>
        <v>200</v>
      </c>
      <c r="AK610" s="289">
        <f t="shared" si="298"/>
        <v>208</v>
      </c>
      <c r="AL610" s="289">
        <f t="shared" si="299"/>
        <v>217</v>
      </c>
      <c r="AM610" s="289">
        <f t="shared" si="300"/>
        <v>223</v>
      </c>
      <c r="AN610" s="289">
        <f t="shared" si="301"/>
        <v>220</v>
      </c>
      <c r="AO610" s="289">
        <f t="shared" si="302"/>
        <v>206</v>
      </c>
      <c r="AP610" s="289">
        <f t="shared" si="303"/>
        <v>201</v>
      </c>
      <c r="AQ610" s="289">
        <f t="shared" si="304"/>
        <v>203</v>
      </c>
      <c r="AR610" s="289">
        <f t="shared" si="305"/>
        <v>212</v>
      </c>
      <c r="AS610" s="289">
        <f t="shared" si="306"/>
        <v>221</v>
      </c>
      <c r="AT610" s="289">
        <f t="shared" si="307"/>
        <v>231</v>
      </c>
      <c r="AU610" s="289">
        <f t="shared" si="308"/>
        <v>239</v>
      </c>
      <c r="AV610" s="289">
        <f t="shared" si="309"/>
        <v>239</v>
      </c>
      <c r="AW610" s="289">
        <f t="shared" si="310"/>
        <v>254</v>
      </c>
      <c r="AX610" s="289">
        <f t="shared" si="311"/>
        <v>249</v>
      </c>
      <c r="AY610" s="289">
        <f t="shared" si="312"/>
        <v>254</v>
      </c>
      <c r="AZ610" s="289" t="str">
        <f t="shared" si="313"/>
        <v>NA</v>
      </c>
      <c r="BA610" s="289" t="str">
        <f t="shared" si="314"/>
        <v>NA</v>
      </c>
      <c r="BB610" s="289">
        <f t="shared" si="315"/>
        <v>269</v>
      </c>
      <c r="BC610" s="289">
        <f t="shared" si="289"/>
        <v>269</v>
      </c>
      <c r="BD610" s="289">
        <f t="shared" si="290"/>
        <v>257</v>
      </c>
      <c r="BE610" s="289">
        <f t="shared" si="291"/>
        <v>247</v>
      </c>
    </row>
    <row r="611" spans="1:57" s="309" customFormat="1" ht="15" customHeight="1" x14ac:dyDescent="0.25">
      <c r="A611" s="283" t="s">
        <v>657</v>
      </c>
      <c r="B611" s="255" t="s">
        <v>917</v>
      </c>
      <c r="C611" s="269" t="s">
        <v>1130</v>
      </c>
      <c r="D611" s="248"/>
      <c r="E611" s="248"/>
      <c r="F611" s="248"/>
      <c r="G611" s="248"/>
      <c r="H611" s="248">
        <v>43838</v>
      </c>
      <c r="I611" s="248">
        <v>52894</v>
      </c>
      <c r="J611" s="248">
        <v>72959</v>
      </c>
      <c r="K611" s="248">
        <v>96389</v>
      </c>
      <c r="L611" s="248">
        <v>120011</v>
      </c>
      <c r="M611" s="248">
        <v>134989</v>
      </c>
      <c r="N611" s="248">
        <v>160987</v>
      </c>
      <c r="O611" s="248">
        <v>154815</v>
      </c>
      <c r="P611" s="248">
        <v>133459</v>
      </c>
      <c r="Q611" s="248">
        <v>135299</v>
      </c>
      <c r="R611" s="248">
        <v>163996</v>
      </c>
      <c r="S611" s="248">
        <v>184294</v>
      </c>
      <c r="T611" s="285">
        <v>205800</v>
      </c>
      <c r="U611" s="286">
        <v>241135</v>
      </c>
      <c r="V611" s="287">
        <v>226992</v>
      </c>
      <c r="W611" s="287">
        <v>178669</v>
      </c>
      <c r="X611" s="287">
        <v>198524</v>
      </c>
      <c r="Y611" s="287"/>
      <c r="Z611" s="287"/>
      <c r="AA611" s="303">
        <v>257508</v>
      </c>
      <c r="AB611" s="303">
        <v>287891</v>
      </c>
      <c r="AC611" s="303">
        <v>283181</v>
      </c>
      <c r="AD611" s="303">
        <v>271616</v>
      </c>
      <c r="AE611" s="289" t="str">
        <f t="shared" si="292"/>
        <v>NA</v>
      </c>
      <c r="AF611" s="289" t="str">
        <f t="shared" si="293"/>
        <v>NA</v>
      </c>
      <c r="AG611" s="289" t="str">
        <f t="shared" si="294"/>
        <v>NA</v>
      </c>
      <c r="AH611" s="289" t="str">
        <f t="shared" si="295"/>
        <v>NA</v>
      </c>
      <c r="AI611" s="289">
        <f t="shared" si="296"/>
        <v>286</v>
      </c>
      <c r="AJ611" s="289">
        <f t="shared" si="297"/>
        <v>290</v>
      </c>
      <c r="AK611" s="289">
        <f t="shared" si="298"/>
        <v>261</v>
      </c>
      <c r="AL611" s="289">
        <f t="shared" si="299"/>
        <v>247</v>
      </c>
      <c r="AM611" s="289">
        <f t="shared" si="300"/>
        <v>240</v>
      </c>
      <c r="AN611" s="289">
        <f t="shared" si="301"/>
        <v>242</v>
      </c>
      <c r="AO611" s="289">
        <f t="shared" si="302"/>
        <v>229</v>
      </c>
      <c r="AP611" s="289">
        <f t="shared" si="303"/>
        <v>231</v>
      </c>
      <c r="AQ611" s="289">
        <f t="shared" si="304"/>
        <v>242</v>
      </c>
      <c r="AR611" s="289">
        <f t="shared" si="305"/>
        <v>247</v>
      </c>
      <c r="AS611" s="289">
        <f t="shared" si="306"/>
        <v>237</v>
      </c>
      <c r="AT611" s="289">
        <f t="shared" si="307"/>
        <v>234</v>
      </c>
      <c r="AU611" s="289">
        <f t="shared" si="308"/>
        <v>232</v>
      </c>
      <c r="AV611" s="289">
        <f t="shared" si="309"/>
        <v>231</v>
      </c>
      <c r="AW611" s="289">
        <f t="shared" si="310"/>
        <v>247</v>
      </c>
      <c r="AX611" s="289">
        <f t="shared" si="311"/>
        <v>242</v>
      </c>
      <c r="AY611" s="289">
        <f t="shared" si="312"/>
        <v>242</v>
      </c>
      <c r="AZ611" s="289" t="str">
        <f t="shared" si="313"/>
        <v>NA</v>
      </c>
      <c r="BA611" s="289" t="str">
        <f t="shared" si="314"/>
        <v>NA</v>
      </c>
      <c r="BB611" s="289">
        <f t="shared" si="315"/>
        <v>239</v>
      </c>
      <c r="BC611" s="289">
        <f t="shared" si="289"/>
        <v>242</v>
      </c>
      <c r="BD611" s="289">
        <f t="shared" si="290"/>
        <v>252</v>
      </c>
      <c r="BE611" s="289">
        <f t="shared" si="291"/>
        <v>255</v>
      </c>
    </row>
    <row r="612" spans="1:57" s="309" customFormat="1" ht="15" customHeight="1" x14ac:dyDescent="0.25">
      <c r="A612" s="283" t="s">
        <v>972</v>
      </c>
      <c r="B612" s="255" t="s">
        <v>926</v>
      </c>
      <c r="C612" s="269" t="s">
        <v>1130</v>
      </c>
      <c r="D612" s="248"/>
      <c r="E612" s="248"/>
      <c r="F612" s="248"/>
      <c r="G612" s="248"/>
      <c r="H612" s="248">
        <v>94548</v>
      </c>
      <c r="I612" s="248">
        <v>107927</v>
      </c>
      <c r="J612" s="248">
        <v>121195</v>
      </c>
      <c r="K612" s="248">
        <v>147258</v>
      </c>
      <c r="L612" s="248">
        <v>175484</v>
      </c>
      <c r="M612" s="248">
        <v>192845</v>
      </c>
      <c r="N612" s="248">
        <v>216301</v>
      </c>
      <c r="O612" s="248">
        <v>201459</v>
      </c>
      <c r="P612" s="248">
        <v>189646</v>
      </c>
      <c r="Q612" s="248">
        <v>187340</v>
      </c>
      <c r="R612" s="248">
        <v>194866</v>
      </c>
      <c r="S612" s="248">
        <v>208072</v>
      </c>
      <c r="T612" s="285">
        <v>228462</v>
      </c>
      <c r="U612" s="286">
        <v>273343</v>
      </c>
      <c r="V612" s="287">
        <v>270690</v>
      </c>
      <c r="W612" s="287">
        <v>226472</v>
      </c>
      <c r="X612" s="287">
        <v>223831</v>
      </c>
      <c r="Y612" s="287"/>
      <c r="Z612" s="287"/>
      <c r="AA612" s="303">
        <v>240785</v>
      </c>
      <c r="AB612" s="303">
        <v>269081</v>
      </c>
      <c r="AC612" s="303">
        <v>284215</v>
      </c>
      <c r="AD612" s="303">
        <v>262616</v>
      </c>
      <c r="AE612" s="289" t="str">
        <f t="shared" si="292"/>
        <v>NA</v>
      </c>
      <c r="AF612" s="289" t="str">
        <f t="shared" si="293"/>
        <v>NA</v>
      </c>
      <c r="AG612" s="289" t="str">
        <f t="shared" si="294"/>
        <v>NA</v>
      </c>
      <c r="AH612" s="289" t="str">
        <f t="shared" si="295"/>
        <v>NA</v>
      </c>
      <c r="AI612" s="289">
        <f t="shared" si="296"/>
        <v>175</v>
      </c>
      <c r="AJ612" s="289">
        <f t="shared" si="297"/>
        <v>180</v>
      </c>
      <c r="AK612" s="289">
        <f t="shared" si="298"/>
        <v>180</v>
      </c>
      <c r="AL612" s="289">
        <f t="shared" si="299"/>
        <v>177</v>
      </c>
      <c r="AM612" s="289">
        <f t="shared" si="300"/>
        <v>178</v>
      </c>
      <c r="AN612" s="289">
        <f t="shared" si="301"/>
        <v>183</v>
      </c>
      <c r="AO612" s="289">
        <f t="shared" si="302"/>
        <v>185</v>
      </c>
      <c r="AP612" s="289">
        <f t="shared" si="303"/>
        <v>188</v>
      </c>
      <c r="AQ612" s="289">
        <f t="shared" si="304"/>
        <v>187</v>
      </c>
      <c r="AR612" s="289">
        <f t="shared" si="305"/>
        <v>194</v>
      </c>
      <c r="AS612" s="289">
        <f t="shared" si="306"/>
        <v>210</v>
      </c>
      <c r="AT612" s="289">
        <f t="shared" si="307"/>
        <v>214</v>
      </c>
      <c r="AU612" s="289">
        <f t="shared" si="308"/>
        <v>221</v>
      </c>
      <c r="AV612" s="289">
        <f t="shared" si="309"/>
        <v>218</v>
      </c>
      <c r="AW612" s="289">
        <f t="shared" si="310"/>
        <v>223</v>
      </c>
      <c r="AX612" s="289">
        <f t="shared" si="311"/>
        <v>213</v>
      </c>
      <c r="AY612" s="289">
        <f t="shared" si="312"/>
        <v>226</v>
      </c>
      <c r="AZ612" s="289" t="str">
        <f t="shared" si="313"/>
        <v>NA</v>
      </c>
      <c r="BA612" s="289" t="str">
        <f t="shared" si="314"/>
        <v>NA</v>
      </c>
      <c r="BB612" s="289">
        <f t="shared" si="315"/>
        <v>251</v>
      </c>
      <c r="BC612" s="289">
        <f t="shared" si="289"/>
        <v>257</v>
      </c>
      <c r="BD612" s="289">
        <f t="shared" si="290"/>
        <v>250</v>
      </c>
      <c r="BE612" s="289">
        <f t="shared" si="291"/>
        <v>261</v>
      </c>
    </row>
    <row r="613" spans="1:57" s="309" customFormat="1" ht="15" customHeight="1" x14ac:dyDescent="0.25">
      <c r="A613" s="283" t="s">
        <v>198</v>
      </c>
      <c r="B613" s="255" t="s">
        <v>123</v>
      </c>
      <c r="C613" s="269" t="s">
        <v>1130</v>
      </c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248"/>
      <c r="S613" s="248"/>
      <c r="T613" s="285"/>
      <c r="U613" s="286"/>
      <c r="V613" s="287">
        <v>118373</v>
      </c>
      <c r="W613" s="287">
        <v>91562</v>
      </c>
      <c r="X613" s="287">
        <v>100972</v>
      </c>
      <c r="Y613" s="287"/>
      <c r="Z613" s="287"/>
      <c r="AA613" s="303">
        <v>162785</v>
      </c>
      <c r="AB613" s="303">
        <v>198476</v>
      </c>
      <c r="AC613" s="303">
        <v>230600</v>
      </c>
      <c r="AD613" s="303">
        <v>230656</v>
      </c>
      <c r="AE613" s="289" t="str">
        <f t="shared" si="292"/>
        <v>NA</v>
      </c>
      <c r="AF613" s="289" t="str">
        <f t="shared" si="293"/>
        <v>NA</v>
      </c>
      <c r="AG613" s="289" t="str">
        <f t="shared" si="294"/>
        <v>NA</v>
      </c>
      <c r="AH613" s="289" t="str">
        <f t="shared" si="295"/>
        <v>NA</v>
      </c>
      <c r="AI613" s="289" t="str">
        <f t="shared" si="296"/>
        <v>NA</v>
      </c>
      <c r="AJ613" s="289" t="str">
        <f t="shared" si="297"/>
        <v>NA</v>
      </c>
      <c r="AK613" s="289" t="str">
        <f t="shared" si="298"/>
        <v>NA</v>
      </c>
      <c r="AL613" s="289" t="str">
        <f t="shared" si="299"/>
        <v>NA</v>
      </c>
      <c r="AM613" s="289" t="str">
        <f t="shared" si="300"/>
        <v>NA</v>
      </c>
      <c r="AN613" s="289" t="str">
        <f t="shared" si="301"/>
        <v>NA</v>
      </c>
      <c r="AO613" s="289" t="str">
        <f t="shared" si="302"/>
        <v>NA</v>
      </c>
      <c r="AP613" s="289" t="str">
        <f t="shared" si="303"/>
        <v>NA</v>
      </c>
      <c r="AQ613" s="289" t="str">
        <f t="shared" si="304"/>
        <v>NA</v>
      </c>
      <c r="AR613" s="289" t="str">
        <f t="shared" si="305"/>
        <v>NA</v>
      </c>
      <c r="AS613" s="289" t="str">
        <f t="shared" si="306"/>
        <v>NA</v>
      </c>
      <c r="AT613" s="289" t="str">
        <f t="shared" si="307"/>
        <v>NA</v>
      </c>
      <c r="AU613" s="289" t="str">
        <f t="shared" si="308"/>
        <v>NA</v>
      </c>
      <c r="AV613" s="289" t="str">
        <f t="shared" si="309"/>
        <v>NA</v>
      </c>
      <c r="AW613" s="289">
        <f t="shared" si="310"/>
        <v>370</v>
      </c>
      <c r="AX613" s="289">
        <f t="shared" si="311"/>
        <v>357</v>
      </c>
      <c r="AY613" s="289">
        <f t="shared" si="312"/>
        <v>360</v>
      </c>
      <c r="AZ613" s="289" t="str">
        <f t="shared" si="313"/>
        <v>NA</v>
      </c>
      <c r="BA613" s="289" t="str">
        <f t="shared" si="314"/>
        <v>NA</v>
      </c>
      <c r="BB613" s="289">
        <f t="shared" si="315"/>
        <v>326</v>
      </c>
      <c r="BC613" s="289">
        <f t="shared" si="289"/>
        <v>303</v>
      </c>
      <c r="BD613" s="289">
        <f t="shared" si="290"/>
        <v>280</v>
      </c>
      <c r="BE613" s="289">
        <f t="shared" si="291"/>
        <v>277</v>
      </c>
    </row>
    <row r="614" spans="1:57" s="309" customFormat="1" ht="15" customHeight="1" x14ac:dyDescent="0.25">
      <c r="A614" s="283" t="s">
        <v>1081</v>
      </c>
      <c r="B614" s="255" t="s">
        <v>933</v>
      </c>
      <c r="C614" s="269" t="s">
        <v>1130</v>
      </c>
      <c r="D614" s="248"/>
      <c r="E614" s="248"/>
      <c r="F614" s="248"/>
      <c r="G614" s="248"/>
      <c r="H614" s="248">
        <v>60734</v>
      </c>
      <c r="I614" s="248">
        <v>66789</v>
      </c>
      <c r="J614" s="248">
        <v>81886</v>
      </c>
      <c r="K614" s="272">
        <v>93796</v>
      </c>
      <c r="L614" s="248">
        <v>113288</v>
      </c>
      <c r="M614" s="248">
        <v>122098</v>
      </c>
      <c r="N614" s="248">
        <v>125444</v>
      </c>
      <c r="O614" s="248">
        <v>135804</v>
      </c>
      <c r="P614" s="248">
        <v>125061</v>
      </c>
      <c r="Q614" s="248">
        <v>122836</v>
      </c>
      <c r="R614" s="248">
        <v>129548</v>
      </c>
      <c r="S614" s="248">
        <v>138868</v>
      </c>
      <c r="T614" s="285">
        <v>161301</v>
      </c>
      <c r="U614" s="286">
        <v>189337</v>
      </c>
      <c r="V614" s="287">
        <v>175791</v>
      </c>
      <c r="W614" s="287">
        <v>147339</v>
      </c>
      <c r="X614" s="287">
        <v>177017</v>
      </c>
      <c r="Y614" s="287"/>
      <c r="Z614" s="287"/>
      <c r="AA614" s="303">
        <v>212178</v>
      </c>
      <c r="AB614" s="303">
        <v>237002</v>
      </c>
      <c r="AC614" s="303">
        <v>235554</v>
      </c>
      <c r="AD614" s="303">
        <v>229250</v>
      </c>
      <c r="AE614" s="289" t="str">
        <f t="shared" si="292"/>
        <v>NA</v>
      </c>
      <c r="AF614" s="289" t="str">
        <f t="shared" si="293"/>
        <v>NA</v>
      </c>
      <c r="AG614" s="289" t="str">
        <f t="shared" si="294"/>
        <v>NA</v>
      </c>
      <c r="AH614" s="289" t="str">
        <f t="shared" si="295"/>
        <v>NA</v>
      </c>
      <c r="AI614" s="289">
        <f t="shared" si="296"/>
        <v>234</v>
      </c>
      <c r="AJ614" s="289">
        <f t="shared" si="297"/>
        <v>246</v>
      </c>
      <c r="AK614" s="289">
        <f t="shared" si="298"/>
        <v>238</v>
      </c>
      <c r="AL614" s="289">
        <f t="shared" si="299"/>
        <v>254</v>
      </c>
      <c r="AM614" s="289">
        <f t="shared" si="300"/>
        <v>251</v>
      </c>
      <c r="AN614" s="289">
        <f t="shared" si="301"/>
        <v>256</v>
      </c>
      <c r="AO614" s="289">
        <f t="shared" si="302"/>
        <v>270</v>
      </c>
      <c r="AP614" s="289">
        <f t="shared" si="303"/>
        <v>256</v>
      </c>
      <c r="AQ614" s="289">
        <f t="shared" si="304"/>
        <v>258</v>
      </c>
      <c r="AR614" s="289">
        <f t="shared" si="305"/>
        <v>264</v>
      </c>
      <c r="AS614" s="289">
        <f t="shared" si="306"/>
        <v>281</v>
      </c>
      <c r="AT614" s="289">
        <f t="shared" si="307"/>
        <v>286</v>
      </c>
      <c r="AU614" s="289">
        <f t="shared" si="308"/>
        <v>279</v>
      </c>
      <c r="AV614" s="289">
        <f t="shared" si="309"/>
        <v>277</v>
      </c>
      <c r="AW614" s="289">
        <f t="shared" si="310"/>
        <v>299</v>
      </c>
      <c r="AX614" s="289">
        <f t="shared" si="311"/>
        <v>276</v>
      </c>
      <c r="AY614" s="289">
        <f t="shared" si="312"/>
        <v>259</v>
      </c>
      <c r="AZ614" s="289" t="str">
        <f t="shared" si="313"/>
        <v>NA</v>
      </c>
      <c r="BA614" s="289" t="str">
        <f t="shared" si="314"/>
        <v>NA</v>
      </c>
      <c r="BB614" s="289">
        <f t="shared" si="315"/>
        <v>270</v>
      </c>
      <c r="BC614" s="289">
        <f t="shared" si="289"/>
        <v>274</v>
      </c>
      <c r="BD614" s="289">
        <f t="shared" si="290"/>
        <v>279</v>
      </c>
      <c r="BE614" s="289">
        <f t="shared" si="291"/>
        <v>278</v>
      </c>
    </row>
    <row r="615" spans="1:57" s="309" customFormat="1" ht="15" customHeight="1" x14ac:dyDescent="0.25">
      <c r="A615" s="283" t="s">
        <v>501</v>
      </c>
      <c r="B615" s="255" t="s">
        <v>926</v>
      </c>
      <c r="C615" s="269" t="s">
        <v>1130</v>
      </c>
      <c r="D615" s="248"/>
      <c r="E615" s="248"/>
      <c r="F615" s="248"/>
      <c r="G615" s="248"/>
      <c r="H615" s="248">
        <v>60495</v>
      </c>
      <c r="I615" s="248">
        <v>72547</v>
      </c>
      <c r="J615" s="248">
        <v>85975</v>
      </c>
      <c r="K615" s="248">
        <v>106553</v>
      </c>
      <c r="L615" s="248">
        <v>123070</v>
      </c>
      <c r="M615" s="248">
        <v>136591</v>
      </c>
      <c r="N615" s="248">
        <v>143676</v>
      </c>
      <c r="O615" s="248">
        <v>137533</v>
      </c>
      <c r="P615" s="248">
        <v>128620</v>
      </c>
      <c r="Q615" s="248">
        <v>134771</v>
      </c>
      <c r="R615" s="248">
        <v>144476</v>
      </c>
      <c r="S615" s="248">
        <v>144942</v>
      </c>
      <c r="T615" s="285">
        <v>152285</v>
      </c>
      <c r="U615" s="286">
        <v>172960</v>
      </c>
      <c r="V615" s="287">
        <v>172859</v>
      </c>
      <c r="W615" s="287">
        <v>149795</v>
      </c>
      <c r="X615" s="287">
        <v>164718</v>
      </c>
      <c r="Y615" s="287"/>
      <c r="Z615" s="287"/>
      <c r="AA615" s="303">
        <v>216245</v>
      </c>
      <c r="AB615" s="303">
        <v>239342</v>
      </c>
      <c r="AC615" s="303">
        <v>229119</v>
      </c>
      <c r="AD615" s="303">
        <v>223381</v>
      </c>
      <c r="AE615" s="289" t="str">
        <f t="shared" si="292"/>
        <v>NA</v>
      </c>
      <c r="AF615" s="289" t="str">
        <f t="shared" si="293"/>
        <v>NA</v>
      </c>
      <c r="AG615" s="289" t="str">
        <f t="shared" si="294"/>
        <v>NA</v>
      </c>
      <c r="AH615" s="289" t="str">
        <f t="shared" si="295"/>
        <v>NA</v>
      </c>
      <c r="AI615" s="289">
        <f t="shared" si="296"/>
        <v>235</v>
      </c>
      <c r="AJ615" s="289">
        <f t="shared" si="297"/>
        <v>230</v>
      </c>
      <c r="AK615" s="289">
        <f t="shared" si="298"/>
        <v>232</v>
      </c>
      <c r="AL615" s="289">
        <f t="shared" si="299"/>
        <v>230</v>
      </c>
      <c r="AM615" s="289">
        <f t="shared" si="300"/>
        <v>232</v>
      </c>
      <c r="AN615" s="289">
        <f t="shared" si="301"/>
        <v>237</v>
      </c>
      <c r="AO615" s="289">
        <f t="shared" si="302"/>
        <v>256</v>
      </c>
      <c r="AP615" s="289">
        <f t="shared" si="303"/>
        <v>252</v>
      </c>
      <c r="AQ615" s="289">
        <f t="shared" si="304"/>
        <v>253</v>
      </c>
      <c r="AR615" s="289">
        <f t="shared" si="305"/>
        <v>248</v>
      </c>
      <c r="AS615" s="289">
        <f t="shared" si="306"/>
        <v>262</v>
      </c>
      <c r="AT615" s="289">
        <f t="shared" si="307"/>
        <v>275</v>
      </c>
      <c r="AU615" s="289">
        <f t="shared" si="308"/>
        <v>291</v>
      </c>
      <c r="AV615" s="289">
        <f t="shared" si="309"/>
        <v>296</v>
      </c>
      <c r="AW615" s="289">
        <f t="shared" si="310"/>
        <v>305</v>
      </c>
      <c r="AX615" s="289">
        <f t="shared" si="311"/>
        <v>268</v>
      </c>
      <c r="AY615" s="289">
        <f t="shared" si="312"/>
        <v>273</v>
      </c>
      <c r="AZ615" s="289" t="str">
        <f t="shared" si="313"/>
        <v>NA</v>
      </c>
      <c r="BA615" s="289" t="str">
        <f t="shared" si="314"/>
        <v>NA</v>
      </c>
      <c r="BB615" s="289">
        <f t="shared" si="315"/>
        <v>266</v>
      </c>
      <c r="BC615" s="289">
        <f t="shared" si="289"/>
        <v>273</v>
      </c>
      <c r="BD615" s="289">
        <f t="shared" si="290"/>
        <v>281</v>
      </c>
      <c r="BE615" s="289">
        <f t="shared" si="291"/>
        <v>281</v>
      </c>
    </row>
    <row r="616" spans="1:57" s="309" customFormat="1" ht="15" customHeight="1" x14ac:dyDescent="0.25">
      <c r="A616" s="283" t="s">
        <v>854</v>
      </c>
      <c r="B616" s="255" t="s">
        <v>917</v>
      </c>
      <c r="C616" s="269" t="s">
        <v>1130</v>
      </c>
      <c r="D616" s="248"/>
      <c r="E616" s="248"/>
      <c r="F616" s="248"/>
      <c r="G616" s="248"/>
      <c r="H616" s="248">
        <v>85183</v>
      </c>
      <c r="I616" s="248">
        <v>96161</v>
      </c>
      <c r="J616" s="248">
        <v>112813</v>
      </c>
      <c r="K616" s="248">
        <v>134468</v>
      </c>
      <c r="L616" s="248">
        <v>156123</v>
      </c>
      <c r="M616" s="248">
        <v>175549</v>
      </c>
      <c r="N616" s="248">
        <v>204586</v>
      </c>
      <c r="O616" s="248">
        <v>204441</v>
      </c>
      <c r="P616" s="248">
        <v>182324</v>
      </c>
      <c r="Q616" s="248">
        <v>173546</v>
      </c>
      <c r="R616" s="248">
        <v>225596</v>
      </c>
      <c r="S616" s="248">
        <v>263000</v>
      </c>
      <c r="T616" s="285">
        <v>269925</v>
      </c>
      <c r="U616" s="286">
        <v>223332</v>
      </c>
      <c r="V616" s="287">
        <v>258487</v>
      </c>
      <c r="W616" s="287">
        <v>174911</v>
      </c>
      <c r="X616" s="287">
        <v>180039</v>
      </c>
      <c r="Y616" s="287"/>
      <c r="Z616" s="287"/>
      <c r="AA616" s="303">
        <v>194497</v>
      </c>
      <c r="AB616" s="303">
        <v>222986</v>
      </c>
      <c r="AC616" s="303">
        <v>218774</v>
      </c>
      <c r="AD616" s="303">
        <v>212165</v>
      </c>
      <c r="AE616" s="289" t="str">
        <f t="shared" si="292"/>
        <v>NA</v>
      </c>
      <c r="AF616" s="289" t="str">
        <f t="shared" si="293"/>
        <v>NA</v>
      </c>
      <c r="AG616" s="289" t="str">
        <f t="shared" si="294"/>
        <v>NA</v>
      </c>
      <c r="AH616" s="289" t="str">
        <f t="shared" si="295"/>
        <v>NA</v>
      </c>
      <c r="AI616" s="289">
        <f t="shared" si="296"/>
        <v>186</v>
      </c>
      <c r="AJ616" s="289">
        <f t="shared" si="297"/>
        <v>194</v>
      </c>
      <c r="AK616" s="289">
        <f t="shared" si="298"/>
        <v>194</v>
      </c>
      <c r="AL616" s="289">
        <f t="shared" si="299"/>
        <v>192</v>
      </c>
      <c r="AM616" s="289">
        <f t="shared" si="300"/>
        <v>192</v>
      </c>
      <c r="AN616" s="289">
        <f t="shared" si="301"/>
        <v>195</v>
      </c>
      <c r="AO616" s="289">
        <f t="shared" si="302"/>
        <v>194</v>
      </c>
      <c r="AP616" s="289">
        <f t="shared" si="303"/>
        <v>184</v>
      </c>
      <c r="AQ616" s="289">
        <f t="shared" si="304"/>
        <v>192</v>
      </c>
      <c r="AR616" s="289">
        <f t="shared" si="305"/>
        <v>203</v>
      </c>
      <c r="AS616" s="289">
        <f t="shared" si="306"/>
        <v>191</v>
      </c>
      <c r="AT616" s="289">
        <f t="shared" si="307"/>
        <v>186</v>
      </c>
      <c r="AU616" s="289">
        <f t="shared" si="308"/>
        <v>201</v>
      </c>
      <c r="AV616" s="289">
        <f t="shared" si="309"/>
        <v>245</v>
      </c>
      <c r="AW616" s="289">
        <f t="shared" si="310"/>
        <v>230</v>
      </c>
      <c r="AX616" s="289">
        <f t="shared" si="311"/>
        <v>246</v>
      </c>
      <c r="AY616" s="289">
        <f t="shared" si="312"/>
        <v>255</v>
      </c>
      <c r="AZ616" s="289" t="str">
        <f t="shared" si="313"/>
        <v>NA</v>
      </c>
      <c r="BA616" s="289" t="str">
        <f t="shared" si="314"/>
        <v>NA</v>
      </c>
      <c r="BB616" s="289">
        <f t="shared" si="315"/>
        <v>283</v>
      </c>
      <c r="BC616" s="289">
        <f t="shared" si="289"/>
        <v>279</v>
      </c>
      <c r="BD616" s="289">
        <f t="shared" si="290"/>
        <v>287</v>
      </c>
      <c r="BE616" s="289">
        <f t="shared" si="291"/>
        <v>285</v>
      </c>
    </row>
    <row r="617" spans="1:57" s="309" customFormat="1" ht="15" customHeight="1" x14ac:dyDescent="0.25">
      <c r="A617" s="283" t="s">
        <v>634</v>
      </c>
      <c r="B617" s="255" t="s">
        <v>959</v>
      </c>
      <c r="C617" s="269" t="s">
        <v>1130</v>
      </c>
      <c r="D617" s="248"/>
      <c r="E617" s="248"/>
      <c r="F617" s="248"/>
      <c r="G617" s="248"/>
      <c r="H617" s="248">
        <v>24673</v>
      </c>
      <c r="I617" s="248">
        <v>28212</v>
      </c>
      <c r="J617" s="248">
        <v>31467</v>
      </c>
      <c r="K617" s="248">
        <v>37358</v>
      </c>
      <c r="L617" s="248">
        <v>42935</v>
      </c>
      <c r="M617" s="248">
        <v>47042</v>
      </c>
      <c r="N617" s="248">
        <v>54118</v>
      </c>
      <c r="O617" s="248">
        <v>59513</v>
      </c>
      <c r="P617" s="248">
        <v>58309</v>
      </c>
      <c r="Q617" s="248">
        <v>58185</v>
      </c>
      <c r="R617" s="248">
        <v>71662</v>
      </c>
      <c r="S617" s="248">
        <v>78452</v>
      </c>
      <c r="T617" s="285">
        <v>101680</v>
      </c>
      <c r="U617" s="286">
        <v>118652</v>
      </c>
      <c r="V617" s="287">
        <v>119677</v>
      </c>
      <c r="W617" s="287">
        <v>115200</v>
      </c>
      <c r="X617" s="287">
        <v>125979</v>
      </c>
      <c r="Y617" s="287"/>
      <c r="Z617" s="287"/>
      <c r="AA617" s="303">
        <v>178104</v>
      </c>
      <c r="AB617" s="303">
        <v>206978</v>
      </c>
      <c r="AC617" s="303">
        <v>213562</v>
      </c>
      <c r="AD617" s="303">
        <v>209019</v>
      </c>
      <c r="AE617" s="289" t="str">
        <f t="shared" si="292"/>
        <v>NA</v>
      </c>
      <c r="AF617" s="289" t="str">
        <f t="shared" si="293"/>
        <v>NA</v>
      </c>
      <c r="AG617" s="289" t="str">
        <f t="shared" si="294"/>
        <v>NA</v>
      </c>
      <c r="AH617" s="289" t="str">
        <f t="shared" si="295"/>
        <v>NA</v>
      </c>
      <c r="AI617" s="289">
        <f t="shared" si="296"/>
        <v>356</v>
      </c>
      <c r="AJ617" s="289">
        <f t="shared" si="297"/>
        <v>371</v>
      </c>
      <c r="AK617" s="289">
        <f t="shared" si="298"/>
        <v>375</v>
      </c>
      <c r="AL617" s="289">
        <f t="shared" si="299"/>
        <v>382</v>
      </c>
      <c r="AM617" s="289">
        <f t="shared" si="300"/>
        <v>388</v>
      </c>
      <c r="AN617" s="289">
        <f t="shared" si="301"/>
        <v>389</v>
      </c>
      <c r="AO617" s="289">
        <f t="shared" si="302"/>
        <v>416</v>
      </c>
      <c r="AP617" s="289">
        <f t="shared" si="303"/>
        <v>391</v>
      </c>
      <c r="AQ617" s="289">
        <f t="shared" si="304"/>
        <v>387</v>
      </c>
      <c r="AR617" s="289">
        <f t="shared" si="305"/>
        <v>389</v>
      </c>
      <c r="AS617" s="289">
        <f t="shared" si="306"/>
        <v>378</v>
      </c>
      <c r="AT617" s="289">
        <f t="shared" si="307"/>
        <v>379</v>
      </c>
      <c r="AU617" s="289">
        <f t="shared" si="308"/>
        <v>357</v>
      </c>
      <c r="AV617" s="289">
        <f t="shared" si="309"/>
        <v>352</v>
      </c>
      <c r="AW617" s="289">
        <f t="shared" si="310"/>
        <v>368</v>
      </c>
      <c r="AX617" s="289">
        <f t="shared" si="311"/>
        <v>321</v>
      </c>
      <c r="AY617" s="289">
        <f t="shared" si="312"/>
        <v>323</v>
      </c>
      <c r="AZ617" s="289" t="str">
        <f t="shared" si="313"/>
        <v>NA</v>
      </c>
      <c r="BA617" s="289" t="str">
        <f t="shared" si="314"/>
        <v>NA</v>
      </c>
      <c r="BB617" s="289">
        <f t="shared" si="315"/>
        <v>297</v>
      </c>
      <c r="BC617" s="289">
        <f t="shared" si="289"/>
        <v>296</v>
      </c>
      <c r="BD617" s="289">
        <f t="shared" si="290"/>
        <v>292</v>
      </c>
      <c r="BE617" s="289">
        <f t="shared" si="291"/>
        <v>289</v>
      </c>
    </row>
    <row r="618" spans="1:57" s="309" customFormat="1" ht="15" customHeight="1" x14ac:dyDescent="0.25">
      <c r="A618" s="283" t="s">
        <v>315</v>
      </c>
      <c r="B618" s="255" t="s">
        <v>926</v>
      </c>
      <c r="C618" s="269" t="s">
        <v>1130</v>
      </c>
      <c r="D618" s="248"/>
      <c r="E618" s="248"/>
      <c r="F618" s="248"/>
      <c r="G618" s="248"/>
      <c r="H618" s="248">
        <v>47026</v>
      </c>
      <c r="I618" s="248">
        <v>55215</v>
      </c>
      <c r="J618" s="248">
        <v>64271</v>
      </c>
      <c r="K618" s="248">
        <v>77899</v>
      </c>
      <c r="L618" s="248">
        <v>93369</v>
      </c>
      <c r="M618" s="248">
        <v>110521</v>
      </c>
      <c r="N618" s="248">
        <v>144047</v>
      </c>
      <c r="O618" s="248">
        <v>136522</v>
      </c>
      <c r="P618" s="248">
        <v>126771</v>
      </c>
      <c r="Q618" s="248">
        <v>125460</v>
      </c>
      <c r="R618" s="248">
        <v>143823</v>
      </c>
      <c r="S618" s="248">
        <v>158053</v>
      </c>
      <c r="T618" s="285">
        <v>164597</v>
      </c>
      <c r="U618" s="286">
        <v>192934</v>
      </c>
      <c r="V618" s="287">
        <v>188696</v>
      </c>
      <c r="W618" s="287">
        <v>151056</v>
      </c>
      <c r="X618" s="287">
        <v>158752</v>
      </c>
      <c r="Y618" s="287"/>
      <c r="Z618" s="287"/>
      <c r="AA618" s="303">
        <v>195217</v>
      </c>
      <c r="AB618" s="303">
        <v>212160</v>
      </c>
      <c r="AC618" s="303">
        <v>218644</v>
      </c>
      <c r="AD618" s="303">
        <v>208851</v>
      </c>
      <c r="AE618" s="289" t="str">
        <f t="shared" si="292"/>
        <v>NA</v>
      </c>
      <c r="AF618" s="289" t="str">
        <f t="shared" si="293"/>
        <v>NA</v>
      </c>
      <c r="AG618" s="289" t="str">
        <f t="shared" si="294"/>
        <v>NA</v>
      </c>
      <c r="AH618" s="289" t="str">
        <f t="shared" si="295"/>
        <v>NA</v>
      </c>
      <c r="AI618" s="289">
        <f t="shared" si="296"/>
        <v>277</v>
      </c>
      <c r="AJ618" s="289">
        <f t="shared" si="297"/>
        <v>283</v>
      </c>
      <c r="AK618" s="289">
        <f t="shared" si="298"/>
        <v>284</v>
      </c>
      <c r="AL618" s="289">
        <f t="shared" si="299"/>
        <v>284</v>
      </c>
      <c r="AM618" s="289">
        <f t="shared" si="300"/>
        <v>283</v>
      </c>
      <c r="AN618" s="289">
        <f t="shared" si="301"/>
        <v>272</v>
      </c>
      <c r="AO618" s="289">
        <f t="shared" si="302"/>
        <v>255</v>
      </c>
      <c r="AP618" s="289">
        <f t="shared" si="303"/>
        <v>254</v>
      </c>
      <c r="AQ618" s="289">
        <f t="shared" si="304"/>
        <v>255</v>
      </c>
      <c r="AR618" s="289">
        <f t="shared" si="305"/>
        <v>259</v>
      </c>
      <c r="AS618" s="289">
        <f t="shared" si="306"/>
        <v>264</v>
      </c>
      <c r="AT618" s="289">
        <f t="shared" si="307"/>
        <v>258</v>
      </c>
      <c r="AU618" s="289">
        <f t="shared" si="308"/>
        <v>277</v>
      </c>
      <c r="AV618" s="289">
        <f t="shared" si="309"/>
        <v>271</v>
      </c>
      <c r="AW618" s="289">
        <f t="shared" si="310"/>
        <v>282</v>
      </c>
      <c r="AX618" s="289">
        <f t="shared" si="311"/>
        <v>267</v>
      </c>
      <c r="AY618" s="289">
        <f t="shared" si="312"/>
        <v>280</v>
      </c>
      <c r="AZ618" s="289" t="str">
        <f t="shared" si="313"/>
        <v>NA</v>
      </c>
      <c r="BA618" s="289" t="str">
        <f t="shared" si="314"/>
        <v>NA</v>
      </c>
      <c r="BB618" s="289">
        <f t="shared" si="315"/>
        <v>282</v>
      </c>
      <c r="BC618" s="289">
        <f t="shared" si="289"/>
        <v>289</v>
      </c>
      <c r="BD618" s="289">
        <f t="shared" si="290"/>
        <v>288</v>
      </c>
      <c r="BE618" s="289">
        <f t="shared" si="291"/>
        <v>290</v>
      </c>
    </row>
    <row r="619" spans="1:57" s="309" customFormat="1" ht="15" customHeight="1" x14ac:dyDescent="0.25">
      <c r="A619" s="283" t="s">
        <v>313</v>
      </c>
      <c r="B619" s="255" t="s">
        <v>913</v>
      </c>
      <c r="C619" s="269" t="s">
        <v>1130</v>
      </c>
      <c r="D619" s="248"/>
      <c r="E619" s="248"/>
      <c r="F619" s="248"/>
      <c r="G619" s="248"/>
      <c r="H619" s="248">
        <v>56456</v>
      </c>
      <c r="I619" s="248">
        <v>61949</v>
      </c>
      <c r="J619" s="248">
        <v>68802</v>
      </c>
      <c r="K619" s="248">
        <v>80436</v>
      </c>
      <c r="L619" s="248">
        <v>97900</v>
      </c>
      <c r="M619" s="248">
        <v>104430</v>
      </c>
      <c r="N619" s="248">
        <v>117396</v>
      </c>
      <c r="O619" s="248">
        <v>115206</v>
      </c>
      <c r="P619" s="248">
        <v>115373</v>
      </c>
      <c r="Q619" s="248">
        <v>116773</v>
      </c>
      <c r="R619" s="248">
        <v>135451</v>
      </c>
      <c r="S619" s="248">
        <v>144035</v>
      </c>
      <c r="T619" s="285">
        <v>152340</v>
      </c>
      <c r="U619" s="286">
        <v>172198</v>
      </c>
      <c r="V619" s="287">
        <v>156907</v>
      </c>
      <c r="W619" s="287">
        <v>122589</v>
      </c>
      <c r="X619" s="287">
        <v>131557</v>
      </c>
      <c r="Y619" s="287"/>
      <c r="Z619" s="287"/>
      <c r="AA619" s="303">
        <v>192295</v>
      </c>
      <c r="AB619" s="303">
        <v>222048</v>
      </c>
      <c r="AC619" s="303">
        <v>219847</v>
      </c>
      <c r="AD619" s="303">
        <v>206774</v>
      </c>
      <c r="AE619" s="289" t="str">
        <f t="shared" si="292"/>
        <v>NA</v>
      </c>
      <c r="AF619" s="289" t="str">
        <f t="shared" si="293"/>
        <v>NA</v>
      </c>
      <c r="AG619" s="289" t="str">
        <f t="shared" si="294"/>
        <v>NA</v>
      </c>
      <c r="AH619" s="289" t="str">
        <f t="shared" si="295"/>
        <v>NA</v>
      </c>
      <c r="AI619" s="289">
        <f t="shared" si="296"/>
        <v>244</v>
      </c>
      <c r="AJ619" s="289">
        <f t="shared" si="297"/>
        <v>260</v>
      </c>
      <c r="AK619" s="289">
        <f t="shared" si="298"/>
        <v>271</v>
      </c>
      <c r="AL619" s="289">
        <f t="shared" si="299"/>
        <v>280</v>
      </c>
      <c r="AM619" s="289">
        <f t="shared" si="300"/>
        <v>273</v>
      </c>
      <c r="AN619" s="289">
        <f t="shared" si="301"/>
        <v>282</v>
      </c>
      <c r="AO619" s="289">
        <f t="shared" si="302"/>
        <v>285</v>
      </c>
      <c r="AP619" s="289">
        <f t="shared" si="303"/>
        <v>277</v>
      </c>
      <c r="AQ619" s="289">
        <f t="shared" si="304"/>
        <v>272</v>
      </c>
      <c r="AR619" s="289">
        <f t="shared" si="305"/>
        <v>273</v>
      </c>
      <c r="AS619" s="289">
        <f t="shared" si="306"/>
        <v>276</v>
      </c>
      <c r="AT619" s="289">
        <f t="shared" si="307"/>
        <v>277</v>
      </c>
      <c r="AU619" s="289">
        <f t="shared" si="308"/>
        <v>290</v>
      </c>
      <c r="AV619" s="289">
        <f t="shared" si="309"/>
        <v>297</v>
      </c>
      <c r="AW619" s="289">
        <f t="shared" si="310"/>
        <v>321</v>
      </c>
      <c r="AX619" s="289">
        <f t="shared" si="311"/>
        <v>310</v>
      </c>
      <c r="AY619" s="289">
        <f t="shared" si="312"/>
        <v>316</v>
      </c>
      <c r="AZ619" s="289" t="str">
        <f t="shared" si="313"/>
        <v>NA</v>
      </c>
      <c r="BA619" s="289" t="str">
        <f t="shared" si="314"/>
        <v>NA</v>
      </c>
      <c r="BB619" s="289">
        <f t="shared" si="315"/>
        <v>286</v>
      </c>
      <c r="BC619" s="289">
        <f t="shared" si="289"/>
        <v>282</v>
      </c>
      <c r="BD619" s="289">
        <f t="shared" si="290"/>
        <v>286</v>
      </c>
      <c r="BE619" s="289">
        <f t="shared" si="291"/>
        <v>291</v>
      </c>
    </row>
    <row r="620" spans="1:57" s="309" customFormat="1" ht="15" customHeight="1" x14ac:dyDescent="0.25">
      <c r="A620" s="283" t="s">
        <v>724</v>
      </c>
      <c r="B620" s="255" t="s">
        <v>917</v>
      </c>
      <c r="C620" s="269" t="s">
        <v>1130</v>
      </c>
      <c r="D620" s="248"/>
      <c r="E620" s="248"/>
      <c r="F620" s="248"/>
      <c r="G620" s="248"/>
      <c r="H620" s="248">
        <v>95131</v>
      </c>
      <c r="I620" s="248">
        <v>108478</v>
      </c>
      <c r="J620" s="248">
        <v>117913</v>
      </c>
      <c r="K620" s="248">
        <v>150154</v>
      </c>
      <c r="L620" s="248">
        <v>166228</v>
      </c>
      <c r="M620" s="248">
        <v>185431</v>
      </c>
      <c r="N620" s="248">
        <v>213397</v>
      </c>
      <c r="O620" s="248">
        <v>175863</v>
      </c>
      <c r="P620" s="248">
        <v>136603</v>
      </c>
      <c r="Q620" s="248">
        <v>138468</v>
      </c>
      <c r="R620" s="248">
        <v>150260</v>
      </c>
      <c r="S620" s="248">
        <v>158729</v>
      </c>
      <c r="T620" s="285">
        <v>171101</v>
      </c>
      <c r="U620" s="286">
        <v>190471</v>
      </c>
      <c r="V620" s="287">
        <v>182476</v>
      </c>
      <c r="W620" s="287">
        <v>151141</v>
      </c>
      <c r="X620" s="287">
        <v>160071</v>
      </c>
      <c r="Y620" s="287"/>
      <c r="Z620" s="287"/>
      <c r="AA620" s="303">
        <v>208272</v>
      </c>
      <c r="AB620" s="303">
        <v>221617</v>
      </c>
      <c r="AC620" s="303">
        <v>224167</v>
      </c>
      <c r="AD620" s="303">
        <v>206669</v>
      </c>
      <c r="AE620" s="289" t="str">
        <f t="shared" si="292"/>
        <v>NA</v>
      </c>
      <c r="AF620" s="289" t="str">
        <f t="shared" si="293"/>
        <v>NA</v>
      </c>
      <c r="AG620" s="289" t="str">
        <f t="shared" si="294"/>
        <v>NA</v>
      </c>
      <c r="AH620" s="289" t="str">
        <f t="shared" si="295"/>
        <v>NA</v>
      </c>
      <c r="AI620" s="289">
        <f t="shared" si="296"/>
        <v>174</v>
      </c>
      <c r="AJ620" s="289">
        <f t="shared" si="297"/>
        <v>178</v>
      </c>
      <c r="AK620" s="289">
        <f t="shared" si="298"/>
        <v>184</v>
      </c>
      <c r="AL620" s="289">
        <f t="shared" si="299"/>
        <v>176</v>
      </c>
      <c r="AM620" s="289">
        <f t="shared" si="300"/>
        <v>185</v>
      </c>
      <c r="AN620" s="289">
        <f t="shared" si="301"/>
        <v>190</v>
      </c>
      <c r="AO620" s="289">
        <f t="shared" si="302"/>
        <v>188</v>
      </c>
      <c r="AP620" s="289">
        <f t="shared" si="303"/>
        <v>202</v>
      </c>
      <c r="AQ620" s="289">
        <f t="shared" si="304"/>
        <v>239</v>
      </c>
      <c r="AR620" s="289">
        <f t="shared" si="305"/>
        <v>242</v>
      </c>
      <c r="AS620" s="289">
        <f t="shared" si="306"/>
        <v>254</v>
      </c>
      <c r="AT620" s="289">
        <f t="shared" si="307"/>
        <v>257</v>
      </c>
      <c r="AU620" s="289">
        <f t="shared" si="308"/>
        <v>266</v>
      </c>
      <c r="AV620" s="289">
        <f t="shared" si="309"/>
        <v>275</v>
      </c>
      <c r="AW620" s="289">
        <f t="shared" si="310"/>
        <v>288</v>
      </c>
      <c r="AX620" s="289">
        <f t="shared" si="311"/>
        <v>265</v>
      </c>
      <c r="AY620" s="289">
        <f t="shared" si="312"/>
        <v>278</v>
      </c>
      <c r="AZ620" s="289" t="str">
        <f t="shared" si="313"/>
        <v>NA</v>
      </c>
      <c r="BA620" s="289" t="str">
        <f t="shared" si="314"/>
        <v>NA</v>
      </c>
      <c r="BB620" s="289">
        <f t="shared" si="315"/>
        <v>274</v>
      </c>
      <c r="BC620" s="289">
        <f t="shared" si="289"/>
        <v>283</v>
      </c>
      <c r="BD620" s="289">
        <f t="shared" si="290"/>
        <v>284</v>
      </c>
      <c r="BE620" s="289">
        <f t="shared" si="291"/>
        <v>292</v>
      </c>
    </row>
    <row r="621" spans="1:57" s="309" customFormat="1" ht="15" customHeight="1" x14ac:dyDescent="0.25">
      <c r="A621" s="283" t="s">
        <v>1079</v>
      </c>
      <c r="B621" s="255" t="s">
        <v>919</v>
      </c>
      <c r="C621" s="269" t="s">
        <v>1130</v>
      </c>
      <c r="D621" s="248"/>
      <c r="E621" s="248"/>
      <c r="F621" s="248"/>
      <c r="G621" s="248"/>
      <c r="H621" s="248">
        <v>62480</v>
      </c>
      <c r="I621" s="248">
        <v>70688</v>
      </c>
      <c r="J621" s="248">
        <v>81065</v>
      </c>
      <c r="K621" s="248">
        <v>103473</v>
      </c>
      <c r="L621" s="248">
        <v>121923</v>
      </c>
      <c r="M621" s="248">
        <v>135635</v>
      </c>
      <c r="N621" s="248">
        <v>145423</v>
      </c>
      <c r="O621" s="248">
        <v>132924</v>
      </c>
      <c r="P621" s="248">
        <v>118295</v>
      </c>
      <c r="Q621" s="248">
        <v>115307</v>
      </c>
      <c r="R621" s="248">
        <v>130427</v>
      </c>
      <c r="S621" s="248">
        <v>143096</v>
      </c>
      <c r="T621" s="285">
        <v>166852</v>
      </c>
      <c r="U621" s="286">
        <v>192973</v>
      </c>
      <c r="V621" s="287">
        <v>199045</v>
      </c>
      <c r="W621" s="287">
        <v>140753</v>
      </c>
      <c r="X621" s="287">
        <v>140406</v>
      </c>
      <c r="Y621" s="287"/>
      <c r="Z621" s="287"/>
      <c r="AA621" s="303">
        <v>177976</v>
      </c>
      <c r="AB621" s="303">
        <v>202737</v>
      </c>
      <c r="AC621" s="303">
        <v>204314</v>
      </c>
      <c r="AD621" s="303">
        <v>204706</v>
      </c>
      <c r="AE621" s="289" t="str">
        <f t="shared" si="292"/>
        <v>NA</v>
      </c>
      <c r="AF621" s="289" t="str">
        <f t="shared" si="293"/>
        <v>NA</v>
      </c>
      <c r="AG621" s="289" t="str">
        <f t="shared" si="294"/>
        <v>NA</v>
      </c>
      <c r="AH621" s="289" t="str">
        <f t="shared" si="295"/>
        <v>NA</v>
      </c>
      <c r="AI621" s="289">
        <f t="shared" si="296"/>
        <v>229</v>
      </c>
      <c r="AJ621" s="289">
        <f t="shared" si="297"/>
        <v>237</v>
      </c>
      <c r="AK621" s="289">
        <f t="shared" si="298"/>
        <v>240</v>
      </c>
      <c r="AL621" s="289">
        <f t="shared" si="299"/>
        <v>238</v>
      </c>
      <c r="AM621" s="289">
        <f t="shared" si="300"/>
        <v>235</v>
      </c>
      <c r="AN621" s="289">
        <f t="shared" si="301"/>
        <v>239</v>
      </c>
      <c r="AO621" s="289">
        <f t="shared" si="302"/>
        <v>253</v>
      </c>
      <c r="AP621" s="289">
        <f t="shared" si="303"/>
        <v>262</v>
      </c>
      <c r="AQ621" s="289">
        <f t="shared" si="304"/>
        <v>268</v>
      </c>
      <c r="AR621" s="289">
        <f t="shared" si="305"/>
        <v>274</v>
      </c>
      <c r="AS621" s="289">
        <f t="shared" si="306"/>
        <v>279</v>
      </c>
      <c r="AT621" s="289">
        <f t="shared" si="307"/>
        <v>279</v>
      </c>
      <c r="AU621" s="289">
        <f t="shared" si="308"/>
        <v>274</v>
      </c>
      <c r="AV621" s="289">
        <f t="shared" si="309"/>
        <v>270</v>
      </c>
      <c r="AW621" s="289">
        <f t="shared" si="310"/>
        <v>275</v>
      </c>
      <c r="AX621" s="289">
        <f t="shared" si="311"/>
        <v>284</v>
      </c>
      <c r="AY621" s="289">
        <f t="shared" si="312"/>
        <v>303</v>
      </c>
      <c r="AZ621" s="289" t="str">
        <f t="shared" si="313"/>
        <v>NA</v>
      </c>
      <c r="BA621" s="289" t="str">
        <f t="shared" si="314"/>
        <v>NA</v>
      </c>
      <c r="BB621" s="289">
        <f t="shared" si="315"/>
        <v>298</v>
      </c>
      <c r="BC621" s="289">
        <f t="shared" si="289"/>
        <v>300</v>
      </c>
      <c r="BD621" s="289">
        <f t="shared" si="290"/>
        <v>303</v>
      </c>
      <c r="BE621" s="289">
        <f t="shared" si="291"/>
        <v>295</v>
      </c>
    </row>
    <row r="622" spans="1:57" s="309" customFormat="1" ht="15" customHeight="1" x14ac:dyDescent="0.25">
      <c r="A622" s="283" t="s">
        <v>736</v>
      </c>
      <c r="B622" s="255" t="s">
        <v>926</v>
      </c>
      <c r="C622" s="269" t="s">
        <v>1130</v>
      </c>
      <c r="D622" s="248"/>
      <c r="E622" s="248"/>
      <c r="F622" s="248"/>
      <c r="G622" s="248"/>
      <c r="H622" s="248">
        <v>47909</v>
      </c>
      <c r="I622" s="248">
        <v>55398</v>
      </c>
      <c r="J622" s="248">
        <v>64896</v>
      </c>
      <c r="K622" s="248">
        <v>81926</v>
      </c>
      <c r="L622" s="248">
        <v>98061</v>
      </c>
      <c r="M622" s="248">
        <v>105352</v>
      </c>
      <c r="N622" s="248">
        <v>121628</v>
      </c>
      <c r="O622" s="248">
        <v>123487</v>
      </c>
      <c r="P622" s="248">
        <v>116127</v>
      </c>
      <c r="Q622" s="248">
        <v>113921</v>
      </c>
      <c r="R622" s="248">
        <v>133576</v>
      </c>
      <c r="S622" s="248">
        <v>144627</v>
      </c>
      <c r="T622" s="285">
        <v>158418</v>
      </c>
      <c r="U622" s="286"/>
      <c r="V622" s="287"/>
      <c r="W622" s="287"/>
      <c r="X622" s="287"/>
      <c r="Y622" s="287"/>
      <c r="Z622" s="287"/>
      <c r="AA622" s="303">
        <v>189136</v>
      </c>
      <c r="AB622" s="303">
        <v>211723</v>
      </c>
      <c r="AC622" s="303">
        <v>216584</v>
      </c>
      <c r="AD622" s="303">
        <v>203137</v>
      </c>
      <c r="AE622" s="289" t="str">
        <f t="shared" si="292"/>
        <v>NA</v>
      </c>
      <c r="AF622" s="289" t="str">
        <f t="shared" si="293"/>
        <v>NA</v>
      </c>
      <c r="AG622" s="289" t="str">
        <f t="shared" si="294"/>
        <v>NA</v>
      </c>
      <c r="AH622" s="289" t="str">
        <f t="shared" si="295"/>
        <v>NA</v>
      </c>
      <c r="AI622" s="289">
        <f t="shared" si="296"/>
        <v>274</v>
      </c>
      <c r="AJ622" s="289">
        <f t="shared" si="297"/>
        <v>282</v>
      </c>
      <c r="AK622" s="289">
        <f t="shared" si="298"/>
        <v>282</v>
      </c>
      <c r="AL622" s="289">
        <f t="shared" si="299"/>
        <v>276</v>
      </c>
      <c r="AM622" s="289">
        <f t="shared" si="300"/>
        <v>272</v>
      </c>
      <c r="AN622" s="289">
        <f t="shared" si="301"/>
        <v>279</v>
      </c>
      <c r="AO622" s="289">
        <f t="shared" si="302"/>
        <v>274</v>
      </c>
      <c r="AP622" s="289">
        <f t="shared" si="303"/>
        <v>267</v>
      </c>
      <c r="AQ622" s="289">
        <f t="shared" si="304"/>
        <v>270</v>
      </c>
      <c r="AR622" s="289">
        <f t="shared" si="305"/>
        <v>278</v>
      </c>
      <c r="AS622" s="289">
        <f t="shared" si="306"/>
        <v>277</v>
      </c>
      <c r="AT622" s="289">
        <f t="shared" si="307"/>
        <v>276</v>
      </c>
      <c r="AU622" s="289">
        <f t="shared" si="308"/>
        <v>281</v>
      </c>
      <c r="AV622" s="289" t="str">
        <f t="shared" si="309"/>
        <v>NA</v>
      </c>
      <c r="AW622" s="289" t="str">
        <f t="shared" si="310"/>
        <v>NA</v>
      </c>
      <c r="AX622" s="289" t="str">
        <f t="shared" si="311"/>
        <v>NA</v>
      </c>
      <c r="AY622" s="289" t="str">
        <f t="shared" si="312"/>
        <v>NA</v>
      </c>
      <c r="AZ622" s="289" t="str">
        <f t="shared" si="313"/>
        <v>NA</v>
      </c>
      <c r="BA622" s="289" t="str">
        <f t="shared" si="314"/>
        <v>NA</v>
      </c>
      <c r="BB622" s="289">
        <f t="shared" si="315"/>
        <v>289</v>
      </c>
      <c r="BC622" s="289">
        <f t="shared" si="289"/>
        <v>291</v>
      </c>
      <c r="BD622" s="289">
        <f t="shared" si="290"/>
        <v>290</v>
      </c>
      <c r="BE622" s="289">
        <f t="shared" si="291"/>
        <v>296</v>
      </c>
    </row>
    <row r="623" spans="1:57" s="309" customFormat="1" ht="15" customHeight="1" x14ac:dyDescent="0.25">
      <c r="A623" s="283" t="s">
        <v>980</v>
      </c>
      <c r="B623" s="255" t="s">
        <v>928</v>
      </c>
      <c r="C623" s="269" t="s">
        <v>1130</v>
      </c>
      <c r="D623" s="248"/>
      <c r="E623" s="248"/>
      <c r="F623" s="248"/>
      <c r="G623" s="248"/>
      <c r="H623" s="248">
        <v>41546</v>
      </c>
      <c r="I623" s="248">
        <v>47821</v>
      </c>
      <c r="J623" s="248">
        <v>55987</v>
      </c>
      <c r="K623" s="248">
        <v>69293</v>
      </c>
      <c r="L623" s="248">
        <v>86258</v>
      </c>
      <c r="M623" s="248">
        <v>103485</v>
      </c>
      <c r="N623" s="248">
        <v>118665</v>
      </c>
      <c r="O623" s="248">
        <v>114323</v>
      </c>
      <c r="P623" s="248">
        <v>105156</v>
      </c>
      <c r="Q623" s="248">
        <v>100228</v>
      </c>
      <c r="R623" s="248">
        <v>107847</v>
      </c>
      <c r="S623" s="248">
        <v>119020</v>
      </c>
      <c r="T623" s="285">
        <v>131549</v>
      </c>
      <c r="U623" s="286">
        <v>150311</v>
      </c>
      <c r="V623" s="287">
        <v>141175</v>
      </c>
      <c r="W623" s="287">
        <v>115926</v>
      </c>
      <c r="X623" s="287">
        <v>135009</v>
      </c>
      <c r="Y623" s="287"/>
      <c r="Z623" s="287"/>
      <c r="AA623" s="303">
        <v>169021</v>
      </c>
      <c r="AB623" s="303">
        <v>186283</v>
      </c>
      <c r="AC623" s="303">
        <v>196490</v>
      </c>
      <c r="AD623" s="303">
        <v>192173</v>
      </c>
      <c r="AE623" s="289" t="str">
        <f t="shared" si="292"/>
        <v>NA</v>
      </c>
      <c r="AF623" s="289" t="str">
        <f t="shared" si="293"/>
        <v>NA</v>
      </c>
      <c r="AG623" s="289" t="str">
        <f t="shared" si="294"/>
        <v>NA</v>
      </c>
      <c r="AH623" s="289" t="str">
        <f t="shared" si="295"/>
        <v>NA</v>
      </c>
      <c r="AI623" s="289">
        <f t="shared" si="296"/>
        <v>289</v>
      </c>
      <c r="AJ623" s="289">
        <f t="shared" si="297"/>
        <v>298</v>
      </c>
      <c r="AK623" s="289">
        <f t="shared" si="298"/>
        <v>301</v>
      </c>
      <c r="AL623" s="289">
        <f t="shared" si="299"/>
        <v>299</v>
      </c>
      <c r="AM623" s="289">
        <f t="shared" si="300"/>
        <v>292</v>
      </c>
      <c r="AN623" s="289">
        <f t="shared" si="301"/>
        <v>286</v>
      </c>
      <c r="AO623" s="289">
        <f t="shared" si="302"/>
        <v>282</v>
      </c>
      <c r="AP623" s="289">
        <f t="shared" si="303"/>
        <v>280</v>
      </c>
      <c r="AQ623" s="289">
        <f t="shared" si="304"/>
        <v>288</v>
      </c>
      <c r="AR623" s="289">
        <f t="shared" si="305"/>
        <v>303</v>
      </c>
      <c r="AS623" s="289">
        <f t="shared" si="306"/>
        <v>316</v>
      </c>
      <c r="AT623" s="289">
        <f t="shared" si="307"/>
        <v>313</v>
      </c>
      <c r="AU623" s="289">
        <f t="shared" si="308"/>
        <v>313</v>
      </c>
      <c r="AV623" s="289">
        <f t="shared" si="309"/>
        <v>312</v>
      </c>
      <c r="AW623" s="289">
        <f t="shared" si="310"/>
        <v>338</v>
      </c>
      <c r="AX623" s="289">
        <f t="shared" si="311"/>
        <v>316</v>
      </c>
      <c r="AY623" s="289">
        <f t="shared" si="312"/>
        <v>309</v>
      </c>
      <c r="AZ623" s="289" t="str">
        <f t="shared" si="313"/>
        <v>NA</v>
      </c>
      <c r="BA623" s="289" t="str">
        <f t="shared" si="314"/>
        <v>NA</v>
      </c>
      <c r="BB623" s="289">
        <f t="shared" si="315"/>
        <v>316</v>
      </c>
      <c r="BC623" s="289">
        <f t="shared" si="289"/>
        <v>325</v>
      </c>
      <c r="BD623" s="289">
        <f t="shared" si="290"/>
        <v>311</v>
      </c>
      <c r="BE623" s="289">
        <f t="shared" si="291"/>
        <v>306</v>
      </c>
    </row>
    <row r="624" spans="1:57" s="309" customFormat="1" ht="15" customHeight="1" x14ac:dyDescent="0.25">
      <c r="A624" s="283" t="s">
        <v>887</v>
      </c>
      <c r="B624" s="255" t="s">
        <v>926</v>
      </c>
      <c r="C624" s="269" t="s">
        <v>1130</v>
      </c>
      <c r="D624" s="248"/>
      <c r="E624" s="248"/>
      <c r="F624" s="248"/>
      <c r="G624" s="248"/>
      <c r="H624" s="248">
        <v>52248</v>
      </c>
      <c r="I624" s="248">
        <v>64635</v>
      </c>
      <c r="J624" s="248">
        <v>80300</v>
      </c>
      <c r="K624" s="248">
        <v>95146</v>
      </c>
      <c r="L624" s="248">
        <v>117829</v>
      </c>
      <c r="M624" s="248">
        <v>146535</v>
      </c>
      <c r="N624" s="248">
        <v>198498</v>
      </c>
      <c r="O624" s="248">
        <v>154878</v>
      </c>
      <c r="P624" s="248">
        <v>131034</v>
      </c>
      <c r="Q624" s="248">
        <v>128001</v>
      </c>
      <c r="R624" s="248">
        <v>145306</v>
      </c>
      <c r="S624" s="248">
        <v>157821</v>
      </c>
      <c r="T624" s="285">
        <v>168088</v>
      </c>
      <c r="U624" s="286">
        <v>192755</v>
      </c>
      <c r="V624" s="287">
        <v>178278</v>
      </c>
      <c r="W624" s="287">
        <v>133332</v>
      </c>
      <c r="X624" s="287">
        <v>143950</v>
      </c>
      <c r="Y624" s="287"/>
      <c r="Z624" s="287"/>
      <c r="AA624" s="303">
        <v>184451</v>
      </c>
      <c r="AB624" s="303">
        <v>211787</v>
      </c>
      <c r="AC624" s="303">
        <v>198330</v>
      </c>
      <c r="AD624" s="303">
        <v>188570</v>
      </c>
      <c r="AE624" s="289" t="str">
        <f t="shared" si="292"/>
        <v>NA</v>
      </c>
      <c r="AF624" s="289" t="str">
        <f t="shared" si="293"/>
        <v>NA</v>
      </c>
      <c r="AG624" s="289" t="str">
        <f t="shared" si="294"/>
        <v>NA</v>
      </c>
      <c r="AH624" s="289" t="str">
        <f t="shared" si="295"/>
        <v>NA</v>
      </c>
      <c r="AI624" s="289">
        <f t="shared" si="296"/>
        <v>259</v>
      </c>
      <c r="AJ624" s="289">
        <f t="shared" si="297"/>
        <v>253</v>
      </c>
      <c r="AK624" s="289">
        <f t="shared" si="298"/>
        <v>249</v>
      </c>
      <c r="AL624" s="289">
        <f t="shared" si="299"/>
        <v>251</v>
      </c>
      <c r="AM624" s="289">
        <f t="shared" si="300"/>
        <v>243</v>
      </c>
      <c r="AN624" s="289">
        <f t="shared" si="301"/>
        <v>223</v>
      </c>
      <c r="AO624" s="289">
        <f t="shared" si="302"/>
        <v>200</v>
      </c>
      <c r="AP624" s="289">
        <f t="shared" si="303"/>
        <v>230</v>
      </c>
      <c r="AQ624" s="289">
        <f t="shared" si="304"/>
        <v>247</v>
      </c>
      <c r="AR624" s="289">
        <f t="shared" si="305"/>
        <v>255</v>
      </c>
      <c r="AS624" s="289">
        <f t="shared" si="306"/>
        <v>260</v>
      </c>
      <c r="AT624" s="289">
        <f t="shared" si="307"/>
        <v>260</v>
      </c>
      <c r="AU624" s="289">
        <f t="shared" si="308"/>
        <v>273</v>
      </c>
      <c r="AV624" s="289">
        <f t="shared" si="309"/>
        <v>272</v>
      </c>
      <c r="AW624" s="289">
        <f t="shared" si="310"/>
        <v>292</v>
      </c>
      <c r="AX624" s="289">
        <f t="shared" si="311"/>
        <v>295</v>
      </c>
      <c r="AY624" s="289">
        <f t="shared" si="312"/>
        <v>299</v>
      </c>
      <c r="AZ624" s="289" t="str">
        <f t="shared" si="313"/>
        <v>NA</v>
      </c>
      <c r="BA624" s="289" t="str">
        <f t="shared" si="314"/>
        <v>NA</v>
      </c>
      <c r="BB624" s="289">
        <f t="shared" si="315"/>
        <v>290</v>
      </c>
      <c r="BC624" s="289">
        <f t="shared" si="289"/>
        <v>290</v>
      </c>
      <c r="BD624" s="289">
        <f t="shared" si="290"/>
        <v>309</v>
      </c>
      <c r="BE624" s="289">
        <f t="shared" si="291"/>
        <v>309</v>
      </c>
    </row>
    <row r="625" spans="1:57" s="309" customFormat="1" ht="15" customHeight="1" x14ac:dyDescent="0.25">
      <c r="A625" s="283" t="s">
        <v>997</v>
      </c>
      <c r="B625" s="255" t="s">
        <v>926</v>
      </c>
      <c r="C625" s="269" t="s">
        <v>1130</v>
      </c>
      <c r="D625" s="248"/>
      <c r="E625" s="248"/>
      <c r="F625" s="248"/>
      <c r="G625" s="248"/>
      <c r="H625" s="248">
        <v>51711</v>
      </c>
      <c r="I625" s="248">
        <v>59635</v>
      </c>
      <c r="J625" s="248">
        <v>73481</v>
      </c>
      <c r="K625" s="248">
        <v>97974</v>
      </c>
      <c r="L625" s="248">
        <v>118022</v>
      </c>
      <c r="M625" s="248">
        <v>131513</v>
      </c>
      <c r="N625" s="248">
        <v>139386</v>
      </c>
      <c r="O625" s="248">
        <v>139792</v>
      </c>
      <c r="P625" s="248">
        <v>132441</v>
      </c>
      <c r="Q625" s="248">
        <v>122445</v>
      </c>
      <c r="R625" s="248">
        <v>135802</v>
      </c>
      <c r="S625" s="248">
        <v>142390</v>
      </c>
      <c r="T625" s="285">
        <v>156231</v>
      </c>
      <c r="U625" s="286">
        <v>179534</v>
      </c>
      <c r="V625" s="287">
        <v>177145</v>
      </c>
      <c r="W625" s="287">
        <v>131424</v>
      </c>
      <c r="X625" s="287">
        <v>147101</v>
      </c>
      <c r="Y625" s="287"/>
      <c r="Z625" s="287"/>
      <c r="AA625" s="303">
        <v>181004</v>
      </c>
      <c r="AB625" s="303">
        <v>198277</v>
      </c>
      <c r="AC625" s="303">
        <v>205197</v>
      </c>
      <c r="AD625" s="303">
        <v>187663</v>
      </c>
      <c r="AE625" s="289" t="str">
        <f t="shared" si="292"/>
        <v>NA</v>
      </c>
      <c r="AF625" s="289" t="str">
        <f t="shared" si="293"/>
        <v>NA</v>
      </c>
      <c r="AG625" s="289" t="str">
        <f t="shared" si="294"/>
        <v>NA</v>
      </c>
      <c r="AH625" s="289" t="str">
        <f t="shared" si="295"/>
        <v>NA</v>
      </c>
      <c r="AI625" s="289">
        <f t="shared" si="296"/>
        <v>260</v>
      </c>
      <c r="AJ625" s="289">
        <f t="shared" si="297"/>
        <v>268</v>
      </c>
      <c r="AK625" s="289">
        <f t="shared" si="298"/>
        <v>260</v>
      </c>
      <c r="AL625" s="289">
        <f t="shared" si="299"/>
        <v>242</v>
      </c>
      <c r="AM625" s="289">
        <f t="shared" si="300"/>
        <v>242</v>
      </c>
      <c r="AN625" s="289">
        <f t="shared" si="301"/>
        <v>245</v>
      </c>
      <c r="AO625" s="289">
        <f t="shared" si="302"/>
        <v>260</v>
      </c>
      <c r="AP625" s="289">
        <f t="shared" si="303"/>
        <v>249</v>
      </c>
      <c r="AQ625" s="289">
        <f t="shared" si="304"/>
        <v>245</v>
      </c>
      <c r="AR625" s="289">
        <f t="shared" si="305"/>
        <v>266</v>
      </c>
      <c r="AS625" s="289">
        <f t="shared" si="306"/>
        <v>275</v>
      </c>
      <c r="AT625" s="289">
        <f t="shared" si="307"/>
        <v>280</v>
      </c>
      <c r="AU625" s="289">
        <f t="shared" si="308"/>
        <v>283</v>
      </c>
      <c r="AV625" s="289">
        <f t="shared" si="309"/>
        <v>287</v>
      </c>
      <c r="AW625" s="289">
        <f t="shared" si="310"/>
        <v>295</v>
      </c>
      <c r="AX625" s="289">
        <f t="shared" si="311"/>
        <v>299</v>
      </c>
      <c r="AY625" s="289">
        <f t="shared" si="312"/>
        <v>291</v>
      </c>
      <c r="AZ625" s="289" t="str">
        <f t="shared" si="313"/>
        <v>NA</v>
      </c>
      <c r="BA625" s="289" t="str">
        <f t="shared" si="314"/>
        <v>NA</v>
      </c>
      <c r="BB625" s="289">
        <f t="shared" si="315"/>
        <v>293</v>
      </c>
      <c r="BC625" s="289">
        <f t="shared" si="289"/>
        <v>304</v>
      </c>
      <c r="BD625" s="289">
        <f t="shared" si="290"/>
        <v>301</v>
      </c>
      <c r="BE625" s="289">
        <f t="shared" si="291"/>
        <v>310</v>
      </c>
    </row>
    <row r="626" spans="1:57" s="309" customFormat="1" ht="15" customHeight="1" x14ac:dyDescent="0.25">
      <c r="A626" s="283" t="s">
        <v>307</v>
      </c>
      <c r="B626" s="255" t="s">
        <v>913</v>
      </c>
      <c r="C626" s="269" t="s">
        <v>1130</v>
      </c>
      <c r="D626" s="248"/>
      <c r="E626" s="248"/>
      <c r="F626" s="248"/>
      <c r="G626" s="248"/>
      <c r="H626" s="248">
        <v>51415</v>
      </c>
      <c r="I626" s="248">
        <v>60072</v>
      </c>
      <c r="J626" s="248">
        <v>71962</v>
      </c>
      <c r="K626" s="248">
        <v>86408</v>
      </c>
      <c r="L626" s="248">
        <v>96530</v>
      </c>
      <c r="M626" s="248">
        <v>105201</v>
      </c>
      <c r="N626" s="248">
        <v>121187</v>
      </c>
      <c r="O626" s="248">
        <v>110735</v>
      </c>
      <c r="P626" s="248">
        <v>104202</v>
      </c>
      <c r="Q626" s="248">
        <v>103500</v>
      </c>
      <c r="R626" s="248">
        <v>118097</v>
      </c>
      <c r="S626" s="248">
        <v>126503</v>
      </c>
      <c r="T626" s="285">
        <v>143115</v>
      </c>
      <c r="U626" s="286">
        <v>168795</v>
      </c>
      <c r="V626" s="287">
        <v>153818</v>
      </c>
      <c r="W626" s="287">
        <v>124381</v>
      </c>
      <c r="X626" s="287">
        <v>134172</v>
      </c>
      <c r="Y626" s="287"/>
      <c r="Z626" s="287"/>
      <c r="AA626" s="303">
        <v>163935</v>
      </c>
      <c r="AB626" s="303">
        <v>195943</v>
      </c>
      <c r="AC626" s="303">
        <v>203273</v>
      </c>
      <c r="AD626" s="303">
        <v>185869</v>
      </c>
      <c r="AE626" s="289" t="str">
        <f t="shared" si="292"/>
        <v>NA</v>
      </c>
      <c r="AF626" s="289" t="str">
        <f t="shared" si="293"/>
        <v>NA</v>
      </c>
      <c r="AG626" s="289" t="str">
        <f t="shared" si="294"/>
        <v>NA</v>
      </c>
      <c r="AH626" s="289" t="str">
        <f t="shared" si="295"/>
        <v>NA</v>
      </c>
      <c r="AI626" s="289">
        <f t="shared" si="296"/>
        <v>261</v>
      </c>
      <c r="AJ626" s="289">
        <f t="shared" si="297"/>
        <v>266</v>
      </c>
      <c r="AK626" s="289">
        <f t="shared" si="298"/>
        <v>262</v>
      </c>
      <c r="AL626" s="289">
        <f t="shared" si="299"/>
        <v>265</v>
      </c>
      <c r="AM626" s="289">
        <f t="shared" si="300"/>
        <v>277</v>
      </c>
      <c r="AN626" s="289">
        <f t="shared" si="301"/>
        <v>280</v>
      </c>
      <c r="AO626" s="289">
        <f t="shared" si="302"/>
        <v>275</v>
      </c>
      <c r="AP626" s="289">
        <f t="shared" si="303"/>
        <v>286</v>
      </c>
      <c r="AQ626" s="289">
        <f t="shared" si="304"/>
        <v>291</v>
      </c>
      <c r="AR626" s="289">
        <f t="shared" si="305"/>
        <v>295</v>
      </c>
      <c r="AS626" s="289">
        <f t="shared" si="306"/>
        <v>298</v>
      </c>
      <c r="AT626" s="289">
        <f t="shared" si="307"/>
        <v>303</v>
      </c>
      <c r="AU626" s="289">
        <f t="shared" si="308"/>
        <v>302</v>
      </c>
      <c r="AV626" s="289">
        <f t="shared" si="309"/>
        <v>298</v>
      </c>
      <c r="AW626" s="289">
        <f t="shared" si="310"/>
        <v>325</v>
      </c>
      <c r="AX626" s="289">
        <f t="shared" si="311"/>
        <v>306</v>
      </c>
      <c r="AY626" s="289">
        <f t="shared" si="312"/>
        <v>313</v>
      </c>
      <c r="AZ626" s="289" t="str">
        <f t="shared" si="313"/>
        <v>NA</v>
      </c>
      <c r="BA626" s="289" t="str">
        <f t="shared" si="314"/>
        <v>NA</v>
      </c>
      <c r="BB626" s="289">
        <f t="shared" si="315"/>
        <v>323</v>
      </c>
      <c r="BC626" s="289">
        <f t="shared" si="289"/>
        <v>309</v>
      </c>
      <c r="BD626" s="289">
        <f t="shared" si="290"/>
        <v>304</v>
      </c>
      <c r="BE626" s="289">
        <f t="shared" si="291"/>
        <v>311</v>
      </c>
    </row>
    <row r="627" spans="1:57" s="309" customFormat="1" ht="15" customHeight="1" x14ac:dyDescent="0.25">
      <c r="A627" s="283" t="s">
        <v>902</v>
      </c>
      <c r="B627" s="255" t="s">
        <v>919</v>
      </c>
      <c r="C627" s="269" t="s">
        <v>1130</v>
      </c>
      <c r="D627" s="248"/>
      <c r="E627" s="248"/>
      <c r="F627" s="248"/>
      <c r="G627" s="248"/>
      <c r="H627" s="248">
        <v>65498</v>
      </c>
      <c r="I627" s="248">
        <v>71220</v>
      </c>
      <c r="J627" s="248">
        <v>104616</v>
      </c>
      <c r="K627" s="248">
        <v>123541</v>
      </c>
      <c r="L627" s="248">
        <v>146408</v>
      </c>
      <c r="M627" s="248">
        <v>153614</v>
      </c>
      <c r="N627" s="272">
        <v>177927</v>
      </c>
      <c r="O627" s="248">
        <v>158905</v>
      </c>
      <c r="P627" s="248">
        <v>137834</v>
      </c>
      <c r="Q627" s="248">
        <v>153979</v>
      </c>
      <c r="R627" s="248">
        <v>153658</v>
      </c>
      <c r="S627" s="248">
        <v>156626</v>
      </c>
      <c r="T627" s="285">
        <v>176797</v>
      </c>
      <c r="U627" s="286">
        <v>198995</v>
      </c>
      <c r="V627" s="287">
        <v>193727</v>
      </c>
      <c r="W627" s="287">
        <v>149221</v>
      </c>
      <c r="X627" s="287">
        <v>159704</v>
      </c>
      <c r="Y627" s="287"/>
      <c r="Z627" s="287"/>
      <c r="AA627" s="303">
        <v>175815</v>
      </c>
      <c r="AB627" s="303">
        <v>196975</v>
      </c>
      <c r="AC627" s="303">
        <v>195036</v>
      </c>
      <c r="AD627" s="303">
        <v>185327</v>
      </c>
      <c r="AE627" s="289" t="str">
        <f t="shared" si="292"/>
        <v>NA</v>
      </c>
      <c r="AF627" s="289" t="str">
        <f t="shared" si="293"/>
        <v>NA</v>
      </c>
      <c r="AG627" s="289" t="str">
        <f t="shared" si="294"/>
        <v>NA</v>
      </c>
      <c r="AH627" s="289" t="str">
        <f t="shared" si="295"/>
        <v>NA</v>
      </c>
      <c r="AI627" s="289">
        <f t="shared" si="296"/>
        <v>219</v>
      </c>
      <c r="AJ627" s="289">
        <f t="shared" si="297"/>
        <v>234</v>
      </c>
      <c r="AK627" s="289">
        <f t="shared" si="298"/>
        <v>199</v>
      </c>
      <c r="AL627" s="289">
        <f t="shared" si="299"/>
        <v>203</v>
      </c>
      <c r="AM627" s="289">
        <f t="shared" si="300"/>
        <v>200</v>
      </c>
      <c r="AN627" s="289">
        <f t="shared" si="301"/>
        <v>212</v>
      </c>
      <c r="AO627" s="289">
        <f t="shared" si="302"/>
        <v>212</v>
      </c>
      <c r="AP627" s="289">
        <f t="shared" si="303"/>
        <v>226</v>
      </c>
      <c r="AQ627" s="289">
        <f t="shared" si="304"/>
        <v>237</v>
      </c>
      <c r="AR627" s="289">
        <f t="shared" si="305"/>
        <v>227</v>
      </c>
      <c r="AS627" s="289">
        <f t="shared" si="306"/>
        <v>249</v>
      </c>
      <c r="AT627" s="289">
        <f t="shared" si="307"/>
        <v>261</v>
      </c>
      <c r="AU627" s="289">
        <f t="shared" si="308"/>
        <v>259</v>
      </c>
      <c r="AV627" s="289">
        <f t="shared" si="309"/>
        <v>265</v>
      </c>
      <c r="AW627" s="289">
        <f t="shared" si="310"/>
        <v>276</v>
      </c>
      <c r="AX627" s="289">
        <f t="shared" si="311"/>
        <v>270</v>
      </c>
      <c r="AY627" s="289">
        <f t="shared" si="312"/>
        <v>279</v>
      </c>
      <c r="AZ627" s="289" t="str">
        <f t="shared" si="313"/>
        <v>NA</v>
      </c>
      <c r="BA627" s="289" t="str">
        <f t="shared" si="314"/>
        <v>NA</v>
      </c>
      <c r="BB627" s="289">
        <f t="shared" si="315"/>
        <v>303</v>
      </c>
      <c r="BC627" s="289">
        <f t="shared" si="289"/>
        <v>307</v>
      </c>
      <c r="BD627" s="289">
        <f t="shared" si="290"/>
        <v>312</v>
      </c>
      <c r="BE627" s="289">
        <f t="shared" si="291"/>
        <v>313</v>
      </c>
    </row>
    <row r="628" spans="1:57" s="309" customFormat="1" ht="15" customHeight="1" x14ac:dyDescent="0.25">
      <c r="A628" s="283" t="s">
        <v>448</v>
      </c>
      <c r="B628" s="255" t="s">
        <v>919</v>
      </c>
      <c r="C628" s="269" t="s">
        <v>1130</v>
      </c>
      <c r="D628" s="248"/>
      <c r="E628" s="248"/>
      <c r="F628" s="248"/>
      <c r="G628" s="248"/>
      <c r="H628" s="248">
        <v>41289</v>
      </c>
      <c r="I628" s="248">
        <v>50099</v>
      </c>
      <c r="J628" s="248">
        <v>58885</v>
      </c>
      <c r="K628" s="248">
        <v>67355</v>
      </c>
      <c r="L628" s="248">
        <v>79954</v>
      </c>
      <c r="M628" s="248">
        <v>83763</v>
      </c>
      <c r="N628" s="248">
        <v>89765</v>
      </c>
      <c r="O628" s="248">
        <v>83535</v>
      </c>
      <c r="P628" s="248">
        <v>82719</v>
      </c>
      <c r="Q628" s="248">
        <v>91157</v>
      </c>
      <c r="R628" s="248">
        <v>124820</v>
      </c>
      <c r="S628" s="248">
        <v>141924</v>
      </c>
      <c r="T628" s="285">
        <v>169655</v>
      </c>
      <c r="U628" s="286">
        <v>198062</v>
      </c>
      <c r="V628" s="287">
        <v>189652</v>
      </c>
      <c r="W628" s="287">
        <v>134341</v>
      </c>
      <c r="X628" s="287">
        <v>141018</v>
      </c>
      <c r="Y628" s="287"/>
      <c r="Z628" s="287"/>
      <c r="AA628" s="303">
        <v>172014</v>
      </c>
      <c r="AB628" s="303">
        <v>192215</v>
      </c>
      <c r="AC628" s="303">
        <v>192711</v>
      </c>
      <c r="AD628" s="303">
        <v>182399</v>
      </c>
      <c r="AE628" s="289" t="str">
        <f t="shared" si="292"/>
        <v>NA</v>
      </c>
      <c r="AF628" s="289" t="str">
        <f t="shared" si="293"/>
        <v>NA</v>
      </c>
      <c r="AG628" s="289" t="str">
        <f t="shared" si="294"/>
        <v>NA</v>
      </c>
      <c r="AH628" s="289" t="str">
        <f t="shared" si="295"/>
        <v>NA</v>
      </c>
      <c r="AI628" s="289">
        <f t="shared" si="296"/>
        <v>290</v>
      </c>
      <c r="AJ628" s="289">
        <f t="shared" si="297"/>
        <v>297</v>
      </c>
      <c r="AK628" s="289">
        <f t="shared" si="298"/>
        <v>298</v>
      </c>
      <c r="AL628" s="289">
        <f t="shared" si="299"/>
        <v>301</v>
      </c>
      <c r="AM628" s="289">
        <f t="shared" si="300"/>
        <v>300</v>
      </c>
      <c r="AN628" s="289">
        <f t="shared" si="301"/>
        <v>308</v>
      </c>
      <c r="AO628" s="289">
        <f t="shared" si="302"/>
        <v>326</v>
      </c>
      <c r="AP628" s="289">
        <f t="shared" si="303"/>
        <v>333</v>
      </c>
      <c r="AQ628" s="289">
        <f t="shared" si="304"/>
        <v>329</v>
      </c>
      <c r="AR628" s="289">
        <f t="shared" si="305"/>
        <v>319</v>
      </c>
      <c r="AS628" s="289">
        <f t="shared" si="306"/>
        <v>289</v>
      </c>
      <c r="AT628" s="289">
        <f t="shared" si="307"/>
        <v>281</v>
      </c>
      <c r="AU628" s="289">
        <f t="shared" si="308"/>
        <v>267</v>
      </c>
      <c r="AV628" s="289">
        <f t="shared" si="309"/>
        <v>266</v>
      </c>
      <c r="AW628" s="289">
        <f t="shared" si="310"/>
        <v>280</v>
      </c>
      <c r="AX628" s="289">
        <f t="shared" si="311"/>
        <v>294</v>
      </c>
      <c r="AY628" s="289">
        <f t="shared" si="312"/>
        <v>301</v>
      </c>
      <c r="AZ628" s="289" t="str">
        <f t="shared" si="313"/>
        <v>NA</v>
      </c>
      <c r="BA628" s="289" t="str">
        <f t="shared" si="314"/>
        <v>NA</v>
      </c>
      <c r="BB628" s="289">
        <f t="shared" si="315"/>
        <v>310</v>
      </c>
      <c r="BC628" s="289">
        <f t="shared" si="289"/>
        <v>314</v>
      </c>
      <c r="BD628" s="289">
        <f t="shared" si="290"/>
        <v>317</v>
      </c>
      <c r="BE628" s="289">
        <f t="shared" si="291"/>
        <v>318</v>
      </c>
    </row>
    <row r="629" spans="1:57" s="309" customFormat="1" ht="15" customHeight="1" x14ac:dyDescent="0.25">
      <c r="A629" s="283" t="s">
        <v>659</v>
      </c>
      <c r="B629" s="255" t="s">
        <v>919</v>
      </c>
      <c r="C629" s="269" t="s">
        <v>1130</v>
      </c>
      <c r="D629" s="248"/>
      <c r="E629" s="248"/>
      <c r="F629" s="248"/>
      <c r="G629" s="248"/>
      <c r="H629" s="248">
        <v>86251</v>
      </c>
      <c r="I629" s="248">
        <v>89496</v>
      </c>
      <c r="J629" s="248">
        <v>96833</v>
      </c>
      <c r="K629" s="248">
        <v>103857</v>
      </c>
      <c r="L629" s="272">
        <v>118893</v>
      </c>
      <c r="M629" s="272">
        <v>113579</v>
      </c>
      <c r="N629" s="248">
        <v>109438.5</v>
      </c>
      <c r="O629" s="248">
        <v>105298</v>
      </c>
      <c r="P629" s="248">
        <v>87025</v>
      </c>
      <c r="Q629" s="248">
        <v>85700</v>
      </c>
      <c r="R629" s="248">
        <v>108300</v>
      </c>
      <c r="S629" s="248">
        <v>122200</v>
      </c>
      <c r="T629" s="304">
        <v>135305</v>
      </c>
      <c r="U629" s="286">
        <v>162603</v>
      </c>
      <c r="V629" s="287">
        <v>152886</v>
      </c>
      <c r="W629" s="287">
        <v>113497</v>
      </c>
      <c r="X629" s="287">
        <v>128486</v>
      </c>
      <c r="Y629" s="287"/>
      <c r="Z629" s="287"/>
      <c r="AA629" s="303">
        <v>165452</v>
      </c>
      <c r="AB629" s="303">
        <v>190231</v>
      </c>
      <c r="AC629" s="303">
        <v>184015</v>
      </c>
      <c r="AD629" s="303">
        <v>173971</v>
      </c>
      <c r="AE629" s="289" t="str">
        <f t="shared" si="292"/>
        <v>NA</v>
      </c>
      <c r="AF629" s="289" t="str">
        <f t="shared" si="293"/>
        <v>NA</v>
      </c>
      <c r="AG629" s="289" t="str">
        <f t="shared" si="294"/>
        <v>NA</v>
      </c>
      <c r="AH629" s="289" t="str">
        <f t="shared" si="295"/>
        <v>NA</v>
      </c>
      <c r="AI629" s="289">
        <f t="shared" si="296"/>
        <v>184</v>
      </c>
      <c r="AJ629" s="289">
        <f t="shared" si="297"/>
        <v>201</v>
      </c>
      <c r="AK629" s="289">
        <f t="shared" si="298"/>
        <v>215</v>
      </c>
      <c r="AL629" s="289">
        <f t="shared" si="299"/>
        <v>236</v>
      </c>
      <c r="AM629" s="289">
        <f t="shared" si="300"/>
        <v>241</v>
      </c>
      <c r="AN629" s="289">
        <f t="shared" si="301"/>
        <v>267</v>
      </c>
      <c r="AO629" s="289">
        <f t="shared" si="302"/>
        <v>299</v>
      </c>
      <c r="AP629" s="289">
        <f t="shared" si="303"/>
        <v>298</v>
      </c>
      <c r="AQ629" s="289">
        <f t="shared" si="304"/>
        <v>323</v>
      </c>
      <c r="AR629" s="289">
        <f t="shared" si="305"/>
        <v>329</v>
      </c>
      <c r="AS629" s="289">
        <f t="shared" si="306"/>
        <v>315</v>
      </c>
      <c r="AT629" s="289">
        <f t="shared" si="307"/>
        <v>310</v>
      </c>
      <c r="AU629" s="289">
        <f t="shared" si="308"/>
        <v>310</v>
      </c>
      <c r="AV629" s="289">
        <f t="shared" si="309"/>
        <v>302</v>
      </c>
      <c r="AW629" s="289">
        <f t="shared" si="310"/>
        <v>326</v>
      </c>
      <c r="AX629" s="289">
        <f t="shared" si="311"/>
        <v>324</v>
      </c>
      <c r="AY629" s="289">
        <f t="shared" si="312"/>
        <v>318</v>
      </c>
      <c r="AZ629" s="289" t="str">
        <f t="shared" si="313"/>
        <v>NA</v>
      </c>
      <c r="BA629" s="289" t="str">
        <f t="shared" si="314"/>
        <v>NA</v>
      </c>
      <c r="BB629" s="289">
        <f t="shared" si="315"/>
        <v>320</v>
      </c>
      <c r="BC629" s="289">
        <f t="shared" si="289"/>
        <v>318</v>
      </c>
      <c r="BD629" s="289">
        <f t="shared" si="290"/>
        <v>327</v>
      </c>
      <c r="BE629" s="289">
        <f t="shared" si="291"/>
        <v>328</v>
      </c>
    </row>
    <row r="630" spans="1:57" s="309" customFormat="1" ht="15" customHeight="1" x14ac:dyDescent="0.25">
      <c r="A630" s="283" t="s">
        <v>66</v>
      </c>
      <c r="B630" s="255" t="s">
        <v>913</v>
      </c>
      <c r="C630" s="269" t="s">
        <v>1130</v>
      </c>
      <c r="D630" s="248"/>
      <c r="E630" s="248"/>
      <c r="F630" s="248"/>
      <c r="G630" s="248"/>
      <c r="H630" s="248">
        <v>77841</v>
      </c>
      <c r="I630" s="248">
        <v>81023</v>
      </c>
      <c r="J630" s="248">
        <v>98033</v>
      </c>
      <c r="K630" s="248">
        <v>118560</v>
      </c>
      <c r="L630" s="248">
        <v>135162.33333333334</v>
      </c>
      <c r="M630" s="248">
        <v>151764.66666666669</v>
      </c>
      <c r="N630" s="248">
        <v>168367</v>
      </c>
      <c r="O630" s="248">
        <v>153740</v>
      </c>
      <c r="P630" s="248">
        <v>132550</v>
      </c>
      <c r="Q630" s="248">
        <v>127446</v>
      </c>
      <c r="R630" s="248">
        <v>140115</v>
      </c>
      <c r="S630" s="248">
        <v>145870</v>
      </c>
      <c r="T630" s="285">
        <v>169484.5</v>
      </c>
      <c r="U630" s="286">
        <v>193099</v>
      </c>
      <c r="V630" s="287">
        <v>180737</v>
      </c>
      <c r="W630" s="287">
        <v>123524</v>
      </c>
      <c r="X630" s="287">
        <v>132944</v>
      </c>
      <c r="Y630" s="287"/>
      <c r="Z630" s="287"/>
      <c r="AA630" s="303">
        <v>167308</v>
      </c>
      <c r="AB630" s="303">
        <v>185337</v>
      </c>
      <c r="AC630" s="303">
        <v>173897</v>
      </c>
      <c r="AD630" s="303">
        <v>166560</v>
      </c>
      <c r="AE630" s="289" t="str">
        <f t="shared" si="292"/>
        <v>NA</v>
      </c>
      <c r="AF630" s="289" t="str">
        <f t="shared" si="293"/>
        <v>NA</v>
      </c>
      <c r="AG630" s="289" t="str">
        <f t="shared" si="294"/>
        <v>NA</v>
      </c>
      <c r="AH630" s="289" t="str">
        <f t="shared" si="295"/>
        <v>NA</v>
      </c>
      <c r="AI630" s="289">
        <f t="shared" si="296"/>
        <v>198</v>
      </c>
      <c r="AJ630" s="289">
        <f t="shared" si="297"/>
        <v>214</v>
      </c>
      <c r="AK630" s="289">
        <f t="shared" si="298"/>
        <v>211</v>
      </c>
      <c r="AL630" s="289">
        <f t="shared" si="299"/>
        <v>212</v>
      </c>
      <c r="AM630" s="289">
        <f t="shared" si="300"/>
        <v>209</v>
      </c>
      <c r="AN630" s="289">
        <f t="shared" si="301"/>
        <v>216</v>
      </c>
      <c r="AO630" s="289">
        <f t="shared" si="302"/>
        <v>222</v>
      </c>
      <c r="AP630" s="289">
        <f t="shared" si="303"/>
        <v>233</v>
      </c>
      <c r="AQ630" s="289">
        <f t="shared" si="304"/>
        <v>243</v>
      </c>
      <c r="AR630" s="289">
        <f t="shared" si="305"/>
        <v>256</v>
      </c>
      <c r="AS630" s="289">
        <f t="shared" si="306"/>
        <v>269</v>
      </c>
      <c r="AT630" s="289">
        <f t="shared" si="307"/>
        <v>272</v>
      </c>
      <c r="AU630" s="289">
        <f t="shared" si="308"/>
        <v>269</v>
      </c>
      <c r="AV630" s="289">
        <f t="shared" si="309"/>
        <v>269</v>
      </c>
      <c r="AW630" s="289">
        <f t="shared" si="310"/>
        <v>291</v>
      </c>
      <c r="AX630" s="289">
        <f t="shared" si="311"/>
        <v>308</v>
      </c>
      <c r="AY630" s="289">
        <f t="shared" si="312"/>
        <v>315</v>
      </c>
      <c r="AZ630" s="289" t="str">
        <f t="shared" si="313"/>
        <v>NA</v>
      </c>
      <c r="BA630" s="289" t="str">
        <f t="shared" si="314"/>
        <v>NA</v>
      </c>
      <c r="BB630" s="289">
        <f t="shared" si="315"/>
        <v>318</v>
      </c>
      <c r="BC630" s="289">
        <f t="shared" si="289"/>
        <v>326</v>
      </c>
      <c r="BD630" s="289">
        <f t="shared" si="290"/>
        <v>335</v>
      </c>
      <c r="BE630" s="289">
        <f t="shared" si="291"/>
        <v>340</v>
      </c>
    </row>
    <row r="631" spans="1:57" s="309" customFormat="1" ht="15" customHeight="1" x14ac:dyDescent="0.25">
      <c r="A631" s="283" t="s">
        <v>738</v>
      </c>
      <c r="B631" s="255" t="s">
        <v>926</v>
      </c>
      <c r="C631" s="269" t="s">
        <v>1130</v>
      </c>
      <c r="D631" s="248"/>
      <c r="E631" s="248"/>
      <c r="F631" s="248"/>
      <c r="G631" s="248"/>
      <c r="H631" s="248">
        <v>32956</v>
      </c>
      <c r="I631" s="248">
        <v>39745</v>
      </c>
      <c r="J631" s="248"/>
      <c r="K631" s="248"/>
      <c r="L631" s="248"/>
      <c r="M631" s="248"/>
      <c r="N631" s="248">
        <v>126953</v>
      </c>
      <c r="O631" s="248">
        <v>113627</v>
      </c>
      <c r="P631" s="248">
        <v>96592</v>
      </c>
      <c r="Q631" s="248">
        <v>95524</v>
      </c>
      <c r="R631" s="248">
        <v>114845</v>
      </c>
      <c r="S631" s="248">
        <v>136761</v>
      </c>
      <c r="T631" s="285">
        <v>149335</v>
      </c>
      <c r="U631" s="286">
        <v>181041</v>
      </c>
      <c r="V631" s="287">
        <v>173440</v>
      </c>
      <c r="W631" s="287">
        <v>112948</v>
      </c>
      <c r="X631" s="287">
        <v>119244</v>
      </c>
      <c r="Y631" s="287"/>
      <c r="Z631" s="287"/>
      <c r="AA631" s="303">
        <v>158270</v>
      </c>
      <c r="AB631" s="303">
        <v>176710</v>
      </c>
      <c r="AC631" s="303">
        <v>167664</v>
      </c>
      <c r="AD631" s="303">
        <v>164577</v>
      </c>
      <c r="AE631" s="289" t="str">
        <f t="shared" si="292"/>
        <v>NA</v>
      </c>
      <c r="AF631" s="289" t="str">
        <f t="shared" si="293"/>
        <v>NA</v>
      </c>
      <c r="AG631" s="289" t="str">
        <f t="shared" si="294"/>
        <v>NA</v>
      </c>
      <c r="AH631" s="289" t="str">
        <f t="shared" si="295"/>
        <v>NA</v>
      </c>
      <c r="AI631" s="289">
        <f t="shared" si="296"/>
        <v>319</v>
      </c>
      <c r="AJ631" s="289">
        <f t="shared" si="297"/>
        <v>321</v>
      </c>
      <c r="AK631" s="289" t="str">
        <f t="shared" si="298"/>
        <v>NA</v>
      </c>
      <c r="AL631" s="289" t="str">
        <f t="shared" si="299"/>
        <v>NA</v>
      </c>
      <c r="AM631" s="289" t="str">
        <f t="shared" si="300"/>
        <v>NA</v>
      </c>
      <c r="AN631" s="289" t="str">
        <f t="shared" si="301"/>
        <v>NA</v>
      </c>
      <c r="AO631" s="289">
        <f t="shared" si="302"/>
        <v>268</v>
      </c>
      <c r="AP631" s="289">
        <f t="shared" si="303"/>
        <v>284</v>
      </c>
      <c r="AQ631" s="289">
        <f t="shared" si="304"/>
        <v>299</v>
      </c>
      <c r="AR631" s="289">
        <f t="shared" si="305"/>
        <v>312</v>
      </c>
      <c r="AS631" s="289">
        <f t="shared" si="306"/>
        <v>302</v>
      </c>
      <c r="AT631" s="289">
        <f t="shared" si="307"/>
        <v>289</v>
      </c>
      <c r="AU631" s="289">
        <f t="shared" si="308"/>
        <v>295</v>
      </c>
      <c r="AV631" s="289">
        <f t="shared" si="309"/>
        <v>286</v>
      </c>
      <c r="AW631" s="289">
        <f t="shared" si="310"/>
        <v>304</v>
      </c>
      <c r="AX631" s="289">
        <f t="shared" si="311"/>
        <v>326</v>
      </c>
      <c r="AY631" s="289">
        <f t="shared" si="312"/>
        <v>332</v>
      </c>
      <c r="AZ631" s="289" t="str">
        <f t="shared" si="313"/>
        <v>NA</v>
      </c>
      <c r="BA631" s="289" t="str">
        <f t="shared" si="314"/>
        <v>NA</v>
      </c>
      <c r="BB631" s="289">
        <f t="shared" si="315"/>
        <v>329</v>
      </c>
      <c r="BC631" s="289">
        <f t="shared" si="289"/>
        <v>331</v>
      </c>
      <c r="BD631" s="289">
        <f t="shared" si="290"/>
        <v>346</v>
      </c>
      <c r="BE631" s="289">
        <f t="shared" si="291"/>
        <v>344</v>
      </c>
    </row>
    <row r="632" spans="1:57" s="309" customFormat="1" ht="15" customHeight="1" x14ac:dyDescent="0.25">
      <c r="A632" s="283" t="s">
        <v>403</v>
      </c>
      <c r="B632" s="255" t="s">
        <v>919</v>
      </c>
      <c r="C632" s="269" t="s">
        <v>1130</v>
      </c>
      <c r="D632" s="248"/>
      <c r="E632" s="248"/>
      <c r="F632" s="248"/>
      <c r="G632" s="248"/>
      <c r="H632" s="248">
        <v>35044</v>
      </c>
      <c r="I632" s="248">
        <v>40517</v>
      </c>
      <c r="J632" s="248">
        <v>48325</v>
      </c>
      <c r="K632" s="248">
        <v>60084</v>
      </c>
      <c r="L632" s="248">
        <v>73221</v>
      </c>
      <c r="M632" s="248">
        <v>83646</v>
      </c>
      <c r="N632" s="248">
        <v>87444</v>
      </c>
      <c r="O632" s="248">
        <v>87154</v>
      </c>
      <c r="P632" s="248">
        <v>81978</v>
      </c>
      <c r="Q632" s="248">
        <v>78966</v>
      </c>
      <c r="R632" s="248">
        <v>91937</v>
      </c>
      <c r="S632" s="248">
        <v>101717</v>
      </c>
      <c r="T632" s="285">
        <v>110081</v>
      </c>
      <c r="U632" s="286">
        <v>131825</v>
      </c>
      <c r="V632" s="287">
        <v>133171</v>
      </c>
      <c r="W632" s="287">
        <v>98476</v>
      </c>
      <c r="X632" s="287">
        <v>108655</v>
      </c>
      <c r="Y632" s="287"/>
      <c r="Z632" s="287"/>
      <c r="AA632" s="303">
        <v>129270</v>
      </c>
      <c r="AB632" s="303">
        <v>151102</v>
      </c>
      <c r="AC632" s="303">
        <v>159465</v>
      </c>
      <c r="AD632" s="303">
        <v>160618</v>
      </c>
      <c r="AE632" s="289" t="str">
        <f t="shared" si="292"/>
        <v>NA</v>
      </c>
      <c r="AF632" s="289" t="str">
        <f t="shared" si="293"/>
        <v>NA</v>
      </c>
      <c r="AG632" s="289" t="str">
        <f t="shared" si="294"/>
        <v>NA</v>
      </c>
      <c r="AH632" s="289" t="str">
        <f t="shared" si="295"/>
        <v>NA</v>
      </c>
      <c r="AI632" s="289">
        <f t="shared" si="296"/>
        <v>308</v>
      </c>
      <c r="AJ632" s="289">
        <f t="shared" si="297"/>
        <v>318</v>
      </c>
      <c r="AK632" s="289">
        <f t="shared" si="298"/>
        <v>320</v>
      </c>
      <c r="AL632" s="289">
        <f t="shared" si="299"/>
        <v>315</v>
      </c>
      <c r="AM632" s="289">
        <f t="shared" si="300"/>
        <v>310</v>
      </c>
      <c r="AN632" s="289">
        <f t="shared" si="301"/>
        <v>310</v>
      </c>
      <c r="AO632" s="289">
        <f t="shared" si="302"/>
        <v>333</v>
      </c>
      <c r="AP632" s="289">
        <f t="shared" si="303"/>
        <v>326</v>
      </c>
      <c r="AQ632" s="289">
        <f t="shared" si="304"/>
        <v>332</v>
      </c>
      <c r="AR632" s="289">
        <f t="shared" si="305"/>
        <v>343</v>
      </c>
      <c r="AS632" s="289">
        <f t="shared" si="306"/>
        <v>344</v>
      </c>
      <c r="AT632" s="289">
        <f t="shared" si="307"/>
        <v>336</v>
      </c>
      <c r="AU632" s="289">
        <f t="shared" si="308"/>
        <v>340</v>
      </c>
      <c r="AV632" s="289">
        <f t="shared" si="309"/>
        <v>333</v>
      </c>
      <c r="AW632" s="289">
        <f t="shared" si="310"/>
        <v>347</v>
      </c>
      <c r="AX632" s="289">
        <f t="shared" si="311"/>
        <v>344</v>
      </c>
      <c r="AY632" s="289">
        <f t="shared" si="312"/>
        <v>345</v>
      </c>
      <c r="AZ632" s="289" t="str">
        <f t="shared" si="313"/>
        <v>NA</v>
      </c>
      <c r="BA632" s="289" t="str">
        <f t="shared" si="314"/>
        <v>NA</v>
      </c>
      <c r="BB632" s="289">
        <f t="shared" si="315"/>
        <v>363</v>
      </c>
      <c r="BC632" s="289">
        <f t="shared" si="289"/>
        <v>358</v>
      </c>
      <c r="BD632" s="289">
        <f t="shared" si="290"/>
        <v>353</v>
      </c>
      <c r="BE632" s="289">
        <f t="shared" si="291"/>
        <v>347</v>
      </c>
    </row>
    <row r="633" spans="1:57" s="309" customFormat="1" ht="15" customHeight="1" x14ac:dyDescent="0.25">
      <c r="A633" s="283" t="s">
        <v>39</v>
      </c>
      <c r="B633" s="255" t="s">
        <v>924</v>
      </c>
      <c r="C633" s="269" t="s">
        <v>1130</v>
      </c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>
        <v>95250</v>
      </c>
      <c r="Q633" s="248">
        <v>91094</v>
      </c>
      <c r="R633" s="248">
        <v>103802</v>
      </c>
      <c r="S633" s="248">
        <v>115135</v>
      </c>
      <c r="T633" s="285">
        <v>121922</v>
      </c>
      <c r="U633" s="286">
        <v>137556</v>
      </c>
      <c r="V633" s="287">
        <v>145233</v>
      </c>
      <c r="W633" s="287">
        <v>111885</v>
      </c>
      <c r="X633" s="287">
        <v>121593</v>
      </c>
      <c r="Y633" s="287"/>
      <c r="Z633" s="287"/>
      <c r="AA633" s="303">
        <v>152164</v>
      </c>
      <c r="AB633" s="303">
        <v>168916</v>
      </c>
      <c r="AC633" s="303">
        <v>169513</v>
      </c>
      <c r="AD633" s="303">
        <v>159304</v>
      </c>
      <c r="AE633" s="289" t="str">
        <f t="shared" si="292"/>
        <v>NA</v>
      </c>
      <c r="AF633" s="289" t="str">
        <f t="shared" si="293"/>
        <v>NA</v>
      </c>
      <c r="AG633" s="289" t="str">
        <f t="shared" si="294"/>
        <v>NA</v>
      </c>
      <c r="AH633" s="289" t="str">
        <f t="shared" si="295"/>
        <v>NA</v>
      </c>
      <c r="AI633" s="289" t="str">
        <f t="shared" si="296"/>
        <v>NA</v>
      </c>
      <c r="AJ633" s="289" t="str">
        <f t="shared" si="297"/>
        <v>NA</v>
      </c>
      <c r="AK633" s="289" t="str">
        <f t="shared" si="298"/>
        <v>NA</v>
      </c>
      <c r="AL633" s="289" t="str">
        <f t="shared" si="299"/>
        <v>NA</v>
      </c>
      <c r="AM633" s="289" t="str">
        <f t="shared" si="300"/>
        <v>NA</v>
      </c>
      <c r="AN633" s="289" t="str">
        <f t="shared" si="301"/>
        <v>NA</v>
      </c>
      <c r="AO633" s="289" t="str">
        <f t="shared" si="302"/>
        <v>NA</v>
      </c>
      <c r="AP633" s="289" t="str">
        <f t="shared" si="303"/>
        <v>NA</v>
      </c>
      <c r="AQ633" s="289">
        <f t="shared" si="304"/>
        <v>303</v>
      </c>
      <c r="AR633" s="289">
        <f t="shared" si="305"/>
        <v>320</v>
      </c>
      <c r="AS633" s="289">
        <f t="shared" si="306"/>
        <v>323</v>
      </c>
      <c r="AT633" s="289">
        <f t="shared" si="307"/>
        <v>318</v>
      </c>
      <c r="AU633" s="289">
        <f t="shared" si="308"/>
        <v>326</v>
      </c>
      <c r="AV633" s="289">
        <f t="shared" si="309"/>
        <v>327</v>
      </c>
      <c r="AW633" s="289">
        <f t="shared" si="310"/>
        <v>336</v>
      </c>
      <c r="AX633" s="289">
        <f t="shared" si="311"/>
        <v>327</v>
      </c>
      <c r="AY633" s="289">
        <f t="shared" si="312"/>
        <v>331</v>
      </c>
      <c r="AZ633" s="289" t="str">
        <f t="shared" si="313"/>
        <v>NA</v>
      </c>
      <c r="BA633" s="289" t="str">
        <f t="shared" si="314"/>
        <v>NA</v>
      </c>
      <c r="BB633" s="289">
        <f t="shared" si="315"/>
        <v>335</v>
      </c>
      <c r="BC633" s="289">
        <f t="shared" si="289"/>
        <v>339</v>
      </c>
      <c r="BD633" s="289">
        <f t="shared" si="290"/>
        <v>344</v>
      </c>
      <c r="BE633" s="289">
        <f t="shared" si="291"/>
        <v>349</v>
      </c>
    </row>
    <row r="634" spans="1:57" s="309" customFormat="1" ht="15" customHeight="1" x14ac:dyDescent="0.25">
      <c r="A634" s="283" t="s">
        <v>1087</v>
      </c>
      <c r="B634" s="255" t="s">
        <v>926</v>
      </c>
      <c r="C634" s="269" t="s">
        <v>1130</v>
      </c>
      <c r="D634" s="248"/>
      <c r="E634" s="248"/>
      <c r="F634" s="248"/>
      <c r="G634" s="248"/>
      <c r="H634" s="248">
        <v>32485</v>
      </c>
      <c r="I634" s="248">
        <v>36147</v>
      </c>
      <c r="J634" s="248">
        <v>44835</v>
      </c>
      <c r="K634" s="248">
        <v>53618</v>
      </c>
      <c r="L634" s="248">
        <v>70391</v>
      </c>
      <c r="M634" s="248">
        <v>674833</v>
      </c>
      <c r="N634" s="248">
        <v>87358</v>
      </c>
      <c r="O634" s="248">
        <v>92817</v>
      </c>
      <c r="P634" s="248">
        <v>91349</v>
      </c>
      <c r="Q634" s="248">
        <v>81673</v>
      </c>
      <c r="R634" s="248">
        <v>94024</v>
      </c>
      <c r="S634" s="248">
        <v>100298</v>
      </c>
      <c r="T634" s="285">
        <v>108089</v>
      </c>
      <c r="U634" s="286">
        <v>123528</v>
      </c>
      <c r="V634" s="287">
        <v>124523</v>
      </c>
      <c r="W634" s="287">
        <v>89935</v>
      </c>
      <c r="X634" s="287">
        <v>101047</v>
      </c>
      <c r="Y634" s="287"/>
      <c r="Z634" s="287"/>
      <c r="AA634" s="303">
        <v>132471</v>
      </c>
      <c r="AB634" s="303">
        <v>153478</v>
      </c>
      <c r="AC634" s="303">
        <v>156378</v>
      </c>
      <c r="AD634" s="303">
        <v>150899</v>
      </c>
      <c r="AE634" s="289" t="str">
        <f t="shared" si="292"/>
        <v>NA</v>
      </c>
      <c r="AF634" s="289" t="str">
        <f t="shared" si="293"/>
        <v>NA</v>
      </c>
      <c r="AG634" s="289" t="str">
        <f t="shared" si="294"/>
        <v>NA</v>
      </c>
      <c r="AH634" s="289" t="str">
        <f t="shared" si="295"/>
        <v>NA</v>
      </c>
      <c r="AI634" s="289">
        <f t="shared" si="296"/>
        <v>322</v>
      </c>
      <c r="AJ634" s="289">
        <f t="shared" si="297"/>
        <v>340</v>
      </c>
      <c r="AK634" s="289">
        <f t="shared" si="298"/>
        <v>327</v>
      </c>
      <c r="AL634" s="289">
        <f t="shared" si="299"/>
        <v>331</v>
      </c>
      <c r="AM634" s="289">
        <f t="shared" si="300"/>
        <v>319</v>
      </c>
      <c r="AN634" s="289">
        <f t="shared" si="301"/>
        <v>66</v>
      </c>
      <c r="AO634" s="289">
        <f t="shared" si="302"/>
        <v>334</v>
      </c>
      <c r="AP634" s="289">
        <f t="shared" si="303"/>
        <v>319</v>
      </c>
      <c r="AQ634" s="289">
        <f t="shared" si="304"/>
        <v>316</v>
      </c>
      <c r="AR634" s="289">
        <f t="shared" si="305"/>
        <v>336</v>
      </c>
      <c r="AS634" s="289">
        <f t="shared" si="306"/>
        <v>339</v>
      </c>
      <c r="AT634" s="289">
        <f t="shared" si="307"/>
        <v>342</v>
      </c>
      <c r="AU634" s="289">
        <f t="shared" si="308"/>
        <v>346</v>
      </c>
      <c r="AV634" s="289">
        <f t="shared" si="309"/>
        <v>343</v>
      </c>
      <c r="AW634" s="289">
        <f t="shared" si="310"/>
        <v>357</v>
      </c>
      <c r="AX634" s="289">
        <f t="shared" si="311"/>
        <v>361</v>
      </c>
      <c r="AY634" s="289">
        <f t="shared" si="312"/>
        <v>359</v>
      </c>
      <c r="AZ634" s="289" t="str">
        <f t="shared" si="313"/>
        <v>NA</v>
      </c>
      <c r="BA634" s="289" t="str">
        <f t="shared" si="314"/>
        <v>NA</v>
      </c>
      <c r="BB634" s="289">
        <f t="shared" si="315"/>
        <v>359</v>
      </c>
      <c r="BC634" s="289">
        <f t="shared" si="289"/>
        <v>354</v>
      </c>
      <c r="BD634" s="289">
        <f t="shared" si="290"/>
        <v>357</v>
      </c>
      <c r="BE634" s="289">
        <f t="shared" si="291"/>
        <v>358</v>
      </c>
    </row>
    <row r="635" spans="1:57" s="309" customFormat="1" ht="15" customHeight="1" x14ac:dyDescent="0.25">
      <c r="A635" s="283" t="s">
        <v>165</v>
      </c>
      <c r="B635" s="255" t="s">
        <v>123</v>
      </c>
      <c r="C635" s="269" t="s">
        <v>1130</v>
      </c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248"/>
      <c r="S635" s="248"/>
      <c r="T635" s="285"/>
      <c r="U635" s="286"/>
      <c r="V635" s="287">
        <v>97036</v>
      </c>
      <c r="W635" s="287">
        <v>79606</v>
      </c>
      <c r="X635" s="287">
        <v>88533</v>
      </c>
      <c r="Y635" s="287"/>
      <c r="Z635" s="287"/>
      <c r="AA635" s="303">
        <v>113302</v>
      </c>
      <c r="AB635" s="303">
        <v>126821</v>
      </c>
      <c r="AC635" s="303">
        <v>146718</v>
      </c>
      <c r="AD635" s="303">
        <v>150410</v>
      </c>
      <c r="AE635" s="289" t="str">
        <f t="shared" si="292"/>
        <v>NA</v>
      </c>
      <c r="AF635" s="289" t="str">
        <f t="shared" si="293"/>
        <v>NA</v>
      </c>
      <c r="AG635" s="289" t="str">
        <f t="shared" si="294"/>
        <v>NA</v>
      </c>
      <c r="AH635" s="289" t="str">
        <f t="shared" si="295"/>
        <v>NA</v>
      </c>
      <c r="AI635" s="289" t="str">
        <f t="shared" si="296"/>
        <v>NA</v>
      </c>
      <c r="AJ635" s="289" t="str">
        <f t="shared" si="297"/>
        <v>NA</v>
      </c>
      <c r="AK635" s="289" t="str">
        <f t="shared" si="298"/>
        <v>NA</v>
      </c>
      <c r="AL635" s="289" t="str">
        <f t="shared" si="299"/>
        <v>NA</v>
      </c>
      <c r="AM635" s="289" t="str">
        <f t="shared" si="300"/>
        <v>NA</v>
      </c>
      <c r="AN635" s="289" t="str">
        <f t="shared" si="301"/>
        <v>NA</v>
      </c>
      <c r="AO635" s="289" t="str">
        <f t="shared" si="302"/>
        <v>NA</v>
      </c>
      <c r="AP635" s="289" t="str">
        <f t="shared" si="303"/>
        <v>NA</v>
      </c>
      <c r="AQ635" s="289" t="str">
        <f t="shared" si="304"/>
        <v>NA</v>
      </c>
      <c r="AR635" s="289" t="str">
        <f t="shared" si="305"/>
        <v>NA</v>
      </c>
      <c r="AS635" s="289" t="str">
        <f t="shared" si="306"/>
        <v>NA</v>
      </c>
      <c r="AT635" s="289" t="str">
        <f t="shared" si="307"/>
        <v>NA</v>
      </c>
      <c r="AU635" s="289" t="str">
        <f t="shared" si="308"/>
        <v>NA</v>
      </c>
      <c r="AV635" s="289" t="str">
        <f t="shared" si="309"/>
        <v>NA</v>
      </c>
      <c r="AW635" s="289">
        <f t="shared" si="310"/>
        <v>414</v>
      </c>
      <c r="AX635" s="289">
        <f t="shared" si="311"/>
        <v>390</v>
      </c>
      <c r="AY635" s="289">
        <f t="shared" si="312"/>
        <v>390</v>
      </c>
      <c r="AZ635" s="289" t="str">
        <f t="shared" si="313"/>
        <v>NA</v>
      </c>
      <c r="BA635" s="289" t="str">
        <f t="shared" si="314"/>
        <v>NA</v>
      </c>
      <c r="BB635" s="289">
        <f t="shared" si="315"/>
        <v>395</v>
      </c>
      <c r="BC635" s="289">
        <f t="shared" si="289"/>
        <v>402</v>
      </c>
      <c r="BD635" s="289">
        <f t="shared" si="290"/>
        <v>373</v>
      </c>
      <c r="BE635" s="289">
        <f t="shared" si="291"/>
        <v>359</v>
      </c>
    </row>
    <row r="636" spans="1:57" s="309" customFormat="1" ht="15" customHeight="1" x14ac:dyDescent="0.25">
      <c r="A636" s="283" t="s">
        <v>258</v>
      </c>
      <c r="B636" s="255" t="s">
        <v>916</v>
      </c>
      <c r="C636" s="269" t="s">
        <v>1130</v>
      </c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>
        <v>6102</v>
      </c>
      <c r="O636" s="248">
        <v>8463</v>
      </c>
      <c r="P636" s="248">
        <v>9171</v>
      </c>
      <c r="Q636" s="248">
        <v>9505</v>
      </c>
      <c r="R636" s="248">
        <v>14665</v>
      </c>
      <c r="S636" s="248">
        <v>18546</v>
      </c>
      <c r="T636" s="285">
        <v>22488</v>
      </c>
      <c r="U636" s="286">
        <v>31947</v>
      </c>
      <c r="V636" s="287">
        <v>29526</v>
      </c>
      <c r="W636" s="287"/>
      <c r="X636" s="287"/>
      <c r="Y636" s="287"/>
      <c r="Z636" s="287"/>
      <c r="AA636" s="303">
        <v>108418</v>
      </c>
      <c r="AB636" s="303">
        <v>119331</v>
      </c>
      <c r="AC636" s="303">
        <v>151816</v>
      </c>
      <c r="AD636" s="303">
        <v>149058</v>
      </c>
      <c r="AE636" s="289" t="str">
        <f t="shared" si="292"/>
        <v>NA</v>
      </c>
      <c r="AF636" s="289" t="str">
        <f t="shared" si="293"/>
        <v>NA</v>
      </c>
      <c r="AG636" s="289" t="str">
        <f t="shared" si="294"/>
        <v>NA</v>
      </c>
      <c r="AH636" s="289" t="str">
        <f t="shared" si="295"/>
        <v>NA</v>
      </c>
      <c r="AI636" s="289" t="str">
        <f t="shared" si="296"/>
        <v>NA</v>
      </c>
      <c r="AJ636" s="289" t="str">
        <f t="shared" si="297"/>
        <v>NA</v>
      </c>
      <c r="AK636" s="289" t="str">
        <f t="shared" si="298"/>
        <v>NA</v>
      </c>
      <c r="AL636" s="289" t="str">
        <f t="shared" si="299"/>
        <v>NA</v>
      </c>
      <c r="AM636" s="289" t="str">
        <f t="shared" si="300"/>
        <v>NA</v>
      </c>
      <c r="AN636" s="289" t="str">
        <f t="shared" si="301"/>
        <v>NA</v>
      </c>
      <c r="AO636" s="289">
        <f t="shared" si="302"/>
        <v>627</v>
      </c>
      <c r="AP636" s="289">
        <f t="shared" si="303"/>
        <v>634</v>
      </c>
      <c r="AQ636" s="289">
        <f t="shared" si="304"/>
        <v>683</v>
      </c>
      <c r="AR636" s="289">
        <f t="shared" si="305"/>
        <v>720</v>
      </c>
      <c r="AS636" s="289">
        <f t="shared" si="306"/>
        <v>687</v>
      </c>
      <c r="AT636" s="289">
        <f t="shared" si="307"/>
        <v>679</v>
      </c>
      <c r="AU636" s="289">
        <f t="shared" si="308"/>
        <v>679</v>
      </c>
      <c r="AV636" s="289">
        <f t="shared" si="309"/>
        <v>642</v>
      </c>
      <c r="AW636" s="289">
        <f t="shared" si="310"/>
        <v>711</v>
      </c>
      <c r="AX636" s="289" t="str">
        <f t="shared" si="311"/>
        <v>NA</v>
      </c>
      <c r="AY636" s="289" t="str">
        <f t="shared" si="312"/>
        <v>NA</v>
      </c>
      <c r="AZ636" s="289" t="str">
        <f t="shared" si="313"/>
        <v>NA</v>
      </c>
      <c r="BA636" s="289" t="str">
        <f t="shared" si="314"/>
        <v>NA</v>
      </c>
      <c r="BB636" s="289">
        <f t="shared" si="315"/>
        <v>401</v>
      </c>
      <c r="BC636" s="289">
        <f t="shared" si="289"/>
        <v>412</v>
      </c>
      <c r="BD636" s="289">
        <f t="shared" si="290"/>
        <v>362</v>
      </c>
      <c r="BE636" s="289">
        <f t="shared" si="291"/>
        <v>360</v>
      </c>
    </row>
    <row r="637" spans="1:57" s="309" customFormat="1" ht="15" customHeight="1" x14ac:dyDescent="0.25">
      <c r="A637" s="283" t="s">
        <v>228</v>
      </c>
      <c r="B637" s="255" t="s">
        <v>926</v>
      </c>
      <c r="C637" s="269" t="s">
        <v>1130</v>
      </c>
      <c r="D637" s="248"/>
      <c r="E637" s="248"/>
      <c r="F637" s="248"/>
      <c r="G637" s="248"/>
      <c r="H637" s="248">
        <v>51284</v>
      </c>
      <c r="I637" s="248">
        <v>59603</v>
      </c>
      <c r="J637" s="248">
        <v>68042</v>
      </c>
      <c r="K637" s="248">
        <v>93817</v>
      </c>
      <c r="L637" s="248">
        <v>111070</v>
      </c>
      <c r="M637" s="248">
        <v>112956</v>
      </c>
      <c r="N637" s="248">
        <v>122158</v>
      </c>
      <c r="O637" s="248">
        <v>123237</v>
      </c>
      <c r="P637" s="248">
        <v>115162</v>
      </c>
      <c r="Q637" s="248">
        <v>109701</v>
      </c>
      <c r="R637" s="248">
        <v>120861</v>
      </c>
      <c r="S637" s="248">
        <v>122303</v>
      </c>
      <c r="T637" s="285">
        <v>130451</v>
      </c>
      <c r="U637" s="286">
        <v>142508</v>
      </c>
      <c r="V637" s="287">
        <v>130276</v>
      </c>
      <c r="W637" s="287">
        <v>95787</v>
      </c>
      <c r="X637" s="287">
        <v>103946</v>
      </c>
      <c r="Y637" s="287"/>
      <c r="Z637" s="287"/>
      <c r="AA637" s="303">
        <v>124777</v>
      </c>
      <c r="AB637" s="303">
        <v>141410</v>
      </c>
      <c r="AC637" s="303">
        <v>155728</v>
      </c>
      <c r="AD637" s="303">
        <v>148999</v>
      </c>
      <c r="AE637" s="289" t="str">
        <f t="shared" si="292"/>
        <v>NA</v>
      </c>
      <c r="AF637" s="289" t="str">
        <f t="shared" si="293"/>
        <v>NA</v>
      </c>
      <c r="AG637" s="289" t="str">
        <f t="shared" si="294"/>
        <v>NA</v>
      </c>
      <c r="AH637" s="289" t="str">
        <f t="shared" si="295"/>
        <v>NA</v>
      </c>
      <c r="AI637" s="289">
        <f t="shared" si="296"/>
        <v>262</v>
      </c>
      <c r="AJ637" s="289">
        <f t="shared" si="297"/>
        <v>270</v>
      </c>
      <c r="AK637" s="289">
        <f t="shared" si="298"/>
        <v>274</v>
      </c>
      <c r="AL637" s="289">
        <f t="shared" si="299"/>
        <v>253</v>
      </c>
      <c r="AM637" s="289">
        <f t="shared" si="300"/>
        <v>255</v>
      </c>
      <c r="AN637" s="289">
        <f t="shared" si="301"/>
        <v>268</v>
      </c>
      <c r="AO637" s="289">
        <f t="shared" si="302"/>
        <v>272</v>
      </c>
      <c r="AP637" s="289">
        <f t="shared" si="303"/>
        <v>268</v>
      </c>
      <c r="AQ637" s="289">
        <f t="shared" si="304"/>
        <v>273</v>
      </c>
      <c r="AR637" s="289">
        <f t="shared" si="305"/>
        <v>284</v>
      </c>
      <c r="AS637" s="289">
        <f t="shared" si="306"/>
        <v>295</v>
      </c>
      <c r="AT637" s="289">
        <f t="shared" si="307"/>
        <v>309</v>
      </c>
      <c r="AU637" s="289">
        <f t="shared" si="308"/>
        <v>315</v>
      </c>
      <c r="AV637" s="289">
        <f t="shared" si="309"/>
        <v>321</v>
      </c>
      <c r="AW637" s="289">
        <f t="shared" si="310"/>
        <v>352</v>
      </c>
      <c r="AX637" s="289">
        <f t="shared" si="311"/>
        <v>349</v>
      </c>
      <c r="AY637" s="289">
        <f t="shared" si="312"/>
        <v>352</v>
      </c>
      <c r="AZ637" s="289" t="str">
        <f t="shared" si="313"/>
        <v>NA</v>
      </c>
      <c r="BA637" s="289" t="str">
        <f t="shared" si="314"/>
        <v>NA</v>
      </c>
      <c r="BB637" s="289">
        <f t="shared" si="315"/>
        <v>371</v>
      </c>
      <c r="BC637" s="289">
        <f t="shared" si="289"/>
        <v>374</v>
      </c>
      <c r="BD637" s="289">
        <f t="shared" si="290"/>
        <v>358</v>
      </c>
      <c r="BE637" s="289">
        <f t="shared" si="291"/>
        <v>361</v>
      </c>
    </row>
    <row r="638" spans="1:57" s="309" customFormat="1" ht="15" customHeight="1" x14ac:dyDescent="0.25">
      <c r="A638" s="283" t="s">
        <v>329</v>
      </c>
      <c r="B638" s="255" t="s">
        <v>928</v>
      </c>
      <c r="C638" s="269" t="s">
        <v>1130</v>
      </c>
      <c r="D638" s="248"/>
      <c r="E638" s="248"/>
      <c r="F638" s="248"/>
      <c r="G638" s="248"/>
      <c r="H638" s="248"/>
      <c r="I638" s="248">
        <v>26433</v>
      </c>
      <c r="J638" s="248">
        <v>30271</v>
      </c>
      <c r="K638" s="248">
        <v>37434</v>
      </c>
      <c r="L638" s="248">
        <v>42256</v>
      </c>
      <c r="M638" s="248">
        <v>45771</v>
      </c>
      <c r="N638" s="248">
        <v>57841</v>
      </c>
      <c r="O638" s="248">
        <v>58640</v>
      </c>
      <c r="P638" s="248">
        <v>56562</v>
      </c>
      <c r="Q638" s="248">
        <v>60176</v>
      </c>
      <c r="R638" s="248">
        <v>73594</v>
      </c>
      <c r="S638" s="248">
        <v>83853</v>
      </c>
      <c r="T638" s="285">
        <v>97648</v>
      </c>
      <c r="U638" s="286">
        <v>113090</v>
      </c>
      <c r="V638" s="287">
        <v>115273</v>
      </c>
      <c r="W638" s="287">
        <v>93372</v>
      </c>
      <c r="X638" s="287">
        <v>99844</v>
      </c>
      <c r="Y638" s="287"/>
      <c r="Z638" s="287"/>
      <c r="AA638" s="303">
        <v>129200</v>
      </c>
      <c r="AB638" s="303">
        <v>147079</v>
      </c>
      <c r="AC638" s="303">
        <v>147033</v>
      </c>
      <c r="AD638" s="303">
        <v>148873</v>
      </c>
      <c r="AE638" s="289" t="str">
        <f t="shared" si="292"/>
        <v>NA</v>
      </c>
      <c r="AF638" s="289" t="str">
        <f t="shared" si="293"/>
        <v>NA</v>
      </c>
      <c r="AG638" s="289" t="str">
        <f t="shared" si="294"/>
        <v>NA</v>
      </c>
      <c r="AH638" s="289" t="str">
        <f t="shared" si="295"/>
        <v>NA</v>
      </c>
      <c r="AI638" s="289" t="str">
        <f t="shared" si="296"/>
        <v>NA</v>
      </c>
      <c r="AJ638" s="289">
        <f t="shared" si="297"/>
        <v>379</v>
      </c>
      <c r="AK638" s="289">
        <f t="shared" si="298"/>
        <v>380</v>
      </c>
      <c r="AL638" s="289">
        <f t="shared" si="299"/>
        <v>380</v>
      </c>
      <c r="AM638" s="289">
        <f t="shared" si="300"/>
        <v>390</v>
      </c>
      <c r="AN638" s="289">
        <f t="shared" si="301"/>
        <v>391</v>
      </c>
      <c r="AO638" s="289">
        <f t="shared" si="302"/>
        <v>400</v>
      </c>
      <c r="AP638" s="289">
        <f t="shared" si="303"/>
        <v>395</v>
      </c>
      <c r="AQ638" s="289">
        <f t="shared" si="304"/>
        <v>392</v>
      </c>
      <c r="AR638" s="289">
        <f t="shared" si="305"/>
        <v>383</v>
      </c>
      <c r="AS638" s="289">
        <f t="shared" si="306"/>
        <v>374</v>
      </c>
      <c r="AT638" s="289">
        <f t="shared" si="307"/>
        <v>371</v>
      </c>
      <c r="AU638" s="289">
        <f t="shared" si="308"/>
        <v>363</v>
      </c>
      <c r="AV638" s="289">
        <f t="shared" si="309"/>
        <v>362</v>
      </c>
      <c r="AW638" s="289">
        <f t="shared" si="310"/>
        <v>373</v>
      </c>
      <c r="AX638" s="289">
        <f t="shared" si="311"/>
        <v>354</v>
      </c>
      <c r="AY638" s="289">
        <f t="shared" si="312"/>
        <v>364</v>
      </c>
      <c r="AZ638" s="289" t="str">
        <f t="shared" si="313"/>
        <v>NA</v>
      </c>
      <c r="BA638" s="289" t="str">
        <f t="shared" si="314"/>
        <v>NA</v>
      </c>
      <c r="BB638" s="289">
        <f t="shared" si="315"/>
        <v>364</v>
      </c>
      <c r="BC638" s="289">
        <f t="shared" si="289"/>
        <v>367</v>
      </c>
      <c r="BD638" s="289">
        <f t="shared" si="290"/>
        <v>372</v>
      </c>
      <c r="BE638" s="289">
        <f t="shared" si="291"/>
        <v>362</v>
      </c>
    </row>
    <row r="639" spans="1:57" s="309" customFormat="1" ht="15" customHeight="1" x14ac:dyDescent="0.25">
      <c r="A639" s="283" t="s">
        <v>872</v>
      </c>
      <c r="B639" s="255" t="s">
        <v>919</v>
      </c>
      <c r="C639" s="269" t="s">
        <v>1130</v>
      </c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>
        <v>16487</v>
      </c>
      <c r="Q639" s="248">
        <v>20703</v>
      </c>
      <c r="R639" s="248">
        <v>25821</v>
      </c>
      <c r="S639" s="248">
        <v>30579</v>
      </c>
      <c r="T639" s="285">
        <v>40595</v>
      </c>
      <c r="U639" s="286">
        <v>46583</v>
      </c>
      <c r="V639" s="287">
        <v>53315</v>
      </c>
      <c r="W639" s="287">
        <v>44853</v>
      </c>
      <c r="X639" s="287">
        <v>48745</v>
      </c>
      <c r="Y639" s="287"/>
      <c r="Z639" s="287"/>
      <c r="AA639" s="303">
        <v>107316</v>
      </c>
      <c r="AB639" s="303">
        <v>138288</v>
      </c>
      <c r="AC639" s="303">
        <v>145149</v>
      </c>
      <c r="AD639" s="303">
        <v>146838</v>
      </c>
      <c r="AE639" s="289" t="str">
        <f t="shared" si="292"/>
        <v>NA</v>
      </c>
      <c r="AF639" s="289" t="str">
        <f t="shared" si="293"/>
        <v>NA</v>
      </c>
      <c r="AG639" s="289" t="str">
        <f t="shared" si="294"/>
        <v>NA</v>
      </c>
      <c r="AH639" s="289" t="str">
        <f t="shared" si="295"/>
        <v>NA</v>
      </c>
      <c r="AI639" s="289" t="str">
        <f t="shared" si="296"/>
        <v>NA</v>
      </c>
      <c r="AJ639" s="289" t="str">
        <f t="shared" si="297"/>
        <v>NA</v>
      </c>
      <c r="AK639" s="289" t="str">
        <f t="shared" si="298"/>
        <v>NA</v>
      </c>
      <c r="AL639" s="289" t="str">
        <f t="shared" si="299"/>
        <v>NA</v>
      </c>
      <c r="AM639" s="289" t="str">
        <f t="shared" si="300"/>
        <v>NA</v>
      </c>
      <c r="AN639" s="289" t="str">
        <f t="shared" si="301"/>
        <v>NA</v>
      </c>
      <c r="AO639" s="289" t="str">
        <f t="shared" si="302"/>
        <v>NA</v>
      </c>
      <c r="AP639" s="289" t="str">
        <f t="shared" si="303"/>
        <v>NA</v>
      </c>
      <c r="AQ639" s="289">
        <f t="shared" si="304"/>
        <v>633</v>
      </c>
      <c r="AR639" s="289">
        <f t="shared" si="305"/>
        <v>632</v>
      </c>
      <c r="AS639" s="289">
        <f t="shared" si="306"/>
        <v>609</v>
      </c>
      <c r="AT639" s="289">
        <f t="shared" si="307"/>
        <v>598</v>
      </c>
      <c r="AU639" s="289">
        <f t="shared" si="308"/>
        <v>559</v>
      </c>
      <c r="AV639" s="289">
        <f t="shared" si="309"/>
        <v>566</v>
      </c>
      <c r="AW639" s="289">
        <f t="shared" si="310"/>
        <v>574</v>
      </c>
      <c r="AX639" s="289">
        <f t="shared" si="311"/>
        <v>531</v>
      </c>
      <c r="AY639" s="289">
        <f t="shared" si="312"/>
        <v>539</v>
      </c>
      <c r="AZ639" s="289" t="str">
        <f t="shared" si="313"/>
        <v>NA</v>
      </c>
      <c r="BA639" s="289" t="str">
        <f t="shared" si="314"/>
        <v>NA</v>
      </c>
      <c r="BB639" s="289">
        <f t="shared" si="315"/>
        <v>406</v>
      </c>
      <c r="BC639" s="289">
        <f t="shared" si="289"/>
        <v>380</v>
      </c>
      <c r="BD639" s="289">
        <f t="shared" si="290"/>
        <v>375</v>
      </c>
      <c r="BE639" s="289">
        <f t="shared" si="291"/>
        <v>363</v>
      </c>
    </row>
    <row r="640" spans="1:57" s="309" customFormat="1" ht="15" customHeight="1" x14ac:dyDescent="0.25">
      <c r="A640" s="283" t="s">
        <v>2095</v>
      </c>
      <c r="B640" s="255" t="s">
        <v>933</v>
      </c>
      <c r="C640" s="269" t="s">
        <v>1130</v>
      </c>
      <c r="D640" s="248"/>
      <c r="E640" s="248"/>
      <c r="F640" s="248"/>
      <c r="G640" s="248"/>
      <c r="H640" s="248"/>
      <c r="I640" s="248">
        <v>60113</v>
      </c>
      <c r="J640" s="248">
        <v>69798</v>
      </c>
      <c r="K640" s="248">
        <v>83389</v>
      </c>
      <c r="L640" s="248">
        <v>95031</v>
      </c>
      <c r="M640" s="248">
        <v>103951</v>
      </c>
      <c r="N640" s="248">
        <v>109487</v>
      </c>
      <c r="O640" s="248">
        <v>106527</v>
      </c>
      <c r="P640" s="248">
        <v>94417</v>
      </c>
      <c r="Q640" s="248">
        <v>89513</v>
      </c>
      <c r="R640" s="248">
        <v>94274</v>
      </c>
      <c r="S640" s="248">
        <v>112525</v>
      </c>
      <c r="T640" s="285">
        <v>126188</v>
      </c>
      <c r="U640" s="286">
        <v>149174</v>
      </c>
      <c r="V640" s="287">
        <v>136597</v>
      </c>
      <c r="W640" s="287">
        <v>106697</v>
      </c>
      <c r="X640" s="287">
        <v>116631</v>
      </c>
      <c r="Y640" s="287"/>
      <c r="Z640" s="287"/>
      <c r="AA640" s="303">
        <v>147244</v>
      </c>
      <c r="AB640" s="303">
        <v>163847</v>
      </c>
      <c r="AC640" s="303">
        <v>156486</v>
      </c>
      <c r="AD640" s="303">
        <v>146190</v>
      </c>
      <c r="AE640" s="289" t="str">
        <f t="shared" si="292"/>
        <v>NA</v>
      </c>
      <c r="AF640" s="289" t="str">
        <f t="shared" si="293"/>
        <v>NA</v>
      </c>
      <c r="AG640" s="289" t="str">
        <f t="shared" si="294"/>
        <v>NA</v>
      </c>
      <c r="AH640" s="289" t="str">
        <f t="shared" si="295"/>
        <v>NA</v>
      </c>
      <c r="AI640" s="289" t="str">
        <f t="shared" si="296"/>
        <v>NA</v>
      </c>
      <c r="AJ640" s="289">
        <f t="shared" si="297"/>
        <v>265</v>
      </c>
      <c r="AK640" s="289">
        <f t="shared" si="298"/>
        <v>268</v>
      </c>
      <c r="AL640" s="289">
        <f t="shared" si="299"/>
        <v>273</v>
      </c>
      <c r="AM640" s="289">
        <f t="shared" si="300"/>
        <v>279</v>
      </c>
      <c r="AN640" s="289">
        <f t="shared" si="301"/>
        <v>284</v>
      </c>
      <c r="AO640" s="289">
        <f t="shared" si="302"/>
        <v>298</v>
      </c>
      <c r="AP640" s="289">
        <f t="shared" si="303"/>
        <v>292</v>
      </c>
      <c r="AQ640" s="289">
        <f t="shared" si="304"/>
        <v>306</v>
      </c>
      <c r="AR640" s="289">
        <f t="shared" si="305"/>
        <v>323</v>
      </c>
      <c r="AS640" s="289">
        <f t="shared" si="306"/>
        <v>336</v>
      </c>
      <c r="AT640" s="289">
        <f t="shared" si="307"/>
        <v>327</v>
      </c>
      <c r="AU640" s="289">
        <f t="shared" si="308"/>
        <v>319</v>
      </c>
      <c r="AV640" s="289">
        <f t="shared" si="309"/>
        <v>314</v>
      </c>
      <c r="AW640" s="289">
        <f t="shared" si="310"/>
        <v>344</v>
      </c>
      <c r="AX640" s="289">
        <f t="shared" si="311"/>
        <v>333</v>
      </c>
      <c r="AY640" s="289">
        <f t="shared" si="312"/>
        <v>335</v>
      </c>
      <c r="AZ640" s="289" t="str">
        <f t="shared" si="313"/>
        <v>NA</v>
      </c>
      <c r="BA640" s="289" t="str">
        <f t="shared" si="314"/>
        <v>NA</v>
      </c>
      <c r="BB640" s="289">
        <f t="shared" si="315"/>
        <v>341</v>
      </c>
      <c r="BC640" s="289">
        <f t="shared" si="289"/>
        <v>346</v>
      </c>
      <c r="BD640" s="289">
        <f t="shared" si="290"/>
        <v>356</v>
      </c>
      <c r="BE640" s="289">
        <f t="shared" si="291"/>
        <v>366</v>
      </c>
    </row>
    <row r="641" spans="1:57" s="309" customFormat="1" ht="15" customHeight="1" x14ac:dyDescent="0.25">
      <c r="A641" s="283" t="s">
        <v>294</v>
      </c>
      <c r="B641" s="255" t="s">
        <v>924</v>
      </c>
      <c r="C641" s="269" t="s">
        <v>1130</v>
      </c>
      <c r="D641" s="248"/>
      <c r="E641" s="248"/>
      <c r="F641" s="248"/>
      <c r="G641" s="248"/>
      <c r="H641" s="248">
        <v>32337</v>
      </c>
      <c r="I641" s="248">
        <v>35754</v>
      </c>
      <c r="J641" s="248">
        <v>49094</v>
      </c>
      <c r="K641" s="248">
        <v>56112</v>
      </c>
      <c r="L641" s="248">
        <v>68538</v>
      </c>
      <c r="M641" s="248">
        <v>74773</v>
      </c>
      <c r="N641" s="248">
        <v>87138</v>
      </c>
      <c r="O641" s="248">
        <v>80068</v>
      </c>
      <c r="P641" s="248">
        <v>72660</v>
      </c>
      <c r="Q641" s="248">
        <v>67169</v>
      </c>
      <c r="R641" s="248">
        <v>79879</v>
      </c>
      <c r="S641" s="248">
        <v>86678</v>
      </c>
      <c r="T641" s="285">
        <v>96376</v>
      </c>
      <c r="U641" s="286">
        <v>113807</v>
      </c>
      <c r="V641" s="287">
        <v>108977</v>
      </c>
      <c r="W641" s="287">
        <v>83892</v>
      </c>
      <c r="X641" s="287">
        <v>90292</v>
      </c>
      <c r="Y641" s="287"/>
      <c r="Z641" s="287"/>
      <c r="AA641" s="303">
        <v>123740</v>
      </c>
      <c r="AB641" s="303">
        <v>141394</v>
      </c>
      <c r="AC641" s="303">
        <v>144934</v>
      </c>
      <c r="AD641" s="303">
        <v>142791</v>
      </c>
      <c r="AE641" s="289" t="str">
        <f t="shared" si="292"/>
        <v>NA</v>
      </c>
      <c r="AF641" s="289" t="str">
        <f t="shared" si="293"/>
        <v>NA</v>
      </c>
      <c r="AG641" s="289" t="str">
        <f t="shared" si="294"/>
        <v>NA</v>
      </c>
      <c r="AH641" s="289" t="str">
        <f t="shared" si="295"/>
        <v>NA</v>
      </c>
      <c r="AI641" s="289">
        <f t="shared" si="296"/>
        <v>324</v>
      </c>
      <c r="AJ641" s="289">
        <f t="shared" si="297"/>
        <v>345</v>
      </c>
      <c r="AK641" s="289">
        <f t="shared" si="298"/>
        <v>316</v>
      </c>
      <c r="AL641" s="289">
        <f t="shared" si="299"/>
        <v>325</v>
      </c>
      <c r="AM641" s="289">
        <f t="shared" si="300"/>
        <v>324</v>
      </c>
      <c r="AN641" s="289">
        <f t="shared" si="301"/>
        <v>331</v>
      </c>
      <c r="AO641" s="289">
        <f t="shared" si="302"/>
        <v>335</v>
      </c>
      <c r="AP641" s="289">
        <f t="shared" si="303"/>
        <v>345</v>
      </c>
      <c r="AQ641" s="289">
        <f t="shared" si="304"/>
        <v>352</v>
      </c>
      <c r="AR641" s="289">
        <f t="shared" si="305"/>
        <v>368</v>
      </c>
      <c r="AS641" s="289">
        <f t="shared" si="306"/>
        <v>367</v>
      </c>
      <c r="AT641" s="289">
        <f t="shared" si="307"/>
        <v>365</v>
      </c>
      <c r="AU641" s="289">
        <f t="shared" si="308"/>
        <v>366</v>
      </c>
      <c r="AV641" s="289">
        <f t="shared" si="309"/>
        <v>361</v>
      </c>
      <c r="AW641" s="289">
        <f t="shared" si="310"/>
        <v>386</v>
      </c>
      <c r="AX641" s="289">
        <f t="shared" si="311"/>
        <v>378</v>
      </c>
      <c r="AY641" s="289">
        <f t="shared" si="312"/>
        <v>383</v>
      </c>
      <c r="AZ641" s="289" t="str">
        <f t="shared" si="313"/>
        <v>NA</v>
      </c>
      <c r="BA641" s="289" t="str">
        <f t="shared" si="314"/>
        <v>NA</v>
      </c>
      <c r="BB641" s="289">
        <f t="shared" si="315"/>
        <v>375</v>
      </c>
      <c r="BC641" s="289">
        <f t="shared" si="289"/>
        <v>375</v>
      </c>
      <c r="BD641" s="289">
        <f t="shared" si="290"/>
        <v>376</v>
      </c>
      <c r="BE641" s="289">
        <f t="shared" si="291"/>
        <v>370</v>
      </c>
    </row>
    <row r="642" spans="1:57" s="309" customFormat="1" ht="15" customHeight="1" x14ac:dyDescent="0.25">
      <c r="A642" s="283" t="s">
        <v>233</v>
      </c>
      <c r="B642" s="255" t="s">
        <v>930</v>
      </c>
      <c r="C642" s="269" t="s">
        <v>1130</v>
      </c>
      <c r="D642" s="248"/>
      <c r="E642" s="248"/>
      <c r="F642" s="248"/>
      <c r="G642" s="248"/>
      <c r="H642" s="248">
        <v>47989</v>
      </c>
      <c r="I642" s="248">
        <v>51183</v>
      </c>
      <c r="J642" s="248">
        <v>61472</v>
      </c>
      <c r="K642" s="248">
        <v>62227</v>
      </c>
      <c r="L642" s="248">
        <v>88051</v>
      </c>
      <c r="M642" s="248">
        <v>96946</v>
      </c>
      <c r="N642" s="248">
        <v>89896</v>
      </c>
      <c r="O642" s="248">
        <v>90595</v>
      </c>
      <c r="P642" s="248">
        <v>86572</v>
      </c>
      <c r="Q642" s="248">
        <v>86191</v>
      </c>
      <c r="R642" s="248">
        <v>96071</v>
      </c>
      <c r="S642" s="248">
        <v>106125</v>
      </c>
      <c r="T642" s="285">
        <v>101214</v>
      </c>
      <c r="U642" s="286">
        <v>116545.5</v>
      </c>
      <c r="V642" s="287">
        <v>131877</v>
      </c>
      <c r="W642" s="287">
        <v>96474</v>
      </c>
      <c r="X642" s="287">
        <v>108001</v>
      </c>
      <c r="Y642" s="287"/>
      <c r="Z642" s="287"/>
      <c r="AA642" s="303"/>
      <c r="AB642" s="303"/>
      <c r="AC642" s="303">
        <v>149022</v>
      </c>
      <c r="AD642" s="303">
        <v>142487</v>
      </c>
      <c r="AE642" s="289" t="str">
        <f t="shared" si="292"/>
        <v>NA</v>
      </c>
      <c r="AF642" s="289" t="str">
        <f t="shared" si="293"/>
        <v>NA</v>
      </c>
      <c r="AG642" s="289" t="str">
        <f t="shared" si="294"/>
        <v>NA</v>
      </c>
      <c r="AH642" s="289" t="str">
        <f t="shared" si="295"/>
        <v>NA</v>
      </c>
      <c r="AI642" s="289">
        <f t="shared" si="296"/>
        <v>273</v>
      </c>
      <c r="AJ642" s="289">
        <f t="shared" si="297"/>
        <v>294</v>
      </c>
      <c r="AK642" s="289">
        <f t="shared" si="298"/>
        <v>293</v>
      </c>
      <c r="AL642" s="289">
        <f t="shared" si="299"/>
        <v>307</v>
      </c>
      <c r="AM642" s="289">
        <f t="shared" si="300"/>
        <v>289</v>
      </c>
      <c r="AN642" s="289">
        <f t="shared" si="301"/>
        <v>294</v>
      </c>
      <c r="AO642" s="289">
        <f t="shared" si="302"/>
        <v>325</v>
      </c>
      <c r="AP642" s="289">
        <f t="shared" si="303"/>
        <v>321</v>
      </c>
      <c r="AQ642" s="289">
        <f t="shared" si="304"/>
        <v>325</v>
      </c>
      <c r="AR642" s="289">
        <f t="shared" si="305"/>
        <v>328</v>
      </c>
      <c r="AS642" s="289">
        <f t="shared" si="306"/>
        <v>332</v>
      </c>
      <c r="AT642" s="289">
        <f t="shared" si="307"/>
        <v>331</v>
      </c>
      <c r="AU642" s="289">
        <f t="shared" si="308"/>
        <v>358</v>
      </c>
      <c r="AV642" s="289">
        <f t="shared" si="309"/>
        <v>355</v>
      </c>
      <c r="AW642" s="289">
        <f t="shared" si="310"/>
        <v>349</v>
      </c>
      <c r="AX642" s="289">
        <f t="shared" si="311"/>
        <v>346</v>
      </c>
      <c r="AY642" s="289">
        <f t="shared" si="312"/>
        <v>347</v>
      </c>
      <c r="AZ642" s="289" t="str">
        <f t="shared" si="313"/>
        <v>NA</v>
      </c>
      <c r="BA642" s="289" t="str">
        <f t="shared" si="314"/>
        <v>NA</v>
      </c>
      <c r="BB642" s="289" t="str">
        <f t="shared" si="315"/>
        <v>NA</v>
      </c>
      <c r="BC642" s="289" t="str">
        <f t="shared" si="289"/>
        <v>NA</v>
      </c>
      <c r="BD642" s="289">
        <f t="shared" si="290"/>
        <v>368</v>
      </c>
      <c r="BE642" s="289">
        <f t="shared" si="291"/>
        <v>372</v>
      </c>
    </row>
    <row r="643" spans="1:57" s="309" customFormat="1" ht="15" customHeight="1" x14ac:dyDescent="0.25">
      <c r="A643" s="283" t="s">
        <v>401</v>
      </c>
      <c r="B643" s="255" t="s">
        <v>916</v>
      </c>
      <c r="C643" s="269" t="s">
        <v>1130</v>
      </c>
      <c r="D643" s="248"/>
      <c r="E643" s="248"/>
      <c r="F643" s="248"/>
      <c r="G643" s="248"/>
      <c r="H643" s="248"/>
      <c r="I643" s="248"/>
      <c r="J643" s="248"/>
      <c r="K643" s="248">
        <v>33329</v>
      </c>
      <c r="L643" s="248">
        <v>43155</v>
      </c>
      <c r="M643" s="248">
        <v>50388</v>
      </c>
      <c r="N643" s="248">
        <v>55771</v>
      </c>
      <c r="O643" s="248">
        <v>52080</v>
      </c>
      <c r="P643" s="248">
        <v>51020</v>
      </c>
      <c r="Q643" s="248">
        <v>53264</v>
      </c>
      <c r="R643" s="248">
        <v>56756</v>
      </c>
      <c r="S643" s="248">
        <v>66072</v>
      </c>
      <c r="T643" s="285">
        <v>76786</v>
      </c>
      <c r="U643" s="286">
        <v>93920</v>
      </c>
      <c r="V643" s="287">
        <v>93110</v>
      </c>
      <c r="W643" s="287">
        <v>76902</v>
      </c>
      <c r="X643" s="287">
        <v>90018</v>
      </c>
      <c r="Y643" s="287"/>
      <c r="Z643" s="287"/>
      <c r="AA643" s="303">
        <v>129431</v>
      </c>
      <c r="AB643" s="303">
        <v>147935</v>
      </c>
      <c r="AC643" s="303">
        <v>150652</v>
      </c>
      <c r="AD643" s="303">
        <v>141884</v>
      </c>
      <c r="AE643" s="289" t="str">
        <f t="shared" si="292"/>
        <v>NA</v>
      </c>
      <c r="AF643" s="289" t="str">
        <f t="shared" si="293"/>
        <v>NA</v>
      </c>
      <c r="AG643" s="289" t="str">
        <f t="shared" si="294"/>
        <v>NA</v>
      </c>
      <c r="AH643" s="289" t="str">
        <f t="shared" si="295"/>
        <v>NA</v>
      </c>
      <c r="AI643" s="289" t="str">
        <f t="shared" si="296"/>
        <v>NA</v>
      </c>
      <c r="AJ643" s="289" t="str">
        <f t="shared" si="297"/>
        <v>NA</v>
      </c>
      <c r="AK643" s="289" t="str">
        <f t="shared" si="298"/>
        <v>NA</v>
      </c>
      <c r="AL643" s="289">
        <f t="shared" si="299"/>
        <v>395</v>
      </c>
      <c r="AM643" s="289">
        <f t="shared" si="300"/>
        <v>387</v>
      </c>
      <c r="AN643" s="289">
        <f t="shared" si="301"/>
        <v>380</v>
      </c>
      <c r="AO643" s="289">
        <f t="shared" si="302"/>
        <v>409</v>
      </c>
      <c r="AP643" s="289">
        <f t="shared" si="303"/>
        <v>416</v>
      </c>
      <c r="AQ643" s="289">
        <f t="shared" si="304"/>
        <v>420</v>
      </c>
      <c r="AR643" s="289">
        <f t="shared" si="305"/>
        <v>409</v>
      </c>
      <c r="AS643" s="289">
        <f t="shared" si="306"/>
        <v>425</v>
      </c>
      <c r="AT643" s="289">
        <f t="shared" si="307"/>
        <v>410</v>
      </c>
      <c r="AU643" s="289">
        <f t="shared" si="308"/>
        <v>407</v>
      </c>
      <c r="AV643" s="289">
        <f t="shared" si="309"/>
        <v>393</v>
      </c>
      <c r="AW643" s="289">
        <f t="shared" si="310"/>
        <v>423</v>
      </c>
      <c r="AX643" s="289">
        <f t="shared" si="311"/>
        <v>397</v>
      </c>
      <c r="AY643" s="289">
        <f t="shared" si="312"/>
        <v>386</v>
      </c>
      <c r="AZ643" s="289" t="str">
        <f t="shared" si="313"/>
        <v>NA</v>
      </c>
      <c r="BA643" s="289" t="str">
        <f t="shared" si="314"/>
        <v>NA</v>
      </c>
      <c r="BB643" s="289">
        <f t="shared" si="315"/>
        <v>362</v>
      </c>
      <c r="BC643" s="289">
        <f t="shared" si="289"/>
        <v>363</v>
      </c>
      <c r="BD643" s="289">
        <f t="shared" si="290"/>
        <v>363</v>
      </c>
      <c r="BE643" s="289">
        <f t="shared" si="291"/>
        <v>373</v>
      </c>
    </row>
    <row r="644" spans="1:57" s="309" customFormat="1" ht="15" customHeight="1" x14ac:dyDescent="0.25">
      <c r="A644" s="283" t="s">
        <v>2118</v>
      </c>
      <c r="B644" s="255" t="s">
        <v>917</v>
      </c>
      <c r="C644" s="269" t="s">
        <v>1130</v>
      </c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248"/>
      <c r="S644" s="248"/>
      <c r="T644" s="285"/>
      <c r="U644" s="286"/>
      <c r="V644" s="287">
        <v>110990</v>
      </c>
      <c r="W644" s="287">
        <v>88245</v>
      </c>
      <c r="X644" s="287">
        <v>99310</v>
      </c>
      <c r="Y644" s="287"/>
      <c r="Z644" s="287"/>
      <c r="AA644" s="303">
        <v>127763</v>
      </c>
      <c r="AB644" s="303">
        <v>144374</v>
      </c>
      <c r="AC644" s="303">
        <v>145454</v>
      </c>
      <c r="AD644" s="303">
        <v>140715</v>
      </c>
      <c r="AE644" s="289" t="str">
        <f t="shared" si="292"/>
        <v>NA</v>
      </c>
      <c r="AF644" s="289" t="str">
        <f t="shared" si="293"/>
        <v>NA</v>
      </c>
      <c r="AG644" s="289" t="str">
        <f t="shared" si="294"/>
        <v>NA</v>
      </c>
      <c r="AH644" s="289" t="str">
        <f t="shared" si="295"/>
        <v>NA</v>
      </c>
      <c r="AI644" s="289" t="str">
        <f t="shared" si="296"/>
        <v>NA</v>
      </c>
      <c r="AJ644" s="289" t="str">
        <f t="shared" si="297"/>
        <v>NA</v>
      </c>
      <c r="AK644" s="289" t="str">
        <f t="shared" si="298"/>
        <v>NA</v>
      </c>
      <c r="AL644" s="289" t="str">
        <f t="shared" si="299"/>
        <v>NA</v>
      </c>
      <c r="AM644" s="289" t="str">
        <f t="shared" si="300"/>
        <v>NA</v>
      </c>
      <c r="AN644" s="289" t="str">
        <f t="shared" si="301"/>
        <v>NA</v>
      </c>
      <c r="AO644" s="289" t="str">
        <f t="shared" si="302"/>
        <v>NA</v>
      </c>
      <c r="AP644" s="289" t="str">
        <f t="shared" si="303"/>
        <v>NA</v>
      </c>
      <c r="AQ644" s="289" t="str">
        <f t="shared" si="304"/>
        <v>NA</v>
      </c>
      <c r="AR644" s="289" t="str">
        <f t="shared" si="305"/>
        <v>NA</v>
      </c>
      <c r="AS644" s="289" t="str">
        <f t="shared" si="306"/>
        <v>NA</v>
      </c>
      <c r="AT644" s="289" t="str">
        <f t="shared" si="307"/>
        <v>NA</v>
      </c>
      <c r="AU644" s="289" t="str">
        <f t="shared" si="308"/>
        <v>NA</v>
      </c>
      <c r="AV644" s="289" t="str">
        <f t="shared" si="309"/>
        <v>NA</v>
      </c>
      <c r="AW644" s="289">
        <f t="shared" si="310"/>
        <v>384</v>
      </c>
      <c r="AX644" s="289">
        <f t="shared" si="311"/>
        <v>367</v>
      </c>
      <c r="AY644" s="289">
        <f t="shared" si="312"/>
        <v>365</v>
      </c>
      <c r="AZ644" s="289" t="str">
        <f t="shared" si="313"/>
        <v>NA</v>
      </c>
      <c r="BA644" s="289" t="str">
        <f t="shared" si="314"/>
        <v>NA</v>
      </c>
      <c r="BB644" s="289">
        <f t="shared" si="315"/>
        <v>366</v>
      </c>
      <c r="BC644" s="289">
        <f t="shared" si="289"/>
        <v>369</v>
      </c>
      <c r="BD644" s="289">
        <f t="shared" si="290"/>
        <v>374</v>
      </c>
      <c r="BE644" s="289">
        <f t="shared" si="291"/>
        <v>376</v>
      </c>
    </row>
    <row r="645" spans="1:57" s="309" customFormat="1" ht="15" customHeight="1" x14ac:dyDescent="0.25">
      <c r="A645" s="283" t="s">
        <v>297</v>
      </c>
      <c r="B645" s="255" t="s">
        <v>919</v>
      </c>
      <c r="C645" s="269" t="s">
        <v>1130</v>
      </c>
      <c r="D645" s="248"/>
      <c r="E645" s="248"/>
      <c r="F645" s="248"/>
      <c r="G645" s="248"/>
      <c r="H645" s="248"/>
      <c r="I645" s="248"/>
      <c r="J645" s="248">
        <v>102036</v>
      </c>
      <c r="K645" s="248">
        <v>119238</v>
      </c>
      <c r="L645" s="248">
        <v>129933</v>
      </c>
      <c r="M645" s="248">
        <v>135521</v>
      </c>
      <c r="N645" s="248">
        <v>148339</v>
      </c>
      <c r="O645" s="248">
        <v>133630</v>
      </c>
      <c r="P645" s="248">
        <v>115380</v>
      </c>
      <c r="Q645" s="248">
        <v>101963</v>
      </c>
      <c r="R645" s="248">
        <v>135920</v>
      </c>
      <c r="S645" s="248">
        <v>141850</v>
      </c>
      <c r="T645" s="285">
        <v>150814</v>
      </c>
      <c r="U645" s="286">
        <v>168715</v>
      </c>
      <c r="V645" s="287">
        <v>150244</v>
      </c>
      <c r="W645" s="287">
        <v>114331</v>
      </c>
      <c r="X645" s="287">
        <v>121594</v>
      </c>
      <c r="Y645" s="287"/>
      <c r="Z645" s="287"/>
      <c r="AA645" s="303">
        <v>136790</v>
      </c>
      <c r="AB645" s="303">
        <v>151106</v>
      </c>
      <c r="AC645" s="303">
        <v>149372</v>
      </c>
      <c r="AD645" s="303">
        <v>136171</v>
      </c>
      <c r="AE645" s="289" t="str">
        <f t="shared" si="292"/>
        <v>NA</v>
      </c>
      <c r="AF645" s="289" t="str">
        <f t="shared" si="293"/>
        <v>NA</v>
      </c>
      <c r="AG645" s="289" t="str">
        <f t="shared" si="294"/>
        <v>NA</v>
      </c>
      <c r="AH645" s="289" t="str">
        <f t="shared" si="295"/>
        <v>NA</v>
      </c>
      <c r="AI645" s="289" t="str">
        <f t="shared" si="296"/>
        <v>NA</v>
      </c>
      <c r="AJ645" s="289" t="str">
        <f t="shared" si="297"/>
        <v>NA</v>
      </c>
      <c r="AK645" s="289">
        <f t="shared" si="298"/>
        <v>205</v>
      </c>
      <c r="AL645" s="289">
        <f t="shared" si="299"/>
        <v>208</v>
      </c>
      <c r="AM645" s="289">
        <f t="shared" si="300"/>
        <v>224</v>
      </c>
      <c r="AN645" s="289">
        <f t="shared" si="301"/>
        <v>241</v>
      </c>
      <c r="AO645" s="289">
        <f t="shared" si="302"/>
        <v>250</v>
      </c>
      <c r="AP645" s="289">
        <f t="shared" si="303"/>
        <v>260</v>
      </c>
      <c r="AQ645" s="289">
        <f t="shared" si="304"/>
        <v>271</v>
      </c>
      <c r="AR645" s="289">
        <f t="shared" si="305"/>
        <v>300</v>
      </c>
      <c r="AS645" s="289">
        <f t="shared" si="306"/>
        <v>274</v>
      </c>
      <c r="AT645" s="289">
        <f t="shared" si="307"/>
        <v>282</v>
      </c>
      <c r="AU645" s="289">
        <f t="shared" si="308"/>
        <v>294</v>
      </c>
      <c r="AV645" s="289">
        <f t="shared" si="309"/>
        <v>299</v>
      </c>
      <c r="AW645" s="289">
        <f t="shared" si="310"/>
        <v>329</v>
      </c>
      <c r="AX645" s="289">
        <f t="shared" si="311"/>
        <v>323</v>
      </c>
      <c r="AY645" s="289">
        <f t="shared" si="312"/>
        <v>330</v>
      </c>
      <c r="AZ645" s="289" t="str">
        <f t="shared" si="313"/>
        <v>NA</v>
      </c>
      <c r="BA645" s="289" t="str">
        <f t="shared" si="314"/>
        <v>NA</v>
      </c>
      <c r="BB645" s="289">
        <f t="shared" si="315"/>
        <v>352</v>
      </c>
      <c r="BC645" s="289">
        <f t="shared" si="289"/>
        <v>357</v>
      </c>
      <c r="BD645" s="289">
        <f t="shared" si="290"/>
        <v>367</v>
      </c>
      <c r="BE645" s="289">
        <f t="shared" si="291"/>
        <v>383</v>
      </c>
    </row>
    <row r="646" spans="1:57" s="309" customFormat="1" ht="15" customHeight="1" x14ac:dyDescent="0.25">
      <c r="A646" s="283" t="s">
        <v>871</v>
      </c>
      <c r="B646" s="255" t="s">
        <v>917</v>
      </c>
      <c r="C646" s="269" t="s">
        <v>1130</v>
      </c>
      <c r="D646" s="248"/>
      <c r="E646" s="248"/>
      <c r="F646" s="248"/>
      <c r="G646" s="248"/>
      <c r="H646" s="248">
        <v>49425</v>
      </c>
      <c r="I646" s="248">
        <v>57247</v>
      </c>
      <c r="J646" s="248">
        <v>67607</v>
      </c>
      <c r="K646" s="248">
        <v>80528</v>
      </c>
      <c r="L646" s="248">
        <v>97202</v>
      </c>
      <c r="M646" s="248">
        <v>109329</v>
      </c>
      <c r="N646" s="248">
        <v>105096</v>
      </c>
      <c r="O646" s="248">
        <v>112523</v>
      </c>
      <c r="P646" s="248">
        <v>108458</v>
      </c>
      <c r="Q646" s="248">
        <v>114165</v>
      </c>
      <c r="R646" s="248">
        <v>116809</v>
      </c>
      <c r="S646" s="248">
        <v>123500</v>
      </c>
      <c r="T646" s="285">
        <v>123176</v>
      </c>
      <c r="U646" s="286">
        <v>135425</v>
      </c>
      <c r="V646" s="287">
        <v>121012</v>
      </c>
      <c r="W646" s="287">
        <v>94865</v>
      </c>
      <c r="X646" s="287">
        <v>108629</v>
      </c>
      <c r="Y646" s="287"/>
      <c r="Z646" s="287"/>
      <c r="AA646" s="303">
        <v>140735</v>
      </c>
      <c r="AB646" s="303">
        <v>148409</v>
      </c>
      <c r="AC646" s="303">
        <v>150124</v>
      </c>
      <c r="AD646" s="303">
        <v>134885</v>
      </c>
      <c r="AE646" s="289" t="str">
        <f t="shared" si="292"/>
        <v>NA</v>
      </c>
      <c r="AF646" s="289" t="str">
        <f t="shared" si="293"/>
        <v>NA</v>
      </c>
      <c r="AG646" s="289" t="str">
        <f t="shared" si="294"/>
        <v>NA</v>
      </c>
      <c r="AH646" s="289" t="str">
        <f t="shared" si="295"/>
        <v>NA</v>
      </c>
      <c r="AI646" s="289">
        <f t="shared" si="296"/>
        <v>267</v>
      </c>
      <c r="AJ646" s="289">
        <f t="shared" si="297"/>
        <v>274</v>
      </c>
      <c r="AK646" s="289">
        <f t="shared" si="298"/>
        <v>275</v>
      </c>
      <c r="AL646" s="289">
        <f t="shared" si="299"/>
        <v>279</v>
      </c>
      <c r="AM646" s="289">
        <f t="shared" si="300"/>
        <v>275</v>
      </c>
      <c r="AN646" s="289">
        <f t="shared" si="301"/>
        <v>274</v>
      </c>
      <c r="AO646" s="289">
        <f t="shared" si="302"/>
        <v>307</v>
      </c>
      <c r="AP646" s="289">
        <f t="shared" si="303"/>
        <v>285</v>
      </c>
      <c r="AQ646" s="289">
        <f t="shared" si="304"/>
        <v>284</v>
      </c>
      <c r="AR646" s="289">
        <f t="shared" si="305"/>
        <v>277</v>
      </c>
      <c r="AS646" s="289">
        <f t="shared" si="306"/>
        <v>301</v>
      </c>
      <c r="AT646" s="289">
        <f t="shared" si="307"/>
        <v>307</v>
      </c>
      <c r="AU646" s="289">
        <f t="shared" si="308"/>
        <v>324</v>
      </c>
      <c r="AV646" s="289">
        <f t="shared" si="309"/>
        <v>329</v>
      </c>
      <c r="AW646" s="289">
        <f t="shared" si="310"/>
        <v>362</v>
      </c>
      <c r="AX646" s="289">
        <f t="shared" si="311"/>
        <v>351</v>
      </c>
      <c r="AY646" s="289">
        <f t="shared" si="312"/>
        <v>346</v>
      </c>
      <c r="AZ646" s="289" t="str">
        <f t="shared" si="313"/>
        <v>NA</v>
      </c>
      <c r="BA646" s="289" t="str">
        <f t="shared" si="314"/>
        <v>NA</v>
      </c>
      <c r="BB646" s="289">
        <f t="shared" si="315"/>
        <v>347</v>
      </c>
      <c r="BC646" s="289">
        <f t="shared" si="289"/>
        <v>362</v>
      </c>
      <c r="BD646" s="289">
        <f t="shared" si="290"/>
        <v>365</v>
      </c>
      <c r="BE646" s="289">
        <f t="shared" si="291"/>
        <v>384</v>
      </c>
    </row>
    <row r="647" spans="1:57" s="309" customFormat="1" ht="15" customHeight="1" x14ac:dyDescent="0.25">
      <c r="A647" s="283" t="s">
        <v>747</v>
      </c>
      <c r="B647" s="255" t="s">
        <v>913</v>
      </c>
      <c r="C647" s="269" t="s">
        <v>1130</v>
      </c>
      <c r="D647" s="248"/>
      <c r="E647" s="248"/>
      <c r="F647" s="248"/>
      <c r="G647" s="248"/>
      <c r="H647" s="248">
        <v>10499</v>
      </c>
      <c r="I647" s="248">
        <v>12321</v>
      </c>
      <c r="J647" s="248">
        <v>14321</v>
      </c>
      <c r="K647" s="248">
        <v>23666</v>
      </c>
      <c r="L647" s="248">
        <v>33260</v>
      </c>
      <c r="M647" s="248">
        <v>36083</v>
      </c>
      <c r="N647" s="248">
        <v>42356</v>
      </c>
      <c r="O647" s="248">
        <v>41236</v>
      </c>
      <c r="P647" s="248">
        <v>40523</v>
      </c>
      <c r="Q647" s="248">
        <v>43025</v>
      </c>
      <c r="R647" s="248">
        <v>52466</v>
      </c>
      <c r="S647" s="248">
        <v>58894</v>
      </c>
      <c r="T647" s="285">
        <v>68042</v>
      </c>
      <c r="U647" s="286">
        <v>82138</v>
      </c>
      <c r="V647" s="287">
        <v>76740</v>
      </c>
      <c r="W647" s="287">
        <v>58025</v>
      </c>
      <c r="X647" s="287">
        <v>66653</v>
      </c>
      <c r="Y647" s="287"/>
      <c r="Z647" s="287"/>
      <c r="AA647" s="303">
        <v>92257</v>
      </c>
      <c r="AB647" s="303">
        <v>107871</v>
      </c>
      <c r="AC647" s="303">
        <v>109847</v>
      </c>
      <c r="AD647" s="303">
        <v>130622</v>
      </c>
      <c r="AE647" s="289" t="str">
        <f t="shared" si="292"/>
        <v>NA</v>
      </c>
      <c r="AF647" s="289" t="str">
        <f t="shared" si="293"/>
        <v>NA</v>
      </c>
      <c r="AG647" s="289" t="str">
        <f t="shared" si="294"/>
        <v>NA</v>
      </c>
      <c r="AH647" s="289" t="str">
        <f t="shared" si="295"/>
        <v>NA</v>
      </c>
      <c r="AI647" s="289">
        <f t="shared" si="296"/>
        <v>421</v>
      </c>
      <c r="AJ647" s="289">
        <f t="shared" si="297"/>
        <v>448</v>
      </c>
      <c r="AK647" s="289">
        <f t="shared" si="298"/>
        <v>465</v>
      </c>
      <c r="AL647" s="289">
        <f t="shared" si="299"/>
        <v>438</v>
      </c>
      <c r="AM647" s="289">
        <f t="shared" si="300"/>
        <v>428</v>
      </c>
      <c r="AN647" s="289">
        <f t="shared" si="301"/>
        <v>435</v>
      </c>
      <c r="AO647" s="289">
        <f t="shared" si="302"/>
        <v>461</v>
      </c>
      <c r="AP647" s="289">
        <f t="shared" si="303"/>
        <v>464</v>
      </c>
      <c r="AQ647" s="289">
        <f t="shared" si="304"/>
        <v>468</v>
      </c>
      <c r="AR647" s="289">
        <f t="shared" si="305"/>
        <v>464</v>
      </c>
      <c r="AS647" s="289">
        <f t="shared" si="306"/>
        <v>443</v>
      </c>
      <c r="AT647" s="289">
        <f t="shared" si="307"/>
        <v>435</v>
      </c>
      <c r="AU647" s="289">
        <f t="shared" si="308"/>
        <v>433</v>
      </c>
      <c r="AV647" s="289">
        <f t="shared" si="309"/>
        <v>423</v>
      </c>
      <c r="AW647" s="289">
        <f t="shared" si="310"/>
        <v>473</v>
      </c>
      <c r="AX647" s="289">
        <f t="shared" si="311"/>
        <v>468</v>
      </c>
      <c r="AY647" s="289">
        <f t="shared" si="312"/>
        <v>455</v>
      </c>
      <c r="AZ647" s="289" t="str">
        <f t="shared" si="313"/>
        <v>NA</v>
      </c>
      <c r="BA647" s="289" t="str">
        <f t="shared" si="314"/>
        <v>NA</v>
      </c>
      <c r="BB647" s="289">
        <f t="shared" si="315"/>
        <v>436</v>
      </c>
      <c r="BC647" s="289">
        <f t="shared" si="289"/>
        <v>433</v>
      </c>
      <c r="BD647" s="289">
        <f t="shared" si="290"/>
        <v>427</v>
      </c>
      <c r="BE647" s="289">
        <f t="shared" si="291"/>
        <v>387</v>
      </c>
    </row>
    <row r="648" spans="1:57" s="309" customFormat="1" ht="15" customHeight="1" x14ac:dyDescent="0.25">
      <c r="A648" s="283" t="s">
        <v>658</v>
      </c>
      <c r="B648" s="255" t="s">
        <v>928</v>
      </c>
      <c r="C648" s="269" t="s">
        <v>1130</v>
      </c>
      <c r="D648" s="248"/>
      <c r="E648" s="248"/>
      <c r="F648" s="248"/>
      <c r="G648" s="248"/>
      <c r="H648" s="248">
        <v>52398</v>
      </c>
      <c r="I648" s="248">
        <v>60239</v>
      </c>
      <c r="J648" s="248">
        <v>77161</v>
      </c>
      <c r="K648" s="248">
        <v>96576</v>
      </c>
      <c r="L648" s="248">
        <v>109636</v>
      </c>
      <c r="M648" s="248">
        <v>111718</v>
      </c>
      <c r="N648" s="248">
        <v>117561</v>
      </c>
      <c r="O648" s="248">
        <v>115326</v>
      </c>
      <c r="P648" s="248">
        <v>102336</v>
      </c>
      <c r="Q648" s="248">
        <v>91238</v>
      </c>
      <c r="R648" s="248">
        <v>110539</v>
      </c>
      <c r="S648" s="248">
        <v>114585</v>
      </c>
      <c r="T648" s="285">
        <v>130454</v>
      </c>
      <c r="U648" s="286">
        <v>154340</v>
      </c>
      <c r="V648" s="287">
        <v>129207</v>
      </c>
      <c r="W648" s="287">
        <v>89088</v>
      </c>
      <c r="X648" s="287">
        <v>100476</v>
      </c>
      <c r="Y648" s="287"/>
      <c r="Z648" s="287"/>
      <c r="AA648" s="303">
        <v>122301</v>
      </c>
      <c r="AB648" s="303">
        <v>135570</v>
      </c>
      <c r="AC648" s="303">
        <v>133348</v>
      </c>
      <c r="AD648" s="303">
        <v>127326</v>
      </c>
      <c r="AE648" s="289" t="str">
        <f t="shared" si="292"/>
        <v>NA</v>
      </c>
      <c r="AF648" s="289" t="str">
        <f t="shared" si="293"/>
        <v>NA</v>
      </c>
      <c r="AG648" s="289" t="str">
        <f t="shared" si="294"/>
        <v>NA</v>
      </c>
      <c r="AH648" s="289" t="str">
        <f t="shared" si="295"/>
        <v>NA</v>
      </c>
      <c r="AI648" s="289">
        <f t="shared" si="296"/>
        <v>258</v>
      </c>
      <c r="AJ648" s="289">
        <f t="shared" si="297"/>
        <v>263</v>
      </c>
      <c r="AK648" s="289">
        <f t="shared" si="298"/>
        <v>256</v>
      </c>
      <c r="AL648" s="289">
        <f t="shared" si="299"/>
        <v>246</v>
      </c>
      <c r="AM648" s="289">
        <f t="shared" si="300"/>
        <v>257</v>
      </c>
      <c r="AN648" s="289">
        <f t="shared" si="301"/>
        <v>270</v>
      </c>
      <c r="AO648" s="289">
        <f t="shared" si="302"/>
        <v>284</v>
      </c>
      <c r="AP648" s="289">
        <f t="shared" si="303"/>
        <v>276</v>
      </c>
      <c r="AQ648" s="289">
        <f t="shared" si="304"/>
        <v>292</v>
      </c>
      <c r="AR648" s="289">
        <f t="shared" si="305"/>
        <v>318</v>
      </c>
      <c r="AS648" s="289">
        <f t="shared" si="306"/>
        <v>310</v>
      </c>
      <c r="AT648" s="289">
        <f t="shared" si="307"/>
        <v>320</v>
      </c>
      <c r="AU648" s="289">
        <f t="shared" si="308"/>
        <v>314</v>
      </c>
      <c r="AV648" s="289">
        <f t="shared" si="309"/>
        <v>309</v>
      </c>
      <c r="AW648" s="289">
        <f t="shared" si="310"/>
        <v>354</v>
      </c>
      <c r="AX648" s="289">
        <f t="shared" si="311"/>
        <v>365</v>
      </c>
      <c r="AY648" s="289">
        <f t="shared" si="312"/>
        <v>363</v>
      </c>
      <c r="AZ648" s="289" t="str">
        <f t="shared" si="313"/>
        <v>NA</v>
      </c>
      <c r="BA648" s="289" t="str">
        <f t="shared" si="314"/>
        <v>NA</v>
      </c>
      <c r="BB648" s="289">
        <f t="shared" si="315"/>
        <v>379</v>
      </c>
      <c r="BC648" s="289">
        <f t="shared" si="289"/>
        <v>388</v>
      </c>
      <c r="BD648" s="289">
        <f t="shared" si="290"/>
        <v>390</v>
      </c>
      <c r="BE648" s="289">
        <f t="shared" si="291"/>
        <v>392</v>
      </c>
    </row>
    <row r="649" spans="1:57" s="309" customFormat="1" ht="15" customHeight="1" x14ac:dyDescent="0.25">
      <c r="A649" s="283" t="s">
        <v>2119</v>
      </c>
      <c r="B649" s="255" t="s">
        <v>928</v>
      </c>
      <c r="C649" s="269" t="s">
        <v>1130</v>
      </c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248"/>
      <c r="S649" s="248"/>
      <c r="T649" s="285"/>
      <c r="U649" s="286"/>
      <c r="V649" s="287">
        <v>83985</v>
      </c>
      <c r="W649" s="287">
        <v>82622</v>
      </c>
      <c r="X649" s="287">
        <v>90045</v>
      </c>
      <c r="Y649" s="287"/>
      <c r="Z649" s="287"/>
      <c r="AA649" s="303">
        <v>117970</v>
      </c>
      <c r="AB649" s="303">
        <v>132298</v>
      </c>
      <c r="AC649" s="303">
        <v>134317</v>
      </c>
      <c r="AD649" s="303">
        <v>127271</v>
      </c>
      <c r="AE649" s="289" t="str">
        <f t="shared" si="292"/>
        <v>NA</v>
      </c>
      <c r="AF649" s="289" t="str">
        <f t="shared" si="293"/>
        <v>NA</v>
      </c>
      <c r="AG649" s="289" t="str">
        <f t="shared" si="294"/>
        <v>NA</v>
      </c>
      <c r="AH649" s="289" t="str">
        <f t="shared" si="295"/>
        <v>NA</v>
      </c>
      <c r="AI649" s="289" t="str">
        <f t="shared" si="296"/>
        <v>NA</v>
      </c>
      <c r="AJ649" s="289" t="str">
        <f t="shared" si="297"/>
        <v>NA</v>
      </c>
      <c r="AK649" s="289" t="str">
        <f t="shared" si="298"/>
        <v>NA</v>
      </c>
      <c r="AL649" s="289" t="str">
        <f t="shared" si="299"/>
        <v>NA</v>
      </c>
      <c r="AM649" s="289" t="str">
        <f t="shared" si="300"/>
        <v>NA</v>
      </c>
      <c r="AN649" s="289" t="str">
        <f t="shared" si="301"/>
        <v>NA</v>
      </c>
      <c r="AO649" s="289" t="str">
        <f t="shared" si="302"/>
        <v>NA</v>
      </c>
      <c r="AP649" s="289" t="str">
        <f t="shared" si="303"/>
        <v>NA</v>
      </c>
      <c r="AQ649" s="289" t="str">
        <f t="shared" si="304"/>
        <v>NA</v>
      </c>
      <c r="AR649" s="289" t="str">
        <f t="shared" si="305"/>
        <v>NA</v>
      </c>
      <c r="AS649" s="289" t="str">
        <f t="shared" si="306"/>
        <v>NA</v>
      </c>
      <c r="AT649" s="289" t="str">
        <f t="shared" si="307"/>
        <v>NA</v>
      </c>
      <c r="AU649" s="289" t="str">
        <f t="shared" si="308"/>
        <v>NA</v>
      </c>
      <c r="AV649" s="289" t="str">
        <f t="shared" si="309"/>
        <v>NA</v>
      </c>
      <c r="AW649" s="289">
        <f t="shared" si="310"/>
        <v>443</v>
      </c>
      <c r="AX649" s="289">
        <f t="shared" si="311"/>
        <v>381</v>
      </c>
      <c r="AY649" s="289">
        <f t="shared" si="312"/>
        <v>385</v>
      </c>
      <c r="AZ649" s="289" t="str">
        <f t="shared" si="313"/>
        <v>NA</v>
      </c>
      <c r="BA649" s="289" t="str">
        <f t="shared" si="314"/>
        <v>NA</v>
      </c>
      <c r="BB649" s="289">
        <f t="shared" si="315"/>
        <v>388</v>
      </c>
      <c r="BC649" s="289">
        <f t="shared" si="289"/>
        <v>392</v>
      </c>
      <c r="BD649" s="289">
        <f t="shared" si="290"/>
        <v>388</v>
      </c>
      <c r="BE649" s="289">
        <f t="shared" si="291"/>
        <v>393</v>
      </c>
    </row>
    <row r="650" spans="1:57" s="309" customFormat="1" ht="15" customHeight="1" x14ac:dyDescent="0.25">
      <c r="A650" s="283" t="s">
        <v>2096</v>
      </c>
      <c r="B650" s="255" t="s">
        <v>926</v>
      </c>
      <c r="C650" s="269" t="s">
        <v>1130</v>
      </c>
      <c r="D650" s="248"/>
      <c r="E650" s="248"/>
      <c r="F650" s="248"/>
      <c r="G650" s="248"/>
      <c r="H650" s="248"/>
      <c r="I650" s="248">
        <v>51741</v>
      </c>
      <c r="J650" s="248">
        <v>62755</v>
      </c>
      <c r="K650" s="248">
        <v>81848</v>
      </c>
      <c r="L650" s="248">
        <v>94135</v>
      </c>
      <c r="M650" s="248">
        <v>100600</v>
      </c>
      <c r="N650" s="248">
        <v>112582</v>
      </c>
      <c r="O650" s="248">
        <v>105964</v>
      </c>
      <c r="P650" s="248">
        <v>102315</v>
      </c>
      <c r="Q650" s="248">
        <v>100867</v>
      </c>
      <c r="R650" s="248">
        <v>103486</v>
      </c>
      <c r="S650" s="248">
        <v>108870</v>
      </c>
      <c r="T650" s="285">
        <v>115949</v>
      </c>
      <c r="U650" s="286">
        <v>130544</v>
      </c>
      <c r="V650" s="287">
        <v>120489</v>
      </c>
      <c r="W650" s="287">
        <v>97684</v>
      </c>
      <c r="X650" s="287">
        <v>103311</v>
      </c>
      <c r="Y650" s="287"/>
      <c r="Z650" s="287"/>
      <c r="AA650" s="303">
        <v>123767</v>
      </c>
      <c r="AB650" s="303">
        <v>135612</v>
      </c>
      <c r="AC650" s="303">
        <v>134636</v>
      </c>
      <c r="AD650" s="303">
        <v>126881</v>
      </c>
      <c r="AE650" s="289" t="str">
        <f t="shared" si="292"/>
        <v>NA</v>
      </c>
      <c r="AF650" s="289" t="str">
        <f t="shared" si="293"/>
        <v>NA</v>
      </c>
      <c r="AG650" s="289" t="str">
        <f t="shared" si="294"/>
        <v>NA</v>
      </c>
      <c r="AH650" s="289" t="str">
        <f t="shared" si="295"/>
        <v>NA</v>
      </c>
      <c r="AI650" s="289" t="str">
        <f t="shared" si="296"/>
        <v>NA</v>
      </c>
      <c r="AJ650" s="289">
        <f t="shared" si="297"/>
        <v>293</v>
      </c>
      <c r="AK650" s="289">
        <f t="shared" si="298"/>
        <v>289</v>
      </c>
      <c r="AL650" s="289">
        <f t="shared" si="299"/>
        <v>277</v>
      </c>
      <c r="AM650" s="289">
        <f t="shared" si="300"/>
        <v>281</v>
      </c>
      <c r="AN650" s="289">
        <f t="shared" si="301"/>
        <v>289</v>
      </c>
      <c r="AO650" s="289">
        <f t="shared" si="302"/>
        <v>293</v>
      </c>
      <c r="AP650" s="289">
        <f t="shared" si="303"/>
        <v>296</v>
      </c>
      <c r="AQ650" s="289">
        <f t="shared" si="304"/>
        <v>293</v>
      </c>
      <c r="AR650" s="289">
        <f t="shared" si="305"/>
        <v>302</v>
      </c>
      <c r="AS650" s="289">
        <f t="shared" si="306"/>
        <v>324</v>
      </c>
      <c r="AT650" s="289">
        <f t="shared" si="307"/>
        <v>329</v>
      </c>
      <c r="AU650" s="289">
        <f t="shared" si="308"/>
        <v>330</v>
      </c>
      <c r="AV650" s="289">
        <f t="shared" si="309"/>
        <v>335</v>
      </c>
      <c r="AW650" s="289">
        <f t="shared" si="310"/>
        <v>364</v>
      </c>
      <c r="AX650" s="289">
        <f t="shared" si="311"/>
        <v>345</v>
      </c>
      <c r="AY650" s="289">
        <f t="shared" si="312"/>
        <v>354</v>
      </c>
      <c r="AZ650" s="289" t="str">
        <f t="shared" si="313"/>
        <v>NA</v>
      </c>
      <c r="BA650" s="289" t="str">
        <f t="shared" si="314"/>
        <v>NA</v>
      </c>
      <c r="BB650" s="289">
        <f t="shared" si="315"/>
        <v>374</v>
      </c>
      <c r="BC650" s="289">
        <f t="shared" si="289"/>
        <v>387</v>
      </c>
      <c r="BD650" s="289">
        <f t="shared" si="290"/>
        <v>387</v>
      </c>
      <c r="BE650" s="289">
        <f t="shared" si="291"/>
        <v>395</v>
      </c>
    </row>
    <row r="651" spans="1:57" s="309" customFormat="1" ht="15" customHeight="1" x14ac:dyDescent="0.25">
      <c r="A651" s="283" t="s">
        <v>318</v>
      </c>
      <c r="B651" s="255" t="s">
        <v>917</v>
      </c>
      <c r="C651" s="269" t="s">
        <v>1130</v>
      </c>
      <c r="D651" s="248"/>
      <c r="E651" s="248"/>
      <c r="F651" s="248"/>
      <c r="G651" s="248"/>
      <c r="H651" s="248"/>
      <c r="I651" s="248">
        <v>37157</v>
      </c>
      <c r="J651" s="248">
        <v>39318</v>
      </c>
      <c r="K651" s="248">
        <v>42251</v>
      </c>
      <c r="L651" s="248">
        <v>45680</v>
      </c>
      <c r="M651" s="248">
        <v>47224</v>
      </c>
      <c r="N651" s="248">
        <v>46732</v>
      </c>
      <c r="O651" s="248">
        <v>45737</v>
      </c>
      <c r="P651" s="248">
        <v>43669</v>
      </c>
      <c r="Q651" s="248">
        <v>44241</v>
      </c>
      <c r="R651" s="248">
        <v>48841</v>
      </c>
      <c r="S651" s="248">
        <v>51226</v>
      </c>
      <c r="T651" s="285">
        <v>66219</v>
      </c>
      <c r="U651" s="304">
        <v>78991</v>
      </c>
      <c r="V651" s="287">
        <v>71423</v>
      </c>
      <c r="W651" s="287">
        <v>57550</v>
      </c>
      <c r="X651" s="287">
        <v>67436</v>
      </c>
      <c r="Y651" s="287"/>
      <c r="Z651" s="287"/>
      <c r="AA651" s="303">
        <v>98752</v>
      </c>
      <c r="AB651" s="303">
        <v>124428</v>
      </c>
      <c r="AC651" s="303">
        <v>127782</v>
      </c>
      <c r="AD651" s="303">
        <v>123722</v>
      </c>
      <c r="AE651" s="289" t="str">
        <f t="shared" si="292"/>
        <v>NA</v>
      </c>
      <c r="AF651" s="289" t="str">
        <f t="shared" si="293"/>
        <v>NA</v>
      </c>
      <c r="AG651" s="289" t="str">
        <f t="shared" si="294"/>
        <v>NA</v>
      </c>
      <c r="AH651" s="289" t="str">
        <f t="shared" si="295"/>
        <v>NA</v>
      </c>
      <c r="AI651" s="289" t="str">
        <f t="shared" si="296"/>
        <v>NA</v>
      </c>
      <c r="AJ651" s="289">
        <f t="shared" si="297"/>
        <v>334</v>
      </c>
      <c r="AK651" s="289">
        <f t="shared" si="298"/>
        <v>350</v>
      </c>
      <c r="AL651" s="289">
        <f t="shared" si="299"/>
        <v>361</v>
      </c>
      <c r="AM651" s="289">
        <f t="shared" si="300"/>
        <v>377</v>
      </c>
      <c r="AN651" s="289">
        <f t="shared" si="301"/>
        <v>388</v>
      </c>
      <c r="AO651" s="289">
        <f t="shared" si="302"/>
        <v>436</v>
      </c>
      <c r="AP651" s="289">
        <f t="shared" si="303"/>
        <v>443</v>
      </c>
      <c r="AQ651" s="289">
        <f t="shared" si="304"/>
        <v>451</v>
      </c>
      <c r="AR651" s="289">
        <f t="shared" si="305"/>
        <v>455</v>
      </c>
      <c r="AS651" s="289">
        <f t="shared" si="306"/>
        <v>462</v>
      </c>
      <c r="AT651" s="289">
        <f t="shared" si="307"/>
        <v>479</v>
      </c>
      <c r="AU651" s="289">
        <f t="shared" si="308"/>
        <v>437</v>
      </c>
      <c r="AV651" s="289">
        <f t="shared" si="309"/>
        <v>434</v>
      </c>
      <c r="AW651" s="289">
        <f t="shared" si="310"/>
        <v>490</v>
      </c>
      <c r="AX651" s="289">
        <f t="shared" si="311"/>
        <v>471</v>
      </c>
      <c r="AY651" s="289">
        <f t="shared" si="312"/>
        <v>448</v>
      </c>
      <c r="AZ651" s="289" t="str">
        <f t="shared" si="313"/>
        <v>NA</v>
      </c>
      <c r="BA651" s="289" t="str">
        <f t="shared" si="314"/>
        <v>NA</v>
      </c>
      <c r="BB651" s="289">
        <f t="shared" si="315"/>
        <v>421</v>
      </c>
      <c r="BC651" s="289">
        <f t="shared" si="289"/>
        <v>407</v>
      </c>
      <c r="BD651" s="289">
        <f t="shared" si="290"/>
        <v>401</v>
      </c>
      <c r="BE651" s="289">
        <f t="shared" si="291"/>
        <v>403</v>
      </c>
    </row>
    <row r="652" spans="1:57" s="309" customFormat="1" ht="15" customHeight="1" x14ac:dyDescent="0.25">
      <c r="A652" s="283" t="s">
        <v>47</v>
      </c>
      <c r="B652" s="255" t="s">
        <v>916</v>
      </c>
      <c r="C652" s="269" t="s">
        <v>1130</v>
      </c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248"/>
      <c r="S652" s="248"/>
      <c r="T652" s="285"/>
      <c r="U652" s="286"/>
      <c r="V652" s="287">
        <v>65695</v>
      </c>
      <c r="W652" s="287">
        <v>48987</v>
      </c>
      <c r="X652" s="287">
        <v>61984</v>
      </c>
      <c r="Y652" s="287"/>
      <c r="Z652" s="287"/>
      <c r="AA652" s="303">
        <v>107483</v>
      </c>
      <c r="AB652" s="303">
        <v>128572</v>
      </c>
      <c r="AC652" s="303">
        <v>126484</v>
      </c>
      <c r="AD652" s="303">
        <v>120330</v>
      </c>
      <c r="AE652" s="289" t="str">
        <f t="shared" si="292"/>
        <v>NA</v>
      </c>
      <c r="AF652" s="289" t="str">
        <f t="shared" si="293"/>
        <v>NA</v>
      </c>
      <c r="AG652" s="289" t="str">
        <f t="shared" si="294"/>
        <v>NA</v>
      </c>
      <c r="AH652" s="289" t="str">
        <f t="shared" si="295"/>
        <v>NA</v>
      </c>
      <c r="AI652" s="289" t="str">
        <f t="shared" si="296"/>
        <v>NA</v>
      </c>
      <c r="AJ652" s="289" t="str">
        <f t="shared" si="297"/>
        <v>NA</v>
      </c>
      <c r="AK652" s="289" t="str">
        <f t="shared" si="298"/>
        <v>NA</v>
      </c>
      <c r="AL652" s="289" t="str">
        <f t="shared" si="299"/>
        <v>NA</v>
      </c>
      <c r="AM652" s="289" t="str">
        <f t="shared" si="300"/>
        <v>NA</v>
      </c>
      <c r="AN652" s="289" t="str">
        <f t="shared" si="301"/>
        <v>NA</v>
      </c>
      <c r="AO652" s="289" t="str">
        <f t="shared" si="302"/>
        <v>NA</v>
      </c>
      <c r="AP652" s="289" t="str">
        <f t="shared" si="303"/>
        <v>NA</v>
      </c>
      <c r="AQ652" s="289" t="str">
        <f t="shared" si="304"/>
        <v>NA</v>
      </c>
      <c r="AR652" s="289" t="str">
        <f t="shared" si="305"/>
        <v>NA</v>
      </c>
      <c r="AS652" s="289" t="str">
        <f t="shared" si="306"/>
        <v>NA</v>
      </c>
      <c r="AT652" s="289" t="str">
        <f t="shared" si="307"/>
        <v>NA</v>
      </c>
      <c r="AU652" s="289" t="str">
        <f t="shared" si="308"/>
        <v>NA</v>
      </c>
      <c r="AV652" s="289" t="str">
        <f t="shared" si="309"/>
        <v>NA</v>
      </c>
      <c r="AW652" s="289">
        <f t="shared" si="310"/>
        <v>521</v>
      </c>
      <c r="AX652" s="289">
        <f t="shared" si="311"/>
        <v>512</v>
      </c>
      <c r="AY652" s="289">
        <f t="shared" si="312"/>
        <v>477</v>
      </c>
      <c r="AZ652" s="289" t="str">
        <f t="shared" si="313"/>
        <v>NA</v>
      </c>
      <c r="BA652" s="289" t="str">
        <f t="shared" si="314"/>
        <v>NA</v>
      </c>
      <c r="BB652" s="289">
        <f t="shared" si="315"/>
        <v>405</v>
      </c>
      <c r="BC652" s="289">
        <f t="shared" si="289"/>
        <v>397</v>
      </c>
      <c r="BD652" s="289">
        <f t="shared" si="290"/>
        <v>402</v>
      </c>
      <c r="BE652" s="289">
        <f t="shared" si="291"/>
        <v>408</v>
      </c>
    </row>
    <row r="653" spans="1:57" s="309" customFormat="1" ht="15" customHeight="1" x14ac:dyDescent="0.25">
      <c r="A653" s="283" t="s">
        <v>526</v>
      </c>
      <c r="B653" s="255" t="s">
        <v>917</v>
      </c>
      <c r="C653" s="269" t="s">
        <v>1130</v>
      </c>
      <c r="D653" s="248"/>
      <c r="E653" s="248"/>
      <c r="F653" s="248"/>
      <c r="G653" s="248"/>
      <c r="H653" s="248">
        <v>17469</v>
      </c>
      <c r="I653" s="248">
        <v>21229</v>
      </c>
      <c r="J653" s="248">
        <v>24827</v>
      </c>
      <c r="K653" s="248">
        <v>29601</v>
      </c>
      <c r="L653" s="248">
        <v>34830</v>
      </c>
      <c r="M653" s="248">
        <v>39486</v>
      </c>
      <c r="N653" s="248">
        <v>47350</v>
      </c>
      <c r="O653" s="248">
        <v>46433</v>
      </c>
      <c r="P653" s="248">
        <v>43071</v>
      </c>
      <c r="Q653" s="248">
        <v>45023</v>
      </c>
      <c r="R653" s="248">
        <v>57640</v>
      </c>
      <c r="S653" s="248">
        <v>63996</v>
      </c>
      <c r="T653" s="285">
        <v>71784</v>
      </c>
      <c r="U653" s="286">
        <v>76529.5</v>
      </c>
      <c r="V653" s="287">
        <v>81275</v>
      </c>
      <c r="W653" s="287">
        <v>64888</v>
      </c>
      <c r="X653" s="287">
        <v>76235</v>
      </c>
      <c r="Y653" s="287"/>
      <c r="Z653" s="287"/>
      <c r="AA653" s="303">
        <v>103066</v>
      </c>
      <c r="AB653" s="303">
        <v>124801</v>
      </c>
      <c r="AC653" s="303">
        <v>122351</v>
      </c>
      <c r="AD653" s="303">
        <v>116196</v>
      </c>
      <c r="AE653" s="289" t="str">
        <f t="shared" si="292"/>
        <v>NA</v>
      </c>
      <c r="AF653" s="289" t="str">
        <f t="shared" si="293"/>
        <v>NA</v>
      </c>
      <c r="AG653" s="289" t="str">
        <f t="shared" si="294"/>
        <v>NA</v>
      </c>
      <c r="AH653" s="289" t="str">
        <f t="shared" si="295"/>
        <v>NA</v>
      </c>
      <c r="AI653" s="289">
        <f t="shared" si="296"/>
        <v>392</v>
      </c>
      <c r="AJ653" s="289">
        <f t="shared" si="297"/>
        <v>408</v>
      </c>
      <c r="AK653" s="289">
        <f t="shared" si="298"/>
        <v>414</v>
      </c>
      <c r="AL653" s="289">
        <f t="shared" si="299"/>
        <v>408</v>
      </c>
      <c r="AM653" s="289">
        <f t="shared" si="300"/>
        <v>420</v>
      </c>
      <c r="AN653" s="289">
        <f t="shared" si="301"/>
        <v>420</v>
      </c>
      <c r="AO653" s="289">
        <f t="shared" si="302"/>
        <v>435</v>
      </c>
      <c r="AP653" s="289">
        <f t="shared" si="303"/>
        <v>440</v>
      </c>
      <c r="AQ653" s="289">
        <f t="shared" si="304"/>
        <v>454</v>
      </c>
      <c r="AR653" s="289">
        <f t="shared" si="305"/>
        <v>449</v>
      </c>
      <c r="AS653" s="289">
        <f t="shared" si="306"/>
        <v>419</v>
      </c>
      <c r="AT653" s="289">
        <f t="shared" si="307"/>
        <v>419</v>
      </c>
      <c r="AU653" s="289">
        <f t="shared" si="308"/>
        <v>421</v>
      </c>
      <c r="AV653" s="289">
        <f t="shared" si="309"/>
        <v>447</v>
      </c>
      <c r="AW653" s="289">
        <f t="shared" si="310"/>
        <v>455</v>
      </c>
      <c r="AX653" s="289">
        <f t="shared" si="311"/>
        <v>434</v>
      </c>
      <c r="AY653" s="289">
        <f t="shared" si="312"/>
        <v>420</v>
      </c>
      <c r="AZ653" s="289" t="str">
        <f t="shared" si="313"/>
        <v>NA</v>
      </c>
      <c r="BA653" s="289" t="str">
        <f t="shared" si="314"/>
        <v>NA</v>
      </c>
      <c r="BB653" s="289">
        <f t="shared" si="315"/>
        <v>414</v>
      </c>
      <c r="BC653" s="289">
        <f t="shared" si="289"/>
        <v>406</v>
      </c>
      <c r="BD653" s="289">
        <f t="shared" si="290"/>
        <v>405</v>
      </c>
      <c r="BE653" s="289">
        <f t="shared" si="291"/>
        <v>412</v>
      </c>
    </row>
    <row r="654" spans="1:57" s="309" customFormat="1" ht="15" customHeight="1" x14ac:dyDescent="0.25">
      <c r="A654" s="283" t="s">
        <v>259</v>
      </c>
      <c r="B654" s="255" t="s">
        <v>924</v>
      </c>
      <c r="C654" s="269" t="s">
        <v>1130</v>
      </c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>
        <v>75885</v>
      </c>
      <c r="O654" s="248">
        <v>74321</v>
      </c>
      <c r="P654" s="248">
        <v>69055</v>
      </c>
      <c r="Q654" s="248">
        <v>58589</v>
      </c>
      <c r="R654" s="248">
        <v>65752</v>
      </c>
      <c r="S654" s="248">
        <v>67098</v>
      </c>
      <c r="T654" s="285">
        <v>75051</v>
      </c>
      <c r="U654" s="286">
        <v>80405</v>
      </c>
      <c r="V654" s="287">
        <v>77033</v>
      </c>
      <c r="W654" s="287">
        <v>60265</v>
      </c>
      <c r="X654" s="287">
        <v>69678</v>
      </c>
      <c r="Y654" s="287"/>
      <c r="Z654" s="287"/>
      <c r="AA654" s="303">
        <v>87998</v>
      </c>
      <c r="AB654" s="303">
        <v>110542</v>
      </c>
      <c r="AC654" s="303">
        <v>111305</v>
      </c>
      <c r="AD654" s="303">
        <v>116126</v>
      </c>
      <c r="AE654" s="289" t="str">
        <f t="shared" si="292"/>
        <v>NA</v>
      </c>
      <c r="AF654" s="289" t="str">
        <f t="shared" si="293"/>
        <v>NA</v>
      </c>
      <c r="AG654" s="289" t="str">
        <f t="shared" si="294"/>
        <v>NA</v>
      </c>
      <c r="AH654" s="289" t="str">
        <f t="shared" si="295"/>
        <v>NA</v>
      </c>
      <c r="AI654" s="289" t="str">
        <f t="shared" si="296"/>
        <v>NA</v>
      </c>
      <c r="AJ654" s="289" t="str">
        <f t="shared" si="297"/>
        <v>NA</v>
      </c>
      <c r="AK654" s="289" t="str">
        <f t="shared" si="298"/>
        <v>NA</v>
      </c>
      <c r="AL654" s="289" t="str">
        <f t="shared" si="299"/>
        <v>NA</v>
      </c>
      <c r="AM654" s="289" t="str">
        <f t="shared" si="300"/>
        <v>NA</v>
      </c>
      <c r="AN654" s="289" t="str">
        <f t="shared" si="301"/>
        <v>NA</v>
      </c>
      <c r="AO654" s="289">
        <f t="shared" si="302"/>
        <v>361</v>
      </c>
      <c r="AP654" s="289">
        <f t="shared" si="303"/>
        <v>355</v>
      </c>
      <c r="AQ654" s="289">
        <f t="shared" si="304"/>
        <v>365</v>
      </c>
      <c r="AR654" s="289">
        <f t="shared" si="305"/>
        <v>388</v>
      </c>
      <c r="AS654" s="289">
        <f t="shared" si="306"/>
        <v>393</v>
      </c>
      <c r="AT654" s="289">
        <f t="shared" si="307"/>
        <v>407</v>
      </c>
      <c r="AU654" s="289">
        <f t="shared" si="308"/>
        <v>412</v>
      </c>
      <c r="AV654" s="289">
        <f t="shared" si="309"/>
        <v>428</v>
      </c>
      <c r="AW654" s="289">
        <f t="shared" si="310"/>
        <v>470</v>
      </c>
      <c r="AX654" s="289">
        <f t="shared" si="311"/>
        <v>456</v>
      </c>
      <c r="AY654" s="289">
        <f t="shared" si="312"/>
        <v>438</v>
      </c>
      <c r="AZ654" s="289" t="str">
        <f t="shared" si="313"/>
        <v>NA</v>
      </c>
      <c r="BA654" s="289" t="str">
        <f t="shared" si="314"/>
        <v>NA</v>
      </c>
      <c r="BB654" s="289">
        <f t="shared" si="315"/>
        <v>446</v>
      </c>
      <c r="BC654" s="289">
        <f t="shared" si="289"/>
        <v>427</v>
      </c>
      <c r="BD654" s="289">
        <f t="shared" si="290"/>
        <v>423</v>
      </c>
      <c r="BE654" s="289">
        <f t="shared" si="291"/>
        <v>413</v>
      </c>
    </row>
    <row r="655" spans="1:57" s="309" customFormat="1" ht="15" customHeight="1" x14ac:dyDescent="0.25">
      <c r="A655" s="283" t="s">
        <v>1012</v>
      </c>
      <c r="B655" s="255" t="s">
        <v>917</v>
      </c>
      <c r="C655" s="269" t="s">
        <v>1130</v>
      </c>
      <c r="D655" s="248"/>
      <c r="E655" s="248"/>
      <c r="F655" s="248"/>
      <c r="G655" s="248"/>
      <c r="H655" s="248">
        <v>48140</v>
      </c>
      <c r="I655" s="248">
        <v>50949</v>
      </c>
      <c r="J655" s="248">
        <v>57782</v>
      </c>
      <c r="K655" s="248">
        <v>61448</v>
      </c>
      <c r="L655" s="272">
        <v>72671</v>
      </c>
      <c r="M655" s="272">
        <v>77797</v>
      </c>
      <c r="N655" s="248"/>
      <c r="O655" s="248">
        <v>73317</v>
      </c>
      <c r="P655" s="248">
        <v>66893</v>
      </c>
      <c r="Q655" s="248">
        <v>67352</v>
      </c>
      <c r="R655" s="248">
        <v>76795</v>
      </c>
      <c r="S655" s="248">
        <v>77276</v>
      </c>
      <c r="T655" s="285">
        <v>79700</v>
      </c>
      <c r="U655" s="286">
        <v>95113</v>
      </c>
      <c r="V655" s="287">
        <v>88739</v>
      </c>
      <c r="W655" s="287">
        <v>84409</v>
      </c>
      <c r="X655" s="287">
        <v>89158</v>
      </c>
      <c r="Y655" s="287"/>
      <c r="Z655" s="287"/>
      <c r="AA655" s="303">
        <v>113798</v>
      </c>
      <c r="AB655" s="303">
        <v>124943</v>
      </c>
      <c r="AC655" s="303">
        <v>122312</v>
      </c>
      <c r="AD655" s="303">
        <v>115224</v>
      </c>
      <c r="AE655" s="289" t="str">
        <f t="shared" si="292"/>
        <v>NA</v>
      </c>
      <c r="AF655" s="289" t="str">
        <f t="shared" si="293"/>
        <v>NA</v>
      </c>
      <c r="AG655" s="289" t="str">
        <f t="shared" si="294"/>
        <v>NA</v>
      </c>
      <c r="AH655" s="289" t="str">
        <f t="shared" si="295"/>
        <v>NA</v>
      </c>
      <c r="AI655" s="289">
        <f t="shared" si="296"/>
        <v>271</v>
      </c>
      <c r="AJ655" s="289">
        <f t="shared" si="297"/>
        <v>295</v>
      </c>
      <c r="AK655" s="289">
        <f t="shared" si="298"/>
        <v>299</v>
      </c>
      <c r="AL655" s="289">
        <f t="shared" si="299"/>
        <v>308</v>
      </c>
      <c r="AM655" s="289">
        <f t="shared" si="300"/>
        <v>312</v>
      </c>
      <c r="AN655" s="289">
        <f t="shared" si="301"/>
        <v>322</v>
      </c>
      <c r="AO655" s="289" t="str">
        <f t="shared" si="302"/>
        <v>NA</v>
      </c>
      <c r="AP655" s="289">
        <f t="shared" si="303"/>
        <v>358</v>
      </c>
      <c r="AQ655" s="289">
        <f t="shared" si="304"/>
        <v>371</v>
      </c>
      <c r="AR655" s="289">
        <f t="shared" si="305"/>
        <v>367</v>
      </c>
      <c r="AS655" s="289">
        <f t="shared" si="306"/>
        <v>371</v>
      </c>
      <c r="AT655" s="289">
        <f t="shared" si="307"/>
        <v>382</v>
      </c>
      <c r="AU655" s="289">
        <f t="shared" si="308"/>
        <v>398</v>
      </c>
      <c r="AV655" s="289">
        <f t="shared" si="309"/>
        <v>389</v>
      </c>
      <c r="AW655" s="289">
        <f t="shared" si="310"/>
        <v>430</v>
      </c>
      <c r="AX655" s="289">
        <f t="shared" si="311"/>
        <v>374</v>
      </c>
      <c r="AY655" s="289">
        <f t="shared" si="312"/>
        <v>388</v>
      </c>
      <c r="AZ655" s="289" t="str">
        <f t="shared" si="313"/>
        <v>NA</v>
      </c>
      <c r="BA655" s="289" t="str">
        <f t="shared" si="314"/>
        <v>NA</v>
      </c>
      <c r="BB655" s="289">
        <f t="shared" si="315"/>
        <v>394</v>
      </c>
      <c r="BC655" s="289">
        <f t="shared" si="289"/>
        <v>405</v>
      </c>
      <c r="BD655" s="289">
        <f t="shared" si="290"/>
        <v>406</v>
      </c>
      <c r="BE655" s="289">
        <f t="shared" si="291"/>
        <v>415</v>
      </c>
    </row>
    <row r="656" spans="1:57" s="309" customFormat="1" ht="15" customHeight="1" x14ac:dyDescent="0.25">
      <c r="A656" s="283" t="s">
        <v>481</v>
      </c>
      <c r="B656" s="255" t="s">
        <v>926</v>
      </c>
      <c r="C656" s="269" t="s">
        <v>1130</v>
      </c>
      <c r="D656" s="248"/>
      <c r="E656" s="248"/>
      <c r="F656" s="248"/>
      <c r="G656" s="248"/>
      <c r="H656" s="248">
        <v>13831</v>
      </c>
      <c r="I656" s="248">
        <v>15751</v>
      </c>
      <c r="J656" s="248">
        <v>19028</v>
      </c>
      <c r="K656" s="248">
        <v>24041</v>
      </c>
      <c r="L656" s="248">
        <v>33121</v>
      </c>
      <c r="M656" s="248">
        <v>39063</v>
      </c>
      <c r="N656" s="248">
        <v>42766</v>
      </c>
      <c r="O656" s="248">
        <v>43307</v>
      </c>
      <c r="P656" s="248">
        <v>42240</v>
      </c>
      <c r="Q656" s="248">
        <v>47852</v>
      </c>
      <c r="R656" s="248"/>
      <c r="S656" s="248"/>
      <c r="T656" s="285"/>
      <c r="U656" s="286"/>
      <c r="V656" s="287"/>
      <c r="W656" s="287"/>
      <c r="X656" s="287"/>
      <c r="Y656" s="287"/>
      <c r="Z656" s="287"/>
      <c r="AA656" s="303"/>
      <c r="AB656" s="303"/>
      <c r="AC656" s="303">
        <v>115917</v>
      </c>
      <c r="AD656" s="303">
        <v>110747</v>
      </c>
      <c r="AE656" s="289" t="str">
        <f t="shared" si="292"/>
        <v>NA</v>
      </c>
      <c r="AF656" s="289" t="str">
        <f t="shared" si="293"/>
        <v>NA</v>
      </c>
      <c r="AG656" s="289" t="str">
        <f t="shared" si="294"/>
        <v>NA</v>
      </c>
      <c r="AH656" s="289" t="str">
        <f t="shared" si="295"/>
        <v>NA</v>
      </c>
      <c r="AI656" s="289">
        <f t="shared" si="296"/>
        <v>406</v>
      </c>
      <c r="AJ656" s="289">
        <f t="shared" si="297"/>
        <v>431</v>
      </c>
      <c r="AK656" s="289">
        <f t="shared" si="298"/>
        <v>438</v>
      </c>
      <c r="AL656" s="289">
        <f t="shared" si="299"/>
        <v>437</v>
      </c>
      <c r="AM656" s="289">
        <f t="shared" si="300"/>
        <v>429</v>
      </c>
      <c r="AN656" s="289">
        <f t="shared" si="301"/>
        <v>424</v>
      </c>
      <c r="AO656" s="289">
        <f t="shared" si="302"/>
        <v>458</v>
      </c>
      <c r="AP656" s="289">
        <f t="shared" si="303"/>
        <v>451</v>
      </c>
      <c r="AQ656" s="289">
        <f t="shared" si="304"/>
        <v>457</v>
      </c>
      <c r="AR656" s="289">
        <f t="shared" si="305"/>
        <v>436</v>
      </c>
      <c r="AS656" s="289" t="str">
        <f t="shared" si="306"/>
        <v>NA</v>
      </c>
      <c r="AT656" s="289" t="str">
        <f t="shared" si="307"/>
        <v>NA</v>
      </c>
      <c r="AU656" s="289" t="str">
        <f t="shared" si="308"/>
        <v>NA</v>
      </c>
      <c r="AV656" s="289" t="str">
        <f t="shared" si="309"/>
        <v>NA</v>
      </c>
      <c r="AW656" s="289" t="str">
        <f t="shared" si="310"/>
        <v>NA</v>
      </c>
      <c r="AX656" s="289" t="str">
        <f t="shared" si="311"/>
        <v>NA</v>
      </c>
      <c r="AY656" s="289" t="str">
        <f t="shared" si="312"/>
        <v>NA</v>
      </c>
      <c r="AZ656" s="289" t="str">
        <f t="shared" si="313"/>
        <v>NA</v>
      </c>
      <c r="BA656" s="289" t="str">
        <f t="shared" si="314"/>
        <v>NA</v>
      </c>
      <c r="BB656" s="289" t="str">
        <f t="shared" si="315"/>
        <v>NA</v>
      </c>
      <c r="BC656" s="289" t="str">
        <f t="shared" si="289"/>
        <v>NA</v>
      </c>
      <c r="BD656" s="289">
        <f t="shared" si="290"/>
        <v>414</v>
      </c>
      <c r="BE656" s="289">
        <f t="shared" si="291"/>
        <v>420</v>
      </c>
    </row>
    <row r="657" spans="1:57" s="309" customFormat="1" ht="15" customHeight="1" x14ac:dyDescent="0.25">
      <c r="A657" s="283" t="s">
        <v>69</v>
      </c>
      <c r="B657" s="255" t="s">
        <v>913</v>
      </c>
      <c r="C657" s="269" t="s">
        <v>1130</v>
      </c>
      <c r="D657" s="248"/>
      <c r="E657" s="248"/>
      <c r="F657" s="248"/>
      <c r="G657" s="248"/>
      <c r="H657" s="248">
        <v>55531</v>
      </c>
      <c r="I657" s="248">
        <v>61842</v>
      </c>
      <c r="J657" s="248">
        <v>69492</v>
      </c>
      <c r="K657" s="248">
        <v>87075</v>
      </c>
      <c r="L657" s="248">
        <v>104048</v>
      </c>
      <c r="M657" s="248">
        <v>115190</v>
      </c>
      <c r="N657" s="248">
        <v>127040</v>
      </c>
      <c r="O657" s="248">
        <v>102653</v>
      </c>
      <c r="P657" s="248">
        <v>91245</v>
      </c>
      <c r="Q657" s="248">
        <v>83977</v>
      </c>
      <c r="R657" s="248">
        <v>93460</v>
      </c>
      <c r="S657" s="248">
        <v>95036</v>
      </c>
      <c r="T657" s="285">
        <v>100436</v>
      </c>
      <c r="U657" s="286">
        <v>112326</v>
      </c>
      <c r="V657" s="287">
        <v>100995</v>
      </c>
      <c r="W657" s="287">
        <v>79711</v>
      </c>
      <c r="X657" s="287">
        <v>85139</v>
      </c>
      <c r="Y657" s="287"/>
      <c r="Z657" s="287"/>
      <c r="AA657" s="303">
        <v>102680</v>
      </c>
      <c r="AB657" s="303">
        <v>116462</v>
      </c>
      <c r="AC657" s="303">
        <v>114762</v>
      </c>
      <c r="AD657" s="303">
        <v>109946</v>
      </c>
      <c r="AE657" s="289" t="str">
        <f t="shared" si="292"/>
        <v>NA</v>
      </c>
      <c r="AF657" s="289" t="str">
        <f t="shared" si="293"/>
        <v>NA</v>
      </c>
      <c r="AG657" s="289" t="str">
        <f t="shared" si="294"/>
        <v>NA</v>
      </c>
      <c r="AH657" s="289" t="str">
        <f t="shared" si="295"/>
        <v>NA</v>
      </c>
      <c r="AI657" s="289">
        <f t="shared" si="296"/>
        <v>250</v>
      </c>
      <c r="AJ657" s="289">
        <f t="shared" si="297"/>
        <v>261</v>
      </c>
      <c r="AK657" s="289">
        <f t="shared" si="298"/>
        <v>270</v>
      </c>
      <c r="AL657" s="289">
        <f t="shared" si="299"/>
        <v>264</v>
      </c>
      <c r="AM657" s="289">
        <f t="shared" si="300"/>
        <v>265</v>
      </c>
      <c r="AN657" s="289">
        <f t="shared" si="301"/>
        <v>265</v>
      </c>
      <c r="AO657" s="289">
        <f t="shared" si="302"/>
        <v>267</v>
      </c>
      <c r="AP657" s="289">
        <f t="shared" si="303"/>
        <v>303</v>
      </c>
      <c r="AQ657" s="289">
        <f t="shared" si="304"/>
        <v>317</v>
      </c>
      <c r="AR657" s="289">
        <f t="shared" si="305"/>
        <v>334</v>
      </c>
      <c r="AS657" s="289">
        <f t="shared" si="306"/>
        <v>340</v>
      </c>
      <c r="AT657" s="289">
        <f t="shared" si="307"/>
        <v>355</v>
      </c>
      <c r="AU657" s="289">
        <f t="shared" si="308"/>
        <v>360</v>
      </c>
      <c r="AV657" s="289">
        <f t="shared" si="309"/>
        <v>365</v>
      </c>
      <c r="AW657" s="289">
        <f t="shared" si="310"/>
        <v>402</v>
      </c>
      <c r="AX657" s="289">
        <f t="shared" si="311"/>
        <v>389</v>
      </c>
      <c r="AY657" s="289">
        <f t="shared" si="312"/>
        <v>398</v>
      </c>
      <c r="AZ657" s="289" t="str">
        <f t="shared" si="313"/>
        <v>NA</v>
      </c>
      <c r="BA657" s="289" t="str">
        <f t="shared" si="314"/>
        <v>NA</v>
      </c>
      <c r="BB657" s="289">
        <f t="shared" si="315"/>
        <v>415</v>
      </c>
      <c r="BC657" s="289">
        <f t="shared" si="289"/>
        <v>417</v>
      </c>
      <c r="BD657" s="289">
        <f t="shared" si="290"/>
        <v>418</v>
      </c>
      <c r="BE657" s="289">
        <f t="shared" si="291"/>
        <v>424</v>
      </c>
    </row>
    <row r="658" spans="1:57" s="309" customFormat="1" ht="15" customHeight="1" x14ac:dyDescent="0.25">
      <c r="A658" s="283" t="s">
        <v>269</v>
      </c>
      <c r="B658" s="255" t="s">
        <v>932</v>
      </c>
      <c r="C658" s="269" t="s">
        <v>1130</v>
      </c>
      <c r="D658" s="248"/>
      <c r="E658" s="248"/>
      <c r="F658" s="248"/>
      <c r="G658" s="248"/>
      <c r="H658" s="248">
        <v>29132</v>
      </c>
      <c r="I658" s="248">
        <v>31992</v>
      </c>
      <c r="J658" s="248">
        <v>36435</v>
      </c>
      <c r="K658" s="248">
        <v>41665</v>
      </c>
      <c r="L658" s="248">
        <v>47886</v>
      </c>
      <c r="M658" s="248">
        <v>50434</v>
      </c>
      <c r="N658" s="248">
        <v>66245</v>
      </c>
      <c r="O658" s="248">
        <v>67240</v>
      </c>
      <c r="P658" s="248">
        <v>63951</v>
      </c>
      <c r="Q658" s="248">
        <v>62226</v>
      </c>
      <c r="R658" s="248">
        <v>69698</v>
      </c>
      <c r="S658" s="248">
        <v>75412</v>
      </c>
      <c r="T658" s="285">
        <v>82088</v>
      </c>
      <c r="U658" s="286">
        <v>89498</v>
      </c>
      <c r="V658" s="287">
        <v>86738</v>
      </c>
      <c r="W658" s="287">
        <v>71774</v>
      </c>
      <c r="X658" s="287">
        <v>77884</v>
      </c>
      <c r="Y658" s="287"/>
      <c r="Z658" s="287"/>
      <c r="AA658" s="303">
        <v>102176</v>
      </c>
      <c r="AB658" s="303">
        <v>113722</v>
      </c>
      <c r="AC658" s="303">
        <v>114570</v>
      </c>
      <c r="AD658" s="303">
        <v>108388</v>
      </c>
      <c r="AE658" s="289" t="str">
        <f t="shared" si="292"/>
        <v>NA</v>
      </c>
      <c r="AF658" s="289" t="str">
        <f t="shared" si="293"/>
        <v>NA</v>
      </c>
      <c r="AG658" s="289" t="str">
        <f t="shared" si="294"/>
        <v>NA</v>
      </c>
      <c r="AH658" s="289" t="str">
        <f t="shared" si="295"/>
        <v>NA</v>
      </c>
      <c r="AI658" s="289">
        <f t="shared" si="296"/>
        <v>341</v>
      </c>
      <c r="AJ658" s="289">
        <f t="shared" si="297"/>
        <v>355</v>
      </c>
      <c r="AK658" s="289">
        <f t="shared" si="298"/>
        <v>361</v>
      </c>
      <c r="AL658" s="289">
        <f t="shared" si="299"/>
        <v>365</v>
      </c>
      <c r="AM658" s="289">
        <f t="shared" si="300"/>
        <v>368</v>
      </c>
      <c r="AN658" s="289">
        <f t="shared" si="301"/>
        <v>379</v>
      </c>
      <c r="AO658" s="289">
        <f t="shared" si="302"/>
        <v>377</v>
      </c>
      <c r="AP658" s="289">
        <f t="shared" si="303"/>
        <v>370</v>
      </c>
      <c r="AQ658" s="289">
        <f t="shared" si="304"/>
        <v>374</v>
      </c>
      <c r="AR658" s="289">
        <f t="shared" si="305"/>
        <v>378</v>
      </c>
      <c r="AS658" s="289">
        <f t="shared" si="306"/>
        <v>381</v>
      </c>
      <c r="AT658" s="289">
        <f t="shared" si="307"/>
        <v>383</v>
      </c>
      <c r="AU658" s="289">
        <f t="shared" si="308"/>
        <v>392</v>
      </c>
      <c r="AV658" s="289">
        <f t="shared" si="309"/>
        <v>404</v>
      </c>
      <c r="AW658" s="289">
        <f t="shared" si="310"/>
        <v>437</v>
      </c>
      <c r="AX658" s="289">
        <f t="shared" si="311"/>
        <v>411</v>
      </c>
      <c r="AY658" s="289">
        <f t="shared" si="312"/>
        <v>418</v>
      </c>
      <c r="AZ658" s="289" t="str">
        <f t="shared" si="313"/>
        <v>NA</v>
      </c>
      <c r="BA658" s="289" t="str">
        <f t="shared" si="314"/>
        <v>NA</v>
      </c>
      <c r="BB658" s="289">
        <f t="shared" si="315"/>
        <v>417</v>
      </c>
      <c r="BC658" s="289">
        <f t="shared" si="289"/>
        <v>420</v>
      </c>
      <c r="BD658" s="289">
        <f t="shared" si="290"/>
        <v>420</v>
      </c>
      <c r="BE658" s="289">
        <f t="shared" si="291"/>
        <v>429</v>
      </c>
    </row>
    <row r="659" spans="1:57" s="309" customFormat="1" ht="15" customHeight="1" x14ac:dyDescent="0.25">
      <c r="A659" s="283" t="s">
        <v>632</v>
      </c>
      <c r="B659" s="255" t="s">
        <v>928</v>
      </c>
      <c r="C659" s="269" t="s">
        <v>1130</v>
      </c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>
        <v>36076</v>
      </c>
      <c r="O659" s="248">
        <v>34255</v>
      </c>
      <c r="P659" s="248">
        <v>31267</v>
      </c>
      <c r="Q659" s="248">
        <v>41014</v>
      </c>
      <c r="R659" s="248">
        <v>48603</v>
      </c>
      <c r="S659" s="248">
        <v>51640</v>
      </c>
      <c r="T659" s="285">
        <v>57543</v>
      </c>
      <c r="U659" s="286">
        <v>65669</v>
      </c>
      <c r="V659" s="287">
        <v>65169</v>
      </c>
      <c r="W659" s="287"/>
      <c r="X659" s="287"/>
      <c r="Y659" s="287"/>
      <c r="Z659" s="287"/>
      <c r="AA659" s="303">
        <v>82689</v>
      </c>
      <c r="AB659" s="303">
        <v>102900</v>
      </c>
      <c r="AC659" s="303">
        <v>109151</v>
      </c>
      <c r="AD659" s="303">
        <v>107559</v>
      </c>
      <c r="AE659" s="289" t="str">
        <f t="shared" si="292"/>
        <v>NA</v>
      </c>
      <c r="AF659" s="289" t="str">
        <f t="shared" si="293"/>
        <v>NA</v>
      </c>
      <c r="AG659" s="289" t="str">
        <f t="shared" si="294"/>
        <v>NA</v>
      </c>
      <c r="AH659" s="289" t="str">
        <f t="shared" si="295"/>
        <v>NA</v>
      </c>
      <c r="AI659" s="289" t="str">
        <f t="shared" si="296"/>
        <v>NA</v>
      </c>
      <c r="AJ659" s="289" t="str">
        <f t="shared" si="297"/>
        <v>NA</v>
      </c>
      <c r="AK659" s="289" t="str">
        <f t="shared" si="298"/>
        <v>NA</v>
      </c>
      <c r="AL659" s="289" t="str">
        <f t="shared" si="299"/>
        <v>NA</v>
      </c>
      <c r="AM659" s="289" t="str">
        <f t="shared" si="300"/>
        <v>NA</v>
      </c>
      <c r="AN659" s="289" t="str">
        <f t="shared" si="301"/>
        <v>NA</v>
      </c>
      <c r="AO659" s="289">
        <f t="shared" si="302"/>
        <v>497</v>
      </c>
      <c r="AP659" s="289">
        <f t="shared" si="303"/>
        <v>501</v>
      </c>
      <c r="AQ659" s="289">
        <f t="shared" si="304"/>
        <v>528</v>
      </c>
      <c r="AR659" s="289">
        <f t="shared" si="305"/>
        <v>479</v>
      </c>
      <c r="AS659" s="289">
        <f t="shared" si="306"/>
        <v>466</v>
      </c>
      <c r="AT659" s="289">
        <f t="shared" si="307"/>
        <v>476</v>
      </c>
      <c r="AU659" s="289">
        <f t="shared" si="308"/>
        <v>471</v>
      </c>
      <c r="AV659" s="289">
        <f t="shared" si="309"/>
        <v>480</v>
      </c>
      <c r="AW659" s="289">
        <f t="shared" si="310"/>
        <v>523</v>
      </c>
      <c r="AX659" s="289" t="str">
        <f t="shared" si="311"/>
        <v>NA</v>
      </c>
      <c r="AY659" s="289" t="str">
        <f t="shared" si="312"/>
        <v>NA</v>
      </c>
      <c r="AZ659" s="289" t="str">
        <f t="shared" si="313"/>
        <v>NA</v>
      </c>
      <c r="BA659" s="289" t="str">
        <f t="shared" si="314"/>
        <v>NA</v>
      </c>
      <c r="BB659" s="289">
        <f t="shared" si="315"/>
        <v>460</v>
      </c>
      <c r="BC659" s="289">
        <f t="shared" si="289"/>
        <v>440</v>
      </c>
      <c r="BD659" s="289">
        <f t="shared" si="290"/>
        <v>428</v>
      </c>
      <c r="BE659" s="289">
        <f t="shared" si="291"/>
        <v>431</v>
      </c>
    </row>
    <row r="660" spans="1:57" s="309" customFormat="1" ht="15" customHeight="1" x14ac:dyDescent="0.25">
      <c r="A660" s="283" t="s">
        <v>828</v>
      </c>
      <c r="B660" s="255" t="s">
        <v>959</v>
      </c>
      <c r="C660" s="269" t="s">
        <v>1130</v>
      </c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>
        <v>61839</v>
      </c>
      <c r="O660" s="248">
        <v>50702</v>
      </c>
      <c r="P660" s="248">
        <v>49152</v>
      </c>
      <c r="Q660" s="248">
        <v>42294</v>
      </c>
      <c r="R660" s="248">
        <v>50614</v>
      </c>
      <c r="S660" s="248">
        <v>56476</v>
      </c>
      <c r="T660" s="285">
        <v>58556</v>
      </c>
      <c r="U660" s="286">
        <v>71291</v>
      </c>
      <c r="V660" s="287">
        <v>57097</v>
      </c>
      <c r="W660" s="287">
        <v>49225</v>
      </c>
      <c r="X660" s="287">
        <v>54618</v>
      </c>
      <c r="Y660" s="287"/>
      <c r="Z660" s="287"/>
      <c r="AA660" s="303">
        <v>88294</v>
      </c>
      <c r="AB660" s="303">
        <v>102918</v>
      </c>
      <c r="AC660" s="303">
        <v>104903</v>
      </c>
      <c r="AD660" s="303">
        <v>104704</v>
      </c>
      <c r="AE660" s="289" t="str">
        <f t="shared" si="292"/>
        <v>NA</v>
      </c>
      <c r="AF660" s="289" t="str">
        <f t="shared" si="293"/>
        <v>NA</v>
      </c>
      <c r="AG660" s="289" t="str">
        <f t="shared" si="294"/>
        <v>NA</v>
      </c>
      <c r="AH660" s="289" t="str">
        <f t="shared" si="295"/>
        <v>NA</v>
      </c>
      <c r="AI660" s="289" t="str">
        <f t="shared" si="296"/>
        <v>NA</v>
      </c>
      <c r="AJ660" s="289" t="str">
        <f t="shared" si="297"/>
        <v>NA</v>
      </c>
      <c r="AK660" s="289" t="str">
        <f t="shared" si="298"/>
        <v>NA</v>
      </c>
      <c r="AL660" s="289" t="str">
        <f t="shared" si="299"/>
        <v>NA</v>
      </c>
      <c r="AM660" s="289" t="str">
        <f t="shared" si="300"/>
        <v>NA</v>
      </c>
      <c r="AN660" s="289" t="str">
        <f t="shared" si="301"/>
        <v>NA</v>
      </c>
      <c r="AO660" s="289">
        <f t="shared" si="302"/>
        <v>387</v>
      </c>
      <c r="AP660" s="289">
        <f t="shared" si="303"/>
        <v>425</v>
      </c>
      <c r="AQ660" s="289">
        <f t="shared" si="304"/>
        <v>424</v>
      </c>
      <c r="AR660" s="289">
        <f t="shared" si="305"/>
        <v>468</v>
      </c>
      <c r="AS660" s="289">
        <f t="shared" si="306"/>
        <v>452</v>
      </c>
      <c r="AT660" s="289">
        <f t="shared" si="307"/>
        <v>451</v>
      </c>
      <c r="AU660" s="289">
        <f t="shared" si="308"/>
        <v>467</v>
      </c>
      <c r="AV660" s="289">
        <f t="shared" si="309"/>
        <v>458</v>
      </c>
      <c r="AW660" s="289">
        <f t="shared" si="310"/>
        <v>555</v>
      </c>
      <c r="AX660" s="289">
        <f t="shared" si="311"/>
        <v>511</v>
      </c>
      <c r="AY660" s="289">
        <f t="shared" si="312"/>
        <v>515</v>
      </c>
      <c r="AZ660" s="289" t="str">
        <f t="shared" si="313"/>
        <v>NA</v>
      </c>
      <c r="BA660" s="289" t="str">
        <f t="shared" si="314"/>
        <v>NA</v>
      </c>
      <c r="BB660" s="289">
        <f t="shared" si="315"/>
        <v>443</v>
      </c>
      <c r="BC660" s="289">
        <f t="shared" si="289"/>
        <v>439</v>
      </c>
      <c r="BD660" s="289">
        <f t="shared" si="290"/>
        <v>432</v>
      </c>
      <c r="BE660" s="289">
        <f t="shared" si="291"/>
        <v>433</v>
      </c>
    </row>
    <row r="661" spans="1:57" s="309" customFormat="1" ht="15" customHeight="1" x14ac:dyDescent="0.25">
      <c r="A661" s="283" t="s">
        <v>2172</v>
      </c>
      <c r="B661" s="255" t="s">
        <v>919</v>
      </c>
      <c r="C661" s="269" t="s">
        <v>1130</v>
      </c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248"/>
      <c r="S661" s="248"/>
      <c r="T661" s="285"/>
      <c r="U661" s="285"/>
      <c r="V661" s="287"/>
      <c r="W661" s="287"/>
      <c r="X661" s="287"/>
      <c r="Y661" s="287"/>
      <c r="Z661" s="287"/>
      <c r="AA661" s="303">
        <v>72952</v>
      </c>
      <c r="AB661" s="303">
        <v>81746</v>
      </c>
      <c r="AC661" s="303">
        <v>96053</v>
      </c>
      <c r="AD661" s="303">
        <v>102653</v>
      </c>
      <c r="AE661" s="289" t="str">
        <f t="shared" si="292"/>
        <v>NA</v>
      </c>
      <c r="AF661" s="289" t="str">
        <f t="shared" si="293"/>
        <v>NA</v>
      </c>
      <c r="AG661" s="289" t="str">
        <f t="shared" si="294"/>
        <v>NA</v>
      </c>
      <c r="AH661" s="289" t="str">
        <f t="shared" si="295"/>
        <v>NA</v>
      </c>
      <c r="AI661" s="289" t="str">
        <f t="shared" si="296"/>
        <v>NA</v>
      </c>
      <c r="AJ661" s="289" t="str">
        <f t="shared" si="297"/>
        <v>NA</v>
      </c>
      <c r="AK661" s="289" t="str">
        <f t="shared" si="298"/>
        <v>NA</v>
      </c>
      <c r="AL661" s="289" t="str">
        <f t="shared" si="299"/>
        <v>NA</v>
      </c>
      <c r="AM661" s="289" t="str">
        <f t="shared" si="300"/>
        <v>NA</v>
      </c>
      <c r="AN661" s="289" t="str">
        <f t="shared" si="301"/>
        <v>NA</v>
      </c>
      <c r="AO661" s="289" t="str">
        <f t="shared" si="302"/>
        <v>NA</v>
      </c>
      <c r="AP661" s="289" t="str">
        <f t="shared" si="303"/>
        <v>NA</v>
      </c>
      <c r="AQ661" s="289" t="str">
        <f t="shared" si="304"/>
        <v>NA</v>
      </c>
      <c r="AR661" s="289" t="str">
        <f t="shared" si="305"/>
        <v>NA</v>
      </c>
      <c r="AS661" s="289" t="str">
        <f t="shared" si="306"/>
        <v>NA</v>
      </c>
      <c r="AT661" s="289" t="str">
        <f t="shared" si="307"/>
        <v>NA</v>
      </c>
      <c r="AU661" s="289" t="str">
        <f t="shared" si="308"/>
        <v>NA</v>
      </c>
      <c r="AV661" s="289" t="str">
        <f t="shared" si="309"/>
        <v>NA</v>
      </c>
      <c r="AW661" s="289" t="str">
        <f t="shared" si="310"/>
        <v>NA</v>
      </c>
      <c r="AX661" s="289" t="str">
        <f t="shared" si="311"/>
        <v>NA</v>
      </c>
      <c r="AY661" s="289" t="str">
        <f t="shared" si="312"/>
        <v>NA</v>
      </c>
      <c r="AZ661" s="289" t="str">
        <f t="shared" si="313"/>
        <v>NA</v>
      </c>
      <c r="BA661" s="289" t="str">
        <f t="shared" si="314"/>
        <v>NA</v>
      </c>
      <c r="BB661" s="289">
        <f t="shared" si="315"/>
        <v>498</v>
      </c>
      <c r="BC661" s="289">
        <f t="shared" si="289"/>
        <v>507</v>
      </c>
      <c r="BD661" s="289">
        <f t="shared" si="290"/>
        <v>456</v>
      </c>
      <c r="BE661" s="289">
        <f t="shared" si="291"/>
        <v>434</v>
      </c>
    </row>
    <row r="662" spans="1:57" s="309" customFormat="1" ht="15" customHeight="1" x14ac:dyDescent="0.25">
      <c r="A662" s="283" t="s">
        <v>991</v>
      </c>
      <c r="B662" s="255" t="s">
        <v>913</v>
      </c>
      <c r="C662" s="269" t="s">
        <v>1130</v>
      </c>
      <c r="D662" s="248"/>
      <c r="E662" s="248"/>
      <c r="F662" s="248"/>
      <c r="G662" s="248"/>
      <c r="H662" s="248">
        <v>17212</v>
      </c>
      <c r="I662" s="248">
        <v>19854</v>
      </c>
      <c r="J662" s="248">
        <v>25790</v>
      </c>
      <c r="K662" s="248">
        <v>26463</v>
      </c>
      <c r="L662" s="248">
        <v>31478</v>
      </c>
      <c r="M662" s="248">
        <v>35588</v>
      </c>
      <c r="N662" s="248">
        <v>39791</v>
      </c>
      <c r="O662" s="248">
        <v>38372</v>
      </c>
      <c r="P662" s="248">
        <v>36009</v>
      </c>
      <c r="Q662" s="248">
        <v>36394</v>
      </c>
      <c r="R662" s="248">
        <v>42332</v>
      </c>
      <c r="S662" s="248">
        <v>46023</v>
      </c>
      <c r="T662" s="285">
        <v>51917</v>
      </c>
      <c r="U662" s="286">
        <v>61600</v>
      </c>
      <c r="V662" s="287">
        <v>62895</v>
      </c>
      <c r="W662" s="287">
        <v>53549</v>
      </c>
      <c r="X662" s="287">
        <v>60718</v>
      </c>
      <c r="Y662" s="287"/>
      <c r="Z662" s="287"/>
      <c r="AA662" s="303">
        <v>87628</v>
      </c>
      <c r="AB662" s="303">
        <v>103153</v>
      </c>
      <c r="AC662" s="303">
        <v>104413</v>
      </c>
      <c r="AD662" s="303">
        <v>102220</v>
      </c>
      <c r="AE662" s="289" t="str">
        <f t="shared" si="292"/>
        <v>NA</v>
      </c>
      <c r="AF662" s="289" t="str">
        <f t="shared" si="293"/>
        <v>NA</v>
      </c>
      <c r="AG662" s="289" t="str">
        <f t="shared" si="294"/>
        <v>NA</v>
      </c>
      <c r="AH662" s="289" t="str">
        <f t="shared" si="295"/>
        <v>NA</v>
      </c>
      <c r="AI662" s="289">
        <f t="shared" si="296"/>
        <v>393</v>
      </c>
      <c r="AJ662" s="289">
        <f t="shared" si="297"/>
        <v>417</v>
      </c>
      <c r="AK662" s="289">
        <f t="shared" si="298"/>
        <v>407</v>
      </c>
      <c r="AL662" s="289">
        <f t="shared" si="299"/>
        <v>423</v>
      </c>
      <c r="AM662" s="289">
        <f t="shared" si="300"/>
        <v>441</v>
      </c>
      <c r="AN662" s="289">
        <f t="shared" si="301"/>
        <v>437</v>
      </c>
      <c r="AO662" s="289">
        <f t="shared" si="302"/>
        <v>473</v>
      </c>
      <c r="AP662" s="289">
        <f t="shared" si="303"/>
        <v>480</v>
      </c>
      <c r="AQ662" s="289">
        <f t="shared" si="304"/>
        <v>490</v>
      </c>
      <c r="AR662" s="289">
        <f t="shared" si="305"/>
        <v>504</v>
      </c>
      <c r="AS662" s="289">
        <f t="shared" si="306"/>
        <v>502</v>
      </c>
      <c r="AT662" s="289">
        <f t="shared" si="307"/>
        <v>505</v>
      </c>
      <c r="AU662" s="289">
        <f t="shared" si="308"/>
        <v>499</v>
      </c>
      <c r="AV662" s="289">
        <f t="shared" si="309"/>
        <v>498</v>
      </c>
      <c r="AW662" s="289">
        <f t="shared" si="310"/>
        <v>533</v>
      </c>
      <c r="AX662" s="289">
        <f t="shared" si="311"/>
        <v>491</v>
      </c>
      <c r="AY662" s="289">
        <f t="shared" si="312"/>
        <v>484</v>
      </c>
      <c r="AZ662" s="289" t="str">
        <f t="shared" si="313"/>
        <v>NA</v>
      </c>
      <c r="BA662" s="289" t="str">
        <f t="shared" si="314"/>
        <v>NA</v>
      </c>
      <c r="BB662" s="289">
        <f t="shared" si="315"/>
        <v>447</v>
      </c>
      <c r="BC662" s="289">
        <f t="shared" si="289"/>
        <v>438</v>
      </c>
      <c r="BD662" s="289">
        <f t="shared" si="290"/>
        <v>435</v>
      </c>
      <c r="BE662" s="289">
        <f t="shared" si="291"/>
        <v>436</v>
      </c>
    </row>
    <row r="663" spans="1:57" s="309" customFormat="1" ht="15" customHeight="1" x14ac:dyDescent="0.25">
      <c r="A663" s="283" t="s">
        <v>288</v>
      </c>
      <c r="B663" s="255" t="s">
        <v>919</v>
      </c>
      <c r="C663" s="269" t="s">
        <v>1130</v>
      </c>
      <c r="D663" s="248"/>
      <c r="E663" s="248"/>
      <c r="F663" s="248"/>
      <c r="G663" s="248"/>
      <c r="H663" s="248">
        <v>33300</v>
      </c>
      <c r="I663" s="248">
        <v>43600</v>
      </c>
      <c r="J663" s="248">
        <v>51700</v>
      </c>
      <c r="K663" s="248">
        <v>58963</v>
      </c>
      <c r="L663" s="248">
        <v>69717.666666666672</v>
      </c>
      <c r="M663" s="248">
        <v>80472.333333333343</v>
      </c>
      <c r="N663" s="248">
        <v>91227</v>
      </c>
      <c r="O663" s="248">
        <v>73458</v>
      </c>
      <c r="P663" s="248">
        <v>77397</v>
      </c>
      <c r="Q663" s="248">
        <v>76906</v>
      </c>
      <c r="R663" s="248">
        <v>88349</v>
      </c>
      <c r="S663" s="248">
        <v>95877</v>
      </c>
      <c r="T663" s="285">
        <v>105789</v>
      </c>
      <c r="U663" s="286">
        <v>120073</v>
      </c>
      <c r="V663" s="287">
        <v>106264</v>
      </c>
      <c r="W663" s="287">
        <v>72085</v>
      </c>
      <c r="X663" s="287">
        <v>83086</v>
      </c>
      <c r="Y663" s="287"/>
      <c r="Z663" s="287"/>
      <c r="AA663" s="303">
        <v>102260</v>
      </c>
      <c r="AB663" s="303">
        <v>117507</v>
      </c>
      <c r="AC663" s="303">
        <v>110476</v>
      </c>
      <c r="AD663" s="303">
        <v>100965</v>
      </c>
      <c r="AE663" s="289" t="str">
        <f t="shared" si="292"/>
        <v>NA</v>
      </c>
      <c r="AF663" s="289" t="str">
        <f t="shared" si="293"/>
        <v>NA</v>
      </c>
      <c r="AG663" s="289" t="str">
        <f t="shared" si="294"/>
        <v>NA</v>
      </c>
      <c r="AH663" s="289" t="str">
        <f t="shared" si="295"/>
        <v>NA</v>
      </c>
      <c r="AI663" s="289">
        <f t="shared" si="296"/>
        <v>318</v>
      </c>
      <c r="AJ663" s="289">
        <f t="shared" si="297"/>
        <v>308</v>
      </c>
      <c r="AK663" s="289">
        <f t="shared" si="298"/>
        <v>310</v>
      </c>
      <c r="AL663" s="289">
        <f t="shared" si="299"/>
        <v>317</v>
      </c>
      <c r="AM663" s="289">
        <f t="shared" si="300"/>
        <v>320</v>
      </c>
      <c r="AN663" s="289">
        <f t="shared" si="301"/>
        <v>315</v>
      </c>
      <c r="AO663" s="289">
        <f t="shared" si="302"/>
        <v>321</v>
      </c>
      <c r="AP663" s="289">
        <f t="shared" si="303"/>
        <v>357</v>
      </c>
      <c r="AQ663" s="289">
        <f t="shared" si="304"/>
        <v>344</v>
      </c>
      <c r="AR663" s="289">
        <f t="shared" si="305"/>
        <v>349</v>
      </c>
      <c r="AS663" s="289">
        <f t="shared" si="306"/>
        <v>350</v>
      </c>
      <c r="AT663" s="289">
        <f t="shared" si="307"/>
        <v>351</v>
      </c>
      <c r="AU663" s="289">
        <f t="shared" si="308"/>
        <v>349</v>
      </c>
      <c r="AV663" s="289">
        <f t="shared" si="309"/>
        <v>349</v>
      </c>
      <c r="AW663" s="289">
        <f t="shared" si="310"/>
        <v>389</v>
      </c>
      <c r="AX663" s="289">
        <f t="shared" si="311"/>
        <v>409</v>
      </c>
      <c r="AY663" s="289">
        <f t="shared" si="312"/>
        <v>401</v>
      </c>
      <c r="AZ663" s="289" t="str">
        <f t="shared" si="313"/>
        <v>NA</v>
      </c>
      <c r="BA663" s="289" t="str">
        <f t="shared" si="314"/>
        <v>NA</v>
      </c>
      <c r="BB663" s="289">
        <f t="shared" si="315"/>
        <v>416</v>
      </c>
      <c r="BC663" s="289">
        <f t="shared" si="289"/>
        <v>414</v>
      </c>
      <c r="BD663" s="289">
        <f t="shared" si="290"/>
        <v>426</v>
      </c>
      <c r="BE663" s="289">
        <f t="shared" si="291"/>
        <v>440</v>
      </c>
    </row>
    <row r="664" spans="1:57" s="309" customFormat="1" ht="15" customHeight="1" x14ac:dyDescent="0.25">
      <c r="A664" s="283" t="s">
        <v>407</v>
      </c>
      <c r="B664" s="255" t="s">
        <v>930</v>
      </c>
      <c r="C664" s="269" t="s">
        <v>1130</v>
      </c>
      <c r="D664" s="248"/>
      <c r="E664" s="248"/>
      <c r="F664" s="248"/>
      <c r="G664" s="248"/>
      <c r="H664" s="248">
        <v>23061</v>
      </c>
      <c r="I664" s="248">
        <v>25517</v>
      </c>
      <c r="J664" s="248">
        <v>28789</v>
      </c>
      <c r="K664" s="248">
        <v>33233</v>
      </c>
      <c r="L664" s="248">
        <v>39497</v>
      </c>
      <c r="M664" s="248">
        <v>43504</v>
      </c>
      <c r="N664" s="248">
        <v>45418</v>
      </c>
      <c r="O664" s="248">
        <v>46754</v>
      </c>
      <c r="P664" s="248">
        <v>42184</v>
      </c>
      <c r="Q664" s="248">
        <v>42279</v>
      </c>
      <c r="R664" s="248">
        <v>48968</v>
      </c>
      <c r="S664" s="248">
        <v>52623</v>
      </c>
      <c r="T664" s="285">
        <v>61090</v>
      </c>
      <c r="U664" s="286">
        <v>70871</v>
      </c>
      <c r="V664" s="287">
        <v>67844</v>
      </c>
      <c r="W664" s="287">
        <v>53027</v>
      </c>
      <c r="X664" s="287">
        <v>59623</v>
      </c>
      <c r="Y664" s="287"/>
      <c r="Z664" s="287"/>
      <c r="AA664" s="303">
        <v>83796</v>
      </c>
      <c r="AB664" s="303">
        <v>97610</v>
      </c>
      <c r="AC664" s="303">
        <v>104746</v>
      </c>
      <c r="AD664" s="303">
        <v>99575</v>
      </c>
      <c r="AE664" s="289" t="str">
        <f t="shared" si="292"/>
        <v>NA</v>
      </c>
      <c r="AF664" s="289" t="str">
        <f t="shared" si="293"/>
        <v>NA</v>
      </c>
      <c r="AG664" s="289" t="str">
        <f t="shared" si="294"/>
        <v>NA</v>
      </c>
      <c r="AH664" s="289" t="str">
        <f t="shared" si="295"/>
        <v>NA</v>
      </c>
      <c r="AI664" s="289">
        <f t="shared" si="296"/>
        <v>365</v>
      </c>
      <c r="AJ664" s="289">
        <f t="shared" si="297"/>
        <v>387</v>
      </c>
      <c r="AK664" s="289">
        <f t="shared" si="298"/>
        <v>390</v>
      </c>
      <c r="AL664" s="289">
        <f t="shared" si="299"/>
        <v>397</v>
      </c>
      <c r="AM664" s="289">
        <f t="shared" si="300"/>
        <v>401</v>
      </c>
      <c r="AN664" s="289">
        <f t="shared" si="301"/>
        <v>400</v>
      </c>
      <c r="AO664" s="289">
        <f t="shared" si="302"/>
        <v>446</v>
      </c>
      <c r="AP664" s="289">
        <f t="shared" si="303"/>
        <v>436</v>
      </c>
      <c r="AQ664" s="289">
        <f t="shared" si="304"/>
        <v>459</v>
      </c>
      <c r="AR664" s="289">
        <f t="shared" si="305"/>
        <v>469</v>
      </c>
      <c r="AS664" s="289">
        <f t="shared" si="306"/>
        <v>460</v>
      </c>
      <c r="AT664" s="289">
        <f t="shared" si="307"/>
        <v>469</v>
      </c>
      <c r="AU664" s="289">
        <f t="shared" si="308"/>
        <v>459</v>
      </c>
      <c r="AV664" s="289">
        <f t="shared" si="309"/>
        <v>461</v>
      </c>
      <c r="AW664" s="289">
        <f t="shared" si="310"/>
        <v>509</v>
      </c>
      <c r="AX664" s="289">
        <f t="shared" si="311"/>
        <v>493</v>
      </c>
      <c r="AY664" s="289">
        <f t="shared" si="312"/>
        <v>491</v>
      </c>
      <c r="AZ664" s="289" t="str">
        <f t="shared" si="313"/>
        <v>NA</v>
      </c>
      <c r="BA664" s="289" t="str">
        <f t="shared" si="314"/>
        <v>NA</v>
      </c>
      <c r="BB664" s="289">
        <f t="shared" si="315"/>
        <v>455</v>
      </c>
      <c r="BC664" s="289">
        <f t="shared" si="289"/>
        <v>452</v>
      </c>
      <c r="BD664" s="289">
        <f t="shared" si="290"/>
        <v>434</v>
      </c>
      <c r="BE664" s="289">
        <f t="shared" si="291"/>
        <v>441</v>
      </c>
    </row>
    <row r="665" spans="1:57" s="309" customFormat="1" ht="15" customHeight="1" x14ac:dyDescent="0.25">
      <c r="A665" s="283" t="s">
        <v>263</v>
      </c>
      <c r="B665" s="255" t="s">
        <v>916</v>
      </c>
      <c r="C665" s="269" t="s">
        <v>1130</v>
      </c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>
        <v>70815</v>
      </c>
      <c r="P665" s="248">
        <v>70953</v>
      </c>
      <c r="Q665" s="248">
        <v>64960</v>
      </c>
      <c r="R665" s="248">
        <v>75192</v>
      </c>
      <c r="S665" s="248">
        <v>79060</v>
      </c>
      <c r="T665" s="285">
        <v>85547</v>
      </c>
      <c r="U665" s="286">
        <v>96315</v>
      </c>
      <c r="V665" s="287">
        <v>103363</v>
      </c>
      <c r="W665" s="287">
        <v>79559</v>
      </c>
      <c r="X665" s="287">
        <v>84548</v>
      </c>
      <c r="Y665" s="287"/>
      <c r="Z665" s="287"/>
      <c r="AA665" s="303">
        <v>96014</v>
      </c>
      <c r="AB665" s="303">
        <v>105787</v>
      </c>
      <c r="AC665" s="303">
        <v>104788</v>
      </c>
      <c r="AD665" s="303">
        <v>99382</v>
      </c>
      <c r="AE665" s="289" t="str">
        <f t="shared" si="292"/>
        <v>NA</v>
      </c>
      <c r="AF665" s="289" t="str">
        <f t="shared" si="293"/>
        <v>NA</v>
      </c>
      <c r="AG665" s="289" t="str">
        <f t="shared" si="294"/>
        <v>NA</v>
      </c>
      <c r="AH665" s="289" t="str">
        <f t="shared" si="295"/>
        <v>NA</v>
      </c>
      <c r="AI665" s="289" t="str">
        <f t="shared" si="296"/>
        <v>NA</v>
      </c>
      <c r="AJ665" s="289" t="str">
        <f t="shared" si="297"/>
        <v>NA</v>
      </c>
      <c r="AK665" s="289" t="str">
        <f t="shared" si="298"/>
        <v>NA</v>
      </c>
      <c r="AL665" s="289" t="str">
        <f t="shared" si="299"/>
        <v>NA</v>
      </c>
      <c r="AM665" s="289" t="str">
        <f t="shared" si="300"/>
        <v>NA</v>
      </c>
      <c r="AN665" s="289" t="str">
        <f t="shared" si="301"/>
        <v>NA</v>
      </c>
      <c r="AO665" s="289" t="str">
        <f t="shared" si="302"/>
        <v>NA</v>
      </c>
      <c r="AP665" s="289">
        <f t="shared" si="303"/>
        <v>365</v>
      </c>
      <c r="AQ665" s="289">
        <f t="shared" si="304"/>
        <v>356</v>
      </c>
      <c r="AR665" s="289">
        <f t="shared" si="305"/>
        <v>370</v>
      </c>
      <c r="AS665" s="289">
        <f t="shared" si="306"/>
        <v>372</v>
      </c>
      <c r="AT665" s="289">
        <f t="shared" si="307"/>
        <v>378</v>
      </c>
      <c r="AU665" s="289">
        <f t="shared" si="308"/>
        <v>381</v>
      </c>
      <c r="AV665" s="289">
        <f t="shared" si="309"/>
        <v>386</v>
      </c>
      <c r="AW665" s="289">
        <f t="shared" si="310"/>
        <v>396</v>
      </c>
      <c r="AX665" s="289">
        <f t="shared" si="311"/>
        <v>391</v>
      </c>
      <c r="AY665" s="289">
        <f t="shared" si="312"/>
        <v>400</v>
      </c>
      <c r="AZ665" s="289" t="str">
        <f t="shared" si="313"/>
        <v>NA</v>
      </c>
      <c r="BA665" s="289" t="str">
        <f t="shared" si="314"/>
        <v>NA</v>
      </c>
      <c r="BB665" s="289">
        <f t="shared" si="315"/>
        <v>427</v>
      </c>
      <c r="BC665" s="289">
        <f t="shared" si="289"/>
        <v>436</v>
      </c>
      <c r="BD665" s="289">
        <f t="shared" si="290"/>
        <v>433</v>
      </c>
      <c r="BE665" s="289">
        <f t="shared" si="291"/>
        <v>442</v>
      </c>
    </row>
    <row r="666" spans="1:57" s="309" customFormat="1" ht="15" customHeight="1" x14ac:dyDescent="0.25">
      <c r="A666" s="283" t="s">
        <v>1085</v>
      </c>
      <c r="B666" s="255" t="s">
        <v>926</v>
      </c>
      <c r="C666" s="269" t="s">
        <v>1130</v>
      </c>
      <c r="D666" s="248"/>
      <c r="E666" s="248"/>
      <c r="F666" s="248"/>
      <c r="G666" s="248"/>
      <c r="H666" s="248">
        <v>56762</v>
      </c>
      <c r="I666" s="248">
        <v>62229</v>
      </c>
      <c r="J666" s="248"/>
      <c r="K666" s="248">
        <v>75980</v>
      </c>
      <c r="L666" s="248">
        <v>81994</v>
      </c>
      <c r="M666" s="248">
        <v>91031</v>
      </c>
      <c r="N666" s="248">
        <v>118709</v>
      </c>
      <c r="O666" s="248">
        <v>105167</v>
      </c>
      <c r="P666" s="248">
        <v>91496</v>
      </c>
      <c r="Q666" s="248">
        <v>88425</v>
      </c>
      <c r="R666" s="248">
        <v>102464</v>
      </c>
      <c r="S666" s="248">
        <v>107366</v>
      </c>
      <c r="T666" s="285">
        <v>108787</v>
      </c>
      <c r="U666" s="286">
        <v>121076</v>
      </c>
      <c r="V666" s="287">
        <v>119689</v>
      </c>
      <c r="W666" s="287">
        <v>86937</v>
      </c>
      <c r="X666" s="287">
        <v>88470</v>
      </c>
      <c r="Y666" s="287"/>
      <c r="Z666" s="287"/>
      <c r="AA666" s="303">
        <v>92422</v>
      </c>
      <c r="AB666" s="303">
        <v>98040</v>
      </c>
      <c r="AC666" s="303">
        <v>102092</v>
      </c>
      <c r="AD666" s="303">
        <v>98716</v>
      </c>
      <c r="AE666" s="289" t="str">
        <f t="shared" si="292"/>
        <v>NA</v>
      </c>
      <c r="AF666" s="289" t="str">
        <f t="shared" si="293"/>
        <v>NA</v>
      </c>
      <c r="AG666" s="289" t="str">
        <f t="shared" si="294"/>
        <v>NA</v>
      </c>
      <c r="AH666" s="289" t="str">
        <f t="shared" si="295"/>
        <v>NA</v>
      </c>
      <c r="AI666" s="289">
        <f t="shared" si="296"/>
        <v>242</v>
      </c>
      <c r="AJ666" s="289">
        <f t="shared" si="297"/>
        <v>259</v>
      </c>
      <c r="AK666" s="289" t="str">
        <f t="shared" si="298"/>
        <v>NA</v>
      </c>
      <c r="AL666" s="289">
        <f t="shared" si="299"/>
        <v>291</v>
      </c>
      <c r="AM666" s="289">
        <f t="shared" si="300"/>
        <v>296</v>
      </c>
      <c r="AN666" s="289">
        <f t="shared" si="301"/>
        <v>300</v>
      </c>
      <c r="AO666" s="289">
        <f t="shared" si="302"/>
        <v>281</v>
      </c>
      <c r="AP666" s="289">
        <f t="shared" si="303"/>
        <v>300</v>
      </c>
      <c r="AQ666" s="289">
        <f t="shared" si="304"/>
        <v>313</v>
      </c>
      <c r="AR666" s="289">
        <f t="shared" si="305"/>
        <v>325</v>
      </c>
      <c r="AS666" s="289">
        <f t="shared" si="306"/>
        <v>326</v>
      </c>
      <c r="AT666" s="289">
        <f t="shared" si="307"/>
        <v>330</v>
      </c>
      <c r="AU666" s="289">
        <f t="shared" si="308"/>
        <v>343</v>
      </c>
      <c r="AV666" s="289">
        <f t="shared" si="309"/>
        <v>348</v>
      </c>
      <c r="AW666" s="289">
        <f t="shared" si="310"/>
        <v>367</v>
      </c>
      <c r="AX666" s="289">
        <f t="shared" si="311"/>
        <v>370</v>
      </c>
      <c r="AY666" s="289">
        <f t="shared" si="312"/>
        <v>392</v>
      </c>
      <c r="AZ666" s="289" t="str">
        <f t="shared" si="313"/>
        <v>NA</v>
      </c>
      <c r="BA666" s="289" t="str">
        <f t="shared" si="314"/>
        <v>NA</v>
      </c>
      <c r="BB666" s="289">
        <f t="shared" si="315"/>
        <v>434</v>
      </c>
      <c r="BC666" s="289">
        <f t="shared" si="289"/>
        <v>450</v>
      </c>
      <c r="BD666" s="289">
        <f t="shared" si="290"/>
        <v>443</v>
      </c>
      <c r="BE666" s="289">
        <f t="shared" si="291"/>
        <v>443</v>
      </c>
    </row>
    <row r="667" spans="1:57" s="309" customFormat="1" ht="15" customHeight="1" x14ac:dyDescent="0.25">
      <c r="A667" s="283" t="s">
        <v>513</v>
      </c>
      <c r="B667" s="255" t="s">
        <v>917</v>
      </c>
      <c r="C667" s="269" t="s">
        <v>1130</v>
      </c>
      <c r="D667" s="248"/>
      <c r="E667" s="248"/>
      <c r="F667" s="248"/>
      <c r="G667" s="248"/>
      <c r="H667" s="248"/>
      <c r="I667" s="248"/>
      <c r="J667" s="248"/>
      <c r="K667" s="248"/>
      <c r="L667" s="248">
        <v>27737</v>
      </c>
      <c r="M667" s="248">
        <v>33320</v>
      </c>
      <c r="N667" s="248">
        <v>37953</v>
      </c>
      <c r="O667" s="248">
        <v>39302</v>
      </c>
      <c r="P667" s="248">
        <v>37391</v>
      </c>
      <c r="Q667" s="248">
        <v>38882</v>
      </c>
      <c r="R667" s="248">
        <v>48478</v>
      </c>
      <c r="S667" s="248">
        <v>59361</v>
      </c>
      <c r="T667" s="285">
        <v>70077</v>
      </c>
      <c r="U667" s="286">
        <v>78813</v>
      </c>
      <c r="V667" s="287">
        <v>77575</v>
      </c>
      <c r="W667" s="287">
        <v>60611</v>
      </c>
      <c r="X667" s="287">
        <v>74137</v>
      </c>
      <c r="Y667" s="287"/>
      <c r="Z667" s="287"/>
      <c r="AA667" s="303"/>
      <c r="AB667" s="303"/>
      <c r="AC667" s="303">
        <v>102658</v>
      </c>
      <c r="AD667" s="303">
        <v>98274</v>
      </c>
      <c r="AE667" s="289" t="str">
        <f t="shared" si="292"/>
        <v>NA</v>
      </c>
      <c r="AF667" s="289" t="str">
        <f t="shared" si="293"/>
        <v>NA</v>
      </c>
      <c r="AG667" s="289" t="str">
        <f t="shared" si="294"/>
        <v>NA</v>
      </c>
      <c r="AH667" s="289" t="str">
        <f t="shared" si="295"/>
        <v>NA</v>
      </c>
      <c r="AI667" s="289" t="str">
        <f t="shared" si="296"/>
        <v>NA</v>
      </c>
      <c r="AJ667" s="289" t="str">
        <f t="shared" si="297"/>
        <v>NA</v>
      </c>
      <c r="AK667" s="289" t="str">
        <f t="shared" si="298"/>
        <v>NA</v>
      </c>
      <c r="AL667" s="289" t="str">
        <f t="shared" si="299"/>
        <v>NA</v>
      </c>
      <c r="AM667" s="289">
        <f t="shared" si="300"/>
        <v>452</v>
      </c>
      <c r="AN667" s="289">
        <f t="shared" si="301"/>
        <v>450</v>
      </c>
      <c r="AO667" s="289">
        <f t="shared" si="302"/>
        <v>484</v>
      </c>
      <c r="AP667" s="289">
        <f t="shared" si="303"/>
        <v>473</v>
      </c>
      <c r="AQ667" s="289">
        <f t="shared" si="304"/>
        <v>482</v>
      </c>
      <c r="AR667" s="289">
        <f t="shared" si="305"/>
        <v>489</v>
      </c>
      <c r="AS667" s="289">
        <f t="shared" si="306"/>
        <v>467</v>
      </c>
      <c r="AT667" s="289">
        <f t="shared" si="307"/>
        <v>432</v>
      </c>
      <c r="AU667" s="289">
        <f t="shared" si="308"/>
        <v>424</v>
      </c>
      <c r="AV667" s="289">
        <f t="shared" si="309"/>
        <v>436</v>
      </c>
      <c r="AW667" s="289">
        <f t="shared" si="310"/>
        <v>468</v>
      </c>
      <c r="AX667" s="289">
        <f t="shared" si="311"/>
        <v>455</v>
      </c>
      <c r="AY667" s="289">
        <f t="shared" si="312"/>
        <v>426</v>
      </c>
      <c r="AZ667" s="289" t="str">
        <f t="shared" si="313"/>
        <v>NA</v>
      </c>
      <c r="BA667" s="289" t="str">
        <f t="shared" si="314"/>
        <v>NA</v>
      </c>
      <c r="BB667" s="289" t="str">
        <f t="shared" si="315"/>
        <v>NA</v>
      </c>
      <c r="BC667" s="289" t="str">
        <f t="shared" si="289"/>
        <v>NA</v>
      </c>
      <c r="BD667" s="289">
        <f t="shared" si="290"/>
        <v>440</v>
      </c>
      <c r="BE667" s="289">
        <f t="shared" si="291"/>
        <v>444</v>
      </c>
    </row>
    <row r="668" spans="1:57" s="309" customFormat="1" ht="15" customHeight="1" x14ac:dyDescent="0.25">
      <c r="A668" s="283" t="s">
        <v>357</v>
      </c>
      <c r="B668" s="255" t="s">
        <v>917</v>
      </c>
      <c r="C668" s="269" t="s">
        <v>1130</v>
      </c>
      <c r="D668" s="248"/>
      <c r="E668" s="248"/>
      <c r="F668" s="248"/>
      <c r="G668" s="248"/>
      <c r="H668" s="248">
        <v>23482</v>
      </c>
      <c r="I668" s="248">
        <v>26627</v>
      </c>
      <c r="J668" s="248">
        <v>32561</v>
      </c>
      <c r="K668" s="248">
        <v>36512</v>
      </c>
      <c r="L668" s="248">
        <v>46892</v>
      </c>
      <c r="M668" s="248">
        <v>52337</v>
      </c>
      <c r="N668" s="248">
        <v>54849</v>
      </c>
      <c r="O668" s="248">
        <v>51584</v>
      </c>
      <c r="P668" s="248">
        <v>45590</v>
      </c>
      <c r="Q668" s="248">
        <v>45751</v>
      </c>
      <c r="R668" s="248">
        <v>51776</v>
      </c>
      <c r="S668" s="248">
        <v>56508</v>
      </c>
      <c r="T668" s="285">
        <v>61872</v>
      </c>
      <c r="U668" s="286">
        <v>73272</v>
      </c>
      <c r="V668" s="287">
        <v>69544</v>
      </c>
      <c r="W668" s="287">
        <v>58560</v>
      </c>
      <c r="X668" s="287">
        <v>66174</v>
      </c>
      <c r="Y668" s="287"/>
      <c r="Z668" s="287"/>
      <c r="AA668" s="303">
        <v>87222</v>
      </c>
      <c r="AB668" s="303">
        <v>99186</v>
      </c>
      <c r="AC668" s="303">
        <v>103796</v>
      </c>
      <c r="AD668" s="303">
        <v>97976</v>
      </c>
      <c r="AE668" s="289" t="str">
        <f t="shared" si="292"/>
        <v>NA</v>
      </c>
      <c r="AF668" s="289" t="str">
        <f t="shared" si="293"/>
        <v>NA</v>
      </c>
      <c r="AG668" s="289" t="str">
        <f t="shared" si="294"/>
        <v>NA</v>
      </c>
      <c r="AH668" s="289" t="str">
        <f t="shared" si="295"/>
        <v>NA</v>
      </c>
      <c r="AI668" s="289">
        <f t="shared" si="296"/>
        <v>362</v>
      </c>
      <c r="AJ668" s="289">
        <f t="shared" si="297"/>
        <v>378</v>
      </c>
      <c r="AK668" s="289">
        <f t="shared" si="298"/>
        <v>371</v>
      </c>
      <c r="AL668" s="289">
        <f t="shared" si="299"/>
        <v>386</v>
      </c>
      <c r="AM668" s="289">
        <f t="shared" si="300"/>
        <v>373</v>
      </c>
      <c r="AN668" s="289">
        <f t="shared" si="301"/>
        <v>373</v>
      </c>
      <c r="AO668" s="289">
        <f t="shared" si="302"/>
        <v>414</v>
      </c>
      <c r="AP668" s="289">
        <f t="shared" si="303"/>
        <v>421</v>
      </c>
      <c r="AQ668" s="289">
        <f t="shared" si="304"/>
        <v>439</v>
      </c>
      <c r="AR668" s="289">
        <f t="shared" si="305"/>
        <v>446</v>
      </c>
      <c r="AS668" s="289">
        <f t="shared" si="306"/>
        <v>446</v>
      </c>
      <c r="AT668" s="289">
        <f t="shared" si="307"/>
        <v>450</v>
      </c>
      <c r="AU668" s="289">
        <f t="shared" si="308"/>
        <v>453</v>
      </c>
      <c r="AV668" s="289">
        <f t="shared" si="309"/>
        <v>454</v>
      </c>
      <c r="AW668" s="289">
        <f t="shared" si="310"/>
        <v>503</v>
      </c>
      <c r="AX668" s="289">
        <f t="shared" si="311"/>
        <v>465</v>
      </c>
      <c r="AY668" s="289">
        <f t="shared" si="312"/>
        <v>456</v>
      </c>
      <c r="AZ668" s="289" t="str">
        <f t="shared" si="313"/>
        <v>NA</v>
      </c>
      <c r="BA668" s="289" t="str">
        <f t="shared" si="314"/>
        <v>NA</v>
      </c>
      <c r="BB668" s="289">
        <f t="shared" si="315"/>
        <v>448</v>
      </c>
      <c r="BC668" s="289">
        <f t="shared" si="289"/>
        <v>447</v>
      </c>
      <c r="BD668" s="289">
        <f t="shared" si="290"/>
        <v>436</v>
      </c>
      <c r="BE668" s="289">
        <f t="shared" si="291"/>
        <v>446</v>
      </c>
    </row>
    <row r="669" spans="1:57" s="309" customFormat="1" ht="15" customHeight="1" x14ac:dyDescent="0.25">
      <c r="A669" s="283" t="s">
        <v>728</v>
      </c>
      <c r="B669" s="255" t="s">
        <v>928</v>
      </c>
      <c r="C669" s="269" t="s">
        <v>1130</v>
      </c>
      <c r="D669" s="248"/>
      <c r="E669" s="248"/>
      <c r="F669" s="248"/>
      <c r="G669" s="248"/>
      <c r="H669" s="248"/>
      <c r="I669" s="248"/>
      <c r="J669" s="248"/>
      <c r="K669" s="248"/>
      <c r="L669" s="248">
        <v>19737</v>
      </c>
      <c r="M669" s="248">
        <v>19589</v>
      </c>
      <c r="N669" s="248">
        <v>19468</v>
      </c>
      <c r="O669" s="248">
        <v>19418</v>
      </c>
      <c r="P669" s="248">
        <v>19294</v>
      </c>
      <c r="Q669" s="248">
        <v>20270</v>
      </c>
      <c r="R669" s="248">
        <v>29355</v>
      </c>
      <c r="S669" s="248">
        <v>37511</v>
      </c>
      <c r="T669" s="285">
        <v>47068</v>
      </c>
      <c r="U669" s="286">
        <v>72209</v>
      </c>
      <c r="V669" s="287">
        <v>70374</v>
      </c>
      <c r="W669" s="287">
        <v>52093</v>
      </c>
      <c r="X669" s="287">
        <v>57062</v>
      </c>
      <c r="Y669" s="287"/>
      <c r="Z669" s="287"/>
      <c r="AA669" s="303">
        <v>76244</v>
      </c>
      <c r="AB669" s="303">
        <v>83091</v>
      </c>
      <c r="AC669" s="303">
        <v>102200</v>
      </c>
      <c r="AD669" s="303">
        <v>97834</v>
      </c>
      <c r="AE669" s="289" t="str">
        <f t="shared" si="292"/>
        <v>NA</v>
      </c>
      <c r="AF669" s="289" t="str">
        <f t="shared" si="293"/>
        <v>NA</v>
      </c>
      <c r="AG669" s="289" t="str">
        <f t="shared" si="294"/>
        <v>NA</v>
      </c>
      <c r="AH669" s="289" t="str">
        <f t="shared" si="295"/>
        <v>NA</v>
      </c>
      <c r="AI669" s="289" t="str">
        <f t="shared" si="296"/>
        <v>NA</v>
      </c>
      <c r="AJ669" s="289" t="str">
        <f t="shared" si="297"/>
        <v>NA</v>
      </c>
      <c r="AK669" s="289" t="str">
        <f t="shared" si="298"/>
        <v>NA</v>
      </c>
      <c r="AL669" s="289" t="str">
        <f t="shared" si="299"/>
        <v>NA</v>
      </c>
      <c r="AM669" s="289">
        <f t="shared" si="300"/>
        <v>487</v>
      </c>
      <c r="AN669" s="289">
        <f t="shared" si="301"/>
        <v>497</v>
      </c>
      <c r="AO669" s="289">
        <f t="shared" si="302"/>
        <v>574</v>
      </c>
      <c r="AP669" s="289">
        <f t="shared" si="303"/>
        <v>581</v>
      </c>
      <c r="AQ669" s="289">
        <f t="shared" si="304"/>
        <v>609</v>
      </c>
      <c r="AR669" s="289">
        <f t="shared" si="305"/>
        <v>634</v>
      </c>
      <c r="AS669" s="289">
        <f t="shared" si="306"/>
        <v>587</v>
      </c>
      <c r="AT669" s="289">
        <f t="shared" si="307"/>
        <v>552</v>
      </c>
      <c r="AU669" s="289">
        <f t="shared" si="308"/>
        <v>519</v>
      </c>
      <c r="AV669" s="289">
        <f t="shared" si="309"/>
        <v>457</v>
      </c>
      <c r="AW669" s="289">
        <f t="shared" si="310"/>
        <v>500</v>
      </c>
      <c r="AX669" s="289">
        <f t="shared" si="311"/>
        <v>498</v>
      </c>
      <c r="AY669" s="289">
        <f t="shared" si="312"/>
        <v>504</v>
      </c>
      <c r="AZ669" s="289" t="str">
        <f t="shared" si="313"/>
        <v>NA</v>
      </c>
      <c r="BA669" s="289" t="str">
        <f t="shared" si="314"/>
        <v>NA</v>
      </c>
      <c r="BB669" s="289">
        <f t="shared" si="315"/>
        <v>485</v>
      </c>
      <c r="BC669" s="289">
        <f t="shared" si="289"/>
        <v>502</v>
      </c>
      <c r="BD669" s="289">
        <f t="shared" si="290"/>
        <v>442</v>
      </c>
      <c r="BE669" s="289">
        <f t="shared" si="291"/>
        <v>447</v>
      </c>
    </row>
    <row r="670" spans="1:57" s="309" customFormat="1" ht="15" customHeight="1" x14ac:dyDescent="0.25">
      <c r="A670" s="283" t="s">
        <v>748</v>
      </c>
      <c r="B670" s="255" t="s">
        <v>913</v>
      </c>
      <c r="C670" s="269" t="s">
        <v>1130</v>
      </c>
      <c r="D670" s="248"/>
      <c r="E670" s="248"/>
      <c r="F670" s="248"/>
      <c r="G670" s="248"/>
      <c r="H670" s="248"/>
      <c r="I670" s="248"/>
      <c r="J670" s="248"/>
      <c r="K670" s="248"/>
      <c r="L670" s="248">
        <v>31604</v>
      </c>
      <c r="M670" s="248">
        <v>39537</v>
      </c>
      <c r="N670" s="248">
        <v>46478</v>
      </c>
      <c r="O670" s="248">
        <v>42515</v>
      </c>
      <c r="P670" s="248">
        <v>40236</v>
      </c>
      <c r="Q670" s="248">
        <v>41422</v>
      </c>
      <c r="R670" s="248">
        <v>51960</v>
      </c>
      <c r="S670" s="248">
        <v>58894</v>
      </c>
      <c r="T670" s="285">
        <v>66005</v>
      </c>
      <c r="U670" s="286">
        <v>78966</v>
      </c>
      <c r="V670" s="287">
        <v>79390</v>
      </c>
      <c r="W670" s="287">
        <v>63617</v>
      </c>
      <c r="X670" s="287">
        <v>68796</v>
      </c>
      <c r="Y670" s="287"/>
      <c r="Z670" s="287"/>
      <c r="AA670" s="303">
        <v>83755</v>
      </c>
      <c r="AB670" s="303">
        <v>92920</v>
      </c>
      <c r="AC670" s="303">
        <v>95976</v>
      </c>
      <c r="AD670" s="303">
        <v>97633</v>
      </c>
      <c r="AE670" s="289" t="str">
        <f t="shared" si="292"/>
        <v>NA</v>
      </c>
      <c r="AF670" s="289" t="str">
        <f t="shared" si="293"/>
        <v>NA</v>
      </c>
      <c r="AG670" s="289" t="str">
        <f t="shared" si="294"/>
        <v>NA</v>
      </c>
      <c r="AH670" s="289" t="str">
        <f t="shared" si="295"/>
        <v>NA</v>
      </c>
      <c r="AI670" s="289" t="str">
        <f t="shared" si="296"/>
        <v>NA</v>
      </c>
      <c r="AJ670" s="289" t="str">
        <f t="shared" si="297"/>
        <v>NA</v>
      </c>
      <c r="AK670" s="289" t="str">
        <f t="shared" si="298"/>
        <v>NA</v>
      </c>
      <c r="AL670" s="289" t="str">
        <f t="shared" si="299"/>
        <v>NA</v>
      </c>
      <c r="AM670" s="289">
        <f t="shared" si="300"/>
        <v>438</v>
      </c>
      <c r="AN670" s="289">
        <f t="shared" si="301"/>
        <v>418</v>
      </c>
      <c r="AO670" s="289">
        <f t="shared" si="302"/>
        <v>438</v>
      </c>
      <c r="AP670" s="289">
        <f t="shared" si="303"/>
        <v>455</v>
      </c>
      <c r="AQ670" s="289">
        <f t="shared" si="304"/>
        <v>470</v>
      </c>
      <c r="AR670" s="289">
        <f t="shared" si="305"/>
        <v>474</v>
      </c>
      <c r="AS670" s="289">
        <f t="shared" si="306"/>
        <v>445</v>
      </c>
      <c r="AT670" s="289">
        <f t="shared" si="307"/>
        <v>435</v>
      </c>
      <c r="AU670" s="289">
        <f t="shared" si="308"/>
        <v>439</v>
      </c>
      <c r="AV670" s="289">
        <f t="shared" si="309"/>
        <v>435</v>
      </c>
      <c r="AW670" s="289">
        <f t="shared" si="310"/>
        <v>460</v>
      </c>
      <c r="AX670" s="289">
        <f t="shared" si="311"/>
        <v>438</v>
      </c>
      <c r="AY670" s="289">
        <f t="shared" si="312"/>
        <v>442</v>
      </c>
      <c r="AZ670" s="289" t="str">
        <f t="shared" si="313"/>
        <v>NA</v>
      </c>
      <c r="BA670" s="289" t="str">
        <f t="shared" si="314"/>
        <v>NA</v>
      </c>
      <c r="BB670" s="289">
        <f t="shared" si="315"/>
        <v>456</v>
      </c>
      <c r="BC670" s="289">
        <f t="shared" si="289"/>
        <v>466</v>
      </c>
      <c r="BD670" s="289">
        <f t="shared" si="290"/>
        <v>457</v>
      </c>
      <c r="BE670" s="289">
        <f t="shared" si="291"/>
        <v>448</v>
      </c>
    </row>
    <row r="671" spans="1:57" s="309" customFormat="1" ht="15" customHeight="1" x14ac:dyDescent="0.25">
      <c r="A671" s="283" t="s">
        <v>370</v>
      </c>
      <c r="B671" s="255" t="s">
        <v>917</v>
      </c>
      <c r="C671" s="269" t="s">
        <v>1130</v>
      </c>
      <c r="D671" s="248"/>
      <c r="E671" s="248"/>
      <c r="F671" s="248"/>
      <c r="G671" s="248"/>
      <c r="H671" s="248">
        <v>22146</v>
      </c>
      <c r="I671" s="248">
        <v>25445</v>
      </c>
      <c r="J671" s="248">
        <v>30157</v>
      </c>
      <c r="K671" s="248">
        <v>35314</v>
      </c>
      <c r="L671" s="248">
        <v>45343</v>
      </c>
      <c r="M671" s="248">
        <v>52335</v>
      </c>
      <c r="N671" s="248">
        <v>56023</v>
      </c>
      <c r="O671" s="248">
        <v>52604</v>
      </c>
      <c r="P671" s="248">
        <v>48055</v>
      </c>
      <c r="Q671" s="248">
        <v>48918</v>
      </c>
      <c r="R671" s="248">
        <v>56638</v>
      </c>
      <c r="S671" s="248">
        <v>61291</v>
      </c>
      <c r="T671" s="285">
        <v>69494</v>
      </c>
      <c r="U671" s="286">
        <v>78571</v>
      </c>
      <c r="V671" s="287">
        <v>78598</v>
      </c>
      <c r="W671" s="287">
        <v>70462</v>
      </c>
      <c r="X671" s="287">
        <v>78148</v>
      </c>
      <c r="Y671" s="287"/>
      <c r="Z671" s="287"/>
      <c r="AA671" s="303">
        <v>96483</v>
      </c>
      <c r="AB671" s="303">
        <v>109123</v>
      </c>
      <c r="AC671" s="303">
        <v>103313</v>
      </c>
      <c r="AD671" s="303">
        <v>97478</v>
      </c>
      <c r="AE671" s="289" t="str">
        <f t="shared" si="292"/>
        <v>NA</v>
      </c>
      <c r="AF671" s="289" t="str">
        <f t="shared" si="293"/>
        <v>NA</v>
      </c>
      <c r="AG671" s="289" t="str">
        <f t="shared" si="294"/>
        <v>NA</v>
      </c>
      <c r="AH671" s="289" t="str">
        <f t="shared" si="295"/>
        <v>NA</v>
      </c>
      <c r="AI671" s="289">
        <f t="shared" si="296"/>
        <v>369</v>
      </c>
      <c r="AJ671" s="289">
        <f t="shared" si="297"/>
        <v>389</v>
      </c>
      <c r="AK671" s="289">
        <f t="shared" si="298"/>
        <v>383</v>
      </c>
      <c r="AL671" s="289">
        <f t="shared" si="299"/>
        <v>387</v>
      </c>
      <c r="AM671" s="289">
        <f t="shared" si="300"/>
        <v>379</v>
      </c>
      <c r="AN671" s="289">
        <f t="shared" si="301"/>
        <v>374</v>
      </c>
      <c r="AO671" s="289">
        <f t="shared" si="302"/>
        <v>407</v>
      </c>
      <c r="AP671" s="289">
        <f t="shared" si="303"/>
        <v>415</v>
      </c>
      <c r="AQ671" s="289">
        <f t="shared" si="304"/>
        <v>428</v>
      </c>
      <c r="AR671" s="289">
        <f t="shared" si="305"/>
        <v>432</v>
      </c>
      <c r="AS671" s="289">
        <f t="shared" si="306"/>
        <v>427</v>
      </c>
      <c r="AT671" s="289">
        <f t="shared" si="307"/>
        <v>425</v>
      </c>
      <c r="AU671" s="289">
        <f t="shared" si="308"/>
        <v>426</v>
      </c>
      <c r="AV671" s="289">
        <f t="shared" si="309"/>
        <v>437</v>
      </c>
      <c r="AW671" s="289">
        <f t="shared" si="310"/>
        <v>464</v>
      </c>
      <c r="AX671" s="289">
        <f t="shared" si="311"/>
        <v>416</v>
      </c>
      <c r="AY671" s="289">
        <f t="shared" si="312"/>
        <v>415</v>
      </c>
      <c r="AZ671" s="289" t="str">
        <f t="shared" si="313"/>
        <v>NA</v>
      </c>
      <c r="BA671" s="289" t="str">
        <f t="shared" si="314"/>
        <v>NA</v>
      </c>
      <c r="BB671" s="289">
        <f t="shared" si="315"/>
        <v>425</v>
      </c>
      <c r="BC671" s="289">
        <f t="shared" ref="BC671:BC734" si="316">IF(AB671&gt;0,RANK(AB671,AB$22:AB$1244),"NA")</f>
        <v>428</v>
      </c>
      <c r="BD671" s="289">
        <f t="shared" ref="BD671:BD734" si="317">IF(AC671&gt;0,RANK(AC671,AC$22:AC$1244),"NA")</f>
        <v>437</v>
      </c>
      <c r="BE671" s="289">
        <f t="shared" ref="BE671:BE734" si="318">IF(AD671&gt;0,RANK(AD671,AD$22:AD$1244),"NA")</f>
        <v>449</v>
      </c>
    </row>
    <row r="672" spans="1:57" s="309" customFormat="1" ht="15" customHeight="1" x14ac:dyDescent="0.25">
      <c r="A672" s="283" t="s">
        <v>963</v>
      </c>
      <c r="B672" s="255" t="s">
        <v>919</v>
      </c>
      <c r="C672" s="269" t="s">
        <v>1130</v>
      </c>
      <c r="D672" s="248"/>
      <c r="E672" s="248"/>
      <c r="F672" s="248"/>
      <c r="G672" s="248"/>
      <c r="H672" s="248">
        <v>50742</v>
      </c>
      <c r="I672" s="248">
        <v>57176</v>
      </c>
      <c r="J672" s="248">
        <v>63979</v>
      </c>
      <c r="K672" s="248">
        <v>75000</v>
      </c>
      <c r="L672" s="248">
        <v>77601</v>
      </c>
      <c r="M672" s="248">
        <v>75702</v>
      </c>
      <c r="N672" s="248">
        <v>81438</v>
      </c>
      <c r="O672" s="248">
        <v>79622</v>
      </c>
      <c r="P672" s="248">
        <v>78619</v>
      </c>
      <c r="Q672" s="248">
        <v>81124</v>
      </c>
      <c r="R672" s="248">
        <v>89128</v>
      </c>
      <c r="S672" s="248">
        <v>97363</v>
      </c>
      <c r="T672" s="285">
        <v>107280</v>
      </c>
      <c r="U672" s="286">
        <v>118485</v>
      </c>
      <c r="V672" s="287">
        <v>115275</v>
      </c>
      <c r="W672" s="287"/>
      <c r="X672" s="287"/>
      <c r="Y672" s="287"/>
      <c r="Z672" s="287"/>
      <c r="AA672" s="303"/>
      <c r="AB672" s="303"/>
      <c r="AC672" s="303">
        <v>103216</v>
      </c>
      <c r="AD672" s="303">
        <v>95154</v>
      </c>
      <c r="AE672" s="289" t="str">
        <f t="shared" ref="AE672:AE735" si="319">IF(D672&gt;0,RANK(D672,D$22:D$1244),"NA")</f>
        <v>NA</v>
      </c>
      <c r="AF672" s="289" t="str">
        <f t="shared" ref="AF672:AF735" si="320">IF(E672&gt;0,RANK(E672,E$22:E$1244),"NA")</f>
        <v>NA</v>
      </c>
      <c r="AG672" s="289" t="str">
        <f t="shared" ref="AG672:AG735" si="321">IF(F672&gt;0,RANK(F672,F$22:F$1244),"NA")</f>
        <v>NA</v>
      </c>
      <c r="AH672" s="289" t="str">
        <f t="shared" ref="AH672:AH735" si="322">IF(G672&gt;0,RANK(G672,G$22:G$1244),"NA")</f>
        <v>NA</v>
      </c>
      <c r="AI672" s="289">
        <f t="shared" ref="AI672:AI735" si="323">IF(H672&gt;0,RANK(H672,H$22:H$1244),"NA")</f>
        <v>263</v>
      </c>
      <c r="AJ672" s="289">
        <f t="shared" ref="AJ672:AJ735" si="324">IF(I672&gt;0,RANK(I672,I$22:I$1244),"NA")</f>
        <v>275</v>
      </c>
      <c r="AK672" s="289">
        <f t="shared" ref="AK672:AK735" si="325">IF(J672&gt;0,RANK(J672,J$22:J$1244),"NA")</f>
        <v>285</v>
      </c>
      <c r="AL672" s="289">
        <f t="shared" ref="AL672:AL735" si="326">IF(K672&gt;0,RANK(K672,K$22:K$1244),"NA")</f>
        <v>294</v>
      </c>
      <c r="AM672" s="289">
        <f t="shared" ref="AM672:AM735" si="327">IF(L672&gt;0,RANK(L672,L$22:L$1244),"NA")</f>
        <v>303</v>
      </c>
      <c r="AN672" s="289">
        <f t="shared" ref="AN672:AN735" si="328">IF(M672&gt;0,RANK(M672,M$22:M$1244),"NA")</f>
        <v>329</v>
      </c>
      <c r="AO672" s="289">
        <f t="shared" ref="AO672:AO735" si="329">IF(N672&gt;0,RANK(N672,N$22:N$1244),"NA")</f>
        <v>346</v>
      </c>
      <c r="AP672" s="289">
        <f t="shared" ref="AP672:AP735" si="330">IF(O672&gt;0,RANK(O672,O$22:O$1244),"NA")</f>
        <v>348</v>
      </c>
      <c r="AQ672" s="289">
        <f t="shared" ref="AQ672:AQ735" si="331">IF(P672&gt;0,RANK(P672,P$22:P$1244),"NA")</f>
        <v>339</v>
      </c>
      <c r="AR672" s="289">
        <f t="shared" ref="AR672:AR735" si="332">IF(Q672&gt;0,RANK(Q672,Q$22:Q$1244),"NA")</f>
        <v>338</v>
      </c>
      <c r="AS672" s="289">
        <f t="shared" ref="AS672:AS735" si="333">IF(R672&gt;0,RANK(R672,R$22:R$1244),"NA")</f>
        <v>348</v>
      </c>
      <c r="AT672" s="289">
        <f t="shared" ref="AT672:AT735" si="334">IF(S672&gt;0,RANK(S672,S$22:S$1244),"NA")</f>
        <v>349</v>
      </c>
      <c r="AU672" s="289">
        <f t="shared" ref="AU672:AU735" si="335">IF(T672&gt;0,RANK(T672,T$22:T$1244),"NA")</f>
        <v>348</v>
      </c>
      <c r="AV672" s="289">
        <f t="shared" ref="AV672:AV735" si="336">IF(U672&gt;0,RANK(U672,U$22:U$1244),"NA")</f>
        <v>353</v>
      </c>
      <c r="AW672" s="289">
        <f t="shared" ref="AW672:AW735" si="337">IF(V672&gt;0,RANK(V672,V$22:V$1244),"NA")</f>
        <v>372</v>
      </c>
      <c r="AX672" s="289" t="str">
        <f t="shared" ref="AX672:AX735" si="338">IF(W672&gt;0,RANK(W672,W$22:W$1244),"NA")</f>
        <v>NA</v>
      </c>
      <c r="AY672" s="289" t="str">
        <f t="shared" ref="AY672:AY735" si="339">IF(X672&gt;0,RANK(X672,X$22:X$1244),"NA")</f>
        <v>NA</v>
      </c>
      <c r="AZ672" s="289" t="str">
        <f t="shared" ref="AZ672:AZ735" si="340">IF(Y672&gt;0,RANK(Y672,Y$22:Y$1244),"NA")</f>
        <v>NA</v>
      </c>
      <c r="BA672" s="289" t="str">
        <f t="shared" ref="BA672:BA735" si="341">IF(Z672&gt;0,RANK(Z672,Z$22:Z$1244),"NA")</f>
        <v>NA</v>
      </c>
      <c r="BB672" s="289" t="str">
        <f t="shared" ref="BB672:BB735" si="342">IF(AA672&gt;0,RANK(AA672,AA$22:AA$1244),"NA")</f>
        <v>NA</v>
      </c>
      <c r="BC672" s="289" t="str">
        <f t="shared" si="316"/>
        <v>NA</v>
      </c>
      <c r="BD672" s="289">
        <f t="shared" si="317"/>
        <v>438</v>
      </c>
      <c r="BE672" s="289">
        <f t="shared" si="318"/>
        <v>456</v>
      </c>
    </row>
    <row r="673" spans="1:57" s="309" customFormat="1" ht="15" customHeight="1" x14ac:dyDescent="0.25">
      <c r="A673" s="283" t="s">
        <v>745</v>
      </c>
      <c r="B673" s="255" t="s">
        <v>919</v>
      </c>
      <c r="C673" s="269" t="s">
        <v>1130</v>
      </c>
      <c r="D673" s="248"/>
      <c r="E673" s="248"/>
      <c r="F673" s="248"/>
      <c r="G673" s="248"/>
      <c r="H673" s="248">
        <v>27394</v>
      </c>
      <c r="I673" s="248">
        <v>31552</v>
      </c>
      <c r="J673" s="248">
        <v>35811</v>
      </c>
      <c r="K673" s="248">
        <v>41681</v>
      </c>
      <c r="L673" s="248">
        <v>50163</v>
      </c>
      <c r="M673" s="248">
        <v>56195</v>
      </c>
      <c r="N673" s="248">
        <v>60303</v>
      </c>
      <c r="O673" s="248">
        <v>58252</v>
      </c>
      <c r="P673" s="248">
        <v>53024</v>
      </c>
      <c r="Q673" s="248">
        <v>55795</v>
      </c>
      <c r="R673" s="248">
        <v>60686</v>
      </c>
      <c r="S673" s="248">
        <v>64492</v>
      </c>
      <c r="T673" s="285">
        <v>67450</v>
      </c>
      <c r="U673" s="286">
        <v>77168</v>
      </c>
      <c r="V673" s="287">
        <v>70895</v>
      </c>
      <c r="W673" s="287">
        <v>54273</v>
      </c>
      <c r="X673" s="287">
        <v>60039</v>
      </c>
      <c r="Y673" s="287"/>
      <c r="Z673" s="287"/>
      <c r="AA673" s="303">
        <v>81521</v>
      </c>
      <c r="AB673" s="303">
        <v>93120</v>
      </c>
      <c r="AC673" s="303">
        <v>93192</v>
      </c>
      <c r="AD673" s="303">
        <v>91052</v>
      </c>
      <c r="AE673" s="289" t="str">
        <f t="shared" si="319"/>
        <v>NA</v>
      </c>
      <c r="AF673" s="289" t="str">
        <f t="shared" si="320"/>
        <v>NA</v>
      </c>
      <c r="AG673" s="289" t="str">
        <f t="shared" si="321"/>
        <v>NA</v>
      </c>
      <c r="AH673" s="289" t="str">
        <f t="shared" si="322"/>
        <v>NA</v>
      </c>
      <c r="AI673" s="289">
        <f t="shared" si="323"/>
        <v>349</v>
      </c>
      <c r="AJ673" s="289">
        <f t="shared" si="324"/>
        <v>356</v>
      </c>
      <c r="AK673" s="289">
        <f t="shared" si="325"/>
        <v>364</v>
      </c>
      <c r="AL673" s="289">
        <f t="shared" si="326"/>
        <v>364</v>
      </c>
      <c r="AM673" s="289">
        <f t="shared" si="327"/>
        <v>363</v>
      </c>
      <c r="AN673" s="289">
        <f t="shared" si="328"/>
        <v>363</v>
      </c>
      <c r="AO673" s="289">
        <f t="shared" si="329"/>
        <v>392</v>
      </c>
      <c r="AP673" s="289">
        <f t="shared" si="330"/>
        <v>397</v>
      </c>
      <c r="AQ673" s="289">
        <f t="shared" si="331"/>
        <v>410</v>
      </c>
      <c r="AR673" s="289">
        <f t="shared" si="332"/>
        <v>398</v>
      </c>
      <c r="AS673" s="289">
        <f t="shared" si="333"/>
        <v>409</v>
      </c>
      <c r="AT673" s="289">
        <f t="shared" si="334"/>
        <v>417</v>
      </c>
      <c r="AU673" s="289">
        <f t="shared" si="335"/>
        <v>434</v>
      </c>
      <c r="AV673" s="289">
        <f t="shared" si="336"/>
        <v>445</v>
      </c>
      <c r="AW673" s="289">
        <f t="shared" si="337"/>
        <v>493</v>
      </c>
      <c r="AX673" s="289">
        <f t="shared" si="338"/>
        <v>484</v>
      </c>
      <c r="AY673" s="289">
        <f t="shared" si="339"/>
        <v>487</v>
      </c>
      <c r="AZ673" s="289" t="str">
        <f t="shared" si="340"/>
        <v>NA</v>
      </c>
      <c r="BA673" s="289" t="str">
        <f t="shared" si="341"/>
        <v>NA</v>
      </c>
      <c r="BB673" s="289">
        <f t="shared" si="342"/>
        <v>467</v>
      </c>
      <c r="BC673" s="289">
        <f t="shared" si="316"/>
        <v>464</v>
      </c>
      <c r="BD673" s="289">
        <f t="shared" si="317"/>
        <v>465</v>
      </c>
      <c r="BE673" s="289">
        <f t="shared" si="318"/>
        <v>462</v>
      </c>
    </row>
    <row r="674" spans="1:57" s="309" customFormat="1" ht="15" customHeight="1" x14ac:dyDescent="0.25">
      <c r="A674" s="283" t="s">
        <v>1007</v>
      </c>
      <c r="B674" s="255" t="s">
        <v>924</v>
      </c>
      <c r="C674" s="269" t="s">
        <v>1130</v>
      </c>
      <c r="D674" s="248"/>
      <c r="E674" s="248"/>
      <c r="F674" s="248"/>
      <c r="G674" s="248"/>
      <c r="H674" s="248"/>
      <c r="I674" s="248"/>
      <c r="J674" s="248"/>
      <c r="K674" s="248"/>
      <c r="L674" s="272"/>
      <c r="M674" s="272"/>
      <c r="N674" s="248"/>
      <c r="O674" s="248"/>
      <c r="P674" s="248"/>
      <c r="Q674" s="248">
        <v>47268</v>
      </c>
      <c r="R674" s="248">
        <v>53652</v>
      </c>
      <c r="S674" s="248">
        <v>59055</v>
      </c>
      <c r="T674" s="285">
        <v>63400.333333333336</v>
      </c>
      <c r="U674" s="286">
        <v>67745.666666666672</v>
      </c>
      <c r="V674" s="287">
        <v>82411</v>
      </c>
      <c r="W674" s="287">
        <v>62621</v>
      </c>
      <c r="X674" s="287">
        <v>68349</v>
      </c>
      <c r="Y674" s="287"/>
      <c r="Z674" s="287"/>
      <c r="AA674" s="303"/>
      <c r="AB674" s="303"/>
      <c r="AC674" s="303">
        <v>90326</v>
      </c>
      <c r="AD674" s="303">
        <v>85903</v>
      </c>
      <c r="AE674" s="289" t="str">
        <f t="shared" si="319"/>
        <v>NA</v>
      </c>
      <c r="AF674" s="289" t="str">
        <f t="shared" si="320"/>
        <v>NA</v>
      </c>
      <c r="AG674" s="289" t="str">
        <f t="shared" si="321"/>
        <v>NA</v>
      </c>
      <c r="AH674" s="289" t="str">
        <f t="shared" si="322"/>
        <v>NA</v>
      </c>
      <c r="AI674" s="289" t="str">
        <f t="shared" si="323"/>
        <v>NA</v>
      </c>
      <c r="AJ674" s="289" t="str">
        <f t="shared" si="324"/>
        <v>NA</v>
      </c>
      <c r="AK674" s="289" t="str">
        <f t="shared" si="325"/>
        <v>NA</v>
      </c>
      <c r="AL674" s="289" t="str">
        <f t="shared" si="326"/>
        <v>NA</v>
      </c>
      <c r="AM674" s="289" t="str">
        <f t="shared" si="327"/>
        <v>NA</v>
      </c>
      <c r="AN674" s="289" t="str">
        <f t="shared" si="328"/>
        <v>NA</v>
      </c>
      <c r="AO674" s="289" t="str">
        <f t="shared" si="329"/>
        <v>NA</v>
      </c>
      <c r="AP674" s="289" t="str">
        <f t="shared" si="330"/>
        <v>NA</v>
      </c>
      <c r="AQ674" s="289" t="str">
        <f t="shared" si="331"/>
        <v>NA</v>
      </c>
      <c r="AR674" s="289">
        <f t="shared" si="332"/>
        <v>439</v>
      </c>
      <c r="AS674" s="289">
        <f t="shared" si="333"/>
        <v>432</v>
      </c>
      <c r="AT674" s="289">
        <f t="shared" si="334"/>
        <v>434</v>
      </c>
      <c r="AU674" s="289">
        <f t="shared" si="335"/>
        <v>445</v>
      </c>
      <c r="AV674" s="289">
        <f t="shared" si="336"/>
        <v>474</v>
      </c>
      <c r="AW674" s="289">
        <f t="shared" si="337"/>
        <v>448</v>
      </c>
      <c r="AX674" s="289">
        <f t="shared" si="338"/>
        <v>443</v>
      </c>
      <c r="AY674" s="289">
        <f t="shared" si="339"/>
        <v>444</v>
      </c>
      <c r="AZ674" s="289" t="str">
        <f t="shared" si="340"/>
        <v>NA</v>
      </c>
      <c r="BA674" s="289" t="str">
        <f t="shared" si="341"/>
        <v>NA</v>
      </c>
      <c r="BB674" s="289" t="str">
        <f t="shared" si="342"/>
        <v>NA</v>
      </c>
      <c r="BC674" s="289" t="str">
        <f t="shared" si="316"/>
        <v>NA</v>
      </c>
      <c r="BD674" s="289">
        <f t="shared" si="317"/>
        <v>468</v>
      </c>
      <c r="BE674" s="289">
        <f t="shared" si="318"/>
        <v>477</v>
      </c>
    </row>
    <row r="675" spans="1:57" s="309" customFormat="1" ht="15" customHeight="1" x14ac:dyDescent="0.25">
      <c r="A675" s="283" t="s">
        <v>246</v>
      </c>
      <c r="B675" s="255" t="s">
        <v>930</v>
      </c>
      <c r="C675" s="269" t="s">
        <v>1130</v>
      </c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>
        <v>32648</v>
      </c>
      <c r="Q675" s="248">
        <v>31848</v>
      </c>
      <c r="R675" s="248">
        <v>36454</v>
      </c>
      <c r="S675" s="248">
        <v>39328</v>
      </c>
      <c r="T675" s="285">
        <v>42442</v>
      </c>
      <c r="U675" s="286">
        <v>48734</v>
      </c>
      <c r="V675" s="287">
        <v>43449</v>
      </c>
      <c r="W675" s="287">
        <v>33561</v>
      </c>
      <c r="X675" s="287">
        <v>39119</v>
      </c>
      <c r="Y675" s="287"/>
      <c r="Z675" s="287"/>
      <c r="AA675" s="303">
        <v>64614</v>
      </c>
      <c r="AB675" s="303">
        <v>81000</v>
      </c>
      <c r="AC675" s="303">
        <v>84584</v>
      </c>
      <c r="AD675" s="303">
        <v>85636</v>
      </c>
      <c r="AE675" s="289" t="str">
        <f t="shared" si="319"/>
        <v>NA</v>
      </c>
      <c r="AF675" s="289" t="str">
        <f t="shared" si="320"/>
        <v>NA</v>
      </c>
      <c r="AG675" s="289" t="str">
        <f t="shared" si="321"/>
        <v>NA</v>
      </c>
      <c r="AH675" s="289" t="str">
        <f t="shared" si="322"/>
        <v>NA</v>
      </c>
      <c r="AI675" s="289" t="str">
        <f t="shared" si="323"/>
        <v>NA</v>
      </c>
      <c r="AJ675" s="289" t="str">
        <f t="shared" si="324"/>
        <v>NA</v>
      </c>
      <c r="AK675" s="289" t="str">
        <f t="shared" si="325"/>
        <v>NA</v>
      </c>
      <c r="AL675" s="289" t="str">
        <f t="shared" si="326"/>
        <v>NA</v>
      </c>
      <c r="AM675" s="289" t="str">
        <f t="shared" si="327"/>
        <v>NA</v>
      </c>
      <c r="AN675" s="289" t="str">
        <f t="shared" si="328"/>
        <v>NA</v>
      </c>
      <c r="AO675" s="289" t="str">
        <f t="shared" si="329"/>
        <v>NA</v>
      </c>
      <c r="AP675" s="289" t="str">
        <f t="shared" si="330"/>
        <v>NA</v>
      </c>
      <c r="AQ675" s="289">
        <f t="shared" si="331"/>
        <v>519</v>
      </c>
      <c r="AR675" s="289">
        <f t="shared" si="332"/>
        <v>536</v>
      </c>
      <c r="AS675" s="289">
        <f t="shared" si="333"/>
        <v>537</v>
      </c>
      <c r="AT675" s="289">
        <f t="shared" si="334"/>
        <v>541</v>
      </c>
      <c r="AU675" s="289">
        <f t="shared" si="335"/>
        <v>548</v>
      </c>
      <c r="AV675" s="289">
        <f t="shared" si="336"/>
        <v>555</v>
      </c>
      <c r="AW675" s="289">
        <f t="shared" si="337"/>
        <v>630</v>
      </c>
      <c r="AX675" s="289">
        <f t="shared" si="338"/>
        <v>592</v>
      </c>
      <c r="AY675" s="289">
        <f t="shared" si="339"/>
        <v>585</v>
      </c>
      <c r="AZ675" s="289" t="str">
        <f t="shared" si="340"/>
        <v>NA</v>
      </c>
      <c r="BA675" s="289" t="str">
        <f t="shared" si="341"/>
        <v>NA</v>
      </c>
      <c r="BB675" s="289">
        <f t="shared" si="342"/>
        <v>531</v>
      </c>
      <c r="BC675" s="289">
        <f t="shared" si="316"/>
        <v>510</v>
      </c>
      <c r="BD675" s="289">
        <f t="shared" si="317"/>
        <v>493</v>
      </c>
      <c r="BE675" s="289">
        <f t="shared" si="318"/>
        <v>478</v>
      </c>
    </row>
    <row r="676" spans="1:57" s="309" customFormat="1" ht="15" customHeight="1" x14ac:dyDescent="0.25">
      <c r="A676" s="283" t="s">
        <v>320</v>
      </c>
      <c r="B676" s="255" t="s">
        <v>917</v>
      </c>
      <c r="C676" s="269" t="s">
        <v>1130</v>
      </c>
      <c r="D676" s="248"/>
      <c r="E676" s="248"/>
      <c r="F676" s="248"/>
      <c r="G676" s="248"/>
      <c r="H676" s="248">
        <v>44750</v>
      </c>
      <c r="I676" s="248">
        <v>45718</v>
      </c>
      <c r="J676" s="248">
        <v>52795</v>
      </c>
      <c r="K676" s="248"/>
      <c r="L676" s="272">
        <v>58528</v>
      </c>
      <c r="M676" s="272">
        <v>61015</v>
      </c>
      <c r="N676" s="248">
        <v>59383</v>
      </c>
      <c r="O676" s="248">
        <v>62586</v>
      </c>
      <c r="P676" s="248">
        <v>60699</v>
      </c>
      <c r="Q676" s="248">
        <v>56234</v>
      </c>
      <c r="R676" s="248">
        <v>60424</v>
      </c>
      <c r="S676" s="248">
        <v>60535</v>
      </c>
      <c r="T676" s="285">
        <v>61207</v>
      </c>
      <c r="U676" s="286">
        <v>73142</v>
      </c>
      <c r="V676" s="287">
        <v>73995</v>
      </c>
      <c r="W676" s="287">
        <v>53728</v>
      </c>
      <c r="X676" s="287">
        <v>60158</v>
      </c>
      <c r="Y676" s="287"/>
      <c r="Z676" s="287"/>
      <c r="AA676" s="303">
        <v>76914</v>
      </c>
      <c r="AB676" s="303">
        <v>84763</v>
      </c>
      <c r="AC676" s="303">
        <v>89133</v>
      </c>
      <c r="AD676" s="303">
        <v>85271</v>
      </c>
      <c r="AE676" s="289" t="str">
        <f t="shared" si="319"/>
        <v>NA</v>
      </c>
      <c r="AF676" s="289" t="str">
        <f t="shared" si="320"/>
        <v>NA</v>
      </c>
      <c r="AG676" s="289" t="str">
        <f t="shared" si="321"/>
        <v>NA</v>
      </c>
      <c r="AH676" s="289" t="str">
        <f t="shared" si="322"/>
        <v>NA</v>
      </c>
      <c r="AI676" s="289">
        <f t="shared" si="323"/>
        <v>284</v>
      </c>
      <c r="AJ676" s="289">
        <f t="shared" si="324"/>
        <v>303</v>
      </c>
      <c r="AK676" s="289">
        <f t="shared" si="325"/>
        <v>305</v>
      </c>
      <c r="AL676" s="289" t="str">
        <f t="shared" si="326"/>
        <v>NA</v>
      </c>
      <c r="AM676" s="289">
        <f t="shared" si="327"/>
        <v>346</v>
      </c>
      <c r="AN676" s="289">
        <f t="shared" si="328"/>
        <v>352</v>
      </c>
      <c r="AO676" s="289">
        <f t="shared" si="329"/>
        <v>395</v>
      </c>
      <c r="AP676" s="289">
        <f t="shared" si="330"/>
        <v>384</v>
      </c>
      <c r="AQ676" s="289">
        <f t="shared" si="331"/>
        <v>382</v>
      </c>
      <c r="AR676" s="289">
        <f t="shared" si="332"/>
        <v>395</v>
      </c>
      <c r="AS676" s="289">
        <f t="shared" si="333"/>
        <v>410</v>
      </c>
      <c r="AT676" s="289">
        <f t="shared" si="334"/>
        <v>428</v>
      </c>
      <c r="AU676" s="289">
        <f t="shared" si="335"/>
        <v>457</v>
      </c>
      <c r="AV676" s="289">
        <f t="shared" si="336"/>
        <v>455</v>
      </c>
      <c r="AW676" s="289">
        <f t="shared" si="337"/>
        <v>481</v>
      </c>
      <c r="AX676" s="289">
        <f t="shared" si="338"/>
        <v>489</v>
      </c>
      <c r="AY676" s="289">
        <f t="shared" si="339"/>
        <v>486</v>
      </c>
      <c r="AZ676" s="289" t="str">
        <f t="shared" si="340"/>
        <v>NA</v>
      </c>
      <c r="BA676" s="289" t="str">
        <f t="shared" si="341"/>
        <v>NA</v>
      </c>
      <c r="BB676" s="289">
        <f t="shared" si="342"/>
        <v>483</v>
      </c>
      <c r="BC676" s="289">
        <f t="shared" si="316"/>
        <v>497</v>
      </c>
      <c r="BD676" s="289">
        <f t="shared" si="317"/>
        <v>475</v>
      </c>
      <c r="BE676" s="289">
        <f t="shared" si="318"/>
        <v>480</v>
      </c>
    </row>
    <row r="677" spans="1:57" s="309" customFormat="1" ht="15" customHeight="1" x14ac:dyDescent="0.25">
      <c r="A677" s="283" t="s">
        <v>500</v>
      </c>
      <c r="B677" s="255" t="s">
        <v>926</v>
      </c>
      <c r="C677" s="269" t="s">
        <v>1130</v>
      </c>
      <c r="D677" s="248"/>
      <c r="E677" s="248"/>
      <c r="F677" s="248"/>
      <c r="G677" s="248"/>
      <c r="H677" s="248"/>
      <c r="I677" s="248">
        <v>3263</v>
      </c>
      <c r="J677" s="248">
        <v>18416</v>
      </c>
      <c r="K677" s="248">
        <v>22462</v>
      </c>
      <c r="L677" s="248">
        <v>29714.333333333332</v>
      </c>
      <c r="M677" s="248">
        <v>36966.666666666664</v>
      </c>
      <c r="N677" s="248">
        <v>44219</v>
      </c>
      <c r="O677" s="248">
        <v>33931</v>
      </c>
      <c r="P677" s="248">
        <v>31101</v>
      </c>
      <c r="Q677" s="248">
        <v>33999</v>
      </c>
      <c r="R677" s="248">
        <v>41314</v>
      </c>
      <c r="S677" s="248">
        <v>73011</v>
      </c>
      <c r="T677" s="304">
        <v>77485</v>
      </c>
      <c r="U677" s="304">
        <v>88785</v>
      </c>
      <c r="V677" s="287">
        <v>74555</v>
      </c>
      <c r="W677" s="287">
        <v>63536</v>
      </c>
      <c r="X677" s="287">
        <v>63871</v>
      </c>
      <c r="Y677" s="287"/>
      <c r="Z677" s="287"/>
      <c r="AA677" s="303">
        <v>81081</v>
      </c>
      <c r="AB677" s="303">
        <v>89571</v>
      </c>
      <c r="AC677" s="303">
        <v>88661</v>
      </c>
      <c r="AD677" s="303">
        <v>84685</v>
      </c>
      <c r="AE677" s="289" t="str">
        <f t="shared" si="319"/>
        <v>NA</v>
      </c>
      <c r="AF677" s="289" t="str">
        <f t="shared" si="320"/>
        <v>NA</v>
      </c>
      <c r="AG677" s="289" t="str">
        <f t="shared" si="321"/>
        <v>NA</v>
      </c>
      <c r="AH677" s="289" t="str">
        <f t="shared" si="322"/>
        <v>NA</v>
      </c>
      <c r="AI677" s="289" t="str">
        <f t="shared" si="323"/>
        <v>NA</v>
      </c>
      <c r="AJ677" s="289">
        <f t="shared" si="324"/>
        <v>485</v>
      </c>
      <c r="AK677" s="289">
        <f t="shared" si="325"/>
        <v>443</v>
      </c>
      <c r="AL677" s="289">
        <f t="shared" si="326"/>
        <v>443</v>
      </c>
      <c r="AM677" s="289">
        <f t="shared" si="327"/>
        <v>447</v>
      </c>
      <c r="AN677" s="289">
        <f t="shared" si="328"/>
        <v>432</v>
      </c>
      <c r="AO677" s="289">
        <f t="shared" si="329"/>
        <v>452</v>
      </c>
      <c r="AP677" s="289">
        <f t="shared" si="330"/>
        <v>504</v>
      </c>
      <c r="AQ677" s="289">
        <f t="shared" si="331"/>
        <v>530</v>
      </c>
      <c r="AR677" s="289">
        <f t="shared" si="332"/>
        <v>520</v>
      </c>
      <c r="AS677" s="289">
        <f t="shared" si="333"/>
        <v>508</v>
      </c>
      <c r="AT677" s="289">
        <f t="shared" si="334"/>
        <v>390</v>
      </c>
      <c r="AU677" s="289">
        <f t="shared" si="335"/>
        <v>404</v>
      </c>
      <c r="AV677" s="289">
        <f t="shared" si="336"/>
        <v>406</v>
      </c>
      <c r="AW677" s="289">
        <f t="shared" si="337"/>
        <v>479</v>
      </c>
      <c r="AX677" s="289">
        <f t="shared" si="338"/>
        <v>439</v>
      </c>
      <c r="AY677" s="289">
        <f t="shared" si="339"/>
        <v>468</v>
      </c>
      <c r="AZ677" s="289" t="str">
        <f t="shared" si="340"/>
        <v>NA</v>
      </c>
      <c r="BA677" s="289" t="str">
        <f t="shared" si="341"/>
        <v>NA</v>
      </c>
      <c r="BB677" s="289">
        <f t="shared" si="342"/>
        <v>470</v>
      </c>
      <c r="BC677" s="289">
        <f t="shared" si="316"/>
        <v>478</v>
      </c>
      <c r="BD677" s="289">
        <f t="shared" si="317"/>
        <v>477</v>
      </c>
      <c r="BE677" s="289">
        <f t="shared" si="318"/>
        <v>481</v>
      </c>
    </row>
    <row r="678" spans="1:57" s="309" customFormat="1" ht="15" customHeight="1" x14ac:dyDescent="0.25">
      <c r="A678" s="283" t="s">
        <v>575</v>
      </c>
      <c r="B678" s="255" t="s">
        <v>917</v>
      </c>
      <c r="C678" s="269" t="s">
        <v>1130</v>
      </c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248"/>
      <c r="S678" s="248"/>
      <c r="T678" s="285"/>
      <c r="U678" s="286">
        <v>91049</v>
      </c>
      <c r="V678" s="287">
        <v>86819</v>
      </c>
      <c r="W678" s="287"/>
      <c r="X678" s="287"/>
      <c r="Y678" s="287"/>
      <c r="Z678" s="287"/>
      <c r="AA678" s="303"/>
      <c r="AB678" s="303"/>
      <c r="AC678" s="303">
        <v>86989</v>
      </c>
      <c r="AD678" s="303">
        <v>84432</v>
      </c>
      <c r="AE678" s="289" t="str">
        <f t="shared" si="319"/>
        <v>NA</v>
      </c>
      <c r="AF678" s="289" t="str">
        <f t="shared" si="320"/>
        <v>NA</v>
      </c>
      <c r="AG678" s="289" t="str">
        <f t="shared" si="321"/>
        <v>NA</v>
      </c>
      <c r="AH678" s="289" t="str">
        <f t="shared" si="322"/>
        <v>NA</v>
      </c>
      <c r="AI678" s="289" t="str">
        <f t="shared" si="323"/>
        <v>NA</v>
      </c>
      <c r="AJ678" s="289" t="str">
        <f t="shared" si="324"/>
        <v>NA</v>
      </c>
      <c r="AK678" s="289" t="str">
        <f t="shared" si="325"/>
        <v>NA</v>
      </c>
      <c r="AL678" s="289" t="str">
        <f t="shared" si="326"/>
        <v>NA</v>
      </c>
      <c r="AM678" s="289" t="str">
        <f t="shared" si="327"/>
        <v>NA</v>
      </c>
      <c r="AN678" s="289" t="str">
        <f t="shared" si="328"/>
        <v>NA</v>
      </c>
      <c r="AO678" s="289" t="str">
        <f t="shared" si="329"/>
        <v>NA</v>
      </c>
      <c r="AP678" s="289" t="str">
        <f t="shared" si="330"/>
        <v>NA</v>
      </c>
      <c r="AQ678" s="289" t="str">
        <f t="shared" si="331"/>
        <v>NA</v>
      </c>
      <c r="AR678" s="289" t="str">
        <f t="shared" si="332"/>
        <v>NA</v>
      </c>
      <c r="AS678" s="289" t="str">
        <f t="shared" si="333"/>
        <v>NA</v>
      </c>
      <c r="AT678" s="289" t="str">
        <f t="shared" si="334"/>
        <v>NA</v>
      </c>
      <c r="AU678" s="289" t="str">
        <f t="shared" si="335"/>
        <v>NA</v>
      </c>
      <c r="AV678" s="289">
        <f t="shared" si="336"/>
        <v>400</v>
      </c>
      <c r="AW678" s="289">
        <f t="shared" si="337"/>
        <v>435</v>
      </c>
      <c r="AX678" s="289" t="str">
        <f t="shared" si="338"/>
        <v>NA</v>
      </c>
      <c r="AY678" s="289" t="str">
        <f t="shared" si="339"/>
        <v>NA</v>
      </c>
      <c r="AZ678" s="289" t="str">
        <f t="shared" si="340"/>
        <v>NA</v>
      </c>
      <c r="BA678" s="289" t="str">
        <f t="shared" si="341"/>
        <v>NA</v>
      </c>
      <c r="BB678" s="289" t="str">
        <f t="shared" si="342"/>
        <v>NA</v>
      </c>
      <c r="BC678" s="289" t="str">
        <f t="shared" si="316"/>
        <v>NA</v>
      </c>
      <c r="BD678" s="289">
        <f t="shared" si="317"/>
        <v>483</v>
      </c>
      <c r="BE678" s="289">
        <f t="shared" si="318"/>
        <v>483</v>
      </c>
    </row>
    <row r="679" spans="1:57" s="309" customFormat="1" ht="15" customHeight="1" x14ac:dyDescent="0.25">
      <c r="A679" s="283" t="s">
        <v>741</v>
      </c>
      <c r="B679" s="255" t="s">
        <v>916</v>
      </c>
      <c r="C679" s="269" t="s">
        <v>1130</v>
      </c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>
        <v>98152</v>
      </c>
      <c r="O679" s="248">
        <v>87470</v>
      </c>
      <c r="P679" s="248">
        <v>76159</v>
      </c>
      <c r="Q679" s="248">
        <v>72150</v>
      </c>
      <c r="R679" s="248">
        <v>80113</v>
      </c>
      <c r="S679" s="248">
        <v>77433</v>
      </c>
      <c r="T679" s="285">
        <v>83057</v>
      </c>
      <c r="U679" s="286">
        <v>88681</v>
      </c>
      <c r="V679" s="287">
        <v>81465</v>
      </c>
      <c r="W679" s="287">
        <v>67589</v>
      </c>
      <c r="X679" s="287">
        <v>70805</v>
      </c>
      <c r="Y679" s="287"/>
      <c r="Z679" s="287"/>
      <c r="AA679" s="303">
        <v>80660</v>
      </c>
      <c r="AB679" s="303">
        <v>86604</v>
      </c>
      <c r="AC679" s="303">
        <v>88842</v>
      </c>
      <c r="AD679" s="303">
        <v>82868</v>
      </c>
      <c r="AE679" s="289" t="str">
        <f t="shared" si="319"/>
        <v>NA</v>
      </c>
      <c r="AF679" s="289" t="str">
        <f t="shared" si="320"/>
        <v>NA</v>
      </c>
      <c r="AG679" s="289" t="str">
        <f t="shared" si="321"/>
        <v>NA</v>
      </c>
      <c r="AH679" s="289" t="str">
        <f t="shared" si="322"/>
        <v>NA</v>
      </c>
      <c r="AI679" s="289" t="str">
        <f t="shared" si="323"/>
        <v>NA</v>
      </c>
      <c r="AJ679" s="289" t="str">
        <f t="shared" si="324"/>
        <v>NA</v>
      </c>
      <c r="AK679" s="289" t="str">
        <f t="shared" si="325"/>
        <v>NA</v>
      </c>
      <c r="AL679" s="289" t="str">
        <f t="shared" si="326"/>
        <v>NA</v>
      </c>
      <c r="AM679" s="289" t="str">
        <f t="shared" si="327"/>
        <v>NA</v>
      </c>
      <c r="AN679" s="289" t="str">
        <f t="shared" si="328"/>
        <v>NA</v>
      </c>
      <c r="AO679" s="289">
        <f t="shared" si="329"/>
        <v>314</v>
      </c>
      <c r="AP679" s="289">
        <f t="shared" si="330"/>
        <v>325</v>
      </c>
      <c r="AQ679" s="289">
        <f t="shared" si="331"/>
        <v>346</v>
      </c>
      <c r="AR679" s="289">
        <f t="shared" si="332"/>
        <v>359</v>
      </c>
      <c r="AS679" s="289">
        <f t="shared" si="333"/>
        <v>364</v>
      </c>
      <c r="AT679" s="289">
        <f t="shared" si="334"/>
        <v>381</v>
      </c>
      <c r="AU679" s="289">
        <f t="shared" si="335"/>
        <v>385</v>
      </c>
      <c r="AV679" s="289">
        <f t="shared" si="336"/>
        <v>407</v>
      </c>
      <c r="AW679" s="289">
        <f t="shared" si="337"/>
        <v>453</v>
      </c>
      <c r="AX679" s="289">
        <f t="shared" si="338"/>
        <v>427</v>
      </c>
      <c r="AY679" s="289">
        <f t="shared" si="339"/>
        <v>436</v>
      </c>
      <c r="AZ679" s="289" t="str">
        <f t="shared" si="340"/>
        <v>NA</v>
      </c>
      <c r="BA679" s="289" t="str">
        <f t="shared" si="341"/>
        <v>NA</v>
      </c>
      <c r="BB679" s="289">
        <f t="shared" si="342"/>
        <v>474</v>
      </c>
      <c r="BC679" s="289">
        <f t="shared" si="316"/>
        <v>488</v>
      </c>
      <c r="BD679" s="289">
        <f t="shared" si="317"/>
        <v>476</v>
      </c>
      <c r="BE679" s="289">
        <f t="shared" si="318"/>
        <v>488</v>
      </c>
    </row>
    <row r="680" spans="1:57" s="309" customFormat="1" ht="15" customHeight="1" x14ac:dyDescent="0.25">
      <c r="A680" s="283" t="s">
        <v>992</v>
      </c>
      <c r="B680" s="255" t="s">
        <v>924</v>
      </c>
      <c r="C680" s="269" t="s">
        <v>1130</v>
      </c>
      <c r="D680" s="248"/>
      <c r="E680" s="248"/>
      <c r="F680" s="248"/>
      <c r="G680" s="248"/>
      <c r="H680" s="248"/>
      <c r="I680" s="248"/>
      <c r="J680" s="248"/>
      <c r="K680" s="248"/>
      <c r="L680" s="248">
        <v>42220</v>
      </c>
      <c r="M680" s="248">
        <v>43570</v>
      </c>
      <c r="N680" s="248">
        <v>50019</v>
      </c>
      <c r="O680" s="248">
        <v>52915</v>
      </c>
      <c r="P680" s="248">
        <v>45123</v>
      </c>
      <c r="Q680" s="248">
        <v>43603</v>
      </c>
      <c r="R680" s="248">
        <v>54900</v>
      </c>
      <c r="S680" s="248">
        <v>59169</v>
      </c>
      <c r="T680" s="285">
        <v>66831</v>
      </c>
      <c r="U680" s="286">
        <v>82653</v>
      </c>
      <c r="V680" s="287">
        <v>72229</v>
      </c>
      <c r="W680" s="287">
        <v>55729</v>
      </c>
      <c r="X680" s="287">
        <v>63647</v>
      </c>
      <c r="Y680" s="287"/>
      <c r="Z680" s="287"/>
      <c r="AA680" s="303">
        <v>81913</v>
      </c>
      <c r="AB680" s="303">
        <v>93210</v>
      </c>
      <c r="AC680" s="303">
        <v>93570</v>
      </c>
      <c r="AD680" s="303">
        <v>82266</v>
      </c>
      <c r="AE680" s="289" t="str">
        <f t="shared" si="319"/>
        <v>NA</v>
      </c>
      <c r="AF680" s="289" t="str">
        <f t="shared" si="320"/>
        <v>NA</v>
      </c>
      <c r="AG680" s="289" t="str">
        <f t="shared" si="321"/>
        <v>NA</v>
      </c>
      <c r="AH680" s="289" t="str">
        <f t="shared" si="322"/>
        <v>NA</v>
      </c>
      <c r="AI680" s="289" t="str">
        <f t="shared" si="323"/>
        <v>NA</v>
      </c>
      <c r="AJ680" s="289" t="str">
        <f t="shared" si="324"/>
        <v>NA</v>
      </c>
      <c r="AK680" s="289" t="str">
        <f t="shared" si="325"/>
        <v>NA</v>
      </c>
      <c r="AL680" s="289" t="str">
        <f t="shared" si="326"/>
        <v>NA</v>
      </c>
      <c r="AM680" s="289">
        <f t="shared" si="327"/>
        <v>391</v>
      </c>
      <c r="AN680" s="289">
        <f t="shared" si="328"/>
        <v>399</v>
      </c>
      <c r="AO680" s="289">
        <f t="shared" si="329"/>
        <v>428</v>
      </c>
      <c r="AP680" s="289">
        <f t="shared" si="330"/>
        <v>414</v>
      </c>
      <c r="AQ680" s="289">
        <f t="shared" si="331"/>
        <v>442</v>
      </c>
      <c r="AR680" s="289">
        <f t="shared" si="332"/>
        <v>461</v>
      </c>
      <c r="AS680" s="289">
        <f t="shared" si="333"/>
        <v>429</v>
      </c>
      <c r="AT680" s="289">
        <f t="shared" si="334"/>
        <v>433</v>
      </c>
      <c r="AU680" s="289">
        <f t="shared" si="335"/>
        <v>435</v>
      </c>
      <c r="AV680" s="289">
        <f t="shared" si="336"/>
        <v>420</v>
      </c>
      <c r="AW680" s="289">
        <f t="shared" si="337"/>
        <v>487</v>
      </c>
      <c r="AX680" s="289">
        <f t="shared" si="338"/>
        <v>480</v>
      </c>
      <c r="AY680" s="289">
        <f t="shared" si="339"/>
        <v>471</v>
      </c>
      <c r="AZ680" s="289" t="str">
        <f t="shared" si="340"/>
        <v>NA</v>
      </c>
      <c r="BA680" s="289" t="str">
        <f t="shared" si="341"/>
        <v>NA</v>
      </c>
      <c r="BB680" s="289">
        <f t="shared" si="342"/>
        <v>464</v>
      </c>
      <c r="BC680" s="289">
        <f t="shared" si="316"/>
        <v>463</v>
      </c>
      <c r="BD680" s="289">
        <f t="shared" si="317"/>
        <v>464</v>
      </c>
      <c r="BE680" s="289">
        <f t="shared" si="318"/>
        <v>490</v>
      </c>
    </row>
    <row r="681" spans="1:57" s="309" customFormat="1" ht="15" customHeight="1" x14ac:dyDescent="0.25">
      <c r="A681" s="283" t="s">
        <v>770</v>
      </c>
      <c r="B681" s="255" t="s">
        <v>917</v>
      </c>
      <c r="C681" s="269" t="s">
        <v>1130</v>
      </c>
      <c r="D681" s="248"/>
      <c r="E681" s="248"/>
      <c r="F681" s="248"/>
      <c r="G681" s="248"/>
      <c r="H681" s="248"/>
      <c r="I681" s="248"/>
      <c r="J681" s="248">
        <v>17713</v>
      </c>
      <c r="K681" s="248">
        <v>19547</v>
      </c>
      <c r="L681" s="248">
        <v>25978</v>
      </c>
      <c r="M681" s="248">
        <v>28289</v>
      </c>
      <c r="N681" s="248">
        <v>30232</v>
      </c>
      <c r="O681" s="248">
        <v>34398</v>
      </c>
      <c r="P681" s="248">
        <v>32953</v>
      </c>
      <c r="Q681" s="248">
        <v>29976</v>
      </c>
      <c r="R681" s="248">
        <v>46689</v>
      </c>
      <c r="S681" s="248">
        <v>58261</v>
      </c>
      <c r="T681" s="285">
        <v>64162</v>
      </c>
      <c r="U681" s="286">
        <v>70644</v>
      </c>
      <c r="V681" s="287">
        <v>66922</v>
      </c>
      <c r="W681" s="287">
        <v>60942</v>
      </c>
      <c r="X681" s="287">
        <v>67934</v>
      </c>
      <c r="Y681" s="287"/>
      <c r="Z681" s="287"/>
      <c r="AA681" s="303">
        <v>79128</v>
      </c>
      <c r="AB681" s="303">
        <v>88585</v>
      </c>
      <c r="AC681" s="303">
        <v>84791</v>
      </c>
      <c r="AD681" s="303">
        <v>81481</v>
      </c>
      <c r="AE681" s="289" t="str">
        <f t="shared" si="319"/>
        <v>NA</v>
      </c>
      <c r="AF681" s="289" t="str">
        <f t="shared" si="320"/>
        <v>NA</v>
      </c>
      <c r="AG681" s="289" t="str">
        <f t="shared" si="321"/>
        <v>NA</v>
      </c>
      <c r="AH681" s="289" t="str">
        <f t="shared" si="322"/>
        <v>NA</v>
      </c>
      <c r="AI681" s="289" t="str">
        <f t="shared" si="323"/>
        <v>NA</v>
      </c>
      <c r="AJ681" s="289" t="str">
        <f t="shared" si="324"/>
        <v>NA</v>
      </c>
      <c r="AK681" s="289">
        <f t="shared" si="325"/>
        <v>449</v>
      </c>
      <c r="AL681" s="289">
        <f t="shared" si="326"/>
        <v>458</v>
      </c>
      <c r="AM681" s="289">
        <f t="shared" si="327"/>
        <v>461</v>
      </c>
      <c r="AN681" s="289">
        <f t="shared" si="328"/>
        <v>469</v>
      </c>
      <c r="AO681" s="289">
        <f t="shared" si="329"/>
        <v>524</v>
      </c>
      <c r="AP681" s="289">
        <f t="shared" si="330"/>
        <v>500</v>
      </c>
      <c r="AQ681" s="289">
        <f t="shared" si="331"/>
        <v>515</v>
      </c>
      <c r="AR681" s="289">
        <f t="shared" si="332"/>
        <v>550</v>
      </c>
      <c r="AS681" s="289">
        <f t="shared" si="333"/>
        <v>477</v>
      </c>
      <c r="AT681" s="289">
        <f t="shared" si="334"/>
        <v>441</v>
      </c>
      <c r="AU681" s="289">
        <f t="shared" si="335"/>
        <v>443</v>
      </c>
      <c r="AV681" s="289">
        <f t="shared" si="336"/>
        <v>462</v>
      </c>
      <c r="AW681" s="289">
        <f t="shared" si="337"/>
        <v>516</v>
      </c>
      <c r="AX681" s="289">
        <f t="shared" si="338"/>
        <v>453</v>
      </c>
      <c r="AY681" s="289">
        <f t="shared" si="339"/>
        <v>446</v>
      </c>
      <c r="AZ681" s="289" t="str">
        <f t="shared" si="340"/>
        <v>NA</v>
      </c>
      <c r="BA681" s="289" t="str">
        <f t="shared" si="341"/>
        <v>NA</v>
      </c>
      <c r="BB681" s="289">
        <f t="shared" si="342"/>
        <v>477</v>
      </c>
      <c r="BC681" s="289">
        <f t="shared" si="316"/>
        <v>480</v>
      </c>
      <c r="BD681" s="289">
        <f t="shared" si="317"/>
        <v>491</v>
      </c>
      <c r="BE681" s="289">
        <f t="shared" si="318"/>
        <v>493</v>
      </c>
    </row>
    <row r="682" spans="1:57" s="309" customFormat="1" ht="15" customHeight="1" x14ac:dyDescent="0.25">
      <c r="A682" s="283" t="s">
        <v>583</v>
      </c>
      <c r="B682" s="255" t="s">
        <v>917</v>
      </c>
      <c r="C682" s="269" t="s">
        <v>1130</v>
      </c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248"/>
      <c r="S682" s="248"/>
      <c r="T682" s="285"/>
      <c r="U682" s="286"/>
      <c r="V682" s="287">
        <v>102545</v>
      </c>
      <c r="W682" s="287">
        <v>69492</v>
      </c>
      <c r="X682" s="287">
        <v>74485</v>
      </c>
      <c r="Y682" s="287"/>
      <c r="Z682" s="287"/>
      <c r="AA682" s="303">
        <v>81818</v>
      </c>
      <c r="AB682" s="303">
        <v>89819</v>
      </c>
      <c r="AC682" s="303">
        <v>87821</v>
      </c>
      <c r="AD682" s="303">
        <v>81397</v>
      </c>
      <c r="AE682" s="289" t="str">
        <f t="shared" si="319"/>
        <v>NA</v>
      </c>
      <c r="AF682" s="289" t="str">
        <f t="shared" si="320"/>
        <v>NA</v>
      </c>
      <c r="AG682" s="289" t="str">
        <f t="shared" si="321"/>
        <v>NA</v>
      </c>
      <c r="AH682" s="289" t="str">
        <f t="shared" si="322"/>
        <v>NA</v>
      </c>
      <c r="AI682" s="289" t="str">
        <f t="shared" si="323"/>
        <v>NA</v>
      </c>
      <c r="AJ682" s="289" t="str">
        <f t="shared" si="324"/>
        <v>NA</v>
      </c>
      <c r="AK682" s="289" t="str">
        <f t="shared" si="325"/>
        <v>NA</v>
      </c>
      <c r="AL682" s="289" t="str">
        <f t="shared" si="326"/>
        <v>NA</v>
      </c>
      <c r="AM682" s="289" t="str">
        <f t="shared" si="327"/>
        <v>NA</v>
      </c>
      <c r="AN682" s="289" t="str">
        <f t="shared" si="328"/>
        <v>NA</v>
      </c>
      <c r="AO682" s="289" t="str">
        <f t="shared" si="329"/>
        <v>NA</v>
      </c>
      <c r="AP682" s="289" t="str">
        <f t="shared" si="330"/>
        <v>NA</v>
      </c>
      <c r="AQ682" s="289" t="str">
        <f t="shared" si="331"/>
        <v>NA</v>
      </c>
      <c r="AR682" s="289" t="str">
        <f t="shared" si="332"/>
        <v>NA</v>
      </c>
      <c r="AS682" s="289" t="str">
        <f t="shared" si="333"/>
        <v>NA</v>
      </c>
      <c r="AT682" s="289" t="str">
        <f t="shared" si="334"/>
        <v>NA</v>
      </c>
      <c r="AU682" s="289" t="str">
        <f t="shared" si="335"/>
        <v>NA</v>
      </c>
      <c r="AV682" s="289" t="str">
        <f t="shared" si="336"/>
        <v>NA</v>
      </c>
      <c r="AW682" s="289">
        <f t="shared" si="337"/>
        <v>399</v>
      </c>
      <c r="AX682" s="289">
        <f t="shared" si="338"/>
        <v>418</v>
      </c>
      <c r="AY682" s="289">
        <f t="shared" si="339"/>
        <v>424</v>
      </c>
      <c r="AZ682" s="289" t="str">
        <f t="shared" si="340"/>
        <v>NA</v>
      </c>
      <c r="BA682" s="289" t="str">
        <f t="shared" si="341"/>
        <v>NA</v>
      </c>
      <c r="BB682" s="289">
        <f t="shared" si="342"/>
        <v>466</v>
      </c>
      <c r="BC682" s="289">
        <f t="shared" si="316"/>
        <v>477</v>
      </c>
      <c r="BD682" s="289">
        <f t="shared" si="317"/>
        <v>481</v>
      </c>
      <c r="BE682" s="289">
        <f t="shared" si="318"/>
        <v>494</v>
      </c>
    </row>
    <row r="683" spans="1:57" s="309" customFormat="1" ht="15" customHeight="1" x14ac:dyDescent="0.25">
      <c r="A683" s="307" t="s">
        <v>784</v>
      </c>
      <c r="B683" s="307" t="s">
        <v>919</v>
      </c>
      <c r="C683" s="307" t="s">
        <v>1130</v>
      </c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>
        <v>36984</v>
      </c>
      <c r="P683" s="248">
        <v>37382</v>
      </c>
      <c r="Q683" s="248">
        <v>39778</v>
      </c>
      <c r="R683" s="248">
        <v>49561</v>
      </c>
      <c r="S683" s="248">
        <v>54174</v>
      </c>
      <c r="T683" s="285">
        <v>62406</v>
      </c>
      <c r="U683" s="285">
        <v>75491</v>
      </c>
      <c r="V683" s="290">
        <v>75479</v>
      </c>
      <c r="W683" s="290">
        <v>60945</v>
      </c>
      <c r="X683" s="290">
        <v>65081</v>
      </c>
      <c r="Y683" s="290"/>
      <c r="Z683" s="290"/>
      <c r="AA683" s="305">
        <v>76193</v>
      </c>
      <c r="AB683" s="305">
        <v>86226</v>
      </c>
      <c r="AC683" s="303">
        <v>84128</v>
      </c>
      <c r="AD683" s="303">
        <v>81113</v>
      </c>
      <c r="AE683" s="292" t="str">
        <f t="shared" si="319"/>
        <v>NA</v>
      </c>
      <c r="AF683" s="292" t="str">
        <f t="shared" si="320"/>
        <v>NA</v>
      </c>
      <c r="AG683" s="292" t="str">
        <f t="shared" si="321"/>
        <v>NA</v>
      </c>
      <c r="AH683" s="292" t="str">
        <f t="shared" si="322"/>
        <v>NA</v>
      </c>
      <c r="AI683" s="292" t="str">
        <f t="shared" si="323"/>
        <v>NA</v>
      </c>
      <c r="AJ683" s="292" t="str">
        <f t="shared" si="324"/>
        <v>NA</v>
      </c>
      <c r="AK683" s="292" t="str">
        <f t="shared" si="325"/>
        <v>NA</v>
      </c>
      <c r="AL683" s="292" t="str">
        <f t="shared" si="326"/>
        <v>NA</v>
      </c>
      <c r="AM683" s="292" t="str">
        <f t="shared" si="327"/>
        <v>NA</v>
      </c>
      <c r="AN683" s="292" t="str">
        <f t="shared" si="328"/>
        <v>NA</v>
      </c>
      <c r="AO683" s="292" t="str">
        <f t="shared" si="329"/>
        <v>NA</v>
      </c>
      <c r="AP683" s="292">
        <f t="shared" si="330"/>
        <v>487</v>
      </c>
      <c r="AQ683" s="292">
        <f t="shared" si="331"/>
        <v>483</v>
      </c>
      <c r="AR683" s="292">
        <f t="shared" si="332"/>
        <v>485</v>
      </c>
      <c r="AS683" s="292">
        <f t="shared" si="333"/>
        <v>458</v>
      </c>
      <c r="AT683" s="292">
        <f t="shared" si="334"/>
        <v>458</v>
      </c>
      <c r="AU683" s="292">
        <f t="shared" si="335"/>
        <v>450</v>
      </c>
      <c r="AV683" s="292">
        <f t="shared" si="336"/>
        <v>448</v>
      </c>
      <c r="AW683" s="292">
        <f t="shared" si="337"/>
        <v>476</v>
      </c>
      <c r="AX683" s="292">
        <f t="shared" si="338"/>
        <v>452</v>
      </c>
      <c r="AY683" s="292">
        <f t="shared" si="339"/>
        <v>460</v>
      </c>
      <c r="AZ683" s="292" t="str">
        <f t="shared" si="340"/>
        <v>NA</v>
      </c>
      <c r="BA683" s="292" t="str">
        <f t="shared" si="341"/>
        <v>NA</v>
      </c>
      <c r="BB683" s="289">
        <f t="shared" si="342"/>
        <v>486</v>
      </c>
      <c r="BC683" s="289">
        <f t="shared" si="316"/>
        <v>489</v>
      </c>
      <c r="BD683" s="289">
        <f t="shared" si="317"/>
        <v>495</v>
      </c>
      <c r="BE683" s="289">
        <f t="shared" si="318"/>
        <v>495</v>
      </c>
    </row>
    <row r="684" spans="1:57" s="309" customFormat="1" ht="15" customHeight="1" x14ac:dyDescent="0.25">
      <c r="A684" s="283" t="s">
        <v>281</v>
      </c>
      <c r="B684" s="255" t="s">
        <v>919</v>
      </c>
      <c r="C684" s="269" t="s">
        <v>1130</v>
      </c>
      <c r="D684" s="248"/>
      <c r="E684" s="248"/>
      <c r="F684" s="248"/>
      <c r="G684" s="248"/>
      <c r="H684" s="248">
        <v>56546</v>
      </c>
      <c r="I684" s="248">
        <v>60064</v>
      </c>
      <c r="J684" s="272">
        <v>66014</v>
      </c>
      <c r="K684" s="272">
        <v>75135</v>
      </c>
      <c r="L684" s="248">
        <v>76322</v>
      </c>
      <c r="M684" s="248">
        <v>77509</v>
      </c>
      <c r="N684" s="248">
        <v>78696</v>
      </c>
      <c r="O684" s="248">
        <v>71556</v>
      </c>
      <c r="P684" s="248">
        <v>62433</v>
      </c>
      <c r="Q684" s="248">
        <v>62939</v>
      </c>
      <c r="R684" s="248">
        <v>67648</v>
      </c>
      <c r="S684" s="248">
        <v>71732</v>
      </c>
      <c r="T684" s="285">
        <v>77878</v>
      </c>
      <c r="U684" s="286">
        <v>89075</v>
      </c>
      <c r="V684" s="287">
        <v>89030</v>
      </c>
      <c r="W684" s="287">
        <v>68669</v>
      </c>
      <c r="X684" s="287">
        <v>72881</v>
      </c>
      <c r="Y684" s="287"/>
      <c r="Z684" s="287"/>
      <c r="AA684" s="303">
        <v>82250</v>
      </c>
      <c r="AB684" s="303">
        <v>87613</v>
      </c>
      <c r="AC684" s="303">
        <v>84716</v>
      </c>
      <c r="AD684" s="303">
        <v>80617</v>
      </c>
      <c r="AE684" s="289" t="str">
        <f t="shared" si="319"/>
        <v>NA</v>
      </c>
      <c r="AF684" s="289" t="str">
        <f t="shared" si="320"/>
        <v>NA</v>
      </c>
      <c r="AG684" s="289" t="str">
        <f t="shared" si="321"/>
        <v>NA</v>
      </c>
      <c r="AH684" s="289" t="str">
        <f t="shared" si="322"/>
        <v>NA</v>
      </c>
      <c r="AI684" s="289">
        <f t="shared" si="323"/>
        <v>243</v>
      </c>
      <c r="AJ684" s="289">
        <f t="shared" si="324"/>
        <v>267</v>
      </c>
      <c r="AK684" s="289">
        <f t="shared" si="325"/>
        <v>280</v>
      </c>
      <c r="AL684" s="289">
        <f t="shared" si="326"/>
        <v>293</v>
      </c>
      <c r="AM684" s="289">
        <f t="shared" si="327"/>
        <v>304</v>
      </c>
      <c r="AN684" s="289">
        <f t="shared" si="328"/>
        <v>324</v>
      </c>
      <c r="AO684" s="289">
        <f t="shared" si="329"/>
        <v>355</v>
      </c>
      <c r="AP684" s="289">
        <f t="shared" si="330"/>
        <v>361</v>
      </c>
      <c r="AQ684" s="289">
        <f t="shared" si="331"/>
        <v>377</v>
      </c>
      <c r="AR684" s="289">
        <f t="shared" si="332"/>
        <v>374</v>
      </c>
      <c r="AS684" s="289">
        <f t="shared" si="333"/>
        <v>386</v>
      </c>
      <c r="AT684" s="289">
        <f t="shared" si="334"/>
        <v>397</v>
      </c>
      <c r="AU684" s="289">
        <f t="shared" si="335"/>
        <v>402</v>
      </c>
      <c r="AV684" s="289">
        <f t="shared" si="336"/>
        <v>405</v>
      </c>
      <c r="AW684" s="289">
        <f t="shared" si="337"/>
        <v>429</v>
      </c>
      <c r="AX684" s="289">
        <f t="shared" si="338"/>
        <v>422</v>
      </c>
      <c r="AY684" s="289">
        <f t="shared" si="339"/>
        <v>430</v>
      </c>
      <c r="AZ684" s="289" t="str">
        <f t="shared" si="340"/>
        <v>NA</v>
      </c>
      <c r="BA684" s="289" t="str">
        <f t="shared" si="341"/>
        <v>NA</v>
      </c>
      <c r="BB684" s="289">
        <f t="shared" si="342"/>
        <v>462</v>
      </c>
      <c r="BC684" s="289">
        <f t="shared" si="316"/>
        <v>483</v>
      </c>
      <c r="BD684" s="289">
        <f t="shared" si="317"/>
        <v>492</v>
      </c>
      <c r="BE684" s="289">
        <f t="shared" si="318"/>
        <v>500</v>
      </c>
    </row>
    <row r="685" spans="1:57" s="309" customFormat="1" ht="15" customHeight="1" x14ac:dyDescent="0.25">
      <c r="A685" s="283" t="s">
        <v>556</v>
      </c>
      <c r="B685" s="255" t="s">
        <v>926</v>
      </c>
      <c r="C685" s="269" t="s">
        <v>1130</v>
      </c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248"/>
      <c r="S685" s="248"/>
      <c r="T685" s="285"/>
      <c r="U685" s="286">
        <v>63007</v>
      </c>
      <c r="V685" s="287">
        <v>57219</v>
      </c>
      <c r="W685" s="287"/>
      <c r="X685" s="287"/>
      <c r="Y685" s="287"/>
      <c r="Z685" s="287"/>
      <c r="AA685" s="303">
        <v>76099</v>
      </c>
      <c r="AB685" s="303">
        <v>85817</v>
      </c>
      <c r="AC685" s="303">
        <v>83038</v>
      </c>
      <c r="AD685" s="303">
        <v>79713</v>
      </c>
      <c r="AE685" s="289" t="str">
        <f t="shared" si="319"/>
        <v>NA</v>
      </c>
      <c r="AF685" s="289" t="str">
        <f t="shared" si="320"/>
        <v>NA</v>
      </c>
      <c r="AG685" s="289" t="str">
        <f t="shared" si="321"/>
        <v>NA</v>
      </c>
      <c r="AH685" s="289" t="str">
        <f t="shared" si="322"/>
        <v>NA</v>
      </c>
      <c r="AI685" s="289" t="str">
        <f t="shared" si="323"/>
        <v>NA</v>
      </c>
      <c r="AJ685" s="289" t="str">
        <f t="shared" si="324"/>
        <v>NA</v>
      </c>
      <c r="AK685" s="289" t="str">
        <f t="shared" si="325"/>
        <v>NA</v>
      </c>
      <c r="AL685" s="289" t="str">
        <f t="shared" si="326"/>
        <v>NA</v>
      </c>
      <c r="AM685" s="289" t="str">
        <f t="shared" si="327"/>
        <v>NA</v>
      </c>
      <c r="AN685" s="289" t="str">
        <f t="shared" si="328"/>
        <v>NA</v>
      </c>
      <c r="AO685" s="289" t="str">
        <f t="shared" si="329"/>
        <v>NA</v>
      </c>
      <c r="AP685" s="289" t="str">
        <f t="shared" si="330"/>
        <v>NA</v>
      </c>
      <c r="AQ685" s="289" t="str">
        <f t="shared" si="331"/>
        <v>NA</v>
      </c>
      <c r="AR685" s="289" t="str">
        <f t="shared" si="332"/>
        <v>NA</v>
      </c>
      <c r="AS685" s="289" t="str">
        <f t="shared" si="333"/>
        <v>NA</v>
      </c>
      <c r="AT685" s="289" t="str">
        <f t="shared" si="334"/>
        <v>NA</v>
      </c>
      <c r="AU685" s="289" t="str">
        <f t="shared" si="335"/>
        <v>NA</v>
      </c>
      <c r="AV685" s="289">
        <f t="shared" si="336"/>
        <v>491</v>
      </c>
      <c r="AW685" s="289">
        <f t="shared" si="337"/>
        <v>554</v>
      </c>
      <c r="AX685" s="289" t="str">
        <f t="shared" si="338"/>
        <v>NA</v>
      </c>
      <c r="AY685" s="289" t="str">
        <f t="shared" si="339"/>
        <v>NA</v>
      </c>
      <c r="AZ685" s="289" t="str">
        <f t="shared" si="340"/>
        <v>NA</v>
      </c>
      <c r="BA685" s="289" t="str">
        <f t="shared" si="341"/>
        <v>NA</v>
      </c>
      <c r="BB685" s="289">
        <f t="shared" si="342"/>
        <v>487</v>
      </c>
      <c r="BC685" s="289">
        <f t="shared" si="316"/>
        <v>492</v>
      </c>
      <c r="BD685" s="289">
        <f t="shared" si="317"/>
        <v>500</v>
      </c>
      <c r="BE685" s="289">
        <f t="shared" si="318"/>
        <v>503</v>
      </c>
    </row>
    <row r="686" spans="1:57" s="309" customFormat="1" ht="15" customHeight="1" x14ac:dyDescent="0.25">
      <c r="A686" s="283" t="s">
        <v>1055</v>
      </c>
      <c r="B686" s="255" t="s">
        <v>919</v>
      </c>
      <c r="C686" s="269" t="s">
        <v>1130</v>
      </c>
      <c r="D686" s="248"/>
      <c r="E686" s="248"/>
      <c r="F686" s="248"/>
      <c r="G686" s="248"/>
      <c r="H686" s="248">
        <v>19074</v>
      </c>
      <c r="I686" s="248">
        <v>26004</v>
      </c>
      <c r="J686" s="248">
        <v>30334</v>
      </c>
      <c r="K686" s="248">
        <v>37656</v>
      </c>
      <c r="L686" s="248">
        <v>44698</v>
      </c>
      <c r="M686" s="248">
        <v>53751</v>
      </c>
      <c r="N686" s="248">
        <v>62032</v>
      </c>
      <c r="O686" s="248">
        <v>59959</v>
      </c>
      <c r="P686" s="248">
        <v>54462</v>
      </c>
      <c r="Q686" s="248">
        <v>56773</v>
      </c>
      <c r="R686" s="248">
        <v>64361</v>
      </c>
      <c r="S686" s="248">
        <v>68777</v>
      </c>
      <c r="T686" s="285">
        <v>74912</v>
      </c>
      <c r="U686" s="286">
        <v>84521</v>
      </c>
      <c r="V686" s="287">
        <v>82351</v>
      </c>
      <c r="W686" s="287">
        <v>59573</v>
      </c>
      <c r="X686" s="287">
        <v>64249</v>
      </c>
      <c r="Y686" s="287"/>
      <c r="Z686" s="287"/>
      <c r="AA686" s="303">
        <v>82367</v>
      </c>
      <c r="AB686" s="303">
        <v>90417</v>
      </c>
      <c r="AC686" s="303">
        <v>84919</v>
      </c>
      <c r="AD686" s="303">
        <v>79463</v>
      </c>
      <c r="AE686" s="289" t="str">
        <f t="shared" si="319"/>
        <v>NA</v>
      </c>
      <c r="AF686" s="289" t="str">
        <f t="shared" si="320"/>
        <v>NA</v>
      </c>
      <c r="AG686" s="289" t="str">
        <f t="shared" si="321"/>
        <v>NA</v>
      </c>
      <c r="AH686" s="289" t="str">
        <f t="shared" si="322"/>
        <v>NA</v>
      </c>
      <c r="AI686" s="289">
        <f t="shared" si="323"/>
        <v>384</v>
      </c>
      <c r="AJ686" s="289">
        <f t="shared" si="324"/>
        <v>383</v>
      </c>
      <c r="AK686" s="289">
        <f t="shared" si="325"/>
        <v>379</v>
      </c>
      <c r="AL686" s="289">
        <f t="shared" si="326"/>
        <v>379</v>
      </c>
      <c r="AM686" s="289">
        <f t="shared" si="327"/>
        <v>383</v>
      </c>
      <c r="AN686" s="289">
        <f t="shared" si="328"/>
        <v>371</v>
      </c>
      <c r="AO686" s="289">
        <f t="shared" si="329"/>
        <v>386</v>
      </c>
      <c r="AP686" s="289">
        <f t="shared" si="330"/>
        <v>389</v>
      </c>
      <c r="AQ686" s="289">
        <f t="shared" si="331"/>
        <v>403</v>
      </c>
      <c r="AR686" s="289">
        <f t="shared" si="332"/>
        <v>392</v>
      </c>
      <c r="AS686" s="289">
        <f t="shared" si="333"/>
        <v>398</v>
      </c>
      <c r="AT686" s="289">
        <f t="shared" si="334"/>
        <v>404</v>
      </c>
      <c r="AU686" s="289">
        <f t="shared" si="335"/>
        <v>414</v>
      </c>
      <c r="AV686" s="289">
        <f t="shared" si="336"/>
        <v>416</v>
      </c>
      <c r="AW686" s="289">
        <f t="shared" si="337"/>
        <v>449</v>
      </c>
      <c r="AX686" s="289">
        <f t="shared" si="338"/>
        <v>460</v>
      </c>
      <c r="AY686" s="289">
        <f t="shared" si="339"/>
        <v>466</v>
      </c>
      <c r="AZ686" s="289" t="str">
        <f t="shared" si="340"/>
        <v>NA</v>
      </c>
      <c r="BA686" s="289" t="str">
        <f t="shared" si="341"/>
        <v>NA</v>
      </c>
      <c r="BB686" s="289">
        <f t="shared" si="342"/>
        <v>461</v>
      </c>
      <c r="BC686" s="289">
        <f t="shared" si="316"/>
        <v>474</v>
      </c>
      <c r="BD686" s="289">
        <f t="shared" si="317"/>
        <v>489</v>
      </c>
      <c r="BE686" s="289">
        <f t="shared" si="318"/>
        <v>504</v>
      </c>
    </row>
    <row r="687" spans="1:57" s="309" customFormat="1" ht="15" customHeight="1" x14ac:dyDescent="0.25">
      <c r="A687" s="283" t="s">
        <v>417</v>
      </c>
      <c r="B687" s="255" t="s">
        <v>928</v>
      </c>
      <c r="C687" s="269" t="s">
        <v>1130</v>
      </c>
      <c r="D687" s="248"/>
      <c r="E687" s="248"/>
      <c r="F687" s="248"/>
      <c r="G687" s="248"/>
      <c r="H687" s="248">
        <v>33540</v>
      </c>
      <c r="I687" s="248">
        <v>37023</v>
      </c>
      <c r="J687" s="272">
        <v>42410</v>
      </c>
      <c r="K687" s="272">
        <v>47309</v>
      </c>
      <c r="L687" s="248">
        <v>53266</v>
      </c>
      <c r="M687" s="248">
        <v>55870</v>
      </c>
      <c r="N687" s="248">
        <v>67707</v>
      </c>
      <c r="O687" s="248">
        <v>63087</v>
      </c>
      <c r="P687" s="248">
        <v>54197</v>
      </c>
      <c r="Q687" s="248">
        <v>49167</v>
      </c>
      <c r="R687" s="248">
        <v>53489</v>
      </c>
      <c r="S687" s="248">
        <v>61237</v>
      </c>
      <c r="T687" s="285">
        <v>68920</v>
      </c>
      <c r="U687" s="286">
        <v>79541</v>
      </c>
      <c r="V687" s="287">
        <v>79077</v>
      </c>
      <c r="W687" s="287">
        <v>56566</v>
      </c>
      <c r="X687" s="287">
        <v>61824</v>
      </c>
      <c r="Y687" s="287"/>
      <c r="Z687" s="287"/>
      <c r="AA687" s="303">
        <v>75863</v>
      </c>
      <c r="AB687" s="303">
        <v>84842</v>
      </c>
      <c r="AC687" s="303">
        <v>83084</v>
      </c>
      <c r="AD687" s="303">
        <v>78600</v>
      </c>
      <c r="AE687" s="289" t="str">
        <f t="shared" si="319"/>
        <v>NA</v>
      </c>
      <c r="AF687" s="289" t="str">
        <f t="shared" si="320"/>
        <v>NA</v>
      </c>
      <c r="AG687" s="289" t="str">
        <f t="shared" si="321"/>
        <v>NA</v>
      </c>
      <c r="AH687" s="289" t="str">
        <f t="shared" si="322"/>
        <v>NA</v>
      </c>
      <c r="AI687" s="289">
        <f t="shared" si="323"/>
        <v>317</v>
      </c>
      <c r="AJ687" s="289">
        <f t="shared" si="324"/>
        <v>335</v>
      </c>
      <c r="AK687" s="289">
        <f t="shared" si="325"/>
        <v>337</v>
      </c>
      <c r="AL687" s="289">
        <f t="shared" si="326"/>
        <v>348</v>
      </c>
      <c r="AM687" s="289">
        <f t="shared" si="327"/>
        <v>354</v>
      </c>
      <c r="AN687" s="289">
        <f t="shared" si="328"/>
        <v>364</v>
      </c>
      <c r="AO687" s="289">
        <f t="shared" si="329"/>
        <v>375</v>
      </c>
      <c r="AP687" s="289">
        <f t="shared" si="330"/>
        <v>381</v>
      </c>
      <c r="AQ687" s="289">
        <f t="shared" si="331"/>
        <v>405</v>
      </c>
      <c r="AR687" s="289">
        <f t="shared" si="332"/>
        <v>430</v>
      </c>
      <c r="AS687" s="289">
        <f t="shared" si="333"/>
        <v>434</v>
      </c>
      <c r="AT687" s="289">
        <f t="shared" si="334"/>
        <v>427</v>
      </c>
      <c r="AU687" s="289">
        <f t="shared" si="335"/>
        <v>428</v>
      </c>
      <c r="AV687" s="289">
        <f t="shared" si="336"/>
        <v>432</v>
      </c>
      <c r="AW687" s="289">
        <f t="shared" si="337"/>
        <v>462</v>
      </c>
      <c r="AX687" s="289">
        <f t="shared" si="338"/>
        <v>477</v>
      </c>
      <c r="AY687" s="289">
        <f t="shared" si="339"/>
        <v>479</v>
      </c>
      <c r="AZ687" s="289" t="str">
        <f t="shared" si="340"/>
        <v>NA</v>
      </c>
      <c r="BA687" s="289" t="str">
        <f t="shared" si="341"/>
        <v>NA</v>
      </c>
      <c r="BB687" s="289">
        <f t="shared" si="342"/>
        <v>488</v>
      </c>
      <c r="BC687" s="289">
        <f t="shared" si="316"/>
        <v>495</v>
      </c>
      <c r="BD687" s="289">
        <f t="shared" si="317"/>
        <v>498</v>
      </c>
      <c r="BE687" s="289">
        <f t="shared" si="318"/>
        <v>508</v>
      </c>
    </row>
    <row r="688" spans="1:57" s="309" customFormat="1" ht="15" customHeight="1" x14ac:dyDescent="0.25">
      <c r="A688" s="283" t="s">
        <v>454</v>
      </c>
      <c r="B688" s="255" t="s">
        <v>933</v>
      </c>
      <c r="C688" s="269" t="s">
        <v>1130</v>
      </c>
      <c r="D688" s="248"/>
      <c r="E688" s="248"/>
      <c r="F688" s="248"/>
      <c r="G688" s="248"/>
      <c r="H688" s="248">
        <v>19900</v>
      </c>
      <c r="I688" s="248">
        <v>22053</v>
      </c>
      <c r="J688" s="248">
        <v>22336</v>
      </c>
      <c r="K688" s="248">
        <v>25758</v>
      </c>
      <c r="L688" s="248">
        <v>31648</v>
      </c>
      <c r="M688" s="248">
        <v>33895</v>
      </c>
      <c r="N688" s="248">
        <v>39595</v>
      </c>
      <c r="O688" s="248">
        <v>40871</v>
      </c>
      <c r="P688" s="248">
        <v>39514</v>
      </c>
      <c r="Q688" s="248">
        <v>40140</v>
      </c>
      <c r="R688" s="248">
        <v>48322</v>
      </c>
      <c r="S688" s="248">
        <v>54185</v>
      </c>
      <c r="T688" s="285">
        <v>60039</v>
      </c>
      <c r="U688" s="286">
        <v>69472</v>
      </c>
      <c r="V688" s="287">
        <v>68249</v>
      </c>
      <c r="W688" s="287">
        <v>57184</v>
      </c>
      <c r="X688" s="287">
        <v>62036</v>
      </c>
      <c r="Y688" s="287"/>
      <c r="Z688" s="287"/>
      <c r="AA688" s="303">
        <v>71009</v>
      </c>
      <c r="AB688" s="303">
        <v>79992</v>
      </c>
      <c r="AC688" s="303">
        <v>79994</v>
      </c>
      <c r="AD688" s="303">
        <v>77552</v>
      </c>
      <c r="AE688" s="289" t="str">
        <f t="shared" si="319"/>
        <v>NA</v>
      </c>
      <c r="AF688" s="289" t="str">
        <f t="shared" si="320"/>
        <v>NA</v>
      </c>
      <c r="AG688" s="289" t="str">
        <f t="shared" si="321"/>
        <v>NA</v>
      </c>
      <c r="AH688" s="289" t="str">
        <f t="shared" si="322"/>
        <v>NA</v>
      </c>
      <c r="AI688" s="289">
        <f t="shared" si="323"/>
        <v>378</v>
      </c>
      <c r="AJ688" s="289">
        <f t="shared" si="324"/>
        <v>404</v>
      </c>
      <c r="AK688" s="289">
        <f t="shared" si="325"/>
        <v>421</v>
      </c>
      <c r="AL688" s="289">
        <f t="shared" si="326"/>
        <v>428</v>
      </c>
      <c r="AM688" s="289">
        <f t="shared" si="327"/>
        <v>437</v>
      </c>
      <c r="AN688" s="289">
        <f t="shared" si="328"/>
        <v>448</v>
      </c>
      <c r="AO688" s="289">
        <f t="shared" si="329"/>
        <v>477</v>
      </c>
      <c r="AP688" s="289">
        <f t="shared" si="330"/>
        <v>465</v>
      </c>
      <c r="AQ688" s="289">
        <f t="shared" si="331"/>
        <v>473</v>
      </c>
      <c r="AR688" s="289">
        <f t="shared" si="332"/>
        <v>481</v>
      </c>
      <c r="AS688" s="289">
        <f t="shared" si="333"/>
        <v>469</v>
      </c>
      <c r="AT688" s="289">
        <f t="shared" si="334"/>
        <v>457</v>
      </c>
      <c r="AU688" s="289">
        <f t="shared" si="335"/>
        <v>461</v>
      </c>
      <c r="AV688" s="289">
        <f t="shared" si="336"/>
        <v>466</v>
      </c>
      <c r="AW688" s="289">
        <f t="shared" si="337"/>
        <v>508</v>
      </c>
      <c r="AX688" s="289">
        <f t="shared" si="338"/>
        <v>473</v>
      </c>
      <c r="AY688" s="289">
        <f t="shared" si="339"/>
        <v>476</v>
      </c>
      <c r="AZ688" s="289" t="str">
        <f t="shared" si="340"/>
        <v>NA</v>
      </c>
      <c r="BA688" s="289" t="str">
        <f t="shared" si="341"/>
        <v>NA</v>
      </c>
      <c r="BB688" s="289">
        <f t="shared" si="342"/>
        <v>508</v>
      </c>
      <c r="BC688" s="289">
        <f t="shared" si="316"/>
        <v>511</v>
      </c>
      <c r="BD688" s="289">
        <f t="shared" si="317"/>
        <v>511</v>
      </c>
      <c r="BE688" s="289">
        <f t="shared" si="318"/>
        <v>511</v>
      </c>
    </row>
    <row r="689" spans="1:57" s="309" customFormat="1" ht="15" customHeight="1" x14ac:dyDescent="0.25">
      <c r="A689" s="283" t="s">
        <v>393</v>
      </c>
      <c r="B689" s="255" t="s">
        <v>930</v>
      </c>
      <c r="C689" s="269" t="s">
        <v>1130</v>
      </c>
      <c r="D689" s="248"/>
      <c r="E689" s="248"/>
      <c r="F689" s="248"/>
      <c r="G689" s="248"/>
      <c r="H689" s="248">
        <v>22215</v>
      </c>
      <c r="I689" s="248">
        <v>24735</v>
      </c>
      <c r="J689" s="248">
        <v>25241.666666666668</v>
      </c>
      <c r="K689" s="248">
        <v>25748.333333333336</v>
      </c>
      <c r="L689" s="248">
        <v>26255</v>
      </c>
      <c r="M689" s="248">
        <v>30648</v>
      </c>
      <c r="N689" s="248">
        <v>30087</v>
      </c>
      <c r="O689" s="248">
        <v>31185</v>
      </c>
      <c r="P689" s="248">
        <v>31170</v>
      </c>
      <c r="Q689" s="248">
        <v>33928</v>
      </c>
      <c r="R689" s="248">
        <v>38728</v>
      </c>
      <c r="S689" s="248">
        <v>46606</v>
      </c>
      <c r="T689" s="285">
        <v>50064</v>
      </c>
      <c r="U689" s="286">
        <v>59420</v>
      </c>
      <c r="V689" s="287">
        <v>55539</v>
      </c>
      <c r="W689" s="287">
        <v>45753</v>
      </c>
      <c r="X689" s="287">
        <v>51296</v>
      </c>
      <c r="Y689" s="287"/>
      <c r="Z689" s="287"/>
      <c r="AA689" s="303"/>
      <c r="AB689" s="303"/>
      <c r="AC689" s="303">
        <v>77868</v>
      </c>
      <c r="AD689" s="303">
        <v>76721</v>
      </c>
      <c r="AE689" s="289" t="str">
        <f t="shared" si="319"/>
        <v>NA</v>
      </c>
      <c r="AF689" s="289" t="str">
        <f t="shared" si="320"/>
        <v>NA</v>
      </c>
      <c r="AG689" s="289" t="str">
        <f t="shared" si="321"/>
        <v>NA</v>
      </c>
      <c r="AH689" s="289" t="str">
        <f t="shared" si="322"/>
        <v>NA</v>
      </c>
      <c r="AI689" s="289">
        <f t="shared" si="323"/>
        <v>368</v>
      </c>
      <c r="AJ689" s="289">
        <f t="shared" si="324"/>
        <v>391</v>
      </c>
      <c r="AK689" s="289">
        <f t="shared" si="325"/>
        <v>410</v>
      </c>
      <c r="AL689" s="289">
        <f t="shared" si="326"/>
        <v>429</v>
      </c>
      <c r="AM689" s="289">
        <f t="shared" si="327"/>
        <v>460</v>
      </c>
      <c r="AN689" s="289">
        <f t="shared" si="328"/>
        <v>461</v>
      </c>
      <c r="AO689" s="289">
        <f t="shared" si="329"/>
        <v>526</v>
      </c>
      <c r="AP689" s="289">
        <f t="shared" si="330"/>
        <v>517</v>
      </c>
      <c r="AQ689" s="289">
        <f t="shared" si="331"/>
        <v>529</v>
      </c>
      <c r="AR689" s="289">
        <f t="shared" si="332"/>
        <v>522</v>
      </c>
      <c r="AS689" s="289">
        <f t="shared" si="333"/>
        <v>525</v>
      </c>
      <c r="AT689" s="289">
        <f t="shared" si="334"/>
        <v>500</v>
      </c>
      <c r="AU689" s="289">
        <f t="shared" si="335"/>
        <v>508</v>
      </c>
      <c r="AV689" s="289">
        <f t="shared" si="336"/>
        <v>508</v>
      </c>
      <c r="AW689" s="289">
        <f t="shared" si="337"/>
        <v>562</v>
      </c>
      <c r="AX689" s="289">
        <f t="shared" si="338"/>
        <v>528</v>
      </c>
      <c r="AY689" s="289">
        <f t="shared" si="339"/>
        <v>529</v>
      </c>
      <c r="AZ689" s="289" t="str">
        <f t="shared" si="340"/>
        <v>NA</v>
      </c>
      <c r="BA689" s="289" t="str">
        <f t="shared" si="341"/>
        <v>NA</v>
      </c>
      <c r="BB689" s="289" t="str">
        <f t="shared" si="342"/>
        <v>NA</v>
      </c>
      <c r="BC689" s="289" t="str">
        <f t="shared" si="316"/>
        <v>NA</v>
      </c>
      <c r="BD689" s="289">
        <f t="shared" si="317"/>
        <v>515</v>
      </c>
      <c r="BE689" s="289">
        <f t="shared" si="318"/>
        <v>514</v>
      </c>
    </row>
    <row r="690" spans="1:57" s="309" customFormat="1" ht="15" customHeight="1" x14ac:dyDescent="0.25">
      <c r="A690" s="283" t="s">
        <v>485</v>
      </c>
      <c r="B690" s="255" t="s">
        <v>913</v>
      </c>
      <c r="C690" s="269" t="s">
        <v>1130</v>
      </c>
      <c r="D690" s="248"/>
      <c r="E690" s="248"/>
      <c r="F690" s="248"/>
      <c r="G690" s="248"/>
      <c r="H690" s="248">
        <v>13564</v>
      </c>
      <c r="I690" s="248">
        <v>15616</v>
      </c>
      <c r="J690" s="248">
        <v>17952</v>
      </c>
      <c r="K690" s="248">
        <v>20046</v>
      </c>
      <c r="L690" s="248">
        <v>22613</v>
      </c>
      <c r="M690" s="248">
        <v>24759</v>
      </c>
      <c r="N690" s="248">
        <v>26728</v>
      </c>
      <c r="O690" s="248">
        <v>25601</v>
      </c>
      <c r="P690" s="248">
        <v>24233</v>
      </c>
      <c r="Q690" s="248">
        <v>24133</v>
      </c>
      <c r="R690" s="248">
        <v>27732</v>
      </c>
      <c r="S690" s="248">
        <v>29623</v>
      </c>
      <c r="T690" s="285">
        <v>31101</v>
      </c>
      <c r="U690" s="286">
        <v>41683</v>
      </c>
      <c r="V690" s="287">
        <v>50509</v>
      </c>
      <c r="W690" s="287">
        <v>39821</v>
      </c>
      <c r="X690" s="287">
        <v>46256</v>
      </c>
      <c r="Y690" s="287"/>
      <c r="Z690" s="287"/>
      <c r="AA690" s="303">
        <v>61024</v>
      </c>
      <c r="AB690" s="303">
        <v>73457</v>
      </c>
      <c r="AC690" s="303">
        <v>77201</v>
      </c>
      <c r="AD690" s="303">
        <v>75673</v>
      </c>
      <c r="AE690" s="289" t="str">
        <f t="shared" si="319"/>
        <v>NA</v>
      </c>
      <c r="AF690" s="289" t="str">
        <f t="shared" si="320"/>
        <v>NA</v>
      </c>
      <c r="AG690" s="289" t="str">
        <f t="shared" si="321"/>
        <v>NA</v>
      </c>
      <c r="AH690" s="289" t="str">
        <f t="shared" si="322"/>
        <v>NA</v>
      </c>
      <c r="AI690" s="289">
        <f t="shared" si="323"/>
        <v>409</v>
      </c>
      <c r="AJ690" s="289">
        <f t="shared" si="324"/>
        <v>434</v>
      </c>
      <c r="AK690" s="289">
        <f t="shared" si="325"/>
        <v>447</v>
      </c>
      <c r="AL690" s="289">
        <f t="shared" si="326"/>
        <v>453</v>
      </c>
      <c r="AM690" s="289">
        <f t="shared" si="327"/>
        <v>479</v>
      </c>
      <c r="AN690" s="289">
        <f t="shared" si="328"/>
        <v>480</v>
      </c>
      <c r="AO690" s="289">
        <f t="shared" si="329"/>
        <v>537</v>
      </c>
      <c r="AP690" s="289">
        <f t="shared" si="330"/>
        <v>547</v>
      </c>
      <c r="AQ690" s="289">
        <f t="shared" si="331"/>
        <v>580</v>
      </c>
      <c r="AR690" s="289">
        <f t="shared" si="332"/>
        <v>602</v>
      </c>
      <c r="AS690" s="289">
        <f t="shared" si="333"/>
        <v>592</v>
      </c>
      <c r="AT690" s="289">
        <f t="shared" si="334"/>
        <v>601</v>
      </c>
      <c r="AU690" s="289">
        <f t="shared" si="335"/>
        <v>617</v>
      </c>
      <c r="AV690" s="289">
        <f t="shared" si="336"/>
        <v>593</v>
      </c>
      <c r="AW690" s="289">
        <f t="shared" si="337"/>
        <v>588</v>
      </c>
      <c r="AX690" s="289">
        <f t="shared" si="338"/>
        <v>554</v>
      </c>
      <c r="AY690" s="289">
        <f t="shared" si="339"/>
        <v>554</v>
      </c>
      <c r="AZ690" s="289" t="str">
        <f t="shared" si="340"/>
        <v>NA</v>
      </c>
      <c r="BA690" s="289" t="str">
        <f t="shared" si="341"/>
        <v>NA</v>
      </c>
      <c r="BB690" s="289">
        <f t="shared" si="342"/>
        <v>541</v>
      </c>
      <c r="BC690" s="289">
        <f t="shared" si="316"/>
        <v>532</v>
      </c>
      <c r="BD690" s="289">
        <f t="shared" si="317"/>
        <v>517</v>
      </c>
      <c r="BE690" s="289">
        <f t="shared" si="318"/>
        <v>516</v>
      </c>
    </row>
    <row r="691" spans="1:57" s="309" customFormat="1" ht="15" customHeight="1" x14ac:dyDescent="0.25">
      <c r="A691" s="283" t="s">
        <v>2120</v>
      </c>
      <c r="B691" s="255" t="s">
        <v>913</v>
      </c>
      <c r="C691" s="269" t="s">
        <v>1130</v>
      </c>
      <c r="D691" s="248"/>
      <c r="E691" s="248"/>
      <c r="F691" s="248"/>
      <c r="G691" s="248"/>
      <c r="H691" s="248">
        <v>13113</v>
      </c>
      <c r="I691" s="248">
        <v>15439</v>
      </c>
      <c r="J691" s="248">
        <v>20680</v>
      </c>
      <c r="K691" s="248">
        <v>25921</v>
      </c>
      <c r="L691" s="248">
        <v>31162</v>
      </c>
      <c r="M691" s="248">
        <v>34366</v>
      </c>
      <c r="N691" s="248">
        <v>39604</v>
      </c>
      <c r="O691" s="248">
        <v>43331</v>
      </c>
      <c r="P691" s="248">
        <v>39034</v>
      </c>
      <c r="Q691" s="248">
        <v>39984</v>
      </c>
      <c r="R691" s="248">
        <v>46602</v>
      </c>
      <c r="S691" s="248">
        <v>51310</v>
      </c>
      <c r="T691" s="285">
        <v>55458</v>
      </c>
      <c r="U691" s="286">
        <v>64648</v>
      </c>
      <c r="V691" s="287">
        <v>61030</v>
      </c>
      <c r="W691" s="287">
        <v>48315</v>
      </c>
      <c r="X691" s="287">
        <v>54845</v>
      </c>
      <c r="Y691" s="287"/>
      <c r="Z691" s="287"/>
      <c r="AA691" s="303">
        <v>70740</v>
      </c>
      <c r="AB691" s="303">
        <v>81288</v>
      </c>
      <c r="AC691" s="303">
        <v>80959</v>
      </c>
      <c r="AD691" s="303">
        <v>75432</v>
      </c>
      <c r="AE691" s="289" t="str">
        <f t="shared" si="319"/>
        <v>NA</v>
      </c>
      <c r="AF691" s="289" t="str">
        <f t="shared" si="320"/>
        <v>NA</v>
      </c>
      <c r="AG691" s="289" t="str">
        <f t="shared" si="321"/>
        <v>NA</v>
      </c>
      <c r="AH691" s="289" t="str">
        <f t="shared" si="322"/>
        <v>NA</v>
      </c>
      <c r="AI691" s="289">
        <f t="shared" si="323"/>
        <v>411</v>
      </c>
      <c r="AJ691" s="289">
        <f t="shared" si="324"/>
        <v>436</v>
      </c>
      <c r="AK691" s="289">
        <f t="shared" si="325"/>
        <v>429</v>
      </c>
      <c r="AL691" s="289">
        <f t="shared" si="326"/>
        <v>427</v>
      </c>
      <c r="AM691" s="289">
        <f t="shared" si="327"/>
        <v>442</v>
      </c>
      <c r="AN691" s="289">
        <f t="shared" si="328"/>
        <v>446</v>
      </c>
      <c r="AO691" s="289">
        <f t="shared" si="329"/>
        <v>476</v>
      </c>
      <c r="AP691" s="289">
        <f t="shared" si="330"/>
        <v>450</v>
      </c>
      <c r="AQ691" s="289">
        <f t="shared" si="331"/>
        <v>476</v>
      </c>
      <c r="AR691" s="289">
        <f t="shared" si="332"/>
        <v>483</v>
      </c>
      <c r="AS691" s="289">
        <f t="shared" si="333"/>
        <v>478</v>
      </c>
      <c r="AT691" s="289">
        <f t="shared" si="334"/>
        <v>478</v>
      </c>
      <c r="AU691" s="289">
        <f t="shared" si="335"/>
        <v>480</v>
      </c>
      <c r="AV691" s="289">
        <f t="shared" si="336"/>
        <v>483</v>
      </c>
      <c r="AW691" s="289">
        <f t="shared" si="337"/>
        <v>542</v>
      </c>
      <c r="AX691" s="289">
        <f t="shared" si="338"/>
        <v>514</v>
      </c>
      <c r="AY691" s="289">
        <f t="shared" si="339"/>
        <v>513</v>
      </c>
      <c r="AZ691" s="289" t="str">
        <f t="shared" si="340"/>
        <v>NA</v>
      </c>
      <c r="BA691" s="289" t="str">
        <f t="shared" si="341"/>
        <v>NA</v>
      </c>
      <c r="BB691" s="289">
        <f t="shared" si="342"/>
        <v>509</v>
      </c>
      <c r="BC691" s="289">
        <f t="shared" si="316"/>
        <v>509</v>
      </c>
      <c r="BD691" s="289">
        <f t="shared" si="317"/>
        <v>509</v>
      </c>
      <c r="BE691" s="289">
        <f t="shared" si="318"/>
        <v>517</v>
      </c>
    </row>
    <row r="692" spans="1:57" s="309" customFormat="1" ht="15" customHeight="1" x14ac:dyDescent="0.25">
      <c r="A692" s="283" t="s">
        <v>808</v>
      </c>
      <c r="B692" s="255" t="s">
        <v>917</v>
      </c>
      <c r="C692" s="269" t="s">
        <v>1130</v>
      </c>
      <c r="D692" s="248"/>
      <c r="E692" s="248"/>
      <c r="F692" s="248"/>
      <c r="G692" s="248"/>
      <c r="H692" s="248">
        <v>10143</v>
      </c>
      <c r="I692" s="248">
        <v>12753</v>
      </c>
      <c r="J692" s="248">
        <v>13800</v>
      </c>
      <c r="K692" s="248">
        <v>15697</v>
      </c>
      <c r="L692" s="248">
        <v>18529</v>
      </c>
      <c r="M692" s="248">
        <v>18721</v>
      </c>
      <c r="N692" s="248">
        <v>24262</v>
      </c>
      <c r="O692" s="248">
        <v>25239</v>
      </c>
      <c r="P692" s="248">
        <v>23663</v>
      </c>
      <c r="Q692" s="248">
        <v>25394</v>
      </c>
      <c r="R692" s="248">
        <v>27990</v>
      </c>
      <c r="S692" s="248">
        <v>33297</v>
      </c>
      <c r="T692" s="285">
        <v>35779</v>
      </c>
      <c r="U692" s="285">
        <v>44216</v>
      </c>
      <c r="V692" s="290">
        <v>47421</v>
      </c>
      <c r="W692" s="290">
        <v>33309</v>
      </c>
      <c r="X692" s="290">
        <v>43870</v>
      </c>
      <c r="Y692" s="290"/>
      <c r="Z692" s="290"/>
      <c r="AA692" s="308">
        <v>61856</v>
      </c>
      <c r="AB692" s="308">
        <v>74569</v>
      </c>
      <c r="AC692" s="303">
        <v>76337</v>
      </c>
      <c r="AD692" s="303">
        <v>74198</v>
      </c>
      <c r="AE692" s="292" t="str">
        <f t="shared" si="319"/>
        <v>NA</v>
      </c>
      <c r="AF692" s="292" t="str">
        <f t="shared" si="320"/>
        <v>NA</v>
      </c>
      <c r="AG692" s="292" t="str">
        <f t="shared" si="321"/>
        <v>NA</v>
      </c>
      <c r="AH692" s="292" t="str">
        <f t="shared" si="322"/>
        <v>NA</v>
      </c>
      <c r="AI692" s="292">
        <f t="shared" si="323"/>
        <v>422</v>
      </c>
      <c r="AJ692" s="292">
        <f t="shared" si="324"/>
        <v>446</v>
      </c>
      <c r="AK692" s="292">
        <f t="shared" si="325"/>
        <v>470</v>
      </c>
      <c r="AL692" s="292">
        <f t="shared" si="326"/>
        <v>469</v>
      </c>
      <c r="AM692" s="292">
        <f t="shared" si="327"/>
        <v>493</v>
      </c>
      <c r="AN692" s="292">
        <f t="shared" si="328"/>
        <v>500</v>
      </c>
      <c r="AO692" s="292">
        <f t="shared" si="329"/>
        <v>545</v>
      </c>
      <c r="AP692" s="292">
        <f t="shared" si="330"/>
        <v>551</v>
      </c>
      <c r="AQ692" s="292">
        <f t="shared" si="331"/>
        <v>581</v>
      </c>
      <c r="AR692" s="292">
        <f t="shared" si="332"/>
        <v>592</v>
      </c>
      <c r="AS692" s="292">
        <f t="shared" si="333"/>
        <v>591</v>
      </c>
      <c r="AT692" s="292">
        <f t="shared" si="334"/>
        <v>583</v>
      </c>
      <c r="AU692" s="292">
        <f t="shared" si="335"/>
        <v>593</v>
      </c>
      <c r="AV692" s="292">
        <f t="shared" si="336"/>
        <v>579</v>
      </c>
      <c r="AW692" s="292">
        <f t="shared" si="337"/>
        <v>605</v>
      </c>
      <c r="AX692" s="292">
        <f t="shared" si="338"/>
        <v>596</v>
      </c>
      <c r="AY692" s="292">
        <f t="shared" si="339"/>
        <v>564</v>
      </c>
      <c r="AZ692" s="292" t="str">
        <f t="shared" si="340"/>
        <v>NA</v>
      </c>
      <c r="BA692" s="292" t="str">
        <f t="shared" si="341"/>
        <v>NA</v>
      </c>
      <c r="BB692" s="289">
        <f t="shared" si="342"/>
        <v>538</v>
      </c>
      <c r="BC692" s="289">
        <f t="shared" si="316"/>
        <v>528</v>
      </c>
      <c r="BD692" s="289">
        <f t="shared" si="317"/>
        <v>519</v>
      </c>
      <c r="BE692" s="289">
        <f t="shared" si="318"/>
        <v>519</v>
      </c>
    </row>
    <row r="693" spans="1:57" s="309" customFormat="1" ht="15" customHeight="1" x14ac:dyDescent="0.25">
      <c r="A693" s="283" t="s">
        <v>491</v>
      </c>
      <c r="B693" s="255" t="s">
        <v>913</v>
      </c>
      <c r="C693" s="269" t="s">
        <v>1130</v>
      </c>
      <c r="D693" s="248"/>
      <c r="E693" s="248"/>
      <c r="F693" s="248"/>
      <c r="G693" s="248"/>
      <c r="H693" s="248"/>
      <c r="I693" s="248"/>
      <c r="J693" s="248"/>
      <c r="K693" s="248"/>
      <c r="L693" s="248">
        <v>11267</v>
      </c>
      <c r="M693" s="248">
        <v>13971</v>
      </c>
      <c r="N693" s="248">
        <v>18190</v>
      </c>
      <c r="O693" s="248">
        <v>18498.5</v>
      </c>
      <c r="P693" s="248">
        <v>18807</v>
      </c>
      <c r="Q693" s="248">
        <v>21334</v>
      </c>
      <c r="R693" s="248">
        <v>24606</v>
      </c>
      <c r="S693" s="248">
        <v>27263</v>
      </c>
      <c r="T693" s="285">
        <v>31326</v>
      </c>
      <c r="U693" s="286">
        <v>36374</v>
      </c>
      <c r="V693" s="287">
        <v>41422</v>
      </c>
      <c r="W693" s="287">
        <v>37003</v>
      </c>
      <c r="X693" s="287">
        <v>42310</v>
      </c>
      <c r="Y693" s="287"/>
      <c r="Z693" s="287"/>
      <c r="AA693" s="303">
        <v>60483</v>
      </c>
      <c r="AB693" s="303">
        <v>71928</v>
      </c>
      <c r="AC693" s="303">
        <v>74552</v>
      </c>
      <c r="AD693" s="303">
        <v>73289</v>
      </c>
      <c r="AE693" s="289" t="str">
        <f t="shared" si="319"/>
        <v>NA</v>
      </c>
      <c r="AF693" s="289" t="str">
        <f t="shared" si="320"/>
        <v>NA</v>
      </c>
      <c r="AG693" s="289" t="str">
        <f t="shared" si="321"/>
        <v>NA</v>
      </c>
      <c r="AH693" s="289" t="str">
        <f t="shared" si="322"/>
        <v>NA</v>
      </c>
      <c r="AI693" s="289" t="str">
        <f t="shared" si="323"/>
        <v>NA</v>
      </c>
      <c r="AJ693" s="289" t="str">
        <f t="shared" si="324"/>
        <v>NA</v>
      </c>
      <c r="AK693" s="289" t="str">
        <f t="shared" si="325"/>
        <v>NA</v>
      </c>
      <c r="AL693" s="289" t="str">
        <f t="shared" si="326"/>
        <v>NA</v>
      </c>
      <c r="AM693" s="289">
        <f t="shared" si="327"/>
        <v>514</v>
      </c>
      <c r="AN693" s="289">
        <f t="shared" si="328"/>
        <v>515</v>
      </c>
      <c r="AO693" s="289">
        <f t="shared" si="329"/>
        <v>580</v>
      </c>
      <c r="AP693" s="289">
        <f t="shared" si="330"/>
        <v>585</v>
      </c>
      <c r="AQ693" s="289">
        <f t="shared" si="331"/>
        <v>612</v>
      </c>
      <c r="AR693" s="289">
        <f t="shared" si="332"/>
        <v>629</v>
      </c>
      <c r="AS693" s="289">
        <f t="shared" si="333"/>
        <v>618</v>
      </c>
      <c r="AT693" s="289">
        <f t="shared" si="334"/>
        <v>615</v>
      </c>
      <c r="AU693" s="289">
        <f t="shared" si="335"/>
        <v>615</v>
      </c>
      <c r="AV693" s="289">
        <f t="shared" si="336"/>
        <v>617</v>
      </c>
      <c r="AW693" s="289">
        <f t="shared" si="337"/>
        <v>644</v>
      </c>
      <c r="AX693" s="289">
        <f t="shared" si="338"/>
        <v>572</v>
      </c>
      <c r="AY693" s="289">
        <f t="shared" si="339"/>
        <v>573</v>
      </c>
      <c r="AZ693" s="289" t="str">
        <f t="shared" si="340"/>
        <v>NA</v>
      </c>
      <c r="BA693" s="289" t="str">
        <f t="shared" si="341"/>
        <v>NA</v>
      </c>
      <c r="BB693" s="289">
        <f t="shared" si="342"/>
        <v>545</v>
      </c>
      <c r="BC693" s="289">
        <f t="shared" si="316"/>
        <v>535</v>
      </c>
      <c r="BD693" s="289">
        <f t="shared" si="317"/>
        <v>523</v>
      </c>
      <c r="BE693" s="289">
        <f t="shared" si="318"/>
        <v>522</v>
      </c>
    </row>
    <row r="694" spans="1:57" s="309" customFormat="1" ht="15" customHeight="1" x14ac:dyDescent="0.25">
      <c r="A694" s="283" t="s">
        <v>2256</v>
      </c>
      <c r="B694" s="255" t="s">
        <v>917</v>
      </c>
      <c r="C694" s="269" t="s">
        <v>1130</v>
      </c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72"/>
      <c r="P694" s="248"/>
      <c r="Q694" s="248"/>
      <c r="R694" s="248"/>
      <c r="S694" s="248"/>
      <c r="T694" s="285"/>
      <c r="U694" s="304"/>
      <c r="V694" s="287"/>
      <c r="W694" s="287"/>
      <c r="X694" s="287"/>
      <c r="Y694" s="287"/>
      <c r="Z694" s="287"/>
      <c r="AA694" s="303"/>
      <c r="AB694" s="303"/>
      <c r="AC694" s="303">
        <v>74217</v>
      </c>
      <c r="AD694" s="303">
        <v>72046</v>
      </c>
      <c r="AE694" s="289" t="str">
        <f t="shared" si="319"/>
        <v>NA</v>
      </c>
      <c r="AF694" s="289" t="str">
        <f t="shared" si="320"/>
        <v>NA</v>
      </c>
      <c r="AG694" s="289" t="str">
        <f t="shared" si="321"/>
        <v>NA</v>
      </c>
      <c r="AH694" s="289" t="str">
        <f t="shared" si="322"/>
        <v>NA</v>
      </c>
      <c r="AI694" s="289" t="str">
        <f t="shared" si="323"/>
        <v>NA</v>
      </c>
      <c r="AJ694" s="289" t="str">
        <f t="shared" si="324"/>
        <v>NA</v>
      </c>
      <c r="AK694" s="289" t="str">
        <f t="shared" si="325"/>
        <v>NA</v>
      </c>
      <c r="AL694" s="289" t="str">
        <f t="shared" si="326"/>
        <v>NA</v>
      </c>
      <c r="AM694" s="289" t="str">
        <f t="shared" si="327"/>
        <v>NA</v>
      </c>
      <c r="AN694" s="289" t="str">
        <f t="shared" si="328"/>
        <v>NA</v>
      </c>
      <c r="AO694" s="289" t="str">
        <f t="shared" si="329"/>
        <v>NA</v>
      </c>
      <c r="AP694" s="289" t="str">
        <f t="shared" si="330"/>
        <v>NA</v>
      </c>
      <c r="AQ694" s="289" t="str">
        <f t="shared" si="331"/>
        <v>NA</v>
      </c>
      <c r="AR694" s="289" t="str">
        <f t="shared" si="332"/>
        <v>NA</v>
      </c>
      <c r="AS694" s="289" t="str">
        <f t="shared" si="333"/>
        <v>NA</v>
      </c>
      <c r="AT694" s="289" t="str">
        <f t="shared" si="334"/>
        <v>NA</v>
      </c>
      <c r="AU694" s="289" t="str">
        <f t="shared" si="335"/>
        <v>NA</v>
      </c>
      <c r="AV694" s="289" t="str">
        <f t="shared" si="336"/>
        <v>NA</v>
      </c>
      <c r="AW694" s="289" t="str">
        <f t="shared" si="337"/>
        <v>NA</v>
      </c>
      <c r="AX694" s="289" t="str">
        <f t="shared" si="338"/>
        <v>NA</v>
      </c>
      <c r="AY694" s="289" t="str">
        <f t="shared" si="339"/>
        <v>NA</v>
      </c>
      <c r="AZ694" s="289" t="str">
        <f t="shared" si="340"/>
        <v>NA</v>
      </c>
      <c r="BA694" s="289" t="str">
        <f t="shared" si="341"/>
        <v>NA</v>
      </c>
      <c r="BB694" s="289" t="str">
        <f t="shared" si="342"/>
        <v>NA</v>
      </c>
      <c r="BC694" s="289" t="str">
        <f t="shared" si="316"/>
        <v>NA</v>
      </c>
      <c r="BD694" s="289">
        <f t="shared" si="317"/>
        <v>526</v>
      </c>
      <c r="BE694" s="289">
        <f t="shared" si="318"/>
        <v>526</v>
      </c>
    </row>
    <row r="695" spans="1:57" s="309" customFormat="1" ht="15" customHeight="1" x14ac:dyDescent="0.25">
      <c r="A695" s="283" t="s">
        <v>224</v>
      </c>
      <c r="B695" s="255" t="s">
        <v>959</v>
      </c>
      <c r="C695" s="269" t="s">
        <v>1130</v>
      </c>
      <c r="D695" s="248"/>
      <c r="E695" s="248"/>
      <c r="F695" s="248"/>
      <c r="G695" s="248"/>
      <c r="H695" s="248">
        <v>31439</v>
      </c>
      <c r="I695" s="248">
        <v>38454</v>
      </c>
      <c r="J695" s="248">
        <v>44655</v>
      </c>
      <c r="K695" s="248">
        <v>54270</v>
      </c>
      <c r="L695" s="248">
        <v>66869</v>
      </c>
      <c r="M695" s="248">
        <v>75650</v>
      </c>
      <c r="N695" s="248">
        <v>84187</v>
      </c>
      <c r="O695" s="248">
        <v>82476</v>
      </c>
      <c r="P695" s="248">
        <v>71560</v>
      </c>
      <c r="Q695" s="248">
        <v>74967</v>
      </c>
      <c r="R695" s="248">
        <v>87417</v>
      </c>
      <c r="S695" s="248">
        <v>93012</v>
      </c>
      <c r="T695" s="285">
        <v>101180</v>
      </c>
      <c r="U695" s="286">
        <v>99853</v>
      </c>
      <c r="V695" s="287">
        <v>51000</v>
      </c>
      <c r="W695" s="287">
        <v>43000</v>
      </c>
      <c r="X695" s="287">
        <v>49947</v>
      </c>
      <c r="Y695" s="287"/>
      <c r="Z695" s="287"/>
      <c r="AA695" s="303">
        <v>62897</v>
      </c>
      <c r="AB695" s="303">
        <v>70771</v>
      </c>
      <c r="AC695" s="303">
        <v>71733</v>
      </c>
      <c r="AD695" s="303">
        <v>72026</v>
      </c>
      <c r="AE695" s="289" t="str">
        <f t="shared" si="319"/>
        <v>NA</v>
      </c>
      <c r="AF695" s="289" t="str">
        <f t="shared" si="320"/>
        <v>NA</v>
      </c>
      <c r="AG695" s="289" t="str">
        <f t="shared" si="321"/>
        <v>NA</v>
      </c>
      <c r="AH695" s="289" t="str">
        <f t="shared" si="322"/>
        <v>NA</v>
      </c>
      <c r="AI695" s="289">
        <f t="shared" si="323"/>
        <v>330</v>
      </c>
      <c r="AJ695" s="289">
        <f t="shared" si="324"/>
        <v>331</v>
      </c>
      <c r="AK695" s="289">
        <f t="shared" si="325"/>
        <v>328</v>
      </c>
      <c r="AL695" s="289">
        <f t="shared" si="326"/>
        <v>329</v>
      </c>
      <c r="AM695" s="289">
        <f t="shared" si="327"/>
        <v>327</v>
      </c>
      <c r="AN695" s="289">
        <f t="shared" si="328"/>
        <v>330</v>
      </c>
      <c r="AO695" s="289">
        <f t="shared" si="329"/>
        <v>341</v>
      </c>
      <c r="AP695" s="289">
        <f t="shared" si="330"/>
        <v>337</v>
      </c>
      <c r="AQ695" s="289">
        <f t="shared" si="331"/>
        <v>354</v>
      </c>
      <c r="AR695" s="289">
        <f t="shared" si="332"/>
        <v>351</v>
      </c>
      <c r="AS695" s="289">
        <f t="shared" si="333"/>
        <v>352</v>
      </c>
      <c r="AT695" s="289">
        <f t="shared" si="334"/>
        <v>358</v>
      </c>
      <c r="AU695" s="289">
        <f t="shared" si="335"/>
        <v>359</v>
      </c>
      <c r="AV695" s="289">
        <f t="shared" si="336"/>
        <v>379</v>
      </c>
      <c r="AW695" s="289">
        <f t="shared" si="337"/>
        <v>583</v>
      </c>
      <c r="AX695" s="289">
        <f t="shared" si="338"/>
        <v>538</v>
      </c>
      <c r="AY695" s="289">
        <f t="shared" si="339"/>
        <v>536</v>
      </c>
      <c r="AZ695" s="289" t="str">
        <f t="shared" si="340"/>
        <v>NA</v>
      </c>
      <c r="BA695" s="289" t="str">
        <f t="shared" si="341"/>
        <v>NA</v>
      </c>
      <c r="BB695" s="289">
        <f t="shared" si="342"/>
        <v>534</v>
      </c>
      <c r="BC695" s="289">
        <f t="shared" si="316"/>
        <v>539</v>
      </c>
      <c r="BD695" s="289">
        <f t="shared" si="317"/>
        <v>535</v>
      </c>
      <c r="BE695" s="289">
        <f t="shared" si="318"/>
        <v>527</v>
      </c>
    </row>
    <row r="696" spans="1:57" s="309" customFormat="1" ht="15" customHeight="1" x14ac:dyDescent="0.25">
      <c r="A696" s="283" t="s">
        <v>367</v>
      </c>
      <c r="B696" s="255" t="s">
        <v>926</v>
      </c>
      <c r="C696" s="269" t="s">
        <v>1130</v>
      </c>
      <c r="D696" s="248"/>
      <c r="E696" s="248"/>
      <c r="F696" s="248"/>
      <c r="G696" s="248"/>
      <c r="H696" s="248"/>
      <c r="I696" s="248"/>
      <c r="J696" s="248">
        <v>28515</v>
      </c>
      <c r="K696" s="248">
        <v>35045</v>
      </c>
      <c r="L696" s="248">
        <v>41827</v>
      </c>
      <c r="M696" s="248">
        <v>45829</v>
      </c>
      <c r="N696" s="248">
        <v>55688</v>
      </c>
      <c r="O696" s="248">
        <v>53127</v>
      </c>
      <c r="P696" s="248">
        <v>47959</v>
      </c>
      <c r="Q696" s="248">
        <v>45726</v>
      </c>
      <c r="R696" s="248">
        <v>46907</v>
      </c>
      <c r="S696" s="248">
        <v>54012</v>
      </c>
      <c r="T696" s="285">
        <v>56684</v>
      </c>
      <c r="U696" s="286">
        <v>63508</v>
      </c>
      <c r="V696" s="287">
        <v>60867</v>
      </c>
      <c r="W696" s="287">
        <v>47401</v>
      </c>
      <c r="X696" s="287">
        <v>53037</v>
      </c>
      <c r="Y696" s="287"/>
      <c r="Z696" s="287"/>
      <c r="AA696" s="303">
        <v>65219</v>
      </c>
      <c r="AB696" s="303">
        <v>75125</v>
      </c>
      <c r="AC696" s="303">
        <v>74448</v>
      </c>
      <c r="AD696" s="303">
        <v>71950</v>
      </c>
      <c r="AE696" s="289" t="str">
        <f t="shared" si="319"/>
        <v>NA</v>
      </c>
      <c r="AF696" s="289" t="str">
        <f t="shared" si="320"/>
        <v>NA</v>
      </c>
      <c r="AG696" s="289" t="str">
        <f t="shared" si="321"/>
        <v>NA</v>
      </c>
      <c r="AH696" s="289" t="str">
        <f t="shared" si="322"/>
        <v>NA</v>
      </c>
      <c r="AI696" s="289" t="str">
        <f t="shared" si="323"/>
        <v>NA</v>
      </c>
      <c r="AJ696" s="289" t="str">
        <f t="shared" si="324"/>
        <v>NA</v>
      </c>
      <c r="AK696" s="289">
        <f t="shared" si="325"/>
        <v>391</v>
      </c>
      <c r="AL696" s="289">
        <f t="shared" si="326"/>
        <v>391</v>
      </c>
      <c r="AM696" s="289">
        <f t="shared" si="327"/>
        <v>392</v>
      </c>
      <c r="AN696" s="289">
        <f t="shared" si="328"/>
        <v>390</v>
      </c>
      <c r="AO696" s="289">
        <f t="shared" si="329"/>
        <v>410</v>
      </c>
      <c r="AP696" s="289">
        <f t="shared" si="330"/>
        <v>413</v>
      </c>
      <c r="AQ696" s="289">
        <f t="shared" si="331"/>
        <v>429</v>
      </c>
      <c r="AR696" s="289">
        <f t="shared" si="332"/>
        <v>447</v>
      </c>
      <c r="AS696" s="289">
        <f t="shared" si="333"/>
        <v>476</v>
      </c>
      <c r="AT696" s="289">
        <f t="shared" si="334"/>
        <v>460</v>
      </c>
      <c r="AU696" s="289">
        <f t="shared" si="335"/>
        <v>474</v>
      </c>
      <c r="AV696" s="289">
        <f t="shared" si="336"/>
        <v>488</v>
      </c>
      <c r="AW696" s="289">
        <f t="shared" si="337"/>
        <v>543</v>
      </c>
      <c r="AX696" s="289">
        <f t="shared" si="338"/>
        <v>523</v>
      </c>
      <c r="AY696" s="289">
        <f t="shared" si="339"/>
        <v>520</v>
      </c>
      <c r="AZ696" s="289" t="str">
        <f t="shared" si="340"/>
        <v>NA</v>
      </c>
      <c r="BA696" s="289" t="str">
        <f t="shared" si="341"/>
        <v>NA</v>
      </c>
      <c r="BB696" s="289">
        <f t="shared" si="342"/>
        <v>529</v>
      </c>
      <c r="BC696" s="289">
        <f t="shared" si="316"/>
        <v>526</v>
      </c>
      <c r="BD696" s="289">
        <f t="shared" si="317"/>
        <v>525</v>
      </c>
      <c r="BE696" s="289">
        <f t="shared" si="318"/>
        <v>528</v>
      </c>
    </row>
    <row r="697" spans="1:57" s="309" customFormat="1" ht="15" customHeight="1" x14ac:dyDescent="0.25">
      <c r="A697" s="283" t="s">
        <v>858</v>
      </c>
      <c r="B697" s="255" t="s">
        <v>926</v>
      </c>
      <c r="C697" s="269" t="s">
        <v>1130</v>
      </c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>
        <v>38486</v>
      </c>
      <c r="P697" s="248">
        <v>36836</v>
      </c>
      <c r="Q697" s="248">
        <v>42077</v>
      </c>
      <c r="R697" s="248">
        <v>45805</v>
      </c>
      <c r="S697" s="248">
        <v>51108</v>
      </c>
      <c r="T697" s="285">
        <v>54804</v>
      </c>
      <c r="U697" s="286">
        <v>63041</v>
      </c>
      <c r="V697" s="287">
        <v>60476</v>
      </c>
      <c r="W697" s="287">
        <v>49444</v>
      </c>
      <c r="X697" s="287">
        <v>53015</v>
      </c>
      <c r="Y697" s="287"/>
      <c r="Z697" s="287"/>
      <c r="AA697" s="303">
        <v>65904</v>
      </c>
      <c r="AB697" s="303">
        <v>74333</v>
      </c>
      <c r="AC697" s="303">
        <v>73514</v>
      </c>
      <c r="AD697" s="303">
        <v>71503</v>
      </c>
      <c r="AE697" s="289" t="str">
        <f t="shared" si="319"/>
        <v>NA</v>
      </c>
      <c r="AF697" s="289" t="str">
        <f t="shared" si="320"/>
        <v>NA</v>
      </c>
      <c r="AG697" s="289" t="str">
        <f t="shared" si="321"/>
        <v>NA</v>
      </c>
      <c r="AH697" s="289" t="str">
        <f t="shared" si="322"/>
        <v>NA</v>
      </c>
      <c r="AI697" s="289" t="str">
        <f t="shared" si="323"/>
        <v>NA</v>
      </c>
      <c r="AJ697" s="289" t="str">
        <f t="shared" si="324"/>
        <v>NA</v>
      </c>
      <c r="AK697" s="289" t="str">
        <f t="shared" si="325"/>
        <v>NA</v>
      </c>
      <c r="AL697" s="289" t="str">
        <f t="shared" si="326"/>
        <v>NA</v>
      </c>
      <c r="AM697" s="289" t="str">
        <f t="shared" si="327"/>
        <v>NA</v>
      </c>
      <c r="AN697" s="289" t="str">
        <f t="shared" si="328"/>
        <v>NA</v>
      </c>
      <c r="AO697" s="289" t="str">
        <f t="shared" si="329"/>
        <v>NA</v>
      </c>
      <c r="AP697" s="289">
        <f t="shared" si="330"/>
        <v>479</v>
      </c>
      <c r="AQ697" s="289">
        <f t="shared" si="331"/>
        <v>484</v>
      </c>
      <c r="AR697" s="289">
        <f t="shared" si="332"/>
        <v>471</v>
      </c>
      <c r="AS697" s="289">
        <f t="shared" si="333"/>
        <v>485</v>
      </c>
      <c r="AT697" s="289">
        <f t="shared" si="334"/>
        <v>481</v>
      </c>
      <c r="AU697" s="289">
        <f t="shared" si="335"/>
        <v>483</v>
      </c>
      <c r="AV697" s="289">
        <f t="shared" si="336"/>
        <v>490</v>
      </c>
      <c r="AW697" s="289">
        <f t="shared" si="337"/>
        <v>547</v>
      </c>
      <c r="AX697" s="289">
        <f t="shared" si="338"/>
        <v>510</v>
      </c>
      <c r="AY697" s="289">
        <f t="shared" si="339"/>
        <v>521</v>
      </c>
      <c r="AZ697" s="289" t="str">
        <f t="shared" si="340"/>
        <v>NA</v>
      </c>
      <c r="BA697" s="289" t="str">
        <f t="shared" si="341"/>
        <v>NA</v>
      </c>
      <c r="BB697" s="289">
        <f t="shared" si="342"/>
        <v>528</v>
      </c>
      <c r="BC697" s="289">
        <f t="shared" si="316"/>
        <v>529</v>
      </c>
      <c r="BD697" s="289">
        <f t="shared" si="317"/>
        <v>531</v>
      </c>
      <c r="BE697" s="289">
        <f t="shared" si="318"/>
        <v>530</v>
      </c>
    </row>
    <row r="698" spans="1:57" s="309" customFormat="1" ht="15" customHeight="1" x14ac:dyDescent="0.25">
      <c r="A698" s="283" t="s">
        <v>248</v>
      </c>
      <c r="B698" s="255" t="s">
        <v>928</v>
      </c>
      <c r="C698" s="269" t="s">
        <v>1130</v>
      </c>
      <c r="D698" s="248"/>
      <c r="E698" s="248"/>
      <c r="F698" s="248"/>
      <c r="G698" s="248"/>
      <c r="H698" s="248">
        <v>23429</v>
      </c>
      <c r="I698" s="248">
        <v>26185</v>
      </c>
      <c r="J698" s="248">
        <v>29287</v>
      </c>
      <c r="K698" s="248">
        <v>32928</v>
      </c>
      <c r="L698" s="248">
        <v>39400</v>
      </c>
      <c r="M698" s="248">
        <v>44738</v>
      </c>
      <c r="N698" s="248">
        <v>48958</v>
      </c>
      <c r="O698" s="248">
        <v>48981</v>
      </c>
      <c r="P698" s="248">
        <v>44698</v>
      </c>
      <c r="Q698" s="248">
        <v>49131</v>
      </c>
      <c r="R698" s="248">
        <v>60835</v>
      </c>
      <c r="S698" s="248">
        <v>64791</v>
      </c>
      <c r="T698" s="285">
        <v>71517</v>
      </c>
      <c r="U698" s="286">
        <v>81830</v>
      </c>
      <c r="V698" s="287">
        <v>81914</v>
      </c>
      <c r="W698" s="287">
        <v>63135</v>
      </c>
      <c r="X698" s="287">
        <v>64144</v>
      </c>
      <c r="Y698" s="287"/>
      <c r="Z698" s="287"/>
      <c r="AA698" s="303"/>
      <c r="AB698" s="303"/>
      <c r="AC698" s="303">
        <v>78541</v>
      </c>
      <c r="AD698" s="303">
        <v>71347</v>
      </c>
      <c r="AE698" s="289" t="str">
        <f t="shared" si="319"/>
        <v>NA</v>
      </c>
      <c r="AF698" s="289" t="str">
        <f t="shared" si="320"/>
        <v>NA</v>
      </c>
      <c r="AG698" s="289" t="str">
        <f t="shared" si="321"/>
        <v>NA</v>
      </c>
      <c r="AH698" s="289" t="str">
        <f t="shared" si="322"/>
        <v>NA</v>
      </c>
      <c r="AI698" s="289">
        <f t="shared" si="323"/>
        <v>363</v>
      </c>
      <c r="AJ698" s="289">
        <f t="shared" si="324"/>
        <v>382</v>
      </c>
      <c r="AK698" s="289">
        <f t="shared" si="325"/>
        <v>387</v>
      </c>
      <c r="AL698" s="289">
        <f t="shared" si="326"/>
        <v>398</v>
      </c>
      <c r="AM698" s="289">
        <f t="shared" si="327"/>
        <v>402</v>
      </c>
      <c r="AN698" s="289">
        <f t="shared" si="328"/>
        <v>396</v>
      </c>
      <c r="AO698" s="289">
        <f t="shared" si="329"/>
        <v>431</v>
      </c>
      <c r="AP698" s="289">
        <f t="shared" si="330"/>
        <v>428</v>
      </c>
      <c r="AQ698" s="289">
        <f t="shared" si="331"/>
        <v>446</v>
      </c>
      <c r="AR698" s="289">
        <f t="shared" si="332"/>
        <v>431</v>
      </c>
      <c r="AS698" s="289">
        <f t="shared" si="333"/>
        <v>406</v>
      </c>
      <c r="AT698" s="289">
        <f t="shared" si="334"/>
        <v>415</v>
      </c>
      <c r="AU698" s="289">
        <f t="shared" si="335"/>
        <v>422</v>
      </c>
      <c r="AV698" s="289">
        <f t="shared" si="336"/>
        <v>424</v>
      </c>
      <c r="AW698" s="289">
        <f t="shared" si="337"/>
        <v>451</v>
      </c>
      <c r="AX698" s="289">
        <f t="shared" si="338"/>
        <v>441</v>
      </c>
      <c r="AY698" s="289">
        <f t="shared" si="339"/>
        <v>467</v>
      </c>
      <c r="AZ698" s="289" t="str">
        <f t="shared" si="340"/>
        <v>NA</v>
      </c>
      <c r="BA698" s="289" t="str">
        <f t="shared" si="341"/>
        <v>NA</v>
      </c>
      <c r="BB698" s="289" t="str">
        <f t="shared" si="342"/>
        <v>NA</v>
      </c>
      <c r="BC698" s="289" t="str">
        <f t="shared" si="316"/>
        <v>NA</v>
      </c>
      <c r="BD698" s="289">
        <f t="shared" si="317"/>
        <v>513</v>
      </c>
      <c r="BE698" s="289">
        <f t="shared" si="318"/>
        <v>531</v>
      </c>
    </row>
    <row r="699" spans="1:57" s="309" customFormat="1" ht="15" customHeight="1" x14ac:dyDescent="0.25">
      <c r="A699" s="283" t="s">
        <v>261</v>
      </c>
      <c r="B699" s="255" t="s">
        <v>928</v>
      </c>
      <c r="C699" s="269" t="s">
        <v>1130</v>
      </c>
      <c r="D699" s="248"/>
      <c r="E699" s="248"/>
      <c r="F699" s="248"/>
      <c r="G699" s="248"/>
      <c r="H699" s="248">
        <v>25481</v>
      </c>
      <c r="I699" s="248">
        <v>30215</v>
      </c>
      <c r="J699" s="248">
        <v>36764</v>
      </c>
      <c r="K699" s="248">
        <v>47289</v>
      </c>
      <c r="L699" s="248">
        <v>53584</v>
      </c>
      <c r="M699" s="248">
        <v>58327</v>
      </c>
      <c r="N699" s="248">
        <v>68313</v>
      </c>
      <c r="O699" s="248">
        <v>61950</v>
      </c>
      <c r="P699" s="248">
        <v>53894</v>
      </c>
      <c r="Q699" s="248">
        <v>50148</v>
      </c>
      <c r="R699" s="248">
        <v>59332</v>
      </c>
      <c r="S699" s="248">
        <v>58111</v>
      </c>
      <c r="T699" s="285">
        <v>63136</v>
      </c>
      <c r="U699" s="286">
        <v>70332</v>
      </c>
      <c r="V699" s="287">
        <v>67171</v>
      </c>
      <c r="W699" s="287">
        <v>57978</v>
      </c>
      <c r="X699" s="287">
        <v>59669</v>
      </c>
      <c r="Y699" s="287"/>
      <c r="Z699" s="287"/>
      <c r="AA699" s="303">
        <v>66999</v>
      </c>
      <c r="AB699" s="303">
        <v>73773</v>
      </c>
      <c r="AC699" s="303">
        <v>74517</v>
      </c>
      <c r="AD699" s="303">
        <v>70926</v>
      </c>
      <c r="AE699" s="289" t="str">
        <f t="shared" si="319"/>
        <v>NA</v>
      </c>
      <c r="AF699" s="289" t="str">
        <f t="shared" si="320"/>
        <v>NA</v>
      </c>
      <c r="AG699" s="289" t="str">
        <f t="shared" si="321"/>
        <v>NA</v>
      </c>
      <c r="AH699" s="289" t="str">
        <f t="shared" si="322"/>
        <v>NA</v>
      </c>
      <c r="AI699" s="289">
        <f t="shared" si="323"/>
        <v>352</v>
      </c>
      <c r="AJ699" s="289">
        <f t="shared" si="324"/>
        <v>363</v>
      </c>
      <c r="AK699" s="289">
        <f t="shared" si="325"/>
        <v>358</v>
      </c>
      <c r="AL699" s="289">
        <f t="shared" si="326"/>
        <v>349</v>
      </c>
      <c r="AM699" s="289">
        <f t="shared" si="327"/>
        <v>353</v>
      </c>
      <c r="AN699" s="289">
        <f t="shared" si="328"/>
        <v>358</v>
      </c>
      <c r="AO699" s="289">
        <f t="shared" si="329"/>
        <v>371</v>
      </c>
      <c r="AP699" s="289">
        <f t="shared" si="330"/>
        <v>386</v>
      </c>
      <c r="AQ699" s="289">
        <f t="shared" si="331"/>
        <v>406</v>
      </c>
      <c r="AR699" s="289">
        <f t="shared" si="332"/>
        <v>426</v>
      </c>
      <c r="AS699" s="289">
        <f t="shared" si="333"/>
        <v>413</v>
      </c>
      <c r="AT699" s="289">
        <f t="shared" si="334"/>
        <v>444</v>
      </c>
      <c r="AU699" s="289">
        <f t="shared" si="335"/>
        <v>446</v>
      </c>
      <c r="AV699" s="289">
        <f t="shared" si="336"/>
        <v>464</v>
      </c>
      <c r="AW699" s="289">
        <f t="shared" si="337"/>
        <v>514</v>
      </c>
      <c r="AX699" s="289">
        <f t="shared" si="338"/>
        <v>469</v>
      </c>
      <c r="AY699" s="289">
        <f t="shared" si="339"/>
        <v>490</v>
      </c>
      <c r="AZ699" s="289" t="str">
        <f t="shared" si="340"/>
        <v>NA</v>
      </c>
      <c r="BA699" s="289" t="str">
        <f t="shared" si="341"/>
        <v>NA</v>
      </c>
      <c r="BB699" s="289">
        <f t="shared" si="342"/>
        <v>521</v>
      </c>
      <c r="BC699" s="289">
        <f t="shared" si="316"/>
        <v>530</v>
      </c>
      <c r="BD699" s="289">
        <f t="shared" si="317"/>
        <v>524</v>
      </c>
      <c r="BE699" s="289">
        <f t="shared" si="318"/>
        <v>533</v>
      </c>
    </row>
    <row r="700" spans="1:57" s="309" customFormat="1" ht="15" customHeight="1" x14ac:dyDescent="0.25">
      <c r="A700" s="283" t="s">
        <v>335</v>
      </c>
      <c r="B700" s="255" t="s">
        <v>926</v>
      </c>
      <c r="C700" s="269" t="s">
        <v>1130</v>
      </c>
      <c r="D700" s="248"/>
      <c r="E700" s="248"/>
      <c r="F700" s="248"/>
      <c r="G700" s="248"/>
      <c r="H700" s="248">
        <v>27826</v>
      </c>
      <c r="I700" s="248">
        <v>31543</v>
      </c>
      <c r="J700" s="248">
        <v>36751.333333333336</v>
      </c>
      <c r="K700" s="248">
        <v>41959.666666666672</v>
      </c>
      <c r="L700" s="248">
        <v>47168</v>
      </c>
      <c r="M700" s="248">
        <v>56392</v>
      </c>
      <c r="N700" s="248">
        <v>54894</v>
      </c>
      <c r="O700" s="248">
        <v>53198</v>
      </c>
      <c r="P700" s="248">
        <v>47482</v>
      </c>
      <c r="Q700" s="248">
        <v>46912</v>
      </c>
      <c r="R700" s="248">
        <v>53064</v>
      </c>
      <c r="S700" s="248">
        <v>56197</v>
      </c>
      <c r="T700" s="285">
        <v>62102</v>
      </c>
      <c r="U700" s="286">
        <v>71127</v>
      </c>
      <c r="V700" s="287">
        <v>66054</v>
      </c>
      <c r="W700" s="287">
        <v>51601</v>
      </c>
      <c r="X700" s="287">
        <v>55668</v>
      </c>
      <c r="Y700" s="287"/>
      <c r="Z700" s="287"/>
      <c r="AA700" s="303">
        <v>68726</v>
      </c>
      <c r="AB700" s="303">
        <v>77685</v>
      </c>
      <c r="AC700" s="303">
        <v>71278</v>
      </c>
      <c r="AD700" s="303">
        <v>70671</v>
      </c>
      <c r="AE700" s="289" t="str">
        <f t="shared" si="319"/>
        <v>NA</v>
      </c>
      <c r="AF700" s="289" t="str">
        <f t="shared" si="320"/>
        <v>NA</v>
      </c>
      <c r="AG700" s="289" t="str">
        <f t="shared" si="321"/>
        <v>NA</v>
      </c>
      <c r="AH700" s="289" t="str">
        <f t="shared" si="322"/>
        <v>NA</v>
      </c>
      <c r="AI700" s="289">
        <f t="shared" si="323"/>
        <v>346</v>
      </c>
      <c r="AJ700" s="289">
        <f t="shared" si="324"/>
        <v>357</v>
      </c>
      <c r="AK700" s="289">
        <f t="shared" si="325"/>
        <v>359</v>
      </c>
      <c r="AL700" s="289">
        <f t="shared" si="326"/>
        <v>362</v>
      </c>
      <c r="AM700" s="289">
        <f t="shared" si="327"/>
        <v>371</v>
      </c>
      <c r="AN700" s="289">
        <f t="shared" si="328"/>
        <v>362</v>
      </c>
      <c r="AO700" s="289">
        <f t="shared" si="329"/>
        <v>413</v>
      </c>
      <c r="AP700" s="289">
        <f t="shared" si="330"/>
        <v>412</v>
      </c>
      <c r="AQ700" s="289">
        <f t="shared" si="331"/>
        <v>432</v>
      </c>
      <c r="AR700" s="289">
        <f t="shared" si="332"/>
        <v>442</v>
      </c>
      <c r="AS700" s="289">
        <f t="shared" si="333"/>
        <v>438</v>
      </c>
      <c r="AT700" s="289">
        <f t="shared" si="334"/>
        <v>453</v>
      </c>
      <c r="AU700" s="289">
        <f t="shared" si="335"/>
        <v>452</v>
      </c>
      <c r="AV700" s="289">
        <f t="shared" si="336"/>
        <v>459</v>
      </c>
      <c r="AW700" s="289">
        <f t="shared" si="337"/>
        <v>520</v>
      </c>
      <c r="AX700" s="289">
        <f t="shared" si="338"/>
        <v>502</v>
      </c>
      <c r="AY700" s="289">
        <f t="shared" si="339"/>
        <v>506</v>
      </c>
      <c r="AZ700" s="289" t="str">
        <f t="shared" si="340"/>
        <v>NA</v>
      </c>
      <c r="BA700" s="289" t="str">
        <f t="shared" si="341"/>
        <v>NA</v>
      </c>
      <c r="BB700" s="289">
        <f t="shared" si="342"/>
        <v>518</v>
      </c>
      <c r="BC700" s="289">
        <f t="shared" si="316"/>
        <v>517</v>
      </c>
      <c r="BD700" s="289">
        <f t="shared" si="317"/>
        <v>536</v>
      </c>
      <c r="BE700" s="289">
        <f t="shared" si="318"/>
        <v>534</v>
      </c>
    </row>
    <row r="701" spans="1:57" s="309" customFormat="1" ht="15" customHeight="1" x14ac:dyDescent="0.25">
      <c r="A701" s="283" t="s">
        <v>157</v>
      </c>
      <c r="B701" s="255" t="s">
        <v>916</v>
      </c>
      <c r="C701" s="269" t="s">
        <v>1130</v>
      </c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248"/>
      <c r="S701" s="248"/>
      <c r="T701" s="285"/>
      <c r="U701" s="286"/>
      <c r="V701" s="287">
        <v>54101</v>
      </c>
      <c r="W701" s="287">
        <v>42909</v>
      </c>
      <c r="X701" s="287">
        <v>48374</v>
      </c>
      <c r="Y701" s="287"/>
      <c r="Z701" s="287"/>
      <c r="AA701" s="303">
        <v>66457</v>
      </c>
      <c r="AB701" s="303">
        <v>76106</v>
      </c>
      <c r="AC701" s="303">
        <v>73663</v>
      </c>
      <c r="AD701" s="303">
        <v>69464</v>
      </c>
      <c r="AE701" s="289" t="str">
        <f t="shared" si="319"/>
        <v>NA</v>
      </c>
      <c r="AF701" s="289" t="str">
        <f t="shared" si="320"/>
        <v>NA</v>
      </c>
      <c r="AG701" s="289" t="str">
        <f t="shared" si="321"/>
        <v>NA</v>
      </c>
      <c r="AH701" s="289" t="str">
        <f t="shared" si="322"/>
        <v>NA</v>
      </c>
      <c r="AI701" s="289" t="str">
        <f t="shared" si="323"/>
        <v>NA</v>
      </c>
      <c r="AJ701" s="289" t="str">
        <f t="shared" si="324"/>
        <v>NA</v>
      </c>
      <c r="AK701" s="289" t="str">
        <f t="shared" si="325"/>
        <v>NA</v>
      </c>
      <c r="AL701" s="289" t="str">
        <f t="shared" si="326"/>
        <v>NA</v>
      </c>
      <c r="AM701" s="289" t="str">
        <f t="shared" si="327"/>
        <v>NA</v>
      </c>
      <c r="AN701" s="289" t="str">
        <f t="shared" si="328"/>
        <v>NA</v>
      </c>
      <c r="AO701" s="289" t="str">
        <f t="shared" si="329"/>
        <v>NA</v>
      </c>
      <c r="AP701" s="289" t="str">
        <f t="shared" si="330"/>
        <v>NA</v>
      </c>
      <c r="AQ701" s="289" t="str">
        <f t="shared" si="331"/>
        <v>NA</v>
      </c>
      <c r="AR701" s="289" t="str">
        <f t="shared" si="332"/>
        <v>NA</v>
      </c>
      <c r="AS701" s="289" t="str">
        <f t="shared" si="333"/>
        <v>NA</v>
      </c>
      <c r="AT701" s="289" t="str">
        <f t="shared" si="334"/>
        <v>NA</v>
      </c>
      <c r="AU701" s="289" t="str">
        <f t="shared" si="335"/>
        <v>NA</v>
      </c>
      <c r="AV701" s="289" t="str">
        <f t="shared" si="336"/>
        <v>NA</v>
      </c>
      <c r="AW701" s="289">
        <f t="shared" si="337"/>
        <v>569</v>
      </c>
      <c r="AX701" s="289">
        <f t="shared" si="338"/>
        <v>539</v>
      </c>
      <c r="AY701" s="289">
        <f t="shared" si="339"/>
        <v>544</v>
      </c>
      <c r="AZ701" s="289" t="str">
        <f t="shared" si="340"/>
        <v>NA</v>
      </c>
      <c r="BA701" s="289" t="str">
        <f t="shared" si="341"/>
        <v>NA</v>
      </c>
      <c r="BB701" s="289">
        <f t="shared" si="342"/>
        <v>525</v>
      </c>
      <c r="BC701" s="289">
        <f t="shared" si="316"/>
        <v>522</v>
      </c>
      <c r="BD701" s="289">
        <f t="shared" si="317"/>
        <v>530</v>
      </c>
      <c r="BE701" s="289">
        <f t="shared" si="318"/>
        <v>537</v>
      </c>
    </row>
    <row r="702" spans="1:57" s="309" customFormat="1" ht="15" customHeight="1" x14ac:dyDescent="0.25">
      <c r="A702" s="283" t="s">
        <v>987</v>
      </c>
      <c r="B702" s="255" t="s">
        <v>933</v>
      </c>
      <c r="C702" s="269" t="s">
        <v>1130</v>
      </c>
      <c r="D702" s="248"/>
      <c r="E702" s="248"/>
      <c r="F702" s="248"/>
      <c r="G702" s="248"/>
      <c r="H702" s="248">
        <v>15557</v>
      </c>
      <c r="I702" s="248">
        <v>15713</v>
      </c>
      <c r="J702" s="248">
        <v>17707</v>
      </c>
      <c r="K702" s="248">
        <v>21184</v>
      </c>
      <c r="L702" s="248">
        <v>24972</v>
      </c>
      <c r="M702" s="248">
        <v>30534</v>
      </c>
      <c r="N702" s="248">
        <v>32484</v>
      </c>
      <c r="O702" s="248">
        <v>30006</v>
      </c>
      <c r="P702" s="248">
        <v>27443</v>
      </c>
      <c r="Q702" s="248">
        <v>29068</v>
      </c>
      <c r="R702" s="248">
        <v>33330</v>
      </c>
      <c r="S702" s="248">
        <v>36786</v>
      </c>
      <c r="T702" s="285">
        <v>42979</v>
      </c>
      <c r="U702" s="286">
        <v>52269</v>
      </c>
      <c r="V702" s="287">
        <v>49949</v>
      </c>
      <c r="W702" s="287">
        <v>40510</v>
      </c>
      <c r="X702" s="287">
        <v>47464</v>
      </c>
      <c r="Y702" s="287"/>
      <c r="Z702" s="287"/>
      <c r="AA702" s="303">
        <v>53852</v>
      </c>
      <c r="AB702" s="303">
        <v>64303</v>
      </c>
      <c r="AC702" s="303">
        <v>70959</v>
      </c>
      <c r="AD702" s="303">
        <v>69022</v>
      </c>
      <c r="AE702" s="289" t="str">
        <f t="shared" si="319"/>
        <v>NA</v>
      </c>
      <c r="AF702" s="289" t="str">
        <f t="shared" si="320"/>
        <v>NA</v>
      </c>
      <c r="AG702" s="289" t="str">
        <f t="shared" si="321"/>
        <v>NA</v>
      </c>
      <c r="AH702" s="289" t="str">
        <f t="shared" si="322"/>
        <v>NA</v>
      </c>
      <c r="AI702" s="289">
        <f t="shared" si="323"/>
        <v>400</v>
      </c>
      <c r="AJ702" s="289">
        <f t="shared" si="324"/>
        <v>432</v>
      </c>
      <c r="AK702" s="289">
        <f t="shared" si="325"/>
        <v>450</v>
      </c>
      <c r="AL702" s="289">
        <f t="shared" si="326"/>
        <v>446</v>
      </c>
      <c r="AM702" s="289">
        <f t="shared" si="327"/>
        <v>465</v>
      </c>
      <c r="AN702" s="289">
        <f t="shared" si="328"/>
        <v>463</v>
      </c>
      <c r="AO702" s="289">
        <f t="shared" si="329"/>
        <v>514</v>
      </c>
      <c r="AP702" s="289">
        <f t="shared" si="330"/>
        <v>526</v>
      </c>
      <c r="AQ702" s="289">
        <f t="shared" si="331"/>
        <v>555</v>
      </c>
      <c r="AR702" s="289">
        <f t="shared" si="332"/>
        <v>558</v>
      </c>
      <c r="AS702" s="289">
        <f t="shared" si="333"/>
        <v>559</v>
      </c>
      <c r="AT702" s="289">
        <f t="shared" si="334"/>
        <v>560</v>
      </c>
      <c r="AU702" s="289">
        <f t="shared" si="335"/>
        <v>543</v>
      </c>
      <c r="AV702" s="289">
        <f t="shared" si="336"/>
        <v>537</v>
      </c>
      <c r="AW702" s="289">
        <f t="shared" si="337"/>
        <v>593</v>
      </c>
      <c r="AX702" s="289">
        <f t="shared" si="338"/>
        <v>549</v>
      </c>
      <c r="AY702" s="289">
        <f t="shared" si="339"/>
        <v>548</v>
      </c>
      <c r="AZ702" s="289" t="str">
        <f t="shared" si="340"/>
        <v>NA</v>
      </c>
      <c r="BA702" s="289" t="str">
        <f t="shared" si="341"/>
        <v>NA</v>
      </c>
      <c r="BB702" s="289">
        <f t="shared" si="342"/>
        <v>574</v>
      </c>
      <c r="BC702" s="289">
        <f t="shared" si="316"/>
        <v>562</v>
      </c>
      <c r="BD702" s="289">
        <f t="shared" si="317"/>
        <v>538</v>
      </c>
      <c r="BE702" s="289">
        <f t="shared" si="318"/>
        <v>540</v>
      </c>
    </row>
    <row r="703" spans="1:57" s="309" customFormat="1" ht="15" customHeight="1" x14ac:dyDescent="0.25">
      <c r="A703" s="307" t="s">
        <v>795</v>
      </c>
      <c r="B703" s="307" t="s">
        <v>924</v>
      </c>
      <c r="C703" s="307" t="s">
        <v>1130</v>
      </c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>
        <v>17061</v>
      </c>
      <c r="O703" s="248">
        <v>16257</v>
      </c>
      <c r="P703" s="248">
        <v>16239</v>
      </c>
      <c r="Q703" s="248">
        <v>16570</v>
      </c>
      <c r="R703" s="248">
        <v>19380</v>
      </c>
      <c r="S703" s="248">
        <v>21436</v>
      </c>
      <c r="T703" s="285">
        <v>23742</v>
      </c>
      <c r="U703" s="285">
        <v>27690</v>
      </c>
      <c r="V703" s="290">
        <v>26503</v>
      </c>
      <c r="W703" s="290">
        <v>21246</v>
      </c>
      <c r="X703" s="290">
        <v>23364</v>
      </c>
      <c r="Y703" s="290"/>
      <c r="Z703" s="290"/>
      <c r="AA703" s="305">
        <v>54495</v>
      </c>
      <c r="AB703" s="305">
        <v>67074</v>
      </c>
      <c r="AC703" s="303">
        <v>69407</v>
      </c>
      <c r="AD703" s="303">
        <v>68764</v>
      </c>
      <c r="AE703" s="292" t="str">
        <f t="shared" si="319"/>
        <v>NA</v>
      </c>
      <c r="AF703" s="292" t="str">
        <f t="shared" si="320"/>
        <v>NA</v>
      </c>
      <c r="AG703" s="292" t="str">
        <f t="shared" si="321"/>
        <v>NA</v>
      </c>
      <c r="AH703" s="292" t="str">
        <f t="shared" si="322"/>
        <v>NA</v>
      </c>
      <c r="AI703" s="292" t="str">
        <f t="shared" si="323"/>
        <v>NA</v>
      </c>
      <c r="AJ703" s="292" t="str">
        <f t="shared" si="324"/>
        <v>NA</v>
      </c>
      <c r="AK703" s="292" t="str">
        <f t="shared" si="325"/>
        <v>NA</v>
      </c>
      <c r="AL703" s="292" t="str">
        <f t="shared" si="326"/>
        <v>NA</v>
      </c>
      <c r="AM703" s="292" t="str">
        <f t="shared" si="327"/>
        <v>NA</v>
      </c>
      <c r="AN703" s="292" t="str">
        <f t="shared" si="328"/>
        <v>NA</v>
      </c>
      <c r="AO703" s="292">
        <f t="shared" si="329"/>
        <v>585</v>
      </c>
      <c r="AP703" s="292">
        <f t="shared" si="330"/>
        <v>601</v>
      </c>
      <c r="AQ703" s="292">
        <f t="shared" si="331"/>
        <v>634</v>
      </c>
      <c r="AR703" s="292">
        <f t="shared" si="332"/>
        <v>661</v>
      </c>
      <c r="AS703" s="292">
        <f t="shared" si="333"/>
        <v>651</v>
      </c>
      <c r="AT703" s="292">
        <f t="shared" si="334"/>
        <v>653</v>
      </c>
      <c r="AU703" s="292">
        <f t="shared" si="335"/>
        <v>669</v>
      </c>
      <c r="AV703" s="292">
        <f t="shared" si="336"/>
        <v>670</v>
      </c>
      <c r="AW703" s="292">
        <f t="shared" si="337"/>
        <v>739</v>
      </c>
      <c r="AX703" s="292">
        <f t="shared" si="338"/>
        <v>679</v>
      </c>
      <c r="AY703" s="292">
        <f t="shared" si="339"/>
        <v>690</v>
      </c>
      <c r="AZ703" s="292" t="str">
        <f t="shared" si="340"/>
        <v>NA</v>
      </c>
      <c r="BA703" s="292" t="str">
        <f t="shared" si="341"/>
        <v>NA</v>
      </c>
      <c r="BB703" s="289">
        <f t="shared" si="342"/>
        <v>570</v>
      </c>
      <c r="BC703" s="289">
        <f t="shared" si="316"/>
        <v>554</v>
      </c>
      <c r="BD703" s="289">
        <f t="shared" si="317"/>
        <v>544</v>
      </c>
      <c r="BE703" s="289">
        <f t="shared" si="318"/>
        <v>543</v>
      </c>
    </row>
    <row r="704" spans="1:57" s="309" customFormat="1" ht="15" customHeight="1" x14ac:dyDescent="0.25">
      <c r="A704" s="283" t="s">
        <v>716</v>
      </c>
      <c r="B704" s="255" t="s">
        <v>930</v>
      </c>
      <c r="C704" s="269" t="s">
        <v>1130</v>
      </c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>
        <v>18738</v>
      </c>
      <c r="Q704" s="248">
        <v>19635</v>
      </c>
      <c r="R704" s="248">
        <v>22542</v>
      </c>
      <c r="S704" s="248">
        <v>23465</v>
      </c>
      <c r="T704" s="285">
        <v>24997</v>
      </c>
      <c r="U704" s="286">
        <v>29599</v>
      </c>
      <c r="V704" s="287">
        <v>28608</v>
      </c>
      <c r="W704" s="287">
        <v>24002</v>
      </c>
      <c r="X704" s="287">
        <v>26783</v>
      </c>
      <c r="Y704" s="287"/>
      <c r="Z704" s="287"/>
      <c r="AA704" s="303">
        <v>50010</v>
      </c>
      <c r="AB704" s="303">
        <v>62103</v>
      </c>
      <c r="AC704" s="303">
        <v>67588</v>
      </c>
      <c r="AD704" s="303">
        <v>67490</v>
      </c>
      <c r="AE704" s="289" t="str">
        <f t="shared" si="319"/>
        <v>NA</v>
      </c>
      <c r="AF704" s="289" t="str">
        <f t="shared" si="320"/>
        <v>NA</v>
      </c>
      <c r="AG704" s="289" t="str">
        <f t="shared" si="321"/>
        <v>NA</v>
      </c>
      <c r="AH704" s="289" t="str">
        <f t="shared" si="322"/>
        <v>NA</v>
      </c>
      <c r="AI704" s="289" t="str">
        <f t="shared" si="323"/>
        <v>NA</v>
      </c>
      <c r="AJ704" s="289" t="str">
        <f t="shared" si="324"/>
        <v>NA</v>
      </c>
      <c r="AK704" s="289" t="str">
        <f t="shared" si="325"/>
        <v>NA</v>
      </c>
      <c r="AL704" s="289" t="str">
        <f t="shared" si="326"/>
        <v>NA</v>
      </c>
      <c r="AM704" s="289" t="str">
        <f t="shared" si="327"/>
        <v>NA</v>
      </c>
      <c r="AN704" s="289" t="str">
        <f t="shared" si="328"/>
        <v>NA</v>
      </c>
      <c r="AO704" s="289" t="str">
        <f t="shared" si="329"/>
        <v>NA</v>
      </c>
      <c r="AP704" s="289" t="str">
        <f t="shared" si="330"/>
        <v>NA</v>
      </c>
      <c r="AQ704" s="289">
        <f t="shared" si="331"/>
        <v>613</v>
      </c>
      <c r="AR704" s="289">
        <f t="shared" si="332"/>
        <v>640</v>
      </c>
      <c r="AS704" s="289">
        <f t="shared" si="333"/>
        <v>631</v>
      </c>
      <c r="AT704" s="289">
        <f t="shared" si="334"/>
        <v>639</v>
      </c>
      <c r="AU704" s="289">
        <f t="shared" si="335"/>
        <v>658</v>
      </c>
      <c r="AV704" s="289">
        <f t="shared" si="336"/>
        <v>660</v>
      </c>
      <c r="AW704" s="289">
        <f t="shared" si="337"/>
        <v>715</v>
      </c>
      <c r="AX704" s="289">
        <f t="shared" si="338"/>
        <v>658</v>
      </c>
      <c r="AY704" s="289">
        <f t="shared" si="339"/>
        <v>659</v>
      </c>
      <c r="AZ704" s="289" t="str">
        <f t="shared" si="340"/>
        <v>NA</v>
      </c>
      <c r="BA704" s="289" t="str">
        <f t="shared" si="341"/>
        <v>NA</v>
      </c>
      <c r="BB704" s="289">
        <f t="shared" si="342"/>
        <v>585</v>
      </c>
      <c r="BC704" s="289">
        <f t="shared" si="316"/>
        <v>573</v>
      </c>
      <c r="BD704" s="289">
        <f t="shared" si="317"/>
        <v>550</v>
      </c>
      <c r="BE704" s="289">
        <f t="shared" si="318"/>
        <v>545</v>
      </c>
    </row>
    <row r="705" spans="1:57" s="309" customFormat="1" ht="15" customHeight="1" x14ac:dyDescent="0.25">
      <c r="A705" s="283" t="s">
        <v>167</v>
      </c>
      <c r="B705" s="255" t="s">
        <v>917</v>
      </c>
      <c r="C705" s="269" t="s">
        <v>1130</v>
      </c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248"/>
      <c r="S705" s="248"/>
      <c r="T705" s="285"/>
      <c r="U705" s="286"/>
      <c r="V705" s="287">
        <v>39316</v>
      </c>
      <c r="W705" s="287">
        <v>32599</v>
      </c>
      <c r="X705" s="287">
        <v>38530</v>
      </c>
      <c r="Y705" s="287"/>
      <c r="Z705" s="287"/>
      <c r="AA705" s="303">
        <v>58858</v>
      </c>
      <c r="AB705" s="303">
        <v>70682</v>
      </c>
      <c r="AC705" s="303">
        <v>71155</v>
      </c>
      <c r="AD705" s="303">
        <v>66508</v>
      </c>
      <c r="AE705" s="289" t="str">
        <f t="shared" si="319"/>
        <v>NA</v>
      </c>
      <c r="AF705" s="289" t="str">
        <f t="shared" si="320"/>
        <v>NA</v>
      </c>
      <c r="AG705" s="289" t="str">
        <f t="shared" si="321"/>
        <v>NA</v>
      </c>
      <c r="AH705" s="289" t="str">
        <f t="shared" si="322"/>
        <v>NA</v>
      </c>
      <c r="AI705" s="289" t="str">
        <f t="shared" si="323"/>
        <v>NA</v>
      </c>
      <c r="AJ705" s="289" t="str">
        <f t="shared" si="324"/>
        <v>NA</v>
      </c>
      <c r="AK705" s="289" t="str">
        <f t="shared" si="325"/>
        <v>NA</v>
      </c>
      <c r="AL705" s="289" t="str">
        <f t="shared" si="326"/>
        <v>NA</v>
      </c>
      <c r="AM705" s="289" t="str">
        <f t="shared" si="327"/>
        <v>NA</v>
      </c>
      <c r="AN705" s="289" t="str">
        <f t="shared" si="328"/>
        <v>NA</v>
      </c>
      <c r="AO705" s="289" t="str">
        <f t="shared" si="329"/>
        <v>NA</v>
      </c>
      <c r="AP705" s="289" t="str">
        <f t="shared" si="330"/>
        <v>NA</v>
      </c>
      <c r="AQ705" s="289" t="str">
        <f t="shared" si="331"/>
        <v>NA</v>
      </c>
      <c r="AR705" s="289" t="str">
        <f t="shared" si="332"/>
        <v>NA</v>
      </c>
      <c r="AS705" s="289" t="str">
        <f t="shared" si="333"/>
        <v>NA</v>
      </c>
      <c r="AT705" s="289" t="str">
        <f t="shared" si="334"/>
        <v>NA</v>
      </c>
      <c r="AU705" s="289" t="str">
        <f t="shared" si="335"/>
        <v>NA</v>
      </c>
      <c r="AV705" s="289" t="str">
        <f t="shared" si="336"/>
        <v>NA</v>
      </c>
      <c r="AW705" s="289">
        <f t="shared" si="337"/>
        <v>658</v>
      </c>
      <c r="AX705" s="289">
        <f t="shared" si="338"/>
        <v>598</v>
      </c>
      <c r="AY705" s="289">
        <f t="shared" si="339"/>
        <v>589</v>
      </c>
      <c r="AZ705" s="289" t="str">
        <f t="shared" si="340"/>
        <v>NA</v>
      </c>
      <c r="BA705" s="289" t="str">
        <f t="shared" si="341"/>
        <v>NA</v>
      </c>
      <c r="BB705" s="289">
        <f t="shared" si="342"/>
        <v>553</v>
      </c>
      <c r="BC705" s="289">
        <f t="shared" si="316"/>
        <v>541</v>
      </c>
      <c r="BD705" s="289">
        <f t="shared" si="317"/>
        <v>537</v>
      </c>
      <c r="BE705" s="289">
        <f t="shared" si="318"/>
        <v>550</v>
      </c>
    </row>
    <row r="706" spans="1:57" s="309" customFormat="1" ht="15" customHeight="1" x14ac:dyDescent="0.25">
      <c r="A706" s="283" t="s">
        <v>510</v>
      </c>
      <c r="B706" s="255" t="s">
        <v>913</v>
      </c>
      <c r="C706" s="269" t="s">
        <v>1130</v>
      </c>
      <c r="D706" s="248"/>
      <c r="E706" s="248"/>
      <c r="F706" s="248"/>
      <c r="G706" s="248"/>
      <c r="H706" s="248">
        <v>11982</v>
      </c>
      <c r="I706" s="248">
        <v>15112</v>
      </c>
      <c r="J706" s="248">
        <v>20313</v>
      </c>
      <c r="K706" s="248">
        <v>25459</v>
      </c>
      <c r="L706" s="272">
        <v>30663</v>
      </c>
      <c r="M706" s="272">
        <v>31494</v>
      </c>
      <c r="N706" s="248">
        <v>38555</v>
      </c>
      <c r="O706" s="248">
        <v>32575</v>
      </c>
      <c r="P706" s="248">
        <v>29512</v>
      </c>
      <c r="Q706" s="248">
        <v>29478</v>
      </c>
      <c r="R706" s="248">
        <v>34414</v>
      </c>
      <c r="S706" s="248">
        <v>38239</v>
      </c>
      <c r="T706" s="285">
        <v>43285</v>
      </c>
      <c r="U706" s="286">
        <v>48910</v>
      </c>
      <c r="V706" s="287">
        <v>45247</v>
      </c>
      <c r="W706" s="287">
        <v>35374</v>
      </c>
      <c r="X706" s="287">
        <v>39676</v>
      </c>
      <c r="Y706" s="287"/>
      <c r="Z706" s="287"/>
      <c r="AA706" s="303">
        <v>57214</v>
      </c>
      <c r="AB706" s="303">
        <v>66301</v>
      </c>
      <c r="AC706" s="303">
        <v>65655</v>
      </c>
      <c r="AD706" s="303">
        <v>66218</v>
      </c>
      <c r="AE706" s="289" t="str">
        <f t="shared" si="319"/>
        <v>NA</v>
      </c>
      <c r="AF706" s="289" t="str">
        <f t="shared" si="320"/>
        <v>NA</v>
      </c>
      <c r="AG706" s="289" t="str">
        <f t="shared" si="321"/>
        <v>NA</v>
      </c>
      <c r="AH706" s="289" t="str">
        <f t="shared" si="322"/>
        <v>NA</v>
      </c>
      <c r="AI706" s="289">
        <f t="shared" si="323"/>
        <v>414</v>
      </c>
      <c r="AJ706" s="289">
        <f t="shared" si="324"/>
        <v>437</v>
      </c>
      <c r="AK706" s="289">
        <f t="shared" si="325"/>
        <v>434</v>
      </c>
      <c r="AL706" s="289">
        <f t="shared" si="326"/>
        <v>432</v>
      </c>
      <c r="AM706" s="289">
        <f t="shared" si="327"/>
        <v>444</v>
      </c>
      <c r="AN706" s="289">
        <f t="shared" si="328"/>
        <v>456</v>
      </c>
      <c r="AO706" s="289">
        <f t="shared" si="329"/>
        <v>480</v>
      </c>
      <c r="AP706" s="289">
        <f t="shared" si="330"/>
        <v>509</v>
      </c>
      <c r="AQ706" s="289">
        <f t="shared" si="331"/>
        <v>538</v>
      </c>
      <c r="AR706" s="289">
        <f t="shared" si="332"/>
        <v>554</v>
      </c>
      <c r="AS706" s="289">
        <f t="shared" si="333"/>
        <v>554</v>
      </c>
      <c r="AT706" s="289">
        <f t="shared" si="334"/>
        <v>546</v>
      </c>
      <c r="AU706" s="289">
        <f t="shared" si="335"/>
        <v>542</v>
      </c>
      <c r="AV706" s="289">
        <f t="shared" si="336"/>
        <v>554</v>
      </c>
      <c r="AW706" s="289">
        <f t="shared" si="337"/>
        <v>619</v>
      </c>
      <c r="AX706" s="289">
        <f t="shared" si="338"/>
        <v>583</v>
      </c>
      <c r="AY706" s="289">
        <f t="shared" si="339"/>
        <v>581</v>
      </c>
      <c r="AZ706" s="289" t="str">
        <f t="shared" si="340"/>
        <v>NA</v>
      </c>
      <c r="BA706" s="289" t="str">
        <f t="shared" si="341"/>
        <v>NA</v>
      </c>
      <c r="BB706" s="289">
        <f t="shared" si="342"/>
        <v>560</v>
      </c>
      <c r="BC706" s="289">
        <f t="shared" si="316"/>
        <v>556</v>
      </c>
      <c r="BD706" s="289">
        <f t="shared" si="317"/>
        <v>557</v>
      </c>
      <c r="BE706" s="289">
        <f t="shared" si="318"/>
        <v>551</v>
      </c>
    </row>
    <row r="707" spans="1:57" s="309" customFormat="1" ht="15" customHeight="1" x14ac:dyDescent="0.25">
      <c r="A707" s="283" t="s">
        <v>456</v>
      </c>
      <c r="B707" s="255" t="s">
        <v>913</v>
      </c>
      <c r="C707" s="269" t="s">
        <v>1130</v>
      </c>
      <c r="D707" s="248"/>
      <c r="E707" s="248"/>
      <c r="F707" s="248"/>
      <c r="G707" s="248"/>
      <c r="H707" s="248">
        <v>7054</v>
      </c>
      <c r="I707" s="248">
        <v>7526</v>
      </c>
      <c r="J707" s="248">
        <v>9517</v>
      </c>
      <c r="K707" s="248">
        <v>11107</v>
      </c>
      <c r="L707" s="248">
        <v>13783</v>
      </c>
      <c r="M707" s="248">
        <v>15261</v>
      </c>
      <c r="N707" s="248">
        <v>18820</v>
      </c>
      <c r="O707" s="248">
        <v>20308</v>
      </c>
      <c r="P707" s="248">
        <v>18493</v>
      </c>
      <c r="Q707" s="248">
        <v>18416</v>
      </c>
      <c r="R707" s="248">
        <v>23376</v>
      </c>
      <c r="S707" s="248">
        <v>26127</v>
      </c>
      <c r="T707" s="285">
        <v>29420</v>
      </c>
      <c r="U707" s="286"/>
      <c r="V707" s="287">
        <v>33717</v>
      </c>
      <c r="W707" s="287">
        <v>25142</v>
      </c>
      <c r="X707" s="287">
        <v>28949</v>
      </c>
      <c r="Y707" s="287"/>
      <c r="Z707" s="287"/>
      <c r="AA707" s="303">
        <v>40216</v>
      </c>
      <c r="AB707" s="303">
        <v>46322</v>
      </c>
      <c r="AC707" s="303">
        <v>48524</v>
      </c>
      <c r="AD707" s="303">
        <v>65226</v>
      </c>
      <c r="AE707" s="289" t="str">
        <f t="shared" si="319"/>
        <v>NA</v>
      </c>
      <c r="AF707" s="289" t="str">
        <f t="shared" si="320"/>
        <v>NA</v>
      </c>
      <c r="AG707" s="289" t="str">
        <f t="shared" si="321"/>
        <v>NA</v>
      </c>
      <c r="AH707" s="289" t="str">
        <f t="shared" si="322"/>
        <v>NA</v>
      </c>
      <c r="AI707" s="289">
        <f t="shared" si="323"/>
        <v>438</v>
      </c>
      <c r="AJ707" s="289">
        <f t="shared" si="324"/>
        <v>471</v>
      </c>
      <c r="AK707" s="289">
        <f t="shared" si="325"/>
        <v>484</v>
      </c>
      <c r="AL707" s="289">
        <f t="shared" si="326"/>
        <v>480</v>
      </c>
      <c r="AM707" s="289">
        <f t="shared" si="327"/>
        <v>509</v>
      </c>
      <c r="AN707" s="289">
        <f t="shared" si="328"/>
        <v>511</v>
      </c>
      <c r="AO707" s="289">
        <f t="shared" si="329"/>
        <v>578</v>
      </c>
      <c r="AP707" s="289">
        <f t="shared" si="330"/>
        <v>572</v>
      </c>
      <c r="AQ707" s="289">
        <f t="shared" si="331"/>
        <v>615</v>
      </c>
      <c r="AR707" s="289">
        <f t="shared" si="332"/>
        <v>646</v>
      </c>
      <c r="AS707" s="289">
        <f t="shared" si="333"/>
        <v>623</v>
      </c>
      <c r="AT707" s="289">
        <f t="shared" si="334"/>
        <v>626</v>
      </c>
      <c r="AU707" s="289">
        <f t="shared" si="335"/>
        <v>632</v>
      </c>
      <c r="AV707" s="289" t="str">
        <f t="shared" si="336"/>
        <v>NA</v>
      </c>
      <c r="AW707" s="289">
        <f t="shared" si="337"/>
        <v>684</v>
      </c>
      <c r="AX707" s="289">
        <f t="shared" si="338"/>
        <v>649</v>
      </c>
      <c r="AY707" s="289">
        <f t="shared" si="339"/>
        <v>649</v>
      </c>
      <c r="AZ707" s="289" t="str">
        <f t="shared" si="340"/>
        <v>NA</v>
      </c>
      <c r="BA707" s="289" t="str">
        <f t="shared" si="341"/>
        <v>NA</v>
      </c>
      <c r="BB707" s="289">
        <f t="shared" si="342"/>
        <v>637</v>
      </c>
      <c r="BC707" s="289">
        <f t="shared" si="316"/>
        <v>635</v>
      </c>
      <c r="BD707" s="289">
        <f t="shared" si="317"/>
        <v>617</v>
      </c>
      <c r="BE707" s="289">
        <f t="shared" si="318"/>
        <v>553</v>
      </c>
    </row>
    <row r="708" spans="1:57" s="309" customFormat="1" ht="15" customHeight="1" x14ac:dyDescent="0.25">
      <c r="A708" s="283" t="s">
        <v>2102</v>
      </c>
      <c r="B708" s="255" t="s">
        <v>933</v>
      </c>
      <c r="C708" s="269" t="s">
        <v>1130</v>
      </c>
      <c r="D708" s="248"/>
      <c r="E708" s="248"/>
      <c r="F708" s="248"/>
      <c r="G708" s="248"/>
      <c r="H708" s="248">
        <v>16201</v>
      </c>
      <c r="I708" s="248">
        <v>17463</v>
      </c>
      <c r="J708" s="248">
        <v>20726</v>
      </c>
      <c r="K708" s="248">
        <v>21573</v>
      </c>
      <c r="L708" s="248">
        <v>24319</v>
      </c>
      <c r="M708" s="248">
        <v>26339</v>
      </c>
      <c r="N708" s="248">
        <v>26202</v>
      </c>
      <c r="O708" s="248">
        <v>31101</v>
      </c>
      <c r="P708" s="248">
        <v>29892</v>
      </c>
      <c r="Q708" s="248">
        <v>31614</v>
      </c>
      <c r="R708" s="248">
        <v>38102</v>
      </c>
      <c r="S708" s="248">
        <v>44086</v>
      </c>
      <c r="T708" s="285">
        <v>49799</v>
      </c>
      <c r="U708" s="286">
        <v>58887</v>
      </c>
      <c r="V708" s="287">
        <v>52224</v>
      </c>
      <c r="W708" s="287">
        <v>39903</v>
      </c>
      <c r="X708" s="287">
        <v>48101</v>
      </c>
      <c r="Y708" s="287"/>
      <c r="Z708" s="287"/>
      <c r="AA708" s="303">
        <v>73912</v>
      </c>
      <c r="AB708" s="303">
        <v>69414</v>
      </c>
      <c r="AC708" s="303">
        <v>68122</v>
      </c>
      <c r="AD708" s="303">
        <v>64555</v>
      </c>
      <c r="AE708" s="289" t="str">
        <f t="shared" si="319"/>
        <v>NA</v>
      </c>
      <c r="AF708" s="289" t="str">
        <f t="shared" si="320"/>
        <v>NA</v>
      </c>
      <c r="AG708" s="289" t="str">
        <f t="shared" si="321"/>
        <v>NA</v>
      </c>
      <c r="AH708" s="289" t="str">
        <f t="shared" si="322"/>
        <v>NA</v>
      </c>
      <c r="AI708" s="289">
        <f t="shared" si="323"/>
        <v>397</v>
      </c>
      <c r="AJ708" s="289">
        <f t="shared" si="324"/>
        <v>427</v>
      </c>
      <c r="AK708" s="289">
        <f t="shared" si="325"/>
        <v>428</v>
      </c>
      <c r="AL708" s="289">
        <f t="shared" si="326"/>
        <v>445</v>
      </c>
      <c r="AM708" s="289">
        <f t="shared" si="327"/>
        <v>471</v>
      </c>
      <c r="AN708" s="289">
        <f t="shared" si="328"/>
        <v>475</v>
      </c>
      <c r="AO708" s="289">
        <f t="shared" si="329"/>
        <v>540</v>
      </c>
      <c r="AP708" s="289">
        <f t="shared" si="330"/>
        <v>519</v>
      </c>
      <c r="AQ708" s="289">
        <f t="shared" si="331"/>
        <v>536</v>
      </c>
      <c r="AR708" s="289">
        <f t="shared" si="332"/>
        <v>540</v>
      </c>
      <c r="AS708" s="289">
        <f t="shared" si="333"/>
        <v>527</v>
      </c>
      <c r="AT708" s="289">
        <f t="shared" si="334"/>
        <v>514</v>
      </c>
      <c r="AU708" s="289">
        <f t="shared" si="335"/>
        <v>509</v>
      </c>
      <c r="AV708" s="289">
        <f t="shared" si="336"/>
        <v>510</v>
      </c>
      <c r="AW708" s="289">
        <f t="shared" si="337"/>
        <v>579</v>
      </c>
      <c r="AX708" s="289">
        <f t="shared" si="338"/>
        <v>553</v>
      </c>
      <c r="AY708" s="289">
        <f t="shared" si="339"/>
        <v>546</v>
      </c>
      <c r="AZ708" s="289" t="str">
        <f t="shared" si="340"/>
        <v>NA</v>
      </c>
      <c r="BA708" s="289" t="str">
        <f t="shared" si="341"/>
        <v>NA</v>
      </c>
      <c r="BB708" s="289">
        <f t="shared" si="342"/>
        <v>494</v>
      </c>
      <c r="BC708" s="289">
        <f t="shared" si="316"/>
        <v>546</v>
      </c>
      <c r="BD708" s="289">
        <f t="shared" si="317"/>
        <v>547</v>
      </c>
      <c r="BE708" s="289">
        <f t="shared" si="318"/>
        <v>556</v>
      </c>
    </row>
    <row r="709" spans="1:57" s="309" customFormat="1" ht="15" customHeight="1" x14ac:dyDescent="0.25">
      <c r="A709" s="283" t="s">
        <v>718</v>
      </c>
      <c r="B709" s="255" t="s">
        <v>924</v>
      </c>
      <c r="C709" s="269" t="s">
        <v>1130</v>
      </c>
      <c r="D709" s="248"/>
      <c r="E709" s="248"/>
      <c r="F709" s="248"/>
      <c r="G709" s="248"/>
      <c r="H709" s="248">
        <v>8497</v>
      </c>
      <c r="I709" s="248">
        <v>10057</v>
      </c>
      <c r="J709" s="248">
        <v>12454</v>
      </c>
      <c r="K709" s="248">
        <v>15029</v>
      </c>
      <c r="L709" s="248"/>
      <c r="M709" s="248"/>
      <c r="N709" s="248"/>
      <c r="O709" s="248"/>
      <c r="P709" s="248"/>
      <c r="Q709" s="248"/>
      <c r="R709" s="248"/>
      <c r="S709" s="248"/>
      <c r="T709" s="285">
        <v>30788</v>
      </c>
      <c r="U709" s="286">
        <v>36237</v>
      </c>
      <c r="V709" s="287">
        <v>37793</v>
      </c>
      <c r="W709" s="287">
        <v>36458</v>
      </c>
      <c r="X709" s="287">
        <v>37822</v>
      </c>
      <c r="Y709" s="287"/>
      <c r="Z709" s="287"/>
      <c r="AA709" s="303">
        <v>48450</v>
      </c>
      <c r="AB709" s="303">
        <v>55949</v>
      </c>
      <c r="AC709" s="303">
        <v>57788</v>
      </c>
      <c r="AD709" s="303">
        <v>60290</v>
      </c>
      <c r="AE709" s="289" t="str">
        <f t="shared" si="319"/>
        <v>NA</v>
      </c>
      <c r="AF709" s="289" t="str">
        <f t="shared" si="320"/>
        <v>NA</v>
      </c>
      <c r="AG709" s="289" t="str">
        <f t="shared" si="321"/>
        <v>NA</v>
      </c>
      <c r="AH709" s="289" t="str">
        <f t="shared" si="322"/>
        <v>NA</v>
      </c>
      <c r="AI709" s="289">
        <f t="shared" si="323"/>
        <v>431</v>
      </c>
      <c r="AJ709" s="289">
        <f t="shared" si="324"/>
        <v>458</v>
      </c>
      <c r="AK709" s="289">
        <f t="shared" si="325"/>
        <v>473</v>
      </c>
      <c r="AL709" s="289">
        <f t="shared" si="326"/>
        <v>470</v>
      </c>
      <c r="AM709" s="289" t="str">
        <f t="shared" si="327"/>
        <v>NA</v>
      </c>
      <c r="AN709" s="289" t="str">
        <f t="shared" si="328"/>
        <v>NA</v>
      </c>
      <c r="AO709" s="289" t="str">
        <f t="shared" si="329"/>
        <v>NA</v>
      </c>
      <c r="AP709" s="289" t="str">
        <f t="shared" si="330"/>
        <v>NA</v>
      </c>
      <c r="AQ709" s="289" t="str">
        <f t="shared" si="331"/>
        <v>NA</v>
      </c>
      <c r="AR709" s="289" t="str">
        <f t="shared" si="332"/>
        <v>NA</v>
      </c>
      <c r="AS709" s="289" t="str">
        <f t="shared" si="333"/>
        <v>NA</v>
      </c>
      <c r="AT709" s="289" t="str">
        <f t="shared" si="334"/>
        <v>NA</v>
      </c>
      <c r="AU709" s="289">
        <f t="shared" si="335"/>
        <v>619</v>
      </c>
      <c r="AV709" s="289">
        <f t="shared" si="336"/>
        <v>618</v>
      </c>
      <c r="AW709" s="289">
        <f t="shared" si="337"/>
        <v>665</v>
      </c>
      <c r="AX709" s="289">
        <f t="shared" si="338"/>
        <v>577</v>
      </c>
      <c r="AY709" s="289">
        <f t="shared" si="339"/>
        <v>597</v>
      </c>
      <c r="AZ709" s="289" t="str">
        <f t="shared" si="340"/>
        <v>NA</v>
      </c>
      <c r="BA709" s="289" t="str">
        <f t="shared" si="341"/>
        <v>NA</v>
      </c>
      <c r="BB709" s="289">
        <f t="shared" si="342"/>
        <v>591</v>
      </c>
      <c r="BC709" s="289">
        <f t="shared" si="316"/>
        <v>594</v>
      </c>
      <c r="BD709" s="289">
        <f t="shared" si="317"/>
        <v>581</v>
      </c>
      <c r="BE709" s="289">
        <f t="shared" si="318"/>
        <v>568</v>
      </c>
    </row>
    <row r="710" spans="1:57" s="309" customFormat="1" ht="15" customHeight="1" x14ac:dyDescent="0.25">
      <c r="A710" s="283" t="s">
        <v>333</v>
      </c>
      <c r="B710" s="255" t="s">
        <v>919</v>
      </c>
      <c r="C710" s="269" t="s">
        <v>1130</v>
      </c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>
        <v>22712</v>
      </c>
      <c r="Q710" s="248">
        <v>24342</v>
      </c>
      <c r="R710" s="248">
        <v>30808</v>
      </c>
      <c r="S710" s="248">
        <v>34052</v>
      </c>
      <c r="T710" s="285">
        <v>36795</v>
      </c>
      <c r="U710" s="286">
        <v>42916</v>
      </c>
      <c r="V710" s="287">
        <v>39428</v>
      </c>
      <c r="W710" s="272">
        <v>30998</v>
      </c>
      <c r="X710" s="287">
        <v>35747</v>
      </c>
      <c r="Y710" s="287"/>
      <c r="Z710" s="287"/>
      <c r="AA710" s="303">
        <v>47294</v>
      </c>
      <c r="AB710" s="303">
        <v>54426</v>
      </c>
      <c r="AC710" s="303">
        <v>55890</v>
      </c>
      <c r="AD710" s="303">
        <v>55819</v>
      </c>
      <c r="AE710" s="289" t="str">
        <f t="shared" si="319"/>
        <v>NA</v>
      </c>
      <c r="AF710" s="289" t="str">
        <f t="shared" si="320"/>
        <v>NA</v>
      </c>
      <c r="AG710" s="289" t="str">
        <f t="shared" si="321"/>
        <v>NA</v>
      </c>
      <c r="AH710" s="289" t="str">
        <f t="shared" si="322"/>
        <v>NA</v>
      </c>
      <c r="AI710" s="289" t="str">
        <f t="shared" si="323"/>
        <v>NA</v>
      </c>
      <c r="AJ710" s="289" t="str">
        <f t="shared" si="324"/>
        <v>NA</v>
      </c>
      <c r="AK710" s="289" t="str">
        <f t="shared" si="325"/>
        <v>NA</v>
      </c>
      <c r="AL710" s="289" t="str">
        <f t="shared" si="326"/>
        <v>NA</v>
      </c>
      <c r="AM710" s="289" t="str">
        <f t="shared" si="327"/>
        <v>NA</v>
      </c>
      <c r="AN710" s="289" t="str">
        <f t="shared" si="328"/>
        <v>NA</v>
      </c>
      <c r="AO710" s="289" t="str">
        <f t="shared" si="329"/>
        <v>NA</v>
      </c>
      <c r="AP710" s="289" t="str">
        <f t="shared" si="330"/>
        <v>NA</v>
      </c>
      <c r="AQ710" s="289">
        <f t="shared" si="331"/>
        <v>589</v>
      </c>
      <c r="AR710" s="289">
        <f t="shared" si="332"/>
        <v>598</v>
      </c>
      <c r="AS710" s="289">
        <f t="shared" si="333"/>
        <v>572</v>
      </c>
      <c r="AT710" s="289">
        <f t="shared" si="334"/>
        <v>577</v>
      </c>
      <c r="AU710" s="289">
        <f t="shared" si="335"/>
        <v>587</v>
      </c>
      <c r="AV710" s="289">
        <f t="shared" si="336"/>
        <v>588</v>
      </c>
      <c r="AW710" s="289">
        <f t="shared" si="337"/>
        <v>656</v>
      </c>
      <c r="AX710" s="289">
        <f t="shared" si="338"/>
        <v>615</v>
      </c>
      <c r="AY710" s="289">
        <f t="shared" si="339"/>
        <v>606</v>
      </c>
      <c r="AZ710" s="289" t="str">
        <f t="shared" si="340"/>
        <v>NA</v>
      </c>
      <c r="BA710" s="289" t="str">
        <f t="shared" si="341"/>
        <v>NA</v>
      </c>
      <c r="BB710" s="289">
        <f t="shared" si="342"/>
        <v>596</v>
      </c>
      <c r="BC710" s="289">
        <f t="shared" si="316"/>
        <v>597</v>
      </c>
      <c r="BD710" s="289">
        <f t="shared" si="317"/>
        <v>588</v>
      </c>
      <c r="BE710" s="289">
        <f t="shared" si="318"/>
        <v>586</v>
      </c>
    </row>
    <row r="711" spans="1:57" s="309" customFormat="1" ht="15" customHeight="1" x14ac:dyDescent="0.25">
      <c r="A711" s="283" t="s">
        <v>1002</v>
      </c>
      <c r="B711" s="255" t="s">
        <v>917</v>
      </c>
      <c r="C711" s="269" t="s">
        <v>1130</v>
      </c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>
        <v>26636</v>
      </c>
      <c r="O711" s="248">
        <v>23407</v>
      </c>
      <c r="P711" s="248">
        <v>17605</v>
      </c>
      <c r="Q711" s="248">
        <v>17975</v>
      </c>
      <c r="R711" s="248">
        <v>34213</v>
      </c>
      <c r="S711" s="248">
        <v>37704</v>
      </c>
      <c r="T711" s="285">
        <v>40682</v>
      </c>
      <c r="U711" s="286">
        <v>46276</v>
      </c>
      <c r="V711" s="287">
        <v>43327</v>
      </c>
      <c r="W711" s="287">
        <v>35028</v>
      </c>
      <c r="X711" s="287">
        <v>34756</v>
      </c>
      <c r="Y711" s="287"/>
      <c r="Z711" s="287"/>
      <c r="AA711" s="303">
        <v>46158</v>
      </c>
      <c r="AB711" s="303">
        <v>52561</v>
      </c>
      <c r="AC711" s="303">
        <v>54334</v>
      </c>
      <c r="AD711" s="303">
        <v>55131</v>
      </c>
      <c r="AE711" s="289" t="str">
        <f t="shared" si="319"/>
        <v>NA</v>
      </c>
      <c r="AF711" s="289" t="str">
        <f t="shared" si="320"/>
        <v>NA</v>
      </c>
      <c r="AG711" s="289" t="str">
        <f t="shared" si="321"/>
        <v>NA</v>
      </c>
      <c r="AH711" s="289" t="str">
        <f t="shared" si="322"/>
        <v>NA</v>
      </c>
      <c r="AI711" s="289" t="str">
        <f t="shared" si="323"/>
        <v>NA</v>
      </c>
      <c r="AJ711" s="289" t="str">
        <f t="shared" si="324"/>
        <v>NA</v>
      </c>
      <c r="AK711" s="289" t="str">
        <f t="shared" si="325"/>
        <v>NA</v>
      </c>
      <c r="AL711" s="289" t="str">
        <f t="shared" si="326"/>
        <v>NA</v>
      </c>
      <c r="AM711" s="289" t="str">
        <f t="shared" si="327"/>
        <v>NA</v>
      </c>
      <c r="AN711" s="289" t="str">
        <f t="shared" si="328"/>
        <v>NA</v>
      </c>
      <c r="AO711" s="289">
        <f t="shared" si="329"/>
        <v>538</v>
      </c>
      <c r="AP711" s="289">
        <f t="shared" si="330"/>
        <v>564</v>
      </c>
      <c r="AQ711" s="289">
        <f t="shared" si="331"/>
        <v>625</v>
      </c>
      <c r="AR711" s="289">
        <f t="shared" si="332"/>
        <v>648</v>
      </c>
      <c r="AS711" s="289">
        <f t="shared" si="333"/>
        <v>555</v>
      </c>
      <c r="AT711" s="289">
        <f t="shared" si="334"/>
        <v>550</v>
      </c>
      <c r="AU711" s="289">
        <f t="shared" si="335"/>
        <v>558</v>
      </c>
      <c r="AV711" s="289">
        <f t="shared" si="336"/>
        <v>569</v>
      </c>
      <c r="AW711" s="289">
        <f t="shared" si="337"/>
        <v>631</v>
      </c>
      <c r="AX711" s="289">
        <f t="shared" si="338"/>
        <v>584</v>
      </c>
      <c r="AY711" s="289">
        <f t="shared" si="339"/>
        <v>609</v>
      </c>
      <c r="AZ711" s="289" t="str">
        <f t="shared" si="340"/>
        <v>NA</v>
      </c>
      <c r="BA711" s="289" t="str">
        <f t="shared" si="341"/>
        <v>NA</v>
      </c>
      <c r="BB711" s="289">
        <f t="shared" si="342"/>
        <v>605</v>
      </c>
      <c r="BC711" s="289">
        <f t="shared" si="316"/>
        <v>604</v>
      </c>
      <c r="BD711" s="289">
        <f t="shared" si="317"/>
        <v>597</v>
      </c>
      <c r="BE711" s="289">
        <f t="shared" si="318"/>
        <v>587</v>
      </c>
    </row>
    <row r="712" spans="1:57" s="309" customFormat="1" ht="15" customHeight="1" x14ac:dyDescent="0.25">
      <c r="A712" s="283" t="s">
        <v>802</v>
      </c>
      <c r="B712" s="255" t="s">
        <v>919</v>
      </c>
      <c r="C712" s="269" t="s">
        <v>1130</v>
      </c>
      <c r="D712" s="248"/>
      <c r="E712" s="248"/>
      <c r="F712" s="248"/>
      <c r="G712" s="248"/>
      <c r="H712" s="248"/>
      <c r="I712" s="248"/>
      <c r="J712" s="248">
        <v>21334</v>
      </c>
      <c r="K712" s="248">
        <v>25922</v>
      </c>
      <c r="L712" s="248">
        <v>30483.666666666668</v>
      </c>
      <c r="M712" s="248">
        <v>35045.333333333336</v>
      </c>
      <c r="N712" s="248">
        <v>39607</v>
      </c>
      <c r="O712" s="248">
        <v>35748</v>
      </c>
      <c r="P712" s="248">
        <v>34401</v>
      </c>
      <c r="Q712" s="248">
        <v>38080</v>
      </c>
      <c r="R712" s="248">
        <v>44081</v>
      </c>
      <c r="S712" s="248">
        <v>46678</v>
      </c>
      <c r="T712" s="285">
        <v>51032</v>
      </c>
      <c r="U712" s="286">
        <v>56727</v>
      </c>
      <c r="V712" s="287">
        <v>49933</v>
      </c>
      <c r="W712" s="287">
        <v>37819</v>
      </c>
      <c r="X712" s="287">
        <v>40806</v>
      </c>
      <c r="Y712" s="287"/>
      <c r="Z712" s="287"/>
      <c r="AA712" s="303">
        <v>47082</v>
      </c>
      <c r="AB712" s="303">
        <v>55927</v>
      </c>
      <c r="AC712" s="303">
        <v>56532</v>
      </c>
      <c r="AD712" s="303">
        <v>52713</v>
      </c>
      <c r="AE712" s="289" t="str">
        <f t="shared" si="319"/>
        <v>NA</v>
      </c>
      <c r="AF712" s="289" t="str">
        <f t="shared" si="320"/>
        <v>NA</v>
      </c>
      <c r="AG712" s="289" t="str">
        <f t="shared" si="321"/>
        <v>NA</v>
      </c>
      <c r="AH712" s="289" t="str">
        <f t="shared" si="322"/>
        <v>NA</v>
      </c>
      <c r="AI712" s="289" t="str">
        <f t="shared" si="323"/>
        <v>NA</v>
      </c>
      <c r="AJ712" s="289" t="str">
        <f t="shared" si="324"/>
        <v>NA</v>
      </c>
      <c r="AK712" s="289">
        <f t="shared" si="325"/>
        <v>426</v>
      </c>
      <c r="AL712" s="289">
        <f t="shared" si="326"/>
        <v>426</v>
      </c>
      <c r="AM712" s="289">
        <f t="shared" si="327"/>
        <v>445</v>
      </c>
      <c r="AN712" s="289">
        <f t="shared" si="328"/>
        <v>442</v>
      </c>
      <c r="AO712" s="289">
        <f t="shared" si="329"/>
        <v>475</v>
      </c>
      <c r="AP712" s="289">
        <f t="shared" si="330"/>
        <v>492</v>
      </c>
      <c r="AQ712" s="289">
        <f t="shared" si="331"/>
        <v>501</v>
      </c>
      <c r="AR712" s="289">
        <f t="shared" si="332"/>
        <v>496</v>
      </c>
      <c r="AS712" s="289">
        <f t="shared" si="333"/>
        <v>493</v>
      </c>
      <c r="AT712" s="289">
        <f t="shared" si="334"/>
        <v>499</v>
      </c>
      <c r="AU712" s="289">
        <f t="shared" si="335"/>
        <v>505</v>
      </c>
      <c r="AV712" s="289">
        <f t="shared" si="336"/>
        <v>516</v>
      </c>
      <c r="AW712" s="289">
        <f t="shared" si="337"/>
        <v>594</v>
      </c>
      <c r="AX712" s="289">
        <f t="shared" si="338"/>
        <v>568</v>
      </c>
      <c r="AY712" s="289">
        <f t="shared" si="339"/>
        <v>576</v>
      </c>
      <c r="AZ712" s="289" t="str">
        <f t="shared" si="340"/>
        <v>NA</v>
      </c>
      <c r="BA712" s="289" t="str">
        <f t="shared" si="341"/>
        <v>NA</v>
      </c>
      <c r="BB712" s="289">
        <f t="shared" si="342"/>
        <v>598</v>
      </c>
      <c r="BC712" s="289">
        <f t="shared" si="316"/>
        <v>595</v>
      </c>
      <c r="BD712" s="289">
        <f t="shared" si="317"/>
        <v>585</v>
      </c>
      <c r="BE712" s="289">
        <f t="shared" si="318"/>
        <v>595</v>
      </c>
    </row>
    <row r="713" spans="1:57" s="309" customFormat="1" ht="15" customHeight="1" x14ac:dyDescent="0.25">
      <c r="A713" s="283" t="s">
        <v>2087</v>
      </c>
      <c r="B713" s="255" t="s">
        <v>930</v>
      </c>
      <c r="C713" s="269" t="s">
        <v>1130</v>
      </c>
      <c r="D713" s="248"/>
      <c r="E713" s="248"/>
      <c r="F713" s="248"/>
      <c r="G713" s="248"/>
      <c r="H713" s="248"/>
      <c r="I713" s="248"/>
      <c r="J713" s="248">
        <v>22705</v>
      </c>
      <c r="K713" s="248">
        <v>27052</v>
      </c>
      <c r="L713" s="248">
        <v>33945</v>
      </c>
      <c r="M713" s="248">
        <v>37066</v>
      </c>
      <c r="N713" s="248">
        <v>35691</v>
      </c>
      <c r="O713" s="248">
        <v>31560</v>
      </c>
      <c r="P713" s="248">
        <v>29359</v>
      </c>
      <c r="Q713" s="248">
        <v>29221</v>
      </c>
      <c r="R713" s="248">
        <v>32645</v>
      </c>
      <c r="S713" s="248">
        <v>34339</v>
      </c>
      <c r="T713" s="285">
        <v>37168</v>
      </c>
      <c r="U713" s="286">
        <v>43129</v>
      </c>
      <c r="V713" s="287">
        <v>40392</v>
      </c>
      <c r="W713" s="287">
        <v>36544.5</v>
      </c>
      <c r="X713" s="287">
        <v>32697</v>
      </c>
      <c r="Y713" s="287"/>
      <c r="Z713" s="287"/>
      <c r="AA713" s="303">
        <v>46264</v>
      </c>
      <c r="AB713" s="303">
        <v>52173</v>
      </c>
      <c r="AC713" s="303">
        <v>52607</v>
      </c>
      <c r="AD713" s="303">
        <v>51973</v>
      </c>
      <c r="AE713" s="289" t="str">
        <f t="shared" si="319"/>
        <v>NA</v>
      </c>
      <c r="AF713" s="289" t="str">
        <f t="shared" si="320"/>
        <v>NA</v>
      </c>
      <c r="AG713" s="289" t="str">
        <f t="shared" si="321"/>
        <v>NA</v>
      </c>
      <c r="AH713" s="289" t="str">
        <f t="shared" si="322"/>
        <v>NA</v>
      </c>
      <c r="AI713" s="289" t="str">
        <f t="shared" si="323"/>
        <v>NA</v>
      </c>
      <c r="AJ713" s="289" t="str">
        <f t="shared" si="324"/>
        <v>NA</v>
      </c>
      <c r="AK713" s="289">
        <f t="shared" si="325"/>
        <v>420</v>
      </c>
      <c r="AL713" s="289">
        <f t="shared" si="326"/>
        <v>421</v>
      </c>
      <c r="AM713" s="289">
        <f t="shared" si="327"/>
        <v>424</v>
      </c>
      <c r="AN713" s="289">
        <f t="shared" si="328"/>
        <v>431</v>
      </c>
      <c r="AO713" s="289">
        <f t="shared" si="329"/>
        <v>498</v>
      </c>
      <c r="AP713" s="289">
        <f t="shared" si="330"/>
        <v>512</v>
      </c>
      <c r="AQ713" s="289">
        <f t="shared" si="331"/>
        <v>540</v>
      </c>
      <c r="AR713" s="289">
        <f t="shared" si="332"/>
        <v>555</v>
      </c>
      <c r="AS713" s="289">
        <f t="shared" si="333"/>
        <v>563</v>
      </c>
      <c r="AT713" s="289">
        <f t="shared" si="334"/>
        <v>575</v>
      </c>
      <c r="AU713" s="289">
        <f t="shared" si="335"/>
        <v>584</v>
      </c>
      <c r="AV713" s="289">
        <f t="shared" si="336"/>
        <v>586</v>
      </c>
      <c r="AW713" s="289">
        <f t="shared" si="337"/>
        <v>649</v>
      </c>
      <c r="AX713" s="289">
        <f t="shared" si="338"/>
        <v>576</v>
      </c>
      <c r="AY713" s="289">
        <f t="shared" si="339"/>
        <v>622</v>
      </c>
      <c r="AZ713" s="289" t="str">
        <f t="shared" si="340"/>
        <v>NA</v>
      </c>
      <c r="BA713" s="289" t="str">
        <f t="shared" si="341"/>
        <v>NA</v>
      </c>
      <c r="BB713" s="289">
        <f t="shared" si="342"/>
        <v>604</v>
      </c>
      <c r="BC713" s="289">
        <f t="shared" si="316"/>
        <v>606</v>
      </c>
      <c r="BD713" s="289">
        <f t="shared" si="317"/>
        <v>599</v>
      </c>
      <c r="BE713" s="289">
        <f t="shared" si="318"/>
        <v>599</v>
      </c>
    </row>
    <row r="714" spans="1:57" s="309" customFormat="1" ht="15" customHeight="1" x14ac:dyDescent="0.25">
      <c r="A714" s="283" t="s">
        <v>804</v>
      </c>
      <c r="B714" s="255" t="s">
        <v>932</v>
      </c>
      <c r="C714" s="269" t="s">
        <v>1130</v>
      </c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>
        <v>37246</v>
      </c>
      <c r="O714" s="248">
        <v>32561</v>
      </c>
      <c r="P714" s="248">
        <v>28770</v>
      </c>
      <c r="Q714" s="248">
        <v>28850</v>
      </c>
      <c r="R714" s="248">
        <v>32914</v>
      </c>
      <c r="S714" s="248">
        <v>35365</v>
      </c>
      <c r="T714" s="285">
        <v>40583</v>
      </c>
      <c r="U714" s="286">
        <v>46639</v>
      </c>
      <c r="V714" s="287">
        <v>42974</v>
      </c>
      <c r="W714" s="287">
        <v>35720</v>
      </c>
      <c r="X714" s="287">
        <v>40079</v>
      </c>
      <c r="Y714" s="287"/>
      <c r="Z714" s="287"/>
      <c r="AA714" s="303">
        <v>49277</v>
      </c>
      <c r="AB714" s="303">
        <v>56995</v>
      </c>
      <c r="AC714" s="303">
        <v>54439</v>
      </c>
      <c r="AD714" s="303">
        <v>51146</v>
      </c>
      <c r="AE714" s="289" t="str">
        <f t="shared" si="319"/>
        <v>NA</v>
      </c>
      <c r="AF714" s="289" t="str">
        <f t="shared" si="320"/>
        <v>NA</v>
      </c>
      <c r="AG714" s="289" t="str">
        <f t="shared" si="321"/>
        <v>NA</v>
      </c>
      <c r="AH714" s="289" t="str">
        <f t="shared" si="322"/>
        <v>NA</v>
      </c>
      <c r="AI714" s="289" t="str">
        <f t="shared" si="323"/>
        <v>NA</v>
      </c>
      <c r="AJ714" s="289" t="str">
        <f t="shared" si="324"/>
        <v>NA</v>
      </c>
      <c r="AK714" s="289" t="str">
        <f t="shared" si="325"/>
        <v>NA</v>
      </c>
      <c r="AL714" s="289" t="str">
        <f t="shared" si="326"/>
        <v>NA</v>
      </c>
      <c r="AM714" s="289" t="str">
        <f t="shared" si="327"/>
        <v>NA</v>
      </c>
      <c r="AN714" s="289" t="str">
        <f t="shared" si="328"/>
        <v>NA</v>
      </c>
      <c r="AO714" s="289">
        <f t="shared" si="329"/>
        <v>489</v>
      </c>
      <c r="AP714" s="289">
        <f t="shared" si="330"/>
        <v>510</v>
      </c>
      <c r="AQ714" s="289">
        <f t="shared" si="331"/>
        <v>543</v>
      </c>
      <c r="AR714" s="289">
        <f t="shared" si="332"/>
        <v>560</v>
      </c>
      <c r="AS714" s="289">
        <f t="shared" si="333"/>
        <v>561</v>
      </c>
      <c r="AT714" s="289">
        <f t="shared" si="334"/>
        <v>571</v>
      </c>
      <c r="AU714" s="289">
        <f t="shared" si="335"/>
        <v>560</v>
      </c>
      <c r="AV714" s="289">
        <f t="shared" si="336"/>
        <v>565</v>
      </c>
      <c r="AW714" s="289">
        <f t="shared" si="337"/>
        <v>634</v>
      </c>
      <c r="AX714" s="289">
        <f t="shared" si="338"/>
        <v>579</v>
      </c>
      <c r="AY714" s="289">
        <f t="shared" si="339"/>
        <v>580</v>
      </c>
      <c r="AZ714" s="289" t="str">
        <f t="shared" si="340"/>
        <v>NA</v>
      </c>
      <c r="BA714" s="289" t="str">
        <f t="shared" si="341"/>
        <v>NA</v>
      </c>
      <c r="BB714" s="289">
        <f t="shared" si="342"/>
        <v>588</v>
      </c>
      <c r="BC714" s="289">
        <f t="shared" si="316"/>
        <v>589</v>
      </c>
      <c r="BD714" s="289">
        <f t="shared" si="317"/>
        <v>596</v>
      </c>
      <c r="BE714" s="289">
        <f t="shared" si="318"/>
        <v>603</v>
      </c>
    </row>
    <row r="715" spans="1:57" s="309" customFormat="1" ht="15" customHeight="1" x14ac:dyDescent="0.25">
      <c r="A715" s="307" t="s">
        <v>156</v>
      </c>
      <c r="B715" s="307" t="s">
        <v>924</v>
      </c>
      <c r="C715" s="307" t="s">
        <v>1130</v>
      </c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248"/>
      <c r="S715" s="248"/>
      <c r="T715" s="285"/>
      <c r="U715" s="285"/>
      <c r="V715" s="290">
        <v>28809</v>
      </c>
      <c r="W715" s="290">
        <v>24434</v>
      </c>
      <c r="X715" s="290">
        <v>33732</v>
      </c>
      <c r="Y715" s="290"/>
      <c r="Z715" s="290"/>
      <c r="AA715" s="305">
        <v>46948</v>
      </c>
      <c r="AB715" s="305">
        <v>53057</v>
      </c>
      <c r="AC715" s="303">
        <v>50670</v>
      </c>
      <c r="AD715" s="303">
        <v>51018</v>
      </c>
      <c r="AE715" s="292" t="str">
        <f t="shared" si="319"/>
        <v>NA</v>
      </c>
      <c r="AF715" s="292" t="str">
        <f t="shared" si="320"/>
        <v>NA</v>
      </c>
      <c r="AG715" s="292" t="str">
        <f t="shared" si="321"/>
        <v>NA</v>
      </c>
      <c r="AH715" s="292" t="str">
        <f t="shared" si="322"/>
        <v>NA</v>
      </c>
      <c r="AI715" s="292" t="str">
        <f t="shared" si="323"/>
        <v>NA</v>
      </c>
      <c r="AJ715" s="292" t="str">
        <f t="shared" si="324"/>
        <v>NA</v>
      </c>
      <c r="AK715" s="292" t="str">
        <f t="shared" si="325"/>
        <v>NA</v>
      </c>
      <c r="AL715" s="292" t="str">
        <f t="shared" si="326"/>
        <v>NA</v>
      </c>
      <c r="AM715" s="292" t="str">
        <f t="shared" si="327"/>
        <v>NA</v>
      </c>
      <c r="AN715" s="292" t="str">
        <f t="shared" si="328"/>
        <v>NA</v>
      </c>
      <c r="AO715" s="292" t="str">
        <f t="shared" si="329"/>
        <v>NA</v>
      </c>
      <c r="AP715" s="292" t="str">
        <f t="shared" si="330"/>
        <v>NA</v>
      </c>
      <c r="AQ715" s="292" t="str">
        <f t="shared" si="331"/>
        <v>NA</v>
      </c>
      <c r="AR715" s="292" t="str">
        <f t="shared" si="332"/>
        <v>NA</v>
      </c>
      <c r="AS715" s="292" t="str">
        <f t="shared" si="333"/>
        <v>NA</v>
      </c>
      <c r="AT715" s="292" t="str">
        <f t="shared" si="334"/>
        <v>NA</v>
      </c>
      <c r="AU715" s="292" t="str">
        <f t="shared" si="335"/>
        <v>NA</v>
      </c>
      <c r="AV715" s="292" t="str">
        <f t="shared" si="336"/>
        <v>NA</v>
      </c>
      <c r="AW715" s="292">
        <f t="shared" si="337"/>
        <v>714</v>
      </c>
      <c r="AX715" s="292">
        <f t="shared" si="338"/>
        <v>655</v>
      </c>
      <c r="AY715" s="292">
        <f t="shared" si="339"/>
        <v>613</v>
      </c>
      <c r="AZ715" s="292" t="str">
        <f t="shared" si="340"/>
        <v>NA</v>
      </c>
      <c r="BA715" s="292" t="str">
        <f t="shared" si="341"/>
        <v>NA</v>
      </c>
      <c r="BB715" s="289">
        <f t="shared" si="342"/>
        <v>599</v>
      </c>
      <c r="BC715" s="289">
        <f t="shared" si="316"/>
        <v>600</v>
      </c>
      <c r="BD715" s="289">
        <f t="shared" si="317"/>
        <v>610</v>
      </c>
      <c r="BE715" s="289">
        <f t="shared" si="318"/>
        <v>604</v>
      </c>
    </row>
    <row r="716" spans="1:57" s="309" customFormat="1" ht="15" customHeight="1" x14ac:dyDescent="0.25">
      <c r="A716" s="283" t="s">
        <v>2257</v>
      </c>
      <c r="B716" s="255" t="s">
        <v>928</v>
      </c>
      <c r="C716" s="269" t="s">
        <v>1130</v>
      </c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248"/>
      <c r="S716" s="248"/>
      <c r="T716" s="285"/>
      <c r="U716" s="286"/>
      <c r="V716" s="287"/>
      <c r="W716" s="287"/>
      <c r="X716" s="287"/>
      <c r="Y716" s="287"/>
      <c r="Z716" s="287"/>
      <c r="AA716" s="303"/>
      <c r="AB716" s="303"/>
      <c r="AC716" s="303">
        <v>48230</v>
      </c>
      <c r="AD716" s="303">
        <v>49299</v>
      </c>
      <c r="AE716" s="289" t="str">
        <f t="shared" si="319"/>
        <v>NA</v>
      </c>
      <c r="AF716" s="289" t="str">
        <f t="shared" si="320"/>
        <v>NA</v>
      </c>
      <c r="AG716" s="289" t="str">
        <f t="shared" si="321"/>
        <v>NA</v>
      </c>
      <c r="AH716" s="289" t="str">
        <f t="shared" si="322"/>
        <v>NA</v>
      </c>
      <c r="AI716" s="289" t="str">
        <f t="shared" si="323"/>
        <v>NA</v>
      </c>
      <c r="AJ716" s="289" t="str">
        <f t="shared" si="324"/>
        <v>NA</v>
      </c>
      <c r="AK716" s="289" t="str">
        <f t="shared" si="325"/>
        <v>NA</v>
      </c>
      <c r="AL716" s="289" t="str">
        <f t="shared" si="326"/>
        <v>NA</v>
      </c>
      <c r="AM716" s="289" t="str">
        <f t="shared" si="327"/>
        <v>NA</v>
      </c>
      <c r="AN716" s="289" t="str">
        <f t="shared" si="328"/>
        <v>NA</v>
      </c>
      <c r="AO716" s="289" t="str">
        <f t="shared" si="329"/>
        <v>NA</v>
      </c>
      <c r="AP716" s="289" t="str">
        <f t="shared" si="330"/>
        <v>NA</v>
      </c>
      <c r="AQ716" s="289" t="str">
        <f t="shared" si="331"/>
        <v>NA</v>
      </c>
      <c r="AR716" s="289" t="str">
        <f t="shared" si="332"/>
        <v>NA</v>
      </c>
      <c r="AS716" s="289" t="str">
        <f t="shared" si="333"/>
        <v>NA</v>
      </c>
      <c r="AT716" s="289" t="str">
        <f t="shared" si="334"/>
        <v>NA</v>
      </c>
      <c r="AU716" s="289" t="str">
        <f t="shared" si="335"/>
        <v>NA</v>
      </c>
      <c r="AV716" s="289" t="str">
        <f t="shared" si="336"/>
        <v>NA</v>
      </c>
      <c r="AW716" s="289" t="str">
        <f t="shared" si="337"/>
        <v>NA</v>
      </c>
      <c r="AX716" s="289" t="str">
        <f t="shared" si="338"/>
        <v>NA</v>
      </c>
      <c r="AY716" s="289" t="str">
        <f t="shared" si="339"/>
        <v>NA</v>
      </c>
      <c r="AZ716" s="289" t="str">
        <f t="shared" si="340"/>
        <v>NA</v>
      </c>
      <c r="BA716" s="289" t="str">
        <f t="shared" si="341"/>
        <v>NA</v>
      </c>
      <c r="BB716" s="289" t="str">
        <f t="shared" si="342"/>
        <v>NA</v>
      </c>
      <c r="BC716" s="289" t="str">
        <f t="shared" si="316"/>
        <v>NA</v>
      </c>
      <c r="BD716" s="289">
        <f t="shared" si="317"/>
        <v>619</v>
      </c>
      <c r="BE716" s="289">
        <f t="shared" si="318"/>
        <v>611</v>
      </c>
    </row>
    <row r="717" spans="1:57" s="309" customFormat="1" ht="15" customHeight="1" x14ac:dyDescent="0.25">
      <c r="A717" s="283" t="s">
        <v>356</v>
      </c>
      <c r="B717" s="255" t="s">
        <v>924</v>
      </c>
      <c r="C717" s="269" t="s">
        <v>1130</v>
      </c>
      <c r="D717" s="248"/>
      <c r="E717" s="248"/>
      <c r="F717" s="248"/>
      <c r="G717" s="248"/>
      <c r="H717" s="248"/>
      <c r="I717" s="248">
        <v>22627</v>
      </c>
      <c r="J717" s="248">
        <v>24881</v>
      </c>
      <c r="K717" s="248">
        <v>28293</v>
      </c>
      <c r="L717" s="248">
        <v>32465</v>
      </c>
      <c r="M717" s="248">
        <v>35147</v>
      </c>
      <c r="N717" s="248">
        <v>37327</v>
      </c>
      <c r="O717" s="248">
        <v>34747</v>
      </c>
      <c r="P717" s="248">
        <v>32171</v>
      </c>
      <c r="Q717" s="248">
        <v>29833</v>
      </c>
      <c r="R717" s="248">
        <v>31671</v>
      </c>
      <c r="S717" s="248">
        <v>34571</v>
      </c>
      <c r="T717" s="285">
        <v>37820</v>
      </c>
      <c r="U717" s="286"/>
      <c r="V717" s="287"/>
      <c r="W717" s="287"/>
      <c r="X717" s="287"/>
      <c r="Y717" s="287"/>
      <c r="Z717" s="287"/>
      <c r="AA717" s="303">
        <v>43098</v>
      </c>
      <c r="AB717" s="303">
        <v>49350</v>
      </c>
      <c r="AC717" s="303">
        <v>51218</v>
      </c>
      <c r="AD717" s="303">
        <v>47917</v>
      </c>
      <c r="AE717" s="289" t="str">
        <f t="shared" si="319"/>
        <v>NA</v>
      </c>
      <c r="AF717" s="289" t="str">
        <f t="shared" si="320"/>
        <v>NA</v>
      </c>
      <c r="AG717" s="289" t="str">
        <f t="shared" si="321"/>
        <v>NA</v>
      </c>
      <c r="AH717" s="289" t="str">
        <f t="shared" si="322"/>
        <v>NA</v>
      </c>
      <c r="AI717" s="289" t="str">
        <f t="shared" si="323"/>
        <v>NA</v>
      </c>
      <c r="AJ717" s="289">
        <f t="shared" si="324"/>
        <v>400</v>
      </c>
      <c r="AK717" s="289">
        <f t="shared" si="325"/>
        <v>413</v>
      </c>
      <c r="AL717" s="289">
        <f t="shared" si="326"/>
        <v>417</v>
      </c>
      <c r="AM717" s="289">
        <f t="shared" si="327"/>
        <v>431</v>
      </c>
      <c r="AN717" s="289">
        <f t="shared" si="328"/>
        <v>440</v>
      </c>
      <c r="AO717" s="289">
        <f t="shared" si="329"/>
        <v>488</v>
      </c>
      <c r="AP717" s="289">
        <f t="shared" si="330"/>
        <v>499</v>
      </c>
      <c r="AQ717" s="289">
        <f t="shared" si="331"/>
        <v>522</v>
      </c>
      <c r="AR717" s="289">
        <f t="shared" si="332"/>
        <v>551</v>
      </c>
      <c r="AS717" s="289">
        <f t="shared" si="333"/>
        <v>569</v>
      </c>
      <c r="AT717" s="289">
        <f t="shared" si="334"/>
        <v>574</v>
      </c>
      <c r="AU717" s="289">
        <f t="shared" si="335"/>
        <v>579</v>
      </c>
      <c r="AV717" s="289" t="str">
        <f t="shared" si="336"/>
        <v>NA</v>
      </c>
      <c r="AW717" s="289" t="str">
        <f t="shared" si="337"/>
        <v>NA</v>
      </c>
      <c r="AX717" s="289" t="str">
        <f t="shared" si="338"/>
        <v>NA</v>
      </c>
      <c r="AY717" s="289" t="str">
        <f t="shared" si="339"/>
        <v>NA</v>
      </c>
      <c r="AZ717" s="289" t="str">
        <f t="shared" si="340"/>
        <v>NA</v>
      </c>
      <c r="BA717" s="289" t="str">
        <f t="shared" si="341"/>
        <v>NA</v>
      </c>
      <c r="BB717" s="289">
        <f t="shared" si="342"/>
        <v>617</v>
      </c>
      <c r="BC717" s="289">
        <f t="shared" si="316"/>
        <v>617</v>
      </c>
      <c r="BD717" s="289">
        <f t="shared" si="317"/>
        <v>607</v>
      </c>
      <c r="BE717" s="289">
        <f t="shared" si="318"/>
        <v>619</v>
      </c>
    </row>
    <row r="718" spans="1:57" s="309" customFormat="1" ht="15" customHeight="1" x14ac:dyDescent="0.25">
      <c r="A718" s="283" t="s">
        <v>132</v>
      </c>
      <c r="B718" s="255" t="s">
        <v>928</v>
      </c>
      <c r="C718" s="269" t="s">
        <v>1130</v>
      </c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248"/>
      <c r="S718" s="248"/>
      <c r="T718" s="285"/>
      <c r="U718" s="286"/>
      <c r="V718" s="287">
        <v>55033</v>
      </c>
      <c r="W718" s="287">
        <v>37190</v>
      </c>
      <c r="X718" s="287">
        <v>38472</v>
      </c>
      <c r="Y718" s="287"/>
      <c r="Z718" s="287"/>
      <c r="AA718" s="303">
        <v>46318</v>
      </c>
      <c r="AB718" s="303">
        <v>44773</v>
      </c>
      <c r="AC718" s="303">
        <v>46310</v>
      </c>
      <c r="AD718" s="303">
        <v>47723</v>
      </c>
      <c r="AE718" s="289" t="str">
        <f t="shared" si="319"/>
        <v>NA</v>
      </c>
      <c r="AF718" s="289" t="str">
        <f t="shared" si="320"/>
        <v>NA</v>
      </c>
      <c r="AG718" s="289" t="str">
        <f t="shared" si="321"/>
        <v>NA</v>
      </c>
      <c r="AH718" s="289" t="str">
        <f t="shared" si="322"/>
        <v>NA</v>
      </c>
      <c r="AI718" s="289" t="str">
        <f t="shared" si="323"/>
        <v>NA</v>
      </c>
      <c r="AJ718" s="289" t="str">
        <f t="shared" si="324"/>
        <v>NA</v>
      </c>
      <c r="AK718" s="289" t="str">
        <f t="shared" si="325"/>
        <v>NA</v>
      </c>
      <c r="AL718" s="289" t="str">
        <f t="shared" si="326"/>
        <v>NA</v>
      </c>
      <c r="AM718" s="289" t="str">
        <f t="shared" si="327"/>
        <v>NA</v>
      </c>
      <c r="AN718" s="289" t="str">
        <f t="shared" si="328"/>
        <v>NA</v>
      </c>
      <c r="AO718" s="289" t="str">
        <f t="shared" si="329"/>
        <v>NA</v>
      </c>
      <c r="AP718" s="289" t="str">
        <f t="shared" si="330"/>
        <v>NA</v>
      </c>
      <c r="AQ718" s="289" t="str">
        <f t="shared" si="331"/>
        <v>NA</v>
      </c>
      <c r="AR718" s="289" t="str">
        <f t="shared" si="332"/>
        <v>NA</v>
      </c>
      <c r="AS718" s="289" t="str">
        <f t="shared" si="333"/>
        <v>NA</v>
      </c>
      <c r="AT718" s="289" t="str">
        <f t="shared" si="334"/>
        <v>NA</v>
      </c>
      <c r="AU718" s="289" t="str">
        <f t="shared" si="335"/>
        <v>NA</v>
      </c>
      <c r="AV718" s="289" t="str">
        <f t="shared" si="336"/>
        <v>NA</v>
      </c>
      <c r="AW718" s="289">
        <f t="shared" si="337"/>
        <v>567</v>
      </c>
      <c r="AX718" s="289">
        <f t="shared" si="338"/>
        <v>570</v>
      </c>
      <c r="AY718" s="289">
        <f t="shared" si="339"/>
        <v>590</v>
      </c>
      <c r="AZ718" s="289" t="str">
        <f t="shared" si="340"/>
        <v>NA</v>
      </c>
      <c r="BA718" s="289" t="str">
        <f t="shared" si="341"/>
        <v>NA</v>
      </c>
      <c r="BB718" s="289">
        <f t="shared" si="342"/>
        <v>603</v>
      </c>
      <c r="BC718" s="289">
        <f t="shared" si="316"/>
        <v>637</v>
      </c>
      <c r="BD718" s="289">
        <f t="shared" si="317"/>
        <v>625</v>
      </c>
      <c r="BE718" s="289">
        <f t="shared" si="318"/>
        <v>620</v>
      </c>
    </row>
    <row r="719" spans="1:57" s="309" customFormat="1" ht="15" customHeight="1" x14ac:dyDescent="0.25">
      <c r="A719" s="283" t="s">
        <v>1014</v>
      </c>
      <c r="B719" s="255" t="s">
        <v>917</v>
      </c>
      <c r="C719" s="269" t="s">
        <v>1130</v>
      </c>
      <c r="D719" s="248"/>
      <c r="E719" s="248"/>
      <c r="F719" s="248"/>
      <c r="G719" s="248"/>
      <c r="H719" s="248"/>
      <c r="I719" s="248"/>
      <c r="J719" s="248"/>
      <c r="K719" s="272"/>
      <c r="L719" s="248"/>
      <c r="M719" s="248"/>
      <c r="N719" s="248"/>
      <c r="O719" s="248"/>
      <c r="P719" s="248"/>
      <c r="Q719" s="248">
        <v>14156</v>
      </c>
      <c r="R719" s="248"/>
      <c r="S719" s="248"/>
      <c r="T719" s="285"/>
      <c r="U719" s="286"/>
      <c r="V719" s="287">
        <v>45054</v>
      </c>
      <c r="W719" s="287">
        <v>39014</v>
      </c>
      <c r="X719" s="287">
        <v>42717</v>
      </c>
      <c r="Y719" s="287"/>
      <c r="Z719" s="287"/>
      <c r="AA719" s="303">
        <v>43623</v>
      </c>
      <c r="AB719" s="303">
        <v>49420</v>
      </c>
      <c r="AC719" s="303">
        <v>47907</v>
      </c>
      <c r="AD719" s="303">
        <v>45265</v>
      </c>
      <c r="AE719" s="289" t="str">
        <f t="shared" si="319"/>
        <v>NA</v>
      </c>
      <c r="AF719" s="289" t="str">
        <f t="shared" si="320"/>
        <v>NA</v>
      </c>
      <c r="AG719" s="289" t="str">
        <f t="shared" si="321"/>
        <v>NA</v>
      </c>
      <c r="AH719" s="289" t="str">
        <f t="shared" si="322"/>
        <v>NA</v>
      </c>
      <c r="AI719" s="289" t="str">
        <f t="shared" si="323"/>
        <v>NA</v>
      </c>
      <c r="AJ719" s="289" t="str">
        <f t="shared" si="324"/>
        <v>NA</v>
      </c>
      <c r="AK719" s="289" t="str">
        <f t="shared" si="325"/>
        <v>NA</v>
      </c>
      <c r="AL719" s="289" t="str">
        <f t="shared" si="326"/>
        <v>NA</v>
      </c>
      <c r="AM719" s="289" t="str">
        <f t="shared" si="327"/>
        <v>NA</v>
      </c>
      <c r="AN719" s="289" t="str">
        <f t="shared" si="328"/>
        <v>NA</v>
      </c>
      <c r="AO719" s="289" t="str">
        <f t="shared" si="329"/>
        <v>NA</v>
      </c>
      <c r="AP719" s="289" t="str">
        <f t="shared" si="330"/>
        <v>NA</v>
      </c>
      <c r="AQ719" s="289" t="str">
        <f t="shared" si="331"/>
        <v>NA</v>
      </c>
      <c r="AR719" s="289">
        <f t="shared" si="332"/>
        <v>688</v>
      </c>
      <c r="AS719" s="289" t="str">
        <f t="shared" si="333"/>
        <v>NA</v>
      </c>
      <c r="AT719" s="289" t="str">
        <f t="shared" si="334"/>
        <v>NA</v>
      </c>
      <c r="AU719" s="289" t="str">
        <f t="shared" si="335"/>
        <v>NA</v>
      </c>
      <c r="AV719" s="289" t="str">
        <f t="shared" si="336"/>
        <v>NA</v>
      </c>
      <c r="AW719" s="289">
        <f t="shared" si="337"/>
        <v>620</v>
      </c>
      <c r="AX719" s="289">
        <f t="shared" si="338"/>
        <v>562</v>
      </c>
      <c r="AY719" s="289">
        <f t="shared" si="339"/>
        <v>569</v>
      </c>
      <c r="AZ719" s="289" t="str">
        <f t="shared" si="340"/>
        <v>NA</v>
      </c>
      <c r="BA719" s="289" t="str">
        <f t="shared" si="341"/>
        <v>NA</v>
      </c>
      <c r="BB719" s="289">
        <f t="shared" si="342"/>
        <v>613</v>
      </c>
      <c r="BC719" s="289">
        <f t="shared" si="316"/>
        <v>616</v>
      </c>
      <c r="BD719" s="289">
        <f t="shared" si="317"/>
        <v>623</v>
      </c>
      <c r="BE719" s="289">
        <f t="shared" si="318"/>
        <v>627</v>
      </c>
    </row>
    <row r="720" spans="1:57" s="309" customFormat="1" ht="15" customHeight="1" x14ac:dyDescent="0.25">
      <c r="A720" s="283" t="s">
        <v>303</v>
      </c>
      <c r="B720" s="255" t="s">
        <v>926</v>
      </c>
      <c r="C720" s="269" t="s">
        <v>1130</v>
      </c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>
        <v>28520</v>
      </c>
      <c r="R720" s="248">
        <v>35478</v>
      </c>
      <c r="S720" s="248">
        <v>33827</v>
      </c>
      <c r="T720" s="285">
        <v>34250</v>
      </c>
      <c r="U720" s="286">
        <v>34673</v>
      </c>
      <c r="V720" s="287">
        <v>31967</v>
      </c>
      <c r="W720" s="287">
        <v>23371</v>
      </c>
      <c r="X720" s="287">
        <v>26197</v>
      </c>
      <c r="Y720" s="287"/>
      <c r="Z720" s="287"/>
      <c r="AA720" s="303">
        <v>33845</v>
      </c>
      <c r="AB720" s="303">
        <v>43212</v>
      </c>
      <c r="AC720" s="303">
        <v>45765</v>
      </c>
      <c r="AD720" s="303">
        <v>44838</v>
      </c>
      <c r="AE720" s="289" t="str">
        <f t="shared" si="319"/>
        <v>NA</v>
      </c>
      <c r="AF720" s="289" t="str">
        <f t="shared" si="320"/>
        <v>NA</v>
      </c>
      <c r="AG720" s="289" t="str">
        <f t="shared" si="321"/>
        <v>NA</v>
      </c>
      <c r="AH720" s="289" t="str">
        <f t="shared" si="322"/>
        <v>NA</v>
      </c>
      <c r="AI720" s="289" t="str">
        <f t="shared" si="323"/>
        <v>NA</v>
      </c>
      <c r="AJ720" s="289" t="str">
        <f t="shared" si="324"/>
        <v>NA</v>
      </c>
      <c r="AK720" s="289" t="str">
        <f t="shared" si="325"/>
        <v>NA</v>
      </c>
      <c r="AL720" s="289" t="str">
        <f t="shared" si="326"/>
        <v>NA</v>
      </c>
      <c r="AM720" s="289" t="str">
        <f t="shared" si="327"/>
        <v>NA</v>
      </c>
      <c r="AN720" s="289" t="str">
        <f t="shared" si="328"/>
        <v>NA</v>
      </c>
      <c r="AO720" s="289" t="str">
        <f t="shared" si="329"/>
        <v>NA</v>
      </c>
      <c r="AP720" s="289" t="str">
        <f t="shared" si="330"/>
        <v>NA</v>
      </c>
      <c r="AQ720" s="289" t="str">
        <f t="shared" si="331"/>
        <v>NA</v>
      </c>
      <c r="AR720" s="289">
        <f t="shared" si="332"/>
        <v>561</v>
      </c>
      <c r="AS720" s="289">
        <f t="shared" si="333"/>
        <v>543</v>
      </c>
      <c r="AT720" s="289">
        <f t="shared" si="334"/>
        <v>578</v>
      </c>
      <c r="AU720" s="289">
        <f t="shared" si="335"/>
        <v>601</v>
      </c>
      <c r="AV720" s="289">
        <f t="shared" si="336"/>
        <v>625</v>
      </c>
      <c r="AW720" s="289">
        <f t="shared" si="337"/>
        <v>699</v>
      </c>
      <c r="AX720" s="289">
        <f t="shared" si="338"/>
        <v>665</v>
      </c>
      <c r="AY720" s="289">
        <f t="shared" si="339"/>
        <v>663</v>
      </c>
      <c r="AZ720" s="289" t="str">
        <f t="shared" si="340"/>
        <v>NA</v>
      </c>
      <c r="BA720" s="289" t="str">
        <f t="shared" si="341"/>
        <v>NA</v>
      </c>
      <c r="BB720" s="289">
        <f t="shared" si="342"/>
        <v>660</v>
      </c>
      <c r="BC720" s="289">
        <f t="shared" si="316"/>
        <v>642</v>
      </c>
      <c r="BD720" s="289">
        <f t="shared" si="317"/>
        <v>627</v>
      </c>
      <c r="BE720" s="289">
        <f t="shared" si="318"/>
        <v>629</v>
      </c>
    </row>
    <row r="721" spans="1:57" s="309" customFormat="1" ht="15" customHeight="1" x14ac:dyDescent="0.25">
      <c r="A721" s="283" t="s">
        <v>201</v>
      </c>
      <c r="B721" s="255" t="s">
        <v>930</v>
      </c>
      <c r="C721" s="269" t="s">
        <v>1130</v>
      </c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248"/>
      <c r="S721" s="248"/>
      <c r="T721" s="321"/>
      <c r="U721" s="286"/>
      <c r="V721" s="287">
        <v>24040</v>
      </c>
      <c r="W721" s="287">
        <v>23942</v>
      </c>
      <c r="X721" s="287">
        <v>29854</v>
      </c>
      <c r="Y721" s="287"/>
      <c r="Z721" s="287"/>
      <c r="AA721" s="303"/>
      <c r="AB721" s="303"/>
      <c r="AC721" s="303">
        <v>45055</v>
      </c>
      <c r="AD721" s="303">
        <v>44727</v>
      </c>
      <c r="AE721" s="289" t="str">
        <f t="shared" si="319"/>
        <v>NA</v>
      </c>
      <c r="AF721" s="289" t="str">
        <f t="shared" si="320"/>
        <v>NA</v>
      </c>
      <c r="AG721" s="289" t="str">
        <f t="shared" si="321"/>
        <v>NA</v>
      </c>
      <c r="AH721" s="289" t="str">
        <f t="shared" si="322"/>
        <v>NA</v>
      </c>
      <c r="AI721" s="289" t="str">
        <f t="shared" si="323"/>
        <v>NA</v>
      </c>
      <c r="AJ721" s="289" t="str">
        <f t="shared" si="324"/>
        <v>NA</v>
      </c>
      <c r="AK721" s="289" t="str">
        <f t="shared" si="325"/>
        <v>NA</v>
      </c>
      <c r="AL721" s="289" t="str">
        <f t="shared" si="326"/>
        <v>NA</v>
      </c>
      <c r="AM721" s="289" t="str">
        <f t="shared" si="327"/>
        <v>NA</v>
      </c>
      <c r="AN721" s="289" t="str">
        <f t="shared" si="328"/>
        <v>NA</v>
      </c>
      <c r="AO721" s="289" t="str">
        <f t="shared" si="329"/>
        <v>NA</v>
      </c>
      <c r="AP721" s="289" t="str">
        <f t="shared" si="330"/>
        <v>NA</v>
      </c>
      <c r="AQ721" s="289" t="str">
        <f t="shared" si="331"/>
        <v>NA</v>
      </c>
      <c r="AR721" s="289" t="str">
        <f t="shared" si="332"/>
        <v>NA</v>
      </c>
      <c r="AS721" s="289" t="str">
        <f t="shared" si="333"/>
        <v>NA</v>
      </c>
      <c r="AT721" s="289" t="str">
        <f t="shared" si="334"/>
        <v>NA</v>
      </c>
      <c r="AU721" s="289" t="str">
        <f t="shared" si="335"/>
        <v>NA</v>
      </c>
      <c r="AV721" s="289" t="str">
        <f t="shared" si="336"/>
        <v>NA</v>
      </c>
      <c r="AW721" s="289">
        <f t="shared" si="337"/>
        <v>766</v>
      </c>
      <c r="AX721" s="289">
        <f t="shared" si="338"/>
        <v>660</v>
      </c>
      <c r="AY721" s="289">
        <f t="shared" si="339"/>
        <v>642</v>
      </c>
      <c r="AZ721" s="289" t="str">
        <f t="shared" si="340"/>
        <v>NA</v>
      </c>
      <c r="BA721" s="289" t="str">
        <f t="shared" si="341"/>
        <v>NA</v>
      </c>
      <c r="BB721" s="289" t="str">
        <f t="shared" si="342"/>
        <v>NA</v>
      </c>
      <c r="BC721" s="289" t="str">
        <f t="shared" si="316"/>
        <v>NA</v>
      </c>
      <c r="BD721" s="289">
        <f t="shared" si="317"/>
        <v>631</v>
      </c>
      <c r="BE721" s="289">
        <f t="shared" si="318"/>
        <v>631</v>
      </c>
    </row>
    <row r="722" spans="1:57" s="309" customFormat="1" ht="15" customHeight="1" x14ac:dyDescent="0.25">
      <c r="A722" s="283" t="s">
        <v>342</v>
      </c>
      <c r="B722" s="255" t="s">
        <v>933</v>
      </c>
      <c r="C722" s="269" t="s">
        <v>1130</v>
      </c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>
        <v>26336</v>
      </c>
      <c r="R722" s="248">
        <v>25821</v>
      </c>
      <c r="S722" s="248">
        <v>26111</v>
      </c>
      <c r="T722" s="285">
        <v>28602</v>
      </c>
      <c r="U722" s="286">
        <v>30424</v>
      </c>
      <c r="V722" s="287">
        <v>31291</v>
      </c>
      <c r="W722" s="287">
        <v>25597</v>
      </c>
      <c r="X722" s="287">
        <v>26867</v>
      </c>
      <c r="Y722" s="287"/>
      <c r="Z722" s="287"/>
      <c r="AA722" s="303">
        <v>33754</v>
      </c>
      <c r="AB722" s="303">
        <v>36200</v>
      </c>
      <c r="AC722" s="303">
        <v>35694</v>
      </c>
      <c r="AD722" s="303">
        <v>44411</v>
      </c>
      <c r="AE722" s="289" t="str">
        <f t="shared" si="319"/>
        <v>NA</v>
      </c>
      <c r="AF722" s="289" t="str">
        <f t="shared" si="320"/>
        <v>NA</v>
      </c>
      <c r="AG722" s="289" t="str">
        <f t="shared" si="321"/>
        <v>NA</v>
      </c>
      <c r="AH722" s="289" t="str">
        <f t="shared" si="322"/>
        <v>NA</v>
      </c>
      <c r="AI722" s="289" t="str">
        <f t="shared" si="323"/>
        <v>NA</v>
      </c>
      <c r="AJ722" s="289" t="str">
        <f t="shared" si="324"/>
        <v>NA</v>
      </c>
      <c r="AK722" s="289" t="str">
        <f t="shared" si="325"/>
        <v>NA</v>
      </c>
      <c r="AL722" s="289" t="str">
        <f t="shared" si="326"/>
        <v>NA</v>
      </c>
      <c r="AM722" s="289" t="str">
        <f t="shared" si="327"/>
        <v>NA</v>
      </c>
      <c r="AN722" s="289" t="str">
        <f t="shared" si="328"/>
        <v>NA</v>
      </c>
      <c r="AO722" s="289" t="str">
        <f t="shared" si="329"/>
        <v>NA</v>
      </c>
      <c r="AP722" s="289" t="str">
        <f t="shared" si="330"/>
        <v>NA</v>
      </c>
      <c r="AQ722" s="289" t="str">
        <f t="shared" si="331"/>
        <v>NA</v>
      </c>
      <c r="AR722" s="289">
        <f t="shared" si="332"/>
        <v>583</v>
      </c>
      <c r="AS722" s="289">
        <f t="shared" si="333"/>
        <v>609</v>
      </c>
      <c r="AT722" s="289">
        <f t="shared" si="334"/>
        <v>627</v>
      </c>
      <c r="AU722" s="289">
        <f t="shared" si="335"/>
        <v>635</v>
      </c>
      <c r="AV722" s="289">
        <f t="shared" si="336"/>
        <v>651</v>
      </c>
      <c r="AW722" s="289">
        <f t="shared" si="337"/>
        <v>706</v>
      </c>
      <c r="AX722" s="289">
        <f t="shared" si="338"/>
        <v>648</v>
      </c>
      <c r="AY722" s="289">
        <f t="shared" si="339"/>
        <v>658</v>
      </c>
      <c r="AZ722" s="289" t="str">
        <f t="shared" si="340"/>
        <v>NA</v>
      </c>
      <c r="BA722" s="289" t="str">
        <f t="shared" si="341"/>
        <v>NA</v>
      </c>
      <c r="BB722" s="289">
        <f t="shared" si="342"/>
        <v>663</v>
      </c>
      <c r="BC722" s="289">
        <f t="shared" si="316"/>
        <v>675</v>
      </c>
      <c r="BD722" s="289">
        <f t="shared" si="317"/>
        <v>669</v>
      </c>
      <c r="BE722" s="289">
        <f t="shared" si="318"/>
        <v>632</v>
      </c>
    </row>
    <row r="723" spans="1:57" s="309" customFormat="1" ht="15" customHeight="1" x14ac:dyDescent="0.25">
      <c r="A723" s="283" t="s">
        <v>1010</v>
      </c>
      <c r="B723" s="255" t="s">
        <v>916</v>
      </c>
      <c r="C723" s="269" t="s">
        <v>1130</v>
      </c>
      <c r="D723" s="248"/>
      <c r="E723" s="248"/>
      <c r="F723" s="248"/>
      <c r="G723" s="248"/>
      <c r="H723" s="248">
        <v>21099</v>
      </c>
      <c r="I723" s="248">
        <v>23531</v>
      </c>
      <c r="J723" s="248">
        <v>28094</v>
      </c>
      <c r="K723" s="248">
        <v>32845</v>
      </c>
      <c r="L723" s="248">
        <v>39231</v>
      </c>
      <c r="M723" s="248">
        <v>41564</v>
      </c>
      <c r="N723" s="248">
        <v>42001</v>
      </c>
      <c r="O723" s="248">
        <v>39111</v>
      </c>
      <c r="P723" s="248">
        <v>33604</v>
      </c>
      <c r="Q723" s="248">
        <v>27806</v>
      </c>
      <c r="R723" s="248">
        <v>30800</v>
      </c>
      <c r="S723" s="248">
        <v>32366</v>
      </c>
      <c r="T723" s="285">
        <v>36681</v>
      </c>
      <c r="U723" s="286">
        <v>41721</v>
      </c>
      <c r="V723" s="287">
        <v>39419</v>
      </c>
      <c r="W723" s="287">
        <v>28878</v>
      </c>
      <c r="X723" s="287">
        <v>31842</v>
      </c>
      <c r="Y723" s="287"/>
      <c r="Z723" s="287"/>
      <c r="AA723" s="303">
        <v>38072</v>
      </c>
      <c r="AB723" s="303">
        <v>40328</v>
      </c>
      <c r="AC723" s="303">
        <v>45535</v>
      </c>
      <c r="AD723" s="303">
        <v>44285</v>
      </c>
      <c r="AE723" s="289" t="str">
        <f t="shared" si="319"/>
        <v>NA</v>
      </c>
      <c r="AF723" s="289" t="str">
        <f t="shared" si="320"/>
        <v>NA</v>
      </c>
      <c r="AG723" s="289" t="str">
        <f t="shared" si="321"/>
        <v>NA</v>
      </c>
      <c r="AH723" s="289" t="str">
        <f t="shared" si="322"/>
        <v>NA</v>
      </c>
      <c r="AI723" s="289">
        <f t="shared" si="323"/>
        <v>374</v>
      </c>
      <c r="AJ723" s="289">
        <f t="shared" si="324"/>
        <v>397</v>
      </c>
      <c r="AK723" s="289">
        <f t="shared" si="325"/>
        <v>394</v>
      </c>
      <c r="AL723" s="289">
        <f t="shared" si="326"/>
        <v>399</v>
      </c>
      <c r="AM723" s="289">
        <f t="shared" si="327"/>
        <v>404</v>
      </c>
      <c r="AN723" s="289">
        <f t="shared" si="328"/>
        <v>412</v>
      </c>
      <c r="AO723" s="289">
        <f t="shared" si="329"/>
        <v>464</v>
      </c>
      <c r="AP723" s="289">
        <f t="shared" si="330"/>
        <v>475</v>
      </c>
      <c r="AQ723" s="289">
        <f t="shared" si="331"/>
        <v>510</v>
      </c>
      <c r="AR723" s="289">
        <f t="shared" si="332"/>
        <v>566</v>
      </c>
      <c r="AS723" s="289">
        <f t="shared" si="333"/>
        <v>573</v>
      </c>
      <c r="AT723" s="289">
        <f t="shared" si="334"/>
        <v>590</v>
      </c>
      <c r="AU723" s="289">
        <f t="shared" si="335"/>
        <v>588</v>
      </c>
      <c r="AV723" s="289">
        <f t="shared" si="336"/>
        <v>592</v>
      </c>
      <c r="AW723" s="289">
        <f t="shared" si="337"/>
        <v>657</v>
      </c>
      <c r="AX723" s="289">
        <f t="shared" si="338"/>
        <v>626</v>
      </c>
      <c r="AY723" s="289">
        <f t="shared" si="339"/>
        <v>633</v>
      </c>
      <c r="AZ723" s="289" t="str">
        <f t="shared" si="340"/>
        <v>NA</v>
      </c>
      <c r="BA723" s="289" t="str">
        <f t="shared" si="341"/>
        <v>NA</v>
      </c>
      <c r="BB723" s="289">
        <f t="shared" si="342"/>
        <v>644</v>
      </c>
      <c r="BC723" s="289">
        <f t="shared" si="316"/>
        <v>654</v>
      </c>
      <c r="BD723" s="289">
        <f t="shared" si="317"/>
        <v>630</v>
      </c>
      <c r="BE723" s="289">
        <f t="shared" si="318"/>
        <v>633</v>
      </c>
    </row>
    <row r="724" spans="1:57" s="309" customFormat="1" ht="15" customHeight="1" x14ac:dyDescent="0.25">
      <c r="A724" s="283" t="s">
        <v>371</v>
      </c>
      <c r="B724" s="255" t="s">
        <v>928</v>
      </c>
      <c r="C724" s="269" t="s">
        <v>1130</v>
      </c>
      <c r="D724" s="248"/>
      <c r="E724" s="248"/>
      <c r="F724" s="248"/>
      <c r="G724" s="248"/>
      <c r="H724" s="248"/>
      <c r="I724" s="248"/>
      <c r="J724" s="248">
        <v>14653</v>
      </c>
      <c r="K724" s="248">
        <v>19165</v>
      </c>
      <c r="L724" s="248">
        <v>25937</v>
      </c>
      <c r="M724" s="248">
        <v>29264</v>
      </c>
      <c r="N724" s="248">
        <v>33720</v>
      </c>
      <c r="O724" s="248">
        <v>33429</v>
      </c>
      <c r="P724" s="248">
        <v>31441</v>
      </c>
      <c r="Q724" s="248">
        <v>31994</v>
      </c>
      <c r="R724" s="248">
        <v>34570</v>
      </c>
      <c r="S724" s="248">
        <v>35294</v>
      </c>
      <c r="T724" s="285">
        <v>38015</v>
      </c>
      <c r="U724" s="286">
        <v>41416</v>
      </c>
      <c r="V724" s="287">
        <v>39242</v>
      </c>
      <c r="W724" s="287">
        <v>31731</v>
      </c>
      <c r="X724" s="287">
        <v>35448</v>
      </c>
      <c r="Y724" s="287"/>
      <c r="Z724" s="287"/>
      <c r="AA724" s="303">
        <v>43320</v>
      </c>
      <c r="AB724" s="303">
        <v>46684</v>
      </c>
      <c r="AC724" s="303">
        <v>46731</v>
      </c>
      <c r="AD724" s="303">
        <v>44166</v>
      </c>
      <c r="AE724" s="289" t="str">
        <f t="shared" si="319"/>
        <v>NA</v>
      </c>
      <c r="AF724" s="289" t="str">
        <f t="shared" si="320"/>
        <v>NA</v>
      </c>
      <c r="AG724" s="289" t="str">
        <f t="shared" si="321"/>
        <v>NA</v>
      </c>
      <c r="AH724" s="289" t="str">
        <f t="shared" si="322"/>
        <v>NA</v>
      </c>
      <c r="AI724" s="289" t="str">
        <f t="shared" si="323"/>
        <v>NA</v>
      </c>
      <c r="AJ724" s="289" t="str">
        <f t="shared" si="324"/>
        <v>NA</v>
      </c>
      <c r="AK724" s="289">
        <f t="shared" si="325"/>
        <v>463</v>
      </c>
      <c r="AL724" s="289">
        <f t="shared" si="326"/>
        <v>460</v>
      </c>
      <c r="AM724" s="289">
        <f t="shared" si="327"/>
        <v>462</v>
      </c>
      <c r="AN724" s="289">
        <f t="shared" si="328"/>
        <v>466</v>
      </c>
      <c r="AO724" s="289">
        <f t="shared" si="329"/>
        <v>506</v>
      </c>
      <c r="AP724" s="289">
        <f t="shared" si="330"/>
        <v>508</v>
      </c>
      <c r="AQ724" s="289">
        <f t="shared" si="331"/>
        <v>527</v>
      </c>
      <c r="AR724" s="289">
        <f t="shared" si="332"/>
        <v>535</v>
      </c>
      <c r="AS724" s="289">
        <f t="shared" si="333"/>
        <v>552</v>
      </c>
      <c r="AT724" s="289">
        <f t="shared" si="334"/>
        <v>572</v>
      </c>
      <c r="AU724" s="289">
        <f t="shared" si="335"/>
        <v>577</v>
      </c>
      <c r="AV724" s="289">
        <f t="shared" si="336"/>
        <v>595</v>
      </c>
      <c r="AW724" s="289">
        <f t="shared" si="337"/>
        <v>659</v>
      </c>
      <c r="AX724" s="289">
        <f t="shared" si="338"/>
        <v>603</v>
      </c>
      <c r="AY724" s="289">
        <f t="shared" si="339"/>
        <v>607</v>
      </c>
      <c r="AZ724" s="289" t="str">
        <f t="shared" si="340"/>
        <v>NA</v>
      </c>
      <c r="BA724" s="289" t="str">
        <f t="shared" si="341"/>
        <v>NA</v>
      </c>
      <c r="BB724" s="289">
        <f t="shared" si="342"/>
        <v>614</v>
      </c>
      <c r="BC724" s="289">
        <f t="shared" si="316"/>
        <v>631</v>
      </c>
      <c r="BD724" s="289">
        <f t="shared" si="317"/>
        <v>624</v>
      </c>
      <c r="BE724" s="289">
        <f t="shared" si="318"/>
        <v>634</v>
      </c>
    </row>
    <row r="725" spans="1:57" s="309" customFormat="1" ht="15" customHeight="1" x14ac:dyDescent="0.25">
      <c r="A725" s="283" t="s">
        <v>988</v>
      </c>
      <c r="B725" s="255" t="s">
        <v>933</v>
      </c>
      <c r="C725" s="269" t="s">
        <v>1130</v>
      </c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>
        <v>22762</v>
      </c>
      <c r="O725" s="248">
        <v>22853</v>
      </c>
      <c r="P725" s="248">
        <v>22239</v>
      </c>
      <c r="Q725" s="248">
        <v>22810</v>
      </c>
      <c r="R725" s="248">
        <v>28528</v>
      </c>
      <c r="S725" s="248">
        <v>30860</v>
      </c>
      <c r="T725" s="285">
        <v>34612</v>
      </c>
      <c r="U725" s="286">
        <v>44550</v>
      </c>
      <c r="V725" s="287">
        <v>44113</v>
      </c>
      <c r="W725" s="287">
        <v>35399</v>
      </c>
      <c r="X725" s="287">
        <v>38141</v>
      </c>
      <c r="Y725" s="287"/>
      <c r="Z725" s="287"/>
      <c r="AA725" s="303">
        <v>44688</v>
      </c>
      <c r="AB725" s="303">
        <v>48217</v>
      </c>
      <c r="AC725" s="303">
        <v>45765</v>
      </c>
      <c r="AD725" s="303">
        <v>43134</v>
      </c>
      <c r="AE725" s="289" t="str">
        <f t="shared" si="319"/>
        <v>NA</v>
      </c>
      <c r="AF725" s="289" t="str">
        <f t="shared" si="320"/>
        <v>NA</v>
      </c>
      <c r="AG725" s="289" t="str">
        <f t="shared" si="321"/>
        <v>NA</v>
      </c>
      <c r="AH725" s="289" t="str">
        <f t="shared" si="322"/>
        <v>NA</v>
      </c>
      <c r="AI725" s="289" t="str">
        <f t="shared" si="323"/>
        <v>NA</v>
      </c>
      <c r="AJ725" s="289" t="str">
        <f t="shared" si="324"/>
        <v>NA</v>
      </c>
      <c r="AK725" s="289" t="str">
        <f t="shared" si="325"/>
        <v>NA</v>
      </c>
      <c r="AL725" s="289" t="str">
        <f t="shared" si="326"/>
        <v>NA</v>
      </c>
      <c r="AM725" s="289" t="str">
        <f t="shared" si="327"/>
        <v>NA</v>
      </c>
      <c r="AN725" s="289" t="str">
        <f t="shared" si="328"/>
        <v>NA</v>
      </c>
      <c r="AO725" s="289">
        <f t="shared" si="329"/>
        <v>554</v>
      </c>
      <c r="AP725" s="289">
        <f t="shared" si="330"/>
        <v>566</v>
      </c>
      <c r="AQ725" s="289">
        <f t="shared" si="331"/>
        <v>595</v>
      </c>
      <c r="AR725" s="289">
        <f t="shared" si="332"/>
        <v>618</v>
      </c>
      <c r="AS725" s="289">
        <f t="shared" si="333"/>
        <v>590</v>
      </c>
      <c r="AT725" s="289">
        <f t="shared" si="334"/>
        <v>596</v>
      </c>
      <c r="AU725" s="289">
        <f t="shared" si="335"/>
        <v>600</v>
      </c>
      <c r="AV725" s="289">
        <f t="shared" si="336"/>
        <v>576</v>
      </c>
      <c r="AW725" s="289">
        <f t="shared" si="337"/>
        <v>625</v>
      </c>
      <c r="AX725" s="289">
        <f t="shared" si="338"/>
        <v>582</v>
      </c>
      <c r="AY725" s="289">
        <f t="shared" si="339"/>
        <v>594</v>
      </c>
      <c r="AZ725" s="289" t="str">
        <f t="shared" si="340"/>
        <v>NA</v>
      </c>
      <c r="BA725" s="289" t="str">
        <f t="shared" si="341"/>
        <v>NA</v>
      </c>
      <c r="BB725" s="289">
        <f t="shared" si="342"/>
        <v>610</v>
      </c>
      <c r="BC725" s="289">
        <f t="shared" si="316"/>
        <v>622</v>
      </c>
      <c r="BD725" s="289">
        <f t="shared" si="317"/>
        <v>627</v>
      </c>
      <c r="BE725" s="289">
        <f t="shared" si="318"/>
        <v>640</v>
      </c>
    </row>
    <row r="726" spans="1:57" s="309" customFormat="1" ht="15" customHeight="1" x14ac:dyDescent="0.25">
      <c r="A726" s="283" t="s">
        <v>361</v>
      </c>
      <c r="B726" s="255" t="s">
        <v>928</v>
      </c>
      <c r="C726" s="269" t="s">
        <v>1130</v>
      </c>
      <c r="D726" s="248"/>
      <c r="E726" s="312"/>
      <c r="F726" s="312"/>
      <c r="G726" s="312"/>
      <c r="H726" s="312"/>
      <c r="I726" s="312"/>
      <c r="J726" s="312">
        <v>24794</v>
      </c>
      <c r="K726" s="312">
        <v>28432</v>
      </c>
      <c r="L726" s="312">
        <v>32046</v>
      </c>
      <c r="M726" s="312">
        <v>31383</v>
      </c>
      <c r="N726" s="312">
        <v>30582</v>
      </c>
      <c r="O726" s="312">
        <v>30041</v>
      </c>
      <c r="P726" s="312">
        <v>27802</v>
      </c>
      <c r="Q726" s="312">
        <v>24954</v>
      </c>
      <c r="R726" s="312">
        <v>26964</v>
      </c>
      <c r="S726" s="312">
        <v>28922</v>
      </c>
      <c r="T726" s="285">
        <v>31571</v>
      </c>
      <c r="U726" s="286">
        <v>33717</v>
      </c>
      <c r="V726" s="287">
        <v>35276</v>
      </c>
      <c r="W726" s="287">
        <v>31298</v>
      </c>
      <c r="X726" s="287">
        <v>32169</v>
      </c>
      <c r="Y726" s="287"/>
      <c r="Z726" s="287"/>
      <c r="AA726" s="303">
        <v>43186</v>
      </c>
      <c r="AB726" s="303">
        <v>47267</v>
      </c>
      <c r="AC726" s="303">
        <v>44415</v>
      </c>
      <c r="AD726" s="303">
        <v>41808</v>
      </c>
      <c r="AE726" s="289" t="str">
        <f t="shared" si="319"/>
        <v>NA</v>
      </c>
      <c r="AF726" s="289" t="str">
        <f t="shared" si="320"/>
        <v>NA</v>
      </c>
      <c r="AG726" s="289" t="str">
        <f t="shared" si="321"/>
        <v>NA</v>
      </c>
      <c r="AH726" s="289" t="str">
        <f t="shared" si="322"/>
        <v>NA</v>
      </c>
      <c r="AI726" s="289" t="str">
        <f t="shared" si="323"/>
        <v>NA</v>
      </c>
      <c r="AJ726" s="289" t="str">
        <f t="shared" si="324"/>
        <v>NA</v>
      </c>
      <c r="AK726" s="289">
        <f t="shared" si="325"/>
        <v>415</v>
      </c>
      <c r="AL726" s="289">
        <f t="shared" si="326"/>
        <v>416</v>
      </c>
      <c r="AM726" s="289">
        <f t="shared" si="327"/>
        <v>436</v>
      </c>
      <c r="AN726" s="289">
        <f t="shared" si="328"/>
        <v>457</v>
      </c>
      <c r="AO726" s="289">
        <f t="shared" si="329"/>
        <v>523</v>
      </c>
      <c r="AP726" s="289">
        <f t="shared" si="330"/>
        <v>525</v>
      </c>
      <c r="AQ726" s="289">
        <f t="shared" si="331"/>
        <v>551</v>
      </c>
      <c r="AR726" s="289">
        <f t="shared" si="332"/>
        <v>595</v>
      </c>
      <c r="AS726" s="289">
        <f t="shared" si="333"/>
        <v>595</v>
      </c>
      <c r="AT726" s="289">
        <f t="shared" si="334"/>
        <v>605</v>
      </c>
      <c r="AU726" s="289">
        <f t="shared" si="335"/>
        <v>611</v>
      </c>
      <c r="AV726" s="289">
        <f t="shared" si="336"/>
        <v>629</v>
      </c>
      <c r="AW726" s="289">
        <f t="shared" si="337"/>
        <v>675</v>
      </c>
      <c r="AX726" s="289">
        <f t="shared" si="338"/>
        <v>609</v>
      </c>
      <c r="AY726" s="289">
        <f t="shared" si="339"/>
        <v>629</v>
      </c>
      <c r="AZ726" s="289" t="str">
        <f t="shared" si="340"/>
        <v>NA</v>
      </c>
      <c r="BA726" s="289" t="str">
        <f t="shared" si="341"/>
        <v>NA</v>
      </c>
      <c r="BB726" s="289">
        <f t="shared" si="342"/>
        <v>616</v>
      </c>
      <c r="BC726" s="289">
        <f t="shared" si="316"/>
        <v>626</v>
      </c>
      <c r="BD726" s="289">
        <f t="shared" si="317"/>
        <v>634</v>
      </c>
      <c r="BE726" s="289">
        <f t="shared" si="318"/>
        <v>643</v>
      </c>
    </row>
    <row r="727" spans="1:57" s="309" customFormat="1" ht="15" customHeight="1" x14ac:dyDescent="0.25">
      <c r="A727" s="283" t="s">
        <v>2127</v>
      </c>
      <c r="B727" s="255" t="s">
        <v>924</v>
      </c>
      <c r="C727" s="269" t="s">
        <v>1130</v>
      </c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248"/>
      <c r="S727" s="248"/>
      <c r="T727" s="285"/>
      <c r="U727" s="286">
        <v>20860</v>
      </c>
      <c r="V727" s="287">
        <v>22452</v>
      </c>
      <c r="W727" s="287">
        <v>19441</v>
      </c>
      <c r="X727" s="287">
        <v>21430</v>
      </c>
      <c r="Y727" s="287"/>
      <c r="Z727" s="287"/>
      <c r="AA727" s="303">
        <v>28849</v>
      </c>
      <c r="AB727" s="303">
        <v>41183</v>
      </c>
      <c r="AC727" s="303">
        <v>41337</v>
      </c>
      <c r="AD727" s="303">
        <v>41498</v>
      </c>
      <c r="AE727" s="289" t="str">
        <f t="shared" si="319"/>
        <v>NA</v>
      </c>
      <c r="AF727" s="289" t="str">
        <f t="shared" si="320"/>
        <v>NA</v>
      </c>
      <c r="AG727" s="289" t="str">
        <f t="shared" si="321"/>
        <v>NA</v>
      </c>
      <c r="AH727" s="289" t="str">
        <f t="shared" si="322"/>
        <v>NA</v>
      </c>
      <c r="AI727" s="289" t="str">
        <f t="shared" si="323"/>
        <v>NA</v>
      </c>
      <c r="AJ727" s="289" t="str">
        <f t="shared" si="324"/>
        <v>NA</v>
      </c>
      <c r="AK727" s="289" t="str">
        <f t="shared" si="325"/>
        <v>NA</v>
      </c>
      <c r="AL727" s="289" t="str">
        <f t="shared" si="326"/>
        <v>NA</v>
      </c>
      <c r="AM727" s="289" t="str">
        <f t="shared" si="327"/>
        <v>NA</v>
      </c>
      <c r="AN727" s="289" t="str">
        <f t="shared" si="328"/>
        <v>NA</v>
      </c>
      <c r="AO727" s="289" t="str">
        <f t="shared" si="329"/>
        <v>NA</v>
      </c>
      <c r="AP727" s="289" t="str">
        <f t="shared" si="330"/>
        <v>NA</v>
      </c>
      <c r="AQ727" s="289" t="str">
        <f t="shared" si="331"/>
        <v>NA</v>
      </c>
      <c r="AR727" s="289" t="str">
        <f t="shared" si="332"/>
        <v>NA</v>
      </c>
      <c r="AS727" s="289" t="str">
        <f t="shared" si="333"/>
        <v>NA</v>
      </c>
      <c r="AT727" s="289" t="str">
        <f t="shared" si="334"/>
        <v>NA</v>
      </c>
      <c r="AU727" s="289" t="str">
        <f t="shared" si="335"/>
        <v>NA</v>
      </c>
      <c r="AV727" s="289">
        <f t="shared" si="336"/>
        <v>725</v>
      </c>
      <c r="AW727" s="289">
        <f t="shared" si="337"/>
        <v>783</v>
      </c>
      <c r="AX727" s="289">
        <f t="shared" si="338"/>
        <v>696</v>
      </c>
      <c r="AY727" s="289">
        <f t="shared" si="339"/>
        <v>699</v>
      </c>
      <c r="AZ727" s="289" t="str">
        <f t="shared" si="340"/>
        <v>NA</v>
      </c>
      <c r="BA727" s="289" t="str">
        <f t="shared" si="341"/>
        <v>NA</v>
      </c>
      <c r="BB727" s="289">
        <f t="shared" si="342"/>
        <v>688</v>
      </c>
      <c r="BC727" s="289">
        <f t="shared" si="316"/>
        <v>648</v>
      </c>
      <c r="BD727" s="289">
        <f t="shared" si="317"/>
        <v>645</v>
      </c>
      <c r="BE727" s="289">
        <f t="shared" si="318"/>
        <v>646</v>
      </c>
    </row>
    <row r="728" spans="1:57" s="309" customFormat="1" ht="15" customHeight="1" x14ac:dyDescent="0.25">
      <c r="A728" s="283" t="s">
        <v>2258</v>
      </c>
      <c r="B728" s="255" t="s">
        <v>926</v>
      </c>
      <c r="C728" s="269" t="s">
        <v>1130</v>
      </c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248"/>
      <c r="S728" s="248"/>
      <c r="T728" s="285"/>
      <c r="U728" s="286"/>
      <c r="V728" s="287"/>
      <c r="W728" s="287"/>
      <c r="X728" s="287"/>
      <c r="Y728" s="287"/>
      <c r="Z728" s="287"/>
      <c r="AA728" s="303"/>
      <c r="AB728" s="303"/>
      <c r="AC728" s="303">
        <v>44625</v>
      </c>
      <c r="AD728" s="303">
        <v>41138</v>
      </c>
      <c r="AE728" s="289" t="str">
        <f t="shared" si="319"/>
        <v>NA</v>
      </c>
      <c r="AF728" s="289" t="str">
        <f t="shared" si="320"/>
        <v>NA</v>
      </c>
      <c r="AG728" s="289" t="str">
        <f t="shared" si="321"/>
        <v>NA</v>
      </c>
      <c r="AH728" s="289" t="str">
        <f t="shared" si="322"/>
        <v>NA</v>
      </c>
      <c r="AI728" s="289" t="str">
        <f t="shared" si="323"/>
        <v>NA</v>
      </c>
      <c r="AJ728" s="289" t="str">
        <f t="shared" si="324"/>
        <v>NA</v>
      </c>
      <c r="AK728" s="289" t="str">
        <f t="shared" si="325"/>
        <v>NA</v>
      </c>
      <c r="AL728" s="289" t="str">
        <f t="shared" si="326"/>
        <v>NA</v>
      </c>
      <c r="AM728" s="289" t="str">
        <f t="shared" si="327"/>
        <v>NA</v>
      </c>
      <c r="AN728" s="289" t="str">
        <f t="shared" si="328"/>
        <v>NA</v>
      </c>
      <c r="AO728" s="289" t="str">
        <f t="shared" si="329"/>
        <v>NA</v>
      </c>
      <c r="AP728" s="289" t="str">
        <f t="shared" si="330"/>
        <v>NA</v>
      </c>
      <c r="AQ728" s="289" t="str">
        <f t="shared" si="331"/>
        <v>NA</v>
      </c>
      <c r="AR728" s="289" t="str">
        <f t="shared" si="332"/>
        <v>NA</v>
      </c>
      <c r="AS728" s="289" t="str">
        <f t="shared" si="333"/>
        <v>NA</v>
      </c>
      <c r="AT728" s="289" t="str">
        <f t="shared" si="334"/>
        <v>NA</v>
      </c>
      <c r="AU728" s="289" t="str">
        <f t="shared" si="335"/>
        <v>NA</v>
      </c>
      <c r="AV728" s="289" t="str">
        <f t="shared" si="336"/>
        <v>NA</v>
      </c>
      <c r="AW728" s="289" t="str">
        <f t="shared" si="337"/>
        <v>NA</v>
      </c>
      <c r="AX728" s="289" t="str">
        <f t="shared" si="338"/>
        <v>NA</v>
      </c>
      <c r="AY728" s="289" t="str">
        <f t="shared" si="339"/>
        <v>NA</v>
      </c>
      <c r="AZ728" s="289" t="str">
        <f t="shared" si="340"/>
        <v>NA</v>
      </c>
      <c r="BA728" s="289" t="str">
        <f t="shared" si="341"/>
        <v>NA</v>
      </c>
      <c r="BB728" s="289" t="str">
        <f t="shared" si="342"/>
        <v>NA</v>
      </c>
      <c r="BC728" s="289" t="str">
        <f t="shared" si="316"/>
        <v>NA</v>
      </c>
      <c r="BD728" s="289">
        <f t="shared" si="317"/>
        <v>632</v>
      </c>
      <c r="BE728" s="289">
        <f t="shared" si="318"/>
        <v>647</v>
      </c>
    </row>
    <row r="729" spans="1:57" s="309" customFormat="1" ht="15" customHeight="1" x14ac:dyDescent="0.25">
      <c r="A729" s="283" t="s">
        <v>2124</v>
      </c>
      <c r="B729" s="255" t="s">
        <v>926</v>
      </c>
      <c r="C729" s="269" t="s">
        <v>1130</v>
      </c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>
        <v>31181</v>
      </c>
      <c r="O729" s="248">
        <v>29810</v>
      </c>
      <c r="P729" s="248">
        <v>25585</v>
      </c>
      <c r="Q729" s="248">
        <v>24160</v>
      </c>
      <c r="R729" s="248">
        <v>26220</v>
      </c>
      <c r="S729" s="248">
        <v>32558</v>
      </c>
      <c r="T729" s="285">
        <v>35901</v>
      </c>
      <c r="U729" s="286">
        <v>40450</v>
      </c>
      <c r="V729" s="287">
        <v>38064</v>
      </c>
      <c r="W729" s="287">
        <v>28841</v>
      </c>
      <c r="X729" s="287">
        <v>32133</v>
      </c>
      <c r="Y729" s="287"/>
      <c r="Z729" s="287"/>
      <c r="AA729" s="303">
        <v>36673</v>
      </c>
      <c r="AB729" s="303">
        <v>40977</v>
      </c>
      <c r="AC729" s="303">
        <v>42808</v>
      </c>
      <c r="AD729" s="303">
        <v>40331</v>
      </c>
      <c r="AE729" s="289" t="str">
        <f t="shared" si="319"/>
        <v>NA</v>
      </c>
      <c r="AF729" s="289" t="str">
        <f t="shared" si="320"/>
        <v>NA</v>
      </c>
      <c r="AG729" s="289" t="str">
        <f t="shared" si="321"/>
        <v>NA</v>
      </c>
      <c r="AH729" s="289" t="str">
        <f t="shared" si="322"/>
        <v>NA</v>
      </c>
      <c r="AI729" s="289" t="str">
        <f t="shared" si="323"/>
        <v>NA</v>
      </c>
      <c r="AJ729" s="289" t="str">
        <f t="shared" si="324"/>
        <v>NA</v>
      </c>
      <c r="AK729" s="289" t="str">
        <f t="shared" si="325"/>
        <v>NA</v>
      </c>
      <c r="AL729" s="289" t="str">
        <f t="shared" si="326"/>
        <v>NA</v>
      </c>
      <c r="AM729" s="289" t="str">
        <f t="shared" si="327"/>
        <v>NA</v>
      </c>
      <c r="AN729" s="289" t="str">
        <f t="shared" si="328"/>
        <v>NA</v>
      </c>
      <c r="AO729" s="289">
        <f t="shared" si="329"/>
        <v>520</v>
      </c>
      <c r="AP729" s="289">
        <f t="shared" si="330"/>
        <v>528</v>
      </c>
      <c r="AQ729" s="289">
        <f t="shared" si="331"/>
        <v>563</v>
      </c>
      <c r="AR729" s="289">
        <f t="shared" si="332"/>
        <v>601</v>
      </c>
      <c r="AS729" s="289">
        <f t="shared" si="333"/>
        <v>603</v>
      </c>
      <c r="AT729" s="289">
        <f t="shared" si="334"/>
        <v>588</v>
      </c>
      <c r="AU729" s="289">
        <f t="shared" si="335"/>
        <v>592</v>
      </c>
      <c r="AV729" s="289">
        <f t="shared" si="336"/>
        <v>602</v>
      </c>
      <c r="AW729" s="289">
        <f t="shared" si="337"/>
        <v>664</v>
      </c>
      <c r="AX729" s="289">
        <f t="shared" si="338"/>
        <v>627</v>
      </c>
      <c r="AY729" s="289">
        <f t="shared" si="339"/>
        <v>630</v>
      </c>
      <c r="AZ729" s="289" t="str">
        <f t="shared" si="340"/>
        <v>NA</v>
      </c>
      <c r="BA729" s="289" t="str">
        <f t="shared" si="341"/>
        <v>NA</v>
      </c>
      <c r="BB729" s="289">
        <f t="shared" si="342"/>
        <v>650</v>
      </c>
      <c r="BC729" s="289">
        <f t="shared" si="316"/>
        <v>649</v>
      </c>
      <c r="BD729" s="289">
        <f t="shared" si="317"/>
        <v>641</v>
      </c>
      <c r="BE729" s="289">
        <f t="shared" si="318"/>
        <v>652</v>
      </c>
    </row>
    <row r="730" spans="1:57" s="309" customFormat="1" ht="15" customHeight="1" x14ac:dyDescent="0.25">
      <c r="A730" s="283" t="s">
        <v>236</v>
      </c>
      <c r="B730" s="255" t="s">
        <v>924</v>
      </c>
      <c r="C730" s="269" t="s">
        <v>1130</v>
      </c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248">
        <v>35185</v>
      </c>
      <c r="S730" s="248">
        <v>38048</v>
      </c>
      <c r="T730" s="285">
        <v>47290</v>
      </c>
      <c r="U730" s="286">
        <v>35213</v>
      </c>
      <c r="V730" s="287">
        <v>46035</v>
      </c>
      <c r="W730" s="287"/>
      <c r="X730" s="287"/>
      <c r="Y730" s="287"/>
      <c r="Z730" s="287"/>
      <c r="AA730" s="303">
        <v>39897</v>
      </c>
      <c r="AB730" s="303">
        <v>43614</v>
      </c>
      <c r="AC730" s="303">
        <v>43005</v>
      </c>
      <c r="AD730" s="303">
        <v>39786</v>
      </c>
      <c r="AE730" s="289" t="str">
        <f t="shared" si="319"/>
        <v>NA</v>
      </c>
      <c r="AF730" s="289" t="str">
        <f t="shared" si="320"/>
        <v>NA</v>
      </c>
      <c r="AG730" s="289" t="str">
        <f t="shared" si="321"/>
        <v>NA</v>
      </c>
      <c r="AH730" s="289" t="str">
        <f t="shared" si="322"/>
        <v>NA</v>
      </c>
      <c r="AI730" s="289" t="str">
        <f t="shared" si="323"/>
        <v>NA</v>
      </c>
      <c r="AJ730" s="289" t="str">
        <f t="shared" si="324"/>
        <v>NA</v>
      </c>
      <c r="AK730" s="289" t="str">
        <f t="shared" si="325"/>
        <v>NA</v>
      </c>
      <c r="AL730" s="289" t="str">
        <f t="shared" si="326"/>
        <v>NA</v>
      </c>
      <c r="AM730" s="289" t="str">
        <f t="shared" si="327"/>
        <v>NA</v>
      </c>
      <c r="AN730" s="289" t="str">
        <f t="shared" si="328"/>
        <v>NA</v>
      </c>
      <c r="AO730" s="289" t="str">
        <f t="shared" si="329"/>
        <v>NA</v>
      </c>
      <c r="AP730" s="289" t="str">
        <f t="shared" si="330"/>
        <v>NA</v>
      </c>
      <c r="AQ730" s="289" t="str">
        <f t="shared" si="331"/>
        <v>NA</v>
      </c>
      <c r="AR730" s="289" t="str">
        <f t="shared" si="332"/>
        <v>NA</v>
      </c>
      <c r="AS730" s="289">
        <f t="shared" si="333"/>
        <v>545</v>
      </c>
      <c r="AT730" s="289">
        <f t="shared" si="334"/>
        <v>548</v>
      </c>
      <c r="AU730" s="289">
        <f t="shared" si="335"/>
        <v>518</v>
      </c>
      <c r="AV730" s="289">
        <f t="shared" si="336"/>
        <v>622</v>
      </c>
      <c r="AW730" s="289">
        <f t="shared" si="337"/>
        <v>614</v>
      </c>
      <c r="AX730" s="289" t="str">
        <f t="shared" si="338"/>
        <v>NA</v>
      </c>
      <c r="AY730" s="289" t="str">
        <f t="shared" si="339"/>
        <v>NA</v>
      </c>
      <c r="AZ730" s="289" t="str">
        <f t="shared" si="340"/>
        <v>NA</v>
      </c>
      <c r="BA730" s="289" t="str">
        <f t="shared" si="341"/>
        <v>NA</v>
      </c>
      <c r="BB730" s="289">
        <f t="shared" si="342"/>
        <v>638</v>
      </c>
      <c r="BC730" s="289">
        <f t="shared" si="316"/>
        <v>641</v>
      </c>
      <c r="BD730" s="289">
        <f t="shared" si="317"/>
        <v>640</v>
      </c>
      <c r="BE730" s="289">
        <f t="shared" si="318"/>
        <v>654</v>
      </c>
    </row>
    <row r="731" spans="1:57" s="309" customFormat="1" ht="15" customHeight="1" x14ac:dyDescent="0.25">
      <c r="A731" s="283" t="s">
        <v>148</v>
      </c>
      <c r="B731" s="255" t="s">
        <v>917</v>
      </c>
      <c r="C731" s="269" t="s">
        <v>1130</v>
      </c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248"/>
      <c r="S731" s="248"/>
      <c r="T731" s="285"/>
      <c r="U731" s="286"/>
      <c r="V731" s="287">
        <v>27376</v>
      </c>
      <c r="W731" s="287"/>
      <c r="X731" s="287"/>
      <c r="Y731" s="287"/>
      <c r="Z731" s="287"/>
      <c r="AA731" s="303"/>
      <c r="AB731" s="303"/>
      <c r="AC731" s="303">
        <v>40663</v>
      </c>
      <c r="AD731" s="303">
        <v>39616</v>
      </c>
      <c r="AE731" s="289" t="str">
        <f t="shared" si="319"/>
        <v>NA</v>
      </c>
      <c r="AF731" s="289" t="str">
        <f t="shared" si="320"/>
        <v>NA</v>
      </c>
      <c r="AG731" s="289" t="str">
        <f t="shared" si="321"/>
        <v>NA</v>
      </c>
      <c r="AH731" s="289" t="str">
        <f t="shared" si="322"/>
        <v>NA</v>
      </c>
      <c r="AI731" s="289" t="str">
        <f t="shared" si="323"/>
        <v>NA</v>
      </c>
      <c r="AJ731" s="289" t="str">
        <f t="shared" si="324"/>
        <v>NA</v>
      </c>
      <c r="AK731" s="289" t="str">
        <f t="shared" si="325"/>
        <v>NA</v>
      </c>
      <c r="AL731" s="289" t="str">
        <f t="shared" si="326"/>
        <v>NA</v>
      </c>
      <c r="AM731" s="289" t="str">
        <f t="shared" si="327"/>
        <v>NA</v>
      </c>
      <c r="AN731" s="289" t="str">
        <f t="shared" si="328"/>
        <v>NA</v>
      </c>
      <c r="AO731" s="289" t="str">
        <f t="shared" si="329"/>
        <v>NA</v>
      </c>
      <c r="AP731" s="289" t="str">
        <f t="shared" si="330"/>
        <v>NA</v>
      </c>
      <c r="AQ731" s="289" t="str">
        <f t="shared" si="331"/>
        <v>NA</v>
      </c>
      <c r="AR731" s="289" t="str">
        <f t="shared" si="332"/>
        <v>NA</v>
      </c>
      <c r="AS731" s="289" t="str">
        <f t="shared" si="333"/>
        <v>NA</v>
      </c>
      <c r="AT731" s="289" t="str">
        <f t="shared" si="334"/>
        <v>NA</v>
      </c>
      <c r="AU731" s="289" t="str">
        <f t="shared" si="335"/>
        <v>NA</v>
      </c>
      <c r="AV731" s="289" t="str">
        <f t="shared" si="336"/>
        <v>NA</v>
      </c>
      <c r="AW731" s="289">
        <f t="shared" si="337"/>
        <v>726</v>
      </c>
      <c r="AX731" s="289" t="str">
        <f t="shared" si="338"/>
        <v>NA</v>
      </c>
      <c r="AY731" s="289" t="str">
        <f t="shared" si="339"/>
        <v>NA</v>
      </c>
      <c r="AZ731" s="289" t="str">
        <f t="shared" si="340"/>
        <v>NA</v>
      </c>
      <c r="BA731" s="289" t="str">
        <f t="shared" si="341"/>
        <v>NA</v>
      </c>
      <c r="BB731" s="289" t="str">
        <f t="shared" si="342"/>
        <v>NA</v>
      </c>
      <c r="BC731" s="289" t="str">
        <f t="shared" si="316"/>
        <v>NA</v>
      </c>
      <c r="BD731" s="289">
        <f t="shared" si="317"/>
        <v>648</v>
      </c>
      <c r="BE731" s="289">
        <f t="shared" si="318"/>
        <v>655</v>
      </c>
    </row>
    <row r="732" spans="1:57" s="309" customFormat="1" ht="15" customHeight="1" x14ac:dyDescent="0.25">
      <c r="A732" s="307" t="s">
        <v>223</v>
      </c>
      <c r="B732" s="307" t="s">
        <v>924</v>
      </c>
      <c r="C732" s="307" t="s">
        <v>1130</v>
      </c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>
        <v>23306</v>
      </c>
      <c r="R732" s="248">
        <v>25449</v>
      </c>
      <c r="S732" s="248">
        <v>28663</v>
      </c>
      <c r="T732" s="285">
        <v>29307</v>
      </c>
      <c r="U732" s="285">
        <v>29906</v>
      </c>
      <c r="V732" s="290">
        <v>31844</v>
      </c>
      <c r="W732" s="290">
        <v>28232</v>
      </c>
      <c r="X732" s="290">
        <v>28641</v>
      </c>
      <c r="Y732" s="290"/>
      <c r="Z732" s="290"/>
      <c r="AA732" s="307"/>
      <c r="AB732" s="305"/>
      <c r="AC732" s="303">
        <v>40464</v>
      </c>
      <c r="AD732" s="303">
        <v>39413</v>
      </c>
      <c r="AE732" s="292" t="str">
        <f t="shared" si="319"/>
        <v>NA</v>
      </c>
      <c r="AF732" s="292" t="str">
        <f t="shared" si="320"/>
        <v>NA</v>
      </c>
      <c r="AG732" s="292" t="str">
        <f t="shared" si="321"/>
        <v>NA</v>
      </c>
      <c r="AH732" s="292" t="str">
        <f t="shared" si="322"/>
        <v>NA</v>
      </c>
      <c r="AI732" s="292" t="str">
        <f t="shared" si="323"/>
        <v>NA</v>
      </c>
      <c r="AJ732" s="292" t="str">
        <f t="shared" si="324"/>
        <v>NA</v>
      </c>
      <c r="AK732" s="292" t="str">
        <f t="shared" si="325"/>
        <v>NA</v>
      </c>
      <c r="AL732" s="292" t="str">
        <f t="shared" si="326"/>
        <v>NA</v>
      </c>
      <c r="AM732" s="292" t="str">
        <f t="shared" si="327"/>
        <v>NA</v>
      </c>
      <c r="AN732" s="292" t="str">
        <f t="shared" si="328"/>
        <v>NA</v>
      </c>
      <c r="AO732" s="292" t="str">
        <f t="shared" si="329"/>
        <v>NA</v>
      </c>
      <c r="AP732" s="292" t="str">
        <f t="shared" si="330"/>
        <v>NA</v>
      </c>
      <c r="AQ732" s="292" t="str">
        <f t="shared" si="331"/>
        <v>NA</v>
      </c>
      <c r="AR732" s="292">
        <f t="shared" si="332"/>
        <v>611</v>
      </c>
      <c r="AS732" s="292">
        <f t="shared" si="333"/>
        <v>613</v>
      </c>
      <c r="AT732" s="292">
        <f t="shared" si="334"/>
        <v>607</v>
      </c>
      <c r="AU732" s="292">
        <f t="shared" si="335"/>
        <v>633</v>
      </c>
      <c r="AV732" s="292">
        <f t="shared" si="336"/>
        <v>657</v>
      </c>
      <c r="AW732" s="292">
        <f t="shared" si="337"/>
        <v>701</v>
      </c>
      <c r="AX732" s="292">
        <f t="shared" si="338"/>
        <v>630</v>
      </c>
      <c r="AY732" s="292">
        <f t="shared" si="339"/>
        <v>651</v>
      </c>
      <c r="AZ732" s="292" t="str">
        <f t="shared" si="340"/>
        <v>NA</v>
      </c>
      <c r="BA732" s="292" t="str">
        <f t="shared" si="341"/>
        <v>NA</v>
      </c>
      <c r="BB732" s="289" t="str">
        <f t="shared" si="342"/>
        <v>NA</v>
      </c>
      <c r="BC732" s="289" t="str">
        <f t="shared" si="316"/>
        <v>NA</v>
      </c>
      <c r="BD732" s="289">
        <f t="shared" si="317"/>
        <v>651</v>
      </c>
      <c r="BE732" s="289">
        <f t="shared" si="318"/>
        <v>658</v>
      </c>
    </row>
    <row r="733" spans="1:57" s="309" customFormat="1" ht="15" customHeight="1" x14ac:dyDescent="0.25">
      <c r="A733" s="283" t="s">
        <v>601</v>
      </c>
      <c r="B733" s="255" t="s">
        <v>916</v>
      </c>
      <c r="C733" s="269" t="s">
        <v>1130</v>
      </c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248"/>
      <c r="S733" s="248"/>
      <c r="T733" s="285">
        <v>23831</v>
      </c>
      <c r="U733" s="286">
        <v>26616</v>
      </c>
      <c r="V733" s="287">
        <v>27075</v>
      </c>
      <c r="W733" s="287">
        <v>21897</v>
      </c>
      <c r="X733" s="287">
        <v>24652</v>
      </c>
      <c r="Y733" s="287"/>
      <c r="Z733" s="287"/>
      <c r="AA733" s="303">
        <v>34065</v>
      </c>
      <c r="AB733" s="303">
        <v>36960</v>
      </c>
      <c r="AC733" s="303">
        <v>39342</v>
      </c>
      <c r="AD733" s="303">
        <v>38954</v>
      </c>
      <c r="AE733" s="289" t="str">
        <f t="shared" si="319"/>
        <v>NA</v>
      </c>
      <c r="AF733" s="289" t="str">
        <f t="shared" si="320"/>
        <v>NA</v>
      </c>
      <c r="AG733" s="289" t="str">
        <f t="shared" si="321"/>
        <v>NA</v>
      </c>
      <c r="AH733" s="289" t="str">
        <f t="shared" si="322"/>
        <v>NA</v>
      </c>
      <c r="AI733" s="289" t="str">
        <f t="shared" si="323"/>
        <v>NA</v>
      </c>
      <c r="AJ733" s="289" t="str">
        <f t="shared" si="324"/>
        <v>NA</v>
      </c>
      <c r="AK733" s="289" t="str">
        <f t="shared" si="325"/>
        <v>NA</v>
      </c>
      <c r="AL733" s="289" t="str">
        <f t="shared" si="326"/>
        <v>NA</v>
      </c>
      <c r="AM733" s="289" t="str">
        <f t="shared" si="327"/>
        <v>NA</v>
      </c>
      <c r="AN733" s="289" t="str">
        <f t="shared" si="328"/>
        <v>NA</v>
      </c>
      <c r="AO733" s="289" t="str">
        <f t="shared" si="329"/>
        <v>NA</v>
      </c>
      <c r="AP733" s="289" t="str">
        <f t="shared" si="330"/>
        <v>NA</v>
      </c>
      <c r="AQ733" s="289" t="str">
        <f t="shared" si="331"/>
        <v>NA</v>
      </c>
      <c r="AR733" s="289" t="str">
        <f t="shared" si="332"/>
        <v>NA</v>
      </c>
      <c r="AS733" s="289" t="str">
        <f t="shared" si="333"/>
        <v>NA</v>
      </c>
      <c r="AT733" s="289" t="str">
        <f t="shared" si="334"/>
        <v>NA</v>
      </c>
      <c r="AU733" s="289">
        <f t="shared" si="335"/>
        <v>667</v>
      </c>
      <c r="AV733" s="289">
        <f t="shared" si="336"/>
        <v>680</v>
      </c>
      <c r="AW733" s="289">
        <f t="shared" si="337"/>
        <v>731</v>
      </c>
      <c r="AX733" s="289">
        <f t="shared" si="338"/>
        <v>674</v>
      </c>
      <c r="AY733" s="289">
        <f t="shared" si="339"/>
        <v>676</v>
      </c>
      <c r="AZ733" s="289" t="str">
        <f t="shared" si="340"/>
        <v>NA</v>
      </c>
      <c r="BA733" s="289" t="str">
        <f t="shared" si="341"/>
        <v>NA</v>
      </c>
      <c r="BB733" s="289">
        <f t="shared" si="342"/>
        <v>658</v>
      </c>
      <c r="BC733" s="289">
        <f t="shared" si="316"/>
        <v>672</v>
      </c>
      <c r="BD733" s="289">
        <f t="shared" si="317"/>
        <v>656</v>
      </c>
      <c r="BE733" s="289">
        <f t="shared" si="318"/>
        <v>662</v>
      </c>
    </row>
    <row r="734" spans="1:57" s="309" customFormat="1" ht="15" customHeight="1" x14ac:dyDescent="0.25">
      <c r="A734" s="283" t="s">
        <v>569</v>
      </c>
      <c r="B734" s="255" t="s">
        <v>926</v>
      </c>
      <c r="C734" s="269" t="s">
        <v>1130</v>
      </c>
      <c r="D734" s="248"/>
      <c r="E734" s="248"/>
      <c r="F734" s="248"/>
      <c r="G734" s="248"/>
      <c r="H734" s="248"/>
      <c r="I734" s="248"/>
      <c r="J734" s="248"/>
      <c r="K734" s="248"/>
      <c r="L734" s="248">
        <v>15588</v>
      </c>
      <c r="M734" s="248">
        <v>18804</v>
      </c>
      <c r="N734" s="248">
        <v>20836</v>
      </c>
      <c r="O734" s="248">
        <v>17460</v>
      </c>
      <c r="P734" s="248">
        <v>16966</v>
      </c>
      <c r="Q734" s="248">
        <v>16587</v>
      </c>
      <c r="R734" s="248">
        <v>19239</v>
      </c>
      <c r="S734" s="248">
        <v>19532</v>
      </c>
      <c r="T734" s="285">
        <v>20717</v>
      </c>
      <c r="U734" s="286">
        <v>23791</v>
      </c>
      <c r="V734" s="287">
        <v>24201</v>
      </c>
      <c r="W734" s="287">
        <v>19384</v>
      </c>
      <c r="X734" s="287">
        <v>20999</v>
      </c>
      <c r="Y734" s="287"/>
      <c r="Z734" s="287"/>
      <c r="AA734" s="303">
        <v>32996</v>
      </c>
      <c r="AB734" s="303">
        <v>37546</v>
      </c>
      <c r="AC734" s="303">
        <v>38193</v>
      </c>
      <c r="AD734" s="303">
        <v>36217</v>
      </c>
      <c r="AE734" s="289" t="str">
        <f t="shared" si="319"/>
        <v>NA</v>
      </c>
      <c r="AF734" s="289" t="str">
        <f t="shared" si="320"/>
        <v>NA</v>
      </c>
      <c r="AG734" s="289" t="str">
        <f t="shared" si="321"/>
        <v>NA</v>
      </c>
      <c r="AH734" s="289" t="str">
        <f t="shared" si="322"/>
        <v>NA</v>
      </c>
      <c r="AI734" s="289" t="str">
        <f t="shared" si="323"/>
        <v>NA</v>
      </c>
      <c r="AJ734" s="289" t="str">
        <f t="shared" si="324"/>
        <v>NA</v>
      </c>
      <c r="AK734" s="289" t="str">
        <f t="shared" si="325"/>
        <v>NA</v>
      </c>
      <c r="AL734" s="289" t="str">
        <f t="shared" si="326"/>
        <v>NA</v>
      </c>
      <c r="AM734" s="289">
        <f t="shared" si="327"/>
        <v>501</v>
      </c>
      <c r="AN734" s="289">
        <f t="shared" si="328"/>
        <v>498</v>
      </c>
      <c r="AO734" s="289">
        <f t="shared" si="329"/>
        <v>563</v>
      </c>
      <c r="AP734" s="289">
        <f t="shared" si="330"/>
        <v>593</v>
      </c>
      <c r="AQ734" s="289">
        <f t="shared" si="331"/>
        <v>628</v>
      </c>
      <c r="AR734" s="289">
        <f t="shared" si="332"/>
        <v>660</v>
      </c>
      <c r="AS734" s="289">
        <f t="shared" si="333"/>
        <v>652</v>
      </c>
      <c r="AT734" s="289">
        <f t="shared" si="334"/>
        <v>668</v>
      </c>
      <c r="AU734" s="289">
        <f t="shared" si="335"/>
        <v>695</v>
      </c>
      <c r="AV734" s="289">
        <f t="shared" si="336"/>
        <v>700</v>
      </c>
      <c r="AW734" s="289">
        <f t="shared" si="337"/>
        <v>765</v>
      </c>
      <c r="AX734" s="289">
        <f t="shared" si="338"/>
        <v>697</v>
      </c>
      <c r="AY734" s="289">
        <f t="shared" si="339"/>
        <v>701</v>
      </c>
      <c r="AZ734" s="289" t="str">
        <f t="shared" si="340"/>
        <v>NA</v>
      </c>
      <c r="BA734" s="289" t="str">
        <f t="shared" si="341"/>
        <v>NA</v>
      </c>
      <c r="BB734" s="289">
        <f t="shared" si="342"/>
        <v>666</v>
      </c>
      <c r="BC734" s="289">
        <f t="shared" si="316"/>
        <v>668</v>
      </c>
      <c r="BD734" s="289">
        <f t="shared" si="317"/>
        <v>659</v>
      </c>
      <c r="BE734" s="289">
        <f t="shared" si="318"/>
        <v>669</v>
      </c>
    </row>
    <row r="735" spans="1:57" s="309" customFormat="1" ht="15" customHeight="1" x14ac:dyDescent="0.25">
      <c r="A735" s="283" t="s">
        <v>341</v>
      </c>
      <c r="B735" s="255" t="s">
        <v>917</v>
      </c>
      <c r="C735" s="269" t="s">
        <v>1130</v>
      </c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>
        <v>13933</v>
      </c>
      <c r="O735" s="248">
        <v>16631</v>
      </c>
      <c r="P735" s="248">
        <v>14804</v>
      </c>
      <c r="Q735" s="248">
        <v>15116</v>
      </c>
      <c r="R735" s="248">
        <v>16823</v>
      </c>
      <c r="S735" s="248">
        <v>20348</v>
      </c>
      <c r="T735" s="285">
        <v>20755</v>
      </c>
      <c r="U735" s="286">
        <v>22355</v>
      </c>
      <c r="V735" s="287">
        <v>24214</v>
      </c>
      <c r="W735" s="287">
        <v>20729</v>
      </c>
      <c r="X735" s="287">
        <v>23132</v>
      </c>
      <c r="Y735" s="287"/>
      <c r="Z735" s="287"/>
      <c r="AA735" s="303">
        <v>30879</v>
      </c>
      <c r="AB735" s="303">
        <v>36770</v>
      </c>
      <c r="AC735" s="303">
        <v>37030</v>
      </c>
      <c r="AD735" s="303">
        <v>35605</v>
      </c>
      <c r="AE735" s="289" t="str">
        <f t="shared" si="319"/>
        <v>NA</v>
      </c>
      <c r="AF735" s="289" t="str">
        <f t="shared" si="320"/>
        <v>NA</v>
      </c>
      <c r="AG735" s="289" t="str">
        <f t="shared" si="321"/>
        <v>NA</v>
      </c>
      <c r="AH735" s="289" t="str">
        <f t="shared" si="322"/>
        <v>NA</v>
      </c>
      <c r="AI735" s="289" t="str">
        <f t="shared" si="323"/>
        <v>NA</v>
      </c>
      <c r="AJ735" s="289" t="str">
        <f t="shared" si="324"/>
        <v>NA</v>
      </c>
      <c r="AK735" s="289" t="str">
        <f t="shared" si="325"/>
        <v>NA</v>
      </c>
      <c r="AL735" s="289" t="str">
        <f t="shared" si="326"/>
        <v>NA</v>
      </c>
      <c r="AM735" s="289" t="str">
        <f t="shared" si="327"/>
        <v>NA</v>
      </c>
      <c r="AN735" s="289" t="str">
        <f t="shared" si="328"/>
        <v>NA</v>
      </c>
      <c r="AO735" s="289">
        <f t="shared" si="329"/>
        <v>602</v>
      </c>
      <c r="AP735" s="289">
        <f t="shared" si="330"/>
        <v>596</v>
      </c>
      <c r="AQ735" s="289">
        <f t="shared" si="331"/>
        <v>644</v>
      </c>
      <c r="AR735" s="289">
        <f t="shared" si="332"/>
        <v>673</v>
      </c>
      <c r="AS735" s="289">
        <f t="shared" si="333"/>
        <v>669</v>
      </c>
      <c r="AT735" s="289">
        <f t="shared" si="334"/>
        <v>663</v>
      </c>
      <c r="AU735" s="289">
        <f t="shared" si="335"/>
        <v>694</v>
      </c>
      <c r="AV735" s="289">
        <f t="shared" si="336"/>
        <v>711</v>
      </c>
      <c r="AW735" s="289">
        <f t="shared" si="337"/>
        <v>764</v>
      </c>
      <c r="AX735" s="289">
        <f t="shared" si="338"/>
        <v>684</v>
      </c>
      <c r="AY735" s="289">
        <f t="shared" si="339"/>
        <v>693</v>
      </c>
      <c r="AZ735" s="289" t="str">
        <f t="shared" si="340"/>
        <v>NA</v>
      </c>
      <c r="BA735" s="289" t="str">
        <f t="shared" si="341"/>
        <v>NA</v>
      </c>
      <c r="BB735" s="289">
        <f t="shared" si="342"/>
        <v>677</v>
      </c>
      <c r="BC735" s="289">
        <f t="shared" ref="BC735:BC798" si="343">IF(AB735&gt;0,RANK(AB735,AB$22:AB$1244),"NA")</f>
        <v>674</v>
      </c>
      <c r="BD735" s="289">
        <f t="shared" ref="BD735:BD798" si="344">IF(AC735&gt;0,RANK(AC735,AC$22:AC$1244),"NA")</f>
        <v>662</v>
      </c>
      <c r="BE735" s="289">
        <f t="shared" ref="BE735:BE798" si="345">IF(AD735&gt;0,RANK(AD735,AD$22:AD$1244),"NA")</f>
        <v>673</v>
      </c>
    </row>
    <row r="736" spans="1:57" s="309" customFormat="1" ht="15" customHeight="1" x14ac:dyDescent="0.25">
      <c r="A736" s="283" t="s">
        <v>2173</v>
      </c>
      <c r="B736" s="255" t="s">
        <v>123</v>
      </c>
      <c r="C736" s="269" t="s">
        <v>1130</v>
      </c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248"/>
      <c r="S736" s="248"/>
      <c r="T736" s="285"/>
      <c r="U736" s="286"/>
      <c r="V736" s="287"/>
      <c r="W736" s="287"/>
      <c r="X736" s="287"/>
      <c r="Y736" s="287"/>
      <c r="Z736" s="287"/>
      <c r="AA736" s="303" t="s">
        <v>2174</v>
      </c>
      <c r="AB736" s="303">
        <v>35221</v>
      </c>
      <c r="AC736" s="303">
        <v>34302</v>
      </c>
      <c r="AD736" s="303">
        <v>33116</v>
      </c>
      <c r="AE736" s="289" t="str">
        <f t="shared" ref="AE736:AE799" si="346">IF(D736&gt;0,RANK(D736,D$22:D$1244),"NA")</f>
        <v>NA</v>
      </c>
      <c r="AF736" s="289" t="str">
        <f t="shared" ref="AF736:AF799" si="347">IF(E736&gt;0,RANK(E736,E$22:E$1244),"NA")</f>
        <v>NA</v>
      </c>
      <c r="AG736" s="289" t="str">
        <f t="shared" ref="AG736:AG799" si="348">IF(F736&gt;0,RANK(F736,F$22:F$1244),"NA")</f>
        <v>NA</v>
      </c>
      <c r="AH736" s="289" t="str">
        <f t="shared" ref="AH736:AH799" si="349">IF(G736&gt;0,RANK(G736,G$22:G$1244),"NA")</f>
        <v>NA</v>
      </c>
      <c r="AI736" s="289" t="str">
        <f t="shared" ref="AI736:AI799" si="350">IF(H736&gt;0,RANK(H736,H$22:H$1244),"NA")</f>
        <v>NA</v>
      </c>
      <c r="AJ736" s="289" t="str">
        <f t="shared" ref="AJ736:AJ799" si="351">IF(I736&gt;0,RANK(I736,I$22:I$1244),"NA")</f>
        <v>NA</v>
      </c>
      <c r="AK736" s="289" t="str">
        <f t="shared" ref="AK736:AK799" si="352">IF(J736&gt;0,RANK(J736,J$22:J$1244),"NA")</f>
        <v>NA</v>
      </c>
      <c r="AL736" s="289" t="str">
        <f t="shared" ref="AL736:AL799" si="353">IF(K736&gt;0,RANK(K736,K$22:K$1244),"NA")</f>
        <v>NA</v>
      </c>
      <c r="AM736" s="289" t="str">
        <f t="shared" ref="AM736:AM799" si="354">IF(L736&gt;0,RANK(L736,L$22:L$1244),"NA")</f>
        <v>NA</v>
      </c>
      <c r="AN736" s="289" t="str">
        <f t="shared" ref="AN736:AN799" si="355">IF(M736&gt;0,RANK(M736,M$22:M$1244),"NA")</f>
        <v>NA</v>
      </c>
      <c r="AO736" s="289" t="str">
        <f t="shared" ref="AO736:AO799" si="356">IF(N736&gt;0,RANK(N736,N$22:N$1244),"NA")</f>
        <v>NA</v>
      </c>
      <c r="AP736" s="289" t="str">
        <f t="shared" ref="AP736:AP799" si="357">IF(O736&gt;0,RANK(O736,O$22:O$1244),"NA")</f>
        <v>NA</v>
      </c>
      <c r="AQ736" s="289" t="str">
        <f t="shared" ref="AQ736:AQ799" si="358">IF(P736&gt;0,RANK(P736,P$22:P$1244),"NA")</f>
        <v>NA</v>
      </c>
      <c r="AR736" s="289" t="str">
        <f t="shared" ref="AR736:AR799" si="359">IF(Q736&gt;0,RANK(Q736,Q$22:Q$1244),"NA")</f>
        <v>NA</v>
      </c>
      <c r="AS736" s="289" t="str">
        <f t="shared" ref="AS736:AS799" si="360">IF(R736&gt;0,RANK(R736,R$22:R$1244),"NA")</f>
        <v>NA</v>
      </c>
      <c r="AT736" s="289" t="str">
        <f t="shared" ref="AT736:AT799" si="361">IF(S736&gt;0,RANK(S736,S$22:S$1244),"NA")</f>
        <v>NA</v>
      </c>
      <c r="AU736" s="289" t="str">
        <f t="shared" ref="AU736:AU799" si="362">IF(T736&gt;0,RANK(T736,T$22:T$1244),"NA")</f>
        <v>NA</v>
      </c>
      <c r="AV736" s="289" t="str">
        <f t="shared" ref="AV736:AV799" si="363">IF(U736&gt;0,RANK(U736,U$22:U$1244),"NA")</f>
        <v>NA</v>
      </c>
      <c r="AW736" s="289" t="str">
        <f t="shared" ref="AW736:AW799" si="364">IF(V736&gt;0,RANK(V736,V$22:V$1244),"NA")</f>
        <v>NA</v>
      </c>
      <c r="AX736" s="289" t="str">
        <f t="shared" ref="AX736:AX799" si="365">IF(W736&gt;0,RANK(W736,W$22:W$1244),"NA")</f>
        <v>NA</v>
      </c>
      <c r="AY736" s="289" t="str">
        <f t="shared" ref="AY736:AY799" si="366">IF(X736&gt;0,RANK(X736,X$22:X$1244),"NA")</f>
        <v>NA</v>
      </c>
      <c r="AZ736" s="289" t="str">
        <f t="shared" ref="AZ736:AZ799" si="367">IF(Y736&gt;0,RANK(Y736,Y$22:Y$1244),"NA")</f>
        <v>NA</v>
      </c>
      <c r="BA736" s="289" t="str">
        <f t="shared" ref="BA736:BA799" si="368">IF(Z736&gt;0,RANK(Z736,Z$22:Z$1244),"NA")</f>
        <v>NA</v>
      </c>
      <c r="BB736" s="289" t="e">
        <f t="shared" ref="BB736:BB799" si="369">IF(AA736&gt;0,RANK(AA736,AA$22:AA$1244),"NA")</f>
        <v>#VALUE!</v>
      </c>
      <c r="BC736" s="289">
        <f t="shared" si="343"/>
        <v>679</v>
      </c>
      <c r="BD736" s="289">
        <f t="shared" si="344"/>
        <v>677</v>
      </c>
      <c r="BE736" s="289">
        <f t="shared" si="345"/>
        <v>684</v>
      </c>
    </row>
    <row r="737" spans="1:57" s="309" customFormat="1" ht="15" customHeight="1" x14ac:dyDescent="0.25">
      <c r="A737" s="283" t="s">
        <v>768</v>
      </c>
      <c r="B737" s="255" t="s">
        <v>916</v>
      </c>
      <c r="C737" s="269" t="s">
        <v>1130</v>
      </c>
      <c r="D737" s="248"/>
      <c r="E737" s="248"/>
      <c r="F737" s="248"/>
      <c r="G737" s="248"/>
      <c r="H737" s="248">
        <v>27613</v>
      </c>
      <c r="I737" s="248">
        <v>30228</v>
      </c>
      <c r="J737" s="248">
        <v>32458</v>
      </c>
      <c r="K737" s="248">
        <v>36852.5</v>
      </c>
      <c r="L737" s="248">
        <v>41247</v>
      </c>
      <c r="M737" s="248">
        <v>40992</v>
      </c>
      <c r="N737" s="248">
        <v>37357</v>
      </c>
      <c r="O737" s="248">
        <v>24563</v>
      </c>
      <c r="P737" s="248">
        <v>24260</v>
      </c>
      <c r="Q737" s="248">
        <v>38283</v>
      </c>
      <c r="R737" s="248">
        <v>41422</v>
      </c>
      <c r="S737" s="248">
        <v>39404</v>
      </c>
      <c r="T737" s="285">
        <v>35280</v>
      </c>
      <c r="U737" s="286">
        <v>41202</v>
      </c>
      <c r="V737" s="287">
        <v>47179</v>
      </c>
      <c r="W737" s="287"/>
      <c r="X737" s="287"/>
      <c r="Y737" s="287"/>
      <c r="Z737" s="287"/>
      <c r="AA737" s="303">
        <v>39111</v>
      </c>
      <c r="AB737" s="303">
        <v>44379</v>
      </c>
      <c r="AC737" s="303">
        <v>34689</v>
      </c>
      <c r="AD737" s="303">
        <v>32180</v>
      </c>
      <c r="AE737" s="289" t="str">
        <f t="shared" si="346"/>
        <v>NA</v>
      </c>
      <c r="AF737" s="289" t="str">
        <f t="shared" si="347"/>
        <v>NA</v>
      </c>
      <c r="AG737" s="289" t="str">
        <f t="shared" si="348"/>
        <v>NA</v>
      </c>
      <c r="AH737" s="289" t="str">
        <f t="shared" si="349"/>
        <v>NA</v>
      </c>
      <c r="AI737" s="289">
        <f t="shared" si="350"/>
        <v>347</v>
      </c>
      <c r="AJ737" s="289">
        <f t="shared" si="351"/>
        <v>362</v>
      </c>
      <c r="AK737" s="289">
        <f t="shared" si="352"/>
        <v>372</v>
      </c>
      <c r="AL737" s="289">
        <f t="shared" si="353"/>
        <v>384</v>
      </c>
      <c r="AM737" s="289">
        <f t="shared" si="354"/>
        <v>394</v>
      </c>
      <c r="AN737" s="289">
        <f t="shared" si="355"/>
        <v>414</v>
      </c>
      <c r="AO737" s="289">
        <f t="shared" si="356"/>
        <v>487</v>
      </c>
      <c r="AP737" s="289">
        <f t="shared" si="357"/>
        <v>554</v>
      </c>
      <c r="AQ737" s="289">
        <f t="shared" si="358"/>
        <v>577</v>
      </c>
      <c r="AR737" s="289">
        <f t="shared" si="359"/>
        <v>493</v>
      </c>
      <c r="AS737" s="289">
        <f t="shared" si="360"/>
        <v>506</v>
      </c>
      <c r="AT737" s="289">
        <f t="shared" si="361"/>
        <v>539</v>
      </c>
      <c r="AU737" s="289">
        <f t="shared" si="362"/>
        <v>598</v>
      </c>
      <c r="AV737" s="289">
        <f t="shared" si="363"/>
        <v>597</v>
      </c>
      <c r="AW737" s="289">
        <f t="shared" si="364"/>
        <v>609</v>
      </c>
      <c r="AX737" s="289" t="str">
        <f t="shared" si="365"/>
        <v>NA</v>
      </c>
      <c r="AY737" s="289" t="str">
        <f t="shared" si="366"/>
        <v>NA</v>
      </c>
      <c r="AZ737" s="289" t="str">
        <f t="shared" si="367"/>
        <v>NA</v>
      </c>
      <c r="BA737" s="289" t="str">
        <f t="shared" si="368"/>
        <v>NA</v>
      </c>
      <c r="BB737" s="289">
        <f t="shared" si="369"/>
        <v>640</v>
      </c>
      <c r="BC737" s="289">
        <f t="shared" si="343"/>
        <v>638</v>
      </c>
      <c r="BD737" s="289">
        <f t="shared" si="344"/>
        <v>675</v>
      </c>
      <c r="BE737" s="289">
        <f t="shared" si="345"/>
        <v>689</v>
      </c>
    </row>
    <row r="738" spans="1:57" s="309" customFormat="1" ht="15" customHeight="1" x14ac:dyDescent="0.25">
      <c r="A738" s="283" t="s">
        <v>979</v>
      </c>
      <c r="B738" s="255" t="s">
        <v>917</v>
      </c>
      <c r="C738" s="269" t="s">
        <v>1130</v>
      </c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>
        <v>12500</v>
      </c>
      <c r="P738" s="248">
        <v>12700</v>
      </c>
      <c r="Q738" s="248"/>
      <c r="R738" s="248"/>
      <c r="S738" s="248"/>
      <c r="T738" s="285"/>
      <c r="U738" s="321"/>
      <c r="V738" s="287">
        <v>20842</v>
      </c>
      <c r="W738" s="287">
        <v>16763</v>
      </c>
      <c r="X738" s="287">
        <v>19700</v>
      </c>
      <c r="Y738" s="287"/>
      <c r="Z738" s="287"/>
      <c r="AA738" s="303">
        <v>26147</v>
      </c>
      <c r="AB738" s="303">
        <v>31240</v>
      </c>
      <c r="AC738" s="303">
        <v>30057</v>
      </c>
      <c r="AD738" s="303">
        <v>31557</v>
      </c>
      <c r="AE738" s="289" t="str">
        <f t="shared" si="346"/>
        <v>NA</v>
      </c>
      <c r="AF738" s="289" t="str">
        <f t="shared" si="347"/>
        <v>NA</v>
      </c>
      <c r="AG738" s="289" t="str">
        <f t="shared" si="348"/>
        <v>NA</v>
      </c>
      <c r="AH738" s="289" t="str">
        <f t="shared" si="349"/>
        <v>NA</v>
      </c>
      <c r="AI738" s="289" t="str">
        <f t="shared" si="350"/>
        <v>NA</v>
      </c>
      <c r="AJ738" s="289" t="str">
        <f t="shared" si="351"/>
        <v>NA</v>
      </c>
      <c r="AK738" s="289" t="str">
        <f t="shared" si="352"/>
        <v>NA</v>
      </c>
      <c r="AL738" s="289" t="str">
        <f t="shared" si="353"/>
        <v>NA</v>
      </c>
      <c r="AM738" s="289" t="str">
        <f t="shared" si="354"/>
        <v>NA</v>
      </c>
      <c r="AN738" s="289" t="str">
        <f t="shared" si="355"/>
        <v>NA</v>
      </c>
      <c r="AO738" s="289" t="str">
        <f t="shared" si="356"/>
        <v>NA</v>
      </c>
      <c r="AP738" s="289">
        <f t="shared" si="357"/>
        <v>618</v>
      </c>
      <c r="AQ738" s="289">
        <f t="shared" si="358"/>
        <v>662</v>
      </c>
      <c r="AR738" s="289" t="str">
        <f t="shared" si="359"/>
        <v>NA</v>
      </c>
      <c r="AS738" s="289" t="str">
        <f t="shared" si="360"/>
        <v>NA</v>
      </c>
      <c r="AT738" s="289" t="str">
        <f t="shared" si="361"/>
        <v>NA</v>
      </c>
      <c r="AU738" s="289" t="str">
        <f t="shared" si="362"/>
        <v>NA</v>
      </c>
      <c r="AV738" s="289" t="str">
        <f t="shared" si="363"/>
        <v>NA</v>
      </c>
      <c r="AW738" s="289">
        <f t="shared" si="364"/>
        <v>792</v>
      </c>
      <c r="AX738" s="289">
        <f t="shared" si="365"/>
        <v>717</v>
      </c>
      <c r="AY738" s="289">
        <f t="shared" si="366"/>
        <v>710</v>
      </c>
      <c r="AZ738" s="289" t="str">
        <f t="shared" si="367"/>
        <v>NA</v>
      </c>
      <c r="BA738" s="289" t="str">
        <f t="shared" si="368"/>
        <v>NA</v>
      </c>
      <c r="BB738" s="289">
        <f t="shared" si="369"/>
        <v>705</v>
      </c>
      <c r="BC738" s="289">
        <f t="shared" si="343"/>
        <v>700</v>
      </c>
      <c r="BD738" s="289">
        <f t="shared" si="344"/>
        <v>698</v>
      </c>
      <c r="BE738" s="289">
        <f t="shared" si="345"/>
        <v>691</v>
      </c>
    </row>
    <row r="739" spans="1:57" s="309" customFormat="1" ht="15" customHeight="1" x14ac:dyDescent="0.25">
      <c r="A739" s="283" t="s">
        <v>459</v>
      </c>
      <c r="B739" s="255" t="s">
        <v>917</v>
      </c>
      <c r="C739" s="269" t="s">
        <v>1130</v>
      </c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248"/>
      <c r="S739" s="248"/>
      <c r="T739" s="285"/>
      <c r="U739" s="286">
        <v>25586</v>
      </c>
      <c r="V739" s="287">
        <v>23211</v>
      </c>
      <c r="W739" s="287">
        <v>22107</v>
      </c>
      <c r="X739" s="287">
        <v>24752</v>
      </c>
      <c r="Y739" s="287"/>
      <c r="Z739" s="287"/>
      <c r="AA739" s="303">
        <v>29844</v>
      </c>
      <c r="AB739" s="303">
        <v>32302</v>
      </c>
      <c r="AC739" s="303">
        <v>32695</v>
      </c>
      <c r="AD739" s="303">
        <v>31507</v>
      </c>
      <c r="AE739" s="289" t="str">
        <f t="shared" si="346"/>
        <v>NA</v>
      </c>
      <c r="AF739" s="289" t="str">
        <f t="shared" si="347"/>
        <v>NA</v>
      </c>
      <c r="AG739" s="289" t="str">
        <f t="shared" si="348"/>
        <v>NA</v>
      </c>
      <c r="AH739" s="289" t="str">
        <f t="shared" si="349"/>
        <v>NA</v>
      </c>
      <c r="AI739" s="289" t="str">
        <f t="shared" si="350"/>
        <v>NA</v>
      </c>
      <c r="AJ739" s="289" t="str">
        <f t="shared" si="351"/>
        <v>NA</v>
      </c>
      <c r="AK739" s="289" t="str">
        <f t="shared" si="352"/>
        <v>NA</v>
      </c>
      <c r="AL739" s="289" t="str">
        <f t="shared" si="353"/>
        <v>NA</v>
      </c>
      <c r="AM739" s="289" t="str">
        <f t="shared" si="354"/>
        <v>NA</v>
      </c>
      <c r="AN739" s="289" t="str">
        <f t="shared" si="355"/>
        <v>NA</v>
      </c>
      <c r="AO739" s="289" t="str">
        <f t="shared" si="356"/>
        <v>NA</v>
      </c>
      <c r="AP739" s="289" t="str">
        <f t="shared" si="357"/>
        <v>NA</v>
      </c>
      <c r="AQ739" s="289" t="str">
        <f t="shared" si="358"/>
        <v>NA</v>
      </c>
      <c r="AR739" s="289" t="str">
        <f t="shared" si="359"/>
        <v>NA</v>
      </c>
      <c r="AS739" s="289" t="str">
        <f t="shared" si="360"/>
        <v>NA</v>
      </c>
      <c r="AT739" s="289" t="str">
        <f t="shared" si="361"/>
        <v>NA</v>
      </c>
      <c r="AU739" s="289" t="str">
        <f t="shared" si="362"/>
        <v>NA</v>
      </c>
      <c r="AV739" s="289">
        <f t="shared" si="363"/>
        <v>686</v>
      </c>
      <c r="AW739" s="289">
        <f t="shared" si="364"/>
        <v>773</v>
      </c>
      <c r="AX739" s="289">
        <f t="shared" si="365"/>
        <v>672</v>
      </c>
      <c r="AY739" s="289">
        <f t="shared" si="366"/>
        <v>675</v>
      </c>
      <c r="AZ739" s="289" t="str">
        <f t="shared" si="367"/>
        <v>NA</v>
      </c>
      <c r="BA739" s="289" t="str">
        <f t="shared" si="368"/>
        <v>NA</v>
      </c>
      <c r="BB739" s="289">
        <f t="shared" si="369"/>
        <v>681</v>
      </c>
      <c r="BC739" s="289">
        <f t="shared" si="343"/>
        <v>694</v>
      </c>
      <c r="BD739" s="289">
        <f t="shared" si="344"/>
        <v>688</v>
      </c>
      <c r="BE739" s="289">
        <f t="shared" si="345"/>
        <v>692</v>
      </c>
    </row>
    <row r="740" spans="1:57" s="309" customFormat="1" ht="15" customHeight="1" x14ac:dyDescent="0.25">
      <c r="A740" s="283" t="s">
        <v>496</v>
      </c>
      <c r="B740" s="255" t="s">
        <v>926</v>
      </c>
      <c r="C740" s="269" t="s">
        <v>1130</v>
      </c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>
        <v>15105</v>
      </c>
      <c r="Q740" s="248">
        <v>15136</v>
      </c>
      <c r="R740" s="248">
        <v>17476</v>
      </c>
      <c r="S740" s="248">
        <v>20697</v>
      </c>
      <c r="T740" s="285">
        <v>23605</v>
      </c>
      <c r="U740" s="286">
        <v>27627</v>
      </c>
      <c r="V740" s="287">
        <v>26093</v>
      </c>
      <c r="W740" s="287">
        <v>21049</v>
      </c>
      <c r="X740" s="287">
        <v>22219</v>
      </c>
      <c r="Y740" s="287"/>
      <c r="Z740" s="287"/>
      <c r="AA740" s="303">
        <v>28669</v>
      </c>
      <c r="AB740" s="303">
        <v>32913</v>
      </c>
      <c r="AC740" s="303">
        <v>32741</v>
      </c>
      <c r="AD740" s="303">
        <v>31364</v>
      </c>
      <c r="AE740" s="289" t="str">
        <f t="shared" si="346"/>
        <v>NA</v>
      </c>
      <c r="AF740" s="289" t="str">
        <f t="shared" si="347"/>
        <v>NA</v>
      </c>
      <c r="AG740" s="289" t="str">
        <f t="shared" si="348"/>
        <v>NA</v>
      </c>
      <c r="AH740" s="289" t="str">
        <f t="shared" si="349"/>
        <v>NA</v>
      </c>
      <c r="AI740" s="289" t="str">
        <f t="shared" si="350"/>
        <v>NA</v>
      </c>
      <c r="AJ740" s="289" t="str">
        <f t="shared" si="351"/>
        <v>NA</v>
      </c>
      <c r="AK740" s="289" t="str">
        <f t="shared" si="352"/>
        <v>NA</v>
      </c>
      <c r="AL740" s="289" t="str">
        <f t="shared" si="353"/>
        <v>NA</v>
      </c>
      <c r="AM740" s="289" t="str">
        <f t="shared" si="354"/>
        <v>NA</v>
      </c>
      <c r="AN740" s="289" t="str">
        <f t="shared" si="355"/>
        <v>NA</v>
      </c>
      <c r="AO740" s="289" t="str">
        <f t="shared" si="356"/>
        <v>NA</v>
      </c>
      <c r="AP740" s="289" t="str">
        <f t="shared" si="357"/>
        <v>NA</v>
      </c>
      <c r="AQ740" s="289">
        <f t="shared" si="358"/>
        <v>641</v>
      </c>
      <c r="AR740" s="289">
        <f t="shared" si="359"/>
        <v>672</v>
      </c>
      <c r="AS740" s="289">
        <f t="shared" si="360"/>
        <v>664</v>
      </c>
      <c r="AT740" s="289">
        <f t="shared" si="361"/>
        <v>661</v>
      </c>
      <c r="AU740" s="289">
        <f t="shared" si="362"/>
        <v>670</v>
      </c>
      <c r="AV740" s="289">
        <f t="shared" si="363"/>
        <v>671</v>
      </c>
      <c r="AW740" s="289">
        <f t="shared" si="364"/>
        <v>740</v>
      </c>
      <c r="AX740" s="289">
        <f t="shared" si="365"/>
        <v>683</v>
      </c>
      <c r="AY740" s="289">
        <f t="shared" si="366"/>
        <v>696</v>
      </c>
      <c r="AZ740" s="289" t="str">
        <f t="shared" si="367"/>
        <v>NA</v>
      </c>
      <c r="BA740" s="289" t="str">
        <f t="shared" si="368"/>
        <v>NA</v>
      </c>
      <c r="BB740" s="289">
        <f t="shared" si="369"/>
        <v>693</v>
      </c>
      <c r="BC740" s="289">
        <f t="shared" si="343"/>
        <v>690</v>
      </c>
      <c r="BD740" s="289">
        <f t="shared" si="344"/>
        <v>686</v>
      </c>
      <c r="BE740" s="289">
        <f t="shared" si="345"/>
        <v>693</v>
      </c>
    </row>
    <row r="741" spans="1:57" s="309" customFormat="1" ht="15" customHeight="1" x14ac:dyDescent="0.25">
      <c r="A741" s="283" t="s">
        <v>328</v>
      </c>
      <c r="B741" s="255" t="s">
        <v>928</v>
      </c>
      <c r="C741" s="269" t="s">
        <v>1130</v>
      </c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>
        <v>28015</v>
      </c>
      <c r="P741" s="248">
        <v>24853</v>
      </c>
      <c r="Q741" s="248">
        <v>23026</v>
      </c>
      <c r="R741" s="248">
        <v>23358</v>
      </c>
      <c r="S741" s="248">
        <v>24332</v>
      </c>
      <c r="T741" s="285">
        <v>25798</v>
      </c>
      <c r="U741" s="286">
        <v>29876</v>
      </c>
      <c r="V741" s="287">
        <v>26048</v>
      </c>
      <c r="W741" s="287">
        <v>18117</v>
      </c>
      <c r="X741" s="287">
        <v>18552</v>
      </c>
      <c r="Y741" s="287"/>
      <c r="Z741" s="287"/>
      <c r="AA741" s="303">
        <v>23270</v>
      </c>
      <c r="AB741" s="303">
        <v>28519</v>
      </c>
      <c r="AC741" s="303">
        <v>29433</v>
      </c>
      <c r="AD741" s="303">
        <v>30343</v>
      </c>
      <c r="AE741" s="289" t="str">
        <f t="shared" si="346"/>
        <v>NA</v>
      </c>
      <c r="AF741" s="289" t="str">
        <f t="shared" si="347"/>
        <v>NA</v>
      </c>
      <c r="AG741" s="289" t="str">
        <f t="shared" si="348"/>
        <v>NA</v>
      </c>
      <c r="AH741" s="289" t="str">
        <f t="shared" si="349"/>
        <v>NA</v>
      </c>
      <c r="AI741" s="289" t="str">
        <f t="shared" si="350"/>
        <v>NA</v>
      </c>
      <c r="AJ741" s="289" t="str">
        <f t="shared" si="351"/>
        <v>NA</v>
      </c>
      <c r="AK741" s="289" t="str">
        <f t="shared" si="352"/>
        <v>NA</v>
      </c>
      <c r="AL741" s="289" t="str">
        <f t="shared" si="353"/>
        <v>NA</v>
      </c>
      <c r="AM741" s="289" t="str">
        <f t="shared" si="354"/>
        <v>NA</v>
      </c>
      <c r="AN741" s="289" t="str">
        <f t="shared" si="355"/>
        <v>NA</v>
      </c>
      <c r="AO741" s="289" t="str">
        <f t="shared" si="356"/>
        <v>NA</v>
      </c>
      <c r="AP741" s="289">
        <f t="shared" si="357"/>
        <v>540</v>
      </c>
      <c r="AQ741" s="289">
        <f t="shared" si="358"/>
        <v>569</v>
      </c>
      <c r="AR741" s="289">
        <f t="shared" si="359"/>
        <v>616</v>
      </c>
      <c r="AS741" s="289">
        <f t="shared" si="360"/>
        <v>624</v>
      </c>
      <c r="AT741" s="289">
        <f t="shared" si="361"/>
        <v>635</v>
      </c>
      <c r="AU741" s="289">
        <f t="shared" si="362"/>
        <v>654</v>
      </c>
      <c r="AV741" s="289">
        <f t="shared" si="363"/>
        <v>658</v>
      </c>
      <c r="AW741" s="289">
        <f t="shared" si="364"/>
        <v>741</v>
      </c>
      <c r="AX741" s="289">
        <f t="shared" si="365"/>
        <v>707</v>
      </c>
      <c r="AY741" s="289">
        <f t="shared" si="366"/>
        <v>721</v>
      </c>
      <c r="AZ741" s="289" t="str">
        <f t="shared" si="367"/>
        <v>NA</v>
      </c>
      <c r="BA741" s="289" t="str">
        <f t="shared" si="368"/>
        <v>NA</v>
      </c>
      <c r="BB741" s="289">
        <f t="shared" si="369"/>
        <v>718</v>
      </c>
      <c r="BC741" s="289">
        <f t="shared" si="343"/>
        <v>709</v>
      </c>
      <c r="BD741" s="289">
        <f t="shared" si="344"/>
        <v>700</v>
      </c>
      <c r="BE741" s="289">
        <f t="shared" si="345"/>
        <v>695</v>
      </c>
    </row>
    <row r="742" spans="1:57" s="309" customFormat="1" ht="15" customHeight="1" x14ac:dyDescent="0.25">
      <c r="A742" s="283" t="s">
        <v>1020</v>
      </c>
      <c r="B742" s="255" t="s">
        <v>917</v>
      </c>
      <c r="C742" s="269" t="s">
        <v>1130</v>
      </c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>
        <v>11618</v>
      </c>
      <c r="O742" s="248">
        <v>11958</v>
      </c>
      <c r="P742" s="248">
        <v>11108</v>
      </c>
      <c r="Q742" s="248">
        <v>11855</v>
      </c>
      <c r="R742" s="248">
        <v>14037</v>
      </c>
      <c r="S742" s="248">
        <v>15212</v>
      </c>
      <c r="T742" s="285">
        <v>16834</v>
      </c>
      <c r="U742" s="286">
        <v>17109</v>
      </c>
      <c r="V742" s="287">
        <v>17384</v>
      </c>
      <c r="W742" s="287">
        <v>13649</v>
      </c>
      <c r="X742" s="287">
        <v>15780</v>
      </c>
      <c r="Y742" s="287"/>
      <c r="Z742" s="287"/>
      <c r="AA742" s="303">
        <v>23095</v>
      </c>
      <c r="AB742" s="303">
        <v>27977</v>
      </c>
      <c r="AC742" s="303">
        <v>28427</v>
      </c>
      <c r="AD742" s="303">
        <v>29492</v>
      </c>
      <c r="AE742" s="289" t="str">
        <f t="shared" si="346"/>
        <v>NA</v>
      </c>
      <c r="AF742" s="289" t="str">
        <f t="shared" si="347"/>
        <v>NA</v>
      </c>
      <c r="AG742" s="289" t="str">
        <f t="shared" si="348"/>
        <v>NA</v>
      </c>
      <c r="AH742" s="289" t="str">
        <f t="shared" si="349"/>
        <v>NA</v>
      </c>
      <c r="AI742" s="289" t="str">
        <f t="shared" si="350"/>
        <v>NA</v>
      </c>
      <c r="AJ742" s="289" t="str">
        <f t="shared" si="351"/>
        <v>NA</v>
      </c>
      <c r="AK742" s="289" t="str">
        <f t="shared" si="352"/>
        <v>NA</v>
      </c>
      <c r="AL742" s="289" t="str">
        <f t="shared" si="353"/>
        <v>NA</v>
      </c>
      <c r="AM742" s="289" t="str">
        <f t="shared" si="354"/>
        <v>NA</v>
      </c>
      <c r="AN742" s="289" t="str">
        <f t="shared" si="355"/>
        <v>NA</v>
      </c>
      <c r="AO742" s="289">
        <f t="shared" si="356"/>
        <v>607</v>
      </c>
      <c r="AP742" s="289">
        <f t="shared" si="357"/>
        <v>620</v>
      </c>
      <c r="AQ742" s="289">
        <f t="shared" si="358"/>
        <v>670</v>
      </c>
      <c r="AR742" s="289">
        <f t="shared" si="359"/>
        <v>703</v>
      </c>
      <c r="AS742" s="289">
        <f t="shared" si="360"/>
        <v>691</v>
      </c>
      <c r="AT742" s="289">
        <f t="shared" si="361"/>
        <v>702</v>
      </c>
      <c r="AU742" s="289">
        <f t="shared" si="362"/>
        <v>726</v>
      </c>
      <c r="AV742" s="289">
        <f t="shared" si="363"/>
        <v>750</v>
      </c>
      <c r="AW742" s="289">
        <f t="shared" si="364"/>
        <v>828</v>
      </c>
      <c r="AX742" s="289">
        <f t="shared" si="365"/>
        <v>746</v>
      </c>
      <c r="AY742" s="289">
        <f t="shared" si="366"/>
        <v>748</v>
      </c>
      <c r="AZ742" s="289" t="str">
        <f t="shared" si="367"/>
        <v>NA</v>
      </c>
      <c r="BA742" s="289" t="str">
        <f t="shared" si="368"/>
        <v>NA</v>
      </c>
      <c r="BB742" s="289">
        <f t="shared" si="369"/>
        <v>721</v>
      </c>
      <c r="BC742" s="289">
        <f t="shared" si="343"/>
        <v>711</v>
      </c>
      <c r="BD742" s="289">
        <f t="shared" si="344"/>
        <v>705</v>
      </c>
      <c r="BE742" s="289">
        <f t="shared" si="345"/>
        <v>701</v>
      </c>
    </row>
    <row r="743" spans="1:57" s="309" customFormat="1" ht="15" customHeight="1" x14ac:dyDescent="0.25">
      <c r="A743" s="283" t="s">
        <v>899</v>
      </c>
      <c r="B743" s="255" t="s">
        <v>930</v>
      </c>
      <c r="C743" s="269" t="s">
        <v>1130</v>
      </c>
      <c r="D743" s="248"/>
      <c r="E743" s="248"/>
      <c r="F743" s="248"/>
      <c r="G743" s="248"/>
      <c r="H743" s="248"/>
      <c r="I743" s="248"/>
      <c r="J743" s="248"/>
      <c r="K743" s="248"/>
      <c r="L743" s="248"/>
      <c r="M743" s="248">
        <v>96875</v>
      </c>
      <c r="N743" s="248">
        <v>6291</v>
      </c>
      <c r="O743" s="248">
        <v>6759</v>
      </c>
      <c r="P743" s="248">
        <v>7491</v>
      </c>
      <c r="Q743" s="248">
        <v>10343</v>
      </c>
      <c r="R743" s="248">
        <v>13633</v>
      </c>
      <c r="S743" s="248">
        <v>17803</v>
      </c>
      <c r="T743" s="285">
        <v>20379</v>
      </c>
      <c r="U743" s="286">
        <v>24902</v>
      </c>
      <c r="V743" s="287">
        <v>24368</v>
      </c>
      <c r="W743" s="287">
        <v>18140</v>
      </c>
      <c r="X743" s="287">
        <v>18225</v>
      </c>
      <c r="Y743" s="287"/>
      <c r="Z743" s="287"/>
      <c r="AA743" s="303">
        <v>18994</v>
      </c>
      <c r="AB743" s="303">
        <v>26481</v>
      </c>
      <c r="AC743" s="303">
        <v>28930</v>
      </c>
      <c r="AD743" s="303">
        <v>28206</v>
      </c>
      <c r="AE743" s="289" t="str">
        <f t="shared" si="346"/>
        <v>NA</v>
      </c>
      <c r="AF743" s="289" t="str">
        <f t="shared" si="347"/>
        <v>NA</v>
      </c>
      <c r="AG743" s="289" t="str">
        <f t="shared" si="348"/>
        <v>NA</v>
      </c>
      <c r="AH743" s="289" t="str">
        <f t="shared" si="349"/>
        <v>NA</v>
      </c>
      <c r="AI743" s="289" t="str">
        <f t="shared" si="350"/>
        <v>NA</v>
      </c>
      <c r="AJ743" s="289" t="str">
        <f t="shared" si="351"/>
        <v>NA</v>
      </c>
      <c r="AK743" s="289" t="str">
        <f t="shared" si="352"/>
        <v>NA</v>
      </c>
      <c r="AL743" s="289" t="str">
        <f t="shared" si="353"/>
        <v>NA</v>
      </c>
      <c r="AM743" s="289" t="str">
        <f t="shared" si="354"/>
        <v>NA</v>
      </c>
      <c r="AN743" s="289">
        <f t="shared" si="355"/>
        <v>295</v>
      </c>
      <c r="AO743" s="289">
        <f t="shared" si="356"/>
        <v>625</v>
      </c>
      <c r="AP743" s="289">
        <f t="shared" si="357"/>
        <v>645</v>
      </c>
      <c r="AQ743" s="289">
        <f t="shared" si="358"/>
        <v>692</v>
      </c>
      <c r="AR743" s="289">
        <f t="shared" si="359"/>
        <v>714</v>
      </c>
      <c r="AS743" s="289">
        <f t="shared" si="360"/>
        <v>694</v>
      </c>
      <c r="AT743" s="289">
        <f t="shared" si="361"/>
        <v>685</v>
      </c>
      <c r="AU743" s="289">
        <f t="shared" si="362"/>
        <v>700</v>
      </c>
      <c r="AV743" s="289">
        <f t="shared" si="363"/>
        <v>691</v>
      </c>
      <c r="AW743" s="289">
        <f t="shared" si="364"/>
        <v>760</v>
      </c>
      <c r="AX743" s="289">
        <f t="shared" si="365"/>
        <v>706</v>
      </c>
      <c r="AY743" s="289">
        <f t="shared" si="366"/>
        <v>725</v>
      </c>
      <c r="AZ743" s="289" t="str">
        <f t="shared" si="367"/>
        <v>NA</v>
      </c>
      <c r="BA743" s="289" t="str">
        <f t="shared" si="368"/>
        <v>NA</v>
      </c>
      <c r="BB743" s="289">
        <f t="shared" si="369"/>
        <v>748</v>
      </c>
      <c r="BC743" s="289">
        <f t="shared" si="343"/>
        <v>723</v>
      </c>
      <c r="BD743" s="289">
        <f t="shared" si="344"/>
        <v>702</v>
      </c>
      <c r="BE743" s="289">
        <f t="shared" si="345"/>
        <v>707</v>
      </c>
    </row>
    <row r="744" spans="1:57" s="309" customFormat="1" ht="15" customHeight="1" x14ac:dyDescent="0.25">
      <c r="A744" s="306" t="s">
        <v>166</v>
      </c>
      <c r="B744" s="307" t="s">
        <v>928</v>
      </c>
      <c r="C744" s="307" t="s">
        <v>1130</v>
      </c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248"/>
      <c r="S744" s="248"/>
      <c r="T744" s="285"/>
      <c r="U744" s="285"/>
      <c r="V744" s="290">
        <v>8689</v>
      </c>
      <c r="W744" s="290">
        <v>10284</v>
      </c>
      <c r="X744" s="290">
        <v>10561</v>
      </c>
      <c r="Y744" s="290"/>
      <c r="Z744" s="290"/>
      <c r="AA744" s="305">
        <v>16147</v>
      </c>
      <c r="AB744" s="305">
        <v>19806</v>
      </c>
      <c r="AC744" s="303">
        <v>23921</v>
      </c>
      <c r="AD744" s="303">
        <v>26231</v>
      </c>
      <c r="AE744" s="292" t="str">
        <f t="shared" si="346"/>
        <v>NA</v>
      </c>
      <c r="AF744" s="292" t="str">
        <f t="shared" si="347"/>
        <v>NA</v>
      </c>
      <c r="AG744" s="292" t="str">
        <f t="shared" si="348"/>
        <v>NA</v>
      </c>
      <c r="AH744" s="292" t="str">
        <f t="shared" si="349"/>
        <v>NA</v>
      </c>
      <c r="AI744" s="292" t="str">
        <f t="shared" si="350"/>
        <v>NA</v>
      </c>
      <c r="AJ744" s="292" t="str">
        <f t="shared" si="351"/>
        <v>NA</v>
      </c>
      <c r="AK744" s="292" t="str">
        <f t="shared" si="352"/>
        <v>NA</v>
      </c>
      <c r="AL744" s="292" t="str">
        <f t="shared" si="353"/>
        <v>NA</v>
      </c>
      <c r="AM744" s="292" t="str">
        <f t="shared" si="354"/>
        <v>NA</v>
      </c>
      <c r="AN744" s="292" t="str">
        <f t="shared" si="355"/>
        <v>NA</v>
      </c>
      <c r="AO744" s="292" t="str">
        <f t="shared" si="356"/>
        <v>NA</v>
      </c>
      <c r="AP744" s="292" t="str">
        <f t="shared" si="357"/>
        <v>NA</v>
      </c>
      <c r="AQ744" s="292" t="str">
        <f t="shared" si="358"/>
        <v>NA</v>
      </c>
      <c r="AR744" s="292" t="str">
        <f t="shared" si="359"/>
        <v>NA</v>
      </c>
      <c r="AS744" s="292" t="str">
        <f t="shared" si="360"/>
        <v>NA</v>
      </c>
      <c r="AT744" s="292" t="str">
        <f t="shared" si="361"/>
        <v>NA</v>
      </c>
      <c r="AU744" s="292" t="str">
        <f t="shared" si="362"/>
        <v>NA</v>
      </c>
      <c r="AV744" s="292" t="str">
        <f t="shared" si="363"/>
        <v>NA</v>
      </c>
      <c r="AW744" s="292">
        <f t="shared" si="364"/>
        <v>907</v>
      </c>
      <c r="AX744" s="292">
        <f t="shared" si="365"/>
        <v>778</v>
      </c>
      <c r="AY744" s="292">
        <f t="shared" si="366"/>
        <v>788</v>
      </c>
      <c r="AZ744" s="292" t="str">
        <f t="shared" si="367"/>
        <v>NA</v>
      </c>
      <c r="BA744" s="292" t="str">
        <f t="shared" si="368"/>
        <v>NA</v>
      </c>
      <c r="BB744" s="289">
        <f t="shared" si="369"/>
        <v>766</v>
      </c>
      <c r="BC744" s="289">
        <f t="shared" si="343"/>
        <v>762</v>
      </c>
      <c r="BD744" s="289">
        <f t="shared" si="344"/>
        <v>727</v>
      </c>
      <c r="BE744" s="289">
        <f t="shared" si="345"/>
        <v>716</v>
      </c>
    </row>
    <row r="745" spans="1:57" s="309" customFormat="1" ht="15" customHeight="1" x14ac:dyDescent="0.25">
      <c r="A745" s="283" t="s">
        <v>115</v>
      </c>
      <c r="B745" s="255" t="s">
        <v>926</v>
      </c>
      <c r="C745" s="269" t="s">
        <v>1130</v>
      </c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248"/>
      <c r="S745" s="248"/>
      <c r="T745" s="285"/>
      <c r="U745" s="286"/>
      <c r="V745" s="287">
        <v>17679</v>
      </c>
      <c r="W745" s="287">
        <v>13149</v>
      </c>
      <c r="X745" s="287">
        <v>16128</v>
      </c>
      <c r="Y745" s="287"/>
      <c r="Z745" s="287"/>
      <c r="AA745" s="303">
        <v>23895</v>
      </c>
      <c r="AB745" s="303">
        <v>27251</v>
      </c>
      <c r="AC745" s="303">
        <v>27079</v>
      </c>
      <c r="AD745" s="303">
        <v>25817</v>
      </c>
      <c r="AE745" s="289" t="str">
        <f t="shared" si="346"/>
        <v>NA</v>
      </c>
      <c r="AF745" s="289" t="str">
        <f t="shared" si="347"/>
        <v>NA</v>
      </c>
      <c r="AG745" s="289" t="str">
        <f t="shared" si="348"/>
        <v>NA</v>
      </c>
      <c r="AH745" s="289" t="str">
        <f t="shared" si="349"/>
        <v>NA</v>
      </c>
      <c r="AI745" s="289" t="str">
        <f t="shared" si="350"/>
        <v>NA</v>
      </c>
      <c r="AJ745" s="289" t="str">
        <f t="shared" si="351"/>
        <v>NA</v>
      </c>
      <c r="AK745" s="289" t="str">
        <f t="shared" si="352"/>
        <v>NA</v>
      </c>
      <c r="AL745" s="289" t="str">
        <f t="shared" si="353"/>
        <v>NA</v>
      </c>
      <c r="AM745" s="289" t="str">
        <f t="shared" si="354"/>
        <v>NA</v>
      </c>
      <c r="AN745" s="289" t="str">
        <f t="shared" si="355"/>
        <v>NA</v>
      </c>
      <c r="AO745" s="289" t="str">
        <f t="shared" si="356"/>
        <v>NA</v>
      </c>
      <c r="AP745" s="289" t="str">
        <f t="shared" si="357"/>
        <v>NA</v>
      </c>
      <c r="AQ745" s="289" t="str">
        <f t="shared" si="358"/>
        <v>NA</v>
      </c>
      <c r="AR745" s="289" t="str">
        <f t="shared" si="359"/>
        <v>NA</v>
      </c>
      <c r="AS745" s="289" t="str">
        <f t="shared" si="360"/>
        <v>NA</v>
      </c>
      <c r="AT745" s="289" t="str">
        <f t="shared" si="361"/>
        <v>NA</v>
      </c>
      <c r="AU745" s="289" t="str">
        <f t="shared" si="362"/>
        <v>NA</v>
      </c>
      <c r="AV745" s="289" t="str">
        <f t="shared" si="363"/>
        <v>NA</v>
      </c>
      <c r="AW745" s="289">
        <f t="shared" si="364"/>
        <v>823</v>
      </c>
      <c r="AX745" s="289">
        <f t="shared" si="365"/>
        <v>754</v>
      </c>
      <c r="AY745" s="289">
        <f t="shared" si="366"/>
        <v>743</v>
      </c>
      <c r="AZ745" s="289" t="str">
        <f t="shared" si="367"/>
        <v>NA</v>
      </c>
      <c r="BA745" s="289" t="str">
        <f t="shared" si="368"/>
        <v>NA</v>
      </c>
      <c r="BB745" s="289">
        <f t="shared" si="369"/>
        <v>714</v>
      </c>
      <c r="BC745" s="289">
        <f t="shared" si="343"/>
        <v>720</v>
      </c>
      <c r="BD745" s="289">
        <f t="shared" si="344"/>
        <v>711</v>
      </c>
      <c r="BE745" s="289">
        <f t="shared" si="345"/>
        <v>718</v>
      </c>
    </row>
    <row r="746" spans="1:57" s="309" customFormat="1" ht="15" customHeight="1" x14ac:dyDescent="0.25">
      <c r="A746" s="283" t="s">
        <v>251</v>
      </c>
      <c r="B746" s="255" t="s">
        <v>928</v>
      </c>
      <c r="C746" s="269" t="s">
        <v>1130</v>
      </c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>
        <v>10869</v>
      </c>
      <c r="Q746" s="248">
        <v>11310</v>
      </c>
      <c r="R746" s="248">
        <v>12792</v>
      </c>
      <c r="S746" s="248">
        <v>14525</v>
      </c>
      <c r="T746" s="285">
        <v>15534</v>
      </c>
      <c r="U746" s="286">
        <v>18373</v>
      </c>
      <c r="V746" s="287">
        <v>23639</v>
      </c>
      <c r="W746" s="287">
        <v>23914</v>
      </c>
      <c r="X746" s="287">
        <v>26303</v>
      </c>
      <c r="Y746" s="287"/>
      <c r="Z746" s="287"/>
      <c r="AA746" s="303">
        <v>32990</v>
      </c>
      <c r="AB746" s="303">
        <v>34510</v>
      </c>
      <c r="AC746" s="303">
        <v>32847</v>
      </c>
      <c r="AD746" s="303">
        <v>25640</v>
      </c>
      <c r="AE746" s="289" t="str">
        <f t="shared" si="346"/>
        <v>NA</v>
      </c>
      <c r="AF746" s="289" t="str">
        <f t="shared" si="347"/>
        <v>NA</v>
      </c>
      <c r="AG746" s="289" t="str">
        <f t="shared" si="348"/>
        <v>NA</v>
      </c>
      <c r="AH746" s="289" t="str">
        <f t="shared" si="349"/>
        <v>NA</v>
      </c>
      <c r="AI746" s="289" t="str">
        <f t="shared" si="350"/>
        <v>NA</v>
      </c>
      <c r="AJ746" s="289" t="str">
        <f t="shared" si="351"/>
        <v>NA</v>
      </c>
      <c r="AK746" s="289" t="str">
        <f t="shared" si="352"/>
        <v>NA</v>
      </c>
      <c r="AL746" s="289" t="str">
        <f t="shared" si="353"/>
        <v>NA</v>
      </c>
      <c r="AM746" s="289" t="str">
        <f t="shared" si="354"/>
        <v>NA</v>
      </c>
      <c r="AN746" s="289" t="str">
        <f t="shared" si="355"/>
        <v>NA</v>
      </c>
      <c r="AO746" s="289" t="str">
        <f t="shared" si="356"/>
        <v>NA</v>
      </c>
      <c r="AP746" s="289" t="str">
        <f t="shared" si="357"/>
        <v>NA</v>
      </c>
      <c r="AQ746" s="289">
        <f t="shared" si="358"/>
        <v>672</v>
      </c>
      <c r="AR746" s="289">
        <f t="shared" si="359"/>
        <v>706</v>
      </c>
      <c r="AS746" s="289">
        <f t="shared" si="360"/>
        <v>700</v>
      </c>
      <c r="AT746" s="289">
        <f t="shared" si="361"/>
        <v>709</v>
      </c>
      <c r="AU746" s="289">
        <f t="shared" si="362"/>
        <v>739</v>
      </c>
      <c r="AV746" s="289">
        <f t="shared" si="363"/>
        <v>746</v>
      </c>
      <c r="AW746" s="289">
        <f t="shared" si="364"/>
        <v>771</v>
      </c>
      <c r="AX746" s="289">
        <f t="shared" si="365"/>
        <v>661</v>
      </c>
      <c r="AY746" s="289">
        <f t="shared" si="366"/>
        <v>661</v>
      </c>
      <c r="AZ746" s="289" t="str">
        <f t="shared" si="367"/>
        <v>NA</v>
      </c>
      <c r="BA746" s="289" t="str">
        <f t="shared" si="368"/>
        <v>NA</v>
      </c>
      <c r="BB746" s="289">
        <f t="shared" si="369"/>
        <v>667</v>
      </c>
      <c r="BC746" s="289">
        <f t="shared" si="343"/>
        <v>684</v>
      </c>
      <c r="BD746" s="289">
        <f t="shared" si="344"/>
        <v>685</v>
      </c>
      <c r="BE746" s="289">
        <f t="shared" si="345"/>
        <v>722</v>
      </c>
    </row>
    <row r="747" spans="1:57" s="309" customFormat="1" ht="15" customHeight="1" x14ac:dyDescent="0.25">
      <c r="A747" s="283" t="s">
        <v>881</v>
      </c>
      <c r="B747" s="255" t="s">
        <v>916</v>
      </c>
      <c r="C747" s="269" t="s">
        <v>1130</v>
      </c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>
        <v>11140</v>
      </c>
      <c r="R747" s="248"/>
      <c r="S747" s="248"/>
      <c r="T747" s="285"/>
      <c r="U747" s="286"/>
      <c r="V747" s="287"/>
      <c r="W747" s="287"/>
      <c r="X747" s="287"/>
      <c r="Y747" s="287"/>
      <c r="Z747" s="287"/>
      <c r="AA747" s="303">
        <v>20010</v>
      </c>
      <c r="AB747" s="303">
        <v>23303</v>
      </c>
      <c r="AC747" s="303">
        <v>25501</v>
      </c>
      <c r="AD747" s="303">
        <v>25009</v>
      </c>
      <c r="AE747" s="289" t="str">
        <f t="shared" si="346"/>
        <v>NA</v>
      </c>
      <c r="AF747" s="289" t="str">
        <f t="shared" si="347"/>
        <v>NA</v>
      </c>
      <c r="AG747" s="289" t="str">
        <f t="shared" si="348"/>
        <v>NA</v>
      </c>
      <c r="AH747" s="289" t="str">
        <f t="shared" si="349"/>
        <v>NA</v>
      </c>
      <c r="AI747" s="289" t="str">
        <f t="shared" si="350"/>
        <v>NA</v>
      </c>
      <c r="AJ747" s="289" t="str">
        <f t="shared" si="351"/>
        <v>NA</v>
      </c>
      <c r="AK747" s="289" t="str">
        <f t="shared" si="352"/>
        <v>NA</v>
      </c>
      <c r="AL747" s="289" t="str">
        <f t="shared" si="353"/>
        <v>NA</v>
      </c>
      <c r="AM747" s="289" t="str">
        <f t="shared" si="354"/>
        <v>NA</v>
      </c>
      <c r="AN747" s="289" t="str">
        <f t="shared" si="355"/>
        <v>NA</v>
      </c>
      <c r="AO747" s="289" t="str">
        <f t="shared" si="356"/>
        <v>NA</v>
      </c>
      <c r="AP747" s="289" t="str">
        <f t="shared" si="357"/>
        <v>NA</v>
      </c>
      <c r="AQ747" s="289" t="str">
        <f t="shared" si="358"/>
        <v>NA</v>
      </c>
      <c r="AR747" s="289">
        <f t="shared" si="359"/>
        <v>709</v>
      </c>
      <c r="AS747" s="289" t="str">
        <f t="shared" si="360"/>
        <v>NA</v>
      </c>
      <c r="AT747" s="289" t="str">
        <f t="shared" si="361"/>
        <v>NA</v>
      </c>
      <c r="AU747" s="289" t="str">
        <f t="shared" si="362"/>
        <v>NA</v>
      </c>
      <c r="AV747" s="289" t="str">
        <f t="shared" si="363"/>
        <v>NA</v>
      </c>
      <c r="AW747" s="289" t="str">
        <f t="shared" si="364"/>
        <v>NA</v>
      </c>
      <c r="AX747" s="289" t="str">
        <f t="shared" si="365"/>
        <v>NA</v>
      </c>
      <c r="AY747" s="289" t="str">
        <f t="shared" si="366"/>
        <v>NA</v>
      </c>
      <c r="AZ747" s="289" t="str">
        <f t="shared" si="367"/>
        <v>NA</v>
      </c>
      <c r="BA747" s="289" t="str">
        <f t="shared" si="368"/>
        <v>NA</v>
      </c>
      <c r="BB747" s="289">
        <f t="shared" si="369"/>
        <v>742</v>
      </c>
      <c r="BC747" s="289">
        <f t="shared" si="343"/>
        <v>742</v>
      </c>
      <c r="BD747" s="289">
        <f t="shared" si="344"/>
        <v>718</v>
      </c>
      <c r="BE747" s="289">
        <f t="shared" si="345"/>
        <v>724</v>
      </c>
    </row>
    <row r="748" spans="1:57" s="309" customFormat="1" ht="15" customHeight="1" x14ac:dyDescent="0.25">
      <c r="A748" s="283" t="s">
        <v>364</v>
      </c>
      <c r="B748" s="255" t="s">
        <v>928</v>
      </c>
      <c r="C748" s="269" t="s">
        <v>1130</v>
      </c>
      <c r="D748" s="248"/>
      <c r="E748" s="248"/>
      <c r="F748" s="248"/>
      <c r="G748" s="248"/>
      <c r="H748" s="248">
        <v>8253</v>
      </c>
      <c r="I748" s="248">
        <v>9511</v>
      </c>
      <c r="J748" s="248">
        <v>11634</v>
      </c>
      <c r="K748" s="248"/>
      <c r="L748" s="248"/>
      <c r="M748" s="248"/>
      <c r="N748" s="248"/>
      <c r="O748" s="248"/>
      <c r="P748" s="248"/>
      <c r="Q748" s="248"/>
      <c r="R748" s="272">
        <v>14698</v>
      </c>
      <c r="S748" s="272">
        <v>16522</v>
      </c>
      <c r="T748" s="285">
        <v>19047</v>
      </c>
      <c r="U748" s="286">
        <v>22397</v>
      </c>
      <c r="V748" s="321">
        <v>21766</v>
      </c>
      <c r="W748" s="287">
        <v>15709</v>
      </c>
      <c r="X748" s="287">
        <v>19637</v>
      </c>
      <c r="Y748" s="287"/>
      <c r="Z748" s="287"/>
      <c r="AA748" s="303">
        <v>23505</v>
      </c>
      <c r="AB748" s="303">
        <v>25952</v>
      </c>
      <c r="AC748" s="303">
        <v>24411</v>
      </c>
      <c r="AD748" s="303">
        <v>24220</v>
      </c>
      <c r="AE748" s="289" t="str">
        <f t="shared" si="346"/>
        <v>NA</v>
      </c>
      <c r="AF748" s="289" t="str">
        <f t="shared" si="347"/>
        <v>NA</v>
      </c>
      <c r="AG748" s="289" t="str">
        <f t="shared" si="348"/>
        <v>NA</v>
      </c>
      <c r="AH748" s="289" t="str">
        <f t="shared" si="349"/>
        <v>NA</v>
      </c>
      <c r="AI748" s="289">
        <f t="shared" si="350"/>
        <v>432</v>
      </c>
      <c r="AJ748" s="289">
        <f t="shared" si="351"/>
        <v>460</v>
      </c>
      <c r="AK748" s="289">
        <f t="shared" si="352"/>
        <v>476</v>
      </c>
      <c r="AL748" s="289" t="str">
        <f t="shared" si="353"/>
        <v>NA</v>
      </c>
      <c r="AM748" s="289" t="str">
        <f t="shared" si="354"/>
        <v>NA</v>
      </c>
      <c r="AN748" s="289" t="str">
        <f t="shared" si="355"/>
        <v>NA</v>
      </c>
      <c r="AO748" s="289" t="str">
        <f t="shared" si="356"/>
        <v>NA</v>
      </c>
      <c r="AP748" s="289" t="str">
        <f t="shared" si="357"/>
        <v>NA</v>
      </c>
      <c r="AQ748" s="289" t="str">
        <f t="shared" si="358"/>
        <v>NA</v>
      </c>
      <c r="AR748" s="289" t="str">
        <f t="shared" si="359"/>
        <v>NA</v>
      </c>
      <c r="AS748" s="289">
        <f t="shared" si="360"/>
        <v>686</v>
      </c>
      <c r="AT748" s="289">
        <f t="shared" si="361"/>
        <v>694</v>
      </c>
      <c r="AU748" s="289">
        <f t="shared" si="362"/>
        <v>709</v>
      </c>
      <c r="AV748" s="289">
        <f t="shared" si="363"/>
        <v>710</v>
      </c>
      <c r="AW748" s="289">
        <f t="shared" si="364"/>
        <v>787</v>
      </c>
      <c r="AX748" s="289">
        <f t="shared" si="365"/>
        <v>728</v>
      </c>
      <c r="AY748" s="289">
        <f t="shared" si="366"/>
        <v>712</v>
      </c>
      <c r="AZ748" s="289" t="str">
        <f t="shared" si="367"/>
        <v>NA</v>
      </c>
      <c r="BA748" s="289" t="str">
        <f t="shared" si="368"/>
        <v>NA</v>
      </c>
      <c r="BB748" s="289">
        <f t="shared" si="369"/>
        <v>717</v>
      </c>
      <c r="BC748" s="289">
        <f t="shared" si="343"/>
        <v>727</v>
      </c>
      <c r="BD748" s="289">
        <f t="shared" si="344"/>
        <v>724</v>
      </c>
      <c r="BE748" s="289">
        <f t="shared" si="345"/>
        <v>726</v>
      </c>
    </row>
    <row r="749" spans="1:57" s="309" customFormat="1" ht="15" customHeight="1" x14ac:dyDescent="0.25">
      <c r="A749" s="283" t="s">
        <v>71</v>
      </c>
      <c r="B749" s="255" t="s">
        <v>930</v>
      </c>
      <c r="C749" s="269" t="s">
        <v>1130</v>
      </c>
      <c r="D749" s="248"/>
      <c r="E749" s="248"/>
      <c r="F749" s="248"/>
      <c r="G749" s="248"/>
      <c r="H749" s="248">
        <v>6871</v>
      </c>
      <c r="I749" s="248">
        <v>7867</v>
      </c>
      <c r="J749" s="248"/>
      <c r="K749" s="248"/>
      <c r="L749" s="248"/>
      <c r="M749" s="248"/>
      <c r="N749" s="248"/>
      <c r="O749" s="248"/>
      <c r="P749" s="248"/>
      <c r="Q749" s="248"/>
      <c r="R749" s="248">
        <v>22643</v>
      </c>
      <c r="S749" s="248">
        <v>24071</v>
      </c>
      <c r="T749" s="285">
        <v>26619</v>
      </c>
      <c r="U749" s="286">
        <v>30563</v>
      </c>
      <c r="V749" s="287">
        <v>25919</v>
      </c>
      <c r="W749" s="287">
        <v>16700</v>
      </c>
      <c r="X749" s="287">
        <v>17443</v>
      </c>
      <c r="Y749" s="287"/>
      <c r="Z749" s="287"/>
      <c r="AA749" s="303">
        <v>22260</v>
      </c>
      <c r="AB749" s="303">
        <v>25317</v>
      </c>
      <c r="AC749" s="303">
        <v>25425</v>
      </c>
      <c r="AD749" s="303">
        <v>23855</v>
      </c>
      <c r="AE749" s="289" t="str">
        <f t="shared" si="346"/>
        <v>NA</v>
      </c>
      <c r="AF749" s="289" t="str">
        <f t="shared" si="347"/>
        <v>NA</v>
      </c>
      <c r="AG749" s="289" t="str">
        <f t="shared" si="348"/>
        <v>NA</v>
      </c>
      <c r="AH749" s="289" t="str">
        <f t="shared" si="349"/>
        <v>NA</v>
      </c>
      <c r="AI749" s="289">
        <f t="shared" si="350"/>
        <v>439</v>
      </c>
      <c r="AJ749" s="289">
        <f t="shared" si="351"/>
        <v>468</v>
      </c>
      <c r="AK749" s="289" t="str">
        <f t="shared" si="352"/>
        <v>NA</v>
      </c>
      <c r="AL749" s="289" t="str">
        <f t="shared" si="353"/>
        <v>NA</v>
      </c>
      <c r="AM749" s="289" t="str">
        <f t="shared" si="354"/>
        <v>NA</v>
      </c>
      <c r="AN749" s="289" t="str">
        <f t="shared" si="355"/>
        <v>NA</v>
      </c>
      <c r="AO749" s="289" t="str">
        <f t="shared" si="356"/>
        <v>NA</v>
      </c>
      <c r="AP749" s="289" t="str">
        <f t="shared" si="357"/>
        <v>NA</v>
      </c>
      <c r="AQ749" s="289" t="str">
        <f t="shared" si="358"/>
        <v>NA</v>
      </c>
      <c r="AR749" s="289" t="str">
        <f t="shared" si="359"/>
        <v>NA</v>
      </c>
      <c r="AS749" s="289">
        <f t="shared" si="360"/>
        <v>630</v>
      </c>
      <c r="AT749" s="289">
        <f t="shared" si="361"/>
        <v>637</v>
      </c>
      <c r="AU749" s="289">
        <f t="shared" si="362"/>
        <v>649</v>
      </c>
      <c r="AV749" s="289">
        <f t="shared" si="363"/>
        <v>649</v>
      </c>
      <c r="AW749" s="289">
        <f t="shared" si="364"/>
        <v>743</v>
      </c>
      <c r="AX749" s="289">
        <f t="shared" si="365"/>
        <v>718</v>
      </c>
      <c r="AY749" s="289">
        <f t="shared" si="366"/>
        <v>734</v>
      </c>
      <c r="AZ749" s="289" t="str">
        <f t="shared" si="367"/>
        <v>NA</v>
      </c>
      <c r="BA749" s="289" t="str">
        <f t="shared" si="368"/>
        <v>NA</v>
      </c>
      <c r="BB749" s="289">
        <f t="shared" si="369"/>
        <v>728</v>
      </c>
      <c r="BC749" s="289">
        <f t="shared" si="343"/>
        <v>734</v>
      </c>
      <c r="BD749" s="289">
        <f t="shared" si="344"/>
        <v>719</v>
      </c>
      <c r="BE749" s="289">
        <f t="shared" si="345"/>
        <v>729</v>
      </c>
    </row>
    <row r="750" spans="1:57" s="309" customFormat="1" ht="15" customHeight="1" x14ac:dyDescent="0.25">
      <c r="A750" s="307" t="s">
        <v>2169</v>
      </c>
      <c r="B750" s="307" t="s">
        <v>917</v>
      </c>
      <c r="C750" s="307" t="s">
        <v>1130</v>
      </c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248"/>
      <c r="S750" s="248"/>
      <c r="T750" s="285"/>
      <c r="U750" s="285"/>
      <c r="V750" s="290"/>
      <c r="W750" s="290"/>
      <c r="X750" s="290"/>
      <c r="Y750" s="290"/>
      <c r="Z750" s="290"/>
      <c r="AA750" s="305">
        <v>23196</v>
      </c>
      <c r="AB750" s="305">
        <v>25695</v>
      </c>
      <c r="AC750" s="303">
        <v>25217</v>
      </c>
      <c r="AD750" s="303">
        <v>23069</v>
      </c>
      <c r="AE750" s="292" t="str">
        <f t="shared" si="346"/>
        <v>NA</v>
      </c>
      <c r="AF750" s="292" t="str">
        <f t="shared" si="347"/>
        <v>NA</v>
      </c>
      <c r="AG750" s="292" t="str">
        <f t="shared" si="348"/>
        <v>NA</v>
      </c>
      <c r="AH750" s="292" t="str">
        <f t="shared" si="349"/>
        <v>NA</v>
      </c>
      <c r="AI750" s="292" t="str">
        <f t="shared" si="350"/>
        <v>NA</v>
      </c>
      <c r="AJ750" s="292" t="str">
        <f t="shared" si="351"/>
        <v>NA</v>
      </c>
      <c r="AK750" s="292" t="str">
        <f t="shared" si="352"/>
        <v>NA</v>
      </c>
      <c r="AL750" s="292" t="str">
        <f t="shared" si="353"/>
        <v>NA</v>
      </c>
      <c r="AM750" s="292" t="str">
        <f t="shared" si="354"/>
        <v>NA</v>
      </c>
      <c r="AN750" s="292" t="str">
        <f t="shared" si="355"/>
        <v>NA</v>
      </c>
      <c r="AO750" s="292" t="str">
        <f t="shared" si="356"/>
        <v>NA</v>
      </c>
      <c r="AP750" s="292" t="str">
        <f t="shared" si="357"/>
        <v>NA</v>
      </c>
      <c r="AQ750" s="292" t="str">
        <f t="shared" si="358"/>
        <v>NA</v>
      </c>
      <c r="AR750" s="292" t="str">
        <f t="shared" si="359"/>
        <v>NA</v>
      </c>
      <c r="AS750" s="292" t="str">
        <f t="shared" si="360"/>
        <v>NA</v>
      </c>
      <c r="AT750" s="292" t="str">
        <f t="shared" si="361"/>
        <v>NA</v>
      </c>
      <c r="AU750" s="292" t="str">
        <f t="shared" si="362"/>
        <v>NA</v>
      </c>
      <c r="AV750" s="292" t="str">
        <f t="shared" si="363"/>
        <v>NA</v>
      </c>
      <c r="AW750" s="292" t="str">
        <f t="shared" si="364"/>
        <v>NA</v>
      </c>
      <c r="AX750" s="292" t="str">
        <f t="shared" si="365"/>
        <v>NA</v>
      </c>
      <c r="AY750" s="292" t="str">
        <f t="shared" si="366"/>
        <v>NA</v>
      </c>
      <c r="AZ750" s="292" t="str">
        <f t="shared" si="367"/>
        <v>NA</v>
      </c>
      <c r="BA750" s="292" t="str">
        <f t="shared" si="368"/>
        <v>NA</v>
      </c>
      <c r="BB750" s="289">
        <f t="shared" si="369"/>
        <v>720</v>
      </c>
      <c r="BC750" s="289">
        <f t="shared" si="343"/>
        <v>729</v>
      </c>
      <c r="BD750" s="289">
        <f t="shared" si="344"/>
        <v>720</v>
      </c>
      <c r="BE750" s="289">
        <f t="shared" si="345"/>
        <v>732</v>
      </c>
    </row>
    <row r="751" spans="1:57" s="309" customFormat="1" ht="15" customHeight="1" x14ac:dyDescent="0.25">
      <c r="A751" s="283" t="s">
        <v>2128</v>
      </c>
      <c r="B751" s="255" t="s">
        <v>926</v>
      </c>
      <c r="C751" s="269" t="s">
        <v>1130</v>
      </c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>
        <v>10850</v>
      </c>
      <c r="Q751" s="248">
        <v>12328</v>
      </c>
      <c r="R751" s="248">
        <v>13057</v>
      </c>
      <c r="S751" s="248">
        <v>14254</v>
      </c>
      <c r="T751" s="285">
        <v>15997</v>
      </c>
      <c r="U751" s="286">
        <v>20900</v>
      </c>
      <c r="V751" s="287">
        <v>20772</v>
      </c>
      <c r="W751" s="287">
        <v>18314</v>
      </c>
      <c r="X751" s="287">
        <v>20783</v>
      </c>
      <c r="Y751" s="287"/>
      <c r="Z751" s="287"/>
      <c r="AA751" s="303">
        <v>24918</v>
      </c>
      <c r="AB751" s="303">
        <v>27943</v>
      </c>
      <c r="AC751" s="303">
        <v>22551</v>
      </c>
      <c r="AD751" s="303">
        <v>22822</v>
      </c>
      <c r="AE751" s="289" t="str">
        <f t="shared" si="346"/>
        <v>NA</v>
      </c>
      <c r="AF751" s="289" t="str">
        <f t="shared" si="347"/>
        <v>NA</v>
      </c>
      <c r="AG751" s="289" t="str">
        <f t="shared" si="348"/>
        <v>NA</v>
      </c>
      <c r="AH751" s="289" t="str">
        <f t="shared" si="349"/>
        <v>NA</v>
      </c>
      <c r="AI751" s="289" t="str">
        <f t="shared" si="350"/>
        <v>NA</v>
      </c>
      <c r="AJ751" s="289" t="str">
        <f t="shared" si="351"/>
        <v>NA</v>
      </c>
      <c r="AK751" s="289" t="str">
        <f t="shared" si="352"/>
        <v>NA</v>
      </c>
      <c r="AL751" s="289" t="str">
        <f t="shared" si="353"/>
        <v>NA</v>
      </c>
      <c r="AM751" s="289" t="str">
        <f t="shared" si="354"/>
        <v>NA</v>
      </c>
      <c r="AN751" s="289" t="str">
        <f t="shared" si="355"/>
        <v>NA</v>
      </c>
      <c r="AO751" s="289" t="str">
        <f t="shared" si="356"/>
        <v>NA</v>
      </c>
      <c r="AP751" s="289" t="str">
        <f t="shared" si="357"/>
        <v>NA</v>
      </c>
      <c r="AQ751" s="289">
        <f t="shared" si="358"/>
        <v>673</v>
      </c>
      <c r="AR751" s="289">
        <f t="shared" si="359"/>
        <v>698</v>
      </c>
      <c r="AS751" s="289">
        <f t="shared" si="360"/>
        <v>697</v>
      </c>
      <c r="AT751" s="289">
        <f t="shared" si="361"/>
        <v>710</v>
      </c>
      <c r="AU751" s="289">
        <f t="shared" si="362"/>
        <v>736</v>
      </c>
      <c r="AV751" s="289">
        <f t="shared" si="363"/>
        <v>724</v>
      </c>
      <c r="AW751" s="289">
        <f t="shared" si="364"/>
        <v>793</v>
      </c>
      <c r="AX751" s="289">
        <f t="shared" si="365"/>
        <v>705</v>
      </c>
      <c r="AY751" s="289">
        <f t="shared" si="366"/>
        <v>704</v>
      </c>
      <c r="AZ751" s="289" t="str">
        <f t="shared" si="367"/>
        <v>NA</v>
      </c>
      <c r="BA751" s="289" t="str">
        <f t="shared" si="368"/>
        <v>NA</v>
      </c>
      <c r="BB751" s="289">
        <f t="shared" si="369"/>
        <v>708</v>
      </c>
      <c r="BC751" s="289">
        <f t="shared" si="343"/>
        <v>712</v>
      </c>
      <c r="BD751" s="289">
        <f t="shared" si="344"/>
        <v>739</v>
      </c>
      <c r="BE751" s="289">
        <f t="shared" si="345"/>
        <v>734</v>
      </c>
    </row>
    <row r="752" spans="1:57" s="309" customFormat="1" ht="15" customHeight="1" x14ac:dyDescent="0.25">
      <c r="A752" s="283" t="s">
        <v>809</v>
      </c>
      <c r="B752" s="255" t="s">
        <v>926</v>
      </c>
      <c r="C752" s="269" t="s">
        <v>1130</v>
      </c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>
        <v>23064</v>
      </c>
      <c r="O752" s="248">
        <v>22156</v>
      </c>
      <c r="P752" s="248">
        <v>18143</v>
      </c>
      <c r="Q752" s="248"/>
      <c r="R752" s="248"/>
      <c r="S752" s="248"/>
      <c r="T752" s="285"/>
      <c r="U752" s="286"/>
      <c r="V752" s="287"/>
      <c r="W752" s="287"/>
      <c r="X752" s="287"/>
      <c r="Y752" s="287"/>
      <c r="Z752" s="287"/>
      <c r="AA752" s="303">
        <v>21370</v>
      </c>
      <c r="AB752" s="303">
        <v>23551</v>
      </c>
      <c r="AC752" s="303">
        <v>23294</v>
      </c>
      <c r="AD752" s="303">
        <v>21548</v>
      </c>
      <c r="AE752" s="289" t="str">
        <f t="shared" si="346"/>
        <v>NA</v>
      </c>
      <c r="AF752" s="289" t="str">
        <f t="shared" si="347"/>
        <v>NA</v>
      </c>
      <c r="AG752" s="289" t="str">
        <f t="shared" si="348"/>
        <v>NA</v>
      </c>
      <c r="AH752" s="289" t="str">
        <f t="shared" si="349"/>
        <v>NA</v>
      </c>
      <c r="AI752" s="289" t="str">
        <f t="shared" si="350"/>
        <v>NA</v>
      </c>
      <c r="AJ752" s="289" t="str">
        <f t="shared" si="351"/>
        <v>NA</v>
      </c>
      <c r="AK752" s="289" t="str">
        <f t="shared" si="352"/>
        <v>NA</v>
      </c>
      <c r="AL752" s="289" t="str">
        <f t="shared" si="353"/>
        <v>NA</v>
      </c>
      <c r="AM752" s="289" t="str">
        <f t="shared" si="354"/>
        <v>NA</v>
      </c>
      <c r="AN752" s="289" t="str">
        <f t="shared" si="355"/>
        <v>NA</v>
      </c>
      <c r="AO752" s="289">
        <f t="shared" si="356"/>
        <v>552</v>
      </c>
      <c r="AP752" s="289">
        <f t="shared" si="357"/>
        <v>569</v>
      </c>
      <c r="AQ752" s="289">
        <f t="shared" si="358"/>
        <v>620</v>
      </c>
      <c r="AR752" s="289" t="str">
        <f t="shared" si="359"/>
        <v>NA</v>
      </c>
      <c r="AS752" s="289" t="str">
        <f t="shared" si="360"/>
        <v>NA</v>
      </c>
      <c r="AT752" s="289" t="str">
        <f t="shared" si="361"/>
        <v>NA</v>
      </c>
      <c r="AU752" s="289" t="str">
        <f t="shared" si="362"/>
        <v>NA</v>
      </c>
      <c r="AV752" s="289" t="str">
        <f t="shared" si="363"/>
        <v>NA</v>
      </c>
      <c r="AW752" s="289" t="str">
        <f t="shared" si="364"/>
        <v>NA</v>
      </c>
      <c r="AX752" s="289" t="str">
        <f t="shared" si="365"/>
        <v>NA</v>
      </c>
      <c r="AY752" s="289" t="str">
        <f t="shared" si="366"/>
        <v>NA</v>
      </c>
      <c r="AZ752" s="289" t="str">
        <f t="shared" si="367"/>
        <v>NA</v>
      </c>
      <c r="BA752" s="289" t="str">
        <f t="shared" si="368"/>
        <v>NA</v>
      </c>
      <c r="BB752" s="289">
        <f t="shared" si="369"/>
        <v>734</v>
      </c>
      <c r="BC752" s="289">
        <f t="shared" si="343"/>
        <v>738</v>
      </c>
      <c r="BD752" s="289">
        <f t="shared" si="344"/>
        <v>731</v>
      </c>
      <c r="BE752" s="289">
        <f t="shared" si="345"/>
        <v>746</v>
      </c>
    </row>
    <row r="753" spans="1:57" s="309" customFormat="1" ht="15" customHeight="1" x14ac:dyDescent="0.25">
      <c r="A753" s="283" t="s">
        <v>1096</v>
      </c>
      <c r="B753" s="255" t="s">
        <v>930</v>
      </c>
      <c r="C753" s="269" t="s">
        <v>1130</v>
      </c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248">
        <v>18280</v>
      </c>
      <c r="S753" s="248">
        <v>19705</v>
      </c>
      <c r="T753" s="285">
        <v>21320</v>
      </c>
      <c r="U753" s="286">
        <v>23985</v>
      </c>
      <c r="V753" s="287">
        <v>23169</v>
      </c>
      <c r="W753" s="287">
        <v>18935</v>
      </c>
      <c r="X753" s="287">
        <v>21620</v>
      </c>
      <c r="Y753" s="287"/>
      <c r="Z753" s="287"/>
      <c r="AA753" s="303">
        <v>27849</v>
      </c>
      <c r="AB753" s="303">
        <v>19588</v>
      </c>
      <c r="AC753" s="303">
        <v>20210</v>
      </c>
      <c r="AD753" s="303">
        <v>20335</v>
      </c>
      <c r="AE753" s="289" t="str">
        <f t="shared" si="346"/>
        <v>NA</v>
      </c>
      <c r="AF753" s="289" t="str">
        <f t="shared" si="347"/>
        <v>NA</v>
      </c>
      <c r="AG753" s="289" t="str">
        <f t="shared" si="348"/>
        <v>NA</v>
      </c>
      <c r="AH753" s="289" t="str">
        <f t="shared" si="349"/>
        <v>NA</v>
      </c>
      <c r="AI753" s="289" t="str">
        <f t="shared" si="350"/>
        <v>NA</v>
      </c>
      <c r="AJ753" s="289" t="str">
        <f t="shared" si="351"/>
        <v>NA</v>
      </c>
      <c r="AK753" s="289" t="str">
        <f t="shared" si="352"/>
        <v>NA</v>
      </c>
      <c r="AL753" s="289" t="str">
        <f t="shared" si="353"/>
        <v>NA</v>
      </c>
      <c r="AM753" s="289" t="str">
        <f t="shared" si="354"/>
        <v>NA</v>
      </c>
      <c r="AN753" s="289" t="str">
        <f t="shared" si="355"/>
        <v>NA</v>
      </c>
      <c r="AO753" s="289" t="str">
        <f t="shared" si="356"/>
        <v>NA</v>
      </c>
      <c r="AP753" s="289" t="str">
        <f t="shared" si="357"/>
        <v>NA</v>
      </c>
      <c r="AQ753" s="289" t="str">
        <f t="shared" si="358"/>
        <v>NA</v>
      </c>
      <c r="AR753" s="289" t="str">
        <f t="shared" si="359"/>
        <v>NA</v>
      </c>
      <c r="AS753" s="289">
        <f t="shared" si="360"/>
        <v>658</v>
      </c>
      <c r="AT753" s="289">
        <f t="shared" si="361"/>
        <v>667</v>
      </c>
      <c r="AU753" s="289">
        <f t="shared" si="362"/>
        <v>689</v>
      </c>
      <c r="AV753" s="289">
        <f t="shared" si="363"/>
        <v>699</v>
      </c>
      <c r="AW753" s="289">
        <f t="shared" si="364"/>
        <v>774</v>
      </c>
      <c r="AX753" s="289">
        <f t="shared" si="365"/>
        <v>700</v>
      </c>
      <c r="AY753" s="289">
        <f t="shared" si="366"/>
        <v>698</v>
      </c>
      <c r="AZ753" s="289" t="str">
        <f t="shared" si="367"/>
        <v>NA</v>
      </c>
      <c r="BA753" s="289" t="str">
        <f t="shared" si="368"/>
        <v>NA</v>
      </c>
      <c r="BB753" s="289">
        <f t="shared" si="369"/>
        <v>698</v>
      </c>
      <c r="BC753" s="289">
        <f t="shared" si="343"/>
        <v>765</v>
      </c>
      <c r="BD753" s="289">
        <f t="shared" si="344"/>
        <v>752</v>
      </c>
      <c r="BE753" s="289">
        <f t="shared" si="345"/>
        <v>751</v>
      </c>
    </row>
    <row r="754" spans="1:57" s="309" customFormat="1" ht="15" customHeight="1" x14ac:dyDescent="0.25">
      <c r="A754" s="283" t="s">
        <v>291</v>
      </c>
      <c r="B754" s="255" t="s">
        <v>928</v>
      </c>
      <c r="C754" s="269" t="s">
        <v>1130</v>
      </c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>
        <v>7340</v>
      </c>
      <c r="R754" s="248">
        <v>8320</v>
      </c>
      <c r="S754" s="248">
        <v>9332</v>
      </c>
      <c r="T754" s="285">
        <v>10359</v>
      </c>
      <c r="U754" s="286">
        <v>11350</v>
      </c>
      <c r="V754" s="287">
        <v>11494</v>
      </c>
      <c r="W754" s="287">
        <v>11817</v>
      </c>
      <c r="X754" s="287">
        <v>13027</v>
      </c>
      <c r="Y754" s="287"/>
      <c r="Z754" s="287"/>
      <c r="AA754" s="303">
        <v>18018</v>
      </c>
      <c r="AB754" s="303">
        <v>20493</v>
      </c>
      <c r="AC754" s="303">
        <v>19696</v>
      </c>
      <c r="AD754" s="303">
        <v>20083</v>
      </c>
      <c r="AE754" s="289" t="str">
        <f t="shared" si="346"/>
        <v>NA</v>
      </c>
      <c r="AF754" s="289" t="str">
        <f t="shared" si="347"/>
        <v>NA</v>
      </c>
      <c r="AG754" s="289" t="str">
        <f t="shared" si="348"/>
        <v>NA</v>
      </c>
      <c r="AH754" s="289" t="str">
        <f t="shared" si="349"/>
        <v>NA</v>
      </c>
      <c r="AI754" s="289" t="str">
        <f t="shared" si="350"/>
        <v>NA</v>
      </c>
      <c r="AJ754" s="289" t="str">
        <f t="shared" si="351"/>
        <v>NA</v>
      </c>
      <c r="AK754" s="289" t="str">
        <f t="shared" si="352"/>
        <v>NA</v>
      </c>
      <c r="AL754" s="289" t="str">
        <f t="shared" si="353"/>
        <v>NA</v>
      </c>
      <c r="AM754" s="289" t="str">
        <f t="shared" si="354"/>
        <v>NA</v>
      </c>
      <c r="AN754" s="289" t="str">
        <f t="shared" si="355"/>
        <v>NA</v>
      </c>
      <c r="AO754" s="289" t="str">
        <f t="shared" si="356"/>
        <v>NA</v>
      </c>
      <c r="AP754" s="289" t="str">
        <f t="shared" si="357"/>
        <v>NA</v>
      </c>
      <c r="AQ754" s="289" t="str">
        <f t="shared" si="358"/>
        <v>NA</v>
      </c>
      <c r="AR754" s="289">
        <f t="shared" si="359"/>
        <v>735</v>
      </c>
      <c r="AS754" s="289">
        <f t="shared" si="360"/>
        <v>728</v>
      </c>
      <c r="AT754" s="289">
        <f t="shared" si="361"/>
        <v>738</v>
      </c>
      <c r="AU754" s="289">
        <f t="shared" si="362"/>
        <v>774</v>
      </c>
      <c r="AV754" s="289">
        <f t="shared" si="363"/>
        <v>791</v>
      </c>
      <c r="AW754" s="289">
        <f t="shared" si="364"/>
        <v>882</v>
      </c>
      <c r="AX754" s="289">
        <f t="shared" si="365"/>
        <v>769</v>
      </c>
      <c r="AY754" s="289">
        <f t="shared" si="366"/>
        <v>773</v>
      </c>
      <c r="AZ754" s="289" t="str">
        <f t="shared" si="367"/>
        <v>NA</v>
      </c>
      <c r="BA754" s="289" t="str">
        <f t="shared" si="368"/>
        <v>NA</v>
      </c>
      <c r="BB754" s="289">
        <f t="shared" si="369"/>
        <v>758</v>
      </c>
      <c r="BC754" s="289">
        <f t="shared" si="343"/>
        <v>758</v>
      </c>
      <c r="BD754" s="289">
        <f t="shared" si="344"/>
        <v>755</v>
      </c>
      <c r="BE754" s="289">
        <f t="shared" si="345"/>
        <v>753</v>
      </c>
    </row>
    <row r="755" spans="1:57" s="309" customFormat="1" ht="15" customHeight="1" x14ac:dyDescent="0.25">
      <c r="A755" s="283" t="s">
        <v>268</v>
      </c>
      <c r="B755" s="255" t="s">
        <v>913</v>
      </c>
      <c r="C755" s="269" t="s">
        <v>1130</v>
      </c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>
        <v>8321</v>
      </c>
      <c r="O755" s="248">
        <v>7269</v>
      </c>
      <c r="P755" s="248">
        <v>6406</v>
      </c>
      <c r="Q755" s="248">
        <v>6695</v>
      </c>
      <c r="R755" s="248">
        <v>7996</v>
      </c>
      <c r="S755" s="248">
        <v>8643</v>
      </c>
      <c r="T755" s="285">
        <v>10356</v>
      </c>
      <c r="U755" s="286">
        <v>12387</v>
      </c>
      <c r="V755" s="287">
        <v>12328</v>
      </c>
      <c r="W755" s="287">
        <v>9908</v>
      </c>
      <c r="X755" s="287">
        <v>11056</v>
      </c>
      <c r="Y755" s="287"/>
      <c r="Z755" s="287"/>
      <c r="AA755" s="303"/>
      <c r="AB755" s="303"/>
      <c r="AC755" s="303">
        <v>19486</v>
      </c>
      <c r="AD755" s="303">
        <v>20074</v>
      </c>
      <c r="AE755" s="289" t="str">
        <f t="shared" si="346"/>
        <v>NA</v>
      </c>
      <c r="AF755" s="289" t="str">
        <f t="shared" si="347"/>
        <v>NA</v>
      </c>
      <c r="AG755" s="289" t="str">
        <f t="shared" si="348"/>
        <v>NA</v>
      </c>
      <c r="AH755" s="289" t="str">
        <f t="shared" si="349"/>
        <v>NA</v>
      </c>
      <c r="AI755" s="289" t="str">
        <f t="shared" si="350"/>
        <v>NA</v>
      </c>
      <c r="AJ755" s="289" t="str">
        <f t="shared" si="351"/>
        <v>NA</v>
      </c>
      <c r="AK755" s="289" t="str">
        <f t="shared" si="352"/>
        <v>NA</v>
      </c>
      <c r="AL755" s="289" t="str">
        <f t="shared" si="353"/>
        <v>NA</v>
      </c>
      <c r="AM755" s="289" t="str">
        <f t="shared" si="354"/>
        <v>NA</v>
      </c>
      <c r="AN755" s="289" t="str">
        <f t="shared" si="355"/>
        <v>NA</v>
      </c>
      <c r="AO755" s="289">
        <f t="shared" si="356"/>
        <v>620</v>
      </c>
      <c r="AP755" s="289">
        <f t="shared" si="357"/>
        <v>642</v>
      </c>
      <c r="AQ755" s="289">
        <f t="shared" si="358"/>
        <v>706</v>
      </c>
      <c r="AR755" s="289">
        <f t="shared" si="359"/>
        <v>741</v>
      </c>
      <c r="AS755" s="289">
        <f t="shared" si="360"/>
        <v>730</v>
      </c>
      <c r="AT755" s="289">
        <f t="shared" si="361"/>
        <v>740</v>
      </c>
      <c r="AU755" s="289">
        <f t="shared" si="362"/>
        <v>775</v>
      </c>
      <c r="AV755" s="289">
        <f t="shared" si="363"/>
        <v>787</v>
      </c>
      <c r="AW755" s="289">
        <f t="shared" si="364"/>
        <v>873</v>
      </c>
      <c r="AX755" s="289">
        <f t="shared" si="365"/>
        <v>782</v>
      </c>
      <c r="AY755" s="289">
        <f t="shared" si="366"/>
        <v>784</v>
      </c>
      <c r="AZ755" s="289" t="str">
        <f t="shared" si="367"/>
        <v>NA</v>
      </c>
      <c r="BA755" s="289" t="str">
        <f t="shared" si="368"/>
        <v>NA</v>
      </c>
      <c r="BB755" s="289" t="str">
        <f t="shared" si="369"/>
        <v>NA</v>
      </c>
      <c r="BC755" s="289" t="str">
        <f t="shared" si="343"/>
        <v>NA</v>
      </c>
      <c r="BD755" s="289">
        <f t="shared" si="344"/>
        <v>756</v>
      </c>
      <c r="BE755" s="289">
        <f t="shared" si="345"/>
        <v>754</v>
      </c>
    </row>
    <row r="756" spans="1:57" s="309" customFormat="1" ht="15" customHeight="1" x14ac:dyDescent="0.25">
      <c r="A756" s="283" t="s">
        <v>265</v>
      </c>
      <c r="B756" s="255" t="s">
        <v>916</v>
      </c>
      <c r="C756" s="269" t="s">
        <v>1130</v>
      </c>
      <c r="D756" s="248"/>
      <c r="E756" s="248"/>
      <c r="F756" s="248"/>
      <c r="G756" s="248"/>
      <c r="H756" s="248">
        <v>15114</v>
      </c>
      <c r="I756" s="248">
        <v>15683</v>
      </c>
      <c r="J756" s="248">
        <v>16825</v>
      </c>
      <c r="K756" s="248">
        <v>18549</v>
      </c>
      <c r="L756" s="248">
        <v>19203</v>
      </c>
      <c r="M756" s="248">
        <v>20817</v>
      </c>
      <c r="N756" s="248">
        <v>20569</v>
      </c>
      <c r="O756" s="248">
        <v>19608</v>
      </c>
      <c r="P756" s="248">
        <v>18019</v>
      </c>
      <c r="Q756" s="248">
        <v>17024</v>
      </c>
      <c r="R756" s="248">
        <v>18074</v>
      </c>
      <c r="S756" s="248">
        <v>18829</v>
      </c>
      <c r="T756" s="285">
        <v>18995</v>
      </c>
      <c r="U756" s="286">
        <v>20053</v>
      </c>
      <c r="V756" s="287">
        <v>20906</v>
      </c>
      <c r="W756" s="287">
        <v>15826</v>
      </c>
      <c r="X756" s="287">
        <v>17108</v>
      </c>
      <c r="Y756" s="287"/>
      <c r="Z756" s="287"/>
      <c r="AA756" s="303">
        <v>20981</v>
      </c>
      <c r="AB756" s="303">
        <v>22761</v>
      </c>
      <c r="AC756" s="303">
        <v>21271</v>
      </c>
      <c r="AD756" s="303">
        <v>20068</v>
      </c>
      <c r="AE756" s="289" t="str">
        <f t="shared" si="346"/>
        <v>NA</v>
      </c>
      <c r="AF756" s="289" t="str">
        <f t="shared" si="347"/>
        <v>NA</v>
      </c>
      <c r="AG756" s="289" t="str">
        <f t="shared" si="348"/>
        <v>NA</v>
      </c>
      <c r="AH756" s="289" t="str">
        <f t="shared" si="349"/>
        <v>NA</v>
      </c>
      <c r="AI756" s="289">
        <f t="shared" si="350"/>
        <v>403</v>
      </c>
      <c r="AJ756" s="289">
        <f t="shared" si="351"/>
        <v>433</v>
      </c>
      <c r="AK756" s="289">
        <f t="shared" si="352"/>
        <v>458</v>
      </c>
      <c r="AL756" s="289">
        <f t="shared" si="353"/>
        <v>461</v>
      </c>
      <c r="AM756" s="289">
        <f t="shared" si="354"/>
        <v>489</v>
      </c>
      <c r="AN756" s="289">
        <f t="shared" si="355"/>
        <v>491</v>
      </c>
      <c r="AO756" s="289">
        <f t="shared" si="356"/>
        <v>565</v>
      </c>
      <c r="AP756" s="289">
        <f t="shared" si="357"/>
        <v>576</v>
      </c>
      <c r="AQ756" s="289">
        <f t="shared" si="358"/>
        <v>622</v>
      </c>
      <c r="AR756" s="289">
        <f t="shared" si="359"/>
        <v>655</v>
      </c>
      <c r="AS756" s="289">
        <f t="shared" si="360"/>
        <v>662</v>
      </c>
      <c r="AT756" s="289">
        <f t="shared" si="361"/>
        <v>675</v>
      </c>
      <c r="AU756" s="289">
        <f t="shared" si="362"/>
        <v>710</v>
      </c>
      <c r="AV756" s="289">
        <f t="shared" si="363"/>
        <v>728</v>
      </c>
      <c r="AW756" s="289">
        <f t="shared" si="364"/>
        <v>790</v>
      </c>
      <c r="AX756" s="289">
        <f t="shared" si="365"/>
        <v>724</v>
      </c>
      <c r="AY756" s="289">
        <f t="shared" si="366"/>
        <v>737</v>
      </c>
      <c r="AZ756" s="289" t="str">
        <f t="shared" si="367"/>
        <v>NA</v>
      </c>
      <c r="BA756" s="289" t="str">
        <f t="shared" si="368"/>
        <v>NA</v>
      </c>
      <c r="BB756" s="289">
        <f t="shared" si="369"/>
        <v>738</v>
      </c>
      <c r="BC756" s="289">
        <f t="shared" si="343"/>
        <v>747</v>
      </c>
      <c r="BD756" s="289">
        <f t="shared" si="344"/>
        <v>746</v>
      </c>
      <c r="BE756" s="289">
        <f t="shared" si="345"/>
        <v>755</v>
      </c>
    </row>
    <row r="757" spans="1:57" s="309" customFormat="1" ht="15" customHeight="1" x14ac:dyDescent="0.25">
      <c r="A757" s="283" t="s">
        <v>820</v>
      </c>
      <c r="B757" s="255" t="s">
        <v>917</v>
      </c>
      <c r="C757" s="269" t="s">
        <v>1130</v>
      </c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>
        <v>7549</v>
      </c>
      <c r="P757" s="248">
        <v>7215</v>
      </c>
      <c r="Q757" s="248">
        <v>8366</v>
      </c>
      <c r="R757" s="272">
        <v>9274</v>
      </c>
      <c r="S757" s="272">
        <v>10220</v>
      </c>
      <c r="T757" s="285">
        <v>11242</v>
      </c>
      <c r="U757" s="286">
        <v>15158</v>
      </c>
      <c r="V757" s="287">
        <v>13817</v>
      </c>
      <c r="W757" s="287">
        <v>11852</v>
      </c>
      <c r="X757" s="287">
        <v>13373</v>
      </c>
      <c r="Y757" s="287"/>
      <c r="Z757" s="287"/>
      <c r="AA757" s="303">
        <v>18713</v>
      </c>
      <c r="AB757" s="303">
        <v>20853</v>
      </c>
      <c r="AC757" s="303">
        <v>20447</v>
      </c>
      <c r="AD757" s="303">
        <v>19245</v>
      </c>
      <c r="AE757" s="289" t="str">
        <f t="shared" si="346"/>
        <v>NA</v>
      </c>
      <c r="AF757" s="289" t="str">
        <f t="shared" si="347"/>
        <v>NA</v>
      </c>
      <c r="AG757" s="289" t="str">
        <f t="shared" si="348"/>
        <v>NA</v>
      </c>
      <c r="AH757" s="289" t="str">
        <f t="shared" si="349"/>
        <v>NA</v>
      </c>
      <c r="AI757" s="289" t="str">
        <f t="shared" si="350"/>
        <v>NA</v>
      </c>
      <c r="AJ757" s="289" t="str">
        <f t="shared" si="351"/>
        <v>NA</v>
      </c>
      <c r="AK757" s="289" t="str">
        <f t="shared" si="352"/>
        <v>NA</v>
      </c>
      <c r="AL757" s="289" t="str">
        <f t="shared" si="353"/>
        <v>NA</v>
      </c>
      <c r="AM757" s="289" t="str">
        <f t="shared" si="354"/>
        <v>NA</v>
      </c>
      <c r="AN757" s="289" t="str">
        <f t="shared" si="355"/>
        <v>NA</v>
      </c>
      <c r="AO757" s="289" t="str">
        <f t="shared" si="356"/>
        <v>NA</v>
      </c>
      <c r="AP757" s="289">
        <f t="shared" si="357"/>
        <v>639</v>
      </c>
      <c r="AQ757" s="289">
        <f t="shared" si="358"/>
        <v>695</v>
      </c>
      <c r="AR757" s="289">
        <f t="shared" si="359"/>
        <v>727</v>
      </c>
      <c r="AS757" s="289">
        <f t="shared" si="360"/>
        <v>721</v>
      </c>
      <c r="AT757" s="289">
        <f t="shared" si="361"/>
        <v>733</v>
      </c>
      <c r="AU757" s="289">
        <f t="shared" si="362"/>
        <v>767</v>
      </c>
      <c r="AV757" s="289">
        <f t="shared" si="363"/>
        <v>769</v>
      </c>
      <c r="AW757" s="289">
        <f t="shared" si="364"/>
        <v>858</v>
      </c>
      <c r="AX757" s="289">
        <f t="shared" si="365"/>
        <v>768</v>
      </c>
      <c r="AY757" s="289">
        <f t="shared" si="366"/>
        <v>769</v>
      </c>
      <c r="AZ757" s="289" t="str">
        <f t="shared" si="367"/>
        <v>NA</v>
      </c>
      <c r="BA757" s="289" t="str">
        <f t="shared" si="368"/>
        <v>NA</v>
      </c>
      <c r="BB757" s="289">
        <f t="shared" si="369"/>
        <v>753</v>
      </c>
      <c r="BC757" s="289">
        <f t="shared" si="343"/>
        <v>756</v>
      </c>
      <c r="BD757" s="289">
        <f t="shared" si="344"/>
        <v>749</v>
      </c>
      <c r="BE757" s="289">
        <f t="shared" si="345"/>
        <v>760</v>
      </c>
    </row>
    <row r="758" spans="1:57" s="309" customFormat="1" ht="15" customHeight="1" x14ac:dyDescent="0.25">
      <c r="A758" s="307" t="s">
        <v>142</v>
      </c>
      <c r="B758" s="307" t="s">
        <v>930</v>
      </c>
      <c r="C758" s="307" t="s">
        <v>1130</v>
      </c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248"/>
      <c r="S758" s="248"/>
      <c r="T758" s="285"/>
      <c r="U758" s="285"/>
      <c r="V758" s="290">
        <v>11579</v>
      </c>
      <c r="W758" s="290">
        <v>9287</v>
      </c>
      <c r="X758" s="290">
        <v>10394</v>
      </c>
      <c r="Y758" s="290"/>
      <c r="Z758" s="290"/>
      <c r="AA758" s="305">
        <v>13007</v>
      </c>
      <c r="AB758" s="305">
        <v>15048</v>
      </c>
      <c r="AC758" s="303">
        <v>18556</v>
      </c>
      <c r="AD758" s="303">
        <v>18558</v>
      </c>
      <c r="AE758" s="292" t="str">
        <f t="shared" si="346"/>
        <v>NA</v>
      </c>
      <c r="AF758" s="292" t="str">
        <f t="shared" si="347"/>
        <v>NA</v>
      </c>
      <c r="AG758" s="292" t="str">
        <f t="shared" si="348"/>
        <v>NA</v>
      </c>
      <c r="AH758" s="292" t="str">
        <f t="shared" si="349"/>
        <v>NA</v>
      </c>
      <c r="AI758" s="292" t="str">
        <f t="shared" si="350"/>
        <v>NA</v>
      </c>
      <c r="AJ758" s="292" t="str">
        <f t="shared" si="351"/>
        <v>NA</v>
      </c>
      <c r="AK758" s="292" t="str">
        <f t="shared" si="352"/>
        <v>NA</v>
      </c>
      <c r="AL758" s="292" t="str">
        <f t="shared" si="353"/>
        <v>NA</v>
      </c>
      <c r="AM758" s="292" t="str">
        <f t="shared" si="354"/>
        <v>NA</v>
      </c>
      <c r="AN758" s="292" t="str">
        <f t="shared" si="355"/>
        <v>NA</v>
      </c>
      <c r="AO758" s="292" t="str">
        <f t="shared" si="356"/>
        <v>NA</v>
      </c>
      <c r="AP758" s="292" t="str">
        <f t="shared" si="357"/>
        <v>NA</v>
      </c>
      <c r="AQ758" s="292" t="str">
        <f t="shared" si="358"/>
        <v>NA</v>
      </c>
      <c r="AR758" s="292" t="str">
        <f t="shared" si="359"/>
        <v>NA</v>
      </c>
      <c r="AS758" s="292" t="str">
        <f t="shared" si="360"/>
        <v>NA</v>
      </c>
      <c r="AT758" s="292" t="str">
        <f t="shared" si="361"/>
        <v>NA</v>
      </c>
      <c r="AU758" s="292" t="str">
        <f t="shared" si="362"/>
        <v>NA</v>
      </c>
      <c r="AV758" s="292" t="str">
        <f t="shared" si="363"/>
        <v>NA</v>
      </c>
      <c r="AW758" s="292">
        <f t="shared" si="364"/>
        <v>881</v>
      </c>
      <c r="AX758" s="292">
        <f t="shared" si="365"/>
        <v>787</v>
      </c>
      <c r="AY758" s="292">
        <f t="shared" si="366"/>
        <v>789</v>
      </c>
      <c r="AZ758" s="292" t="str">
        <f t="shared" si="367"/>
        <v>NA</v>
      </c>
      <c r="BA758" s="292" t="str">
        <f t="shared" si="368"/>
        <v>NA</v>
      </c>
      <c r="BB758" s="289">
        <f t="shared" si="369"/>
        <v>787</v>
      </c>
      <c r="BC758" s="289">
        <f t="shared" si="343"/>
        <v>788</v>
      </c>
      <c r="BD758" s="289">
        <f t="shared" si="344"/>
        <v>760</v>
      </c>
      <c r="BE758" s="289">
        <f t="shared" si="345"/>
        <v>764</v>
      </c>
    </row>
    <row r="759" spans="1:57" s="309" customFormat="1" ht="15" customHeight="1" x14ac:dyDescent="0.25">
      <c r="A759" s="283" t="s">
        <v>779</v>
      </c>
      <c r="B759" s="255" t="s">
        <v>926</v>
      </c>
      <c r="C759" s="269" t="s">
        <v>1130</v>
      </c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>
        <v>9749</v>
      </c>
      <c r="O759" s="248"/>
      <c r="P759" s="248"/>
      <c r="Q759" s="248">
        <v>8226</v>
      </c>
      <c r="R759" s="248">
        <v>9186.6666666666661</v>
      </c>
      <c r="S759" s="248">
        <v>10147.333333333332</v>
      </c>
      <c r="T759" s="285">
        <v>11108</v>
      </c>
      <c r="U759" s="321">
        <v>13031</v>
      </c>
      <c r="V759" s="287">
        <v>11854</v>
      </c>
      <c r="W759" s="287">
        <v>8422</v>
      </c>
      <c r="X759" s="287">
        <v>9151</v>
      </c>
      <c r="Y759" s="287"/>
      <c r="Z759" s="287"/>
      <c r="AA759" s="303">
        <v>15795</v>
      </c>
      <c r="AB759" s="303">
        <v>17016</v>
      </c>
      <c r="AC759" s="303">
        <v>18493</v>
      </c>
      <c r="AD759" s="303">
        <v>18025</v>
      </c>
      <c r="AE759" s="289" t="str">
        <f t="shared" si="346"/>
        <v>NA</v>
      </c>
      <c r="AF759" s="289" t="str">
        <f t="shared" si="347"/>
        <v>NA</v>
      </c>
      <c r="AG759" s="289" t="str">
        <f t="shared" si="348"/>
        <v>NA</v>
      </c>
      <c r="AH759" s="289" t="str">
        <f t="shared" si="349"/>
        <v>NA</v>
      </c>
      <c r="AI759" s="289" t="str">
        <f t="shared" si="350"/>
        <v>NA</v>
      </c>
      <c r="AJ759" s="289" t="str">
        <f t="shared" si="351"/>
        <v>NA</v>
      </c>
      <c r="AK759" s="289" t="str">
        <f t="shared" si="352"/>
        <v>NA</v>
      </c>
      <c r="AL759" s="289" t="str">
        <f t="shared" si="353"/>
        <v>NA</v>
      </c>
      <c r="AM759" s="289" t="str">
        <f t="shared" si="354"/>
        <v>NA</v>
      </c>
      <c r="AN759" s="289" t="str">
        <f t="shared" si="355"/>
        <v>NA</v>
      </c>
      <c r="AO759" s="289">
        <f t="shared" si="356"/>
        <v>614</v>
      </c>
      <c r="AP759" s="289" t="str">
        <f t="shared" si="357"/>
        <v>NA</v>
      </c>
      <c r="AQ759" s="289" t="str">
        <f t="shared" si="358"/>
        <v>NA</v>
      </c>
      <c r="AR759" s="289">
        <f t="shared" si="359"/>
        <v>728</v>
      </c>
      <c r="AS759" s="289">
        <f t="shared" si="360"/>
        <v>724</v>
      </c>
      <c r="AT759" s="289">
        <f t="shared" si="361"/>
        <v>735</v>
      </c>
      <c r="AU759" s="289">
        <f t="shared" si="362"/>
        <v>769</v>
      </c>
      <c r="AV759" s="289">
        <f t="shared" si="363"/>
        <v>782</v>
      </c>
      <c r="AW759" s="289">
        <f t="shared" si="364"/>
        <v>878</v>
      </c>
      <c r="AX759" s="289">
        <f t="shared" si="365"/>
        <v>795</v>
      </c>
      <c r="AY759" s="289">
        <f t="shared" si="366"/>
        <v>801</v>
      </c>
      <c r="AZ759" s="289" t="str">
        <f t="shared" si="367"/>
        <v>NA</v>
      </c>
      <c r="BA759" s="289" t="str">
        <f t="shared" si="368"/>
        <v>NA</v>
      </c>
      <c r="BB759" s="289">
        <f t="shared" si="369"/>
        <v>770</v>
      </c>
      <c r="BC759" s="289">
        <f t="shared" si="343"/>
        <v>779</v>
      </c>
      <c r="BD759" s="289">
        <f t="shared" si="344"/>
        <v>761</v>
      </c>
      <c r="BE759" s="289">
        <f t="shared" si="345"/>
        <v>767</v>
      </c>
    </row>
    <row r="760" spans="1:57" s="309" customFormat="1" ht="15" customHeight="1" x14ac:dyDescent="0.25">
      <c r="A760" s="283" t="s">
        <v>267</v>
      </c>
      <c r="B760" s="255" t="s">
        <v>926</v>
      </c>
      <c r="C760" s="269" t="s">
        <v>1130</v>
      </c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>
        <v>12399</v>
      </c>
      <c r="Q760" s="248">
        <v>12366</v>
      </c>
      <c r="R760" s="248">
        <v>13501</v>
      </c>
      <c r="S760" s="248">
        <v>14529</v>
      </c>
      <c r="T760" s="285">
        <v>15416</v>
      </c>
      <c r="U760" s="286">
        <v>16553</v>
      </c>
      <c r="V760" s="287">
        <v>15428</v>
      </c>
      <c r="W760" s="287">
        <v>12519</v>
      </c>
      <c r="X760" s="287">
        <v>12780</v>
      </c>
      <c r="Y760" s="287"/>
      <c r="Z760" s="287"/>
      <c r="AA760" s="303">
        <v>15727</v>
      </c>
      <c r="AB760" s="303">
        <v>17761</v>
      </c>
      <c r="AC760" s="303">
        <v>17833</v>
      </c>
      <c r="AD760" s="303">
        <v>16849</v>
      </c>
      <c r="AE760" s="289" t="str">
        <f t="shared" si="346"/>
        <v>NA</v>
      </c>
      <c r="AF760" s="289" t="str">
        <f t="shared" si="347"/>
        <v>NA</v>
      </c>
      <c r="AG760" s="289" t="str">
        <f t="shared" si="348"/>
        <v>NA</v>
      </c>
      <c r="AH760" s="289" t="str">
        <f t="shared" si="349"/>
        <v>NA</v>
      </c>
      <c r="AI760" s="289" t="str">
        <f t="shared" si="350"/>
        <v>NA</v>
      </c>
      <c r="AJ760" s="289" t="str">
        <f t="shared" si="351"/>
        <v>NA</v>
      </c>
      <c r="AK760" s="289" t="str">
        <f t="shared" si="352"/>
        <v>NA</v>
      </c>
      <c r="AL760" s="289" t="str">
        <f t="shared" si="353"/>
        <v>NA</v>
      </c>
      <c r="AM760" s="289" t="str">
        <f t="shared" si="354"/>
        <v>NA</v>
      </c>
      <c r="AN760" s="289" t="str">
        <f t="shared" si="355"/>
        <v>NA</v>
      </c>
      <c r="AO760" s="289" t="str">
        <f t="shared" si="356"/>
        <v>NA</v>
      </c>
      <c r="AP760" s="289" t="str">
        <f t="shared" si="357"/>
        <v>NA</v>
      </c>
      <c r="AQ760" s="289">
        <f t="shared" si="358"/>
        <v>666</v>
      </c>
      <c r="AR760" s="289">
        <f t="shared" si="359"/>
        <v>696</v>
      </c>
      <c r="AS760" s="289">
        <f t="shared" si="360"/>
        <v>695</v>
      </c>
      <c r="AT760" s="289">
        <f t="shared" si="361"/>
        <v>708</v>
      </c>
      <c r="AU760" s="289">
        <f t="shared" si="362"/>
        <v>740</v>
      </c>
      <c r="AV760" s="289">
        <f t="shared" si="363"/>
        <v>755</v>
      </c>
      <c r="AW760" s="289">
        <f t="shared" si="364"/>
        <v>842</v>
      </c>
      <c r="AX760" s="289">
        <f t="shared" si="365"/>
        <v>762</v>
      </c>
      <c r="AY760" s="289">
        <f t="shared" si="366"/>
        <v>775</v>
      </c>
      <c r="AZ760" s="289" t="str">
        <f t="shared" si="367"/>
        <v>NA</v>
      </c>
      <c r="BA760" s="289" t="str">
        <f t="shared" si="368"/>
        <v>NA</v>
      </c>
      <c r="BB760" s="289">
        <f t="shared" si="369"/>
        <v>771</v>
      </c>
      <c r="BC760" s="289">
        <f t="shared" si="343"/>
        <v>776</v>
      </c>
      <c r="BD760" s="289">
        <f t="shared" si="344"/>
        <v>763</v>
      </c>
      <c r="BE760" s="289">
        <f t="shared" si="345"/>
        <v>771</v>
      </c>
    </row>
    <row r="761" spans="1:57" s="309" customFormat="1" ht="15" customHeight="1" x14ac:dyDescent="0.25">
      <c r="A761" s="307" t="s">
        <v>2166</v>
      </c>
      <c r="B761" s="307" t="s">
        <v>913</v>
      </c>
      <c r="C761" s="307" t="s">
        <v>1130</v>
      </c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248"/>
      <c r="S761" s="248"/>
      <c r="T761" s="285"/>
      <c r="U761" s="285"/>
      <c r="V761" s="290"/>
      <c r="W761" s="290"/>
      <c r="X761" s="290"/>
      <c r="Y761" s="290"/>
      <c r="Z761" s="290"/>
      <c r="AA761" s="305">
        <v>12746</v>
      </c>
      <c r="AB761" s="305">
        <v>14940</v>
      </c>
      <c r="AC761" s="303">
        <v>15314</v>
      </c>
      <c r="AD761" s="303">
        <v>14730</v>
      </c>
      <c r="AE761" s="292" t="str">
        <f t="shared" si="346"/>
        <v>NA</v>
      </c>
      <c r="AF761" s="292" t="str">
        <f t="shared" si="347"/>
        <v>NA</v>
      </c>
      <c r="AG761" s="292" t="str">
        <f t="shared" si="348"/>
        <v>NA</v>
      </c>
      <c r="AH761" s="292" t="str">
        <f t="shared" si="349"/>
        <v>NA</v>
      </c>
      <c r="AI761" s="292" t="str">
        <f t="shared" si="350"/>
        <v>NA</v>
      </c>
      <c r="AJ761" s="292" t="str">
        <f t="shared" si="351"/>
        <v>NA</v>
      </c>
      <c r="AK761" s="292" t="str">
        <f t="shared" si="352"/>
        <v>NA</v>
      </c>
      <c r="AL761" s="292" t="str">
        <f t="shared" si="353"/>
        <v>NA</v>
      </c>
      <c r="AM761" s="292" t="str">
        <f t="shared" si="354"/>
        <v>NA</v>
      </c>
      <c r="AN761" s="292" t="str">
        <f t="shared" si="355"/>
        <v>NA</v>
      </c>
      <c r="AO761" s="292" t="str">
        <f t="shared" si="356"/>
        <v>NA</v>
      </c>
      <c r="AP761" s="292" t="str">
        <f t="shared" si="357"/>
        <v>NA</v>
      </c>
      <c r="AQ761" s="292" t="str">
        <f t="shared" si="358"/>
        <v>NA</v>
      </c>
      <c r="AR761" s="292" t="str">
        <f t="shared" si="359"/>
        <v>NA</v>
      </c>
      <c r="AS761" s="292" t="str">
        <f t="shared" si="360"/>
        <v>NA</v>
      </c>
      <c r="AT761" s="292" t="str">
        <f t="shared" si="361"/>
        <v>NA</v>
      </c>
      <c r="AU761" s="292" t="str">
        <f t="shared" si="362"/>
        <v>NA</v>
      </c>
      <c r="AV761" s="292" t="str">
        <f t="shared" si="363"/>
        <v>NA</v>
      </c>
      <c r="AW761" s="292" t="str">
        <f t="shared" si="364"/>
        <v>NA</v>
      </c>
      <c r="AX761" s="292" t="str">
        <f t="shared" si="365"/>
        <v>NA</v>
      </c>
      <c r="AY761" s="292" t="str">
        <f t="shared" si="366"/>
        <v>NA</v>
      </c>
      <c r="AZ761" s="292" t="str">
        <f t="shared" si="367"/>
        <v>NA</v>
      </c>
      <c r="BA761" s="292" t="str">
        <f t="shared" si="368"/>
        <v>NA</v>
      </c>
      <c r="BB761" s="289">
        <f t="shared" si="369"/>
        <v>790</v>
      </c>
      <c r="BC761" s="289">
        <f t="shared" si="343"/>
        <v>789</v>
      </c>
      <c r="BD761" s="289">
        <f t="shared" si="344"/>
        <v>769</v>
      </c>
      <c r="BE761" s="289">
        <f t="shared" si="345"/>
        <v>773</v>
      </c>
    </row>
    <row r="762" spans="1:57" s="309" customFormat="1" ht="15" customHeight="1" x14ac:dyDescent="0.25">
      <c r="A762" s="283" t="s">
        <v>817</v>
      </c>
      <c r="B762" s="255" t="s">
        <v>913</v>
      </c>
      <c r="C762" s="269" t="s">
        <v>1130</v>
      </c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>
        <v>15816</v>
      </c>
      <c r="O762" s="248">
        <v>13854</v>
      </c>
      <c r="P762" s="248">
        <v>12422</v>
      </c>
      <c r="Q762" s="248">
        <v>12080</v>
      </c>
      <c r="R762" s="248">
        <v>29312</v>
      </c>
      <c r="S762" s="248">
        <v>30657</v>
      </c>
      <c r="T762" s="285">
        <v>33304</v>
      </c>
      <c r="U762" s="286">
        <v>24152</v>
      </c>
      <c r="V762" s="287">
        <v>15000</v>
      </c>
      <c r="W762" s="287">
        <v>11733</v>
      </c>
      <c r="X762" s="287">
        <v>11562</v>
      </c>
      <c r="Y762" s="287"/>
      <c r="Z762" s="287"/>
      <c r="AA762" s="303">
        <v>13875</v>
      </c>
      <c r="AB762" s="303">
        <v>15215</v>
      </c>
      <c r="AC762" s="303">
        <v>14642</v>
      </c>
      <c r="AD762" s="303">
        <v>13628</v>
      </c>
      <c r="AE762" s="289" t="str">
        <f t="shared" si="346"/>
        <v>NA</v>
      </c>
      <c r="AF762" s="289" t="str">
        <f t="shared" si="347"/>
        <v>NA</v>
      </c>
      <c r="AG762" s="289" t="str">
        <f t="shared" si="348"/>
        <v>NA</v>
      </c>
      <c r="AH762" s="289" t="str">
        <f t="shared" si="349"/>
        <v>NA</v>
      </c>
      <c r="AI762" s="289" t="str">
        <f t="shared" si="350"/>
        <v>NA</v>
      </c>
      <c r="AJ762" s="289" t="str">
        <f t="shared" si="351"/>
        <v>NA</v>
      </c>
      <c r="AK762" s="289" t="str">
        <f t="shared" si="352"/>
        <v>NA</v>
      </c>
      <c r="AL762" s="289" t="str">
        <f t="shared" si="353"/>
        <v>NA</v>
      </c>
      <c r="AM762" s="289" t="str">
        <f t="shared" si="354"/>
        <v>NA</v>
      </c>
      <c r="AN762" s="289" t="str">
        <f t="shared" si="355"/>
        <v>NA</v>
      </c>
      <c r="AO762" s="289">
        <f t="shared" si="356"/>
        <v>594</v>
      </c>
      <c r="AP762" s="289">
        <f t="shared" si="357"/>
        <v>614</v>
      </c>
      <c r="AQ762" s="289">
        <f t="shared" si="358"/>
        <v>665</v>
      </c>
      <c r="AR762" s="289">
        <f t="shared" si="359"/>
        <v>699</v>
      </c>
      <c r="AS762" s="289">
        <f t="shared" si="360"/>
        <v>588</v>
      </c>
      <c r="AT762" s="289">
        <f t="shared" si="361"/>
        <v>597</v>
      </c>
      <c r="AU762" s="289">
        <f t="shared" si="362"/>
        <v>605</v>
      </c>
      <c r="AV762" s="289">
        <f t="shared" si="363"/>
        <v>698</v>
      </c>
      <c r="AW762" s="289">
        <f t="shared" si="364"/>
        <v>849</v>
      </c>
      <c r="AX762" s="289">
        <f t="shared" si="365"/>
        <v>771</v>
      </c>
      <c r="AY762" s="289">
        <f t="shared" si="366"/>
        <v>780</v>
      </c>
      <c r="AZ762" s="289" t="str">
        <f t="shared" si="367"/>
        <v>NA</v>
      </c>
      <c r="BA762" s="289" t="str">
        <f t="shared" si="368"/>
        <v>NA</v>
      </c>
      <c r="BB762" s="289">
        <f t="shared" si="369"/>
        <v>784</v>
      </c>
      <c r="BC762" s="289">
        <f t="shared" si="343"/>
        <v>787</v>
      </c>
      <c r="BD762" s="289">
        <f t="shared" si="344"/>
        <v>771</v>
      </c>
      <c r="BE762" s="289">
        <f t="shared" si="345"/>
        <v>776</v>
      </c>
    </row>
    <row r="763" spans="1:57" s="309" customFormat="1" ht="15" customHeight="1" x14ac:dyDescent="0.25">
      <c r="A763" s="283" t="s">
        <v>180</v>
      </c>
      <c r="B763" s="255" t="s">
        <v>913</v>
      </c>
      <c r="C763" s="269" t="s">
        <v>1130</v>
      </c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272"/>
      <c r="S763" s="272"/>
      <c r="T763" s="285"/>
      <c r="U763" s="286"/>
      <c r="V763" s="287">
        <v>6512</v>
      </c>
      <c r="W763" s="287">
        <v>5640</v>
      </c>
      <c r="X763" s="287">
        <v>8696</v>
      </c>
      <c r="Y763" s="287"/>
      <c r="Z763" s="287"/>
      <c r="AA763" s="303">
        <v>12652</v>
      </c>
      <c r="AB763" s="303">
        <v>14842</v>
      </c>
      <c r="AC763" s="303">
        <v>14205</v>
      </c>
      <c r="AD763" s="303">
        <v>13283</v>
      </c>
      <c r="AE763" s="289" t="str">
        <f t="shared" si="346"/>
        <v>NA</v>
      </c>
      <c r="AF763" s="289" t="str">
        <f t="shared" si="347"/>
        <v>NA</v>
      </c>
      <c r="AG763" s="289" t="str">
        <f t="shared" si="348"/>
        <v>NA</v>
      </c>
      <c r="AH763" s="289" t="str">
        <f t="shared" si="349"/>
        <v>NA</v>
      </c>
      <c r="AI763" s="289" t="str">
        <f t="shared" si="350"/>
        <v>NA</v>
      </c>
      <c r="AJ763" s="289" t="str">
        <f t="shared" si="351"/>
        <v>NA</v>
      </c>
      <c r="AK763" s="289" t="str">
        <f t="shared" si="352"/>
        <v>NA</v>
      </c>
      <c r="AL763" s="289" t="str">
        <f t="shared" si="353"/>
        <v>NA</v>
      </c>
      <c r="AM763" s="289" t="str">
        <f t="shared" si="354"/>
        <v>NA</v>
      </c>
      <c r="AN763" s="289" t="str">
        <f t="shared" si="355"/>
        <v>NA</v>
      </c>
      <c r="AO763" s="289" t="str">
        <f t="shared" si="356"/>
        <v>NA</v>
      </c>
      <c r="AP763" s="289" t="str">
        <f t="shared" si="357"/>
        <v>NA</v>
      </c>
      <c r="AQ763" s="289" t="str">
        <f t="shared" si="358"/>
        <v>NA</v>
      </c>
      <c r="AR763" s="289" t="str">
        <f t="shared" si="359"/>
        <v>NA</v>
      </c>
      <c r="AS763" s="289" t="str">
        <f t="shared" si="360"/>
        <v>NA</v>
      </c>
      <c r="AT763" s="289" t="str">
        <f t="shared" si="361"/>
        <v>NA</v>
      </c>
      <c r="AU763" s="289" t="str">
        <f t="shared" si="362"/>
        <v>NA</v>
      </c>
      <c r="AV763" s="289" t="str">
        <f t="shared" si="363"/>
        <v>NA</v>
      </c>
      <c r="AW763" s="289">
        <f t="shared" si="364"/>
        <v>929</v>
      </c>
      <c r="AX763" s="289">
        <f t="shared" si="365"/>
        <v>824</v>
      </c>
      <c r="AY763" s="289">
        <f t="shared" si="366"/>
        <v>806</v>
      </c>
      <c r="AZ763" s="289" t="str">
        <f t="shared" si="367"/>
        <v>NA</v>
      </c>
      <c r="BA763" s="289" t="str">
        <f t="shared" si="368"/>
        <v>NA</v>
      </c>
      <c r="BB763" s="289">
        <f t="shared" si="369"/>
        <v>791</v>
      </c>
      <c r="BC763" s="289">
        <f t="shared" si="343"/>
        <v>793</v>
      </c>
      <c r="BD763" s="289">
        <f t="shared" si="344"/>
        <v>774</v>
      </c>
      <c r="BE763" s="289">
        <f t="shared" si="345"/>
        <v>779</v>
      </c>
    </row>
    <row r="764" spans="1:57" s="309" customFormat="1" ht="15" customHeight="1" x14ac:dyDescent="0.25">
      <c r="A764" s="283" t="s">
        <v>304</v>
      </c>
      <c r="B764" s="255" t="s">
        <v>933</v>
      </c>
      <c r="C764" s="269" t="s">
        <v>1130</v>
      </c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>
        <v>5990</v>
      </c>
      <c r="Q764" s="248">
        <v>6134</v>
      </c>
      <c r="R764" s="248">
        <v>6903.666666666667</v>
      </c>
      <c r="S764" s="248">
        <v>7673.3333333333339</v>
      </c>
      <c r="T764" s="285">
        <v>8443</v>
      </c>
      <c r="U764" s="286">
        <v>9762</v>
      </c>
      <c r="V764" s="287">
        <v>8406</v>
      </c>
      <c r="W764" s="287"/>
      <c r="X764" s="287"/>
      <c r="Y764" s="287"/>
      <c r="Z764" s="287"/>
      <c r="AA764" s="303">
        <v>10482</v>
      </c>
      <c r="AB764" s="303">
        <v>12518</v>
      </c>
      <c r="AC764" s="303">
        <v>12482</v>
      </c>
      <c r="AD764" s="303">
        <v>11873</v>
      </c>
      <c r="AE764" s="289" t="str">
        <f t="shared" si="346"/>
        <v>NA</v>
      </c>
      <c r="AF764" s="289" t="str">
        <f t="shared" si="347"/>
        <v>NA</v>
      </c>
      <c r="AG764" s="289" t="str">
        <f t="shared" si="348"/>
        <v>NA</v>
      </c>
      <c r="AH764" s="289" t="str">
        <f t="shared" si="349"/>
        <v>NA</v>
      </c>
      <c r="AI764" s="289" t="str">
        <f t="shared" si="350"/>
        <v>NA</v>
      </c>
      <c r="AJ764" s="289" t="str">
        <f t="shared" si="351"/>
        <v>NA</v>
      </c>
      <c r="AK764" s="289" t="str">
        <f t="shared" si="352"/>
        <v>NA</v>
      </c>
      <c r="AL764" s="289" t="str">
        <f t="shared" si="353"/>
        <v>NA</v>
      </c>
      <c r="AM764" s="289" t="str">
        <f t="shared" si="354"/>
        <v>NA</v>
      </c>
      <c r="AN764" s="289" t="str">
        <f t="shared" si="355"/>
        <v>NA</v>
      </c>
      <c r="AO764" s="289" t="str">
        <f t="shared" si="356"/>
        <v>NA</v>
      </c>
      <c r="AP764" s="289" t="str">
        <f t="shared" si="357"/>
        <v>NA</v>
      </c>
      <c r="AQ764" s="289">
        <f t="shared" si="358"/>
        <v>708</v>
      </c>
      <c r="AR764" s="289">
        <f t="shared" si="359"/>
        <v>746</v>
      </c>
      <c r="AS764" s="289">
        <f t="shared" si="360"/>
        <v>737</v>
      </c>
      <c r="AT764" s="289">
        <f t="shared" si="361"/>
        <v>746</v>
      </c>
      <c r="AU764" s="289">
        <f t="shared" si="362"/>
        <v>788</v>
      </c>
      <c r="AV764" s="289">
        <f t="shared" si="363"/>
        <v>800</v>
      </c>
      <c r="AW764" s="289">
        <f t="shared" si="364"/>
        <v>910</v>
      </c>
      <c r="AX764" s="289" t="str">
        <f t="shared" si="365"/>
        <v>NA</v>
      </c>
      <c r="AY764" s="289" t="str">
        <f t="shared" si="366"/>
        <v>NA</v>
      </c>
      <c r="AZ764" s="289" t="str">
        <f t="shared" si="367"/>
        <v>NA</v>
      </c>
      <c r="BA764" s="289" t="str">
        <f t="shared" si="368"/>
        <v>NA</v>
      </c>
      <c r="BB764" s="289">
        <f t="shared" si="369"/>
        <v>805</v>
      </c>
      <c r="BC764" s="289">
        <f t="shared" si="343"/>
        <v>805</v>
      </c>
      <c r="BD764" s="289">
        <f t="shared" si="344"/>
        <v>785</v>
      </c>
      <c r="BE764" s="289">
        <f t="shared" si="345"/>
        <v>787</v>
      </c>
    </row>
    <row r="765" spans="1:57" s="309" customFormat="1" ht="15" customHeight="1" x14ac:dyDescent="0.25">
      <c r="A765" s="283" t="s">
        <v>2165</v>
      </c>
      <c r="B765" s="255" t="s">
        <v>959</v>
      </c>
      <c r="C765" s="269" t="s">
        <v>1130</v>
      </c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272"/>
      <c r="S765" s="272"/>
      <c r="T765" s="285"/>
      <c r="U765" s="286"/>
      <c r="V765" s="287"/>
      <c r="W765" s="287"/>
      <c r="X765" s="287"/>
      <c r="Y765" s="287"/>
      <c r="Z765" s="287"/>
      <c r="AA765" s="303">
        <v>8363</v>
      </c>
      <c r="AB765" s="303">
        <v>9794</v>
      </c>
      <c r="AC765" s="303">
        <v>10542</v>
      </c>
      <c r="AD765" s="303">
        <v>10093</v>
      </c>
      <c r="AE765" s="289" t="str">
        <f t="shared" si="346"/>
        <v>NA</v>
      </c>
      <c r="AF765" s="289" t="str">
        <f t="shared" si="347"/>
        <v>NA</v>
      </c>
      <c r="AG765" s="289" t="str">
        <f t="shared" si="348"/>
        <v>NA</v>
      </c>
      <c r="AH765" s="289" t="str">
        <f t="shared" si="349"/>
        <v>NA</v>
      </c>
      <c r="AI765" s="289" t="str">
        <f t="shared" si="350"/>
        <v>NA</v>
      </c>
      <c r="AJ765" s="289" t="str">
        <f t="shared" si="351"/>
        <v>NA</v>
      </c>
      <c r="AK765" s="289" t="str">
        <f t="shared" si="352"/>
        <v>NA</v>
      </c>
      <c r="AL765" s="289" t="str">
        <f t="shared" si="353"/>
        <v>NA</v>
      </c>
      <c r="AM765" s="289" t="str">
        <f t="shared" si="354"/>
        <v>NA</v>
      </c>
      <c r="AN765" s="289" t="str">
        <f t="shared" si="355"/>
        <v>NA</v>
      </c>
      <c r="AO765" s="289" t="str">
        <f t="shared" si="356"/>
        <v>NA</v>
      </c>
      <c r="AP765" s="289" t="str">
        <f t="shared" si="357"/>
        <v>NA</v>
      </c>
      <c r="AQ765" s="289" t="str">
        <f t="shared" si="358"/>
        <v>NA</v>
      </c>
      <c r="AR765" s="289" t="str">
        <f t="shared" si="359"/>
        <v>NA</v>
      </c>
      <c r="AS765" s="289" t="str">
        <f t="shared" si="360"/>
        <v>NA</v>
      </c>
      <c r="AT765" s="289" t="str">
        <f t="shared" si="361"/>
        <v>NA</v>
      </c>
      <c r="AU765" s="289" t="str">
        <f t="shared" si="362"/>
        <v>NA</v>
      </c>
      <c r="AV765" s="289" t="str">
        <f t="shared" si="363"/>
        <v>NA</v>
      </c>
      <c r="AW765" s="289" t="str">
        <f t="shared" si="364"/>
        <v>NA</v>
      </c>
      <c r="AX765" s="289" t="str">
        <f t="shared" si="365"/>
        <v>NA</v>
      </c>
      <c r="AY765" s="289" t="str">
        <f t="shared" si="366"/>
        <v>NA</v>
      </c>
      <c r="AZ765" s="289" t="str">
        <f t="shared" si="367"/>
        <v>NA</v>
      </c>
      <c r="BA765" s="289" t="str">
        <f t="shared" si="368"/>
        <v>NA</v>
      </c>
      <c r="BB765" s="289">
        <f t="shared" si="369"/>
        <v>817</v>
      </c>
      <c r="BC765" s="289">
        <f t="shared" si="343"/>
        <v>818</v>
      </c>
      <c r="BD765" s="289">
        <f t="shared" si="344"/>
        <v>791</v>
      </c>
      <c r="BE765" s="289">
        <f t="shared" si="345"/>
        <v>795</v>
      </c>
    </row>
    <row r="766" spans="1:57" s="309" customFormat="1" ht="15" customHeight="1" x14ac:dyDescent="0.25">
      <c r="A766" s="283" t="s">
        <v>974</v>
      </c>
      <c r="B766" s="255" t="s">
        <v>913</v>
      </c>
      <c r="C766" s="269" t="s">
        <v>1130</v>
      </c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>
        <v>5446</v>
      </c>
      <c r="O766" s="248">
        <v>5359.5</v>
      </c>
      <c r="P766" s="248">
        <v>5273</v>
      </c>
      <c r="Q766" s="248">
        <v>5703</v>
      </c>
      <c r="R766" s="248">
        <v>5668</v>
      </c>
      <c r="S766" s="248">
        <v>5675</v>
      </c>
      <c r="T766" s="285">
        <v>5795</v>
      </c>
      <c r="U766" s="286">
        <v>6417</v>
      </c>
      <c r="V766" s="287">
        <v>6201</v>
      </c>
      <c r="W766" s="287">
        <v>4577</v>
      </c>
      <c r="X766" s="287">
        <v>5139</v>
      </c>
      <c r="Y766" s="287"/>
      <c r="Z766" s="287"/>
      <c r="AA766" s="303"/>
      <c r="AB766" s="303"/>
      <c r="AC766" s="303">
        <v>7432</v>
      </c>
      <c r="AD766" s="303">
        <v>8432</v>
      </c>
      <c r="AE766" s="289" t="str">
        <f t="shared" si="346"/>
        <v>NA</v>
      </c>
      <c r="AF766" s="289" t="str">
        <f t="shared" si="347"/>
        <v>NA</v>
      </c>
      <c r="AG766" s="289" t="str">
        <f t="shared" si="348"/>
        <v>NA</v>
      </c>
      <c r="AH766" s="289" t="str">
        <f t="shared" si="349"/>
        <v>NA</v>
      </c>
      <c r="AI766" s="289" t="str">
        <f t="shared" si="350"/>
        <v>NA</v>
      </c>
      <c r="AJ766" s="289" t="str">
        <f t="shared" si="351"/>
        <v>NA</v>
      </c>
      <c r="AK766" s="289" t="str">
        <f t="shared" si="352"/>
        <v>NA</v>
      </c>
      <c r="AL766" s="289" t="str">
        <f t="shared" si="353"/>
        <v>NA</v>
      </c>
      <c r="AM766" s="289" t="str">
        <f t="shared" si="354"/>
        <v>NA</v>
      </c>
      <c r="AN766" s="289" t="str">
        <f t="shared" si="355"/>
        <v>NA</v>
      </c>
      <c r="AO766" s="289">
        <f t="shared" si="356"/>
        <v>629</v>
      </c>
      <c r="AP766" s="289">
        <f t="shared" si="357"/>
        <v>647</v>
      </c>
      <c r="AQ766" s="289">
        <f t="shared" si="358"/>
        <v>710</v>
      </c>
      <c r="AR766" s="289">
        <f t="shared" si="359"/>
        <v>748</v>
      </c>
      <c r="AS766" s="289">
        <f t="shared" si="360"/>
        <v>744</v>
      </c>
      <c r="AT766" s="289">
        <f t="shared" si="361"/>
        <v>758</v>
      </c>
      <c r="AU766" s="289">
        <f t="shared" si="362"/>
        <v>808</v>
      </c>
      <c r="AV766" s="289">
        <f t="shared" si="363"/>
        <v>820</v>
      </c>
      <c r="AW766" s="289">
        <f t="shared" si="364"/>
        <v>930</v>
      </c>
      <c r="AX766" s="289">
        <f t="shared" si="365"/>
        <v>830</v>
      </c>
      <c r="AY766" s="289">
        <f t="shared" si="366"/>
        <v>831</v>
      </c>
      <c r="AZ766" s="289" t="str">
        <f t="shared" si="367"/>
        <v>NA</v>
      </c>
      <c r="BA766" s="289" t="str">
        <f t="shared" si="368"/>
        <v>NA</v>
      </c>
      <c r="BB766" s="289" t="str">
        <f t="shared" si="369"/>
        <v>NA</v>
      </c>
      <c r="BC766" s="289" t="str">
        <f t="shared" si="343"/>
        <v>NA</v>
      </c>
      <c r="BD766" s="289">
        <f t="shared" si="344"/>
        <v>800</v>
      </c>
      <c r="BE766" s="289">
        <f t="shared" si="345"/>
        <v>800</v>
      </c>
    </row>
    <row r="767" spans="1:57" s="309" customFormat="1" ht="15" customHeight="1" x14ac:dyDescent="0.25">
      <c r="A767" s="307" t="s">
        <v>2164</v>
      </c>
      <c r="B767" s="307" t="s">
        <v>917</v>
      </c>
      <c r="C767" s="307" t="s">
        <v>1130</v>
      </c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248"/>
      <c r="S767" s="248"/>
      <c r="T767" s="285"/>
      <c r="U767" s="285"/>
      <c r="V767" s="290"/>
      <c r="W767" s="290"/>
      <c r="X767" s="290"/>
      <c r="Y767" s="290"/>
      <c r="Z767" s="290"/>
      <c r="AA767" s="305">
        <v>4469</v>
      </c>
      <c r="AB767" s="305">
        <v>5280</v>
      </c>
      <c r="AC767" s="303">
        <v>5410</v>
      </c>
      <c r="AD767" s="303">
        <v>5383</v>
      </c>
      <c r="AE767" s="292" t="str">
        <f t="shared" si="346"/>
        <v>NA</v>
      </c>
      <c r="AF767" s="292" t="str">
        <f t="shared" si="347"/>
        <v>NA</v>
      </c>
      <c r="AG767" s="292" t="str">
        <f t="shared" si="348"/>
        <v>NA</v>
      </c>
      <c r="AH767" s="292" t="str">
        <f t="shared" si="349"/>
        <v>NA</v>
      </c>
      <c r="AI767" s="292" t="str">
        <f t="shared" si="350"/>
        <v>NA</v>
      </c>
      <c r="AJ767" s="292" t="str">
        <f t="shared" si="351"/>
        <v>NA</v>
      </c>
      <c r="AK767" s="292" t="str">
        <f t="shared" si="352"/>
        <v>NA</v>
      </c>
      <c r="AL767" s="292" t="str">
        <f t="shared" si="353"/>
        <v>NA</v>
      </c>
      <c r="AM767" s="292" t="str">
        <f t="shared" si="354"/>
        <v>NA</v>
      </c>
      <c r="AN767" s="292" t="str">
        <f t="shared" si="355"/>
        <v>NA</v>
      </c>
      <c r="AO767" s="292" t="str">
        <f t="shared" si="356"/>
        <v>NA</v>
      </c>
      <c r="AP767" s="292" t="str">
        <f t="shared" si="357"/>
        <v>NA</v>
      </c>
      <c r="AQ767" s="292" t="str">
        <f t="shared" si="358"/>
        <v>NA</v>
      </c>
      <c r="AR767" s="292" t="str">
        <f t="shared" si="359"/>
        <v>NA</v>
      </c>
      <c r="AS767" s="292" t="str">
        <f t="shared" si="360"/>
        <v>NA</v>
      </c>
      <c r="AT767" s="292" t="str">
        <f t="shared" si="361"/>
        <v>NA</v>
      </c>
      <c r="AU767" s="292" t="str">
        <f t="shared" si="362"/>
        <v>NA</v>
      </c>
      <c r="AV767" s="292" t="str">
        <f t="shared" si="363"/>
        <v>NA</v>
      </c>
      <c r="AW767" s="292" t="str">
        <f t="shared" si="364"/>
        <v>NA</v>
      </c>
      <c r="AX767" s="292" t="str">
        <f t="shared" si="365"/>
        <v>NA</v>
      </c>
      <c r="AY767" s="292" t="str">
        <f t="shared" si="366"/>
        <v>NA</v>
      </c>
      <c r="AZ767" s="292" t="str">
        <f t="shared" si="367"/>
        <v>NA</v>
      </c>
      <c r="BA767" s="292" t="str">
        <f t="shared" si="368"/>
        <v>NA</v>
      </c>
      <c r="BB767" s="289">
        <f t="shared" si="369"/>
        <v>831</v>
      </c>
      <c r="BC767" s="289">
        <f t="shared" si="343"/>
        <v>835</v>
      </c>
      <c r="BD767" s="289">
        <f t="shared" si="344"/>
        <v>807</v>
      </c>
      <c r="BE767" s="289">
        <f t="shared" si="345"/>
        <v>809</v>
      </c>
    </row>
    <row r="768" spans="1:57" s="309" customFormat="1" ht="15" customHeight="1" x14ac:dyDescent="0.25">
      <c r="A768" s="283" t="s">
        <v>145</v>
      </c>
      <c r="B768" s="255" t="s">
        <v>916</v>
      </c>
      <c r="C768" s="269" t="s">
        <v>1130</v>
      </c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248"/>
      <c r="S768" s="248"/>
      <c r="T768" s="285"/>
      <c r="U768" s="286"/>
      <c r="V768" s="287">
        <v>71754</v>
      </c>
      <c r="W768" s="287">
        <v>68592</v>
      </c>
      <c r="X768" s="287">
        <v>86487</v>
      </c>
      <c r="Y768" s="287"/>
      <c r="Z768" s="287"/>
      <c r="AA768" s="303">
        <v>122153</v>
      </c>
      <c r="AB768" s="303">
        <v>143408</v>
      </c>
      <c r="AC768" s="303"/>
      <c r="AD768" s="303"/>
      <c r="AE768" s="289" t="str">
        <f t="shared" si="346"/>
        <v>NA</v>
      </c>
      <c r="AF768" s="289" t="str">
        <f t="shared" si="347"/>
        <v>NA</v>
      </c>
      <c r="AG768" s="289" t="str">
        <f t="shared" si="348"/>
        <v>NA</v>
      </c>
      <c r="AH768" s="289" t="str">
        <f t="shared" si="349"/>
        <v>NA</v>
      </c>
      <c r="AI768" s="289" t="str">
        <f t="shared" si="350"/>
        <v>NA</v>
      </c>
      <c r="AJ768" s="289" t="str">
        <f t="shared" si="351"/>
        <v>NA</v>
      </c>
      <c r="AK768" s="289" t="str">
        <f t="shared" si="352"/>
        <v>NA</v>
      </c>
      <c r="AL768" s="289" t="str">
        <f t="shared" si="353"/>
        <v>NA</v>
      </c>
      <c r="AM768" s="289" t="str">
        <f t="shared" si="354"/>
        <v>NA</v>
      </c>
      <c r="AN768" s="289" t="str">
        <f t="shared" si="355"/>
        <v>NA</v>
      </c>
      <c r="AO768" s="289" t="str">
        <f t="shared" si="356"/>
        <v>NA</v>
      </c>
      <c r="AP768" s="289" t="str">
        <f t="shared" si="357"/>
        <v>NA</v>
      </c>
      <c r="AQ768" s="289" t="str">
        <f t="shared" si="358"/>
        <v>NA</v>
      </c>
      <c r="AR768" s="289" t="str">
        <f t="shared" si="359"/>
        <v>NA</v>
      </c>
      <c r="AS768" s="289" t="str">
        <f t="shared" si="360"/>
        <v>NA</v>
      </c>
      <c r="AT768" s="289" t="str">
        <f t="shared" si="361"/>
        <v>NA</v>
      </c>
      <c r="AU768" s="289" t="str">
        <f t="shared" si="362"/>
        <v>NA</v>
      </c>
      <c r="AV768" s="289" t="str">
        <f t="shared" si="363"/>
        <v>NA</v>
      </c>
      <c r="AW768" s="289">
        <f t="shared" si="364"/>
        <v>488</v>
      </c>
      <c r="AX768" s="289">
        <f t="shared" si="365"/>
        <v>423</v>
      </c>
      <c r="AY768" s="289">
        <f t="shared" si="366"/>
        <v>395</v>
      </c>
      <c r="AZ768" s="289" t="str">
        <f t="shared" si="367"/>
        <v>NA</v>
      </c>
      <c r="BA768" s="289" t="str">
        <f t="shared" si="368"/>
        <v>NA</v>
      </c>
      <c r="BB768" s="289">
        <f t="shared" si="369"/>
        <v>380</v>
      </c>
      <c r="BC768" s="289">
        <f t="shared" si="343"/>
        <v>371</v>
      </c>
      <c r="BD768" s="289" t="str">
        <f t="shared" si="344"/>
        <v>NA</v>
      </c>
      <c r="BE768" s="289" t="str">
        <f t="shared" si="345"/>
        <v>NA</v>
      </c>
    </row>
    <row r="769" spans="1:57" s="309" customFormat="1" ht="15" customHeight="1" x14ac:dyDescent="0.25">
      <c r="A769" s="283" t="s">
        <v>257</v>
      </c>
      <c r="B769" s="255" t="s">
        <v>917</v>
      </c>
      <c r="C769" s="269" t="s">
        <v>1130</v>
      </c>
      <c r="D769" s="248"/>
      <c r="E769" s="248"/>
      <c r="F769" s="248"/>
      <c r="G769" s="248"/>
      <c r="H769" s="248"/>
      <c r="I769" s="248"/>
      <c r="J769" s="248">
        <v>30066</v>
      </c>
      <c r="K769" s="248">
        <v>40861</v>
      </c>
      <c r="L769" s="248">
        <v>47283</v>
      </c>
      <c r="M769" s="248">
        <v>42920</v>
      </c>
      <c r="N769" s="248">
        <v>58838</v>
      </c>
      <c r="O769" s="248">
        <v>63906</v>
      </c>
      <c r="P769" s="248">
        <v>63271</v>
      </c>
      <c r="Q769" s="248">
        <v>77438</v>
      </c>
      <c r="R769" s="248">
        <v>94822</v>
      </c>
      <c r="S769" s="248">
        <v>104312</v>
      </c>
      <c r="T769" s="285">
        <v>104096</v>
      </c>
      <c r="U769" s="286">
        <v>111556</v>
      </c>
      <c r="V769" s="287">
        <v>103443</v>
      </c>
      <c r="W769" s="287">
        <v>71350</v>
      </c>
      <c r="X769" s="287">
        <v>93146</v>
      </c>
      <c r="Y769" s="287"/>
      <c r="Z769" s="287"/>
      <c r="AA769" s="303">
        <v>124490</v>
      </c>
      <c r="AB769" s="303">
        <v>142663</v>
      </c>
      <c r="AC769" s="303"/>
      <c r="AD769" s="303"/>
      <c r="AE769" s="289" t="str">
        <f t="shared" si="346"/>
        <v>NA</v>
      </c>
      <c r="AF769" s="289" t="str">
        <f t="shared" si="347"/>
        <v>NA</v>
      </c>
      <c r="AG769" s="289" t="str">
        <f t="shared" si="348"/>
        <v>NA</v>
      </c>
      <c r="AH769" s="289" t="str">
        <f t="shared" si="349"/>
        <v>NA</v>
      </c>
      <c r="AI769" s="289" t="str">
        <f t="shared" si="350"/>
        <v>NA</v>
      </c>
      <c r="AJ769" s="289" t="str">
        <f t="shared" si="351"/>
        <v>NA</v>
      </c>
      <c r="AK769" s="289">
        <f t="shared" si="352"/>
        <v>384</v>
      </c>
      <c r="AL769" s="289">
        <f t="shared" si="353"/>
        <v>366</v>
      </c>
      <c r="AM769" s="289">
        <f t="shared" si="354"/>
        <v>370</v>
      </c>
      <c r="AN769" s="289">
        <f t="shared" si="355"/>
        <v>405</v>
      </c>
      <c r="AO769" s="289">
        <f t="shared" si="356"/>
        <v>398</v>
      </c>
      <c r="AP769" s="289">
        <f t="shared" si="357"/>
        <v>378</v>
      </c>
      <c r="AQ769" s="289">
        <f t="shared" si="358"/>
        <v>376</v>
      </c>
      <c r="AR769" s="289">
        <f t="shared" si="359"/>
        <v>347</v>
      </c>
      <c r="AS769" s="289">
        <f t="shared" si="360"/>
        <v>335</v>
      </c>
      <c r="AT769" s="289">
        <f t="shared" si="361"/>
        <v>332</v>
      </c>
      <c r="AU769" s="289">
        <f t="shared" si="362"/>
        <v>352</v>
      </c>
      <c r="AV769" s="289">
        <f t="shared" si="363"/>
        <v>366</v>
      </c>
      <c r="AW769" s="289">
        <f t="shared" si="364"/>
        <v>395</v>
      </c>
      <c r="AX769" s="289">
        <f t="shared" si="365"/>
        <v>413</v>
      </c>
      <c r="AY769" s="289">
        <f t="shared" si="366"/>
        <v>378</v>
      </c>
      <c r="AZ769" s="289" t="str">
        <f t="shared" si="367"/>
        <v>NA</v>
      </c>
      <c r="BA769" s="289" t="str">
        <f t="shared" si="368"/>
        <v>NA</v>
      </c>
      <c r="BB769" s="289">
        <f t="shared" si="369"/>
        <v>372</v>
      </c>
      <c r="BC769" s="289">
        <f t="shared" si="343"/>
        <v>373</v>
      </c>
      <c r="BD769" s="289" t="str">
        <f t="shared" si="344"/>
        <v>NA</v>
      </c>
      <c r="BE769" s="289" t="str">
        <f t="shared" si="345"/>
        <v>NA</v>
      </c>
    </row>
    <row r="770" spans="1:57" s="309" customFormat="1" ht="15" customHeight="1" x14ac:dyDescent="0.25">
      <c r="A770" s="316" t="s">
        <v>244</v>
      </c>
      <c r="B770" s="316" t="s">
        <v>913</v>
      </c>
      <c r="C770" s="316" t="s">
        <v>1130</v>
      </c>
      <c r="D770" s="248"/>
      <c r="E770" s="248"/>
      <c r="F770" s="248"/>
      <c r="G770" s="248"/>
      <c r="H770" s="248">
        <v>16299</v>
      </c>
      <c r="I770" s="248">
        <v>21331</v>
      </c>
      <c r="J770" s="248">
        <v>28179</v>
      </c>
      <c r="K770" s="248">
        <v>37414</v>
      </c>
      <c r="L770" s="248">
        <v>44217</v>
      </c>
      <c r="M770" s="248">
        <v>48533</v>
      </c>
      <c r="N770" s="248">
        <v>55990</v>
      </c>
      <c r="O770" s="248">
        <v>51798</v>
      </c>
      <c r="P770" s="248">
        <v>47664</v>
      </c>
      <c r="Q770" s="248">
        <v>50553</v>
      </c>
      <c r="R770" s="248">
        <v>60711</v>
      </c>
      <c r="S770" s="248">
        <v>69174</v>
      </c>
      <c r="T770" s="285">
        <v>82556</v>
      </c>
      <c r="U770" s="285">
        <v>97426</v>
      </c>
      <c r="V770" s="290">
        <v>101387</v>
      </c>
      <c r="W770" s="290">
        <v>80763</v>
      </c>
      <c r="X770" s="290">
        <v>86129</v>
      </c>
      <c r="Y770" s="290"/>
      <c r="Z770" s="290"/>
      <c r="AA770" s="291">
        <v>110480</v>
      </c>
      <c r="AB770" s="291">
        <v>123666</v>
      </c>
      <c r="AC770" s="303"/>
      <c r="AD770" s="303"/>
      <c r="AE770" s="292" t="str">
        <f t="shared" si="346"/>
        <v>NA</v>
      </c>
      <c r="AF770" s="292" t="str">
        <f t="shared" si="347"/>
        <v>NA</v>
      </c>
      <c r="AG770" s="292" t="str">
        <f t="shared" si="348"/>
        <v>NA</v>
      </c>
      <c r="AH770" s="292" t="str">
        <f t="shared" si="349"/>
        <v>NA</v>
      </c>
      <c r="AI770" s="292">
        <f t="shared" si="350"/>
        <v>396</v>
      </c>
      <c r="AJ770" s="292">
        <f t="shared" si="351"/>
        <v>407</v>
      </c>
      <c r="AK770" s="292">
        <f t="shared" si="352"/>
        <v>393</v>
      </c>
      <c r="AL770" s="292">
        <f t="shared" si="353"/>
        <v>381</v>
      </c>
      <c r="AM770" s="292">
        <f t="shared" si="354"/>
        <v>385</v>
      </c>
      <c r="AN770" s="292">
        <f t="shared" si="355"/>
        <v>384</v>
      </c>
      <c r="AO770" s="292">
        <f t="shared" si="356"/>
        <v>408</v>
      </c>
      <c r="AP770" s="292">
        <f t="shared" si="357"/>
        <v>418</v>
      </c>
      <c r="AQ770" s="292">
        <f t="shared" si="358"/>
        <v>430</v>
      </c>
      <c r="AR770" s="292">
        <f t="shared" si="359"/>
        <v>421</v>
      </c>
      <c r="AS770" s="292">
        <f t="shared" si="360"/>
        <v>407</v>
      </c>
      <c r="AT770" s="292">
        <f t="shared" si="361"/>
        <v>403</v>
      </c>
      <c r="AU770" s="292">
        <f t="shared" si="362"/>
        <v>388</v>
      </c>
      <c r="AV770" s="292">
        <f t="shared" si="363"/>
        <v>385</v>
      </c>
      <c r="AW770" s="292">
        <f t="shared" si="364"/>
        <v>401</v>
      </c>
      <c r="AX770" s="292">
        <f t="shared" si="365"/>
        <v>388</v>
      </c>
      <c r="AY770" s="292">
        <f t="shared" si="366"/>
        <v>396</v>
      </c>
      <c r="AZ770" s="292" t="str">
        <f t="shared" si="367"/>
        <v>NA</v>
      </c>
      <c r="BA770" s="292" t="str">
        <f t="shared" si="368"/>
        <v>NA</v>
      </c>
      <c r="BB770" s="289">
        <f t="shared" si="369"/>
        <v>397</v>
      </c>
      <c r="BC770" s="289">
        <f t="shared" si="343"/>
        <v>408</v>
      </c>
      <c r="BD770" s="289" t="str">
        <f t="shared" si="344"/>
        <v>NA</v>
      </c>
      <c r="BE770" s="289" t="str">
        <f t="shared" si="345"/>
        <v>NA</v>
      </c>
    </row>
    <row r="771" spans="1:57" s="309" customFormat="1" ht="15" customHeight="1" x14ac:dyDescent="0.25">
      <c r="A771" s="283" t="s">
        <v>252</v>
      </c>
      <c r="B771" s="255" t="s">
        <v>928</v>
      </c>
      <c r="C771" s="269" t="s">
        <v>1130</v>
      </c>
      <c r="D771" s="248"/>
      <c r="E771" s="248"/>
      <c r="F771" s="248"/>
      <c r="G771" s="248"/>
      <c r="H771" s="248">
        <v>21889</v>
      </c>
      <c r="I771" s="248">
        <v>25453</v>
      </c>
      <c r="J771" s="248">
        <v>30408</v>
      </c>
      <c r="K771" s="248">
        <v>35231</v>
      </c>
      <c r="L771" s="248">
        <v>40058</v>
      </c>
      <c r="M771" s="248">
        <v>43066</v>
      </c>
      <c r="N771" s="248">
        <v>40604</v>
      </c>
      <c r="O771" s="248">
        <v>40661</v>
      </c>
      <c r="P771" s="248">
        <v>42188</v>
      </c>
      <c r="Q771" s="248">
        <v>44211</v>
      </c>
      <c r="R771" s="248">
        <v>44909</v>
      </c>
      <c r="S771" s="248">
        <v>44308</v>
      </c>
      <c r="T771" s="285">
        <v>74921</v>
      </c>
      <c r="U771" s="286">
        <v>78526</v>
      </c>
      <c r="V771" s="287">
        <v>76955</v>
      </c>
      <c r="W771" s="287">
        <v>69478</v>
      </c>
      <c r="X771" s="287">
        <v>75164</v>
      </c>
      <c r="Y771" s="287"/>
      <c r="Z771" s="287"/>
      <c r="AA771" s="303">
        <v>87118</v>
      </c>
      <c r="AB771" s="303">
        <v>91243</v>
      </c>
      <c r="AC771" s="303"/>
      <c r="AD771" s="303"/>
      <c r="AE771" s="289" t="str">
        <f t="shared" si="346"/>
        <v>NA</v>
      </c>
      <c r="AF771" s="289" t="str">
        <f t="shared" si="347"/>
        <v>NA</v>
      </c>
      <c r="AG771" s="289" t="str">
        <f t="shared" si="348"/>
        <v>NA</v>
      </c>
      <c r="AH771" s="289" t="str">
        <f t="shared" si="349"/>
        <v>NA</v>
      </c>
      <c r="AI771" s="289">
        <f t="shared" si="350"/>
        <v>370</v>
      </c>
      <c r="AJ771" s="289">
        <f t="shared" si="351"/>
        <v>388</v>
      </c>
      <c r="AK771" s="289">
        <f t="shared" si="352"/>
        <v>378</v>
      </c>
      <c r="AL771" s="289">
        <f t="shared" si="353"/>
        <v>388</v>
      </c>
      <c r="AM771" s="289">
        <f t="shared" si="354"/>
        <v>396</v>
      </c>
      <c r="AN771" s="289">
        <f t="shared" si="355"/>
        <v>403</v>
      </c>
      <c r="AO771" s="289">
        <f t="shared" si="356"/>
        <v>469</v>
      </c>
      <c r="AP771" s="289">
        <f t="shared" si="357"/>
        <v>466</v>
      </c>
      <c r="AQ771" s="289">
        <f t="shared" si="358"/>
        <v>458</v>
      </c>
      <c r="AR771" s="289">
        <f t="shared" si="359"/>
        <v>456</v>
      </c>
      <c r="AS771" s="289">
        <f t="shared" si="360"/>
        <v>488</v>
      </c>
      <c r="AT771" s="289">
        <f t="shared" si="361"/>
        <v>512</v>
      </c>
      <c r="AU771" s="289">
        <f t="shared" si="362"/>
        <v>413</v>
      </c>
      <c r="AV771" s="289">
        <f t="shared" si="363"/>
        <v>438</v>
      </c>
      <c r="AW771" s="289">
        <f t="shared" si="364"/>
        <v>472</v>
      </c>
      <c r="AX771" s="289">
        <f t="shared" si="365"/>
        <v>419</v>
      </c>
      <c r="AY771" s="289">
        <f t="shared" si="366"/>
        <v>422</v>
      </c>
      <c r="AZ771" s="289" t="str">
        <f t="shared" si="367"/>
        <v>NA</v>
      </c>
      <c r="BA771" s="289" t="str">
        <f t="shared" si="368"/>
        <v>NA</v>
      </c>
      <c r="BB771" s="289">
        <f t="shared" si="369"/>
        <v>449</v>
      </c>
      <c r="BC771" s="289">
        <f t="shared" si="343"/>
        <v>472</v>
      </c>
      <c r="BD771" s="289" t="str">
        <f t="shared" si="344"/>
        <v>NA</v>
      </c>
      <c r="BE771" s="289" t="str">
        <f t="shared" si="345"/>
        <v>NA</v>
      </c>
    </row>
    <row r="772" spans="1:57" s="309" customFormat="1" ht="15" customHeight="1" x14ac:dyDescent="0.25">
      <c r="A772" s="283" t="s">
        <v>305</v>
      </c>
      <c r="B772" s="255" t="s">
        <v>926</v>
      </c>
      <c r="C772" s="269" t="s">
        <v>1130</v>
      </c>
      <c r="D772" s="248"/>
      <c r="E772" s="248"/>
      <c r="F772" s="248"/>
      <c r="G772" s="248"/>
      <c r="H772" s="248">
        <v>39578</v>
      </c>
      <c r="I772" s="248">
        <v>41400</v>
      </c>
      <c r="J772" s="248">
        <v>42699</v>
      </c>
      <c r="K772" s="248">
        <v>48605</v>
      </c>
      <c r="L772" s="248">
        <v>61044</v>
      </c>
      <c r="M772" s="248">
        <v>69600</v>
      </c>
      <c r="N772" s="248">
        <v>77499</v>
      </c>
      <c r="O772" s="248">
        <v>71600</v>
      </c>
      <c r="P772" s="248">
        <v>60400</v>
      </c>
      <c r="Q772" s="248">
        <v>57075</v>
      </c>
      <c r="R772" s="248">
        <v>63835</v>
      </c>
      <c r="S772" s="248">
        <v>62671</v>
      </c>
      <c r="T772" s="285">
        <v>68722</v>
      </c>
      <c r="U772" s="286">
        <v>77316</v>
      </c>
      <c r="V772" s="287">
        <v>72618</v>
      </c>
      <c r="W772" s="287">
        <v>54852</v>
      </c>
      <c r="X772" s="287">
        <v>53826</v>
      </c>
      <c r="Y772" s="287"/>
      <c r="Z772" s="287"/>
      <c r="AA772" s="287">
        <v>60977</v>
      </c>
      <c r="AB772" s="287">
        <v>70719</v>
      </c>
      <c r="AC772" s="303"/>
      <c r="AD772" s="303"/>
      <c r="AE772" s="289" t="str">
        <f t="shared" si="346"/>
        <v>NA</v>
      </c>
      <c r="AF772" s="289" t="str">
        <f t="shared" si="347"/>
        <v>NA</v>
      </c>
      <c r="AG772" s="289" t="str">
        <f t="shared" si="348"/>
        <v>NA</v>
      </c>
      <c r="AH772" s="289" t="str">
        <f t="shared" si="349"/>
        <v>NA</v>
      </c>
      <c r="AI772" s="289">
        <f t="shared" si="350"/>
        <v>294</v>
      </c>
      <c r="AJ772" s="289">
        <f t="shared" si="351"/>
        <v>315</v>
      </c>
      <c r="AK772" s="289">
        <f t="shared" si="352"/>
        <v>335</v>
      </c>
      <c r="AL772" s="289">
        <f t="shared" si="353"/>
        <v>343</v>
      </c>
      <c r="AM772" s="289">
        <f t="shared" si="354"/>
        <v>340</v>
      </c>
      <c r="AN772" s="289">
        <f t="shared" si="355"/>
        <v>341</v>
      </c>
      <c r="AO772" s="289">
        <f t="shared" si="356"/>
        <v>358</v>
      </c>
      <c r="AP772" s="289">
        <f t="shared" si="357"/>
        <v>360</v>
      </c>
      <c r="AQ772" s="289">
        <f t="shared" si="358"/>
        <v>383</v>
      </c>
      <c r="AR772" s="289">
        <f t="shared" si="359"/>
        <v>391</v>
      </c>
      <c r="AS772" s="289">
        <f t="shared" si="360"/>
        <v>401</v>
      </c>
      <c r="AT772" s="289">
        <f t="shared" si="361"/>
        <v>422</v>
      </c>
      <c r="AU772" s="289">
        <f t="shared" si="362"/>
        <v>430</v>
      </c>
      <c r="AV772" s="289">
        <f t="shared" si="363"/>
        <v>443</v>
      </c>
      <c r="AW772" s="289">
        <f t="shared" si="364"/>
        <v>485</v>
      </c>
      <c r="AX772" s="289">
        <f t="shared" si="365"/>
        <v>483</v>
      </c>
      <c r="AY772" s="289">
        <f t="shared" si="366"/>
        <v>518</v>
      </c>
      <c r="AZ772" s="289" t="str">
        <f t="shared" si="367"/>
        <v>NA</v>
      </c>
      <c r="BA772" s="289" t="str">
        <f t="shared" si="368"/>
        <v>NA</v>
      </c>
      <c r="BB772" s="289">
        <f t="shared" si="369"/>
        <v>542</v>
      </c>
      <c r="BC772" s="289">
        <f t="shared" si="343"/>
        <v>540</v>
      </c>
      <c r="BD772" s="289" t="str">
        <f t="shared" si="344"/>
        <v>NA</v>
      </c>
      <c r="BE772" s="289" t="str">
        <f t="shared" si="345"/>
        <v>NA</v>
      </c>
    </row>
    <row r="773" spans="1:57" s="309" customFormat="1" ht="15" customHeight="1" x14ac:dyDescent="0.25">
      <c r="A773" s="283" t="s">
        <v>2171</v>
      </c>
      <c r="B773" s="255" t="s">
        <v>916</v>
      </c>
      <c r="C773" s="269" t="s">
        <v>1130</v>
      </c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248"/>
      <c r="S773" s="248"/>
      <c r="T773" s="285"/>
      <c r="U773" s="286"/>
      <c r="V773" s="287"/>
      <c r="W773" s="287"/>
      <c r="X773" s="287"/>
      <c r="Y773" s="287"/>
      <c r="Z773" s="287"/>
      <c r="AA773" s="287">
        <v>51954</v>
      </c>
      <c r="AB773" s="287">
        <v>60006</v>
      </c>
      <c r="AC773" s="303"/>
      <c r="AD773" s="303"/>
      <c r="AE773" s="289" t="str">
        <f t="shared" si="346"/>
        <v>NA</v>
      </c>
      <c r="AF773" s="289" t="str">
        <f t="shared" si="347"/>
        <v>NA</v>
      </c>
      <c r="AG773" s="289" t="str">
        <f t="shared" si="348"/>
        <v>NA</v>
      </c>
      <c r="AH773" s="289" t="str">
        <f t="shared" si="349"/>
        <v>NA</v>
      </c>
      <c r="AI773" s="289" t="str">
        <f t="shared" si="350"/>
        <v>NA</v>
      </c>
      <c r="AJ773" s="289" t="str">
        <f t="shared" si="351"/>
        <v>NA</v>
      </c>
      <c r="AK773" s="289" t="str">
        <f t="shared" si="352"/>
        <v>NA</v>
      </c>
      <c r="AL773" s="289" t="str">
        <f t="shared" si="353"/>
        <v>NA</v>
      </c>
      <c r="AM773" s="289" t="str">
        <f t="shared" si="354"/>
        <v>NA</v>
      </c>
      <c r="AN773" s="289" t="str">
        <f t="shared" si="355"/>
        <v>NA</v>
      </c>
      <c r="AO773" s="289" t="str">
        <f t="shared" si="356"/>
        <v>NA</v>
      </c>
      <c r="AP773" s="289" t="str">
        <f t="shared" si="357"/>
        <v>NA</v>
      </c>
      <c r="AQ773" s="289" t="str">
        <f t="shared" si="358"/>
        <v>NA</v>
      </c>
      <c r="AR773" s="289" t="str">
        <f t="shared" si="359"/>
        <v>NA</v>
      </c>
      <c r="AS773" s="289" t="str">
        <f t="shared" si="360"/>
        <v>NA</v>
      </c>
      <c r="AT773" s="289" t="str">
        <f t="shared" si="361"/>
        <v>NA</v>
      </c>
      <c r="AU773" s="289" t="str">
        <f t="shared" si="362"/>
        <v>NA</v>
      </c>
      <c r="AV773" s="289" t="str">
        <f t="shared" si="363"/>
        <v>NA</v>
      </c>
      <c r="AW773" s="289" t="str">
        <f t="shared" si="364"/>
        <v>NA</v>
      </c>
      <c r="AX773" s="289" t="str">
        <f t="shared" si="365"/>
        <v>NA</v>
      </c>
      <c r="AY773" s="289" t="str">
        <f t="shared" si="366"/>
        <v>NA</v>
      </c>
      <c r="AZ773" s="289" t="str">
        <f t="shared" si="367"/>
        <v>NA</v>
      </c>
      <c r="BA773" s="289" t="str">
        <f t="shared" si="368"/>
        <v>NA</v>
      </c>
      <c r="BB773" s="289">
        <f t="shared" si="369"/>
        <v>578</v>
      </c>
      <c r="BC773" s="289">
        <f t="shared" si="343"/>
        <v>580</v>
      </c>
      <c r="BD773" s="289" t="str">
        <f t="shared" si="344"/>
        <v>NA</v>
      </c>
      <c r="BE773" s="289" t="str">
        <f t="shared" si="345"/>
        <v>NA</v>
      </c>
    </row>
    <row r="774" spans="1:57" s="309" customFormat="1" ht="15" customHeight="1" x14ac:dyDescent="0.25">
      <c r="A774" s="283" t="s">
        <v>2170</v>
      </c>
      <c r="B774" s="255" t="s">
        <v>916</v>
      </c>
      <c r="C774" s="269" t="s">
        <v>1130</v>
      </c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248"/>
      <c r="S774" s="248"/>
      <c r="T774" s="285"/>
      <c r="U774" s="304"/>
      <c r="V774" s="287"/>
      <c r="W774" s="287"/>
      <c r="X774" s="287"/>
      <c r="Y774" s="287"/>
      <c r="Z774" s="287"/>
      <c r="AA774" s="287">
        <v>41191</v>
      </c>
      <c r="AB774" s="287">
        <v>46800</v>
      </c>
      <c r="AC774" s="303"/>
      <c r="AD774" s="303"/>
      <c r="AE774" s="289" t="str">
        <f t="shared" si="346"/>
        <v>NA</v>
      </c>
      <c r="AF774" s="289" t="str">
        <f t="shared" si="347"/>
        <v>NA</v>
      </c>
      <c r="AG774" s="289" t="str">
        <f t="shared" si="348"/>
        <v>NA</v>
      </c>
      <c r="AH774" s="289" t="str">
        <f t="shared" si="349"/>
        <v>NA</v>
      </c>
      <c r="AI774" s="289" t="str">
        <f t="shared" si="350"/>
        <v>NA</v>
      </c>
      <c r="AJ774" s="289" t="str">
        <f t="shared" si="351"/>
        <v>NA</v>
      </c>
      <c r="AK774" s="289" t="str">
        <f t="shared" si="352"/>
        <v>NA</v>
      </c>
      <c r="AL774" s="289" t="str">
        <f t="shared" si="353"/>
        <v>NA</v>
      </c>
      <c r="AM774" s="289" t="str">
        <f t="shared" si="354"/>
        <v>NA</v>
      </c>
      <c r="AN774" s="289" t="str">
        <f t="shared" si="355"/>
        <v>NA</v>
      </c>
      <c r="AO774" s="289" t="str">
        <f t="shared" si="356"/>
        <v>NA</v>
      </c>
      <c r="AP774" s="289" t="str">
        <f t="shared" si="357"/>
        <v>NA</v>
      </c>
      <c r="AQ774" s="289" t="str">
        <f t="shared" si="358"/>
        <v>NA</v>
      </c>
      <c r="AR774" s="289" t="str">
        <f t="shared" si="359"/>
        <v>NA</v>
      </c>
      <c r="AS774" s="289" t="str">
        <f t="shared" si="360"/>
        <v>NA</v>
      </c>
      <c r="AT774" s="289" t="str">
        <f t="shared" si="361"/>
        <v>NA</v>
      </c>
      <c r="AU774" s="289" t="str">
        <f t="shared" si="362"/>
        <v>NA</v>
      </c>
      <c r="AV774" s="289" t="str">
        <f t="shared" si="363"/>
        <v>NA</v>
      </c>
      <c r="AW774" s="289" t="str">
        <f t="shared" si="364"/>
        <v>NA</v>
      </c>
      <c r="AX774" s="289" t="str">
        <f t="shared" si="365"/>
        <v>NA</v>
      </c>
      <c r="AY774" s="289" t="str">
        <f t="shared" si="366"/>
        <v>NA</v>
      </c>
      <c r="AZ774" s="289" t="str">
        <f t="shared" si="367"/>
        <v>NA</v>
      </c>
      <c r="BA774" s="289" t="str">
        <f t="shared" si="368"/>
        <v>NA</v>
      </c>
      <c r="BB774" s="289">
        <f t="shared" si="369"/>
        <v>631</v>
      </c>
      <c r="BC774" s="289">
        <f t="shared" si="343"/>
        <v>629</v>
      </c>
      <c r="BD774" s="289" t="str">
        <f t="shared" si="344"/>
        <v>NA</v>
      </c>
      <c r="BE774" s="289" t="str">
        <f t="shared" si="345"/>
        <v>NA</v>
      </c>
    </row>
    <row r="775" spans="1:57" s="309" customFormat="1" ht="15" customHeight="1" x14ac:dyDescent="0.25">
      <c r="A775" s="283" t="s">
        <v>639</v>
      </c>
      <c r="B775" s="255" t="s">
        <v>917</v>
      </c>
      <c r="C775" s="269" t="s">
        <v>1130</v>
      </c>
      <c r="D775" s="248"/>
      <c r="E775" s="248"/>
      <c r="F775" s="248"/>
      <c r="G775" s="248"/>
      <c r="H775" s="248">
        <v>5784</v>
      </c>
      <c r="I775" s="248">
        <v>6857</v>
      </c>
      <c r="J775" s="248">
        <v>7814</v>
      </c>
      <c r="K775" s="248">
        <v>9285</v>
      </c>
      <c r="L775" s="248">
        <v>12508</v>
      </c>
      <c r="M775" s="248">
        <v>15307</v>
      </c>
      <c r="N775" s="248">
        <v>16350</v>
      </c>
      <c r="O775" s="248">
        <v>17562</v>
      </c>
      <c r="P775" s="248">
        <v>17025</v>
      </c>
      <c r="Q775" s="248">
        <v>17718</v>
      </c>
      <c r="R775" s="248">
        <v>20202</v>
      </c>
      <c r="S775" s="248">
        <v>21951</v>
      </c>
      <c r="T775" s="285">
        <v>24717</v>
      </c>
      <c r="U775" s="286">
        <v>29747</v>
      </c>
      <c r="V775" s="287">
        <v>23789</v>
      </c>
      <c r="W775" s="287">
        <v>19982</v>
      </c>
      <c r="X775" s="287">
        <v>22776</v>
      </c>
      <c r="Y775" s="287"/>
      <c r="Z775" s="287"/>
      <c r="AA775" s="309">
        <v>32134</v>
      </c>
      <c r="AB775" s="309">
        <v>42668</v>
      </c>
      <c r="AC775" s="303"/>
      <c r="AD775" s="303"/>
      <c r="AE775" s="289" t="str">
        <f t="shared" si="346"/>
        <v>NA</v>
      </c>
      <c r="AF775" s="289" t="str">
        <f t="shared" si="347"/>
        <v>NA</v>
      </c>
      <c r="AG775" s="289" t="str">
        <f t="shared" si="348"/>
        <v>NA</v>
      </c>
      <c r="AH775" s="289" t="str">
        <f t="shared" si="349"/>
        <v>NA</v>
      </c>
      <c r="AI775" s="289">
        <f t="shared" si="350"/>
        <v>444</v>
      </c>
      <c r="AJ775" s="289">
        <f t="shared" si="351"/>
        <v>473</v>
      </c>
      <c r="AK775" s="289">
        <f t="shared" si="352"/>
        <v>489</v>
      </c>
      <c r="AL775" s="289">
        <f t="shared" si="353"/>
        <v>485</v>
      </c>
      <c r="AM775" s="289">
        <f t="shared" si="354"/>
        <v>511</v>
      </c>
      <c r="AN775" s="289">
        <f t="shared" si="355"/>
        <v>510</v>
      </c>
      <c r="AO775" s="289">
        <f t="shared" si="356"/>
        <v>590</v>
      </c>
      <c r="AP775" s="289">
        <f t="shared" si="357"/>
        <v>592</v>
      </c>
      <c r="AQ775" s="289">
        <f t="shared" si="358"/>
        <v>627</v>
      </c>
      <c r="AR775" s="289">
        <f t="shared" si="359"/>
        <v>650</v>
      </c>
      <c r="AS775" s="289">
        <f t="shared" si="360"/>
        <v>646</v>
      </c>
      <c r="AT775" s="289">
        <f t="shared" si="361"/>
        <v>651</v>
      </c>
      <c r="AU775" s="289">
        <f t="shared" si="362"/>
        <v>661</v>
      </c>
      <c r="AV775" s="289">
        <f t="shared" si="363"/>
        <v>659</v>
      </c>
      <c r="AW775" s="289">
        <f t="shared" si="364"/>
        <v>767</v>
      </c>
      <c r="AX775" s="289">
        <f t="shared" si="365"/>
        <v>690</v>
      </c>
      <c r="AY775" s="289">
        <f t="shared" si="366"/>
        <v>694</v>
      </c>
      <c r="AZ775" s="289" t="str">
        <f t="shared" si="367"/>
        <v>NA</v>
      </c>
      <c r="BA775" s="289" t="str">
        <f t="shared" si="368"/>
        <v>NA</v>
      </c>
      <c r="BB775" s="289">
        <f t="shared" si="369"/>
        <v>672</v>
      </c>
      <c r="BC775" s="289">
        <f t="shared" si="343"/>
        <v>646</v>
      </c>
      <c r="BD775" s="289" t="str">
        <f t="shared" si="344"/>
        <v>NA</v>
      </c>
      <c r="BE775" s="289" t="str">
        <f t="shared" si="345"/>
        <v>NA</v>
      </c>
    </row>
    <row r="776" spans="1:57" s="309" customFormat="1" ht="15" customHeight="1" x14ac:dyDescent="0.25">
      <c r="A776" s="283" t="s">
        <v>193</v>
      </c>
      <c r="B776" s="255" t="s">
        <v>123</v>
      </c>
      <c r="C776" s="269" t="s">
        <v>1130</v>
      </c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72"/>
      <c r="P776" s="248"/>
      <c r="Q776" s="248"/>
      <c r="R776" s="248"/>
      <c r="S776" s="248"/>
      <c r="T776" s="285"/>
      <c r="U776" s="286"/>
      <c r="V776" s="287">
        <v>24285</v>
      </c>
      <c r="W776" s="287">
        <v>20552</v>
      </c>
      <c r="X776" s="287">
        <v>24163</v>
      </c>
      <c r="Y776" s="287"/>
      <c r="Z776" s="287"/>
      <c r="AA776" s="287">
        <v>34970</v>
      </c>
      <c r="AB776" s="287">
        <v>39257</v>
      </c>
      <c r="AC776" s="303"/>
      <c r="AD776" s="303"/>
      <c r="AE776" s="289" t="str">
        <f t="shared" si="346"/>
        <v>NA</v>
      </c>
      <c r="AF776" s="289" t="str">
        <f t="shared" si="347"/>
        <v>NA</v>
      </c>
      <c r="AG776" s="289" t="str">
        <f t="shared" si="348"/>
        <v>NA</v>
      </c>
      <c r="AH776" s="289" t="str">
        <f t="shared" si="349"/>
        <v>NA</v>
      </c>
      <c r="AI776" s="289" t="str">
        <f t="shared" si="350"/>
        <v>NA</v>
      </c>
      <c r="AJ776" s="289" t="str">
        <f t="shared" si="351"/>
        <v>NA</v>
      </c>
      <c r="AK776" s="289" t="str">
        <f t="shared" si="352"/>
        <v>NA</v>
      </c>
      <c r="AL776" s="289" t="str">
        <f t="shared" si="353"/>
        <v>NA</v>
      </c>
      <c r="AM776" s="289" t="str">
        <f t="shared" si="354"/>
        <v>NA</v>
      </c>
      <c r="AN776" s="289" t="str">
        <f t="shared" si="355"/>
        <v>NA</v>
      </c>
      <c r="AO776" s="289" t="str">
        <f t="shared" si="356"/>
        <v>NA</v>
      </c>
      <c r="AP776" s="289" t="str">
        <f t="shared" si="357"/>
        <v>NA</v>
      </c>
      <c r="AQ776" s="289" t="str">
        <f t="shared" si="358"/>
        <v>NA</v>
      </c>
      <c r="AR776" s="289" t="str">
        <f t="shared" si="359"/>
        <v>NA</v>
      </c>
      <c r="AS776" s="289" t="str">
        <f t="shared" si="360"/>
        <v>NA</v>
      </c>
      <c r="AT776" s="289" t="str">
        <f t="shared" si="361"/>
        <v>NA</v>
      </c>
      <c r="AU776" s="289" t="str">
        <f t="shared" si="362"/>
        <v>NA</v>
      </c>
      <c r="AV776" s="289" t="str">
        <f t="shared" si="363"/>
        <v>NA</v>
      </c>
      <c r="AW776" s="289">
        <f t="shared" si="364"/>
        <v>762</v>
      </c>
      <c r="AX776" s="289">
        <f t="shared" si="365"/>
        <v>685</v>
      </c>
      <c r="AY776" s="289">
        <f t="shared" si="366"/>
        <v>682</v>
      </c>
      <c r="AZ776" s="289" t="str">
        <f t="shared" si="367"/>
        <v>NA</v>
      </c>
      <c r="BA776" s="289" t="str">
        <f t="shared" si="368"/>
        <v>NA</v>
      </c>
      <c r="BB776" s="289">
        <f t="shared" si="369"/>
        <v>653</v>
      </c>
      <c r="BC776" s="289">
        <f t="shared" si="343"/>
        <v>661</v>
      </c>
      <c r="BD776" s="289" t="str">
        <f t="shared" si="344"/>
        <v>NA</v>
      </c>
      <c r="BE776" s="289" t="str">
        <f t="shared" si="345"/>
        <v>NA</v>
      </c>
    </row>
    <row r="777" spans="1:57" s="309" customFormat="1" ht="15" customHeight="1" x14ac:dyDescent="0.25">
      <c r="A777" s="283" t="s">
        <v>822</v>
      </c>
      <c r="B777" s="255" t="s">
        <v>913</v>
      </c>
      <c r="C777" s="269" t="s">
        <v>1130</v>
      </c>
      <c r="D777" s="248"/>
      <c r="E777" s="248"/>
      <c r="F777" s="248"/>
      <c r="G777" s="248"/>
      <c r="H777" s="248">
        <v>18024</v>
      </c>
      <c r="I777" s="248">
        <v>20372</v>
      </c>
      <c r="J777" s="248"/>
      <c r="K777" s="248"/>
      <c r="L777" s="248"/>
      <c r="M777" s="248"/>
      <c r="N777" s="248"/>
      <c r="O777" s="248"/>
      <c r="P777" s="248"/>
      <c r="Q777" s="248"/>
      <c r="R777" s="248"/>
      <c r="S777" s="248"/>
      <c r="T777" s="285">
        <v>29927</v>
      </c>
      <c r="U777" s="286">
        <v>33667</v>
      </c>
      <c r="V777" s="287">
        <v>33449</v>
      </c>
      <c r="W777" s="287">
        <v>21323</v>
      </c>
      <c r="X777" s="287">
        <v>24914</v>
      </c>
      <c r="Y777" s="287"/>
      <c r="Z777" s="287"/>
      <c r="AA777" s="287">
        <v>32786</v>
      </c>
      <c r="AB777" s="287">
        <v>38578</v>
      </c>
      <c r="AC777" s="303"/>
      <c r="AD777" s="303"/>
      <c r="AE777" s="289" t="str">
        <f t="shared" si="346"/>
        <v>NA</v>
      </c>
      <c r="AF777" s="289" t="str">
        <f t="shared" si="347"/>
        <v>NA</v>
      </c>
      <c r="AG777" s="289" t="str">
        <f t="shared" si="348"/>
        <v>NA</v>
      </c>
      <c r="AH777" s="289" t="str">
        <f t="shared" si="349"/>
        <v>NA</v>
      </c>
      <c r="AI777" s="289">
        <f t="shared" si="350"/>
        <v>389</v>
      </c>
      <c r="AJ777" s="289">
        <f t="shared" si="351"/>
        <v>416</v>
      </c>
      <c r="AK777" s="289" t="str">
        <f t="shared" si="352"/>
        <v>NA</v>
      </c>
      <c r="AL777" s="289" t="str">
        <f t="shared" si="353"/>
        <v>NA</v>
      </c>
      <c r="AM777" s="289" t="str">
        <f t="shared" si="354"/>
        <v>NA</v>
      </c>
      <c r="AN777" s="289" t="str">
        <f t="shared" si="355"/>
        <v>NA</v>
      </c>
      <c r="AO777" s="289" t="str">
        <f t="shared" si="356"/>
        <v>NA</v>
      </c>
      <c r="AP777" s="289" t="str">
        <f t="shared" si="357"/>
        <v>NA</v>
      </c>
      <c r="AQ777" s="289" t="str">
        <f t="shared" si="358"/>
        <v>NA</v>
      </c>
      <c r="AR777" s="289" t="str">
        <f t="shared" si="359"/>
        <v>NA</v>
      </c>
      <c r="AS777" s="289" t="str">
        <f t="shared" si="360"/>
        <v>NA</v>
      </c>
      <c r="AT777" s="289" t="str">
        <f t="shared" si="361"/>
        <v>NA</v>
      </c>
      <c r="AU777" s="289">
        <f t="shared" si="362"/>
        <v>627</v>
      </c>
      <c r="AV777" s="289">
        <f t="shared" si="363"/>
        <v>631</v>
      </c>
      <c r="AW777" s="289">
        <f t="shared" si="364"/>
        <v>685</v>
      </c>
      <c r="AX777" s="289">
        <f t="shared" si="365"/>
        <v>678</v>
      </c>
      <c r="AY777" s="289">
        <f t="shared" si="366"/>
        <v>673</v>
      </c>
      <c r="AZ777" s="289" t="str">
        <f t="shared" si="367"/>
        <v>NA</v>
      </c>
      <c r="BA777" s="289" t="str">
        <f t="shared" si="368"/>
        <v>NA</v>
      </c>
      <c r="BB777" s="289">
        <f t="shared" si="369"/>
        <v>670</v>
      </c>
      <c r="BC777" s="289">
        <f t="shared" si="343"/>
        <v>663</v>
      </c>
      <c r="BD777" s="289" t="str">
        <f t="shared" si="344"/>
        <v>NA</v>
      </c>
      <c r="BE777" s="289" t="str">
        <f t="shared" si="345"/>
        <v>NA</v>
      </c>
    </row>
    <row r="778" spans="1:57" s="309" customFormat="1" ht="15" customHeight="1" x14ac:dyDescent="0.25">
      <c r="A778" s="283" t="s">
        <v>204</v>
      </c>
      <c r="B778" s="255" t="s">
        <v>924</v>
      </c>
      <c r="C778" s="269" t="s">
        <v>1130</v>
      </c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248"/>
      <c r="S778" s="248"/>
      <c r="T778" s="304"/>
      <c r="U778" s="304"/>
      <c r="V778" s="287">
        <v>20118</v>
      </c>
      <c r="W778" s="287">
        <v>16512</v>
      </c>
      <c r="X778" s="287">
        <v>18382</v>
      </c>
      <c r="Y778" s="287"/>
      <c r="Z778" s="287"/>
      <c r="AA778" s="287">
        <v>24049</v>
      </c>
      <c r="AB778" s="287">
        <v>27271</v>
      </c>
      <c r="AC778" s="303"/>
      <c r="AD778" s="303"/>
      <c r="AE778" s="289" t="str">
        <f t="shared" si="346"/>
        <v>NA</v>
      </c>
      <c r="AF778" s="289" t="str">
        <f t="shared" si="347"/>
        <v>NA</v>
      </c>
      <c r="AG778" s="289" t="str">
        <f t="shared" si="348"/>
        <v>NA</v>
      </c>
      <c r="AH778" s="289" t="str">
        <f t="shared" si="349"/>
        <v>NA</v>
      </c>
      <c r="AI778" s="289" t="str">
        <f t="shared" si="350"/>
        <v>NA</v>
      </c>
      <c r="AJ778" s="289" t="str">
        <f t="shared" si="351"/>
        <v>NA</v>
      </c>
      <c r="AK778" s="289" t="str">
        <f t="shared" si="352"/>
        <v>NA</v>
      </c>
      <c r="AL778" s="289" t="str">
        <f t="shared" si="353"/>
        <v>NA</v>
      </c>
      <c r="AM778" s="289" t="str">
        <f t="shared" si="354"/>
        <v>NA</v>
      </c>
      <c r="AN778" s="289" t="str">
        <f t="shared" si="355"/>
        <v>NA</v>
      </c>
      <c r="AO778" s="289" t="str">
        <f t="shared" si="356"/>
        <v>NA</v>
      </c>
      <c r="AP778" s="289" t="str">
        <f t="shared" si="357"/>
        <v>NA</v>
      </c>
      <c r="AQ778" s="289" t="str">
        <f t="shared" si="358"/>
        <v>NA</v>
      </c>
      <c r="AR778" s="289" t="str">
        <f t="shared" si="359"/>
        <v>NA</v>
      </c>
      <c r="AS778" s="289" t="str">
        <f t="shared" si="360"/>
        <v>NA</v>
      </c>
      <c r="AT778" s="289" t="str">
        <f t="shared" si="361"/>
        <v>NA</v>
      </c>
      <c r="AU778" s="289" t="str">
        <f t="shared" si="362"/>
        <v>NA</v>
      </c>
      <c r="AV778" s="289" t="str">
        <f t="shared" si="363"/>
        <v>NA</v>
      </c>
      <c r="AW778" s="289">
        <f t="shared" si="364"/>
        <v>801</v>
      </c>
      <c r="AX778" s="289">
        <f t="shared" si="365"/>
        <v>719</v>
      </c>
      <c r="AY778" s="289">
        <f t="shared" si="366"/>
        <v>723</v>
      </c>
      <c r="AZ778" s="289" t="str">
        <f t="shared" si="367"/>
        <v>NA</v>
      </c>
      <c r="BA778" s="289" t="str">
        <f t="shared" si="368"/>
        <v>NA</v>
      </c>
      <c r="BB778" s="289">
        <f t="shared" si="369"/>
        <v>713</v>
      </c>
      <c r="BC778" s="289">
        <f t="shared" si="343"/>
        <v>719</v>
      </c>
      <c r="BD778" s="289" t="str">
        <f t="shared" si="344"/>
        <v>NA</v>
      </c>
      <c r="BE778" s="289" t="str">
        <f t="shared" si="345"/>
        <v>NA</v>
      </c>
    </row>
    <row r="779" spans="1:57" s="309" customFormat="1" ht="15" customHeight="1" x14ac:dyDescent="0.25">
      <c r="A779" s="283" t="s">
        <v>579</v>
      </c>
      <c r="B779" s="255" t="s">
        <v>919</v>
      </c>
      <c r="C779" s="269" t="s">
        <v>1130</v>
      </c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>
        <v>14845</v>
      </c>
      <c r="R779" s="248">
        <v>17016.333333333332</v>
      </c>
      <c r="S779" s="248">
        <v>19187.666666666664</v>
      </c>
      <c r="T779" s="285">
        <v>21359</v>
      </c>
      <c r="U779" s="286">
        <v>24372</v>
      </c>
      <c r="V779" s="287">
        <v>20641.5</v>
      </c>
      <c r="W779" s="287">
        <v>16911</v>
      </c>
      <c r="X779" s="287">
        <v>17348</v>
      </c>
      <c r="Y779" s="287"/>
      <c r="Z779" s="287"/>
      <c r="AA779" s="287">
        <v>22416</v>
      </c>
      <c r="AB779" s="287">
        <v>23262</v>
      </c>
      <c r="AC779" s="303"/>
      <c r="AD779" s="303"/>
      <c r="AE779" s="289" t="str">
        <f t="shared" si="346"/>
        <v>NA</v>
      </c>
      <c r="AF779" s="289" t="str">
        <f t="shared" si="347"/>
        <v>NA</v>
      </c>
      <c r="AG779" s="289" t="str">
        <f t="shared" si="348"/>
        <v>NA</v>
      </c>
      <c r="AH779" s="289" t="str">
        <f t="shared" si="349"/>
        <v>NA</v>
      </c>
      <c r="AI779" s="289" t="str">
        <f t="shared" si="350"/>
        <v>NA</v>
      </c>
      <c r="AJ779" s="289" t="str">
        <f t="shared" si="351"/>
        <v>NA</v>
      </c>
      <c r="AK779" s="289" t="str">
        <f t="shared" si="352"/>
        <v>NA</v>
      </c>
      <c r="AL779" s="289" t="str">
        <f t="shared" si="353"/>
        <v>NA</v>
      </c>
      <c r="AM779" s="289" t="str">
        <f t="shared" si="354"/>
        <v>NA</v>
      </c>
      <c r="AN779" s="289" t="str">
        <f t="shared" si="355"/>
        <v>NA</v>
      </c>
      <c r="AO779" s="289" t="str">
        <f t="shared" si="356"/>
        <v>NA</v>
      </c>
      <c r="AP779" s="289" t="str">
        <f t="shared" si="357"/>
        <v>NA</v>
      </c>
      <c r="AQ779" s="289" t="str">
        <f t="shared" si="358"/>
        <v>NA</v>
      </c>
      <c r="AR779" s="289">
        <f t="shared" si="359"/>
        <v>677</v>
      </c>
      <c r="AS779" s="289">
        <f t="shared" si="360"/>
        <v>668</v>
      </c>
      <c r="AT779" s="289">
        <f t="shared" si="361"/>
        <v>673</v>
      </c>
      <c r="AU779" s="289">
        <f t="shared" si="362"/>
        <v>688</v>
      </c>
      <c r="AV779" s="289">
        <f t="shared" si="363"/>
        <v>697</v>
      </c>
      <c r="AW779" s="289">
        <f t="shared" si="364"/>
        <v>795</v>
      </c>
      <c r="AX779" s="289">
        <f t="shared" si="365"/>
        <v>716</v>
      </c>
      <c r="AY779" s="289">
        <f t="shared" si="366"/>
        <v>735</v>
      </c>
      <c r="AZ779" s="289" t="str">
        <f t="shared" si="367"/>
        <v>NA</v>
      </c>
      <c r="BA779" s="289" t="str">
        <f t="shared" si="368"/>
        <v>NA</v>
      </c>
      <c r="BB779" s="289">
        <f t="shared" si="369"/>
        <v>726</v>
      </c>
      <c r="BC779" s="289">
        <f t="shared" si="343"/>
        <v>744</v>
      </c>
      <c r="BD779" s="289" t="str">
        <f t="shared" si="344"/>
        <v>NA</v>
      </c>
      <c r="BE779" s="289" t="str">
        <f t="shared" si="345"/>
        <v>NA</v>
      </c>
    </row>
    <row r="780" spans="1:57" s="309" customFormat="1" ht="15" customHeight="1" x14ac:dyDescent="0.25">
      <c r="A780" s="283" t="s">
        <v>2168</v>
      </c>
      <c r="B780" s="255" t="s">
        <v>917</v>
      </c>
      <c r="C780" s="269" t="s">
        <v>1130</v>
      </c>
      <c r="D780" s="248"/>
      <c r="E780" s="248"/>
      <c r="F780" s="248"/>
      <c r="G780" s="248"/>
      <c r="H780" s="248"/>
      <c r="I780" s="248"/>
      <c r="J780" s="272"/>
      <c r="K780" s="272"/>
      <c r="L780" s="248"/>
      <c r="M780" s="248"/>
      <c r="N780" s="248"/>
      <c r="O780" s="248"/>
      <c r="P780" s="248"/>
      <c r="Q780" s="248"/>
      <c r="R780" s="248"/>
      <c r="S780" s="248"/>
      <c r="T780" s="285"/>
      <c r="U780" s="286"/>
      <c r="V780" s="287"/>
      <c r="W780" s="287"/>
      <c r="X780" s="287"/>
      <c r="Y780" s="287"/>
      <c r="Z780" s="287"/>
      <c r="AA780" s="287">
        <v>18963</v>
      </c>
      <c r="AB780" s="287">
        <v>22147</v>
      </c>
      <c r="AC780" s="303"/>
      <c r="AD780" s="303"/>
      <c r="AE780" s="289" t="str">
        <f t="shared" si="346"/>
        <v>NA</v>
      </c>
      <c r="AF780" s="289" t="str">
        <f t="shared" si="347"/>
        <v>NA</v>
      </c>
      <c r="AG780" s="289" t="str">
        <f t="shared" si="348"/>
        <v>NA</v>
      </c>
      <c r="AH780" s="289" t="str">
        <f t="shared" si="349"/>
        <v>NA</v>
      </c>
      <c r="AI780" s="289" t="str">
        <f t="shared" si="350"/>
        <v>NA</v>
      </c>
      <c r="AJ780" s="289" t="str">
        <f t="shared" si="351"/>
        <v>NA</v>
      </c>
      <c r="AK780" s="289" t="str">
        <f t="shared" si="352"/>
        <v>NA</v>
      </c>
      <c r="AL780" s="289" t="str">
        <f t="shared" si="353"/>
        <v>NA</v>
      </c>
      <c r="AM780" s="289" t="str">
        <f t="shared" si="354"/>
        <v>NA</v>
      </c>
      <c r="AN780" s="289" t="str">
        <f t="shared" si="355"/>
        <v>NA</v>
      </c>
      <c r="AO780" s="289" t="str">
        <f t="shared" si="356"/>
        <v>NA</v>
      </c>
      <c r="AP780" s="289" t="str">
        <f t="shared" si="357"/>
        <v>NA</v>
      </c>
      <c r="AQ780" s="289" t="str">
        <f t="shared" si="358"/>
        <v>NA</v>
      </c>
      <c r="AR780" s="289" t="str">
        <f t="shared" si="359"/>
        <v>NA</v>
      </c>
      <c r="AS780" s="289" t="str">
        <f t="shared" si="360"/>
        <v>NA</v>
      </c>
      <c r="AT780" s="289" t="str">
        <f t="shared" si="361"/>
        <v>NA</v>
      </c>
      <c r="AU780" s="289" t="str">
        <f t="shared" si="362"/>
        <v>NA</v>
      </c>
      <c r="AV780" s="289" t="str">
        <f t="shared" si="363"/>
        <v>NA</v>
      </c>
      <c r="AW780" s="289" t="str">
        <f t="shared" si="364"/>
        <v>NA</v>
      </c>
      <c r="AX780" s="289" t="str">
        <f t="shared" si="365"/>
        <v>NA</v>
      </c>
      <c r="AY780" s="289" t="str">
        <f t="shared" si="366"/>
        <v>NA</v>
      </c>
      <c r="AZ780" s="289" t="str">
        <f t="shared" si="367"/>
        <v>NA</v>
      </c>
      <c r="BA780" s="289" t="str">
        <f t="shared" si="368"/>
        <v>NA</v>
      </c>
      <c r="BB780" s="289">
        <f t="shared" si="369"/>
        <v>749</v>
      </c>
      <c r="BC780" s="289">
        <f t="shared" si="343"/>
        <v>751</v>
      </c>
      <c r="BD780" s="289" t="str">
        <f t="shared" si="344"/>
        <v>NA</v>
      </c>
      <c r="BE780" s="289" t="str">
        <f t="shared" si="345"/>
        <v>NA</v>
      </c>
    </row>
    <row r="781" spans="1:57" s="309" customFormat="1" ht="15" customHeight="1" x14ac:dyDescent="0.25">
      <c r="A781" s="283" t="s">
        <v>2143</v>
      </c>
      <c r="B781" s="255" t="s">
        <v>930</v>
      </c>
      <c r="C781" s="269" t="s">
        <v>1130</v>
      </c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248"/>
      <c r="S781" s="248"/>
      <c r="T781" s="285"/>
      <c r="U781" s="286"/>
      <c r="V781" s="287"/>
      <c r="W781" s="287">
        <v>6539</v>
      </c>
      <c r="X781" s="287">
        <v>7284</v>
      </c>
      <c r="Y781" s="287"/>
      <c r="Z781" s="287"/>
      <c r="AA781" s="287">
        <v>15684</v>
      </c>
      <c r="AB781" s="287">
        <v>18179</v>
      </c>
      <c r="AC781" s="303"/>
      <c r="AD781" s="303"/>
      <c r="AE781" s="289" t="str">
        <f t="shared" si="346"/>
        <v>NA</v>
      </c>
      <c r="AF781" s="289" t="str">
        <f t="shared" si="347"/>
        <v>NA</v>
      </c>
      <c r="AG781" s="289" t="str">
        <f t="shared" si="348"/>
        <v>NA</v>
      </c>
      <c r="AH781" s="289" t="str">
        <f t="shared" si="349"/>
        <v>NA</v>
      </c>
      <c r="AI781" s="289" t="str">
        <f t="shared" si="350"/>
        <v>NA</v>
      </c>
      <c r="AJ781" s="289" t="str">
        <f t="shared" si="351"/>
        <v>NA</v>
      </c>
      <c r="AK781" s="289" t="str">
        <f t="shared" si="352"/>
        <v>NA</v>
      </c>
      <c r="AL781" s="289" t="str">
        <f t="shared" si="353"/>
        <v>NA</v>
      </c>
      <c r="AM781" s="289" t="str">
        <f t="shared" si="354"/>
        <v>NA</v>
      </c>
      <c r="AN781" s="289" t="str">
        <f t="shared" si="355"/>
        <v>NA</v>
      </c>
      <c r="AO781" s="289" t="str">
        <f t="shared" si="356"/>
        <v>NA</v>
      </c>
      <c r="AP781" s="289" t="str">
        <f t="shared" si="357"/>
        <v>NA</v>
      </c>
      <c r="AQ781" s="289" t="str">
        <f t="shared" si="358"/>
        <v>NA</v>
      </c>
      <c r="AR781" s="289" t="str">
        <f t="shared" si="359"/>
        <v>NA</v>
      </c>
      <c r="AS781" s="289" t="str">
        <f t="shared" si="360"/>
        <v>NA</v>
      </c>
      <c r="AT781" s="289" t="str">
        <f t="shared" si="361"/>
        <v>NA</v>
      </c>
      <c r="AU781" s="289" t="str">
        <f t="shared" si="362"/>
        <v>NA</v>
      </c>
      <c r="AV781" s="289" t="str">
        <f t="shared" si="363"/>
        <v>NA</v>
      </c>
      <c r="AW781" s="289" t="str">
        <f t="shared" si="364"/>
        <v>NA</v>
      </c>
      <c r="AX781" s="289">
        <f t="shared" si="365"/>
        <v>815</v>
      </c>
      <c r="AY781" s="289">
        <f t="shared" si="366"/>
        <v>822</v>
      </c>
      <c r="AZ781" s="289" t="str">
        <f t="shared" si="367"/>
        <v>NA</v>
      </c>
      <c r="BA781" s="289" t="str">
        <f t="shared" si="368"/>
        <v>NA</v>
      </c>
      <c r="BB781" s="289">
        <f t="shared" si="369"/>
        <v>772</v>
      </c>
      <c r="BC781" s="289">
        <f t="shared" si="343"/>
        <v>773</v>
      </c>
      <c r="BD781" s="289" t="str">
        <f t="shared" si="344"/>
        <v>NA</v>
      </c>
      <c r="BE781" s="289" t="str">
        <f t="shared" si="345"/>
        <v>NA</v>
      </c>
    </row>
    <row r="782" spans="1:57" s="309" customFormat="1" ht="15" customHeight="1" x14ac:dyDescent="0.25">
      <c r="A782" s="283" t="s">
        <v>2167</v>
      </c>
      <c r="B782" s="255" t="s">
        <v>917</v>
      </c>
      <c r="C782" s="269" t="s">
        <v>1130</v>
      </c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248"/>
      <c r="S782" s="248"/>
      <c r="T782" s="285"/>
      <c r="U782" s="286"/>
      <c r="V782" s="287"/>
      <c r="W782" s="287"/>
      <c r="X782" s="287"/>
      <c r="Y782" s="287"/>
      <c r="Z782" s="287"/>
      <c r="AA782" s="287">
        <v>14197</v>
      </c>
      <c r="AB782" s="287">
        <v>15419</v>
      </c>
      <c r="AC782" s="303"/>
      <c r="AD782" s="303"/>
      <c r="AE782" s="289" t="str">
        <f t="shared" si="346"/>
        <v>NA</v>
      </c>
      <c r="AF782" s="289" t="str">
        <f t="shared" si="347"/>
        <v>NA</v>
      </c>
      <c r="AG782" s="289" t="str">
        <f t="shared" si="348"/>
        <v>NA</v>
      </c>
      <c r="AH782" s="289" t="str">
        <f t="shared" si="349"/>
        <v>NA</v>
      </c>
      <c r="AI782" s="289" t="str">
        <f t="shared" si="350"/>
        <v>NA</v>
      </c>
      <c r="AJ782" s="289" t="str">
        <f t="shared" si="351"/>
        <v>NA</v>
      </c>
      <c r="AK782" s="289" t="str">
        <f t="shared" si="352"/>
        <v>NA</v>
      </c>
      <c r="AL782" s="289" t="str">
        <f t="shared" si="353"/>
        <v>NA</v>
      </c>
      <c r="AM782" s="289" t="str">
        <f t="shared" si="354"/>
        <v>NA</v>
      </c>
      <c r="AN782" s="289" t="str">
        <f t="shared" si="355"/>
        <v>NA</v>
      </c>
      <c r="AO782" s="289" t="str">
        <f t="shared" si="356"/>
        <v>NA</v>
      </c>
      <c r="AP782" s="289" t="str">
        <f t="shared" si="357"/>
        <v>NA</v>
      </c>
      <c r="AQ782" s="289" t="str">
        <f t="shared" si="358"/>
        <v>NA</v>
      </c>
      <c r="AR782" s="289" t="str">
        <f t="shared" si="359"/>
        <v>NA</v>
      </c>
      <c r="AS782" s="289" t="str">
        <f t="shared" si="360"/>
        <v>NA</v>
      </c>
      <c r="AT782" s="289" t="str">
        <f t="shared" si="361"/>
        <v>NA</v>
      </c>
      <c r="AU782" s="289" t="str">
        <f t="shared" si="362"/>
        <v>NA</v>
      </c>
      <c r="AV782" s="289" t="str">
        <f t="shared" si="363"/>
        <v>NA</v>
      </c>
      <c r="AW782" s="289" t="str">
        <f t="shared" si="364"/>
        <v>NA</v>
      </c>
      <c r="AX782" s="289" t="str">
        <f t="shared" si="365"/>
        <v>NA</v>
      </c>
      <c r="AY782" s="289" t="str">
        <f t="shared" si="366"/>
        <v>NA</v>
      </c>
      <c r="AZ782" s="289" t="str">
        <f t="shared" si="367"/>
        <v>NA</v>
      </c>
      <c r="BA782" s="289" t="str">
        <f t="shared" si="368"/>
        <v>NA</v>
      </c>
      <c r="BB782" s="289">
        <f t="shared" si="369"/>
        <v>780</v>
      </c>
      <c r="BC782" s="289">
        <f t="shared" si="343"/>
        <v>785</v>
      </c>
      <c r="BD782" s="289" t="str">
        <f t="shared" si="344"/>
        <v>NA</v>
      </c>
      <c r="BE782" s="289" t="str">
        <f t="shared" si="345"/>
        <v>NA</v>
      </c>
    </row>
    <row r="783" spans="1:57" s="309" customFormat="1" ht="15" customHeight="1" x14ac:dyDescent="0.25">
      <c r="A783" s="283" t="s">
        <v>375</v>
      </c>
      <c r="B783" s="255" t="s">
        <v>913</v>
      </c>
      <c r="C783" s="269" t="s">
        <v>1130</v>
      </c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>
        <v>10337</v>
      </c>
      <c r="Q783" s="248">
        <v>10725</v>
      </c>
      <c r="R783" s="248">
        <v>12761.333333333334</v>
      </c>
      <c r="S783" s="248">
        <v>14797.666666666668</v>
      </c>
      <c r="T783" s="285">
        <v>16834</v>
      </c>
      <c r="U783" s="286">
        <v>18797</v>
      </c>
      <c r="V783" s="287">
        <v>9433</v>
      </c>
      <c r="W783" s="287">
        <v>7056</v>
      </c>
      <c r="X783" s="287">
        <v>7985</v>
      </c>
      <c r="Y783" s="287"/>
      <c r="Z783" s="287"/>
      <c r="AA783" s="287">
        <v>11159</v>
      </c>
      <c r="AB783" s="287">
        <v>14444</v>
      </c>
      <c r="AC783" s="303"/>
      <c r="AD783" s="303"/>
      <c r="AE783" s="289" t="str">
        <f t="shared" si="346"/>
        <v>NA</v>
      </c>
      <c r="AF783" s="289" t="str">
        <f t="shared" si="347"/>
        <v>NA</v>
      </c>
      <c r="AG783" s="289" t="str">
        <f t="shared" si="348"/>
        <v>NA</v>
      </c>
      <c r="AH783" s="289" t="str">
        <f t="shared" si="349"/>
        <v>NA</v>
      </c>
      <c r="AI783" s="289" t="str">
        <f t="shared" si="350"/>
        <v>NA</v>
      </c>
      <c r="AJ783" s="289" t="str">
        <f t="shared" si="351"/>
        <v>NA</v>
      </c>
      <c r="AK783" s="289" t="str">
        <f t="shared" si="352"/>
        <v>NA</v>
      </c>
      <c r="AL783" s="289" t="str">
        <f t="shared" si="353"/>
        <v>NA</v>
      </c>
      <c r="AM783" s="289" t="str">
        <f t="shared" si="354"/>
        <v>NA</v>
      </c>
      <c r="AN783" s="289" t="str">
        <f t="shared" si="355"/>
        <v>NA</v>
      </c>
      <c r="AO783" s="289" t="str">
        <f t="shared" si="356"/>
        <v>NA</v>
      </c>
      <c r="AP783" s="289" t="str">
        <f t="shared" si="357"/>
        <v>NA</v>
      </c>
      <c r="AQ783" s="289">
        <f t="shared" si="358"/>
        <v>676</v>
      </c>
      <c r="AR783" s="289">
        <f t="shared" si="359"/>
        <v>711</v>
      </c>
      <c r="AS783" s="289">
        <f t="shared" si="360"/>
        <v>702</v>
      </c>
      <c r="AT783" s="289">
        <f t="shared" si="361"/>
        <v>706</v>
      </c>
      <c r="AU783" s="289">
        <f t="shared" si="362"/>
        <v>726</v>
      </c>
      <c r="AV783" s="289">
        <f t="shared" si="363"/>
        <v>742</v>
      </c>
      <c r="AW783" s="289">
        <f t="shared" si="364"/>
        <v>893</v>
      </c>
      <c r="AX783" s="289">
        <f t="shared" si="365"/>
        <v>810</v>
      </c>
      <c r="AY783" s="289">
        <f t="shared" si="366"/>
        <v>812</v>
      </c>
      <c r="AZ783" s="289" t="str">
        <f t="shared" si="367"/>
        <v>NA</v>
      </c>
      <c r="BA783" s="289" t="str">
        <f t="shared" si="368"/>
        <v>NA</v>
      </c>
      <c r="BB783" s="289">
        <f t="shared" si="369"/>
        <v>799</v>
      </c>
      <c r="BC783" s="289">
        <f t="shared" si="343"/>
        <v>794</v>
      </c>
      <c r="BD783" s="289" t="str">
        <f t="shared" si="344"/>
        <v>NA</v>
      </c>
      <c r="BE783" s="289" t="str">
        <f t="shared" si="345"/>
        <v>NA</v>
      </c>
    </row>
    <row r="784" spans="1:57" s="309" customFormat="1" ht="15" customHeight="1" x14ac:dyDescent="0.25">
      <c r="A784" s="283" t="s">
        <v>2139</v>
      </c>
      <c r="B784" s="255" t="s">
        <v>913</v>
      </c>
      <c r="C784" s="269" t="s">
        <v>1130</v>
      </c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248"/>
      <c r="S784" s="248"/>
      <c r="T784" s="285"/>
      <c r="U784" s="286"/>
      <c r="V784" s="287"/>
      <c r="W784" s="287">
        <v>7722</v>
      </c>
      <c r="X784" s="287">
        <v>8528</v>
      </c>
      <c r="Y784" s="287"/>
      <c r="Z784" s="287"/>
      <c r="AA784" s="287">
        <v>10985</v>
      </c>
      <c r="AB784" s="287">
        <v>13304</v>
      </c>
      <c r="AC784" s="303"/>
      <c r="AD784" s="303"/>
      <c r="AE784" s="289" t="str">
        <f t="shared" si="346"/>
        <v>NA</v>
      </c>
      <c r="AF784" s="289" t="str">
        <f t="shared" si="347"/>
        <v>NA</v>
      </c>
      <c r="AG784" s="289" t="str">
        <f t="shared" si="348"/>
        <v>NA</v>
      </c>
      <c r="AH784" s="289" t="str">
        <f t="shared" si="349"/>
        <v>NA</v>
      </c>
      <c r="AI784" s="289" t="str">
        <f t="shared" si="350"/>
        <v>NA</v>
      </c>
      <c r="AJ784" s="289" t="str">
        <f t="shared" si="351"/>
        <v>NA</v>
      </c>
      <c r="AK784" s="289" t="str">
        <f t="shared" si="352"/>
        <v>NA</v>
      </c>
      <c r="AL784" s="289" t="str">
        <f t="shared" si="353"/>
        <v>NA</v>
      </c>
      <c r="AM784" s="289" t="str">
        <f t="shared" si="354"/>
        <v>NA</v>
      </c>
      <c r="AN784" s="289" t="str">
        <f t="shared" si="355"/>
        <v>NA</v>
      </c>
      <c r="AO784" s="289" t="str">
        <f t="shared" si="356"/>
        <v>NA</v>
      </c>
      <c r="AP784" s="289" t="str">
        <f t="shared" si="357"/>
        <v>NA</v>
      </c>
      <c r="AQ784" s="289" t="str">
        <f t="shared" si="358"/>
        <v>NA</v>
      </c>
      <c r="AR784" s="289" t="str">
        <f t="shared" si="359"/>
        <v>NA</v>
      </c>
      <c r="AS784" s="289" t="str">
        <f t="shared" si="360"/>
        <v>NA</v>
      </c>
      <c r="AT784" s="289" t="str">
        <f t="shared" si="361"/>
        <v>NA</v>
      </c>
      <c r="AU784" s="289" t="str">
        <f t="shared" si="362"/>
        <v>NA</v>
      </c>
      <c r="AV784" s="289" t="str">
        <f t="shared" si="363"/>
        <v>NA</v>
      </c>
      <c r="AW784" s="289" t="str">
        <f t="shared" si="364"/>
        <v>NA</v>
      </c>
      <c r="AX784" s="289">
        <f t="shared" si="365"/>
        <v>802</v>
      </c>
      <c r="AY784" s="289">
        <f t="shared" si="366"/>
        <v>807</v>
      </c>
      <c r="AZ784" s="289" t="str">
        <f t="shared" si="367"/>
        <v>NA</v>
      </c>
      <c r="BA784" s="289" t="str">
        <f t="shared" si="368"/>
        <v>NA</v>
      </c>
      <c r="BB784" s="289">
        <f t="shared" si="369"/>
        <v>801</v>
      </c>
      <c r="BC784" s="289">
        <f t="shared" si="343"/>
        <v>801</v>
      </c>
      <c r="BD784" s="289" t="str">
        <f t="shared" si="344"/>
        <v>NA</v>
      </c>
      <c r="BE784" s="289" t="str">
        <f t="shared" si="345"/>
        <v>NA</v>
      </c>
    </row>
    <row r="785" spans="1:57" s="309" customFormat="1" ht="15" customHeight="1" x14ac:dyDescent="0.25">
      <c r="A785" s="283" t="s">
        <v>402</v>
      </c>
      <c r="B785" s="255" t="s">
        <v>919</v>
      </c>
      <c r="C785" s="269" t="s">
        <v>1130</v>
      </c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>
        <v>8672</v>
      </c>
      <c r="P785" s="248">
        <v>7127</v>
      </c>
      <c r="Q785" s="248">
        <v>8185</v>
      </c>
      <c r="R785" s="248">
        <v>10348</v>
      </c>
      <c r="S785" s="248">
        <v>11192</v>
      </c>
      <c r="T785" s="285">
        <v>11675</v>
      </c>
      <c r="U785" s="286">
        <v>13138</v>
      </c>
      <c r="V785" s="287">
        <v>12665</v>
      </c>
      <c r="W785" s="287">
        <v>9622</v>
      </c>
      <c r="X785" s="287">
        <v>9643</v>
      </c>
      <c r="Y785" s="287"/>
      <c r="Z785" s="287"/>
      <c r="AA785" s="287">
        <v>9523</v>
      </c>
      <c r="AB785" s="287">
        <v>10465</v>
      </c>
      <c r="AC785" s="303"/>
      <c r="AD785" s="303"/>
      <c r="AE785" s="289" t="str">
        <f t="shared" si="346"/>
        <v>NA</v>
      </c>
      <c r="AF785" s="289" t="str">
        <f t="shared" si="347"/>
        <v>NA</v>
      </c>
      <c r="AG785" s="289" t="str">
        <f t="shared" si="348"/>
        <v>NA</v>
      </c>
      <c r="AH785" s="289" t="str">
        <f t="shared" si="349"/>
        <v>NA</v>
      </c>
      <c r="AI785" s="289" t="str">
        <f t="shared" si="350"/>
        <v>NA</v>
      </c>
      <c r="AJ785" s="289" t="str">
        <f t="shared" si="351"/>
        <v>NA</v>
      </c>
      <c r="AK785" s="289" t="str">
        <f t="shared" si="352"/>
        <v>NA</v>
      </c>
      <c r="AL785" s="289" t="str">
        <f t="shared" si="353"/>
        <v>NA</v>
      </c>
      <c r="AM785" s="289" t="str">
        <f t="shared" si="354"/>
        <v>NA</v>
      </c>
      <c r="AN785" s="289" t="str">
        <f t="shared" si="355"/>
        <v>NA</v>
      </c>
      <c r="AO785" s="289" t="str">
        <f t="shared" si="356"/>
        <v>NA</v>
      </c>
      <c r="AP785" s="289">
        <f t="shared" si="357"/>
        <v>633</v>
      </c>
      <c r="AQ785" s="289">
        <f t="shared" si="358"/>
        <v>696</v>
      </c>
      <c r="AR785" s="289">
        <f t="shared" si="359"/>
        <v>730</v>
      </c>
      <c r="AS785" s="289">
        <f t="shared" si="360"/>
        <v>713</v>
      </c>
      <c r="AT785" s="289">
        <f t="shared" si="361"/>
        <v>724</v>
      </c>
      <c r="AU785" s="289">
        <f t="shared" si="362"/>
        <v>764</v>
      </c>
      <c r="AV785" s="289">
        <f t="shared" si="363"/>
        <v>779</v>
      </c>
      <c r="AW785" s="289">
        <f t="shared" si="364"/>
        <v>868</v>
      </c>
      <c r="AX785" s="289">
        <f t="shared" si="365"/>
        <v>785</v>
      </c>
      <c r="AY785" s="289">
        <f t="shared" si="366"/>
        <v>793</v>
      </c>
      <c r="AZ785" s="289" t="str">
        <f t="shared" si="367"/>
        <v>NA</v>
      </c>
      <c r="BA785" s="289" t="str">
        <f t="shared" si="368"/>
        <v>NA</v>
      </c>
      <c r="BB785" s="289">
        <f t="shared" si="369"/>
        <v>810</v>
      </c>
      <c r="BC785" s="289">
        <f t="shared" si="343"/>
        <v>813</v>
      </c>
      <c r="BD785" s="289" t="str">
        <f t="shared" si="344"/>
        <v>NA</v>
      </c>
      <c r="BE785" s="289" t="str">
        <f t="shared" si="345"/>
        <v>NA</v>
      </c>
    </row>
    <row r="786" spans="1:57" s="309" customFormat="1" ht="15" customHeight="1" x14ac:dyDescent="0.25">
      <c r="A786" s="283" t="s">
        <v>1069</v>
      </c>
      <c r="B786" s="255" t="s">
        <v>926</v>
      </c>
      <c r="C786" s="269" t="s">
        <v>1130</v>
      </c>
      <c r="D786" s="248"/>
      <c r="E786" s="248"/>
      <c r="F786" s="248"/>
      <c r="G786" s="248"/>
      <c r="H786" s="248"/>
      <c r="I786" s="248"/>
      <c r="J786" s="248"/>
      <c r="K786" s="248"/>
      <c r="L786" s="248">
        <v>13345</v>
      </c>
      <c r="M786" s="248">
        <v>14852</v>
      </c>
      <c r="N786" s="248">
        <v>19105</v>
      </c>
      <c r="O786" s="248">
        <v>19496</v>
      </c>
      <c r="P786" s="248">
        <v>28351</v>
      </c>
      <c r="Q786" s="248">
        <v>26475</v>
      </c>
      <c r="R786" s="248"/>
      <c r="S786" s="248">
        <v>32754</v>
      </c>
      <c r="T786" s="285">
        <v>36240</v>
      </c>
      <c r="U786" s="286"/>
      <c r="V786" s="287"/>
      <c r="W786" s="287"/>
      <c r="X786" s="287"/>
      <c r="Y786" s="287"/>
      <c r="Z786" s="287"/>
      <c r="AA786" s="287">
        <v>8440</v>
      </c>
      <c r="AB786" s="287">
        <v>9553</v>
      </c>
      <c r="AC786" s="303"/>
      <c r="AD786" s="303"/>
      <c r="AE786" s="289" t="str">
        <f t="shared" si="346"/>
        <v>NA</v>
      </c>
      <c r="AF786" s="289" t="str">
        <f t="shared" si="347"/>
        <v>NA</v>
      </c>
      <c r="AG786" s="289" t="str">
        <f t="shared" si="348"/>
        <v>NA</v>
      </c>
      <c r="AH786" s="289" t="str">
        <f t="shared" si="349"/>
        <v>NA</v>
      </c>
      <c r="AI786" s="289" t="str">
        <f t="shared" si="350"/>
        <v>NA</v>
      </c>
      <c r="AJ786" s="289" t="str">
        <f t="shared" si="351"/>
        <v>NA</v>
      </c>
      <c r="AK786" s="289" t="str">
        <f t="shared" si="352"/>
        <v>NA</v>
      </c>
      <c r="AL786" s="289" t="str">
        <f t="shared" si="353"/>
        <v>NA</v>
      </c>
      <c r="AM786" s="289">
        <f t="shared" si="354"/>
        <v>510</v>
      </c>
      <c r="AN786" s="289">
        <f t="shared" si="355"/>
        <v>512</v>
      </c>
      <c r="AO786" s="289">
        <f t="shared" si="356"/>
        <v>576</v>
      </c>
      <c r="AP786" s="289">
        <f t="shared" si="357"/>
        <v>580</v>
      </c>
      <c r="AQ786" s="289">
        <f t="shared" si="358"/>
        <v>547</v>
      </c>
      <c r="AR786" s="289">
        <f t="shared" si="359"/>
        <v>581</v>
      </c>
      <c r="AS786" s="289" t="str">
        <f t="shared" si="360"/>
        <v>NA</v>
      </c>
      <c r="AT786" s="289">
        <f t="shared" si="361"/>
        <v>586</v>
      </c>
      <c r="AU786" s="289">
        <f t="shared" si="362"/>
        <v>591</v>
      </c>
      <c r="AV786" s="289" t="str">
        <f t="shared" si="363"/>
        <v>NA</v>
      </c>
      <c r="AW786" s="289" t="str">
        <f t="shared" si="364"/>
        <v>NA</v>
      </c>
      <c r="AX786" s="289" t="str">
        <f t="shared" si="365"/>
        <v>NA</v>
      </c>
      <c r="AY786" s="289" t="str">
        <f t="shared" si="366"/>
        <v>NA</v>
      </c>
      <c r="AZ786" s="289" t="str">
        <f t="shared" si="367"/>
        <v>NA</v>
      </c>
      <c r="BA786" s="289" t="str">
        <f t="shared" si="368"/>
        <v>NA</v>
      </c>
      <c r="BB786" s="289">
        <f t="shared" si="369"/>
        <v>816</v>
      </c>
      <c r="BC786" s="289">
        <f t="shared" si="343"/>
        <v>820</v>
      </c>
      <c r="BD786" s="289" t="str">
        <f t="shared" si="344"/>
        <v>NA</v>
      </c>
      <c r="BE786" s="289" t="str">
        <f t="shared" si="345"/>
        <v>NA</v>
      </c>
    </row>
    <row r="787" spans="1:57" s="309" customFormat="1" ht="15" customHeight="1" x14ac:dyDescent="0.25">
      <c r="A787" s="283" t="s">
        <v>2146</v>
      </c>
      <c r="B787" s="255" t="s">
        <v>917</v>
      </c>
      <c r="C787" s="269" t="s">
        <v>1130</v>
      </c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248"/>
      <c r="S787" s="248"/>
      <c r="T787" s="285"/>
      <c r="U787" s="286"/>
      <c r="V787" s="287"/>
      <c r="W787" s="287">
        <v>4434</v>
      </c>
      <c r="X787" s="287">
        <v>4555</v>
      </c>
      <c r="Y787" s="287"/>
      <c r="Z787" s="287"/>
      <c r="AA787" s="287">
        <v>6862</v>
      </c>
      <c r="AB787" s="287">
        <v>8084</v>
      </c>
      <c r="AC787" s="303"/>
      <c r="AD787" s="303"/>
      <c r="AE787" s="289" t="str">
        <f t="shared" si="346"/>
        <v>NA</v>
      </c>
      <c r="AF787" s="289" t="str">
        <f t="shared" si="347"/>
        <v>NA</v>
      </c>
      <c r="AG787" s="289" t="str">
        <f t="shared" si="348"/>
        <v>NA</v>
      </c>
      <c r="AH787" s="289" t="str">
        <f t="shared" si="349"/>
        <v>NA</v>
      </c>
      <c r="AI787" s="289" t="str">
        <f t="shared" si="350"/>
        <v>NA</v>
      </c>
      <c r="AJ787" s="289" t="str">
        <f t="shared" si="351"/>
        <v>NA</v>
      </c>
      <c r="AK787" s="289" t="str">
        <f t="shared" si="352"/>
        <v>NA</v>
      </c>
      <c r="AL787" s="289" t="str">
        <f t="shared" si="353"/>
        <v>NA</v>
      </c>
      <c r="AM787" s="289" t="str">
        <f t="shared" si="354"/>
        <v>NA</v>
      </c>
      <c r="AN787" s="289" t="str">
        <f t="shared" si="355"/>
        <v>NA</v>
      </c>
      <c r="AO787" s="289" t="str">
        <f t="shared" si="356"/>
        <v>NA</v>
      </c>
      <c r="AP787" s="289" t="str">
        <f t="shared" si="357"/>
        <v>NA</v>
      </c>
      <c r="AQ787" s="289" t="str">
        <f t="shared" si="358"/>
        <v>NA</v>
      </c>
      <c r="AR787" s="289" t="str">
        <f t="shared" si="359"/>
        <v>NA</v>
      </c>
      <c r="AS787" s="289" t="str">
        <f t="shared" si="360"/>
        <v>NA</v>
      </c>
      <c r="AT787" s="289" t="str">
        <f t="shared" si="361"/>
        <v>NA</v>
      </c>
      <c r="AU787" s="289" t="str">
        <f t="shared" si="362"/>
        <v>NA</v>
      </c>
      <c r="AV787" s="289" t="str">
        <f t="shared" si="363"/>
        <v>NA</v>
      </c>
      <c r="AW787" s="289" t="str">
        <f t="shared" si="364"/>
        <v>NA</v>
      </c>
      <c r="AX787" s="289">
        <f t="shared" si="365"/>
        <v>831</v>
      </c>
      <c r="AY787" s="289">
        <f t="shared" si="366"/>
        <v>837</v>
      </c>
      <c r="AZ787" s="289" t="str">
        <f t="shared" si="367"/>
        <v>NA</v>
      </c>
      <c r="BA787" s="289" t="str">
        <f t="shared" si="368"/>
        <v>NA</v>
      </c>
      <c r="BB787" s="289">
        <f t="shared" si="369"/>
        <v>821</v>
      </c>
      <c r="BC787" s="289">
        <f t="shared" si="343"/>
        <v>826</v>
      </c>
      <c r="BD787" s="289" t="str">
        <f t="shared" si="344"/>
        <v>NA</v>
      </c>
      <c r="BE787" s="289" t="str">
        <f t="shared" si="345"/>
        <v>NA</v>
      </c>
    </row>
    <row r="788" spans="1:57" s="309" customFormat="1" ht="15" customHeight="1" x14ac:dyDescent="0.25">
      <c r="A788" s="283" t="s">
        <v>474</v>
      </c>
      <c r="B788" s="255" t="s">
        <v>926</v>
      </c>
      <c r="C788" s="269" t="s">
        <v>1130</v>
      </c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248"/>
      <c r="S788" s="248"/>
      <c r="T788" s="285"/>
      <c r="U788" s="286">
        <v>932</v>
      </c>
      <c r="V788" s="287">
        <v>1114</v>
      </c>
      <c r="W788" s="287"/>
      <c r="X788" s="287"/>
      <c r="Y788" s="287"/>
      <c r="Z788" s="287"/>
      <c r="AA788" s="287">
        <v>2450</v>
      </c>
      <c r="AB788" s="287">
        <v>3079</v>
      </c>
      <c r="AC788" s="303"/>
      <c r="AD788" s="303"/>
      <c r="AE788" s="289" t="str">
        <f t="shared" si="346"/>
        <v>NA</v>
      </c>
      <c r="AF788" s="289" t="str">
        <f t="shared" si="347"/>
        <v>NA</v>
      </c>
      <c r="AG788" s="289" t="str">
        <f t="shared" si="348"/>
        <v>NA</v>
      </c>
      <c r="AH788" s="289" t="str">
        <f t="shared" si="349"/>
        <v>NA</v>
      </c>
      <c r="AI788" s="289" t="str">
        <f t="shared" si="350"/>
        <v>NA</v>
      </c>
      <c r="AJ788" s="289" t="str">
        <f t="shared" si="351"/>
        <v>NA</v>
      </c>
      <c r="AK788" s="289" t="str">
        <f t="shared" si="352"/>
        <v>NA</v>
      </c>
      <c r="AL788" s="289" t="str">
        <f t="shared" si="353"/>
        <v>NA</v>
      </c>
      <c r="AM788" s="289" t="str">
        <f t="shared" si="354"/>
        <v>NA</v>
      </c>
      <c r="AN788" s="289" t="str">
        <f t="shared" si="355"/>
        <v>NA</v>
      </c>
      <c r="AO788" s="289" t="str">
        <f t="shared" si="356"/>
        <v>NA</v>
      </c>
      <c r="AP788" s="289" t="str">
        <f t="shared" si="357"/>
        <v>NA</v>
      </c>
      <c r="AQ788" s="289" t="str">
        <f t="shared" si="358"/>
        <v>NA</v>
      </c>
      <c r="AR788" s="289" t="str">
        <f t="shared" si="359"/>
        <v>NA</v>
      </c>
      <c r="AS788" s="289" t="str">
        <f t="shared" si="360"/>
        <v>NA</v>
      </c>
      <c r="AT788" s="289" t="str">
        <f t="shared" si="361"/>
        <v>NA</v>
      </c>
      <c r="AU788" s="289" t="str">
        <f t="shared" si="362"/>
        <v>NA</v>
      </c>
      <c r="AV788" s="289">
        <f t="shared" si="363"/>
        <v>840</v>
      </c>
      <c r="AW788" s="289">
        <f t="shared" si="364"/>
        <v>959</v>
      </c>
      <c r="AX788" s="289" t="str">
        <f t="shared" si="365"/>
        <v>NA</v>
      </c>
      <c r="AY788" s="289" t="str">
        <f t="shared" si="366"/>
        <v>NA</v>
      </c>
      <c r="AZ788" s="289" t="str">
        <f t="shared" si="367"/>
        <v>NA</v>
      </c>
      <c r="BA788" s="289" t="str">
        <f t="shared" si="368"/>
        <v>NA</v>
      </c>
      <c r="BB788" s="289">
        <f t="shared" si="369"/>
        <v>836</v>
      </c>
      <c r="BC788" s="289">
        <f t="shared" si="343"/>
        <v>839</v>
      </c>
      <c r="BD788" s="289" t="str">
        <f t="shared" si="344"/>
        <v>NA</v>
      </c>
      <c r="BE788" s="289" t="str">
        <f t="shared" si="345"/>
        <v>NA</v>
      </c>
    </row>
    <row r="789" spans="1:57" s="309" customFormat="1" ht="15" customHeight="1" x14ac:dyDescent="0.25">
      <c r="A789" s="319" t="s">
        <v>656</v>
      </c>
      <c r="B789" s="255" t="s">
        <v>926</v>
      </c>
      <c r="C789" s="269" t="s">
        <v>1130</v>
      </c>
      <c r="D789" s="248"/>
      <c r="E789" s="248"/>
      <c r="F789" s="248"/>
      <c r="G789" s="248"/>
      <c r="H789" s="248">
        <v>45193</v>
      </c>
      <c r="I789" s="248">
        <v>50374</v>
      </c>
      <c r="J789" s="248">
        <v>55206</v>
      </c>
      <c r="K789" s="248">
        <v>60324</v>
      </c>
      <c r="L789" s="248">
        <v>69472</v>
      </c>
      <c r="M789" s="248">
        <v>79140</v>
      </c>
      <c r="N789" s="248">
        <v>83489</v>
      </c>
      <c r="O789" s="248">
        <v>88277</v>
      </c>
      <c r="P789" s="248">
        <v>89586</v>
      </c>
      <c r="Q789" s="248">
        <v>92542</v>
      </c>
      <c r="R789" s="248">
        <v>104341</v>
      </c>
      <c r="S789" s="248">
        <v>113825</v>
      </c>
      <c r="T789" s="285">
        <v>124020</v>
      </c>
      <c r="U789" s="286">
        <v>140667</v>
      </c>
      <c r="V789" s="287">
        <v>134515</v>
      </c>
      <c r="W789" s="287">
        <v>102513</v>
      </c>
      <c r="X789" s="287">
        <v>118712</v>
      </c>
      <c r="Y789" s="287"/>
      <c r="Z789" s="287"/>
      <c r="AA789" s="287"/>
      <c r="AB789" s="287"/>
      <c r="AC789" s="303"/>
      <c r="AD789" s="303"/>
      <c r="AE789" s="289" t="str">
        <f t="shared" si="346"/>
        <v>NA</v>
      </c>
      <c r="AF789" s="289" t="str">
        <f t="shared" si="347"/>
        <v>NA</v>
      </c>
      <c r="AG789" s="289" t="str">
        <f t="shared" si="348"/>
        <v>NA</v>
      </c>
      <c r="AH789" s="289" t="str">
        <f t="shared" si="349"/>
        <v>NA</v>
      </c>
      <c r="AI789" s="289">
        <f t="shared" si="350"/>
        <v>283</v>
      </c>
      <c r="AJ789" s="289">
        <f t="shared" si="351"/>
        <v>296</v>
      </c>
      <c r="AK789" s="289">
        <f t="shared" si="352"/>
        <v>302</v>
      </c>
      <c r="AL789" s="289">
        <f t="shared" si="353"/>
        <v>312</v>
      </c>
      <c r="AM789" s="289">
        <f t="shared" si="354"/>
        <v>322</v>
      </c>
      <c r="AN789" s="289">
        <f t="shared" si="355"/>
        <v>319</v>
      </c>
      <c r="AO789" s="289">
        <f t="shared" si="356"/>
        <v>342</v>
      </c>
      <c r="AP789" s="289">
        <f t="shared" si="357"/>
        <v>324</v>
      </c>
      <c r="AQ789" s="289">
        <f t="shared" si="358"/>
        <v>318</v>
      </c>
      <c r="AR789" s="289">
        <f t="shared" si="359"/>
        <v>317</v>
      </c>
      <c r="AS789" s="289">
        <f t="shared" si="360"/>
        <v>321</v>
      </c>
      <c r="AT789" s="289">
        <f t="shared" si="361"/>
        <v>322</v>
      </c>
      <c r="AU789" s="289">
        <f t="shared" si="362"/>
        <v>323</v>
      </c>
      <c r="AV789" s="289">
        <f t="shared" si="363"/>
        <v>324</v>
      </c>
      <c r="AW789" s="289">
        <f t="shared" si="364"/>
        <v>346</v>
      </c>
      <c r="AX789" s="289">
        <f t="shared" si="365"/>
        <v>336</v>
      </c>
      <c r="AY789" s="289">
        <f t="shared" si="366"/>
        <v>333</v>
      </c>
      <c r="AZ789" s="289" t="str">
        <f t="shared" si="367"/>
        <v>NA</v>
      </c>
      <c r="BA789" s="289" t="str">
        <f t="shared" si="368"/>
        <v>NA</v>
      </c>
      <c r="BB789" s="289" t="str">
        <f t="shared" si="369"/>
        <v>NA</v>
      </c>
      <c r="BC789" s="289" t="str">
        <f t="shared" si="343"/>
        <v>NA</v>
      </c>
      <c r="BD789" s="289" t="str">
        <f t="shared" si="344"/>
        <v>NA</v>
      </c>
      <c r="BE789" s="289" t="str">
        <f t="shared" si="345"/>
        <v>NA</v>
      </c>
    </row>
    <row r="790" spans="1:57" s="309" customFormat="1" ht="15" customHeight="1" x14ac:dyDescent="0.25">
      <c r="A790" s="283" t="s">
        <v>2114</v>
      </c>
      <c r="B790" s="255" t="s">
        <v>924</v>
      </c>
      <c r="C790" s="269" t="s">
        <v>1130</v>
      </c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248"/>
      <c r="S790" s="248"/>
      <c r="T790" s="285"/>
      <c r="U790" s="286"/>
      <c r="V790" s="287"/>
      <c r="W790" s="287">
        <v>81183</v>
      </c>
      <c r="X790" s="287">
        <v>88762</v>
      </c>
      <c r="Y790" s="287"/>
      <c r="Z790" s="287"/>
      <c r="AA790" s="287"/>
      <c r="AB790" s="287"/>
      <c r="AC790" s="303"/>
      <c r="AD790" s="303"/>
      <c r="AE790" s="289" t="str">
        <f t="shared" si="346"/>
        <v>NA</v>
      </c>
      <c r="AF790" s="289" t="str">
        <f t="shared" si="347"/>
        <v>NA</v>
      </c>
      <c r="AG790" s="289" t="str">
        <f t="shared" si="348"/>
        <v>NA</v>
      </c>
      <c r="AH790" s="289" t="str">
        <f t="shared" si="349"/>
        <v>NA</v>
      </c>
      <c r="AI790" s="289" t="str">
        <f t="shared" si="350"/>
        <v>NA</v>
      </c>
      <c r="AJ790" s="289" t="str">
        <f t="shared" si="351"/>
        <v>NA</v>
      </c>
      <c r="AK790" s="289" t="str">
        <f t="shared" si="352"/>
        <v>NA</v>
      </c>
      <c r="AL790" s="289" t="str">
        <f t="shared" si="353"/>
        <v>NA</v>
      </c>
      <c r="AM790" s="289" t="str">
        <f t="shared" si="354"/>
        <v>NA</v>
      </c>
      <c r="AN790" s="289" t="str">
        <f t="shared" si="355"/>
        <v>NA</v>
      </c>
      <c r="AO790" s="289" t="str">
        <f t="shared" si="356"/>
        <v>NA</v>
      </c>
      <c r="AP790" s="289" t="str">
        <f t="shared" si="357"/>
        <v>NA</v>
      </c>
      <c r="AQ790" s="289" t="str">
        <f t="shared" si="358"/>
        <v>NA</v>
      </c>
      <c r="AR790" s="289" t="str">
        <f t="shared" si="359"/>
        <v>NA</v>
      </c>
      <c r="AS790" s="289" t="str">
        <f t="shared" si="360"/>
        <v>NA</v>
      </c>
      <c r="AT790" s="289" t="str">
        <f t="shared" si="361"/>
        <v>NA</v>
      </c>
      <c r="AU790" s="289" t="str">
        <f t="shared" si="362"/>
        <v>NA</v>
      </c>
      <c r="AV790" s="289" t="str">
        <f t="shared" si="363"/>
        <v>NA</v>
      </c>
      <c r="AW790" s="289" t="str">
        <f t="shared" si="364"/>
        <v>NA</v>
      </c>
      <c r="AX790" s="289">
        <f t="shared" si="365"/>
        <v>384</v>
      </c>
      <c r="AY790" s="289">
        <f t="shared" si="366"/>
        <v>389</v>
      </c>
      <c r="AZ790" s="289" t="str">
        <f t="shared" si="367"/>
        <v>NA</v>
      </c>
      <c r="BA790" s="289" t="str">
        <f t="shared" si="368"/>
        <v>NA</v>
      </c>
      <c r="BB790" s="289" t="str">
        <f t="shared" si="369"/>
        <v>NA</v>
      </c>
      <c r="BC790" s="289" t="str">
        <f t="shared" si="343"/>
        <v>NA</v>
      </c>
      <c r="BD790" s="289" t="str">
        <f t="shared" si="344"/>
        <v>NA</v>
      </c>
      <c r="BE790" s="289" t="str">
        <f t="shared" si="345"/>
        <v>NA</v>
      </c>
    </row>
    <row r="791" spans="1:57" s="309" customFormat="1" ht="15" customHeight="1" x14ac:dyDescent="0.25">
      <c r="A791" s="283" t="s">
        <v>274</v>
      </c>
      <c r="B791" s="255" t="s">
        <v>917</v>
      </c>
      <c r="C791" s="269" t="s">
        <v>1130</v>
      </c>
      <c r="D791" s="248"/>
      <c r="E791" s="248"/>
      <c r="F791" s="248"/>
      <c r="G791" s="248"/>
      <c r="H791" s="248">
        <v>34079</v>
      </c>
      <c r="I791" s="248">
        <v>37251</v>
      </c>
      <c r="J791" s="248">
        <v>43141</v>
      </c>
      <c r="K791" s="248">
        <v>51228</v>
      </c>
      <c r="L791" s="248">
        <v>59318</v>
      </c>
      <c r="M791" s="248">
        <v>66159</v>
      </c>
      <c r="N791" s="248">
        <v>75062</v>
      </c>
      <c r="O791" s="248">
        <v>67969</v>
      </c>
      <c r="P791" s="248">
        <v>60876</v>
      </c>
      <c r="Q791" s="248">
        <v>59908</v>
      </c>
      <c r="R791" s="248">
        <v>66297</v>
      </c>
      <c r="S791" s="248">
        <v>72294</v>
      </c>
      <c r="T791" s="285">
        <v>81322</v>
      </c>
      <c r="U791" s="286">
        <v>91838</v>
      </c>
      <c r="V791" s="287">
        <v>97938</v>
      </c>
      <c r="W791" s="287">
        <v>76977</v>
      </c>
      <c r="X791" s="287">
        <v>80682</v>
      </c>
      <c r="Y791" s="287"/>
      <c r="Z791" s="287"/>
      <c r="AA791" s="287"/>
      <c r="AB791" s="287"/>
      <c r="AC791" s="303"/>
      <c r="AD791" s="303"/>
      <c r="AE791" s="289" t="str">
        <f t="shared" si="346"/>
        <v>NA</v>
      </c>
      <c r="AF791" s="289" t="str">
        <f t="shared" si="347"/>
        <v>NA</v>
      </c>
      <c r="AG791" s="289" t="str">
        <f t="shared" si="348"/>
        <v>NA</v>
      </c>
      <c r="AH791" s="289" t="str">
        <f t="shared" si="349"/>
        <v>NA</v>
      </c>
      <c r="AI791" s="289">
        <f t="shared" si="350"/>
        <v>312</v>
      </c>
      <c r="AJ791" s="289">
        <f t="shared" si="351"/>
        <v>333</v>
      </c>
      <c r="AK791" s="289">
        <f t="shared" si="352"/>
        <v>334</v>
      </c>
      <c r="AL791" s="289">
        <f t="shared" si="353"/>
        <v>336</v>
      </c>
      <c r="AM791" s="289">
        <f t="shared" si="354"/>
        <v>344</v>
      </c>
      <c r="AN791" s="289">
        <f t="shared" si="355"/>
        <v>346</v>
      </c>
      <c r="AO791" s="289">
        <f t="shared" si="356"/>
        <v>363</v>
      </c>
      <c r="AP791" s="289">
        <f t="shared" si="357"/>
        <v>369</v>
      </c>
      <c r="AQ791" s="289">
        <f t="shared" si="358"/>
        <v>380</v>
      </c>
      <c r="AR791" s="289">
        <f t="shared" si="359"/>
        <v>384</v>
      </c>
      <c r="AS791" s="289">
        <f t="shared" si="360"/>
        <v>390</v>
      </c>
      <c r="AT791" s="289">
        <f t="shared" si="361"/>
        <v>394</v>
      </c>
      <c r="AU791" s="289">
        <f t="shared" si="362"/>
        <v>394</v>
      </c>
      <c r="AV791" s="289">
        <f t="shared" si="363"/>
        <v>396</v>
      </c>
      <c r="AW791" s="289">
        <f t="shared" si="364"/>
        <v>411</v>
      </c>
      <c r="AX791" s="289">
        <f t="shared" si="365"/>
        <v>396</v>
      </c>
      <c r="AY791" s="289">
        <f t="shared" si="366"/>
        <v>406</v>
      </c>
      <c r="AZ791" s="289" t="str">
        <f t="shared" si="367"/>
        <v>NA</v>
      </c>
      <c r="BA791" s="289" t="str">
        <f t="shared" si="368"/>
        <v>NA</v>
      </c>
      <c r="BB791" s="289" t="str">
        <f t="shared" si="369"/>
        <v>NA</v>
      </c>
      <c r="BC791" s="289" t="str">
        <f t="shared" si="343"/>
        <v>NA</v>
      </c>
      <c r="BD791" s="289" t="str">
        <f t="shared" si="344"/>
        <v>NA</v>
      </c>
      <c r="BE791" s="289" t="str">
        <f t="shared" si="345"/>
        <v>NA</v>
      </c>
    </row>
    <row r="792" spans="1:57" s="309" customFormat="1" ht="15" customHeight="1" x14ac:dyDescent="0.25">
      <c r="A792" s="283" t="s">
        <v>1099</v>
      </c>
      <c r="B792" s="255" t="s">
        <v>926</v>
      </c>
      <c r="C792" s="269" t="s">
        <v>1130</v>
      </c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248">
        <v>25893</v>
      </c>
      <c r="S792" s="248">
        <v>28990</v>
      </c>
      <c r="T792" s="285">
        <v>32601</v>
      </c>
      <c r="U792" s="286">
        <v>43685</v>
      </c>
      <c r="V792" s="287">
        <v>41772</v>
      </c>
      <c r="W792" s="287">
        <v>39126</v>
      </c>
      <c r="X792" s="287">
        <v>43713</v>
      </c>
      <c r="Y792" s="287"/>
      <c r="Z792" s="287"/>
      <c r="AA792" s="287"/>
      <c r="AB792" s="287"/>
      <c r="AC792" s="303"/>
      <c r="AD792" s="303"/>
      <c r="AE792" s="289" t="str">
        <f t="shared" si="346"/>
        <v>NA</v>
      </c>
      <c r="AF792" s="289" t="str">
        <f t="shared" si="347"/>
        <v>NA</v>
      </c>
      <c r="AG792" s="289" t="str">
        <f t="shared" si="348"/>
        <v>NA</v>
      </c>
      <c r="AH792" s="289" t="str">
        <f t="shared" si="349"/>
        <v>NA</v>
      </c>
      <c r="AI792" s="289" t="str">
        <f t="shared" si="350"/>
        <v>NA</v>
      </c>
      <c r="AJ792" s="289" t="str">
        <f t="shared" si="351"/>
        <v>NA</v>
      </c>
      <c r="AK792" s="289" t="str">
        <f t="shared" si="352"/>
        <v>NA</v>
      </c>
      <c r="AL792" s="289" t="str">
        <f t="shared" si="353"/>
        <v>NA</v>
      </c>
      <c r="AM792" s="289" t="str">
        <f t="shared" si="354"/>
        <v>NA</v>
      </c>
      <c r="AN792" s="289" t="str">
        <f t="shared" si="355"/>
        <v>NA</v>
      </c>
      <c r="AO792" s="289" t="str">
        <f t="shared" si="356"/>
        <v>NA</v>
      </c>
      <c r="AP792" s="289" t="str">
        <f t="shared" si="357"/>
        <v>NA</v>
      </c>
      <c r="AQ792" s="289" t="str">
        <f t="shared" si="358"/>
        <v>NA</v>
      </c>
      <c r="AR792" s="289" t="str">
        <f t="shared" si="359"/>
        <v>NA</v>
      </c>
      <c r="AS792" s="289">
        <f t="shared" si="360"/>
        <v>608</v>
      </c>
      <c r="AT792" s="289">
        <f t="shared" si="361"/>
        <v>603</v>
      </c>
      <c r="AU792" s="289">
        <f t="shared" si="362"/>
        <v>606</v>
      </c>
      <c r="AV792" s="289">
        <f t="shared" si="363"/>
        <v>582</v>
      </c>
      <c r="AW792" s="289">
        <f t="shared" si="364"/>
        <v>641</v>
      </c>
      <c r="AX792" s="289">
        <f t="shared" si="365"/>
        <v>561</v>
      </c>
      <c r="AY792" s="289">
        <f t="shared" si="366"/>
        <v>566</v>
      </c>
      <c r="AZ792" s="289" t="str">
        <f t="shared" si="367"/>
        <v>NA</v>
      </c>
      <c r="BA792" s="289" t="str">
        <f t="shared" si="368"/>
        <v>NA</v>
      </c>
      <c r="BB792" s="289" t="str">
        <f t="shared" si="369"/>
        <v>NA</v>
      </c>
      <c r="BC792" s="289" t="str">
        <f t="shared" si="343"/>
        <v>NA</v>
      </c>
      <c r="BD792" s="289" t="str">
        <f t="shared" si="344"/>
        <v>NA</v>
      </c>
      <c r="BE792" s="289" t="str">
        <f t="shared" si="345"/>
        <v>NA</v>
      </c>
    </row>
    <row r="793" spans="1:57" s="309" customFormat="1" ht="15" customHeight="1" x14ac:dyDescent="0.25">
      <c r="A793" s="283" t="s">
        <v>560</v>
      </c>
      <c r="B793" s="255" t="s">
        <v>917</v>
      </c>
      <c r="C793" s="269" t="s">
        <v>1130</v>
      </c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248"/>
      <c r="S793" s="248"/>
      <c r="T793" s="285"/>
      <c r="U793" s="286">
        <v>32923</v>
      </c>
      <c r="V793" s="287">
        <v>40771</v>
      </c>
      <c r="W793" s="287">
        <v>33428</v>
      </c>
      <c r="X793" s="287">
        <v>39150</v>
      </c>
      <c r="Y793" s="287"/>
      <c r="Z793" s="287"/>
      <c r="AA793" s="287"/>
      <c r="AB793" s="287"/>
      <c r="AC793" s="303"/>
      <c r="AD793" s="303"/>
      <c r="AE793" s="289" t="str">
        <f t="shared" si="346"/>
        <v>NA</v>
      </c>
      <c r="AF793" s="289" t="str">
        <f t="shared" si="347"/>
        <v>NA</v>
      </c>
      <c r="AG793" s="289" t="str">
        <f t="shared" si="348"/>
        <v>NA</v>
      </c>
      <c r="AH793" s="289" t="str">
        <f t="shared" si="349"/>
        <v>NA</v>
      </c>
      <c r="AI793" s="289" t="str">
        <f t="shared" si="350"/>
        <v>NA</v>
      </c>
      <c r="AJ793" s="289" t="str">
        <f t="shared" si="351"/>
        <v>NA</v>
      </c>
      <c r="AK793" s="289" t="str">
        <f t="shared" si="352"/>
        <v>NA</v>
      </c>
      <c r="AL793" s="289" t="str">
        <f t="shared" si="353"/>
        <v>NA</v>
      </c>
      <c r="AM793" s="289" t="str">
        <f t="shared" si="354"/>
        <v>NA</v>
      </c>
      <c r="AN793" s="289" t="str">
        <f t="shared" si="355"/>
        <v>NA</v>
      </c>
      <c r="AO793" s="289" t="str">
        <f t="shared" si="356"/>
        <v>NA</v>
      </c>
      <c r="AP793" s="289" t="str">
        <f t="shared" si="357"/>
        <v>NA</v>
      </c>
      <c r="AQ793" s="289" t="str">
        <f t="shared" si="358"/>
        <v>NA</v>
      </c>
      <c r="AR793" s="289" t="str">
        <f t="shared" si="359"/>
        <v>NA</v>
      </c>
      <c r="AS793" s="289" t="str">
        <f t="shared" si="360"/>
        <v>NA</v>
      </c>
      <c r="AT793" s="289" t="str">
        <f t="shared" si="361"/>
        <v>NA</v>
      </c>
      <c r="AU793" s="289" t="str">
        <f t="shared" si="362"/>
        <v>NA</v>
      </c>
      <c r="AV793" s="289">
        <f t="shared" si="363"/>
        <v>638</v>
      </c>
      <c r="AW793" s="289">
        <f t="shared" si="364"/>
        <v>648</v>
      </c>
      <c r="AX793" s="289">
        <f t="shared" si="365"/>
        <v>594</v>
      </c>
      <c r="AY793" s="289">
        <f t="shared" si="366"/>
        <v>584</v>
      </c>
      <c r="AZ793" s="289" t="str">
        <f t="shared" si="367"/>
        <v>NA</v>
      </c>
      <c r="BA793" s="289" t="str">
        <f t="shared" si="368"/>
        <v>NA</v>
      </c>
      <c r="BB793" s="289" t="str">
        <f t="shared" si="369"/>
        <v>NA</v>
      </c>
      <c r="BC793" s="289" t="str">
        <f t="shared" si="343"/>
        <v>NA</v>
      </c>
      <c r="BD793" s="289" t="str">
        <f t="shared" si="344"/>
        <v>NA</v>
      </c>
      <c r="BE793" s="289" t="str">
        <f t="shared" si="345"/>
        <v>NA</v>
      </c>
    </row>
    <row r="794" spans="1:57" s="309" customFormat="1" ht="15" customHeight="1" x14ac:dyDescent="0.25">
      <c r="A794" s="283" t="s">
        <v>2125</v>
      </c>
      <c r="B794" s="255" t="s">
        <v>919</v>
      </c>
      <c r="C794" s="269" t="s">
        <v>1130</v>
      </c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248"/>
      <c r="S794" s="248"/>
      <c r="T794" s="285">
        <v>27505</v>
      </c>
      <c r="U794" s="286">
        <v>36436</v>
      </c>
      <c r="V794" s="287">
        <v>34098</v>
      </c>
      <c r="W794" s="287">
        <v>28061</v>
      </c>
      <c r="X794" s="287">
        <v>32332</v>
      </c>
      <c r="Y794" s="287"/>
      <c r="Z794" s="287"/>
      <c r="AA794" s="287"/>
      <c r="AB794" s="287"/>
      <c r="AC794" s="303"/>
      <c r="AD794" s="303"/>
      <c r="AE794" s="289" t="str">
        <f t="shared" si="346"/>
        <v>NA</v>
      </c>
      <c r="AF794" s="289" t="str">
        <f t="shared" si="347"/>
        <v>NA</v>
      </c>
      <c r="AG794" s="289" t="str">
        <f t="shared" si="348"/>
        <v>NA</v>
      </c>
      <c r="AH794" s="289" t="str">
        <f t="shared" si="349"/>
        <v>NA</v>
      </c>
      <c r="AI794" s="289" t="str">
        <f t="shared" si="350"/>
        <v>NA</v>
      </c>
      <c r="AJ794" s="289" t="str">
        <f t="shared" si="351"/>
        <v>NA</v>
      </c>
      <c r="AK794" s="289" t="str">
        <f t="shared" si="352"/>
        <v>NA</v>
      </c>
      <c r="AL794" s="289" t="str">
        <f t="shared" si="353"/>
        <v>NA</v>
      </c>
      <c r="AM794" s="289" t="str">
        <f t="shared" si="354"/>
        <v>NA</v>
      </c>
      <c r="AN794" s="289" t="str">
        <f t="shared" si="355"/>
        <v>NA</v>
      </c>
      <c r="AO794" s="289" t="str">
        <f t="shared" si="356"/>
        <v>NA</v>
      </c>
      <c r="AP794" s="289" t="str">
        <f t="shared" si="357"/>
        <v>NA</v>
      </c>
      <c r="AQ794" s="289" t="str">
        <f t="shared" si="358"/>
        <v>NA</v>
      </c>
      <c r="AR794" s="289" t="str">
        <f t="shared" si="359"/>
        <v>NA</v>
      </c>
      <c r="AS794" s="289" t="str">
        <f t="shared" si="360"/>
        <v>NA</v>
      </c>
      <c r="AT794" s="289" t="str">
        <f t="shared" si="361"/>
        <v>NA</v>
      </c>
      <c r="AU794" s="289">
        <f t="shared" si="362"/>
        <v>643</v>
      </c>
      <c r="AV794" s="289">
        <f t="shared" si="363"/>
        <v>616</v>
      </c>
      <c r="AW794" s="289">
        <f t="shared" si="364"/>
        <v>681</v>
      </c>
      <c r="AX794" s="289">
        <f t="shared" si="365"/>
        <v>634</v>
      </c>
      <c r="AY794" s="289">
        <f t="shared" si="366"/>
        <v>627</v>
      </c>
      <c r="AZ794" s="289" t="str">
        <f t="shared" si="367"/>
        <v>NA</v>
      </c>
      <c r="BA794" s="289" t="str">
        <f t="shared" si="368"/>
        <v>NA</v>
      </c>
      <c r="BB794" s="289" t="str">
        <f t="shared" si="369"/>
        <v>NA</v>
      </c>
      <c r="BC794" s="289" t="str">
        <f t="shared" si="343"/>
        <v>NA</v>
      </c>
      <c r="BD794" s="289" t="str">
        <f t="shared" si="344"/>
        <v>NA</v>
      </c>
      <c r="BE794" s="289" t="str">
        <f t="shared" si="345"/>
        <v>NA</v>
      </c>
    </row>
    <row r="795" spans="1:57" s="309" customFormat="1" ht="15" customHeight="1" x14ac:dyDescent="0.25">
      <c r="A795" s="283" t="s">
        <v>61</v>
      </c>
      <c r="B795" s="255" t="s">
        <v>926</v>
      </c>
      <c r="C795" s="269" t="s">
        <v>1130</v>
      </c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>
        <v>20578</v>
      </c>
      <c r="Q795" s="248">
        <v>19938</v>
      </c>
      <c r="R795" s="248">
        <v>21936</v>
      </c>
      <c r="S795" s="248">
        <v>22402</v>
      </c>
      <c r="T795" s="285">
        <v>25473</v>
      </c>
      <c r="U795" s="286">
        <v>27981</v>
      </c>
      <c r="V795" s="287">
        <v>26581</v>
      </c>
      <c r="W795" s="287">
        <v>22888</v>
      </c>
      <c r="X795" s="287">
        <v>24361</v>
      </c>
      <c r="Y795" s="287"/>
      <c r="Z795" s="287"/>
      <c r="AA795" s="287"/>
      <c r="AB795" s="287"/>
      <c r="AC795" s="303"/>
      <c r="AD795" s="303"/>
      <c r="AE795" s="289" t="str">
        <f t="shared" si="346"/>
        <v>NA</v>
      </c>
      <c r="AF795" s="289" t="str">
        <f t="shared" si="347"/>
        <v>NA</v>
      </c>
      <c r="AG795" s="289" t="str">
        <f t="shared" si="348"/>
        <v>NA</v>
      </c>
      <c r="AH795" s="289" t="str">
        <f t="shared" si="349"/>
        <v>NA</v>
      </c>
      <c r="AI795" s="289" t="str">
        <f t="shared" si="350"/>
        <v>NA</v>
      </c>
      <c r="AJ795" s="289" t="str">
        <f t="shared" si="351"/>
        <v>NA</v>
      </c>
      <c r="AK795" s="289" t="str">
        <f t="shared" si="352"/>
        <v>NA</v>
      </c>
      <c r="AL795" s="289" t="str">
        <f t="shared" si="353"/>
        <v>NA</v>
      </c>
      <c r="AM795" s="289" t="str">
        <f t="shared" si="354"/>
        <v>NA</v>
      </c>
      <c r="AN795" s="289" t="str">
        <f t="shared" si="355"/>
        <v>NA</v>
      </c>
      <c r="AO795" s="289" t="str">
        <f t="shared" si="356"/>
        <v>NA</v>
      </c>
      <c r="AP795" s="289" t="str">
        <f t="shared" si="357"/>
        <v>NA</v>
      </c>
      <c r="AQ795" s="289">
        <f t="shared" si="358"/>
        <v>603</v>
      </c>
      <c r="AR795" s="289">
        <f t="shared" si="359"/>
        <v>637</v>
      </c>
      <c r="AS795" s="289">
        <f t="shared" si="360"/>
        <v>637</v>
      </c>
      <c r="AT795" s="289">
        <f t="shared" si="361"/>
        <v>645</v>
      </c>
      <c r="AU795" s="289">
        <f t="shared" si="362"/>
        <v>656</v>
      </c>
      <c r="AV795" s="289">
        <f t="shared" si="363"/>
        <v>667</v>
      </c>
      <c r="AW795" s="289">
        <f t="shared" si="364"/>
        <v>738</v>
      </c>
      <c r="AX795" s="289">
        <f t="shared" si="365"/>
        <v>670</v>
      </c>
      <c r="AY795" s="289">
        <f t="shared" si="366"/>
        <v>680</v>
      </c>
      <c r="AZ795" s="289" t="str">
        <f t="shared" si="367"/>
        <v>NA</v>
      </c>
      <c r="BA795" s="289" t="str">
        <f t="shared" si="368"/>
        <v>NA</v>
      </c>
      <c r="BB795" s="289" t="str">
        <f t="shared" si="369"/>
        <v>NA</v>
      </c>
      <c r="BC795" s="289" t="str">
        <f t="shared" si="343"/>
        <v>NA</v>
      </c>
      <c r="BD795" s="289" t="str">
        <f t="shared" si="344"/>
        <v>NA</v>
      </c>
      <c r="BE795" s="289" t="str">
        <f t="shared" si="345"/>
        <v>NA</v>
      </c>
    </row>
    <row r="796" spans="1:57" s="309" customFormat="1" ht="15" customHeight="1" x14ac:dyDescent="0.25">
      <c r="A796" s="283" t="s">
        <v>138</v>
      </c>
      <c r="B796" s="255" t="s">
        <v>123</v>
      </c>
      <c r="C796" s="269" t="s">
        <v>1130</v>
      </c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72"/>
      <c r="P796" s="248"/>
      <c r="Q796" s="248"/>
      <c r="R796" s="248"/>
      <c r="S796" s="248"/>
      <c r="T796" s="285"/>
      <c r="U796" s="286"/>
      <c r="V796" s="287">
        <v>25072</v>
      </c>
      <c r="W796" s="287">
        <v>21633</v>
      </c>
      <c r="X796" s="287">
        <v>23664</v>
      </c>
      <c r="Y796" s="287"/>
      <c r="Z796" s="287"/>
      <c r="AA796" s="287"/>
      <c r="AB796" s="287"/>
      <c r="AC796" s="303"/>
      <c r="AD796" s="303"/>
      <c r="AE796" s="289" t="str">
        <f t="shared" si="346"/>
        <v>NA</v>
      </c>
      <c r="AF796" s="289" t="str">
        <f t="shared" si="347"/>
        <v>NA</v>
      </c>
      <c r="AG796" s="289" t="str">
        <f t="shared" si="348"/>
        <v>NA</v>
      </c>
      <c r="AH796" s="289" t="str">
        <f t="shared" si="349"/>
        <v>NA</v>
      </c>
      <c r="AI796" s="289" t="str">
        <f t="shared" si="350"/>
        <v>NA</v>
      </c>
      <c r="AJ796" s="289" t="str">
        <f t="shared" si="351"/>
        <v>NA</v>
      </c>
      <c r="AK796" s="289" t="str">
        <f t="shared" si="352"/>
        <v>NA</v>
      </c>
      <c r="AL796" s="289" t="str">
        <f t="shared" si="353"/>
        <v>NA</v>
      </c>
      <c r="AM796" s="289" t="str">
        <f t="shared" si="354"/>
        <v>NA</v>
      </c>
      <c r="AN796" s="289" t="str">
        <f t="shared" si="355"/>
        <v>NA</v>
      </c>
      <c r="AO796" s="289" t="str">
        <f t="shared" si="356"/>
        <v>NA</v>
      </c>
      <c r="AP796" s="289" t="str">
        <f t="shared" si="357"/>
        <v>NA</v>
      </c>
      <c r="AQ796" s="289" t="str">
        <f t="shared" si="358"/>
        <v>NA</v>
      </c>
      <c r="AR796" s="289" t="str">
        <f t="shared" si="359"/>
        <v>NA</v>
      </c>
      <c r="AS796" s="289" t="str">
        <f t="shared" si="360"/>
        <v>NA</v>
      </c>
      <c r="AT796" s="289" t="str">
        <f t="shared" si="361"/>
        <v>NA</v>
      </c>
      <c r="AU796" s="289" t="str">
        <f t="shared" si="362"/>
        <v>NA</v>
      </c>
      <c r="AV796" s="289" t="str">
        <f t="shared" si="363"/>
        <v>NA</v>
      </c>
      <c r="AW796" s="289">
        <f t="shared" si="364"/>
        <v>754</v>
      </c>
      <c r="AX796" s="289">
        <f t="shared" si="365"/>
        <v>675</v>
      </c>
      <c r="AY796" s="289">
        <f t="shared" si="366"/>
        <v>686</v>
      </c>
      <c r="AZ796" s="289" t="str">
        <f t="shared" si="367"/>
        <v>NA</v>
      </c>
      <c r="BA796" s="289" t="str">
        <f t="shared" si="368"/>
        <v>NA</v>
      </c>
      <c r="BB796" s="289" t="str">
        <f t="shared" si="369"/>
        <v>NA</v>
      </c>
      <c r="BC796" s="289" t="str">
        <f t="shared" si="343"/>
        <v>NA</v>
      </c>
      <c r="BD796" s="289" t="str">
        <f t="shared" si="344"/>
        <v>NA</v>
      </c>
      <c r="BE796" s="289" t="str">
        <f t="shared" si="345"/>
        <v>NA</v>
      </c>
    </row>
    <row r="797" spans="1:57" s="309" customFormat="1" ht="15" customHeight="1" x14ac:dyDescent="0.25">
      <c r="A797" s="283" t="s">
        <v>2154</v>
      </c>
      <c r="B797" s="255" t="s">
        <v>913</v>
      </c>
      <c r="C797" s="269" t="s">
        <v>1130</v>
      </c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248"/>
      <c r="S797" s="248"/>
      <c r="T797" s="285"/>
      <c r="U797" s="286"/>
      <c r="V797" s="287"/>
      <c r="W797" s="287">
        <v>21158</v>
      </c>
      <c r="X797" s="287">
        <v>23427</v>
      </c>
      <c r="Y797" s="287"/>
      <c r="Z797" s="287"/>
      <c r="AA797" s="287"/>
      <c r="AB797" s="287"/>
      <c r="AC797" s="303"/>
      <c r="AD797" s="303"/>
      <c r="AE797" s="289" t="str">
        <f t="shared" si="346"/>
        <v>NA</v>
      </c>
      <c r="AF797" s="289" t="str">
        <f t="shared" si="347"/>
        <v>NA</v>
      </c>
      <c r="AG797" s="289" t="str">
        <f t="shared" si="348"/>
        <v>NA</v>
      </c>
      <c r="AH797" s="289" t="str">
        <f t="shared" si="349"/>
        <v>NA</v>
      </c>
      <c r="AI797" s="289" t="str">
        <f t="shared" si="350"/>
        <v>NA</v>
      </c>
      <c r="AJ797" s="289" t="str">
        <f t="shared" si="351"/>
        <v>NA</v>
      </c>
      <c r="AK797" s="289" t="str">
        <f t="shared" si="352"/>
        <v>NA</v>
      </c>
      <c r="AL797" s="289" t="str">
        <f t="shared" si="353"/>
        <v>NA</v>
      </c>
      <c r="AM797" s="289" t="str">
        <f t="shared" si="354"/>
        <v>NA</v>
      </c>
      <c r="AN797" s="289" t="str">
        <f t="shared" si="355"/>
        <v>NA</v>
      </c>
      <c r="AO797" s="289" t="str">
        <f t="shared" si="356"/>
        <v>NA</v>
      </c>
      <c r="AP797" s="289" t="str">
        <f t="shared" si="357"/>
        <v>NA</v>
      </c>
      <c r="AQ797" s="289" t="str">
        <f t="shared" si="358"/>
        <v>NA</v>
      </c>
      <c r="AR797" s="289" t="str">
        <f t="shared" si="359"/>
        <v>NA</v>
      </c>
      <c r="AS797" s="289" t="str">
        <f t="shared" si="360"/>
        <v>NA</v>
      </c>
      <c r="AT797" s="289" t="str">
        <f t="shared" si="361"/>
        <v>NA</v>
      </c>
      <c r="AU797" s="289" t="str">
        <f t="shared" si="362"/>
        <v>NA</v>
      </c>
      <c r="AV797" s="289" t="str">
        <f t="shared" si="363"/>
        <v>NA</v>
      </c>
      <c r="AW797" s="289" t="str">
        <f t="shared" si="364"/>
        <v>NA</v>
      </c>
      <c r="AX797" s="289">
        <f t="shared" si="365"/>
        <v>680</v>
      </c>
      <c r="AY797" s="289">
        <f t="shared" si="366"/>
        <v>689</v>
      </c>
      <c r="AZ797" s="289" t="str">
        <f t="shared" si="367"/>
        <v>NA</v>
      </c>
      <c r="BA797" s="289" t="str">
        <f t="shared" si="368"/>
        <v>NA</v>
      </c>
      <c r="BB797" s="289" t="str">
        <f t="shared" si="369"/>
        <v>NA</v>
      </c>
      <c r="BC797" s="289" t="str">
        <f t="shared" si="343"/>
        <v>NA</v>
      </c>
      <c r="BD797" s="289" t="str">
        <f t="shared" si="344"/>
        <v>NA</v>
      </c>
      <c r="BE797" s="289" t="str">
        <f t="shared" si="345"/>
        <v>NA</v>
      </c>
    </row>
    <row r="798" spans="1:57" s="309" customFormat="1" ht="15" customHeight="1" x14ac:dyDescent="0.25">
      <c r="A798" s="283" t="s">
        <v>587</v>
      </c>
      <c r="B798" s="255" t="s">
        <v>930</v>
      </c>
      <c r="C798" s="269" t="s">
        <v>1130</v>
      </c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248"/>
      <c r="S798" s="248"/>
      <c r="T798" s="285">
        <v>18455</v>
      </c>
      <c r="U798" s="286">
        <v>21194</v>
      </c>
      <c r="V798" s="287">
        <v>18457</v>
      </c>
      <c r="W798" s="287">
        <v>15912</v>
      </c>
      <c r="X798" s="287">
        <v>19119</v>
      </c>
      <c r="Y798" s="287"/>
      <c r="Z798" s="287"/>
      <c r="AA798" s="287"/>
      <c r="AB798" s="287"/>
      <c r="AC798" s="303"/>
      <c r="AD798" s="303"/>
      <c r="AE798" s="289" t="str">
        <f t="shared" si="346"/>
        <v>NA</v>
      </c>
      <c r="AF798" s="289" t="str">
        <f t="shared" si="347"/>
        <v>NA</v>
      </c>
      <c r="AG798" s="289" t="str">
        <f t="shared" si="348"/>
        <v>NA</v>
      </c>
      <c r="AH798" s="289" t="str">
        <f t="shared" si="349"/>
        <v>NA</v>
      </c>
      <c r="AI798" s="289" t="str">
        <f t="shared" si="350"/>
        <v>NA</v>
      </c>
      <c r="AJ798" s="289" t="str">
        <f t="shared" si="351"/>
        <v>NA</v>
      </c>
      <c r="AK798" s="289" t="str">
        <f t="shared" si="352"/>
        <v>NA</v>
      </c>
      <c r="AL798" s="289" t="str">
        <f t="shared" si="353"/>
        <v>NA</v>
      </c>
      <c r="AM798" s="289" t="str">
        <f t="shared" si="354"/>
        <v>NA</v>
      </c>
      <c r="AN798" s="289" t="str">
        <f t="shared" si="355"/>
        <v>NA</v>
      </c>
      <c r="AO798" s="289" t="str">
        <f t="shared" si="356"/>
        <v>NA</v>
      </c>
      <c r="AP798" s="289" t="str">
        <f t="shared" si="357"/>
        <v>NA</v>
      </c>
      <c r="AQ798" s="289" t="str">
        <f t="shared" si="358"/>
        <v>NA</v>
      </c>
      <c r="AR798" s="289" t="str">
        <f t="shared" si="359"/>
        <v>NA</v>
      </c>
      <c r="AS798" s="289" t="str">
        <f t="shared" si="360"/>
        <v>NA</v>
      </c>
      <c r="AT798" s="289" t="str">
        <f t="shared" si="361"/>
        <v>NA</v>
      </c>
      <c r="AU798" s="289">
        <f t="shared" si="362"/>
        <v>714</v>
      </c>
      <c r="AV798" s="289">
        <f t="shared" si="363"/>
        <v>720</v>
      </c>
      <c r="AW798" s="289">
        <f t="shared" si="364"/>
        <v>807</v>
      </c>
      <c r="AX798" s="289">
        <f t="shared" si="365"/>
        <v>723</v>
      </c>
      <c r="AY798" s="289">
        <f t="shared" si="366"/>
        <v>717</v>
      </c>
      <c r="AZ798" s="289" t="str">
        <f t="shared" si="367"/>
        <v>NA</v>
      </c>
      <c r="BA798" s="289" t="str">
        <f t="shared" si="368"/>
        <v>NA</v>
      </c>
      <c r="BB798" s="289" t="str">
        <f t="shared" si="369"/>
        <v>NA</v>
      </c>
      <c r="BC798" s="289" t="str">
        <f t="shared" si="343"/>
        <v>NA</v>
      </c>
      <c r="BD798" s="289" t="str">
        <f t="shared" si="344"/>
        <v>NA</v>
      </c>
      <c r="BE798" s="289" t="str">
        <f t="shared" si="345"/>
        <v>NA</v>
      </c>
    </row>
    <row r="799" spans="1:57" s="309" customFormat="1" ht="15" customHeight="1" x14ac:dyDescent="0.25">
      <c r="A799" s="283" t="s">
        <v>95</v>
      </c>
      <c r="B799" s="255" t="s">
        <v>924</v>
      </c>
      <c r="C799" s="269" t="s">
        <v>1130</v>
      </c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248">
        <v>12208</v>
      </c>
      <c r="S799" s="248">
        <v>15248</v>
      </c>
      <c r="T799" s="285">
        <v>16542</v>
      </c>
      <c r="U799" s="286">
        <v>17592</v>
      </c>
      <c r="V799" s="287">
        <v>24361</v>
      </c>
      <c r="W799" s="287">
        <v>15572</v>
      </c>
      <c r="X799" s="287">
        <v>17147</v>
      </c>
      <c r="Y799" s="287"/>
      <c r="Z799" s="287"/>
      <c r="AA799" s="287"/>
      <c r="AB799" s="287"/>
      <c r="AC799" s="303"/>
      <c r="AD799" s="303"/>
      <c r="AE799" s="289" t="str">
        <f t="shared" si="346"/>
        <v>NA</v>
      </c>
      <c r="AF799" s="289" t="str">
        <f t="shared" si="347"/>
        <v>NA</v>
      </c>
      <c r="AG799" s="289" t="str">
        <f t="shared" si="348"/>
        <v>NA</v>
      </c>
      <c r="AH799" s="289" t="str">
        <f t="shared" si="349"/>
        <v>NA</v>
      </c>
      <c r="AI799" s="289" t="str">
        <f t="shared" si="350"/>
        <v>NA</v>
      </c>
      <c r="AJ799" s="289" t="str">
        <f t="shared" si="351"/>
        <v>NA</v>
      </c>
      <c r="AK799" s="289" t="str">
        <f t="shared" si="352"/>
        <v>NA</v>
      </c>
      <c r="AL799" s="289" t="str">
        <f t="shared" si="353"/>
        <v>NA</v>
      </c>
      <c r="AM799" s="289" t="str">
        <f t="shared" si="354"/>
        <v>NA</v>
      </c>
      <c r="AN799" s="289" t="str">
        <f t="shared" si="355"/>
        <v>NA</v>
      </c>
      <c r="AO799" s="289" t="str">
        <f t="shared" si="356"/>
        <v>NA</v>
      </c>
      <c r="AP799" s="289" t="str">
        <f t="shared" si="357"/>
        <v>NA</v>
      </c>
      <c r="AQ799" s="289" t="str">
        <f t="shared" si="358"/>
        <v>NA</v>
      </c>
      <c r="AR799" s="289" t="str">
        <f t="shared" si="359"/>
        <v>NA</v>
      </c>
      <c r="AS799" s="289">
        <f t="shared" si="360"/>
        <v>706</v>
      </c>
      <c r="AT799" s="289">
        <f t="shared" si="361"/>
        <v>701</v>
      </c>
      <c r="AU799" s="289">
        <f t="shared" si="362"/>
        <v>729</v>
      </c>
      <c r="AV799" s="289">
        <f t="shared" si="363"/>
        <v>748</v>
      </c>
      <c r="AW799" s="289">
        <f t="shared" si="364"/>
        <v>761</v>
      </c>
      <c r="AX799" s="289">
        <f t="shared" si="365"/>
        <v>730</v>
      </c>
      <c r="AY799" s="289">
        <f t="shared" si="366"/>
        <v>736</v>
      </c>
      <c r="AZ799" s="289" t="str">
        <f t="shared" si="367"/>
        <v>NA</v>
      </c>
      <c r="BA799" s="289" t="str">
        <f t="shared" si="368"/>
        <v>NA</v>
      </c>
      <c r="BB799" s="289" t="str">
        <f t="shared" si="369"/>
        <v>NA</v>
      </c>
      <c r="BC799" s="289" t="str">
        <f t="shared" ref="BC799:BC862" si="370">IF(AB799&gt;0,RANK(AB799,AB$22:AB$1244),"NA")</f>
        <v>NA</v>
      </c>
      <c r="BD799" s="289" t="str">
        <f t="shared" ref="BD799:BD862" si="371">IF(AC799&gt;0,RANK(AC799,AC$22:AC$1244),"NA")</f>
        <v>NA</v>
      </c>
      <c r="BE799" s="289" t="str">
        <f t="shared" ref="BE799:BE862" si="372">IF(AD799&gt;0,RANK(AD799,AD$22:AD$1244),"NA")</f>
        <v>NA</v>
      </c>
    </row>
    <row r="800" spans="1:57" s="309" customFormat="1" ht="15" customHeight="1" x14ac:dyDescent="0.25">
      <c r="A800" s="283" t="s">
        <v>2135</v>
      </c>
      <c r="B800" s="255" t="s">
        <v>926</v>
      </c>
      <c r="C800" s="269" t="s">
        <v>1130</v>
      </c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248"/>
      <c r="S800" s="248"/>
      <c r="T800" s="285"/>
      <c r="U800" s="286"/>
      <c r="V800" s="287"/>
      <c r="W800" s="287">
        <v>12670</v>
      </c>
      <c r="X800" s="287">
        <v>15161</v>
      </c>
      <c r="Y800" s="287"/>
      <c r="Z800" s="287"/>
      <c r="AA800" s="287"/>
      <c r="AB800" s="287"/>
      <c r="AC800" s="303"/>
      <c r="AD800" s="303"/>
      <c r="AE800" s="289" t="str">
        <f t="shared" ref="AE800:AE863" si="373">IF(D800&gt;0,RANK(D800,D$22:D$1244),"NA")</f>
        <v>NA</v>
      </c>
      <c r="AF800" s="289" t="str">
        <f t="shared" ref="AF800:AF863" si="374">IF(E800&gt;0,RANK(E800,E$22:E$1244),"NA")</f>
        <v>NA</v>
      </c>
      <c r="AG800" s="289" t="str">
        <f t="shared" ref="AG800:AG863" si="375">IF(F800&gt;0,RANK(F800,F$22:F$1244),"NA")</f>
        <v>NA</v>
      </c>
      <c r="AH800" s="289" t="str">
        <f t="shared" ref="AH800:AH863" si="376">IF(G800&gt;0,RANK(G800,G$22:G$1244),"NA")</f>
        <v>NA</v>
      </c>
      <c r="AI800" s="289" t="str">
        <f t="shared" ref="AI800:AI863" si="377">IF(H800&gt;0,RANK(H800,H$22:H$1244),"NA")</f>
        <v>NA</v>
      </c>
      <c r="AJ800" s="289" t="str">
        <f t="shared" ref="AJ800:AJ863" si="378">IF(I800&gt;0,RANK(I800,I$22:I$1244),"NA")</f>
        <v>NA</v>
      </c>
      <c r="AK800" s="289" t="str">
        <f t="shared" ref="AK800:AK863" si="379">IF(J800&gt;0,RANK(J800,J$22:J$1244),"NA")</f>
        <v>NA</v>
      </c>
      <c r="AL800" s="289" t="str">
        <f t="shared" ref="AL800:AL863" si="380">IF(K800&gt;0,RANK(K800,K$22:K$1244),"NA")</f>
        <v>NA</v>
      </c>
      <c r="AM800" s="289" t="str">
        <f t="shared" ref="AM800:AM863" si="381">IF(L800&gt;0,RANK(L800,L$22:L$1244),"NA")</f>
        <v>NA</v>
      </c>
      <c r="AN800" s="289" t="str">
        <f t="shared" ref="AN800:AN863" si="382">IF(M800&gt;0,RANK(M800,M$22:M$1244),"NA")</f>
        <v>NA</v>
      </c>
      <c r="AO800" s="289" t="str">
        <f t="shared" ref="AO800:AO863" si="383">IF(N800&gt;0,RANK(N800,N$22:N$1244),"NA")</f>
        <v>NA</v>
      </c>
      <c r="AP800" s="289" t="str">
        <f t="shared" ref="AP800:AP863" si="384">IF(O800&gt;0,RANK(O800,O$22:O$1244),"NA")</f>
        <v>NA</v>
      </c>
      <c r="AQ800" s="289" t="str">
        <f t="shared" ref="AQ800:AQ863" si="385">IF(P800&gt;0,RANK(P800,P$22:P$1244),"NA")</f>
        <v>NA</v>
      </c>
      <c r="AR800" s="289" t="str">
        <f t="shared" ref="AR800:AR863" si="386">IF(Q800&gt;0,RANK(Q800,Q$22:Q$1244),"NA")</f>
        <v>NA</v>
      </c>
      <c r="AS800" s="289" t="str">
        <f t="shared" ref="AS800:AS863" si="387">IF(R800&gt;0,RANK(R800,R$22:R$1244),"NA")</f>
        <v>NA</v>
      </c>
      <c r="AT800" s="289" t="str">
        <f t="shared" ref="AT800:AT863" si="388">IF(S800&gt;0,RANK(S800,S$22:S$1244),"NA")</f>
        <v>NA</v>
      </c>
      <c r="AU800" s="289" t="str">
        <f t="shared" ref="AU800:AU863" si="389">IF(T800&gt;0,RANK(T800,T$22:T$1244),"NA")</f>
        <v>NA</v>
      </c>
      <c r="AV800" s="289" t="str">
        <f t="shared" ref="AV800:AV863" si="390">IF(U800&gt;0,RANK(U800,U$22:U$1244),"NA")</f>
        <v>NA</v>
      </c>
      <c r="AW800" s="289" t="str">
        <f t="shared" ref="AW800:AW863" si="391">IF(V800&gt;0,RANK(V800,V$22:V$1244),"NA")</f>
        <v>NA</v>
      </c>
      <c r="AX800" s="289">
        <f t="shared" ref="AX800:AX863" si="392">IF(W800&gt;0,RANK(W800,W$22:W$1244),"NA")</f>
        <v>760</v>
      </c>
      <c r="AY800" s="289">
        <f t="shared" ref="AY800:AY863" si="393">IF(X800&gt;0,RANK(X800,X$22:X$1244),"NA")</f>
        <v>754</v>
      </c>
      <c r="AZ800" s="289" t="str">
        <f t="shared" ref="AZ800:AZ863" si="394">IF(Y800&gt;0,RANK(Y800,Y$22:Y$1244),"NA")</f>
        <v>NA</v>
      </c>
      <c r="BA800" s="289" t="str">
        <f t="shared" ref="BA800:BA863" si="395">IF(Z800&gt;0,RANK(Z800,Z$22:Z$1244),"NA")</f>
        <v>NA</v>
      </c>
      <c r="BB800" s="289" t="str">
        <f t="shared" ref="BB800:BB863" si="396">IF(AA800&gt;0,RANK(AA800,AA$22:AA$1244),"NA")</f>
        <v>NA</v>
      </c>
      <c r="BC800" s="289" t="str">
        <f t="shared" si="370"/>
        <v>NA</v>
      </c>
      <c r="BD800" s="289" t="str">
        <f t="shared" si="371"/>
        <v>NA</v>
      </c>
      <c r="BE800" s="289" t="str">
        <f t="shared" si="372"/>
        <v>NA</v>
      </c>
    </row>
    <row r="801" spans="1:57" s="309" customFormat="1" ht="15" customHeight="1" x14ac:dyDescent="0.25">
      <c r="A801" s="283" t="s">
        <v>596</v>
      </c>
      <c r="B801" s="255" t="s">
        <v>913</v>
      </c>
      <c r="C801" s="269" t="s">
        <v>1130</v>
      </c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248"/>
      <c r="S801" s="248"/>
      <c r="T801" s="285">
        <v>14267</v>
      </c>
      <c r="U801" s="286">
        <v>16460</v>
      </c>
      <c r="V801" s="287">
        <v>16203</v>
      </c>
      <c r="W801" s="287">
        <v>13291</v>
      </c>
      <c r="X801" s="287">
        <v>15146</v>
      </c>
      <c r="Y801" s="287"/>
      <c r="Z801" s="287"/>
      <c r="AA801" s="287"/>
      <c r="AB801" s="287"/>
      <c r="AC801" s="303"/>
      <c r="AD801" s="303"/>
      <c r="AE801" s="289" t="str">
        <f t="shared" si="373"/>
        <v>NA</v>
      </c>
      <c r="AF801" s="289" t="str">
        <f t="shared" si="374"/>
        <v>NA</v>
      </c>
      <c r="AG801" s="289" t="str">
        <f t="shared" si="375"/>
        <v>NA</v>
      </c>
      <c r="AH801" s="289" t="str">
        <f t="shared" si="376"/>
        <v>NA</v>
      </c>
      <c r="AI801" s="289" t="str">
        <f t="shared" si="377"/>
        <v>NA</v>
      </c>
      <c r="AJ801" s="289" t="str">
        <f t="shared" si="378"/>
        <v>NA</v>
      </c>
      <c r="AK801" s="289" t="str">
        <f t="shared" si="379"/>
        <v>NA</v>
      </c>
      <c r="AL801" s="289" t="str">
        <f t="shared" si="380"/>
        <v>NA</v>
      </c>
      <c r="AM801" s="289" t="str">
        <f t="shared" si="381"/>
        <v>NA</v>
      </c>
      <c r="AN801" s="289" t="str">
        <f t="shared" si="382"/>
        <v>NA</v>
      </c>
      <c r="AO801" s="289" t="str">
        <f t="shared" si="383"/>
        <v>NA</v>
      </c>
      <c r="AP801" s="289" t="str">
        <f t="shared" si="384"/>
        <v>NA</v>
      </c>
      <c r="AQ801" s="289" t="str">
        <f t="shared" si="385"/>
        <v>NA</v>
      </c>
      <c r="AR801" s="289" t="str">
        <f t="shared" si="386"/>
        <v>NA</v>
      </c>
      <c r="AS801" s="289" t="str">
        <f t="shared" si="387"/>
        <v>NA</v>
      </c>
      <c r="AT801" s="289" t="str">
        <f t="shared" si="388"/>
        <v>NA</v>
      </c>
      <c r="AU801" s="289">
        <f t="shared" si="389"/>
        <v>747</v>
      </c>
      <c r="AV801" s="289">
        <f t="shared" si="390"/>
        <v>757</v>
      </c>
      <c r="AW801" s="289">
        <f t="shared" si="391"/>
        <v>835</v>
      </c>
      <c r="AX801" s="289">
        <f t="shared" si="392"/>
        <v>751</v>
      </c>
      <c r="AY801" s="289">
        <f t="shared" si="393"/>
        <v>755</v>
      </c>
      <c r="AZ801" s="289" t="str">
        <f t="shared" si="394"/>
        <v>NA</v>
      </c>
      <c r="BA801" s="289" t="str">
        <f t="shared" si="395"/>
        <v>NA</v>
      </c>
      <c r="BB801" s="289" t="str">
        <f t="shared" si="396"/>
        <v>NA</v>
      </c>
      <c r="BC801" s="289" t="str">
        <f t="shared" si="370"/>
        <v>NA</v>
      </c>
      <c r="BD801" s="289" t="str">
        <f t="shared" si="371"/>
        <v>NA</v>
      </c>
      <c r="BE801" s="289" t="str">
        <f t="shared" si="372"/>
        <v>NA</v>
      </c>
    </row>
    <row r="802" spans="1:57" s="309" customFormat="1" ht="15" customHeight="1" x14ac:dyDescent="0.25">
      <c r="A802" s="283" t="s">
        <v>2138</v>
      </c>
      <c r="B802" s="255" t="s">
        <v>930</v>
      </c>
      <c r="C802" s="269" t="s">
        <v>1130</v>
      </c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248"/>
      <c r="S802" s="248"/>
      <c r="T802" s="285"/>
      <c r="U802" s="286"/>
      <c r="V802" s="287"/>
      <c r="W802" s="287">
        <v>9754</v>
      </c>
      <c r="X802" s="287">
        <v>11064</v>
      </c>
      <c r="Y802" s="287"/>
      <c r="Z802" s="287"/>
      <c r="AA802" s="287"/>
      <c r="AB802" s="287"/>
      <c r="AC802" s="303"/>
      <c r="AD802" s="303"/>
      <c r="AE802" s="289" t="str">
        <f t="shared" si="373"/>
        <v>NA</v>
      </c>
      <c r="AF802" s="289" t="str">
        <f t="shared" si="374"/>
        <v>NA</v>
      </c>
      <c r="AG802" s="289" t="str">
        <f t="shared" si="375"/>
        <v>NA</v>
      </c>
      <c r="AH802" s="289" t="str">
        <f t="shared" si="376"/>
        <v>NA</v>
      </c>
      <c r="AI802" s="289" t="str">
        <f t="shared" si="377"/>
        <v>NA</v>
      </c>
      <c r="AJ802" s="289" t="str">
        <f t="shared" si="378"/>
        <v>NA</v>
      </c>
      <c r="AK802" s="289" t="str">
        <f t="shared" si="379"/>
        <v>NA</v>
      </c>
      <c r="AL802" s="289" t="str">
        <f t="shared" si="380"/>
        <v>NA</v>
      </c>
      <c r="AM802" s="289" t="str">
        <f t="shared" si="381"/>
        <v>NA</v>
      </c>
      <c r="AN802" s="289" t="str">
        <f t="shared" si="382"/>
        <v>NA</v>
      </c>
      <c r="AO802" s="289" t="str">
        <f t="shared" si="383"/>
        <v>NA</v>
      </c>
      <c r="AP802" s="289" t="str">
        <f t="shared" si="384"/>
        <v>NA</v>
      </c>
      <c r="AQ802" s="289" t="str">
        <f t="shared" si="385"/>
        <v>NA</v>
      </c>
      <c r="AR802" s="289" t="str">
        <f t="shared" si="386"/>
        <v>NA</v>
      </c>
      <c r="AS802" s="289" t="str">
        <f t="shared" si="387"/>
        <v>NA</v>
      </c>
      <c r="AT802" s="289" t="str">
        <f t="shared" si="388"/>
        <v>NA</v>
      </c>
      <c r="AU802" s="289" t="str">
        <f t="shared" si="389"/>
        <v>NA</v>
      </c>
      <c r="AV802" s="289" t="str">
        <f t="shared" si="390"/>
        <v>NA</v>
      </c>
      <c r="AW802" s="289" t="str">
        <f t="shared" si="391"/>
        <v>NA</v>
      </c>
      <c r="AX802" s="289">
        <f t="shared" si="392"/>
        <v>784</v>
      </c>
      <c r="AY802" s="289">
        <f t="shared" si="393"/>
        <v>783</v>
      </c>
      <c r="AZ802" s="289" t="str">
        <f t="shared" si="394"/>
        <v>NA</v>
      </c>
      <c r="BA802" s="289" t="str">
        <f t="shared" si="395"/>
        <v>NA</v>
      </c>
      <c r="BB802" s="289" t="str">
        <f t="shared" si="396"/>
        <v>NA</v>
      </c>
      <c r="BC802" s="289" t="str">
        <f t="shared" si="370"/>
        <v>NA</v>
      </c>
      <c r="BD802" s="289" t="str">
        <f t="shared" si="371"/>
        <v>NA</v>
      </c>
      <c r="BE802" s="289" t="str">
        <f t="shared" si="372"/>
        <v>NA</v>
      </c>
    </row>
    <row r="803" spans="1:57" s="309" customFormat="1" ht="15" customHeight="1" x14ac:dyDescent="0.25">
      <c r="A803" s="283" t="s">
        <v>547</v>
      </c>
      <c r="B803" s="255" t="s">
        <v>928</v>
      </c>
      <c r="C803" s="269" t="s">
        <v>1130</v>
      </c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248"/>
      <c r="S803" s="248"/>
      <c r="T803" s="285">
        <v>7789</v>
      </c>
      <c r="U803" s="286">
        <v>8821</v>
      </c>
      <c r="V803" s="287">
        <v>8737</v>
      </c>
      <c r="W803" s="287">
        <v>7211</v>
      </c>
      <c r="X803" s="287">
        <v>7829</v>
      </c>
      <c r="Y803" s="287"/>
      <c r="Z803" s="287"/>
      <c r="AA803" s="287"/>
      <c r="AB803" s="287"/>
      <c r="AC803" s="303"/>
      <c r="AD803" s="303"/>
      <c r="AE803" s="289" t="str">
        <f t="shared" si="373"/>
        <v>NA</v>
      </c>
      <c r="AF803" s="289" t="str">
        <f t="shared" si="374"/>
        <v>NA</v>
      </c>
      <c r="AG803" s="289" t="str">
        <f t="shared" si="375"/>
        <v>NA</v>
      </c>
      <c r="AH803" s="289" t="str">
        <f t="shared" si="376"/>
        <v>NA</v>
      </c>
      <c r="AI803" s="289" t="str">
        <f t="shared" si="377"/>
        <v>NA</v>
      </c>
      <c r="AJ803" s="289" t="str">
        <f t="shared" si="378"/>
        <v>NA</v>
      </c>
      <c r="AK803" s="289" t="str">
        <f t="shared" si="379"/>
        <v>NA</v>
      </c>
      <c r="AL803" s="289" t="str">
        <f t="shared" si="380"/>
        <v>NA</v>
      </c>
      <c r="AM803" s="289" t="str">
        <f t="shared" si="381"/>
        <v>NA</v>
      </c>
      <c r="AN803" s="289" t="str">
        <f t="shared" si="382"/>
        <v>NA</v>
      </c>
      <c r="AO803" s="289" t="str">
        <f t="shared" si="383"/>
        <v>NA</v>
      </c>
      <c r="AP803" s="289" t="str">
        <f t="shared" si="384"/>
        <v>NA</v>
      </c>
      <c r="AQ803" s="289" t="str">
        <f t="shared" si="385"/>
        <v>NA</v>
      </c>
      <c r="AR803" s="289" t="str">
        <f t="shared" si="386"/>
        <v>NA</v>
      </c>
      <c r="AS803" s="289" t="str">
        <f t="shared" si="387"/>
        <v>NA</v>
      </c>
      <c r="AT803" s="289" t="str">
        <f t="shared" si="388"/>
        <v>NA</v>
      </c>
      <c r="AU803" s="289">
        <f t="shared" si="389"/>
        <v>794</v>
      </c>
      <c r="AV803" s="289">
        <f t="shared" si="390"/>
        <v>804</v>
      </c>
      <c r="AW803" s="289">
        <f t="shared" si="391"/>
        <v>906</v>
      </c>
      <c r="AX803" s="289">
        <f t="shared" si="392"/>
        <v>808</v>
      </c>
      <c r="AY803" s="289">
        <f t="shared" si="393"/>
        <v>816</v>
      </c>
      <c r="AZ803" s="289" t="str">
        <f t="shared" si="394"/>
        <v>NA</v>
      </c>
      <c r="BA803" s="289" t="str">
        <f t="shared" si="395"/>
        <v>NA</v>
      </c>
      <c r="BB803" s="289" t="str">
        <f t="shared" si="396"/>
        <v>NA</v>
      </c>
      <c r="BC803" s="289" t="str">
        <f t="shared" si="370"/>
        <v>NA</v>
      </c>
      <c r="BD803" s="289" t="str">
        <f t="shared" si="371"/>
        <v>NA</v>
      </c>
      <c r="BE803" s="289" t="str">
        <f t="shared" si="372"/>
        <v>NA</v>
      </c>
    </row>
    <row r="804" spans="1:57" s="309" customFormat="1" ht="15" customHeight="1" x14ac:dyDescent="0.25">
      <c r="A804" s="283" t="s">
        <v>161</v>
      </c>
      <c r="B804" s="255" t="s">
        <v>917</v>
      </c>
      <c r="C804" s="269" t="s">
        <v>1130</v>
      </c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248"/>
      <c r="S804" s="248"/>
      <c r="T804" s="285"/>
      <c r="U804" s="286"/>
      <c r="V804" s="287">
        <v>3405</v>
      </c>
      <c r="W804" s="287">
        <v>2955</v>
      </c>
      <c r="X804" s="287">
        <v>3053</v>
      </c>
      <c r="Y804" s="287"/>
      <c r="Z804" s="287"/>
      <c r="AA804" s="287"/>
      <c r="AB804" s="287"/>
      <c r="AC804" s="303"/>
      <c r="AD804" s="303"/>
      <c r="AE804" s="289" t="str">
        <f t="shared" si="373"/>
        <v>NA</v>
      </c>
      <c r="AF804" s="289" t="str">
        <f t="shared" si="374"/>
        <v>NA</v>
      </c>
      <c r="AG804" s="289" t="str">
        <f t="shared" si="375"/>
        <v>NA</v>
      </c>
      <c r="AH804" s="289" t="str">
        <f t="shared" si="376"/>
        <v>NA</v>
      </c>
      <c r="AI804" s="289" t="str">
        <f t="shared" si="377"/>
        <v>NA</v>
      </c>
      <c r="AJ804" s="289" t="str">
        <f t="shared" si="378"/>
        <v>NA</v>
      </c>
      <c r="AK804" s="289" t="str">
        <f t="shared" si="379"/>
        <v>NA</v>
      </c>
      <c r="AL804" s="289" t="str">
        <f t="shared" si="380"/>
        <v>NA</v>
      </c>
      <c r="AM804" s="289" t="str">
        <f t="shared" si="381"/>
        <v>NA</v>
      </c>
      <c r="AN804" s="289" t="str">
        <f t="shared" si="382"/>
        <v>NA</v>
      </c>
      <c r="AO804" s="289" t="str">
        <f t="shared" si="383"/>
        <v>NA</v>
      </c>
      <c r="AP804" s="289" t="str">
        <f t="shared" si="384"/>
        <v>NA</v>
      </c>
      <c r="AQ804" s="289" t="str">
        <f t="shared" si="385"/>
        <v>NA</v>
      </c>
      <c r="AR804" s="289" t="str">
        <f t="shared" si="386"/>
        <v>NA</v>
      </c>
      <c r="AS804" s="289" t="str">
        <f t="shared" si="387"/>
        <v>NA</v>
      </c>
      <c r="AT804" s="289" t="str">
        <f t="shared" si="388"/>
        <v>NA</v>
      </c>
      <c r="AU804" s="289" t="str">
        <f t="shared" si="389"/>
        <v>NA</v>
      </c>
      <c r="AV804" s="289" t="str">
        <f t="shared" si="390"/>
        <v>NA</v>
      </c>
      <c r="AW804" s="289">
        <f t="shared" si="391"/>
        <v>949</v>
      </c>
      <c r="AX804" s="289">
        <f t="shared" si="392"/>
        <v>840</v>
      </c>
      <c r="AY804" s="289">
        <f t="shared" si="393"/>
        <v>846</v>
      </c>
      <c r="AZ804" s="289" t="str">
        <f t="shared" si="394"/>
        <v>NA</v>
      </c>
      <c r="BA804" s="289" t="str">
        <f t="shared" si="395"/>
        <v>NA</v>
      </c>
      <c r="BB804" s="289" t="str">
        <f t="shared" si="396"/>
        <v>NA</v>
      </c>
      <c r="BC804" s="289" t="str">
        <f t="shared" si="370"/>
        <v>NA</v>
      </c>
      <c r="BD804" s="289" t="str">
        <f t="shared" si="371"/>
        <v>NA</v>
      </c>
      <c r="BE804" s="289" t="str">
        <f t="shared" si="372"/>
        <v>NA</v>
      </c>
    </row>
    <row r="805" spans="1:57" s="309" customFormat="1" ht="15" customHeight="1" x14ac:dyDescent="0.25">
      <c r="A805" s="283" t="s">
        <v>517</v>
      </c>
      <c r="B805" s="255" t="s">
        <v>924</v>
      </c>
      <c r="C805" s="269" t="s">
        <v>1130</v>
      </c>
      <c r="D805" s="248"/>
      <c r="E805" s="248"/>
      <c r="F805" s="248"/>
      <c r="G805" s="248"/>
      <c r="H805" s="248"/>
      <c r="I805" s="248"/>
      <c r="J805" s="248"/>
      <c r="K805" s="248">
        <v>144606</v>
      </c>
      <c r="L805" s="248">
        <v>192962</v>
      </c>
      <c r="M805" s="248">
        <v>225835</v>
      </c>
      <c r="N805" s="248">
        <v>258705</v>
      </c>
      <c r="O805" s="248">
        <v>219027</v>
      </c>
      <c r="P805" s="248">
        <v>181316</v>
      </c>
      <c r="Q805" s="248">
        <v>177031</v>
      </c>
      <c r="R805" s="248"/>
      <c r="S805" s="248"/>
      <c r="T805" s="285"/>
      <c r="U805" s="286"/>
      <c r="V805" s="287">
        <v>248711</v>
      </c>
      <c r="W805" s="287"/>
      <c r="X805" s="287"/>
      <c r="Y805" s="287"/>
      <c r="Z805" s="287"/>
      <c r="AA805" s="287"/>
      <c r="AB805" s="287"/>
      <c r="AC805" s="303"/>
      <c r="AD805" s="303"/>
      <c r="AE805" s="289" t="str">
        <f t="shared" si="373"/>
        <v>NA</v>
      </c>
      <c r="AF805" s="289" t="str">
        <f t="shared" si="374"/>
        <v>NA</v>
      </c>
      <c r="AG805" s="289" t="str">
        <f t="shared" si="375"/>
        <v>NA</v>
      </c>
      <c r="AH805" s="289" t="str">
        <f t="shared" si="376"/>
        <v>NA</v>
      </c>
      <c r="AI805" s="289" t="str">
        <f t="shared" si="377"/>
        <v>NA</v>
      </c>
      <c r="AJ805" s="289" t="str">
        <f t="shared" si="378"/>
        <v>NA</v>
      </c>
      <c r="AK805" s="289" t="str">
        <f t="shared" si="379"/>
        <v>NA</v>
      </c>
      <c r="AL805" s="289">
        <f t="shared" si="380"/>
        <v>183</v>
      </c>
      <c r="AM805" s="289">
        <f t="shared" si="381"/>
        <v>168</v>
      </c>
      <c r="AN805" s="289">
        <f t="shared" si="382"/>
        <v>162</v>
      </c>
      <c r="AO805" s="289">
        <f t="shared" si="383"/>
        <v>164</v>
      </c>
      <c r="AP805" s="289">
        <f t="shared" si="384"/>
        <v>178</v>
      </c>
      <c r="AQ805" s="289">
        <f t="shared" si="385"/>
        <v>193</v>
      </c>
      <c r="AR805" s="289">
        <f t="shared" si="386"/>
        <v>200</v>
      </c>
      <c r="AS805" s="289" t="str">
        <f t="shared" si="387"/>
        <v>NA</v>
      </c>
      <c r="AT805" s="289" t="str">
        <f t="shared" si="388"/>
        <v>NA</v>
      </c>
      <c r="AU805" s="289" t="str">
        <f t="shared" si="389"/>
        <v>NA</v>
      </c>
      <c r="AV805" s="289" t="str">
        <f t="shared" si="390"/>
        <v>NA</v>
      </c>
      <c r="AW805" s="289">
        <f t="shared" si="391"/>
        <v>235</v>
      </c>
      <c r="AX805" s="289" t="str">
        <f t="shared" si="392"/>
        <v>NA</v>
      </c>
      <c r="AY805" s="289" t="str">
        <f t="shared" si="393"/>
        <v>NA</v>
      </c>
      <c r="AZ805" s="289" t="str">
        <f t="shared" si="394"/>
        <v>NA</v>
      </c>
      <c r="BA805" s="289" t="str">
        <f t="shared" si="395"/>
        <v>NA</v>
      </c>
      <c r="BB805" s="289" t="str">
        <f t="shared" si="396"/>
        <v>NA</v>
      </c>
      <c r="BC805" s="289" t="str">
        <f t="shared" si="370"/>
        <v>NA</v>
      </c>
      <c r="BD805" s="289" t="str">
        <f t="shared" si="371"/>
        <v>NA</v>
      </c>
      <c r="BE805" s="289" t="str">
        <f t="shared" si="372"/>
        <v>NA</v>
      </c>
    </row>
    <row r="806" spans="1:57" s="309" customFormat="1" ht="15" customHeight="1" x14ac:dyDescent="0.25">
      <c r="A806" s="283" t="s">
        <v>50</v>
      </c>
      <c r="B806" s="255" t="s">
        <v>916</v>
      </c>
      <c r="C806" s="269" t="s">
        <v>1130</v>
      </c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248">
        <v>35568</v>
      </c>
      <c r="S806" s="248">
        <v>39765</v>
      </c>
      <c r="T806" s="285">
        <v>44599</v>
      </c>
      <c r="U806" s="286">
        <v>53957</v>
      </c>
      <c r="V806" s="287">
        <v>51077</v>
      </c>
      <c r="W806" s="287"/>
      <c r="X806" s="287"/>
      <c r="Y806" s="287"/>
      <c r="Z806" s="287"/>
      <c r="AA806" s="287"/>
      <c r="AB806" s="287"/>
      <c r="AC806" s="303"/>
      <c r="AD806" s="303"/>
      <c r="AE806" s="289" t="str">
        <f t="shared" si="373"/>
        <v>NA</v>
      </c>
      <c r="AF806" s="289" t="str">
        <f t="shared" si="374"/>
        <v>NA</v>
      </c>
      <c r="AG806" s="289" t="str">
        <f t="shared" si="375"/>
        <v>NA</v>
      </c>
      <c r="AH806" s="289" t="str">
        <f t="shared" si="376"/>
        <v>NA</v>
      </c>
      <c r="AI806" s="289" t="str">
        <f t="shared" si="377"/>
        <v>NA</v>
      </c>
      <c r="AJ806" s="289" t="str">
        <f t="shared" si="378"/>
        <v>NA</v>
      </c>
      <c r="AK806" s="289" t="str">
        <f t="shared" si="379"/>
        <v>NA</v>
      </c>
      <c r="AL806" s="289" t="str">
        <f t="shared" si="380"/>
        <v>NA</v>
      </c>
      <c r="AM806" s="289" t="str">
        <f t="shared" si="381"/>
        <v>NA</v>
      </c>
      <c r="AN806" s="289" t="str">
        <f t="shared" si="382"/>
        <v>NA</v>
      </c>
      <c r="AO806" s="289" t="str">
        <f t="shared" si="383"/>
        <v>NA</v>
      </c>
      <c r="AP806" s="289" t="str">
        <f t="shared" si="384"/>
        <v>NA</v>
      </c>
      <c r="AQ806" s="289" t="str">
        <f t="shared" si="385"/>
        <v>NA</v>
      </c>
      <c r="AR806" s="289" t="str">
        <f t="shared" si="386"/>
        <v>NA</v>
      </c>
      <c r="AS806" s="289">
        <f t="shared" si="387"/>
        <v>542</v>
      </c>
      <c r="AT806" s="289">
        <f t="shared" si="388"/>
        <v>534</v>
      </c>
      <c r="AU806" s="289">
        <f t="shared" si="389"/>
        <v>535</v>
      </c>
      <c r="AV806" s="289">
        <f t="shared" si="390"/>
        <v>529</v>
      </c>
      <c r="AW806" s="289">
        <f t="shared" si="391"/>
        <v>582</v>
      </c>
      <c r="AX806" s="289" t="str">
        <f t="shared" si="392"/>
        <v>NA</v>
      </c>
      <c r="AY806" s="289" t="str">
        <f t="shared" si="393"/>
        <v>NA</v>
      </c>
      <c r="AZ806" s="289" t="str">
        <f t="shared" si="394"/>
        <v>NA</v>
      </c>
      <c r="BA806" s="289" t="str">
        <f t="shared" si="395"/>
        <v>NA</v>
      </c>
      <c r="BB806" s="289" t="str">
        <f t="shared" si="396"/>
        <v>NA</v>
      </c>
      <c r="BC806" s="289" t="str">
        <f t="shared" si="370"/>
        <v>NA</v>
      </c>
      <c r="BD806" s="289" t="str">
        <f t="shared" si="371"/>
        <v>NA</v>
      </c>
      <c r="BE806" s="289" t="str">
        <f t="shared" si="372"/>
        <v>NA</v>
      </c>
    </row>
    <row r="807" spans="1:57" s="309" customFormat="1" ht="15" customHeight="1" x14ac:dyDescent="0.25">
      <c r="A807" s="283" t="s">
        <v>88</v>
      </c>
      <c r="B807" s="255" t="s">
        <v>917</v>
      </c>
      <c r="C807" s="269" t="s">
        <v>1130</v>
      </c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248"/>
      <c r="S807" s="248"/>
      <c r="T807" s="285">
        <v>29801</v>
      </c>
      <c r="U807" s="286">
        <v>32974</v>
      </c>
      <c r="V807" s="287">
        <v>32002</v>
      </c>
      <c r="W807" s="287"/>
      <c r="X807" s="287"/>
      <c r="Y807" s="287"/>
      <c r="Z807" s="287"/>
      <c r="AA807" s="287"/>
      <c r="AB807" s="287"/>
      <c r="AC807" s="303"/>
      <c r="AD807" s="303"/>
      <c r="AE807" s="289" t="str">
        <f t="shared" si="373"/>
        <v>NA</v>
      </c>
      <c r="AF807" s="289" t="str">
        <f t="shared" si="374"/>
        <v>NA</v>
      </c>
      <c r="AG807" s="289" t="str">
        <f t="shared" si="375"/>
        <v>NA</v>
      </c>
      <c r="AH807" s="289" t="str">
        <f t="shared" si="376"/>
        <v>NA</v>
      </c>
      <c r="AI807" s="289" t="str">
        <f t="shared" si="377"/>
        <v>NA</v>
      </c>
      <c r="AJ807" s="289" t="str">
        <f t="shared" si="378"/>
        <v>NA</v>
      </c>
      <c r="AK807" s="289" t="str">
        <f t="shared" si="379"/>
        <v>NA</v>
      </c>
      <c r="AL807" s="289" t="str">
        <f t="shared" si="380"/>
        <v>NA</v>
      </c>
      <c r="AM807" s="289" t="str">
        <f t="shared" si="381"/>
        <v>NA</v>
      </c>
      <c r="AN807" s="289" t="str">
        <f t="shared" si="382"/>
        <v>NA</v>
      </c>
      <c r="AO807" s="289" t="str">
        <f t="shared" si="383"/>
        <v>NA</v>
      </c>
      <c r="AP807" s="289" t="str">
        <f t="shared" si="384"/>
        <v>NA</v>
      </c>
      <c r="AQ807" s="289" t="str">
        <f t="shared" si="385"/>
        <v>NA</v>
      </c>
      <c r="AR807" s="289" t="str">
        <f t="shared" si="386"/>
        <v>NA</v>
      </c>
      <c r="AS807" s="289" t="str">
        <f t="shared" si="387"/>
        <v>NA</v>
      </c>
      <c r="AT807" s="289" t="str">
        <f t="shared" si="388"/>
        <v>NA</v>
      </c>
      <c r="AU807" s="289">
        <f t="shared" si="389"/>
        <v>628</v>
      </c>
      <c r="AV807" s="289">
        <f t="shared" si="390"/>
        <v>637</v>
      </c>
      <c r="AW807" s="289">
        <f t="shared" si="391"/>
        <v>698</v>
      </c>
      <c r="AX807" s="289" t="str">
        <f t="shared" si="392"/>
        <v>NA</v>
      </c>
      <c r="AY807" s="289" t="str">
        <f t="shared" si="393"/>
        <v>NA</v>
      </c>
      <c r="AZ807" s="289" t="str">
        <f t="shared" si="394"/>
        <v>NA</v>
      </c>
      <c r="BA807" s="289" t="str">
        <f t="shared" si="395"/>
        <v>NA</v>
      </c>
      <c r="BB807" s="289" t="str">
        <f t="shared" si="396"/>
        <v>NA</v>
      </c>
      <c r="BC807" s="289" t="str">
        <f t="shared" si="370"/>
        <v>NA</v>
      </c>
      <c r="BD807" s="289" t="str">
        <f t="shared" si="371"/>
        <v>NA</v>
      </c>
      <c r="BE807" s="289" t="str">
        <f t="shared" si="372"/>
        <v>NA</v>
      </c>
    </row>
    <row r="808" spans="1:57" s="309" customFormat="1" ht="15" customHeight="1" x14ac:dyDescent="0.25">
      <c r="A808" s="283" t="s">
        <v>208</v>
      </c>
      <c r="B808" s="255" t="s">
        <v>926</v>
      </c>
      <c r="C808" s="269" t="s">
        <v>1130</v>
      </c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248"/>
      <c r="S808" s="248"/>
      <c r="T808" s="285"/>
      <c r="U808" s="286"/>
      <c r="V808" s="287">
        <v>35486</v>
      </c>
      <c r="W808" s="287"/>
      <c r="X808" s="287"/>
      <c r="Y808" s="287"/>
      <c r="Z808" s="287"/>
      <c r="AA808" s="287"/>
      <c r="AB808" s="287"/>
      <c r="AC808" s="303"/>
      <c r="AD808" s="303"/>
      <c r="AE808" s="289" t="str">
        <f t="shared" si="373"/>
        <v>NA</v>
      </c>
      <c r="AF808" s="289" t="str">
        <f t="shared" si="374"/>
        <v>NA</v>
      </c>
      <c r="AG808" s="289" t="str">
        <f t="shared" si="375"/>
        <v>NA</v>
      </c>
      <c r="AH808" s="289" t="str">
        <f t="shared" si="376"/>
        <v>NA</v>
      </c>
      <c r="AI808" s="289" t="str">
        <f t="shared" si="377"/>
        <v>NA</v>
      </c>
      <c r="AJ808" s="289" t="str">
        <f t="shared" si="378"/>
        <v>NA</v>
      </c>
      <c r="AK808" s="289" t="str">
        <f t="shared" si="379"/>
        <v>NA</v>
      </c>
      <c r="AL808" s="289" t="str">
        <f t="shared" si="380"/>
        <v>NA</v>
      </c>
      <c r="AM808" s="289" t="str">
        <f t="shared" si="381"/>
        <v>NA</v>
      </c>
      <c r="AN808" s="289" t="str">
        <f t="shared" si="382"/>
        <v>NA</v>
      </c>
      <c r="AO808" s="289" t="str">
        <f t="shared" si="383"/>
        <v>NA</v>
      </c>
      <c r="AP808" s="289" t="str">
        <f t="shared" si="384"/>
        <v>NA</v>
      </c>
      <c r="AQ808" s="289" t="str">
        <f t="shared" si="385"/>
        <v>NA</v>
      </c>
      <c r="AR808" s="289" t="str">
        <f t="shared" si="386"/>
        <v>NA</v>
      </c>
      <c r="AS808" s="289" t="str">
        <f t="shared" si="387"/>
        <v>NA</v>
      </c>
      <c r="AT808" s="289" t="str">
        <f t="shared" si="388"/>
        <v>NA</v>
      </c>
      <c r="AU808" s="289" t="str">
        <f t="shared" si="389"/>
        <v>NA</v>
      </c>
      <c r="AV808" s="289" t="str">
        <f t="shared" si="390"/>
        <v>NA</v>
      </c>
      <c r="AW808" s="289">
        <f t="shared" si="391"/>
        <v>673</v>
      </c>
      <c r="AX808" s="289" t="str">
        <f t="shared" si="392"/>
        <v>NA</v>
      </c>
      <c r="AY808" s="289" t="str">
        <f t="shared" si="393"/>
        <v>NA</v>
      </c>
      <c r="AZ808" s="289" t="str">
        <f t="shared" si="394"/>
        <v>NA</v>
      </c>
      <c r="BA808" s="289" t="str">
        <f t="shared" si="395"/>
        <v>NA</v>
      </c>
      <c r="BB808" s="289" t="str">
        <f t="shared" si="396"/>
        <v>NA</v>
      </c>
      <c r="BC808" s="289" t="str">
        <f t="shared" si="370"/>
        <v>NA</v>
      </c>
      <c r="BD808" s="289" t="str">
        <f t="shared" si="371"/>
        <v>NA</v>
      </c>
      <c r="BE808" s="289" t="str">
        <f t="shared" si="372"/>
        <v>NA</v>
      </c>
    </row>
    <row r="809" spans="1:57" s="309" customFormat="1" ht="15" customHeight="1" x14ac:dyDescent="0.25">
      <c r="A809" s="283" t="s">
        <v>816</v>
      </c>
      <c r="B809" s="255" t="s">
        <v>913</v>
      </c>
      <c r="C809" s="269" t="s">
        <v>1130</v>
      </c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>
        <v>17639</v>
      </c>
      <c r="O809" s="248">
        <v>16168</v>
      </c>
      <c r="P809" s="248">
        <v>14847</v>
      </c>
      <c r="Q809" s="248">
        <v>14274</v>
      </c>
      <c r="R809" s="248">
        <v>16388</v>
      </c>
      <c r="S809" s="248">
        <v>19980</v>
      </c>
      <c r="T809" s="285">
        <v>23502</v>
      </c>
      <c r="U809" s="286">
        <v>30708</v>
      </c>
      <c r="V809" s="287">
        <v>29496</v>
      </c>
      <c r="W809" s="287"/>
      <c r="X809" s="287"/>
      <c r="Y809" s="287"/>
      <c r="Z809" s="287"/>
      <c r="AA809" s="287"/>
      <c r="AB809" s="287"/>
      <c r="AC809" s="303"/>
      <c r="AD809" s="303"/>
      <c r="AE809" s="289" t="str">
        <f t="shared" si="373"/>
        <v>NA</v>
      </c>
      <c r="AF809" s="289" t="str">
        <f t="shared" si="374"/>
        <v>NA</v>
      </c>
      <c r="AG809" s="289" t="str">
        <f t="shared" si="375"/>
        <v>NA</v>
      </c>
      <c r="AH809" s="289" t="str">
        <f t="shared" si="376"/>
        <v>NA</v>
      </c>
      <c r="AI809" s="289" t="str">
        <f t="shared" si="377"/>
        <v>NA</v>
      </c>
      <c r="AJ809" s="289" t="str">
        <f t="shared" si="378"/>
        <v>NA</v>
      </c>
      <c r="AK809" s="289" t="str">
        <f t="shared" si="379"/>
        <v>NA</v>
      </c>
      <c r="AL809" s="289" t="str">
        <f t="shared" si="380"/>
        <v>NA</v>
      </c>
      <c r="AM809" s="289" t="str">
        <f t="shared" si="381"/>
        <v>NA</v>
      </c>
      <c r="AN809" s="289" t="str">
        <f t="shared" si="382"/>
        <v>NA</v>
      </c>
      <c r="AO809" s="289">
        <f t="shared" si="383"/>
        <v>582</v>
      </c>
      <c r="AP809" s="289">
        <f t="shared" si="384"/>
        <v>602</v>
      </c>
      <c r="AQ809" s="289">
        <f t="shared" si="385"/>
        <v>643</v>
      </c>
      <c r="AR809" s="289">
        <f t="shared" si="386"/>
        <v>681</v>
      </c>
      <c r="AS809" s="289">
        <f t="shared" si="387"/>
        <v>674</v>
      </c>
      <c r="AT809" s="289">
        <f t="shared" si="388"/>
        <v>665</v>
      </c>
      <c r="AU809" s="289">
        <f t="shared" si="389"/>
        <v>672</v>
      </c>
      <c r="AV809" s="289">
        <f t="shared" si="390"/>
        <v>647</v>
      </c>
      <c r="AW809" s="289">
        <f t="shared" si="391"/>
        <v>712</v>
      </c>
      <c r="AX809" s="289" t="str">
        <f t="shared" si="392"/>
        <v>NA</v>
      </c>
      <c r="AY809" s="289" t="str">
        <f t="shared" si="393"/>
        <v>NA</v>
      </c>
      <c r="AZ809" s="289" t="str">
        <f t="shared" si="394"/>
        <v>NA</v>
      </c>
      <c r="BA809" s="289" t="str">
        <f t="shared" si="395"/>
        <v>NA</v>
      </c>
      <c r="BB809" s="289" t="str">
        <f t="shared" si="396"/>
        <v>NA</v>
      </c>
      <c r="BC809" s="289" t="str">
        <f t="shared" si="370"/>
        <v>NA</v>
      </c>
      <c r="BD809" s="289" t="str">
        <f t="shared" si="371"/>
        <v>NA</v>
      </c>
      <c r="BE809" s="289" t="str">
        <f t="shared" si="372"/>
        <v>NA</v>
      </c>
    </row>
    <row r="810" spans="1:57" s="309" customFormat="1" ht="15" customHeight="1" x14ac:dyDescent="0.25">
      <c r="A810" s="283" t="s">
        <v>116</v>
      </c>
      <c r="B810" s="255" t="s">
        <v>916</v>
      </c>
      <c r="C810" s="269" t="s">
        <v>1130</v>
      </c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248"/>
      <c r="S810" s="248"/>
      <c r="T810" s="285"/>
      <c r="U810" s="286"/>
      <c r="V810" s="287">
        <v>27700</v>
      </c>
      <c r="W810" s="287"/>
      <c r="X810" s="287"/>
      <c r="Y810" s="287"/>
      <c r="Z810" s="287"/>
      <c r="AA810" s="287"/>
      <c r="AB810" s="287"/>
      <c r="AC810" s="303"/>
      <c r="AD810" s="303"/>
      <c r="AE810" s="289" t="str">
        <f t="shared" si="373"/>
        <v>NA</v>
      </c>
      <c r="AF810" s="289" t="str">
        <f t="shared" si="374"/>
        <v>NA</v>
      </c>
      <c r="AG810" s="289" t="str">
        <f t="shared" si="375"/>
        <v>NA</v>
      </c>
      <c r="AH810" s="289" t="str">
        <f t="shared" si="376"/>
        <v>NA</v>
      </c>
      <c r="AI810" s="289" t="str">
        <f t="shared" si="377"/>
        <v>NA</v>
      </c>
      <c r="AJ810" s="289" t="str">
        <f t="shared" si="378"/>
        <v>NA</v>
      </c>
      <c r="AK810" s="289" t="str">
        <f t="shared" si="379"/>
        <v>NA</v>
      </c>
      <c r="AL810" s="289" t="str">
        <f t="shared" si="380"/>
        <v>NA</v>
      </c>
      <c r="AM810" s="289" t="str">
        <f t="shared" si="381"/>
        <v>NA</v>
      </c>
      <c r="AN810" s="289" t="str">
        <f t="shared" si="382"/>
        <v>NA</v>
      </c>
      <c r="AO810" s="289" t="str">
        <f t="shared" si="383"/>
        <v>NA</v>
      </c>
      <c r="AP810" s="289" t="str">
        <f t="shared" si="384"/>
        <v>NA</v>
      </c>
      <c r="AQ810" s="289" t="str">
        <f t="shared" si="385"/>
        <v>NA</v>
      </c>
      <c r="AR810" s="289" t="str">
        <f t="shared" si="386"/>
        <v>NA</v>
      </c>
      <c r="AS810" s="289" t="str">
        <f t="shared" si="387"/>
        <v>NA</v>
      </c>
      <c r="AT810" s="289" t="str">
        <f t="shared" si="388"/>
        <v>NA</v>
      </c>
      <c r="AU810" s="289" t="str">
        <f t="shared" si="389"/>
        <v>NA</v>
      </c>
      <c r="AV810" s="289" t="str">
        <f t="shared" si="390"/>
        <v>NA</v>
      </c>
      <c r="AW810" s="289">
        <f t="shared" si="391"/>
        <v>723</v>
      </c>
      <c r="AX810" s="289" t="str">
        <f t="shared" si="392"/>
        <v>NA</v>
      </c>
      <c r="AY810" s="289" t="str">
        <f t="shared" si="393"/>
        <v>NA</v>
      </c>
      <c r="AZ810" s="289" t="str">
        <f t="shared" si="394"/>
        <v>NA</v>
      </c>
      <c r="BA810" s="289" t="str">
        <f t="shared" si="395"/>
        <v>NA</v>
      </c>
      <c r="BB810" s="289" t="str">
        <f t="shared" si="396"/>
        <v>NA</v>
      </c>
      <c r="BC810" s="289" t="str">
        <f t="shared" si="370"/>
        <v>NA</v>
      </c>
      <c r="BD810" s="289" t="str">
        <f t="shared" si="371"/>
        <v>NA</v>
      </c>
      <c r="BE810" s="289" t="str">
        <f t="shared" si="372"/>
        <v>NA</v>
      </c>
    </row>
    <row r="811" spans="1:57" s="309" customFormat="1" ht="15" customHeight="1" x14ac:dyDescent="0.25">
      <c r="A811" s="283" t="s">
        <v>220</v>
      </c>
      <c r="B811" s="255" t="s">
        <v>913</v>
      </c>
      <c r="C811" s="269" t="s">
        <v>1130</v>
      </c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>
        <v>21563</v>
      </c>
      <c r="O811" s="272">
        <v>16583</v>
      </c>
      <c r="P811" s="248">
        <v>15817</v>
      </c>
      <c r="Q811" s="248">
        <v>17617</v>
      </c>
      <c r="R811" s="248">
        <v>14265</v>
      </c>
      <c r="S811" s="248">
        <v>14595</v>
      </c>
      <c r="T811" s="285">
        <v>20450</v>
      </c>
      <c r="U811" s="286">
        <v>27776</v>
      </c>
      <c r="V811" s="287">
        <v>22636</v>
      </c>
      <c r="W811" s="287"/>
      <c r="X811" s="287"/>
      <c r="Y811" s="287"/>
      <c r="Z811" s="287"/>
      <c r="AA811" s="287"/>
      <c r="AB811" s="287"/>
      <c r="AC811" s="303"/>
      <c r="AD811" s="303"/>
      <c r="AE811" s="289" t="str">
        <f t="shared" si="373"/>
        <v>NA</v>
      </c>
      <c r="AF811" s="289" t="str">
        <f t="shared" si="374"/>
        <v>NA</v>
      </c>
      <c r="AG811" s="289" t="str">
        <f t="shared" si="375"/>
        <v>NA</v>
      </c>
      <c r="AH811" s="289" t="str">
        <f t="shared" si="376"/>
        <v>NA</v>
      </c>
      <c r="AI811" s="289" t="str">
        <f t="shared" si="377"/>
        <v>NA</v>
      </c>
      <c r="AJ811" s="289" t="str">
        <f t="shared" si="378"/>
        <v>NA</v>
      </c>
      <c r="AK811" s="289" t="str">
        <f t="shared" si="379"/>
        <v>NA</v>
      </c>
      <c r="AL811" s="289" t="str">
        <f t="shared" si="380"/>
        <v>NA</v>
      </c>
      <c r="AM811" s="289" t="str">
        <f t="shared" si="381"/>
        <v>NA</v>
      </c>
      <c r="AN811" s="289" t="str">
        <f t="shared" si="382"/>
        <v>NA</v>
      </c>
      <c r="AO811" s="289">
        <f t="shared" si="383"/>
        <v>557</v>
      </c>
      <c r="AP811" s="289">
        <f t="shared" si="384"/>
        <v>597</v>
      </c>
      <c r="AQ811" s="289">
        <f t="shared" si="385"/>
        <v>637</v>
      </c>
      <c r="AR811" s="289">
        <f t="shared" si="386"/>
        <v>651</v>
      </c>
      <c r="AS811" s="289">
        <f t="shared" si="387"/>
        <v>690</v>
      </c>
      <c r="AT811" s="289">
        <f t="shared" si="388"/>
        <v>707</v>
      </c>
      <c r="AU811" s="289">
        <f t="shared" si="389"/>
        <v>698</v>
      </c>
      <c r="AV811" s="289">
        <f t="shared" si="390"/>
        <v>669</v>
      </c>
      <c r="AW811" s="289">
        <f t="shared" si="391"/>
        <v>782</v>
      </c>
      <c r="AX811" s="289" t="str">
        <f t="shared" si="392"/>
        <v>NA</v>
      </c>
      <c r="AY811" s="289" t="str">
        <f t="shared" si="393"/>
        <v>NA</v>
      </c>
      <c r="AZ811" s="289" t="str">
        <f t="shared" si="394"/>
        <v>NA</v>
      </c>
      <c r="BA811" s="289" t="str">
        <f t="shared" si="395"/>
        <v>NA</v>
      </c>
      <c r="BB811" s="289" t="str">
        <f t="shared" si="396"/>
        <v>NA</v>
      </c>
      <c r="BC811" s="289" t="str">
        <f t="shared" si="370"/>
        <v>NA</v>
      </c>
      <c r="BD811" s="289" t="str">
        <f t="shared" si="371"/>
        <v>NA</v>
      </c>
      <c r="BE811" s="289" t="str">
        <f t="shared" si="372"/>
        <v>NA</v>
      </c>
    </row>
    <row r="812" spans="1:57" s="309" customFormat="1" ht="15" customHeight="1" x14ac:dyDescent="0.25">
      <c r="A812" s="283" t="s">
        <v>196</v>
      </c>
      <c r="B812" s="255" t="s">
        <v>928</v>
      </c>
      <c r="C812" s="269" t="s">
        <v>1130</v>
      </c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248"/>
      <c r="S812" s="248"/>
      <c r="T812" s="285"/>
      <c r="U812" s="286"/>
      <c r="V812" s="287">
        <v>16000</v>
      </c>
      <c r="W812" s="287"/>
      <c r="X812" s="287"/>
      <c r="Y812" s="287"/>
      <c r="Z812" s="287"/>
      <c r="AA812" s="287"/>
      <c r="AB812" s="287"/>
      <c r="AC812" s="303"/>
      <c r="AD812" s="303"/>
      <c r="AE812" s="289" t="str">
        <f t="shared" si="373"/>
        <v>NA</v>
      </c>
      <c r="AF812" s="289" t="str">
        <f t="shared" si="374"/>
        <v>NA</v>
      </c>
      <c r="AG812" s="289" t="str">
        <f t="shared" si="375"/>
        <v>NA</v>
      </c>
      <c r="AH812" s="289" t="str">
        <f t="shared" si="376"/>
        <v>NA</v>
      </c>
      <c r="AI812" s="289" t="str">
        <f t="shared" si="377"/>
        <v>NA</v>
      </c>
      <c r="AJ812" s="289" t="str">
        <f t="shared" si="378"/>
        <v>NA</v>
      </c>
      <c r="AK812" s="289" t="str">
        <f t="shared" si="379"/>
        <v>NA</v>
      </c>
      <c r="AL812" s="289" t="str">
        <f t="shared" si="380"/>
        <v>NA</v>
      </c>
      <c r="AM812" s="289" t="str">
        <f t="shared" si="381"/>
        <v>NA</v>
      </c>
      <c r="AN812" s="289" t="str">
        <f t="shared" si="382"/>
        <v>NA</v>
      </c>
      <c r="AO812" s="289" t="str">
        <f t="shared" si="383"/>
        <v>NA</v>
      </c>
      <c r="AP812" s="289" t="str">
        <f t="shared" si="384"/>
        <v>NA</v>
      </c>
      <c r="AQ812" s="289" t="str">
        <f t="shared" si="385"/>
        <v>NA</v>
      </c>
      <c r="AR812" s="289" t="str">
        <f t="shared" si="386"/>
        <v>NA</v>
      </c>
      <c r="AS812" s="289" t="str">
        <f t="shared" si="387"/>
        <v>NA</v>
      </c>
      <c r="AT812" s="289" t="str">
        <f t="shared" si="388"/>
        <v>NA</v>
      </c>
      <c r="AU812" s="289" t="str">
        <f t="shared" si="389"/>
        <v>NA</v>
      </c>
      <c r="AV812" s="289" t="str">
        <f t="shared" si="390"/>
        <v>NA</v>
      </c>
      <c r="AW812" s="289">
        <f t="shared" si="391"/>
        <v>838</v>
      </c>
      <c r="AX812" s="289" t="str">
        <f t="shared" si="392"/>
        <v>NA</v>
      </c>
      <c r="AY812" s="289" t="str">
        <f t="shared" si="393"/>
        <v>NA</v>
      </c>
      <c r="AZ812" s="289" t="str">
        <f t="shared" si="394"/>
        <v>NA</v>
      </c>
      <c r="BA812" s="289" t="str">
        <f t="shared" si="395"/>
        <v>NA</v>
      </c>
      <c r="BB812" s="289" t="str">
        <f t="shared" si="396"/>
        <v>NA</v>
      </c>
      <c r="BC812" s="289" t="str">
        <f t="shared" si="370"/>
        <v>NA</v>
      </c>
      <c r="BD812" s="289" t="str">
        <f t="shared" si="371"/>
        <v>NA</v>
      </c>
      <c r="BE812" s="289" t="str">
        <f t="shared" si="372"/>
        <v>NA</v>
      </c>
    </row>
    <row r="813" spans="1:57" s="309" customFormat="1" ht="15" customHeight="1" x14ac:dyDescent="0.25">
      <c r="A813" s="283" t="s">
        <v>168</v>
      </c>
      <c r="B813" s="255" t="s">
        <v>913</v>
      </c>
      <c r="C813" s="269" t="s">
        <v>1130</v>
      </c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248"/>
      <c r="S813" s="248"/>
      <c r="T813" s="285"/>
      <c r="U813" s="286"/>
      <c r="V813" s="287">
        <v>11723</v>
      </c>
      <c r="W813" s="287"/>
      <c r="X813" s="287"/>
      <c r="Y813" s="287"/>
      <c r="Z813" s="287"/>
      <c r="AA813" s="287"/>
      <c r="AB813" s="287"/>
      <c r="AC813" s="303"/>
      <c r="AD813" s="303"/>
      <c r="AE813" s="289" t="str">
        <f t="shared" si="373"/>
        <v>NA</v>
      </c>
      <c r="AF813" s="289" t="str">
        <f t="shared" si="374"/>
        <v>NA</v>
      </c>
      <c r="AG813" s="289" t="str">
        <f t="shared" si="375"/>
        <v>NA</v>
      </c>
      <c r="AH813" s="289" t="str">
        <f t="shared" si="376"/>
        <v>NA</v>
      </c>
      <c r="AI813" s="289" t="str">
        <f t="shared" si="377"/>
        <v>NA</v>
      </c>
      <c r="AJ813" s="289" t="str">
        <f t="shared" si="378"/>
        <v>NA</v>
      </c>
      <c r="AK813" s="289" t="str">
        <f t="shared" si="379"/>
        <v>NA</v>
      </c>
      <c r="AL813" s="289" t="str">
        <f t="shared" si="380"/>
        <v>NA</v>
      </c>
      <c r="AM813" s="289" t="str">
        <f t="shared" si="381"/>
        <v>NA</v>
      </c>
      <c r="AN813" s="289" t="str">
        <f t="shared" si="382"/>
        <v>NA</v>
      </c>
      <c r="AO813" s="289" t="str">
        <f t="shared" si="383"/>
        <v>NA</v>
      </c>
      <c r="AP813" s="289" t="str">
        <f t="shared" si="384"/>
        <v>NA</v>
      </c>
      <c r="AQ813" s="289" t="str">
        <f t="shared" si="385"/>
        <v>NA</v>
      </c>
      <c r="AR813" s="289" t="str">
        <f t="shared" si="386"/>
        <v>NA</v>
      </c>
      <c r="AS813" s="289" t="str">
        <f t="shared" si="387"/>
        <v>NA</v>
      </c>
      <c r="AT813" s="289" t="str">
        <f t="shared" si="388"/>
        <v>NA</v>
      </c>
      <c r="AU813" s="289" t="str">
        <f t="shared" si="389"/>
        <v>NA</v>
      </c>
      <c r="AV813" s="289" t="str">
        <f t="shared" si="390"/>
        <v>NA</v>
      </c>
      <c r="AW813" s="289">
        <f t="shared" si="391"/>
        <v>879</v>
      </c>
      <c r="AX813" s="289" t="str">
        <f t="shared" si="392"/>
        <v>NA</v>
      </c>
      <c r="AY813" s="289" t="str">
        <f t="shared" si="393"/>
        <v>NA</v>
      </c>
      <c r="AZ813" s="289" t="str">
        <f t="shared" si="394"/>
        <v>NA</v>
      </c>
      <c r="BA813" s="289" t="str">
        <f t="shared" si="395"/>
        <v>NA</v>
      </c>
      <c r="BB813" s="289" t="str">
        <f t="shared" si="396"/>
        <v>NA</v>
      </c>
      <c r="BC813" s="289" t="str">
        <f t="shared" si="370"/>
        <v>NA</v>
      </c>
      <c r="BD813" s="289" t="str">
        <f t="shared" si="371"/>
        <v>NA</v>
      </c>
      <c r="BE813" s="289" t="str">
        <f t="shared" si="372"/>
        <v>NA</v>
      </c>
    </row>
    <row r="814" spans="1:57" s="309" customFormat="1" ht="15" customHeight="1" x14ac:dyDescent="0.25">
      <c r="A814" s="283" t="s">
        <v>122</v>
      </c>
      <c r="B814" s="255" t="s">
        <v>123</v>
      </c>
      <c r="C814" s="269" t="s">
        <v>1130</v>
      </c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248"/>
      <c r="S814" s="248"/>
      <c r="T814" s="285"/>
      <c r="U814" s="286"/>
      <c r="V814" s="287">
        <v>8647</v>
      </c>
      <c r="W814" s="287"/>
      <c r="X814" s="287"/>
      <c r="Y814" s="287"/>
      <c r="Z814" s="287"/>
      <c r="AA814" s="287"/>
      <c r="AB814" s="287"/>
      <c r="AC814" s="303"/>
      <c r="AD814" s="303"/>
      <c r="AE814" s="289" t="str">
        <f t="shared" si="373"/>
        <v>NA</v>
      </c>
      <c r="AF814" s="289" t="str">
        <f t="shared" si="374"/>
        <v>NA</v>
      </c>
      <c r="AG814" s="289" t="str">
        <f t="shared" si="375"/>
        <v>NA</v>
      </c>
      <c r="AH814" s="289" t="str">
        <f t="shared" si="376"/>
        <v>NA</v>
      </c>
      <c r="AI814" s="289" t="str">
        <f t="shared" si="377"/>
        <v>NA</v>
      </c>
      <c r="AJ814" s="289" t="str">
        <f t="shared" si="378"/>
        <v>NA</v>
      </c>
      <c r="AK814" s="289" t="str">
        <f t="shared" si="379"/>
        <v>NA</v>
      </c>
      <c r="AL814" s="289" t="str">
        <f t="shared" si="380"/>
        <v>NA</v>
      </c>
      <c r="AM814" s="289" t="str">
        <f t="shared" si="381"/>
        <v>NA</v>
      </c>
      <c r="AN814" s="289" t="str">
        <f t="shared" si="382"/>
        <v>NA</v>
      </c>
      <c r="AO814" s="289" t="str">
        <f t="shared" si="383"/>
        <v>NA</v>
      </c>
      <c r="AP814" s="289" t="str">
        <f t="shared" si="384"/>
        <v>NA</v>
      </c>
      <c r="AQ814" s="289" t="str">
        <f t="shared" si="385"/>
        <v>NA</v>
      </c>
      <c r="AR814" s="289" t="str">
        <f t="shared" si="386"/>
        <v>NA</v>
      </c>
      <c r="AS814" s="289" t="str">
        <f t="shared" si="387"/>
        <v>NA</v>
      </c>
      <c r="AT814" s="289" t="str">
        <f t="shared" si="388"/>
        <v>NA</v>
      </c>
      <c r="AU814" s="289" t="str">
        <f t="shared" si="389"/>
        <v>NA</v>
      </c>
      <c r="AV814" s="289" t="str">
        <f t="shared" si="390"/>
        <v>NA</v>
      </c>
      <c r="AW814" s="289">
        <f t="shared" si="391"/>
        <v>908</v>
      </c>
      <c r="AX814" s="289" t="str">
        <f t="shared" si="392"/>
        <v>NA</v>
      </c>
      <c r="AY814" s="289" t="str">
        <f t="shared" si="393"/>
        <v>NA</v>
      </c>
      <c r="AZ814" s="289" t="str">
        <f t="shared" si="394"/>
        <v>NA</v>
      </c>
      <c r="BA814" s="289" t="str">
        <f t="shared" si="395"/>
        <v>NA</v>
      </c>
      <c r="BB814" s="289" t="str">
        <f t="shared" si="396"/>
        <v>NA</v>
      </c>
      <c r="BC814" s="289" t="str">
        <f t="shared" si="370"/>
        <v>NA</v>
      </c>
      <c r="BD814" s="289" t="str">
        <f t="shared" si="371"/>
        <v>NA</v>
      </c>
      <c r="BE814" s="289" t="str">
        <f t="shared" si="372"/>
        <v>NA</v>
      </c>
    </row>
    <row r="815" spans="1:57" s="309" customFormat="1" ht="15" customHeight="1" x14ac:dyDescent="0.25">
      <c r="A815" s="283" t="s">
        <v>107</v>
      </c>
      <c r="B815" s="255" t="s">
        <v>917</v>
      </c>
      <c r="C815" s="269" t="s">
        <v>1130</v>
      </c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248"/>
      <c r="S815" s="248"/>
      <c r="T815" s="285"/>
      <c r="U815" s="286"/>
      <c r="V815" s="287">
        <v>5995</v>
      </c>
      <c r="W815" s="287"/>
      <c r="X815" s="287"/>
      <c r="Y815" s="287"/>
      <c r="Z815" s="287"/>
      <c r="AA815" s="287"/>
      <c r="AB815" s="287"/>
      <c r="AC815" s="303"/>
      <c r="AD815" s="303"/>
      <c r="AE815" s="289" t="str">
        <f t="shared" si="373"/>
        <v>NA</v>
      </c>
      <c r="AF815" s="289" t="str">
        <f t="shared" si="374"/>
        <v>NA</v>
      </c>
      <c r="AG815" s="289" t="str">
        <f t="shared" si="375"/>
        <v>NA</v>
      </c>
      <c r="AH815" s="289" t="str">
        <f t="shared" si="376"/>
        <v>NA</v>
      </c>
      <c r="AI815" s="289" t="str">
        <f t="shared" si="377"/>
        <v>NA</v>
      </c>
      <c r="AJ815" s="289" t="str">
        <f t="shared" si="378"/>
        <v>NA</v>
      </c>
      <c r="AK815" s="289" t="str">
        <f t="shared" si="379"/>
        <v>NA</v>
      </c>
      <c r="AL815" s="289" t="str">
        <f t="shared" si="380"/>
        <v>NA</v>
      </c>
      <c r="AM815" s="289" t="str">
        <f t="shared" si="381"/>
        <v>NA</v>
      </c>
      <c r="AN815" s="289" t="str">
        <f t="shared" si="382"/>
        <v>NA</v>
      </c>
      <c r="AO815" s="289" t="str">
        <f t="shared" si="383"/>
        <v>NA</v>
      </c>
      <c r="AP815" s="289" t="str">
        <f t="shared" si="384"/>
        <v>NA</v>
      </c>
      <c r="AQ815" s="289" t="str">
        <f t="shared" si="385"/>
        <v>NA</v>
      </c>
      <c r="AR815" s="289" t="str">
        <f t="shared" si="386"/>
        <v>NA</v>
      </c>
      <c r="AS815" s="289" t="str">
        <f t="shared" si="387"/>
        <v>NA</v>
      </c>
      <c r="AT815" s="289" t="str">
        <f t="shared" si="388"/>
        <v>NA</v>
      </c>
      <c r="AU815" s="289" t="str">
        <f t="shared" si="389"/>
        <v>NA</v>
      </c>
      <c r="AV815" s="289" t="str">
        <f t="shared" si="390"/>
        <v>NA</v>
      </c>
      <c r="AW815" s="289">
        <f t="shared" si="391"/>
        <v>932</v>
      </c>
      <c r="AX815" s="289" t="str">
        <f t="shared" si="392"/>
        <v>NA</v>
      </c>
      <c r="AY815" s="289" t="str">
        <f t="shared" si="393"/>
        <v>NA</v>
      </c>
      <c r="AZ815" s="289" t="str">
        <f t="shared" si="394"/>
        <v>NA</v>
      </c>
      <c r="BA815" s="289" t="str">
        <f t="shared" si="395"/>
        <v>NA</v>
      </c>
      <c r="BB815" s="289" t="str">
        <f t="shared" si="396"/>
        <v>NA</v>
      </c>
      <c r="BC815" s="289" t="str">
        <f t="shared" si="370"/>
        <v>NA</v>
      </c>
      <c r="BD815" s="289" t="str">
        <f t="shared" si="371"/>
        <v>NA</v>
      </c>
      <c r="BE815" s="289" t="str">
        <f t="shared" si="372"/>
        <v>NA</v>
      </c>
    </row>
    <row r="816" spans="1:57" s="309" customFormat="1" ht="15" customHeight="1" x14ac:dyDescent="0.25">
      <c r="A816" s="283" t="s">
        <v>270</v>
      </c>
      <c r="B816" s="255" t="s">
        <v>928</v>
      </c>
      <c r="C816" s="269" t="s">
        <v>1130</v>
      </c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>
        <v>16411</v>
      </c>
      <c r="O816" s="248">
        <v>16295</v>
      </c>
      <c r="P816" s="248">
        <v>16179</v>
      </c>
      <c r="Q816" s="248">
        <v>17378</v>
      </c>
      <c r="R816" s="248">
        <v>19759</v>
      </c>
      <c r="S816" s="248">
        <v>20823</v>
      </c>
      <c r="T816" s="285">
        <v>22115</v>
      </c>
      <c r="U816" s="286">
        <v>26154</v>
      </c>
      <c r="V816" s="287">
        <v>25653</v>
      </c>
      <c r="W816" s="287"/>
      <c r="X816" s="287"/>
      <c r="Y816" s="287"/>
      <c r="Z816" s="287"/>
      <c r="AA816" s="287"/>
      <c r="AB816" s="287"/>
      <c r="AC816" s="303"/>
      <c r="AD816" s="303"/>
      <c r="AE816" s="289" t="str">
        <f t="shared" si="373"/>
        <v>NA</v>
      </c>
      <c r="AF816" s="289" t="str">
        <f t="shared" si="374"/>
        <v>NA</v>
      </c>
      <c r="AG816" s="289" t="str">
        <f t="shared" si="375"/>
        <v>NA</v>
      </c>
      <c r="AH816" s="289" t="str">
        <f t="shared" si="376"/>
        <v>NA</v>
      </c>
      <c r="AI816" s="289" t="str">
        <f t="shared" si="377"/>
        <v>NA</v>
      </c>
      <c r="AJ816" s="289" t="str">
        <f t="shared" si="378"/>
        <v>NA</v>
      </c>
      <c r="AK816" s="289" t="str">
        <f t="shared" si="379"/>
        <v>NA</v>
      </c>
      <c r="AL816" s="289" t="str">
        <f t="shared" si="380"/>
        <v>NA</v>
      </c>
      <c r="AM816" s="289" t="str">
        <f t="shared" si="381"/>
        <v>NA</v>
      </c>
      <c r="AN816" s="289" t="str">
        <f t="shared" si="382"/>
        <v>NA</v>
      </c>
      <c r="AO816" s="289">
        <f t="shared" si="383"/>
        <v>589</v>
      </c>
      <c r="AP816" s="289">
        <f t="shared" si="384"/>
        <v>599</v>
      </c>
      <c r="AQ816" s="289">
        <f t="shared" si="385"/>
        <v>635</v>
      </c>
      <c r="AR816" s="289">
        <f t="shared" si="386"/>
        <v>654</v>
      </c>
      <c r="AS816" s="289">
        <f t="shared" si="387"/>
        <v>650</v>
      </c>
      <c r="AT816" s="289">
        <f t="shared" si="388"/>
        <v>660</v>
      </c>
      <c r="AU816" s="289">
        <f t="shared" si="389"/>
        <v>682</v>
      </c>
      <c r="AV816" s="289">
        <f t="shared" si="390"/>
        <v>684</v>
      </c>
      <c r="AW816" s="289">
        <f t="shared" si="391"/>
        <v>746</v>
      </c>
      <c r="AX816" s="289" t="str">
        <f t="shared" si="392"/>
        <v>NA</v>
      </c>
      <c r="AY816" s="289" t="str">
        <f t="shared" si="393"/>
        <v>NA</v>
      </c>
      <c r="AZ816" s="289" t="str">
        <f t="shared" si="394"/>
        <v>NA</v>
      </c>
      <c r="BA816" s="289" t="str">
        <f t="shared" si="395"/>
        <v>NA</v>
      </c>
      <c r="BB816" s="289" t="str">
        <f t="shared" si="396"/>
        <v>NA</v>
      </c>
      <c r="BC816" s="289" t="str">
        <f t="shared" si="370"/>
        <v>NA</v>
      </c>
      <c r="BD816" s="289" t="str">
        <f t="shared" si="371"/>
        <v>NA</v>
      </c>
      <c r="BE816" s="289" t="str">
        <f t="shared" si="372"/>
        <v>NA</v>
      </c>
    </row>
    <row r="817" spans="1:57" s="309" customFormat="1" ht="15" customHeight="1" x14ac:dyDescent="0.25">
      <c r="A817" s="283" t="s">
        <v>434</v>
      </c>
      <c r="B817" s="255" t="s">
        <v>928</v>
      </c>
      <c r="C817" s="269" t="s">
        <v>1130</v>
      </c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>
        <v>34622</v>
      </c>
      <c r="R817" s="248">
        <v>35048</v>
      </c>
      <c r="S817" s="248">
        <v>36744</v>
      </c>
      <c r="T817" s="285">
        <v>40915</v>
      </c>
      <c r="U817" s="286"/>
      <c r="V817" s="287"/>
      <c r="W817" s="287"/>
      <c r="X817" s="287"/>
      <c r="Y817" s="287"/>
      <c r="Z817" s="287"/>
      <c r="AA817" s="287"/>
      <c r="AB817" s="287"/>
      <c r="AC817" s="303"/>
      <c r="AD817" s="303"/>
      <c r="AE817" s="289" t="str">
        <f t="shared" si="373"/>
        <v>NA</v>
      </c>
      <c r="AF817" s="289" t="str">
        <f t="shared" si="374"/>
        <v>NA</v>
      </c>
      <c r="AG817" s="289" t="str">
        <f t="shared" si="375"/>
        <v>NA</v>
      </c>
      <c r="AH817" s="289" t="str">
        <f t="shared" si="376"/>
        <v>NA</v>
      </c>
      <c r="AI817" s="289" t="str">
        <f t="shared" si="377"/>
        <v>NA</v>
      </c>
      <c r="AJ817" s="289" t="str">
        <f t="shared" si="378"/>
        <v>NA</v>
      </c>
      <c r="AK817" s="289" t="str">
        <f t="shared" si="379"/>
        <v>NA</v>
      </c>
      <c r="AL817" s="289" t="str">
        <f t="shared" si="380"/>
        <v>NA</v>
      </c>
      <c r="AM817" s="289" t="str">
        <f t="shared" si="381"/>
        <v>NA</v>
      </c>
      <c r="AN817" s="289" t="str">
        <f t="shared" si="382"/>
        <v>NA</v>
      </c>
      <c r="AO817" s="289" t="str">
        <f t="shared" si="383"/>
        <v>NA</v>
      </c>
      <c r="AP817" s="289" t="str">
        <f t="shared" si="384"/>
        <v>NA</v>
      </c>
      <c r="AQ817" s="289" t="str">
        <f t="shared" si="385"/>
        <v>NA</v>
      </c>
      <c r="AR817" s="289">
        <f t="shared" si="386"/>
        <v>516</v>
      </c>
      <c r="AS817" s="289">
        <f t="shared" si="387"/>
        <v>547</v>
      </c>
      <c r="AT817" s="289">
        <f t="shared" si="388"/>
        <v>561</v>
      </c>
      <c r="AU817" s="289">
        <f t="shared" si="389"/>
        <v>556</v>
      </c>
      <c r="AV817" s="289" t="str">
        <f t="shared" si="390"/>
        <v>NA</v>
      </c>
      <c r="AW817" s="289" t="str">
        <f t="shared" si="391"/>
        <v>NA</v>
      </c>
      <c r="AX817" s="289" t="str">
        <f t="shared" si="392"/>
        <v>NA</v>
      </c>
      <c r="AY817" s="289" t="str">
        <f t="shared" si="393"/>
        <v>NA</v>
      </c>
      <c r="AZ817" s="289" t="str">
        <f t="shared" si="394"/>
        <v>NA</v>
      </c>
      <c r="BA817" s="289" t="str">
        <f t="shared" si="395"/>
        <v>NA</v>
      </c>
      <c r="BB817" s="289" t="str">
        <f t="shared" si="396"/>
        <v>NA</v>
      </c>
      <c r="BC817" s="289" t="str">
        <f t="shared" si="370"/>
        <v>NA</v>
      </c>
      <c r="BD817" s="289" t="str">
        <f t="shared" si="371"/>
        <v>NA</v>
      </c>
      <c r="BE817" s="289" t="str">
        <f t="shared" si="372"/>
        <v>NA</v>
      </c>
    </row>
    <row r="818" spans="1:57" s="309" customFormat="1" ht="15" customHeight="1" x14ac:dyDescent="0.25">
      <c r="A818" s="283" t="s">
        <v>767</v>
      </c>
      <c r="B818" s="255" t="s">
        <v>917</v>
      </c>
      <c r="C818" s="269" t="s">
        <v>1130</v>
      </c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>
        <v>13587</v>
      </c>
      <c r="O818" s="248">
        <v>62708</v>
      </c>
      <c r="P818" s="248">
        <v>91443</v>
      </c>
      <c r="Q818" s="248"/>
      <c r="R818" s="248"/>
      <c r="S818" s="248"/>
      <c r="T818" s="285"/>
      <c r="U818" s="286"/>
      <c r="V818" s="287"/>
      <c r="W818" s="287"/>
      <c r="X818" s="287"/>
      <c r="Y818" s="287"/>
      <c r="Z818" s="287"/>
      <c r="AA818" s="287"/>
      <c r="AB818" s="287"/>
      <c r="AC818" s="303"/>
      <c r="AD818" s="303"/>
      <c r="AE818" s="289" t="str">
        <f t="shared" si="373"/>
        <v>NA</v>
      </c>
      <c r="AF818" s="289" t="str">
        <f t="shared" si="374"/>
        <v>NA</v>
      </c>
      <c r="AG818" s="289" t="str">
        <f t="shared" si="375"/>
        <v>NA</v>
      </c>
      <c r="AH818" s="289" t="str">
        <f t="shared" si="376"/>
        <v>NA</v>
      </c>
      <c r="AI818" s="289" t="str">
        <f t="shared" si="377"/>
        <v>NA</v>
      </c>
      <c r="AJ818" s="289" t="str">
        <f t="shared" si="378"/>
        <v>NA</v>
      </c>
      <c r="AK818" s="289" t="str">
        <f t="shared" si="379"/>
        <v>NA</v>
      </c>
      <c r="AL818" s="289" t="str">
        <f t="shared" si="380"/>
        <v>NA</v>
      </c>
      <c r="AM818" s="289" t="str">
        <f t="shared" si="381"/>
        <v>NA</v>
      </c>
      <c r="AN818" s="289" t="str">
        <f t="shared" si="382"/>
        <v>NA</v>
      </c>
      <c r="AO818" s="289">
        <f t="shared" si="383"/>
        <v>604</v>
      </c>
      <c r="AP818" s="289">
        <f t="shared" si="384"/>
        <v>383</v>
      </c>
      <c r="AQ818" s="289">
        <f t="shared" si="385"/>
        <v>314</v>
      </c>
      <c r="AR818" s="289" t="str">
        <f t="shared" si="386"/>
        <v>NA</v>
      </c>
      <c r="AS818" s="289" t="str">
        <f t="shared" si="387"/>
        <v>NA</v>
      </c>
      <c r="AT818" s="289" t="str">
        <f t="shared" si="388"/>
        <v>NA</v>
      </c>
      <c r="AU818" s="289" t="str">
        <f t="shared" si="389"/>
        <v>NA</v>
      </c>
      <c r="AV818" s="289" t="str">
        <f t="shared" si="390"/>
        <v>NA</v>
      </c>
      <c r="AW818" s="289" t="str">
        <f t="shared" si="391"/>
        <v>NA</v>
      </c>
      <c r="AX818" s="289" t="str">
        <f t="shared" si="392"/>
        <v>NA</v>
      </c>
      <c r="AY818" s="289" t="str">
        <f t="shared" si="393"/>
        <v>NA</v>
      </c>
      <c r="AZ818" s="289" t="str">
        <f t="shared" si="394"/>
        <v>NA</v>
      </c>
      <c r="BA818" s="289" t="str">
        <f t="shared" si="395"/>
        <v>NA</v>
      </c>
      <c r="BB818" s="289" t="str">
        <f t="shared" si="396"/>
        <v>NA</v>
      </c>
      <c r="BC818" s="289" t="str">
        <f t="shared" si="370"/>
        <v>NA</v>
      </c>
      <c r="BD818" s="289" t="str">
        <f t="shared" si="371"/>
        <v>NA</v>
      </c>
      <c r="BE818" s="289" t="str">
        <f t="shared" si="372"/>
        <v>NA</v>
      </c>
    </row>
    <row r="819" spans="1:57" s="309" customFormat="1" ht="15" customHeight="1" x14ac:dyDescent="0.25">
      <c r="A819" s="283" t="s">
        <v>395</v>
      </c>
      <c r="B819" s="255" t="s">
        <v>917</v>
      </c>
      <c r="C819" s="269" t="s">
        <v>1130</v>
      </c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>
        <v>14607</v>
      </c>
      <c r="O819" s="248">
        <v>14664</v>
      </c>
      <c r="P819" s="248">
        <v>13899</v>
      </c>
      <c r="Q819" s="248">
        <v>13346</v>
      </c>
      <c r="R819" s="248"/>
      <c r="S819" s="248"/>
      <c r="T819" s="285"/>
      <c r="U819" s="286"/>
      <c r="V819" s="287"/>
      <c r="W819" s="287"/>
      <c r="X819" s="287"/>
      <c r="Y819" s="287"/>
      <c r="Z819" s="287"/>
      <c r="AA819" s="287"/>
      <c r="AB819" s="287"/>
      <c r="AC819" s="303"/>
      <c r="AD819" s="303"/>
      <c r="AE819" s="289" t="str">
        <f t="shared" si="373"/>
        <v>NA</v>
      </c>
      <c r="AF819" s="289" t="str">
        <f t="shared" si="374"/>
        <v>NA</v>
      </c>
      <c r="AG819" s="289" t="str">
        <f t="shared" si="375"/>
        <v>NA</v>
      </c>
      <c r="AH819" s="289" t="str">
        <f t="shared" si="376"/>
        <v>NA</v>
      </c>
      <c r="AI819" s="289" t="str">
        <f t="shared" si="377"/>
        <v>NA</v>
      </c>
      <c r="AJ819" s="289" t="str">
        <f t="shared" si="378"/>
        <v>NA</v>
      </c>
      <c r="AK819" s="289" t="str">
        <f t="shared" si="379"/>
        <v>NA</v>
      </c>
      <c r="AL819" s="289" t="str">
        <f t="shared" si="380"/>
        <v>NA</v>
      </c>
      <c r="AM819" s="289" t="str">
        <f t="shared" si="381"/>
        <v>NA</v>
      </c>
      <c r="AN819" s="289" t="str">
        <f t="shared" si="382"/>
        <v>NA</v>
      </c>
      <c r="AO819" s="289">
        <f t="shared" si="383"/>
        <v>598</v>
      </c>
      <c r="AP819" s="289">
        <f t="shared" si="384"/>
        <v>611</v>
      </c>
      <c r="AQ819" s="289">
        <f t="shared" si="385"/>
        <v>652</v>
      </c>
      <c r="AR819" s="289">
        <f t="shared" si="386"/>
        <v>691</v>
      </c>
      <c r="AS819" s="289" t="str">
        <f t="shared" si="387"/>
        <v>NA</v>
      </c>
      <c r="AT819" s="289" t="str">
        <f t="shared" si="388"/>
        <v>NA</v>
      </c>
      <c r="AU819" s="289" t="str">
        <f t="shared" si="389"/>
        <v>NA</v>
      </c>
      <c r="AV819" s="289" t="str">
        <f t="shared" si="390"/>
        <v>NA</v>
      </c>
      <c r="AW819" s="289" t="str">
        <f t="shared" si="391"/>
        <v>NA</v>
      </c>
      <c r="AX819" s="289" t="str">
        <f t="shared" si="392"/>
        <v>NA</v>
      </c>
      <c r="AY819" s="289" t="str">
        <f t="shared" si="393"/>
        <v>NA</v>
      </c>
      <c r="AZ819" s="289" t="str">
        <f t="shared" si="394"/>
        <v>NA</v>
      </c>
      <c r="BA819" s="289" t="str">
        <f t="shared" si="395"/>
        <v>NA</v>
      </c>
      <c r="BB819" s="289" t="str">
        <f t="shared" si="396"/>
        <v>NA</v>
      </c>
      <c r="BC819" s="289" t="str">
        <f t="shared" si="370"/>
        <v>NA</v>
      </c>
      <c r="BD819" s="289" t="str">
        <f t="shared" si="371"/>
        <v>NA</v>
      </c>
      <c r="BE819" s="289" t="str">
        <f t="shared" si="372"/>
        <v>NA</v>
      </c>
    </row>
    <row r="820" spans="1:57" s="309" customFormat="1" ht="15" customHeight="1" x14ac:dyDescent="0.25">
      <c r="A820" s="283" t="s">
        <v>775</v>
      </c>
      <c r="B820" s="255" t="s">
        <v>917</v>
      </c>
      <c r="C820" s="269" t="s">
        <v>1130</v>
      </c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>
        <v>6771</v>
      </c>
      <c r="P820" s="248">
        <v>6533</v>
      </c>
      <c r="Q820" s="248">
        <v>6493</v>
      </c>
      <c r="R820" s="248">
        <v>7940</v>
      </c>
      <c r="S820" s="248">
        <v>8464</v>
      </c>
      <c r="T820" s="285">
        <v>10406</v>
      </c>
      <c r="U820" s="286">
        <v>11866</v>
      </c>
      <c r="V820" s="287">
        <v>11660</v>
      </c>
      <c r="W820" s="287"/>
      <c r="X820" s="287"/>
      <c r="Y820" s="287"/>
      <c r="Z820" s="287"/>
      <c r="AA820" s="287"/>
      <c r="AB820" s="287"/>
      <c r="AC820" s="303"/>
      <c r="AD820" s="303"/>
      <c r="AE820" s="289" t="str">
        <f t="shared" si="373"/>
        <v>NA</v>
      </c>
      <c r="AF820" s="289" t="str">
        <f t="shared" si="374"/>
        <v>NA</v>
      </c>
      <c r="AG820" s="289" t="str">
        <f t="shared" si="375"/>
        <v>NA</v>
      </c>
      <c r="AH820" s="289" t="str">
        <f t="shared" si="376"/>
        <v>NA</v>
      </c>
      <c r="AI820" s="289" t="str">
        <f t="shared" si="377"/>
        <v>NA</v>
      </c>
      <c r="AJ820" s="289" t="str">
        <f t="shared" si="378"/>
        <v>NA</v>
      </c>
      <c r="AK820" s="289" t="str">
        <f t="shared" si="379"/>
        <v>NA</v>
      </c>
      <c r="AL820" s="289" t="str">
        <f t="shared" si="380"/>
        <v>NA</v>
      </c>
      <c r="AM820" s="289" t="str">
        <f t="shared" si="381"/>
        <v>NA</v>
      </c>
      <c r="AN820" s="289" t="str">
        <f t="shared" si="382"/>
        <v>NA</v>
      </c>
      <c r="AO820" s="289" t="str">
        <f t="shared" si="383"/>
        <v>NA</v>
      </c>
      <c r="AP820" s="289">
        <f t="shared" si="384"/>
        <v>644</v>
      </c>
      <c r="AQ820" s="289">
        <f t="shared" si="385"/>
        <v>704</v>
      </c>
      <c r="AR820" s="289">
        <f t="shared" si="386"/>
        <v>743</v>
      </c>
      <c r="AS820" s="289">
        <f t="shared" si="387"/>
        <v>732</v>
      </c>
      <c r="AT820" s="289">
        <f t="shared" si="388"/>
        <v>743</v>
      </c>
      <c r="AU820" s="289">
        <f t="shared" si="389"/>
        <v>773</v>
      </c>
      <c r="AV820" s="289">
        <f t="shared" si="390"/>
        <v>789</v>
      </c>
      <c r="AW820" s="289">
        <f t="shared" si="391"/>
        <v>880</v>
      </c>
      <c r="AX820" s="289" t="str">
        <f t="shared" si="392"/>
        <v>NA</v>
      </c>
      <c r="AY820" s="289" t="str">
        <f t="shared" si="393"/>
        <v>NA</v>
      </c>
      <c r="AZ820" s="289" t="str">
        <f t="shared" si="394"/>
        <v>NA</v>
      </c>
      <c r="BA820" s="289" t="str">
        <f t="shared" si="395"/>
        <v>NA</v>
      </c>
      <c r="BB820" s="289" t="str">
        <f t="shared" si="396"/>
        <v>NA</v>
      </c>
      <c r="BC820" s="289" t="str">
        <f t="shared" si="370"/>
        <v>NA</v>
      </c>
      <c r="BD820" s="289" t="str">
        <f t="shared" si="371"/>
        <v>NA</v>
      </c>
      <c r="BE820" s="289" t="str">
        <f t="shared" si="372"/>
        <v>NA</v>
      </c>
    </row>
    <row r="821" spans="1:57" s="309" customFormat="1" ht="15" customHeight="1" x14ac:dyDescent="0.25">
      <c r="A821" s="283" t="s">
        <v>428</v>
      </c>
      <c r="B821" s="255" t="s">
        <v>917</v>
      </c>
      <c r="C821" s="269" t="s">
        <v>1130</v>
      </c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72"/>
      <c r="P821" s="248"/>
      <c r="Q821" s="248"/>
      <c r="R821" s="248"/>
      <c r="S821" s="248"/>
      <c r="T821" s="285"/>
      <c r="U821" s="286"/>
      <c r="V821" s="287"/>
      <c r="W821" s="287"/>
      <c r="X821" s="287"/>
      <c r="Y821" s="287"/>
      <c r="Z821" s="287"/>
      <c r="AA821" s="287"/>
      <c r="AB821" s="287"/>
      <c r="AC821" s="303"/>
      <c r="AD821" s="303"/>
      <c r="AE821" s="289" t="str">
        <f t="shared" si="373"/>
        <v>NA</v>
      </c>
      <c r="AF821" s="289" t="str">
        <f t="shared" si="374"/>
        <v>NA</v>
      </c>
      <c r="AG821" s="289" t="str">
        <f t="shared" si="375"/>
        <v>NA</v>
      </c>
      <c r="AH821" s="289" t="str">
        <f t="shared" si="376"/>
        <v>NA</v>
      </c>
      <c r="AI821" s="289" t="str">
        <f t="shared" si="377"/>
        <v>NA</v>
      </c>
      <c r="AJ821" s="289" t="str">
        <f t="shared" si="378"/>
        <v>NA</v>
      </c>
      <c r="AK821" s="289" t="str">
        <f t="shared" si="379"/>
        <v>NA</v>
      </c>
      <c r="AL821" s="289" t="str">
        <f t="shared" si="380"/>
        <v>NA</v>
      </c>
      <c r="AM821" s="289" t="str">
        <f t="shared" si="381"/>
        <v>NA</v>
      </c>
      <c r="AN821" s="289" t="str">
        <f t="shared" si="382"/>
        <v>NA</v>
      </c>
      <c r="AO821" s="289" t="str">
        <f t="shared" si="383"/>
        <v>NA</v>
      </c>
      <c r="AP821" s="289" t="str">
        <f t="shared" si="384"/>
        <v>NA</v>
      </c>
      <c r="AQ821" s="289" t="str">
        <f t="shared" si="385"/>
        <v>NA</v>
      </c>
      <c r="AR821" s="289" t="str">
        <f t="shared" si="386"/>
        <v>NA</v>
      </c>
      <c r="AS821" s="289" t="str">
        <f t="shared" si="387"/>
        <v>NA</v>
      </c>
      <c r="AT821" s="289" t="str">
        <f t="shared" si="388"/>
        <v>NA</v>
      </c>
      <c r="AU821" s="289" t="str">
        <f t="shared" si="389"/>
        <v>NA</v>
      </c>
      <c r="AV821" s="289" t="str">
        <f t="shared" si="390"/>
        <v>NA</v>
      </c>
      <c r="AW821" s="289" t="str">
        <f t="shared" si="391"/>
        <v>NA</v>
      </c>
      <c r="AX821" s="289" t="str">
        <f t="shared" si="392"/>
        <v>NA</v>
      </c>
      <c r="AY821" s="289" t="str">
        <f t="shared" si="393"/>
        <v>NA</v>
      </c>
      <c r="AZ821" s="289" t="str">
        <f t="shared" si="394"/>
        <v>NA</v>
      </c>
      <c r="BA821" s="289" t="str">
        <f t="shared" si="395"/>
        <v>NA</v>
      </c>
      <c r="BB821" s="289" t="str">
        <f t="shared" si="396"/>
        <v>NA</v>
      </c>
      <c r="BC821" s="289" t="str">
        <f t="shared" si="370"/>
        <v>NA</v>
      </c>
      <c r="BD821" s="289" t="str">
        <f t="shared" si="371"/>
        <v>NA</v>
      </c>
      <c r="BE821" s="289" t="str">
        <f t="shared" si="372"/>
        <v>NA</v>
      </c>
    </row>
    <row r="822" spans="1:57" s="309" customFormat="1" ht="15" customHeight="1" x14ac:dyDescent="0.25">
      <c r="A822" s="283" t="s">
        <v>1074</v>
      </c>
      <c r="B822" s="255" t="s">
        <v>917</v>
      </c>
      <c r="C822" s="269" t="s">
        <v>1130</v>
      </c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>
        <v>8747</v>
      </c>
      <c r="Q822" s="248">
        <v>10343</v>
      </c>
      <c r="R822" s="248"/>
      <c r="S822" s="248"/>
      <c r="T822" s="285"/>
      <c r="U822" s="286"/>
      <c r="V822" s="287"/>
      <c r="W822" s="287"/>
      <c r="X822" s="287"/>
      <c r="Y822" s="287"/>
      <c r="Z822" s="287"/>
      <c r="AA822" s="287"/>
      <c r="AB822" s="287"/>
      <c r="AC822" s="303"/>
      <c r="AD822" s="303"/>
      <c r="AE822" s="289" t="str">
        <f t="shared" si="373"/>
        <v>NA</v>
      </c>
      <c r="AF822" s="289" t="str">
        <f t="shared" si="374"/>
        <v>NA</v>
      </c>
      <c r="AG822" s="289" t="str">
        <f t="shared" si="375"/>
        <v>NA</v>
      </c>
      <c r="AH822" s="289" t="str">
        <f t="shared" si="376"/>
        <v>NA</v>
      </c>
      <c r="AI822" s="289" t="str">
        <f t="shared" si="377"/>
        <v>NA</v>
      </c>
      <c r="AJ822" s="289" t="str">
        <f t="shared" si="378"/>
        <v>NA</v>
      </c>
      <c r="AK822" s="289" t="str">
        <f t="shared" si="379"/>
        <v>NA</v>
      </c>
      <c r="AL822" s="289" t="str">
        <f t="shared" si="380"/>
        <v>NA</v>
      </c>
      <c r="AM822" s="289" t="str">
        <f t="shared" si="381"/>
        <v>NA</v>
      </c>
      <c r="AN822" s="289" t="str">
        <f t="shared" si="382"/>
        <v>NA</v>
      </c>
      <c r="AO822" s="289" t="str">
        <f t="shared" si="383"/>
        <v>NA</v>
      </c>
      <c r="AP822" s="289" t="str">
        <f t="shared" si="384"/>
        <v>NA</v>
      </c>
      <c r="AQ822" s="289">
        <f t="shared" si="385"/>
        <v>685</v>
      </c>
      <c r="AR822" s="289">
        <f t="shared" si="386"/>
        <v>714</v>
      </c>
      <c r="AS822" s="289" t="str">
        <f t="shared" si="387"/>
        <v>NA</v>
      </c>
      <c r="AT822" s="289" t="str">
        <f t="shared" si="388"/>
        <v>NA</v>
      </c>
      <c r="AU822" s="289" t="str">
        <f t="shared" si="389"/>
        <v>NA</v>
      </c>
      <c r="AV822" s="289" t="str">
        <f t="shared" si="390"/>
        <v>NA</v>
      </c>
      <c r="AW822" s="289" t="str">
        <f t="shared" si="391"/>
        <v>NA</v>
      </c>
      <c r="AX822" s="289" t="str">
        <f t="shared" si="392"/>
        <v>NA</v>
      </c>
      <c r="AY822" s="289" t="str">
        <f t="shared" si="393"/>
        <v>NA</v>
      </c>
      <c r="AZ822" s="289" t="str">
        <f t="shared" si="394"/>
        <v>NA</v>
      </c>
      <c r="BA822" s="289" t="str">
        <f t="shared" si="395"/>
        <v>NA</v>
      </c>
      <c r="BB822" s="289" t="str">
        <f t="shared" si="396"/>
        <v>NA</v>
      </c>
      <c r="BC822" s="289" t="str">
        <f t="shared" si="370"/>
        <v>NA</v>
      </c>
      <c r="BD822" s="289" t="str">
        <f t="shared" si="371"/>
        <v>NA</v>
      </c>
      <c r="BE822" s="289" t="str">
        <f t="shared" si="372"/>
        <v>NA</v>
      </c>
    </row>
    <row r="823" spans="1:57" s="309" customFormat="1" ht="15" customHeight="1" x14ac:dyDescent="0.25">
      <c r="A823" s="283" t="s">
        <v>460</v>
      </c>
      <c r="B823" s="255" t="s">
        <v>919</v>
      </c>
      <c r="C823" s="269" t="s">
        <v>1130</v>
      </c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248"/>
      <c r="S823" s="248"/>
      <c r="T823" s="285"/>
      <c r="U823" s="286">
        <v>25062</v>
      </c>
      <c r="V823" s="287">
        <v>22945</v>
      </c>
      <c r="W823" s="287"/>
      <c r="X823" s="287"/>
      <c r="Y823" s="287"/>
      <c r="Z823" s="287"/>
      <c r="AA823" s="287"/>
      <c r="AB823" s="287"/>
      <c r="AC823" s="303"/>
      <c r="AD823" s="303"/>
      <c r="AE823" s="289" t="str">
        <f t="shared" si="373"/>
        <v>NA</v>
      </c>
      <c r="AF823" s="289" t="str">
        <f t="shared" si="374"/>
        <v>NA</v>
      </c>
      <c r="AG823" s="289" t="str">
        <f t="shared" si="375"/>
        <v>NA</v>
      </c>
      <c r="AH823" s="289" t="str">
        <f t="shared" si="376"/>
        <v>NA</v>
      </c>
      <c r="AI823" s="289" t="str">
        <f t="shared" si="377"/>
        <v>NA</v>
      </c>
      <c r="AJ823" s="289" t="str">
        <f t="shared" si="378"/>
        <v>NA</v>
      </c>
      <c r="AK823" s="289" t="str">
        <f t="shared" si="379"/>
        <v>NA</v>
      </c>
      <c r="AL823" s="289" t="str">
        <f t="shared" si="380"/>
        <v>NA</v>
      </c>
      <c r="AM823" s="289" t="str">
        <f t="shared" si="381"/>
        <v>NA</v>
      </c>
      <c r="AN823" s="289" t="str">
        <f t="shared" si="382"/>
        <v>NA</v>
      </c>
      <c r="AO823" s="289" t="str">
        <f t="shared" si="383"/>
        <v>NA</v>
      </c>
      <c r="AP823" s="289" t="str">
        <f t="shared" si="384"/>
        <v>NA</v>
      </c>
      <c r="AQ823" s="289" t="str">
        <f t="shared" si="385"/>
        <v>NA</v>
      </c>
      <c r="AR823" s="289" t="str">
        <f t="shared" si="386"/>
        <v>NA</v>
      </c>
      <c r="AS823" s="289" t="str">
        <f t="shared" si="387"/>
        <v>NA</v>
      </c>
      <c r="AT823" s="289" t="str">
        <f t="shared" si="388"/>
        <v>NA</v>
      </c>
      <c r="AU823" s="289" t="str">
        <f t="shared" si="389"/>
        <v>NA</v>
      </c>
      <c r="AV823" s="289">
        <f t="shared" si="390"/>
        <v>689</v>
      </c>
      <c r="AW823" s="289">
        <f t="shared" si="391"/>
        <v>775</v>
      </c>
      <c r="AX823" s="289" t="str">
        <f t="shared" si="392"/>
        <v>NA</v>
      </c>
      <c r="AY823" s="289" t="str">
        <f t="shared" si="393"/>
        <v>NA</v>
      </c>
      <c r="AZ823" s="289" t="str">
        <f t="shared" si="394"/>
        <v>NA</v>
      </c>
      <c r="BA823" s="289" t="str">
        <f t="shared" si="395"/>
        <v>NA</v>
      </c>
      <c r="BB823" s="289" t="str">
        <f t="shared" si="396"/>
        <v>NA</v>
      </c>
      <c r="BC823" s="289" t="str">
        <f t="shared" si="370"/>
        <v>NA</v>
      </c>
      <c r="BD823" s="289" t="str">
        <f t="shared" si="371"/>
        <v>NA</v>
      </c>
      <c r="BE823" s="289" t="str">
        <f t="shared" si="372"/>
        <v>NA</v>
      </c>
    </row>
    <row r="824" spans="1:57" s="309" customFormat="1" ht="15" customHeight="1" x14ac:dyDescent="0.25">
      <c r="A824" s="283" t="s">
        <v>290</v>
      </c>
      <c r="B824" s="255" t="s">
        <v>919</v>
      </c>
      <c r="C824" s="269" t="s">
        <v>1130</v>
      </c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248"/>
      <c r="S824" s="248">
        <v>2968</v>
      </c>
      <c r="T824" s="285">
        <v>3728</v>
      </c>
      <c r="U824" s="286"/>
      <c r="V824" s="287"/>
      <c r="W824" s="287"/>
      <c r="X824" s="287"/>
      <c r="Y824" s="287"/>
      <c r="Z824" s="287"/>
      <c r="AA824" s="287"/>
      <c r="AB824" s="287"/>
      <c r="AC824" s="303"/>
      <c r="AD824" s="303"/>
      <c r="AE824" s="289" t="str">
        <f t="shared" si="373"/>
        <v>NA</v>
      </c>
      <c r="AF824" s="289" t="str">
        <f t="shared" si="374"/>
        <v>NA</v>
      </c>
      <c r="AG824" s="289" t="str">
        <f t="shared" si="375"/>
        <v>NA</v>
      </c>
      <c r="AH824" s="289" t="str">
        <f t="shared" si="376"/>
        <v>NA</v>
      </c>
      <c r="AI824" s="289" t="str">
        <f t="shared" si="377"/>
        <v>NA</v>
      </c>
      <c r="AJ824" s="289" t="str">
        <f t="shared" si="378"/>
        <v>NA</v>
      </c>
      <c r="AK824" s="289" t="str">
        <f t="shared" si="379"/>
        <v>NA</v>
      </c>
      <c r="AL824" s="289" t="str">
        <f t="shared" si="380"/>
        <v>NA</v>
      </c>
      <c r="AM824" s="289" t="str">
        <f t="shared" si="381"/>
        <v>NA</v>
      </c>
      <c r="AN824" s="289" t="str">
        <f t="shared" si="382"/>
        <v>NA</v>
      </c>
      <c r="AO824" s="289" t="str">
        <f t="shared" si="383"/>
        <v>NA</v>
      </c>
      <c r="AP824" s="289" t="str">
        <f t="shared" si="384"/>
        <v>NA</v>
      </c>
      <c r="AQ824" s="289" t="str">
        <f t="shared" si="385"/>
        <v>NA</v>
      </c>
      <c r="AR824" s="289" t="str">
        <f t="shared" si="386"/>
        <v>NA</v>
      </c>
      <c r="AS824" s="289" t="str">
        <f t="shared" si="387"/>
        <v>NA</v>
      </c>
      <c r="AT824" s="289">
        <f t="shared" si="388"/>
        <v>773</v>
      </c>
      <c r="AU824" s="289">
        <f t="shared" si="389"/>
        <v>822</v>
      </c>
      <c r="AV824" s="289" t="str">
        <f t="shared" si="390"/>
        <v>NA</v>
      </c>
      <c r="AW824" s="289" t="str">
        <f t="shared" si="391"/>
        <v>NA</v>
      </c>
      <c r="AX824" s="289" t="str">
        <f t="shared" si="392"/>
        <v>NA</v>
      </c>
      <c r="AY824" s="289" t="str">
        <f t="shared" si="393"/>
        <v>NA</v>
      </c>
      <c r="AZ824" s="289" t="str">
        <f t="shared" si="394"/>
        <v>NA</v>
      </c>
      <c r="BA824" s="289" t="str">
        <f t="shared" si="395"/>
        <v>NA</v>
      </c>
      <c r="BB824" s="289" t="str">
        <f t="shared" si="396"/>
        <v>NA</v>
      </c>
      <c r="BC824" s="289" t="str">
        <f t="shared" si="370"/>
        <v>NA</v>
      </c>
      <c r="BD824" s="289" t="str">
        <f t="shared" si="371"/>
        <v>NA</v>
      </c>
      <c r="BE824" s="289" t="str">
        <f t="shared" si="372"/>
        <v>NA</v>
      </c>
    </row>
    <row r="825" spans="1:57" s="309" customFormat="1" ht="15" customHeight="1" x14ac:dyDescent="0.25">
      <c r="A825" s="283" t="s">
        <v>652</v>
      </c>
      <c r="B825" s="255" t="s">
        <v>933</v>
      </c>
      <c r="C825" s="269" t="s">
        <v>1130</v>
      </c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>
        <v>31851</v>
      </c>
      <c r="O825" s="248">
        <v>30104.5</v>
      </c>
      <c r="P825" s="248">
        <v>28358</v>
      </c>
      <c r="Q825" s="248">
        <v>27278</v>
      </c>
      <c r="R825" s="248">
        <v>30166</v>
      </c>
      <c r="S825" s="248"/>
      <c r="T825" s="285"/>
      <c r="U825" s="286"/>
      <c r="V825" s="287"/>
      <c r="W825" s="287"/>
      <c r="X825" s="287"/>
      <c r="Y825" s="287"/>
      <c r="Z825" s="287"/>
      <c r="AA825" s="287"/>
      <c r="AB825" s="287"/>
      <c r="AC825" s="303"/>
      <c r="AD825" s="303"/>
      <c r="AE825" s="289" t="str">
        <f t="shared" si="373"/>
        <v>NA</v>
      </c>
      <c r="AF825" s="289" t="str">
        <f t="shared" si="374"/>
        <v>NA</v>
      </c>
      <c r="AG825" s="289" t="str">
        <f t="shared" si="375"/>
        <v>NA</v>
      </c>
      <c r="AH825" s="289" t="str">
        <f t="shared" si="376"/>
        <v>NA</v>
      </c>
      <c r="AI825" s="289" t="str">
        <f t="shared" si="377"/>
        <v>NA</v>
      </c>
      <c r="AJ825" s="289" t="str">
        <f t="shared" si="378"/>
        <v>NA</v>
      </c>
      <c r="AK825" s="289" t="str">
        <f t="shared" si="379"/>
        <v>NA</v>
      </c>
      <c r="AL825" s="289" t="str">
        <f t="shared" si="380"/>
        <v>NA</v>
      </c>
      <c r="AM825" s="289" t="str">
        <f t="shared" si="381"/>
        <v>NA</v>
      </c>
      <c r="AN825" s="289" t="str">
        <f t="shared" si="382"/>
        <v>NA</v>
      </c>
      <c r="AO825" s="289">
        <f t="shared" si="383"/>
        <v>516</v>
      </c>
      <c r="AP825" s="289">
        <f t="shared" si="384"/>
        <v>524</v>
      </c>
      <c r="AQ825" s="289">
        <f t="shared" si="385"/>
        <v>546</v>
      </c>
      <c r="AR825" s="289">
        <f t="shared" si="386"/>
        <v>570</v>
      </c>
      <c r="AS825" s="289">
        <f t="shared" si="387"/>
        <v>579</v>
      </c>
      <c r="AT825" s="289" t="str">
        <f t="shared" si="388"/>
        <v>NA</v>
      </c>
      <c r="AU825" s="289" t="str">
        <f t="shared" si="389"/>
        <v>NA</v>
      </c>
      <c r="AV825" s="289" t="str">
        <f t="shared" si="390"/>
        <v>NA</v>
      </c>
      <c r="AW825" s="289" t="str">
        <f t="shared" si="391"/>
        <v>NA</v>
      </c>
      <c r="AX825" s="289" t="str">
        <f t="shared" si="392"/>
        <v>NA</v>
      </c>
      <c r="AY825" s="289" t="str">
        <f t="shared" si="393"/>
        <v>NA</v>
      </c>
      <c r="AZ825" s="289" t="str">
        <f t="shared" si="394"/>
        <v>NA</v>
      </c>
      <c r="BA825" s="289" t="str">
        <f t="shared" si="395"/>
        <v>NA</v>
      </c>
      <c r="BB825" s="289" t="str">
        <f t="shared" si="396"/>
        <v>NA</v>
      </c>
      <c r="BC825" s="289" t="str">
        <f t="shared" si="370"/>
        <v>NA</v>
      </c>
      <c r="BD825" s="289" t="str">
        <f t="shared" si="371"/>
        <v>NA</v>
      </c>
      <c r="BE825" s="289" t="str">
        <f t="shared" si="372"/>
        <v>NA</v>
      </c>
    </row>
    <row r="826" spans="1:57" s="309" customFormat="1" ht="15" customHeight="1" x14ac:dyDescent="0.25">
      <c r="A826" s="283" t="s">
        <v>30</v>
      </c>
      <c r="B826" s="255" t="s">
        <v>933</v>
      </c>
      <c r="C826" s="269" t="s">
        <v>1130</v>
      </c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>
        <v>15372</v>
      </c>
      <c r="R826" s="248">
        <v>16748</v>
      </c>
      <c r="S826" s="248">
        <v>17722</v>
      </c>
      <c r="T826" s="285">
        <v>18877</v>
      </c>
      <c r="U826" s="286">
        <v>20483</v>
      </c>
      <c r="V826" s="287">
        <v>20906</v>
      </c>
      <c r="W826" s="287"/>
      <c r="X826" s="287"/>
      <c r="Y826" s="287"/>
      <c r="Z826" s="287"/>
      <c r="AA826" s="287"/>
      <c r="AB826" s="287"/>
      <c r="AC826" s="303"/>
      <c r="AD826" s="303"/>
      <c r="AE826" s="289" t="str">
        <f t="shared" si="373"/>
        <v>NA</v>
      </c>
      <c r="AF826" s="289" t="str">
        <f t="shared" si="374"/>
        <v>NA</v>
      </c>
      <c r="AG826" s="289" t="str">
        <f t="shared" si="375"/>
        <v>NA</v>
      </c>
      <c r="AH826" s="289" t="str">
        <f t="shared" si="376"/>
        <v>NA</v>
      </c>
      <c r="AI826" s="289" t="str">
        <f t="shared" si="377"/>
        <v>NA</v>
      </c>
      <c r="AJ826" s="289" t="str">
        <f t="shared" si="378"/>
        <v>NA</v>
      </c>
      <c r="AK826" s="289" t="str">
        <f t="shared" si="379"/>
        <v>NA</v>
      </c>
      <c r="AL826" s="289" t="str">
        <f t="shared" si="380"/>
        <v>NA</v>
      </c>
      <c r="AM826" s="289" t="str">
        <f t="shared" si="381"/>
        <v>NA</v>
      </c>
      <c r="AN826" s="289" t="str">
        <f t="shared" si="382"/>
        <v>NA</v>
      </c>
      <c r="AO826" s="289" t="str">
        <f t="shared" si="383"/>
        <v>NA</v>
      </c>
      <c r="AP826" s="289" t="str">
        <f t="shared" si="384"/>
        <v>NA</v>
      </c>
      <c r="AQ826" s="289" t="str">
        <f t="shared" si="385"/>
        <v>NA</v>
      </c>
      <c r="AR826" s="289">
        <f t="shared" si="386"/>
        <v>671</v>
      </c>
      <c r="AS826" s="289">
        <f t="shared" si="387"/>
        <v>671</v>
      </c>
      <c r="AT826" s="289">
        <f t="shared" si="388"/>
        <v>687</v>
      </c>
      <c r="AU826" s="289">
        <f t="shared" si="389"/>
        <v>711</v>
      </c>
      <c r="AV826" s="289">
        <f t="shared" si="390"/>
        <v>727</v>
      </c>
      <c r="AW826" s="289">
        <f t="shared" si="391"/>
        <v>790</v>
      </c>
      <c r="AX826" s="289" t="str">
        <f t="shared" si="392"/>
        <v>NA</v>
      </c>
      <c r="AY826" s="289" t="str">
        <f t="shared" si="393"/>
        <v>NA</v>
      </c>
      <c r="AZ826" s="289" t="str">
        <f t="shared" si="394"/>
        <v>NA</v>
      </c>
      <c r="BA826" s="289" t="str">
        <f t="shared" si="395"/>
        <v>NA</v>
      </c>
      <c r="BB826" s="289" t="str">
        <f t="shared" si="396"/>
        <v>NA</v>
      </c>
      <c r="BC826" s="289" t="str">
        <f t="shared" si="370"/>
        <v>NA</v>
      </c>
      <c r="BD826" s="289" t="str">
        <f t="shared" si="371"/>
        <v>NA</v>
      </c>
      <c r="BE826" s="289" t="str">
        <f t="shared" si="372"/>
        <v>NA</v>
      </c>
    </row>
    <row r="827" spans="1:57" s="309" customFormat="1" ht="15" customHeight="1" x14ac:dyDescent="0.25">
      <c r="A827" s="283" t="s">
        <v>64</v>
      </c>
      <c r="B827" s="255" t="s">
        <v>913</v>
      </c>
      <c r="C827" s="269" t="s">
        <v>1130</v>
      </c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>
        <v>35195</v>
      </c>
      <c r="O827" s="248">
        <v>37845</v>
      </c>
      <c r="P827" s="248">
        <v>35000</v>
      </c>
      <c r="Q827" s="248">
        <v>33551</v>
      </c>
      <c r="R827" s="248"/>
      <c r="S827" s="248">
        <v>36736</v>
      </c>
      <c r="T827" s="285">
        <v>37596</v>
      </c>
      <c r="U827" s="286"/>
      <c r="V827" s="287"/>
      <c r="W827" s="287"/>
      <c r="X827" s="287"/>
      <c r="Y827" s="287"/>
      <c r="Z827" s="287"/>
      <c r="AA827" s="287"/>
      <c r="AB827" s="287"/>
      <c r="AC827" s="303"/>
      <c r="AD827" s="303"/>
      <c r="AE827" s="289" t="str">
        <f t="shared" si="373"/>
        <v>NA</v>
      </c>
      <c r="AF827" s="289" t="str">
        <f t="shared" si="374"/>
        <v>NA</v>
      </c>
      <c r="AG827" s="289" t="str">
        <f t="shared" si="375"/>
        <v>NA</v>
      </c>
      <c r="AH827" s="289" t="str">
        <f t="shared" si="376"/>
        <v>NA</v>
      </c>
      <c r="AI827" s="289" t="str">
        <f t="shared" si="377"/>
        <v>NA</v>
      </c>
      <c r="AJ827" s="289" t="str">
        <f t="shared" si="378"/>
        <v>NA</v>
      </c>
      <c r="AK827" s="289" t="str">
        <f t="shared" si="379"/>
        <v>NA</v>
      </c>
      <c r="AL827" s="289" t="str">
        <f t="shared" si="380"/>
        <v>NA</v>
      </c>
      <c r="AM827" s="289" t="str">
        <f t="shared" si="381"/>
        <v>NA</v>
      </c>
      <c r="AN827" s="289" t="str">
        <f t="shared" si="382"/>
        <v>NA</v>
      </c>
      <c r="AO827" s="289">
        <f t="shared" si="383"/>
        <v>499</v>
      </c>
      <c r="AP827" s="289">
        <f t="shared" si="384"/>
        <v>482</v>
      </c>
      <c r="AQ827" s="289">
        <f t="shared" si="385"/>
        <v>500</v>
      </c>
      <c r="AR827" s="289">
        <f t="shared" si="386"/>
        <v>524</v>
      </c>
      <c r="AS827" s="289" t="str">
        <f t="shared" si="387"/>
        <v>NA</v>
      </c>
      <c r="AT827" s="289">
        <f t="shared" si="388"/>
        <v>562</v>
      </c>
      <c r="AU827" s="289">
        <f t="shared" si="389"/>
        <v>581</v>
      </c>
      <c r="AV827" s="289" t="str">
        <f t="shared" si="390"/>
        <v>NA</v>
      </c>
      <c r="AW827" s="289" t="str">
        <f t="shared" si="391"/>
        <v>NA</v>
      </c>
      <c r="AX827" s="289" t="str">
        <f t="shared" si="392"/>
        <v>NA</v>
      </c>
      <c r="AY827" s="289" t="str">
        <f t="shared" si="393"/>
        <v>NA</v>
      </c>
      <c r="AZ827" s="289" t="str">
        <f t="shared" si="394"/>
        <v>NA</v>
      </c>
      <c r="BA827" s="289" t="str">
        <f t="shared" si="395"/>
        <v>NA</v>
      </c>
      <c r="BB827" s="289" t="str">
        <f t="shared" si="396"/>
        <v>NA</v>
      </c>
      <c r="BC827" s="289" t="str">
        <f t="shared" si="370"/>
        <v>NA</v>
      </c>
      <c r="BD827" s="289" t="str">
        <f t="shared" si="371"/>
        <v>NA</v>
      </c>
      <c r="BE827" s="289" t="str">
        <f t="shared" si="372"/>
        <v>NA</v>
      </c>
    </row>
    <row r="828" spans="1:57" s="309" customFormat="1" ht="15" customHeight="1" x14ac:dyDescent="0.25">
      <c r="A828" s="283" t="s">
        <v>227</v>
      </c>
      <c r="B828" s="255" t="s">
        <v>913</v>
      </c>
      <c r="C828" s="269" t="s">
        <v>1130</v>
      </c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>
        <v>30423</v>
      </c>
      <c r="Q828" s="248">
        <v>30813</v>
      </c>
      <c r="R828" s="248">
        <v>44632</v>
      </c>
      <c r="S828" s="248">
        <v>64546</v>
      </c>
      <c r="T828" s="285">
        <v>82983</v>
      </c>
      <c r="U828" s="286">
        <v>110358</v>
      </c>
      <c r="V828" s="287">
        <v>107368</v>
      </c>
      <c r="W828" s="287"/>
      <c r="X828" s="287"/>
      <c r="Y828" s="287"/>
      <c r="Z828" s="287"/>
      <c r="AA828" s="287"/>
      <c r="AB828" s="287"/>
      <c r="AC828" s="303"/>
      <c r="AD828" s="303"/>
      <c r="AE828" s="289" t="str">
        <f t="shared" si="373"/>
        <v>NA</v>
      </c>
      <c r="AF828" s="289" t="str">
        <f t="shared" si="374"/>
        <v>NA</v>
      </c>
      <c r="AG828" s="289" t="str">
        <f t="shared" si="375"/>
        <v>NA</v>
      </c>
      <c r="AH828" s="289" t="str">
        <f t="shared" si="376"/>
        <v>NA</v>
      </c>
      <c r="AI828" s="289" t="str">
        <f t="shared" si="377"/>
        <v>NA</v>
      </c>
      <c r="AJ828" s="289" t="str">
        <f t="shared" si="378"/>
        <v>NA</v>
      </c>
      <c r="AK828" s="289" t="str">
        <f t="shared" si="379"/>
        <v>NA</v>
      </c>
      <c r="AL828" s="289" t="str">
        <f t="shared" si="380"/>
        <v>NA</v>
      </c>
      <c r="AM828" s="289" t="str">
        <f t="shared" si="381"/>
        <v>NA</v>
      </c>
      <c r="AN828" s="289" t="str">
        <f t="shared" si="382"/>
        <v>NA</v>
      </c>
      <c r="AO828" s="289" t="str">
        <f t="shared" si="383"/>
        <v>NA</v>
      </c>
      <c r="AP828" s="289" t="str">
        <f t="shared" si="384"/>
        <v>NA</v>
      </c>
      <c r="AQ828" s="289">
        <f t="shared" si="385"/>
        <v>533</v>
      </c>
      <c r="AR828" s="289">
        <f t="shared" si="386"/>
        <v>543</v>
      </c>
      <c r="AS828" s="289">
        <f t="shared" si="387"/>
        <v>490</v>
      </c>
      <c r="AT828" s="289">
        <f t="shared" si="388"/>
        <v>416</v>
      </c>
      <c r="AU828" s="289">
        <f t="shared" si="389"/>
        <v>386</v>
      </c>
      <c r="AV828" s="289">
        <f t="shared" si="390"/>
        <v>367</v>
      </c>
      <c r="AW828" s="289">
        <f t="shared" si="391"/>
        <v>387</v>
      </c>
      <c r="AX828" s="289" t="str">
        <f t="shared" si="392"/>
        <v>NA</v>
      </c>
      <c r="AY828" s="289" t="str">
        <f t="shared" si="393"/>
        <v>NA</v>
      </c>
      <c r="AZ828" s="289" t="str">
        <f t="shared" si="394"/>
        <v>NA</v>
      </c>
      <c r="BA828" s="289" t="str">
        <f t="shared" si="395"/>
        <v>NA</v>
      </c>
      <c r="BB828" s="289" t="str">
        <f t="shared" si="396"/>
        <v>NA</v>
      </c>
      <c r="BC828" s="289" t="str">
        <f t="shared" si="370"/>
        <v>NA</v>
      </c>
      <c r="BD828" s="289" t="str">
        <f t="shared" si="371"/>
        <v>NA</v>
      </c>
      <c r="BE828" s="289" t="str">
        <f t="shared" si="372"/>
        <v>NA</v>
      </c>
    </row>
    <row r="829" spans="1:57" s="309" customFormat="1" ht="15" customHeight="1" x14ac:dyDescent="0.25">
      <c r="A829" s="283" t="s">
        <v>975</v>
      </c>
      <c r="B829" s="255" t="s">
        <v>913</v>
      </c>
      <c r="C829" s="269" t="s">
        <v>1130</v>
      </c>
      <c r="D829" s="248"/>
      <c r="E829" s="248"/>
      <c r="F829" s="248"/>
      <c r="G829" s="248"/>
      <c r="H829" s="248">
        <v>132756</v>
      </c>
      <c r="I829" s="248">
        <v>140086</v>
      </c>
      <c r="J829" s="248">
        <v>157605</v>
      </c>
      <c r="K829" s="248">
        <v>180350</v>
      </c>
      <c r="L829" s="248">
        <v>201141</v>
      </c>
      <c r="M829" s="248">
        <v>210695</v>
      </c>
      <c r="N829" s="248">
        <v>260481</v>
      </c>
      <c r="O829" s="248">
        <v>226581</v>
      </c>
      <c r="P829" s="248">
        <v>192139</v>
      </c>
      <c r="Q829" s="248"/>
      <c r="R829" s="248"/>
      <c r="S829" s="248"/>
      <c r="T829" s="285"/>
      <c r="U829" s="286"/>
      <c r="V829" s="287"/>
      <c r="W829" s="287"/>
      <c r="X829" s="287"/>
      <c r="Y829" s="287"/>
      <c r="Z829" s="287"/>
      <c r="AA829" s="287"/>
      <c r="AB829" s="287"/>
      <c r="AC829" s="303"/>
      <c r="AD829" s="303"/>
      <c r="AE829" s="289" t="str">
        <f t="shared" si="373"/>
        <v>NA</v>
      </c>
      <c r="AF829" s="289" t="str">
        <f t="shared" si="374"/>
        <v>NA</v>
      </c>
      <c r="AG829" s="289" t="str">
        <f t="shared" si="375"/>
        <v>NA</v>
      </c>
      <c r="AH829" s="289" t="str">
        <f t="shared" si="376"/>
        <v>NA</v>
      </c>
      <c r="AI829" s="289">
        <f t="shared" si="377"/>
        <v>129</v>
      </c>
      <c r="AJ829" s="289">
        <f t="shared" si="378"/>
        <v>145</v>
      </c>
      <c r="AK829" s="289">
        <f t="shared" si="379"/>
        <v>150</v>
      </c>
      <c r="AL829" s="289">
        <f t="shared" si="380"/>
        <v>152</v>
      </c>
      <c r="AM829" s="289">
        <f t="shared" si="381"/>
        <v>164</v>
      </c>
      <c r="AN829" s="289">
        <f t="shared" si="382"/>
        <v>173</v>
      </c>
      <c r="AO829" s="289">
        <f t="shared" si="383"/>
        <v>163</v>
      </c>
      <c r="AP829" s="289">
        <f t="shared" si="384"/>
        <v>174</v>
      </c>
      <c r="AQ829" s="289">
        <f t="shared" si="385"/>
        <v>185</v>
      </c>
      <c r="AR829" s="289" t="str">
        <f t="shared" si="386"/>
        <v>NA</v>
      </c>
      <c r="AS829" s="289" t="str">
        <f t="shared" si="387"/>
        <v>NA</v>
      </c>
      <c r="AT829" s="289" t="str">
        <f t="shared" si="388"/>
        <v>NA</v>
      </c>
      <c r="AU829" s="289" t="str">
        <f t="shared" si="389"/>
        <v>NA</v>
      </c>
      <c r="AV829" s="289" t="str">
        <f t="shared" si="390"/>
        <v>NA</v>
      </c>
      <c r="AW829" s="289" t="str">
        <f t="shared" si="391"/>
        <v>NA</v>
      </c>
      <c r="AX829" s="289" t="str">
        <f t="shared" si="392"/>
        <v>NA</v>
      </c>
      <c r="AY829" s="289" t="str">
        <f t="shared" si="393"/>
        <v>NA</v>
      </c>
      <c r="AZ829" s="289" t="str">
        <f t="shared" si="394"/>
        <v>NA</v>
      </c>
      <c r="BA829" s="289" t="str">
        <f t="shared" si="395"/>
        <v>NA</v>
      </c>
      <c r="BB829" s="289" t="str">
        <f t="shared" si="396"/>
        <v>NA</v>
      </c>
      <c r="BC829" s="289" t="str">
        <f t="shared" si="370"/>
        <v>NA</v>
      </c>
      <c r="BD829" s="289" t="str">
        <f t="shared" si="371"/>
        <v>NA</v>
      </c>
      <c r="BE829" s="289" t="str">
        <f t="shared" si="372"/>
        <v>NA</v>
      </c>
    </row>
    <row r="830" spans="1:57" s="309" customFormat="1" ht="15" customHeight="1" x14ac:dyDescent="0.25">
      <c r="A830" s="283" t="s">
        <v>615</v>
      </c>
      <c r="B830" s="255" t="s">
        <v>913</v>
      </c>
      <c r="C830" s="269" t="s">
        <v>1130</v>
      </c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248"/>
      <c r="S830" s="248"/>
      <c r="T830" s="285">
        <v>5406</v>
      </c>
      <c r="U830" s="286">
        <v>6101</v>
      </c>
      <c r="V830" s="287"/>
      <c r="W830" s="287"/>
      <c r="X830" s="287"/>
      <c r="Y830" s="287"/>
      <c r="Z830" s="287"/>
      <c r="AA830" s="287"/>
      <c r="AB830" s="287"/>
      <c r="AC830" s="303"/>
      <c r="AD830" s="303"/>
      <c r="AE830" s="289" t="str">
        <f t="shared" si="373"/>
        <v>NA</v>
      </c>
      <c r="AF830" s="289" t="str">
        <f t="shared" si="374"/>
        <v>NA</v>
      </c>
      <c r="AG830" s="289" t="str">
        <f t="shared" si="375"/>
        <v>NA</v>
      </c>
      <c r="AH830" s="289" t="str">
        <f t="shared" si="376"/>
        <v>NA</v>
      </c>
      <c r="AI830" s="289" t="str">
        <f t="shared" si="377"/>
        <v>NA</v>
      </c>
      <c r="AJ830" s="289" t="str">
        <f t="shared" si="378"/>
        <v>NA</v>
      </c>
      <c r="AK830" s="289" t="str">
        <f t="shared" si="379"/>
        <v>NA</v>
      </c>
      <c r="AL830" s="289" t="str">
        <f t="shared" si="380"/>
        <v>NA</v>
      </c>
      <c r="AM830" s="289" t="str">
        <f t="shared" si="381"/>
        <v>NA</v>
      </c>
      <c r="AN830" s="289" t="str">
        <f t="shared" si="382"/>
        <v>NA</v>
      </c>
      <c r="AO830" s="289" t="str">
        <f t="shared" si="383"/>
        <v>NA</v>
      </c>
      <c r="AP830" s="289" t="str">
        <f t="shared" si="384"/>
        <v>NA</v>
      </c>
      <c r="AQ830" s="289" t="str">
        <f t="shared" si="385"/>
        <v>NA</v>
      </c>
      <c r="AR830" s="289" t="str">
        <f t="shared" si="386"/>
        <v>NA</v>
      </c>
      <c r="AS830" s="289" t="str">
        <f t="shared" si="387"/>
        <v>NA</v>
      </c>
      <c r="AT830" s="289" t="str">
        <f t="shared" si="388"/>
        <v>NA</v>
      </c>
      <c r="AU830" s="289">
        <f t="shared" si="389"/>
        <v>810</v>
      </c>
      <c r="AV830" s="289">
        <f t="shared" si="390"/>
        <v>822</v>
      </c>
      <c r="AW830" s="289" t="str">
        <f t="shared" si="391"/>
        <v>NA</v>
      </c>
      <c r="AX830" s="289" t="str">
        <f t="shared" si="392"/>
        <v>NA</v>
      </c>
      <c r="AY830" s="289" t="str">
        <f t="shared" si="393"/>
        <v>NA</v>
      </c>
      <c r="AZ830" s="289" t="str">
        <f t="shared" si="394"/>
        <v>NA</v>
      </c>
      <c r="BA830" s="289" t="str">
        <f t="shared" si="395"/>
        <v>NA</v>
      </c>
      <c r="BB830" s="289" t="str">
        <f t="shared" si="396"/>
        <v>NA</v>
      </c>
      <c r="BC830" s="289" t="str">
        <f t="shared" si="370"/>
        <v>NA</v>
      </c>
      <c r="BD830" s="289" t="str">
        <f t="shared" si="371"/>
        <v>NA</v>
      </c>
      <c r="BE830" s="289" t="str">
        <f t="shared" si="372"/>
        <v>NA</v>
      </c>
    </row>
    <row r="831" spans="1:57" s="309" customFormat="1" ht="15" customHeight="1" x14ac:dyDescent="0.25">
      <c r="A831" s="283" t="s">
        <v>800</v>
      </c>
      <c r="B831" s="255" t="s">
        <v>913</v>
      </c>
      <c r="C831" s="269" t="s">
        <v>1130</v>
      </c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248">
        <v>4523</v>
      </c>
      <c r="S831" s="248">
        <v>4738</v>
      </c>
      <c r="T831" s="321">
        <v>5198</v>
      </c>
      <c r="U831" s="286">
        <v>13650</v>
      </c>
      <c r="V831" s="287">
        <v>13565</v>
      </c>
      <c r="W831" s="287"/>
      <c r="X831" s="287"/>
      <c r="Y831" s="287"/>
      <c r="Z831" s="287"/>
      <c r="AA831" s="287"/>
      <c r="AB831" s="287"/>
      <c r="AC831" s="303"/>
      <c r="AD831" s="303"/>
      <c r="AE831" s="289" t="str">
        <f t="shared" si="373"/>
        <v>NA</v>
      </c>
      <c r="AF831" s="289" t="str">
        <f t="shared" si="374"/>
        <v>NA</v>
      </c>
      <c r="AG831" s="289" t="str">
        <f t="shared" si="375"/>
        <v>NA</v>
      </c>
      <c r="AH831" s="289" t="str">
        <f t="shared" si="376"/>
        <v>NA</v>
      </c>
      <c r="AI831" s="289" t="str">
        <f t="shared" si="377"/>
        <v>NA</v>
      </c>
      <c r="AJ831" s="289" t="str">
        <f t="shared" si="378"/>
        <v>NA</v>
      </c>
      <c r="AK831" s="289" t="str">
        <f t="shared" si="379"/>
        <v>NA</v>
      </c>
      <c r="AL831" s="289" t="str">
        <f t="shared" si="380"/>
        <v>NA</v>
      </c>
      <c r="AM831" s="289" t="str">
        <f t="shared" si="381"/>
        <v>NA</v>
      </c>
      <c r="AN831" s="289" t="str">
        <f t="shared" si="382"/>
        <v>NA</v>
      </c>
      <c r="AO831" s="289" t="str">
        <f t="shared" si="383"/>
        <v>NA</v>
      </c>
      <c r="AP831" s="289" t="str">
        <f t="shared" si="384"/>
        <v>NA</v>
      </c>
      <c r="AQ831" s="289" t="str">
        <f t="shared" si="385"/>
        <v>NA</v>
      </c>
      <c r="AR831" s="289" t="str">
        <f t="shared" si="386"/>
        <v>NA</v>
      </c>
      <c r="AS831" s="289">
        <f t="shared" si="387"/>
        <v>749</v>
      </c>
      <c r="AT831" s="289">
        <f t="shared" si="388"/>
        <v>763</v>
      </c>
      <c r="AU831" s="289">
        <f t="shared" si="389"/>
        <v>812</v>
      </c>
      <c r="AV831" s="289">
        <f t="shared" si="390"/>
        <v>777</v>
      </c>
      <c r="AW831" s="289">
        <f t="shared" si="391"/>
        <v>861</v>
      </c>
      <c r="AX831" s="289" t="str">
        <f t="shared" si="392"/>
        <v>NA</v>
      </c>
      <c r="AY831" s="289" t="str">
        <f t="shared" si="393"/>
        <v>NA</v>
      </c>
      <c r="AZ831" s="289" t="str">
        <f t="shared" si="394"/>
        <v>NA</v>
      </c>
      <c r="BA831" s="289" t="str">
        <f t="shared" si="395"/>
        <v>NA</v>
      </c>
      <c r="BB831" s="289" t="str">
        <f t="shared" si="396"/>
        <v>NA</v>
      </c>
      <c r="BC831" s="289" t="str">
        <f t="shared" si="370"/>
        <v>NA</v>
      </c>
      <c r="BD831" s="289" t="str">
        <f t="shared" si="371"/>
        <v>NA</v>
      </c>
      <c r="BE831" s="289" t="str">
        <f t="shared" si="372"/>
        <v>NA</v>
      </c>
    </row>
    <row r="832" spans="1:57" s="309" customFormat="1" ht="15" customHeight="1" x14ac:dyDescent="0.25">
      <c r="A832" s="283" t="s">
        <v>338</v>
      </c>
      <c r="B832" s="255" t="s">
        <v>913</v>
      </c>
      <c r="C832" s="269" t="s">
        <v>1130</v>
      </c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>
        <v>12000</v>
      </c>
      <c r="R832" s="248"/>
      <c r="S832" s="248"/>
      <c r="T832" s="285"/>
      <c r="U832" s="286"/>
      <c r="V832" s="287"/>
      <c r="W832" s="287"/>
      <c r="X832" s="287"/>
      <c r="Y832" s="287"/>
      <c r="Z832" s="287"/>
      <c r="AA832" s="287"/>
      <c r="AB832" s="287"/>
      <c r="AC832" s="303"/>
      <c r="AD832" s="303"/>
      <c r="AE832" s="289" t="str">
        <f t="shared" si="373"/>
        <v>NA</v>
      </c>
      <c r="AF832" s="289" t="str">
        <f t="shared" si="374"/>
        <v>NA</v>
      </c>
      <c r="AG832" s="289" t="str">
        <f t="shared" si="375"/>
        <v>NA</v>
      </c>
      <c r="AH832" s="289" t="str">
        <f t="shared" si="376"/>
        <v>NA</v>
      </c>
      <c r="AI832" s="289" t="str">
        <f t="shared" si="377"/>
        <v>NA</v>
      </c>
      <c r="AJ832" s="289" t="str">
        <f t="shared" si="378"/>
        <v>NA</v>
      </c>
      <c r="AK832" s="289" t="str">
        <f t="shared" si="379"/>
        <v>NA</v>
      </c>
      <c r="AL832" s="289" t="str">
        <f t="shared" si="380"/>
        <v>NA</v>
      </c>
      <c r="AM832" s="289" t="str">
        <f t="shared" si="381"/>
        <v>NA</v>
      </c>
      <c r="AN832" s="289" t="str">
        <f t="shared" si="382"/>
        <v>NA</v>
      </c>
      <c r="AO832" s="289" t="str">
        <f t="shared" si="383"/>
        <v>NA</v>
      </c>
      <c r="AP832" s="289" t="str">
        <f t="shared" si="384"/>
        <v>NA</v>
      </c>
      <c r="AQ832" s="289" t="str">
        <f t="shared" si="385"/>
        <v>NA</v>
      </c>
      <c r="AR832" s="289">
        <f t="shared" si="386"/>
        <v>701</v>
      </c>
      <c r="AS832" s="289" t="str">
        <f t="shared" si="387"/>
        <v>NA</v>
      </c>
      <c r="AT832" s="289" t="str">
        <f t="shared" si="388"/>
        <v>NA</v>
      </c>
      <c r="AU832" s="289" t="str">
        <f t="shared" si="389"/>
        <v>NA</v>
      </c>
      <c r="AV832" s="289" t="str">
        <f t="shared" si="390"/>
        <v>NA</v>
      </c>
      <c r="AW832" s="289" t="str">
        <f t="shared" si="391"/>
        <v>NA</v>
      </c>
      <c r="AX832" s="289" t="str">
        <f t="shared" si="392"/>
        <v>NA</v>
      </c>
      <c r="AY832" s="289" t="str">
        <f t="shared" si="393"/>
        <v>NA</v>
      </c>
      <c r="AZ832" s="289" t="str">
        <f t="shared" si="394"/>
        <v>NA</v>
      </c>
      <c r="BA832" s="289" t="str">
        <f t="shared" si="395"/>
        <v>NA</v>
      </c>
      <c r="BB832" s="289" t="str">
        <f t="shared" si="396"/>
        <v>NA</v>
      </c>
      <c r="BC832" s="289" t="str">
        <f t="shared" si="370"/>
        <v>NA</v>
      </c>
      <c r="BD832" s="289" t="str">
        <f t="shared" si="371"/>
        <v>NA</v>
      </c>
      <c r="BE832" s="289" t="str">
        <f t="shared" si="372"/>
        <v>NA</v>
      </c>
    </row>
    <row r="833" spans="1:57" s="309" customFormat="1" ht="15" customHeight="1" x14ac:dyDescent="0.25">
      <c r="A833" s="283" t="s">
        <v>593</v>
      </c>
      <c r="B833" s="255" t="s">
        <v>913</v>
      </c>
      <c r="C833" s="269" t="s">
        <v>1130</v>
      </c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248"/>
      <c r="S833" s="248"/>
      <c r="T833" s="285">
        <v>7765</v>
      </c>
      <c r="U833" s="286">
        <v>8474</v>
      </c>
      <c r="V833" s="287"/>
      <c r="W833" s="287"/>
      <c r="X833" s="287"/>
      <c r="Y833" s="287"/>
      <c r="Z833" s="287"/>
      <c r="AA833" s="287"/>
      <c r="AB833" s="287"/>
      <c r="AC833" s="303"/>
      <c r="AD833" s="303"/>
      <c r="AE833" s="289" t="str">
        <f t="shared" si="373"/>
        <v>NA</v>
      </c>
      <c r="AF833" s="289" t="str">
        <f t="shared" si="374"/>
        <v>NA</v>
      </c>
      <c r="AG833" s="289" t="str">
        <f t="shared" si="375"/>
        <v>NA</v>
      </c>
      <c r="AH833" s="289" t="str">
        <f t="shared" si="376"/>
        <v>NA</v>
      </c>
      <c r="AI833" s="289" t="str">
        <f t="shared" si="377"/>
        <v>NA</v>
      </c>
      <c r="AJ833" s="289" t="str">
        <f t="shared" si="378"/>
        <v>NA</v>
      </c>
      <c r="AK833" s="289" t="str">
        <f t="shared" si="379"/>
        <v>NA</v>
      </c>
      <c r="AL833" s="289" t="str">
        <f t="shared" si="380"/>
        <v>NA</v>
      </c>
      <c r="AM833" s="289" t="str">
        <f t="shared" si="381"/>
        <v>NA</v>
      </c>
      <c r="AN833" s="289" t="str">
        <f t="shared" si="382"/>
        <v>NA</v>
      </c>
      <c r="AO833" s="289" t="str">
        <f t="shared" si="383"/>
        <v>NA</v>
      </c>
      <c r="AP833" s="289" t="str">
        <f t="shared" si="384"/>
        <v>NA</v>
      </c>
      <c r="AQ833" s="289" t="str">
        <f t="shared" si="385"/>
        <v>NA</v>
      </c>
      <c r="AR833" s="289" t="str">
        <f t="shared" si="386"/>
        <v>NA</v>
      </c>
      <c r="AS833" s="289" t="str">
        <f t="shared" si="387"/>
        <v>NA</v>
      </c>
      <c r="AT833" s="289" t="str">
        <f t="shared" si="388"/>
        <v>NA</v>
      </c>
      <c r="AU833" s="289">
        <f t="shared" si="389"/>
        <v>795</v>
      </c>
      <c r="AV833" s="289">
        <f t="shared" si="390"/>
        <v>809</v>
      </c>
      <c r="AW833" s="289" t="str">
        <f t="shared" si="391"/>
        <v>NA</v>
      </c>
      <c r="AX833" s="289" t="str">
        <f t="shared" si="392"/>
        <v>NA</v>
      </c>
      <c r="AY833" s="289" t="str">
        <f t="shared" si="393"/>
        <v>NA</v>
      </c>
      <c r="AZ833" s="289" t="str">
        <f t="shared" si="394"/>
        <v>NA</v>
      </c>
      <c r="BA833" s="289" t="str">
        <f t="shared" si="395"/>
        <v>NA</v>
      </c>
      <c r="BB833" s="289" t="str">
        <f t="shared" si="396"/>
        <v>NA</v>
      </c>
      <c r="BC833" s="289" t="str">
        <f t="shared" si="370"/>
        <v>NA</v>
      </c>
      <c r="BD833" s="289" t="str">
        <f t="shared" si="371"/>
        <v>NA</v>
      </c>
      <c r="BE833" s="289" t="str">
        <f t="shared" si="372"/>
        <v>NA</v>
      </c>
    </row>
    <row r="834" spans="1:57" s="309" customFormat="1" ht="15" customHeight="1" x14ac:dyDescent="0.25">
      <c r="A834" s="283" t="s">
        <v>1075</v>
      </c>
      <c r="B834" s="255" t="s">
        <v>924</v>
      </c>
      <c r="C834" s="269" t="s">
        <v>1130</v>
      </c>
      <c r="D834" s="248"/>
      <c r="E834" s="248"/>
      <c r="F834" s="248"/>
      <c r="G834" s="248"/>
      <c r="H834" s="248">
        <v>111198</v>
      </c>
      <c r="I834" s="248">
        <v>122804</v>
      </c>
      <c r="J834" s="248">
        <v>135456</v>
      </c>
      <c r="K834" s="248">
        <v>176389</v>
      </c>
      <c r="L834" s="248">
        <v>208241</v>
      </c>
      <c r="M834" s="248">
        <v>218769</v>
      </c>
      <c r="N834" s="248">
        <v>233977</v>
      </c>
      <c r="O834" s="248">
        <v>221123</v>
      </c>
      <c r="P834" s="248">
        <v>212669</v>
      </c>
      <c r="Q834" s="248">
        <v>226989</v>
      </c>
      <c r="R834" s="248"/>
      <c r="S834" s="248"/>
      <c r="T834" s="285"/>
      <c r="U834" s="286"/>
      <c r="V834" s="287"/>
      <c r="W834" s="287"/>
      <c r="X834" s="287"/>
      <c r="Y834" s="287"/>
      <c r="Z834" s="287"/>
      <c r="AA834" s="287"/>
      <c r="AB834" s="287"/>
      <c r="AC834" s="303"/>
      <c r="AD834" s="303"/>
      <c r="AE834" s="289" t="str">
        <f t="shared" si="373"/>
        <v>NA</v>
      </c>
      <c r="AF834" s="289" t="str">
        <f t="shared" si="374"/>
        <v>NA</v>
      </c>
      <c r="AG834" s="289" t="str">
        <f t="shared" si="375"/>
        <v>NA</v>
      </c>
      <c r="AH834" s="289" t="str">
        <f t="shared" si="376"/>
        <v>NA</v>
      </c>
      <c r="AI834" s="289">
        <f t="shared" si="377"/>
        <v>154</v>
      </c>
      <c r="AJ834" s="289">
        <f t="shared" si="378"/>
        <v>165</v>
      </c>
      <c r="AK834" s="289">
        <f t="shared" si="379"/>
        <v>172</v>
      </c>
      <c r="AL834" s="289">
        <f t="shared" si="380"/>
        <v>159</v>
      </c>
      <c r="AM834" s="289">
        <f t="shared" si="381"/>
        <v>160</v>
      </c>
      <c r="AN834" s="289">
        <f t="shared" si="382"/>
        <v>168</v>
      </c>
      <c r="AO834" s="289">
        <f t="shared" si="383"/>
        <v>176</v>
      </c>
      <c r="AP834" s="289">
        <f t="shared" si="384"/>
        <v>177</v>
      </c>
      <c r="AQ834" s="289">
        <f t="shared" si="385"/>
        <v>175</v>
      </c>
      <c r="AR834" s="289">
        <f t="shared" si="386"/>
        <v>171</v>
      </c>
      <c r="AS834" s="289" t="str">
        <f t="shared" si="387"/>
        <v>NA</v>
      </c>
      <c r="AT834" s="289" t="str">
        <f t="shared" si="388"/>
        <v>NA</v>
      </c>
      <c r="AU834" s="289" t="str">
        <f t="shared" si="389"/>
        <v>NA</v>
      </c>
      <c r="AV834" s="289" t="str">
        <f t="shared" si="390"/>
        <v>NA</v>
      </c>
      <c r="AW834" s="289" t="str">
        <f t="shared" si="391"/>
        <v>NA</v>
      </c>
      <c r="AX834" s="289" t="str">
        <f t="shared" si="392"/>
        <v>NA</v>
      </c>
      <c r="AY834" s="289" t="str">
        <f t="shared" si="393"/>
        <v>NA</v>
      </c>
      <c r="AZ834" s="289" t="str">
        <f t="shared" si="394"/>
        <v>NA</v>
      </c>
      <c r="BA834" s="289" t="str">
        <f t="shared" si="395"/>
        <v>NA</v>
      </c>
      <c r="BB834" s="289" t="str">
        <f t="shared" si="396"/>
        <v>NA</v>
      </c>
      <c r="BC834" s="289" t="str">
        <f t="shared" si="370"/>
        <v>NA</v>
      </c>
      <c r="BD834" s="289" t="str">
        <f t="shared" si="371"/>
        <v>NA</v>
      </c>
      <c r="BE834" s="289" t="str">
        <f t="shared" si="372"/>
        <v>NA</v>
      </c>
    </row>
    <row r="835" spans="1:57" s="309" customFormat="1" ht="15" customHeight="1" x14ac:dyDescent="0.25">
      <c r="A835" s="283" t="s">
        <v>1088</v>
      </c>
      <c r="B835" s="255" t="s">
        <v>924</v>
      </c>
      <c r="C835" s="269" t="s">
        <v>1130</v>
      </c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>
        <v>4332</v>
      </c>
      <c r="R835" s="248">
        <v>2777</v>
      </c>
      <c r="S835" s="248">
        <v>18465</v>
      </c>
      <c r="T835" s="285">
        <v>19793.5</v>
      </c>
      <c r="U835" s="286">
        <v>21122</v>
      </c>
      <c r="V835" s="287">
        <v>19215</v>
      </c>
      <c r="W835" s="287"/>
      <c r="X835" s="287"/>
      <c r="Y835" s="287"/>
      <c r="Z835" s="287"/>
      <c r="AA835" s="287"/>
      <c r="AB835" s="287"/>
      <c r="AC835" s="303"/>
      <c r="AD835" s="303"/>
      <c r="AE835" s="289" t="str">
        <f t="shared" si="373"/>
        <v>NA</v>
      </c>
      <c r="AF835" s="289" t="str">
        <f t="shared" si="374"/>
        <v>NA</v>
      </c>
      <c r="AG835" s="289" t="str">
        <f t="shared" si="375"/>
        <v>NA</v>
      </c>
      <c r="AH835" s="289" t="str">
        <f t="shared" si="376"/>
        <v>NA</v>
      </c>
      <c r="AI835" s="289" t="str">
        <f t="shared" si="377"/>
        <v>NA</v>
      </c>
      <c r="AJ835" s="289" t="str">
        <f t="shared" si="378"/>
        <v>NA</v>
      </c>
      <c r="AK835" s="289" t="str">
        <f t="shared" si="379"/>
        <v>NA</v>
      </c>
      <c r="AL835" s="289" t="str">
        <f t="shared" si="380"/>
        <v>NA</v>
      </c>
      <c r="AM835" s="289" t="str">
        <f t="shared" si="381"/>
        <v>NA</v>
      </c>
      <c r="AN835" s="289" t="str">
        <f t="shared" si="382"/>
        <v>NA</v>
      </c>
      <c r="AO835" s="289" t="str">
        <f t="shared" si="383"/>
        <v>NA</v>
      </c>
      <c r="AP835" s="289" t="str">
        <f t="shared" si="384"/>
        <v>NA</v>
      </c>
      <c r="AQ835" s="289" t="str">
        <f t="shared" si="385"/>
        <v>NA</v>
      </c>
      <c r="AR835" s="289">
        <f t="shared" si="386"/>
        <v>757</v>
      </c>
      <c r="AS835" s="289">
        <f t="shared" si="387"/>
        <v>760</v>
      </c>
      <c r="AT835" s="289">
        <f t="shared" si="388"/>
        <v>680</v>
      </c>
      <c r="AU835" s="289">
        <f t="shared" si="389"/>
        <v>704</v>
      </c>
      <c r="AV835" s="289">
        <f t="shared" si="390"/>
        <v>721</v>
      </c>
      <c r="AW835" s="289">
        <f t="shared" si="391"/>
        <v>804</v>
      </c>
      <c r="AX835" s="289" t="str">
        <f t="shared" si="392"/>
        <v>NA</v>
      </c>
      <c r="AY835" s="289" t="str">
        <f t="shared" si="393"/>
        <v>NA</v>
      </c>
      <c r="AZ835" s="289" t="str">
        <f t="shared" si="394"/>
        <v>NA</v>
      </c>
      <c r="BA835" s="289" t="str">
        <f t="shared" si="395"/>
        <v>NA</v>
      </c>
      <c r="BB835" s="289" t="str">
        <f t="shared" si="396"/>
        <v>NA</v>
      </c>
      <c r="BC835" s="289" t="str">
        <f t="shared" si="370"/>
        <v>NA</v>
      </c>
      <c r="BD835" s="289" t="str">
        <f t="shared" si="371"/>
        <v>NA</v>
      </c>
      <c r="BE835" s="289" t="str">
        <f t="shared" si="372"/>
        <v>NA</v>
      </c>
    </row>
    <row r="836" spans="1:57" s="309" customFormat="1" ht="15" customHeight="1" x14ac:dyDescent="0.25">
      <c r="A836" s="283" t="s">
        <v>1091</v>
      </c>
      <c r="B836" s="255" t="s">
        <v>916</v>
      </c>
      <c r="C836" s="269" t="s">
        <v>1130</v>
      </c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>
        <v>41210</v>
      </c>
      <c r="R836" s="248">
        <v>46308</v>
      </c>
      <c r="S836" s="248"/>
      <c r="T836" s="285"/>
      <c r="U836" s="286"/>
      <c r="V836" s="287"/>
      <c r="W836" s="287"/>
      <c r="X836" s="287"/>
      <c r="Y836" s="287"/>
      <c r="Z836" s="287"/>
      <c r="AA836" s="287"/>
      <c r="AB836" s="287"/>
      <c r="AC836" s="303"/>
      <c r="AD836" s="303"/>
      <c r="AE836" s="289" t="str">
        <f t="shared" si="373"/>
        <v>NA</v>
      </c>
      <c r="AF836" s="289" t="str">
        <f t="shared" si="374"/>
        <v>NA</v>
      </c>
      <c r="AG836" s="289" t="str">
        <f t="shared" si="375"/>
        <v>NA</v>
      </c>
      <c r="AH836" s="289" t="str">
        <f t="shared" si="376"/>
        <v>NA</v>
      </c>
      <c r="AI836" s="289" t="str">
        <f t="shared" si="377"/>
        <v>NA</v>
      </c>
      <c r="AJ836" s="289" t="str">
        <f t="shared" si="378"/>
        <v>NA</v>
      </c>
      <c r="AK836" s="289" t="str">
        <f t="shared" si="379"/>
        <v>NA</v>
      </c>
      <c r="AL836" s="289" t="str">
        <f t="shared" si="380"/>
        <v>NA</v>
      </c>
      <c r="AM836" s="289" t="str">
        <f t="shared" si="381"/>
        <v>NA</v>
      </c>
      <c r="AN836" s="289" t="str">
        <f t="shared" si="382"/>
        <v>NA</v>
      </c>
      <c r="AO836" s="289" t="str">
        <f t="shared" si="383"/>
        <v>NA</v>
      </c>
      <c r="AP836" s="289" t="str">
        <f t="shared" si="384"/>
        <v>NA</v>
      </c>
      <c r="AQ836" s="289" t="str">
        <f t="shared" si="385"/>
        <v>NA</v>
      </c>
      <c r="AR836" s="289">
        <f t="shared" si="386"/>
        <v>476</v>
      </c>
      <c r="AS836" s="289">
        <f t="shared" si="387"/>
        <v>482</v>
      </c>
      <c r="AT836" s="289" t="str">
        <f t="shared" si="388"/>
        <v>NA</v>
      </c>
      <c r="AU836" s="289" t="str">
        <f t="shared" si="389"/>
        <v>NA</v>
      </c>
      <c r="AV836" s="289" t="str">
        <f t="shared" si="390"/>
        <v>NA</v>
      </c>
      <c r="AW836" s="289" t="str">
        <f t="shared" si="391"/>
        <v>NA</v>
      </c>
      <c r="AX836" s="289" t="str">
        <f t="shared" si="392"/>
        <v>NA</v>
      </c>
      <c r="AY836" s="289" t="str">
        <f t="shared" si="393"/>
        <v>NA</v>
      </c>
      <c r="AZ836" s="289" t="str">
        <f t="shared" si="394"/>
        <v>NA</v>
      </c>
      <c r="BA836" s="289" t="str">
        <f t="shared" si="395"/>
        <v>NA</v>
      </c>
      <c r="BB836" s="289" t="str">
        <f t="shared" si="396"/>
        <v>NA</v>
      </c>
      <c r="BC836" s="289" t="str">
        <f t="shared" si="370"/>
        <v>NA</v>
      </c>
      <c r="BD836" s="289" t="str">
        <f t="shared" si="371"/>
        <v>NA</v>
      </c>
      <c r="BE836" s="289" t="str">
        <f t="shared" si="372"/>
        <v>NA</v>
      </c>
    </row>
    <row r="837" spans="1:57" s="309" customFormat="1" ht="15" customHeight="1" x14ac:dyDescent="0.25">
      <c r="A837" s="283" t="s">
        <v>507</v>
      </c>
      <c r="B837" s="255" t="s">
        <v>916</v>
      </c>
      <c r="C837" s="269" t="s">
        <v>1130</v>
      </c>
      <c r="D837" s="248"/>
      <c r="E837" s="248"/>
      <c r="F837" s="248"/>
      <c r="G837" s="248"/>
      <c r="H837" s="248">
        <v>8029</v>
      </c>
      <c r="I837" s="248">
        <v>9367</v>
      </c>
      <c r="J837" s="248">
        <v>10752</v>
      </c>
      <c r="K837" s="248">
        <v>13461</v>
      </c>
      <c r="L837" s="248">
        <v>15722</v>
      </c>
      <c r="M837" s="248">
        <v>18262</v>
      </c>
      <c r="N837" s="248">
        <v>20458</v>
      </c>
      <c r="O837" s="248"/>
      <c r="P837" s="248"/>
      <c r="Q837" s="248"/>
      <c r="R837" s="248"/>
      <c r="S837" s="248"/>
      <c r="T837" s="285">
        <v>23463</v>
      </c>
      <c r="U837" s="286"/>
      <c r="V837" s="287"/>
      <c r="W837" s="287"/>
      <c r="X837" s="287"/>
      <c r="Y837" s="287"/>
      <c r="Z837" s="287"/>
      <c r="AA837" s="287"/>
      <c r="AB837" s="287"/>
      <c r="AC837" s="303"/>
      <c r="AD837" s="303"/>
      <c r="AE837" s="289" t="str">
        <f t="shared" si="373"/>
        <v>NA</v>
      </c>
      <c r="AF837" s="289" t="str">
        <f t="shared" si="374"/>
        <v>NA</v>
      </c>
      <c r="AG837" s="289" t="str">
        <f t="shared" si="375"/>
        <v>NA</v>
      </c>
      <c r="AH837" s="289" t="str">
        <f t="shared" si="376"/>
        <v>NA</v>
      </c>
      <c r="AI837" s="289">
        <f t="shared" si="377"/>
        <v>435</v>
      </c>
      <c r="AJ837" s="289">
        <f t="shared" si="378"/>
        <v>462</v>
      </c>
      <c r="AK837" s="289">
        <f t="shared" si="379"/>
        <v>480</v>
      </c>
      <c r="AL837" s="289">
        <f t="shared" si="380"/>
        <v>475</v>
      </c>
      <c r="AM837" s="289">
        <f t="shared" si="381"/>
        <v>500</v>
      </c>
      <c r="AN837" s="289">
        <f t="shared" si="382"/>
        <v>505</v>
      </c>
      <c r="AO837" s="289">
        <f t="shared" si="383"/>
        <v>566</v>
      </c>
      <c r="AP837" s="289" t="str">
        <f t="shared" si="384"/>
        <v>NA</v>
      </c>
      <c r="AQ837" s="289" t="str">
        <f t="shared" si="385"/>
        <v>NA</v>
      </c>
      <c r="AR837" s="289" t="str">
        <f t="shared" si="386"/>
        <v>NA</v>
      </c>
      <c r="AS837" s="289" t="str">
        <f t="shared" si="387"/>
        <v>NA</v>
      </c>
      <c r="AT837" s="289" t="str">
        <f t="shared" si="388"/>
        <v>NA</v>
      </c>
      <c r="AU837" s="289">
        <f t="shared" si="389"/>
        <v>673</v>
      </c>
      <c r="AV837" s="289" t="str">
        <f t="shared" si="390"/>
        <v>NA</v>
      </c>
      <c r="AW837" s="289" t="str">
        <f t="shared" si="391"/>
        <v>NA</v>
      </c>
      <c r="AX837" s="289" t="str">
        <f t="shared" si="392"/>
        <v>NA</v>
      </c>
      <c r="AY837" s="289" t="str">
        <f t="shared" si="393"/>
        <v>NA</v>
      </c>
      <c r="AZ837" s="289" t="str">
        <f t="shared" si="394"/>
        <v>NA</v>
      </c>
      <c r="BA837" s="289" t="str">
        <f t="shared" si="395"/>
        <v>NA</v>
      </c>
      <c r="BB837" s="289" t="str">
        <f t="shared" si="396"/>
        <v>NA</v>
      </c>
      <c r="BC837" s="289" t="str">
        <f t="shared" si="370"/>
        <v>NA</v>
      </c>
      <c r="BD837" s="289" t="str">
        <f t="shared" si="371"/>
        <v>NA</v>
      </c>
      <c r="BE837" s="289" t="str">
        <f t="shared" si="372"/>
        <v>NA</v>
      </c>
    </row>
    <row r="838" spans="1:57" s="309" customFormat="1" ht="15" customHeight="1" x14ac:dyDescent="0.25">
      <c r="A838" s="283" t="s">
        <v>647</v>
      </c>
      <c r="B838" s="255" t="s">
        <v>916</v>
      </c>
      <c r="C838" s="269" t="s">
        <v>1130</v>
      </c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>
        <v>20927</v>
      </c>
      <c r="Q838" s="248">
        <v>20072</v>
      </c>
      <c r="R838" s="248">
        <v>22801</v>
      </c>
      <c r="S838" s="248">
        <v>21215</v>
      </c>
      <c r="T838" s="285">
        <v>22173</v>
      </c>
      <c r="U838" s="286">
        <v>24606</v>
      </c>
      <c r="V838" s="287">
        <v>22637</v>
      </c>
      <c r="W838" s="287"/>
      <c r="X838" s="287"/>
      <c r="Y838" s="287"/>
      <c r="Z838" s="287"/>
      <c r="AA838" s="287"/>
      <c r="AB838" s="287"/>
      <c r="AC838" s="303"/>
      <c r="AD838" s="303"/>
      <c r="AE838" s="289" t="str">
        <f t="shared" si="373"/>
        <v>NA</v>
      </c>
      <c r="AF838" s="289" t="str">
        <f t="shared" si="374"/>
        <v>NA</v>
      </c>
      <c r="AG838" s="289" t="str">
        <f t="shared" si="375"/>
        <v>NA</v>
      </c>
      <c r="AH838" s="289" t="str">
        <f t="shared" si="376"/>
        <v>NA</v>
      </c>
      <c r="AI838" s="289" t="str">
        <f t="shared" si="377"/>
        <v>NA</v>
      </c>
      <c r="AJ838" s="289" t="str">
        <f t="shared" si="378"/>
        <v>NA</v>
      </c>
      <c r="AK838" s="289" t="str">
        <f t="shared" si="379"/>
        <v>NA</v>
      </c>
      <c r="AL838" s="289" t="str">
        <f t="shared" si="380"/>
        <v>NA</v>
      </c>
      <c r="AM838" s="289" t="str">
        <f t="shared" si="381"/>
        <v>NA</v>
      </c>
      <c r="AN838" s="289" t="str">
        <f t="shared" si="382"/>
        <v>NA</v>
      </c>
      <c r="AO838" s="289" t="str">
        <f t="shared" si="383"/>
        <v>NA</v>
      </c>
      <c r="AP838" s="289" t="str">
        <f t="shared" si="384"/>
        <v>NA</v>
      </c>
      <c r="AQ838" s="289">
        <f t="shared" si="385"/>
        <v>602</v>
      </c>
      <c r="AR838" s="289">
        <f t="shared" si="386"/>
        <v>636</v>
      </c>
      <c r="AS838" s="289">
        <f t="shared" si="387"/>
        <v>628</v>
      </c>
      <c r="AT838" s="289">
        <f t="shared" si="388"/>
        <v>656</v>
      </c>
      <c r="AU838" s="289">
        <f t="shared" si="389"/>
        <v>681</v>
      </c>
      <c r="AV838" s="289">
        <f t="shared" si="390"/>
        <v>695</v>
      </c>
      <c r="AW838" s="289">
        <f t="shared" si="391"/>
        <v>780</v>
      </c>
      <c r="AX838" s="289" t="str">
        <f t="shared" si="392"/>
        <v>NA</v>
      </c>
      <c r="AY838" s="289" t="str">
        <f t="shared" si="393"/>
        <v>NA</v>
      </c>
      <c r="AZ838" s="289" t="str">
        <f t="shared" si="394"/>
        <v>NA</v>
      </c>
      <c r="BA838" s="289" t="str">
        <f t="shared" si="395"/>
        <v>NA</v>
      </c>
      <c r="BB838" s="289" t="str">
        <f t="shared" si="396"/>
        <v>NA</v>
      </c>
      <c r="BC838" s="289" t="str">
        <f t="shared" si="370"/>
        <v>NA</v>
      </c>
      <c r="BD838" s="289" t="str">
        <f t="shared" si="371"/>
        <v>NA</v>
      </c>
      <c r="BE838" s="289" t="str">
        <f t="shared" si="372"/>
        <v>NA</v>
      </c>
    </row>
    <row r="839" spans="1:57" s="309" customFormat="1" ht="15" customHeight="1" x14ac:dyDescent="0.25">
      <c r="A839" s="283" t="s">
        <v>799</v>
      </c>
      <c r="B839" s="255" t="s">
        <v>916</v>
      </c>
      <c r="C839" s="269" t="s">
        <v>1130</v>
      </c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248">
        <v>9368</v>
      </c>
      <c r="S839" s="248">
        <v>10425</v>
      </c>
      <c r="T839" s="285">
        <v>11585</v>
      </c>
      <c r="U839" s="286"/>
      <c r="V839" s="287"/>
      <c r="W839" s="287"/>
      <c r="X839" s="287"/>
      <c r="Y839" s="287"/>
      <c r="Z839" s="287"/>
      <c r="AA839" s="287"/>
      <c r="AB839" s="287"/>
      <c r="AC839" s="303"/>
      <c r="AD839" s="303"/>
      <c r="AE839" s="289" t="str">
        <f t="shared" si="373"/>
        <v>NA</v>
      </c>
      <c r="AF839" s="289" t="str">
        <f t="shared" si="374"/>
        <v>NA</v>
      </c>
      <c r="AG839" s="289" t="str">
        <f t="shared" si="375"/>
        <v>NA</v>
      </c>
      <c r="AH839" s="289" t="str">
        <f t="shared" si="376"/>
        <v>NA</v>
      </c>
      <c r="AI839" s="289" t="str">
        <f t="shared" si="377"/>
        <v>NA</v>
      </c>
      <c r="AJ839" s="289" t="str">
        <f t="shared" si="378"/>
        <v>NA</v>
      </c>
      <c r="AK839" s="289" t="str">
        <f t="shared" si="379"/>
        <v>NA</v>
      </c>
      <c r="AL839" s="289" t="str">
        <f t="shared" si="380"/>
        <v>NA</v>
      </c>
      <c r="AM839" s="289" t="str">
        <f t="shared" si="381"/>
        <v>NA</v>
      </c>
      <c r="AN839" s="289" t="str">
        <f t="shared" si="382"/>
        <v>NA</v>
      </c>
      <c r="AO839" s="289" t="str">
        <f t="shared" si="383"/>
        <v>NA</v>
      </c>
      <c r="AP839" s="289" t="str">
        <f t="shared" si="384"/>
        <v>NA</v>
      </c>
      <c r="AQ839" s="289" t="str">
        <f t="shared" si="385"/>
        <v>NA</v>
      </c>
      <c r="AR839" s="289" t="str">
        <f t="shared" si="386"/>
        <v>NA</v>
      </c>
      <c r="AS839" s="289">
        <f t="shared" si="387"/>
        <v>720</v>
      </c>
      <c r="AT839" s="289">
        <f t="shared" si="388"/>
        <v>729</v>
      </c>
      <c r="AU839" s="289">
        <f t="shared" si="389"/>
        <v>765</v>
      </c>
      <c r="AV839" s="289" t="str">
        <f t="shared" si="390"/>
        <v>NA</v>
      </c>
      <c r="AW839" s="289" t="str">
        <f t="shared" si="391"/>
        <v>NA</v>
      </c>
      <c r="AX839" s="289" t="str">
        <f t="shared" si="392"/>
        <v>NA</v>
      </c>
      <c r="AY839" s="289" t="str">
        <f t="shared" si="393"/>
        <v>NA</v>
      </c>
      <c r="AZ839" s="289" t="str">
        <f t="shared" si="394"/>
        <v>NA</v>
      </c>
      <c r="BA839" s="289" t="str">
        <f t="shared" si="395"/>
        <v>NA</v>
      </c>
      <c r="BB839" s="289" t="str">
        <f t="shared" si="396"/>
        <v>NA</v>
      </c>
      <c r="BC839" s="289" t="str">
        <f t="shared" si="370"/>
        <v>NA</v>
      </c>
      <c r="BD839" s="289" t="str">
        <f t="shared" si="371"/>
        <v>NA</v>
      </c>
      <c r="BE839" s="289" t="str">
        <f t="shared" si="372"/>
        <v>NA</v>
      </c>
    </row>
    <row r="840" spans="1:57" s="309" customFormat="1" ht="15" customHeight="1" x14ac:dyDescent="0.25">
      <c r="A840" s="283" t="s">
        <v>883</v>
      </c>
      <c r="B840" s="255" t="s">
        <v>916</v>
      </c>
      <c r="C840" s="269" t="s">
        <v>1130</v>
      </c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>
        <v>24759</v>
      </c>
      <c r="Q840" s="248">
        <v>24167</v>
      </c>
      <c r="R840" s="248">
        <v>26517</v>
      </c>
      <c r="S840" s="248">
        <v>31986</v>
      </c>
      <c r="T840" s="285">
        <v>38988</v>
      </c>
      <c r="U840" s="286">
        <v>45968</v>
      </c>
      <c r="V840" s="287">
        <v>44611</v>
      </c>
      <c r="W840" s="287"/>
      <c r="X840" s="287"/>
      <c r="Y840" s="287"/>
      <c r="Z840" s="287"/>
      <c r="AA840" s="287"/>
      <c r="AB840" s="287"/>
      <c r="AC840" s="303"/>
      <c r="AD840" s="303"/>
      <c r="AE840" s="289" t="str">
        <f t="shared" si="373"/>
        <v>NA</v>
      </c>
      <c r="AF840" s="289" t="str">
        <f t="shared" si="374"/>
        <v>NA</v>
      </c>
      <c r="AG840" s="289" t="str">
        <f t="shared" si="375"/>
        <v>NA</v>
      </c>
      <c r="AH840" s="289" t="str">
        <f t="shared" si="376"/>
        <v>NA</v>
      </c>
      <c r="AI840" s="289" t="str">
        <f t="shared" si="377"/>
        <v>NA</v>
      </c>
      <c r="AJ840" s="289" t="str">
        <f t="shared" si="378"/>
        <v>NA</v>
      </c>
      <c r="AK840" s="289" t="str">
        <f t="shared" si="379"/>
        <v>NA</v>
      </c>
      <c r="AL840" s="289" t="str">
        <f t="shared" si="380"/>
        <v>NA</v>
      </c>
      <c r="AM840" s="289" t="str">
        <f t="shared" si="381"/>
        <v>NA</v>
      </c>
      <c r="AN840" s="289" t="str">
        <f t="shared" si="382"/>
        <v>NA</v>
      </c>
      <c r="AO840" s="289" t="str">
        <f t="shared" si="383"/>
        <v>NA</v>
      </c>
      <c r="AP840" s="289" t="str">
        <f t="shared" si="384"/>
        <v>NA</v>
      </c>
      <c r="AQ840" s="289">
        <f t="shared" si="385"/>
        <v>572</v>
      </c>
      <c r="AR840" s="289">
        <f t="shared" si="386"/>
        <v>600</v>
      </c>
      <c r="AS840" s="289">
        <f t="shared" si="387"/>
        <v>600</v>
      </c>
      <c r="AT840" s="289">
        <f t="shared" si="388"/>
        <v>591</v>
      </c>
      <c r="AU840" s="289">
        <f t="shared" si="389"/>
        <v>573</v>
      </c>
      <c r="AV840" s="289">
        <f t="shared" si="390"/>
        <v>571</v>
      </c>
      <c r="AW840" s="289">
        <f t="shared" si="391"/>
        <v>622</v>
      </c>
      <c r="AX840" s="289" t="str">
        <f t="shared" si="392"/>
        <v>NA</v>
      </c>
      <c r="AY840" s="289" t="str">
        <f t="shared" si="393"/>
        <v>NA</v>
      </c>
      <c r="AZ840" s="289" t="str">
        <f t="shared" si="394"/>
        <v>NA</v>
      </c>
      <c r="BA840" s="289" t="str">
        <f t="shared" si="395"/>
        <v>NA</v>
      </c>
      <c r="BB840" s="289" t="str">
        <f t="shared" si="396"/>
        <v>NA</v>
      </c>
      <c r="BC840" s="289" t="str">
        <f t="shared" si="370"/>
        <v>NA</v>
      </c>
      <c r="BD840" s="289" t="str">
        <f t="shared" si="371"/>
        <v>NA</v>
      </c>
      <c r="BE840" s="289" t="str">
        <f t="shared" si="372"/>
        <v>NA</v>
      </c>
    </row>
    <row r="841" spans="1:57" s="309" customFormat="1" ht="15" customHeight="1" x14ac:dyDescent="0.25">
      <c r="A841" s="283" t="s">
        <v>525</v>
      </c>
      <c r="B841" s="255" t="s">
        <v>916</v>
      </c>
      <c r="C841" s="269" t="s">
        <v>1130</v>
      </c>
      <c r="D841" s="248"/>
      <c r="E841" s="248"/>
      <c r="F841" s="248"/>
      <c r="G841" s="248"/>
      <c r="H841" s="248">
        <v>8536</v>
      </c>
      <c r="I841" s="248">
        <v>10638</v>
      </c>
      <c r="J841" s="248">
        <v>12004</v>
      </c>
      <c r="K841" s="248"/>
      <c r="L841" s="248">
        <v>19876</v>
      </c>
      <c r="M841" s="248">
        <v>23861</v>
      </c>
      <c r="N841" s="248">
        <v>24308</v>
      </c>
      <c r="O841" s="248">
        <v>23697</v>
      </c>
      <c r="P841" s="248">
        <v>21220</v>
      </c>
      <c r="Q841" s="248">
        <v>22310</v>
      </c>
      <c r="R841" s="248"/>
      <c r="S841" s="248">
        <v>27931</v>
      </c>
      <c r="T841" s="285">
        <v>26784</v>
      </c>
      <c r="U841" s="286"/>
      <c r="V841" s="287"/>
      <c r="W841" s="287"/>
      <c r="X841" s="287"/>
      <c r="Y841" s="287"/>
      <c r="Z841" s="287"/>
      <c r="AA841" s="287"/>
      <c r="AB841" s="287"/>
      <c r="AC841" s="303"/>
      <c r="AD841" s="303"/>
      <c r="AE841" s="289" t="str">
        <f t="shared" si="373"/>
        <v>NA</v>
      </c>
      <c r="AF841" s="289" t="str">
        <f t="shared" si="374"/>
        <v>NA</v>
      </c>
      <c r="AG841" s="289" t="str">
        <f t="shared" si="375"/>
        <v>NA</v>
      </c>
      <c r="AH841" s="289" t="str">
        <f t="shared" si="376"/>
        <v>NA</v>
      </c>
      <c r="AI841" s="289">
        <f t="shared" si="377"/>
        <v>430</v>
      </c>
      <c r="AJ841" s="289">
        <f t="shared" si="378"/>
        <v>457</v>
      </c>
      <c r="AK841" s="289">
        <f t="shared" si="379"/>
        <v>474</v>
      </c>
      <c r="AL841" s="289" t="str">
        <f t="shared" si="380"/>
        <v>NA</v>
      </c>
      <c r="AM841" s="289">
        <f t="shared" si="381"/>
        <v>485</v>
      </c>
      <c r="AN841" s="289">
        <f t="shared" si="382"/>
        <v>483</v>
      </c>
      <c r="AO841" s="289">
        <f t="shared" si="383"/>
        <v>544</v>
      </c>
      <c r="AP841" s="289">
        <f t="shared" si="384"/>
        <v>561</v>
      </c>
      <c r="AQ841" s="289">
        <f t="shared" si="385"/>
        <v>600</v>
      </c>
      <c r="AR841" s="289">
        <f t="shared" si="386"/>
        <v>619</v>
      </c>
      <c r="AS841" s="289" t="str">
        <f t="shared" si="387"/>
        <v>NA</v>
      </c>
      <c r="AT841" s="289">
        <f t="shared" si="388"/>
        <v>609</v>
      </c>
      <c r="AU841" s="289">
        <f t="shared" si="389"/>
        <v>648</v>
      </c>
      <c r="AV841" s="289" t="str">
        <f t="shared" si="390"/>
        <v>NA</v>
      </c>
      <c r="AW841" s="289" t="str">
        <f t="shared" si="391"/>
        <v>NA</v>
      </c>
      <c r="AX841" s="289" t="str">
        <f t="shared" si="392"/>
        <v>NA</v>
      </c>
      <c r="AY841" s="289" t="str">
        <f t="shared" si="393"/>
        <v>NA</v>
      </c>
      <c r="AZ841" s="289" t="str">
        <f t="shared" si="394"/>
        <v>NA</v>
      </c>
      <c r="BA841" s="289" t="str">
        <f t="shared" si="395"/>
        <v>NA</v>
      </c>
      <c r="BB841" s="289" t="str">
        <f t="shared" si="396"/>
        <v>NA</v>
      </c>
      <c r="BC841" s="289" t="str">
        <f t="shared" si="370"/>
        <v>NA</v>
      </c>
      <c r="BD841" s="289" t="str">
        <f t="shared" si="371"/>
        <v>NA</v>
      </c>
      <c r="BE841" s="289" t="str">
        <f t="shared" si="372"/>
        <v>NA</v>
      </c>
    </row>
    <row r="842" spans="1:57" s="309" customFormat="1" ht="15" customHeight="1" x14ac:dyDescent="0.25">
      <c r="A842" s="283" t="s">
        <v>527</v>
      </c>
      <c r="B842" s="255" t="s">
        <v>916</v>
      </c>
      <c r="C842" s="269" t="s">
        <v>1130</v>
      </c>
      <c r="D842" s="248"/>
      <c r="E842" s="248"/>
      <c r="F842" s="248"/>
      <c r="G842" s="248"/>
      <c r="H842" s="248">
        <v>9101</v>
      </c>
      <c r="I842" s="248">
        <v>11334</v>
      </c>
      <c r="J842" s="248">
        <v>13650</v>
      </c>
      <c r="K842" s="248">
        <v>16562</v>
      </c>
      <c r="L842" s="248">
        <v>21068</v>
      </c>
      <c r="M842" s="248">
        <v>27414</v>
      </c>
      <c r="N842" s="248">
        <v>29648</v>
      </c>
      <c r="O842" s="248">
        <v>28935</v>
      </c>
      <c r="P842" s="248">
        <v>28638</v>
      </c>
      <c r="Q842" s="248">
        <v>29627</v>
      </c>
      <c r="R842" s="248">
        <v>35866</v>
      </c>
      <c r="S842" s="248">
        <v>40216</v>
      </c>
      <c r="T842" s="285">
        <v>46953</v>
      </c>
      <c r="U842" s="286">
        <v>55798</v>
      </c>
      <c r="V842" s="287">
        <v>53273</v>
      </c>
      <c r="W842" s="287"/>
      <c r="X842" s="287"/>
      <c r="Y842" s="287"/>
      <c r="Z842" s="287"/>
      <c r="AA842" s="287"/>
      <c r="AB842" s="287"/>
      <c r="AC842" s="303"/>
      <c r="AD842" s="303"/>
      <c r="AE842" s="289" t="str">
        <f t="shared" si="373"/>
        <v>NA</v>
      </c>
      <c r="AF842" s="289" t="str">
        <f t="shared" si="374"/>
        <v>NA</v>
      </c>
      <c r="AG842" s="289" t="str">
        <f t="shared" si="375"/>
        <v>NA</v>
      </c>
      <c r="AH842" s="289" t="str">
        <f t="shared" si="376"/>
        <v>NA</v>
      </c>
      <c r="AI842" s="289">
        <f t="shared" si="377"/>
        <v>427</v>
      </c>
      <c r="AJ842" s="289">
        <f t="shared" si="378"/>
        <v>454</v>
      </c>
      <c r="AK842" s="289">
        <f t="shared" si="379"/>
        <v>471</v>
      </c>
      <c r="AL842" s="289">
        <f t="shared" si="380"/>
        <v>467</v>
      </c>
      <c r="AM842" s="289">
        <f t="shared" si="381"/>
        <v>481</v>
      </c>
      <c r="AN842" s="289">
        <f t="shared" si="382"/>
        <v>473</v>
      </c>
      <c r="AO842" s="289">
        <f t="shared" si="383"/>
        <v>527</v>
      </c>
      <c r="AP842" s="289">
        <f t="shared" si="384"/>
        <v>535</v>
      </c>
      <c r="AQ842" s="289">
        <f t="shared" si="385"/>
        <v>544</v>
      </c>
      <c r="AR842" s="289">
        <f t="shared" si="386"/>
        <v>552</v>
      </c>
      <c r="AS842" s="289">
        <f t="shared" si="387"/>
        <v>539</v>
      </c>
      <c r="AT842" s="289">
        <f t="shared" si="388"/>
        <v>532</v>
      </c>
      <c r="AU842" s="289">
        <f t="shared" si="389"/>
        <v>520</v>
      </c>
      <c r="AV842" s="289">
        <f t="shared" si="390"/>
        <v>522</v>
      </c>
      <c r="AW842" s="289">
        <f t="shared" si="391"/>
        <v>575</v>
      </c>
      <c r="AX842" s="289" t="str">
        <f t="shared" si="392"/>
        <v>NA</v>
      </c>
      <c r="AY842" s="289" t="str">
        <f t="shared" si="393"/>
        <v>NA</v>
      </c>
      <c r="AZ842" s="289" t="str">
        <f t="shared" si="394"/>
        <v>NA</v>
      </c>
      <c r="BA842" s="289" t="str">
        <f t="shared" si="395"/>
        <v>NA</v>
      </c>
      <c r="BB842" s="289" t="str">
        <f t="shared" si="396"/>
        <v>NA</v>
      </c>
      <c r="BC842" s="289" t="str">
        <f t="shared" si="370"/>
        <v>NA</v>
      </c>
      <c r="BD842" s="289" t="str">
        <f t="shared" si="371"/>
        <v>NA</v>
      </c>
      <c r="BE842" s="289" t="str">
        <f t="shared" si="372"/>
        <v>NA</v>
      </c>
    </row>
    <row r="843" spans="1:57" s="309" customFormat="1" ht="15" customHeight="1" x14ac:dyDescent="0.25">
      <c r="A843" s="283" t="s">
        <v>497</v>
      </c>
      <c r="B843" s="255" t="s">
        <v>916</v>
      </c>
      <c r="C843" s="269" t="s">
        <v>1130</v>
      </c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>
        <v>13089</v>
      </c>
      <c r="O843" s="248"/>
      <c r="P843" s="248"/>
      <c r="Q843" s="248"/>
      <c r="R843" s="248"/>
      <c r="S843" s="248"/>
      <c r="T843" s="285"/>
      <c r="U843" s="286"/>
      <c r="V843" s="287"/>
      <c r="W843" s="287"/>
      <c r="X843" s="287"/>
      <c r="Y843" s="287"/>
      <c r="Z843" s="287"/>
      <c r="AA843" s="287"/>
      <c r="AB843" s="287"/>
      <c r="AC843" s="303"/>
      <c r="AD843" s="303"/>
      <c r="AE843" s="289" t="str">
        <f t="shared" si="373"/>
        <v>NA</v>
      </c>
      <c r="AF843" s="289" t="str">
        <f t="shared" si="374"/>
        <v>NA</v>
      </c>
      <c r="AG843" s="289" t="str">
        <f t="shared" si="375"/>
        <v>NA</v>
      </c>
      <c r="AH843" s="289" t="str">
        <f t="shared" si="376"/>
        <v>NA</v>
      </c>
      <c r="AI843" s="289" t="str">
        <f t="shared" si="377"/>
        <v>NA</v>
      </c>
      <c r="AJ843" s="289" t="str">
        <f t="shared" si="378"/>
        <v>NA</v>
      </c>
      <c r="AK843" s="289" t="str">
        <f t="shared" si="379"/>
        <v>NA</v>
      </c>
      <c r="AL843" s="289" t="str">
        <f t="shared" si="380"/>
        <v>NA</v>
      </c>
      <c r="AM843" s="289" t="str">
        <f t="shared" si="381"/>
        <v>NA</v>
      </c>
      <c r="AN843" s="289" t="str">
        <f t="shared" si="382"/>
        <v>NA</v>
      </c>
      <c r="AO843" s="289">
        <f t="shared" si="383"/>
        <v>605</v>
      </c>
      <c r="AP843" s="289" t="str">
        <f t="shared" si="384"/>
        <v>NA</v>
      </c>
      <c r="AQ843" s="289" t="str">
        <f t="shared" si="385"/>
        <v>NA</v>
      </c>
      <c r="AR843" s="289" t="str">
        <f t="shared" si="386"/>
        <v>NA</v>
      </c>
      <c r="AS843" s="289" t="str">
        <f t="shared" si="387"/>
        <v>NA</v>
      </c>
      <c r="AT843" s="289" t="str">
        <f t="shared" si="388"/>
        <v>NA</v>
      </c>
      <c r="AU843" s="289" t="str">
        <f t="shared" si="389"/>
        <v>NA</v>
      </c>
      <c r="AV843" s="289" t="str">
        <f t="shared" si="390"/>
        <v>NA</v>
      </c>
      <c r="AW843" s="289" t="str">
        <f t="shared" si="391"/>
        <v>NA</v>
      </c>
      <c r="AX843" s="289" t="str">
        <f t="shared" si="392"/>
        <v>NA</v>
      </c>
      <c r="AY843" s="289" t="str">
        <f t="shared" si="393"/>
        <v>NA</v>
      </c>
      <c r="AZ843" s="289" t="str">
        <f t="shared" si="394"/>
        <v>NA</v>
      </c>
      <c r="BA843" s="289" t="str">
        <f t="shared" si="395"/>
        <v>NA</v>
      </c>
      <c r="BB843" s="289" t="str">
        <f t="shared" si="396"/>
        <v>NA</v>
      </c>
      <c r="BC843" s="289" t="str">
        <f t="shared" si="370"/>
        <v>NA</v>
      </c>
      <c r="BD843" s="289" t="str">
        <f t="shared" si="371"/>
        <v>NA</v>
      </c>
      <c r="BE843" s="289" t="str">
        <f t="shared" si="372"/>
        <v>NA</v>
      </c>
    </row>
    <row r="844" spans="1:57" s="309" customFormat="1" ht="15" customHeight="1" x14ac:dyDescent="0.25">
      <c r="A844" s="283" t="s">
        <v>60</v>
      </c>
      <c r="B844" s="255" t="s">
        <v>916</v>
      </c>
      <c r="C844" s="269" t="s">
        <v>1130</v>
      </c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248"/>
      <c r="S844" s="248"/>
      <c r="T844" s="285"/>
      <c r="U844" s="286"/>
      <c r="V844" s="287"/>
      <c r="W844" s="287"/>
      <c r="X844" s="287"/>
      <c r="Y844" s="287"/>
      <c r="Z844" s="287"/>
      <c r="AA844" s="287"/>
      <c r="AB844" s="287"/>
      <c r="AC844" s="303"/>
      <c r="AD844" s="303"/>
      <c r="AE844" s="289" t="str">
        <f t="shared" si="373"/>
        <v>NA</v>
      </c>
      <c r="AF844" s="289" t="str">
        <f t="shared" si="374"/>
        <v>NA</v>
      </c>
      <c r="AG844" s="289" t="str">
        <f t="shared" si="375"/>
        <v>NA</v>
      </c>
      <c r="AH844" s="289" t="str">
        <f t="shared" si="376"/>
        <v>NA</v>
      </c>
      <c r="AI844" s="289" t="str">
        <f t="shared" si="377"/>
        <v>NA</v>
      </c>
      <c r="AJ844" s="289" t="str">
        <f t="shared" si="378"/>
        <v>NA</v>
      </c>
      <c r="AK844" s="289" t="str">
        <f t="shared" si="379"/>
        <v>NA</v>
      </c>
      <c r="AL844" s="289" t="str">
        <f t="shared" si="380"/>
        <v>NA</v>
      </c>
      <c r="AM844" s="289" t="str">
        <f t="shared" si="381"/>
        <v>NA</v>
      </c>
      <c r="AN844" s="289" t="str">
        <f t="shared" si="382"/>
        <v>NA</v>
      </c>
      <c r="AO844" s="289" t="str">
        <f t="shared" si="383"/>
        <v>NA</v>
      </c>
      <c r="AP844" s="289" t="str">
        <f t="shared" si="384"/>
        <v>NA</v>
      </c>
      <c r="AQ844" s="289" t="str">
        <f t="shared" si="385"/>
        <v>NA</v>
      </c>
      <c r="AR844" s="289" t="str">
        <f t="shared" si="386"/>
        <v>NA</v>
      </c>
      <c r="AS844" s="289" t="str">
        <f t="shared" si="387"/>
        <v>NA</v>
      </c>
      <c r="AT844" s="289" t="str">
        <f t="shared" si="388"/>
        <v>NA</v>
      </c>
      <c r="AU844" s="289" t="str">
        <f t="shared" si="389"/>
        <v>NA</v>
      </c>
      <c r="AV844" s="289" t="str">
        <f t="shared" si="390"/>
        <v>NA</v>
      </c>
      <c r="AW844" s="289" t="str">
        <f t="shared" si="391"/>
        <v>NA</v>
      </c>
      <c r="AX844" s="289" t="str">
        <f t="shared" si="392"/>
        <v>NA</v>
      </c>
      <c r="AY844" s="289" t="str">
        <f t="shared" si="393"/>
        <v>NA</v>
      </c>
      <c r="AZ844" s="289" t="str">
        <f t="shared" si="394"/>
        <v>NA</v>
      </c>
      <c r="BA844" s="289" t="str">
        <f t="shared" si="395"/>
        <v>NA</v>
      </c>
      <c r="BB844" s="289" t="str">
        <f t="shared" si="396"/>
        <v>NA</v>
      </c>
      <c r="BC844" s="289" t="str">
        <f t="shared" si="370"/>
        <v>NA</v>
      </c>
      <c r="BD844" s="289" t="str">
        <f t="shared" si="371"/>
        <v>NA</v>
      </c>
      <c r="BE844" s="289" t="str">
        <f t="shared" si="372"/>
        <v>NA</v>
      </c>
    </row>
    <row r="845" spans="1:57" s="309" customFormat="1" ht="15" customHeight="1" x14ac:dyDescent="0.25">
      <c r="A845" s="283" t="s">
        <v>969</v>
      </c>
      <c r="B845" s="255" t="s">
        <v>932</v>
      </c>
      <c r="C845" s="269" t="s">
        <v>1130</v>
      </c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>
        <v>7121</v>
      </c>
      <c r="R845" s="248"/>
      <c r="S845" s="248"/>
      <c r="T845" s="285"/>
      <c r="U845" s="286"/>
      <c r="V845" s="287"/>
      <c r="W845" s="287"/>
      <c r="X845" s="287"/>
      <c r="Y845" s="287"/>
      <c r="Z845" s="287"/>
      <c r="AA845" s="287"/>
      <c r="AB845" s="287"/>
      <c r="AC845" s="303"/>
      <c r="AD845" s="303"/>
      <c r="AE845" s="289" t="str">
        <f t="shared" si="373"/>
        <v>NA</v>
      </c>
      <c r="AF845" s="289" t="str">
        <f t="shared" si="374"/>
        <v>NA</v>
      </c>
      <c r="AG845" s="289" t="str">
        <f t="shared" si="375"/>
        <v>NA</v>
      </c>
      <c r="AH845" s="289" t="str">
        <f t="shared" si="376"/>
        <v>NA</v>
      </c>
      <c r="AI845" s="289" t="str">
        <f t="shared" si="377"/>
        <v>NA</v>
      </c>
      <c r="AJ845" s="289" t="str">
        <f t="shared" si="378"/>
        <v>NA</v>
      </c>
      <c r="AK845" s="289" t="str">
        <f t="shared" si="379"/>
        <v>NA</v>
      </c>
      <c r="AL845" s="289" t="str">
        <f t="shared" si="380"/>
        <v>NA</v>
      </c>
      <c r="AM845" s="289" t="str">
        <f t="shared" si="381"/>
        <v>NA</v>
      </c>
      <c r="AN845" s="289" t="str">
        <f t="shared" si="382"/>
        <v>NA</v>
      </c>
      <c r="AO845" s="289" t="str">
        <f t="shared" si="383"/>
        <v>NA</v>
      </c>
      <c r="AP845" s="289" t="str">
        <f t="shared" si="384"/>
        <v>NA</v>
      </c>
      <c r="AQ845" s="289" t="str">
        <f t="shared" si="385"/>
        <v>NA</v>
      </c>
      <c r="AR845" s="289">
        <f t="shared" si="386"/>
        <v>739</v>
      </c>
      <c r="AS845" s="289" t="str">
        <f t="shared" si="387"/>
        <v>NA</v>
      </c>
      <c r="AT845" s="289" t="str">
        <f t="shared" si="388"/>
        <v>NA</v>
      </c>
      <c r="AU845" s="289" t="str">
        <f t="shared" si="389"/>
        <v>NA</v>
      </c>
      <c r="AV845" s="289" t="str">
        <f t="shared" si="390"/>
        <v>NA</v>
      </c>
      <c r="AW845" s="289" t="str">
        <f t="shared" si="391"/>
        <v>NA</v>
      </c>
      <c r="AX845" s="289" t="str">
        <f t="shared" si="392"/>
        <v>NA</v>
      </c>
      <c r="AY845" s="289" t="str">
        <f t="shared" si="393"/>
        <v>NA</v>
      </c>
      <c r="AZ845" s="289" t="str">
        <f t="shared" si="394"/>
        <v>NA</v>
      </c>
      <c r="BA845" s="289" t="str">
        <f t="shared" si="395"/>
        <v>NA</v>
      </c>
      <c r="BB845" s="289" t="str">
        <f t="shared" si="396"/>
        <v>NA</v>
      </c>
      <c r="BC845" s="289" t="str">
        <f t="shared" si="370"/>
        <v>NA</v>
      </c>
      <c r="BD845" s="289" t="str">
        <f t="shared" si="371"/>
        <v>NA</v>
      </c>
      <c r="BE845" s="289" t="str">
        <f t="shared" si="372"/>
        <v>NA</v>
      </c>
    </row>
    <row r="846" spans="1:57" s="309" customFormat="1" ht="15" customHeight="1" x14ac:dyDescent="0.25">
      <c r="A846" s="283" t="s">
        <v>570</v>
      </c>
      <c r="B846" s="255" t="s">
        <v>932</v>
      </c>
      <c r="C846" s="269" t="s">
        <v>1130</v>
      </c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248"/>
      <c r="S846" s="248"/>
      <c r="T846" s="285"/>
      <c r="U846" s="286">
        <v>27812</v>
      </c>
      <c r="V846" s="287">
        <v>26978</v>
      </c>
      <c r="W846" s="287"/>
      <c r="X846" s="287"/>
      <c r="Y846" s="287"/>
      <c r="Z846" s="287"/>
      <c r="AA846" s="287"/>
      <c r="AB846" s="287"/>
      <c r="AC846" s="303"/>
      <c r="AD846" s="303"/>
      <c r="AE846" s="289" t="str">
        <f t="shared" si="373"/>
        <v>NA</v>
      </c>
      <c r="AF846" s="289" t="str">
        <f t="shared" si="374"/>
        <v>NA</v>
      </c>
      <c r="AG846" s="289" t="str">
        <f t="shared" si="375"/>
        <v>NA</v>
      </c>
      <c r="AH846" s="289" t="str">
        <f t="shared" si="376"/>
        <v>NA</v>
      </c>
      <c r="AI846" s="289" t="str">
        <f t="shared" si="377"/>
        <v>NA</v>
      </c>
      <c r="AJ846" s="289" t="str">
        <f t="shared" si="378"/>
        <v>NA</v>
      </c>
      <c r="AK846" s="289" t="str">
        <f t="shared" si="379"/>
        <v>NA</v>
      </c>
      <c r="AL846" s="289" t="str">
        <f t="shared" si="380"/>
        <v>NA</v>
      </c>
      <c r="AM846" s="289" t="str">
        <f t="shared" si="381"/>
        <v>NA</v>
      </c>
      <c r="AN846" s="289" t="str">
        <f t="shared" si="382"/>
        <v>NA</v>
      </c>
      <c r="AO846" s="289" t="str">
        <f t="shared" si="383"/>
        <v>NA</v>
      </c>
      <c r="AP846" s="289" t="str">
        <f t="shared" si="384"/>
        <v>NA</v>
      </c>
      <c r="AQ846" s="289" t="str">
        <f t="shared" si="385"/>
        <v>NA</v>
      </c>
      <c r="AR846" s="289" t="str">
        <f t="shared" si="386"/>
        <v>NA</v>
      </c>
      <c r="AS846" s="289" t="str">
        <f t="shared" si="387"/>
        <v>NA</v>
      </c>
      <c r="AT846" s="289" t="str">
        <f t="shared" si="388"/>
        <v>NA</v>
      </c>
      <c r="AU846" s="289" t="str">
        <f t="shared" si="389"/>
        <v>NA</v>
      </c>
      <c r="AV846" s="289">
        <f t="shared" si="390"/>
        <v>668</v>
      </c>
      <c r="AW846" s="289">
        <f t="shared" si="391"/>
        <v>732</v>
      </c>
      <c r="AX846" s="289" t="str">
        <f t="shared" si="392"/>
        <v>NA</v>
      </c>
      <c r="AY846" s="289" t="str">
        <f t="shared" si="393"/>
        <v>NA</v>
      </c>
      <c r="AZ846" s="289" t="str">
        <f t="shared" si="394"/>
        <v>NA</v>
      </c>
      <c r="BA846" s="289" t="str">
        <f t="shared" si="395"/>
        <v>NA</v>
      </c>
      <c r="BB846" s="289" t="str">
        <f t="shared" si="396"/>
        <v>NA</v>
      </c>
      <c r="BC846" s="289" t="str">
        <f t="shared" si="370"/>
        <v>NA</v>
      </c>
      <c r="BD846" s="289" t="str">
        <f t="shared" si="371"/>
        <v>NA</v>
      </c>
      <c r="BE846" s="289" t="str">
        <f t="shared" si="372"/>
        <v>NA</v>
      </c>
    </row>
    <row r="847" spans="1:57" s="309" customFormat="1" ht="15" customHeight="1" x14ac:dyDescent="0.25">
      <c r="A847" s="283" t="s">
        <v>301</v>
      </c>
      <c r="B847" s="255" t="s">
        <v>932</v>
      </c>
      <c r="C847" s="269" t="s">
        <v>1130</v>
      </c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>
        <v>44361</v>
      </c>
      <c r="R847" s="248">
        <v>51620</v>
      </c>
      <c r="S847" s="248">
        <v>58155</v>
      </c>
      <c r="T847" s="285">
        <v>59489</v>
      </c>
      <c r="U847" s="286">
        <v>68857</v>
      </c>
      <c r="V847" s="287">
        <v>69591</v>
      </c>
      <c r="W847" s="287"/>
      <c r="X847" s="287"/>
      <c r="Y847" s="287"/>
      <c r="Z847" s="287"/>
      <c r="AA847" s="287"/>
      <c r="AB847" s="287"/>
      <c r="AC847" s="303"/>
      <c r="AD847" s="303"/>
      <c r="AE847" s="289" t="str">
        <f t="shared" si="373"/>
        <v>NA</v>
      </c>
      <c r="AF847" s="289" t="str">
        <f t="shared" si="374"/>
        <v>NA</v>
      </c>
      <c r="AG847" s="289" t="str">
        <f t="shared" si="375"/>
        <v>NA</v>
      </c>
      <c r="AH847" s="289" t="str">
        <f t="shared" si="376"/>
        <v>NA</v>
      </c>
      <c r="AI847" s="289" t="str">
        <f t="shared" si="377"/>
        <v>NA</v>
      </c>
      <c r="AJ847" s="289" t="str">
        <f t="shared" si="378"/>
        <v>NA</v>
      </c>
      <c r="AK847" s="289" t="str">
        <f t="shared" si="379"/>
        <v>NA</v>
      </c>
      <c r="AL847" s="289" t="str">
        <f t="shared" si="380"/>
        <v>NA</v>
      </c>
      <c r="AM847" s="289" t="str">
        <f t="shared" si="381"/>
        <v>NA</v>
      </c>
      <c r="AN847" s="289" t="str">
        <f t="shared" si="382"/>
        <v>NA</v>
      </c>
      <c r="AO847" s="289" t="str">
        <f t="shared" si="383"/>
        <v>NA</v>
      </c>
      <c r="AP847" s="289" t="str">
        <f t="shared" si="384"/>
        <v>NA</v>
      </c>
      <c r="AQ847" s="289" t="str">
        <f t="shared" si="385"/>
        <v>NA</v>
      </c>
      <c r="AR847" s="289">
        <f t="shared" si="386"/>
        <v>454</v>
      </c>
      <c r="AS847" s="289">
        <f t="shared" si="387"/>
        <v>448</v>
      </c>
      <c r="AT847" s="289">
        <f t="shared" si="388"/>
        <v>443</v>
      </c>
      <c r="AU847" s="289">
        <f t="shared" si="389"/>
        <v>464</v>
      </c>
      <c r="AV847" s="289">
        <f t="shared" si="390"/>
        <v>470</v>
      </c>
      <c r="AW847" s="289">
        <f t="shared" si="391"/>
        <v>502</v>
      </c>
      <c r="AX847" s="289" t="str">
        <f t="shared" si="392"/>
        <v>NA</v>
      </c>
      <c r="AY847" s="289" t="str">
        <f t="shared" si="393"/>
        <v>NA</v>
      </c>
      <c r="AZ847" s="289" t="str">
        <f t="shared" si="394"/>
        <v>NA</v>
      </c>
      <c r="BA847" s="289" t="str">
        <f t="shared" si="395"/>
        <v>NA</v>
      </c>
      <c r="BB847" s="289" t="str">
        <f t="shared" si="396"/>
        <v>NA</v>
      </c>
      <c r="BC847" s="289" t="str">
        <f t="shared" si="370"/>
        <v>NA</v>
      </c>
      <c r="BD847" s="289" t="str">
        <f t="shared" si="371"/>
        <v>NA</v>
      </c>
      <c r="BE847" s="289" t="str">
        <f t="shared" si="372"/>
        <v>NA</v>
      </c>
    </row>
    <row r="848" spans="1:57" s="309" customFormat="1" ht="15" customHeight="1" x14ac:dyDescent="0.25">
      <c r="A848" s="283" t="s">
        <v>351</v>
      </c>
      <c r="B848" s="255" t="s">
        <v>932</v>
      </c>
      <c r="C848" s="269" t="s">
        <v>1130</v>
      </c>
      <c r="D848" s="248"/>
      <c r="E848" s="248"/>
      <c r="F848" s="248"/>
      <c r="G848" s="248"/>
      <c r="H848" s="248"/>
      <c r="I848" s="248"/>
      <c r="J848" s="248"/>
      <c r="K848" s="248"/>
      <c r="L848" s="248">
        <v>24375</v>
      </c>
      <c r="M848" s="248">
        <v>25114</v>
      </c>
      <c r="N848" s="248">
        <v>30723</v>
      </c>
      <c r="O848" s="248">
        <v>28403</v>
      </c>
      <c r="P848" s="248">
        <v>24235</v>
      </c>
      <c r="Q848" s="248">
        <v>24032</v>
      </c>
      <c r="R848" s="248"/>
      <c r="S848" s="248"/>
      <c r="T848" s="285"/>
      <c r="U848" s="286"/>
      <c r="V848" s="287"/>
      <c r="W848" s="287"/>
      <c r="X848" s="287"/>
      <c r="Y848" s="287"/>
      <c r="Z848" s="287"/>
      <c r="AA848" s="287"/>
      <c r="AB848" s="287"/>
      <c r="AC848" s="303"/>
      <c r="AD848" s="303"/>
      <c r="AE848" s="289" t="str">
        <f t="shared" si="373"/>
        <v>NA</v>
      </c>
      <c r="AF848" s="289" t="str">
        <f t="shared" si="374"/>
        <v>NA</v>
      </c>
      <c r="AG848" s="289" t="str">
        <f t="shared" si="375"/>
        <v>NA</v>
      </c>
      <c r="AH848" s="289" t="str">
        <f t="shared" si="376"/>
        <v>NA</v>
      </c>
      <c r="AI848" s="289" t="str">
        <f t="shared" si="377"/>
        <v>NA</v>
      </c>
      <c r="AJ848" s="289" t="str">
        <f t="shared" si="378"/>
        <v>NA</v>
      </c>
      <c r="AK848" s="289" t="str">
        <f t="shared" si="379"/>
        <v>NA</v>
      </c>
      <c r="AL848" s="289" t="str">
        <f t="shared" si="380"/>
        <v>NA</v>
      </c>
      <c r="AM848" s="289">
        <f t="shared" si="381"/>
        <v>470</v>
      </c>
      <c r="AN848" s="289">
        <f t="shared" si="382"/>
        <v>477</v>
      </c>
      <c r="AO848" s="289">
        <f t="shared" si="383"/>
        <v>521</v>
      </c>
      <c r="AP848" s="289">
        <f t="shared" si="384"/>
        <v>538</v>
      </c>
      <c r="AQ848" s="289">
        <f t="shared" si="385"/>
        <v>579</v>
      </c>
      <c r="AR848" s="289">
        <f t="shared" si="386"/>
        <v>604</v>
      </c>
      <c r="AS848" s="289" t="str">
        <f t="shared" si="387"/>
        <v>NA</v>
      </c>
      <c r="AT848" s="289" t="str">
        <f t="shared" si="388"/>
        <v>NA</v>
      </c>
      <c r="AU848" s="289" t="str">
        <f t="shared" si="389"/>
        <v>NA</v>
      </c>
      <c r="AV848" s="289" t="str">
        <f t="shared" si="390"/>
        <v>NA</v>
      </c>
      <c r="AW848" s="289" t="str">
        <f t="shared" si="391"/>
        <v>NA</v>
      </c>
      <c r="AX848" s="289" t="str">
        <f t="shared" si="392"/>
        <v>NA</v>
      </c>
      <c r="AY848" s="289" t="str">
        <f t="shared" si="393"/>
        <v>NA</v>
      </c>
      <c r="AZ848" s="289" t="str">
        <f t="shared" si="394"/>
        <v>NA</v>
      </c>
      <c r="BA848" s="289" t="str">
        <f t="shared" si="395"/>
        <v>NA</v>
      </c>
      <c r="BB848" s="289" t="str">
        <f t="shared" si="396"/>
        <v>NA</v>
      </c>
      <c r="BC848" s="289" t="str">
        <f t="shared" si="370"/>
        <v>NA</v>
      </c>
      <c r="BD848" s="289" t="str">
        <f t="shared" si="371"/>
        <v>NA</v>
      </c>
      <c r="BE848" s="289" t="str">
        <f t="shared" si="372"/>
        <v>NA</v>
      </c>
    </row>
    <row r="849" spans="1:57" s="309" customFormat="1" ht="15" customHeight="1" x14ac:dyDescent="0.25">
      <c r="A849" s="283" t="s">
        <v>803</v>
      </c>
      <c r="B849" s="255" t="s">
        <v>926</v>
      </c>
      <c r="C849" s="269" t="s">
        <v>1130</v>
      </c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>
        <v>32557</v>
      </c>
      <c r="O849" s="248">
        <v>30632</v>
      </c>
      <c r="P849" s="248">
        <v>29354</v>
      </c>
      <c r="Q849" s="248">
        <v>28936</v>
      </c>
      <c r="R849" s="248">
        <v>33569</v>
      </c>
      <c r="S849" s="248">
        <v>38129</v>
      </c>
      <c r="T849" s="285">
        <v>40850</v>
      </c>
      <c r="U849" s="286">
        <v>44318</v>
      </c>
      <c r="V849" s="287">
        <v>47421</v>
      </c>
      <c r="W849" s="287"/>
      <c r="X849" s="287"/>
      <c r="Y849" s="287"/>
      <c r="Z849" s="287"/>
      <c r="AA849" s="287"/>
      <c r="AB849" s="287"/>
      <c r="AC849" s="303"/>
      <c r="AD849" s="303"/>
      <c r="AE849" s="289" t="str">
        <f t="shared" si="373"/>
        <v>NA</v>
      </c>
      <c r="AF849" s="289" t="str">
        <f t="shared" si="374"/>
        <v>NA</v>
      </c>
      <c r="AG849" s="289" t="str">
        <f t="shared" si="375"/>
        <v>NA</v>
      </c>
      <c r="AH849" s="289" t="str">
        <f t="shared" si="376"/>
        <v>NA</v>
      </c>
      <c r="AI849" s="289" t="str">
        <f t="shared" si="377"/>
        <v>NA</v>
      </c>
      <c r="AJ849" s="289" t="str">
        <f t="shared" si="378"/>
        <v>NA</v>
      </c>
      <c r="AK849" s="289" t="str">
        <f t="shared" si="379"/>
        <v>NA</v>
      </c>
      <c r="AL849" s="289" t="str">
        <f t="shared" si="380"/>
        <v>NA</v>
      </c>
      <c r="AM849" s="289" t="str">
        <f t="shared" si="381"/>
        <v>NA</v>
      </c>
      <c r="AN849" s="289" t="str">
        <f t="shared" si="382"/>
        <v>NA</v>
      </c>
      <c r="AO849" s="289">
        <f t="shared" si="383"/>
        <v>511</v>
      </c>
      <c r="AP849" s="289">
        <f t="shared" si="384"/>
        <v>522</v>
      </c>
      <c r="AQ849" s="289">
        <f t="shared" si="385"/>
        <v>541</v>
      </c>
      <c r="AR849" s="289">
        <f t="shared" si="386"/>
        <v>559</v>
      </c>
      <c r="AS849" s="289">
        <f t="shared" si="387"/>
        <v>558</v>
      </c>
      <c r="AT849" s="289">
        <f t="shared" si="388"/>
        <v>547</v>
      </c>
      <c r="AU849" s="289">
        <f t="shared" si="389"/>
        <v>557</v>
      </c>
      <c r="AV849" s="289">
        <f t="shared" si="390"/>
        <v>578</v>
      </c>
      <c r="AW849" s="289">
        <f t="shared" si="391"/>
        <v>605</v>
      </c>
      <c r="AX849" s="289" t="str">
        <f t="shared" si="392"/>
        <v>NA</v>
      </c>
      <c r="AY849" s="289" t="str">
        <f t="shared" si="393"/>
        <v>NA</v>
      </c>
      <c r="AZ849" s="289" t="str">
        <f t="shared" si="394"/>
        <v>NA</v>
      </c>
      <c r="BA849" s="289" t="str">
        <f t="shared" si="395"/>
        <v>NA</v>
      </c>
      <c r="BB849" s="289" t="str">
        <f t="shared" si="396"/>
        <v>NA</v>
      </c>
      <c r="BC849" s="289" t="str">
        <f t="shared" si="370"/>
        <v>NA</v>
      </c>
      <c r="BD849" s="289" t="str">
        <f t="shared" si="371"/>
        <v>NA</v>
      </c>
      <c r="BE849" s="289" t="str">
        <f t="shared" si="372"/>
        <v>NA</v>
      </c>
    </row>
    <row r="850" spans="1:57" s="309" customFormat="1" ht="15" customHeight="1" x14ac:dyDescent="0.25">
      <c r="A850" s="283" t="s">
        <v>463</v>
      </c>
      <c r="B850" s="255" t="s">
        <v>926</v>
      </c>
      <c r="C850" s="269" t="s">
        <v>1130</v>
      </c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248"/>
      <c r="S850" s="248"/>
      <c r="T850" s="285"/>
      <c r="U850" s="286">
        <v>19457</v>
      </c>
      <c r="V850" s="287">
        <v>22250</v>
      </c>
      <c r="W850" s="287"/>
      <c r="X850" s="287"/>
      <c r="Y850" s="287"/>
      <c r="Z850" s="287"/>
      <c r="AA850" s="287"/>
      <c r="AB850" s="287"/>
      <c r="AC850" s="303"/>
      <c r="AD850" s="303"/>
      <c r="AE850" s="289" t="str">
        <f t="shared" si="373"/>
        <v>NA</v>
      </c>
      <c r="AF850" s="289" t="str">
        <f t="shared" si="374"/>
        <v>NA</v>
      </c>
      <c r="AG850" s="289" t="str">
        <f t="shared" si="375"/>
        <v>NA</v>
      </c>
      <c r="AH850" s="289" t="str">
        <f t="shared" si="376"/>
        <v>NA</v>
      </c>
      <c r="AI850" s="289" t="str">
        <f t="shared" si="377"/>
        <v>NA</v>
      </c>
      <c r="AJ850" s="289" t="str">
        <f t="shared" si="378"/>
        <v>NA</v>
      </c>
      <c r="AK850" s="289" t="str">
        <f t="shared" si="379"/>
        <v>NA</v>
      </c>
      <c r="AL850" s="289" t="str">
        <f t="shared" si="380"/>
        <v>NA</v>
      </c>
      <c r="AM850" s="289" t="str">
        <f t="shared" si="381"/>
        <v>NA</v>
      </c>
      <c r="AN850" s="289" t="str">
        <f t="shared" si="382"/>
        <v>NA</v>
      </c>
      <c r="AO850" s="289" t="str">
        <f t="shared" si="383"/>
        <v>NA</v>
      </c>
      <c r="AP850" s="289" t="str">
        <f t="shared" si="384"/>
        <v>NA</v>
      </c>
      <c r="AQ850" s="289" t="str">
        <f t="shared" si="385"/>
        <v>NA</v>
      </c>
      <c r="AR850" s="289" t="str">
        <f t="shared" si="386"/>
        <v>NA</v>
      </c>
      <c r="AS850" s="289" t="str">
        <f t="shared" si="387"/>
        <v>NA</v>
      </c>
      <c r="AT850" s="289" t="str">
        <f t="shared" si="388"/>
        <v>NA</v>
      </c>
      <c r="AU850" s="289" t="str">
        <f t="shared" si="389"/>
        <v>NA</v>
      </c>
      <c r="AV850" s="289">
        <f t="shared" si="390"/>
        <v>736</v>
      </c>
      <c r="AW850" s="289">
        <f t="shared" si="391"/>
        <v>784</v>
      </c>
      <c r="AX850" s="289" t="str">
        <f t="shared" si="392"/>
        <v>NA</v>
      </c>
      <c r="AY850" s="289" t="str">
        <f t="shared" si="393"/>
        <v>NA</v>
      </c>
      <c r="AZ850" s="289" t="str">
        <f t="shared" si="394"/>
        <v>NA</v>
      </c>
      <c r="BA850" s="289" t="str">
        <f t="shared" si="395"/>
        <v>NA</v>
      </c>
      <c r="BB850" s="289" t="str">
        <f t="shared" si="396"/>
        <v>NA</v>
      </c>
      <c r="BC850" s="289" t="str">
        <f t="shared" si="370"/>
        <v>NA</v>
      </c>
      <c r="BD850" s="289" t="str">
        <f t="shared" si="371"/>
        <v>NA</v>
      </c>
      <c r="BE850" s="289" t="str">
        <f t="shared" si="372"/>
        <v>NA</v>
      </c>
    </row>
    <row r="851" spans="1:57" s="309" customFormat="1" ht="15" customHeight="1" x14ac:dyDescent="0.25">
      <c r="A851" s="283" t="s">
        <v>374</v>
      </c>
      <c r="B851" s="255" t="s">
        <v>926</v>
      </c>
      <c r="C851" s="269" t="s">
        <v>1130</v>
      </c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>
        <v>6661</v>
      </c>
      <c r="R851" s="248">
        <v>6944</v>
      </c>
      <c r="S851" s="248">
        <v>6883</v>
      </c>
      <c r="T851" s="285"/>
      <c r="U851" s="286"/>
      <c r="V851" s="287"/>
      <c r="W851" s="287"/>
      <c r="X851" s="287"/>
      <c r="Y851" s="287"/>
      <c r="Z851" s="287"/>
      <c r="AA851" s="287"/>
      <c r="AB851" s="287"/>
      <c r="AC851" s="303"/>
      <c r="AD851" s="303"/>
      <c r="AE851" s="289" t="str">
        <f t="shared" si="373"/>
        <v>NA</v>
      </c>
      <c r="AF851" s="289" t="str">
        <f t="shared" si="374"/>
        <v>NA</v>
      </c>
      <c r="AG851" s="289" t="str">
        <f t="shared" si="375"/>
        <v>NA</v>
      </c>
      <c r="AH851" s="289" t="str">
        <f t="shared" si="376"/>
        <v>NA</v>
      </c>
      <c r="AI851" s="289" t="str">
        <f t="shared" si="377"/>
        <v>NA</v>
      </c>
      <c r="AJ851" s="289" t="str">
        <f t="shared" si="378"/>
        <v>NA</v>
      </c>
      <c r="AK851" s="289" t="str">
        <f t="shared" si="379"/>
        <v>NA</v>
      </c>
      <c r="AL851" s="289" t="str">
        <f t="shared" si="380"/>
        <v>NA</v>
      </c>
      <c r="AM851" s="289" t="str">
        <f t="shared" si="381"/>
        <v>NA</v>
      </c>
      <c r="AN851" s="289" t="str">
        <f t="shared" si="382"/>
        <v>NA</v>
      </c>
      <c r="AO851" s="289" t="str">
        <f t="shared" si="383"/>
        <v>NA</v>
      </c>
      <c r="AP851" s="289" t="str">
        <f t="shared" si="384"/>
        <v>NA</v>
      </c>
      <c r="AQ851" s="289" t="str">
        <f t="shared" si="385"/>
        <v>NA</v>
      </c>
      <c r="AR851" s="289">
        <f t="shared" si="386"/>
        <v>742</v>
      </c>
      <c r="AS851" s="289">
        <f t="shared" si="387"/>
        <v>735</v>
      </c>
      <c r="AT851" s="289">
        <f t="shared" si="388"/>
        <v>748</v>
      </c>
      <c r="AU851" s="289" t="str">
        <f t="shared" si="389"/>
        <v>NA</v>
      </c>
      <c r="AV851" s="289" t="str">
        <f t="shared" si="390"/>
        <v>NA</v>
      </c>
      <c r="AW851" s="289" t="str">
        <f t="shared" si="391"/>
        <v>NA</v>
      </c>
      <c r="AX851" s="289" t="str">
        <f t="shared" si="392"/>
        <v>NA</v>
      </c>
      <c r="AY851" s="289" t="str">
        <f t="shared" si="393"/>
        <v>NA</v>
      </c>
      <c r="AZ851" s="289" t="str">
        <f t="shared" si="394"/>
        <v>NA</v>
      </c>
      <c r="BA851" s="289" t="str">
        <f t="shared" si="395"/>
        <v>NA</v>
      </c>
      <c r="BB851" s="289" t="str">
        <f t="shared" si="396"/>
        <v>NA</v>
      </c>
      <c r="BC851" s="289" t="str">
        <f t="shared" si="370"/>
        <v>NA</v>
      </c>
      <c r="BD851" s="289" t="str">
        <f t="shared" si="371"/>
        <v>NA</v>
      </c>
      <c r="BE851" s="289" t="str">
        <f t="shared" si="372"/>
        <v>NA</v>
      </c>
    </row>
    <row r="852" spans="1:57" s="309" customFormat="1" ht="15" customHeight="1" x14ac:dyDescent="0.25">
      <c r="A852" s="283" t="s">
        <v>789</v>
      </c>
      <c r="B852" s="255" t="s">
        <v>926</v>
      </c>
      <c r="C852" s="269" t="s">
        <v>1130</v>
      </c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>
        <v>62155</v>
      </c>
      <c r="O852" s="248">
        <v>63439</v>
      </c>
      <c r="P852" s="248">
        <v>57187</v>
      </c>
      <c r="Q852" s="248">
        <v>61341</v>
      </c>
      <c r="R852" s="248"/>
      <c r="S852" s="248"/>
      <c r="T852" s="285"/>
      <c r="U852" s="286"/>
      <c r="V852" s="287"/>
      <c r="W852" s="287"/>
      <c r="X852" s="287"/>
      <c r="Y852" s="287"/>
      <c r="Z852" s="287"/>
      <c r="AA852" s="287"/>
      <c r="AB852" s="287"/>
      <c r="AC852" s="303"/>
      <c r="AD852" s="303"/>
      <c r="AE852" s="289" t="str">
        <f t="shared" si="373"/>
        <v>NA</v>
      </c>
      <c r="AF852" s="289" t="str">
        <f t="shared" si="374"/>
        <v>NA</v>
      </c>
      <c r="AG852" s="289" t="str">
        <f t="shared" si="375"/>
        <v>NA</v>
      </c>
      <c r="AH852" s="289" t="str">
        <f t="shared" si="376"/>
        <v>NA</v>
      </c>
      <c r="AI852" s="289" t="str">
        <f t="shared" si="377"/>
        <v>NA</v>
      </c>
      <c r="AJ852" s="289" t="str">
        <f t="shared" si="378"/>
        <v>NA</v>
      </c>
      <c r="AK852" s="289" t="str">
        <f t="shared" si="379"/>
        <v>NA</v>
      </c>
      <c r="AL852" s="289" t="str">
        <f t="shared" si="380"/>
        <v>NA</v>
      </c>
      <c r="AM852" s="289" t="str">
        <f t="shared" si="381"/>
        <v>NA</v>
      </c>
      <c r="AN852" s="289" t="str">
        <f t="shared" si="382"/>
        <v>NA</v>
      </c>
      <c r="AO852" s="289">
        <f t="shared" si="383"/>
        <v>385</v>
      </c>
      <c r="AP852" s="289">
        <f t="shared" si="384"/>
        <v>380</v>
      </c>
      <c r="AQ852" s="289">
        <f t="shared" si="385"/>
        <v>390</v>
      </c>
      <c r="AR852" s="289">
        <f t="shared" si="386"/>
        <v>379</v>
      </c>
      <c r="AS852" s="289" t="str">
        <f t="shared" si="387"/>
        <v>NA</v>
      </c>
      <c r="AT852" s="289" t="str">
        <f t="shared" si="388"/>
        <v>NA</v>
      </c>
      <c r="AU852" s="289" t="str">
        <f t="shared" si="389"/>
        <v>NA</v>
      </c>
      <c r="AV852" s="289" t="str">
        <f t="shared" si="390"/>
        <v>NA</v>
      </c>
      <c r="AW852" s="289" t="str">
        <f t="shared" si="391"/>
        <v>NA</v>
      </c>
      <c r="AX852" s="289" t="str">
        <f t="shared" si="392"/>
        <v>NA</v>
      </c>
      <c r="AY852" s="289" t="str">
        <f t="shared" si="393"/>
        <v>NA</v>
      </c>
      <c r="AZ852" s="289" t="str">
        <f t="shared" si="394"/>
        <v>NA</v>
      </c>
      <c r="BA852" s="289" t="str">
        <f t="shared" si="395"/>
        <v>NA</v>
      </c>
      <c r="BB852" s="289" t="str">
        <f t="shared" si="396"/>
        <v>NA</v>
      </c>
      <c r="BC852" s="289" t="str">
        <f t="shared" si="370"/>
        <v>NA</v>
      </c>
      <c r="BD852" s="289" t="str">
        <f t="shared" si="371"/>
        <v>NA</v>
      </c>
      <c r="BE852" s="289" t="str">
        <f t="shared" si="372"/>
        <v>NA</v>
      </c>
    </row>
    <row r="853" spans="1:57" s="309" customFormat="1" ht="15" customHeight="1" x14ac:dyDescent="0.25">
      <c r="A853" s="283" t="s">
        <v>823</v>
      </c>
      <c r="B853" s="255" t="s">
        <v>926</v>
      </c>
      <c r="C853" s="269" t="s">
        <v>1130</v>
      </c>
      <c r="D853" s="248"/>
      <c r="E853" s="248"/>
      <c r="F853" s="248"/>
      <c r="G853" s="248"/>
      <c r="H853" s="248"/>
      <c r="I853" s="248"/>
      <c r="J853" s="248"/>
      <c r="K853" s="248"/>
      <c r="L853" s="248"/>
      <c r="M853" s="272"/>
      <c r="N853" s="248">
        <v>2400</v>
      </c>
      <c r="O853" s="248"/>
      <c r="P853" s="248"/>
      <c r="Q853" s="248"/>
      <c r="R853" s="248"/>
      <c r="S853" s="248"/>
      <c r="T853" s="285"/>
      <c r="U853" s="286"/>
      <c r="V853" s="287"/>
      <c r="W853" s="287"/>
      <c r="X853" s="287"/>
      <c r="Y853" s="287"/>
      <c r="Z853" s="287"/>
      <c r="AA853" s="287"/>
      <c r="AB853" s="287"/>
      <c r="AC853" s="303"/>
      <c r="AD853" s="303"/>
      <c r="AE853" s="289" t="str">
        <f t="shared" si="373"/>
        <v>NA</v>
      </c>
      <c r="AF853" s="289" t="str">
        <f t="shared" si="374"/>
        <v>NA</v>
      </c>
      <c r="AG853" s="289" t="str">
        <f t="shared" si="375"/>
        <v>NA</v>
      </c>
      <c r="AH853" s="289" t="str">
        <f t="shared" si="376"/>
        <v>NA</v>
      </c>
      <c r="AI853" s="289" t="str">
        <f t="shared" si="377"/>
        <v>NA</v>
      </c>
      <c r="AJ853" s="289" t="str">
        <f t="shared" si="378"/>
        <v>NA</v>
      </c>
      <c r="AK853" s="289" t="str">
        <f t="shared" si="379"/>
        <v>NA</v>
      </c>
      <c r="AL853" s="289" t="str">
        <f t="shared" si="380"/>
        <v>NA</v>
      </c>
      <c r="AM853" s="289" t="str">
        <f t="shared" si="381"/>
        <v>NA</v>
      </c>
      <c r="AN853" s="289" t="str">
        <f t="shared" si="382"/>
        <v>NA</v>
      </c>
      <c r="AO853" s="289">
        <f t="shared" si="383"/>
        <v>631</v>
      </c>
      <c r="AP853" s="289" t="str">
        <f t="shared" si="384"/>
        <v>NA</v>
      </c>
      <c r="AQ853" s="289" t="str">
        <f t="shared" si="385"/>
        <v>NA</v>
      </c>
      <c r="AR853" s="289" t="str">
        <f t="shared" si="386"/>
        <v>NA</v>
      </c>
      <c r="AS853" s="289" t="str">
        <f t="shared" si="387"/>
        <v>NA</v>
      </c>
      <c r="AT853" s="289" t="str">
        <f t="shared" si="388"/>
        <v>NA</v>
      </c>
      <c r="AU853" s="289" t="str">
        <f t="shared" si="389"/>
        <v>NA</v>
      </c>
      <c r="AV853" s="289" t="str">
        <f t="shared" si="390"/>
        <v>NA</v>
      </c>
      <c r="AW853" s="289" t="str">
        <f t="shared" si="391"/>
        <v>NA</v>
      </c>
      <c r="AX853" s="289" t="str">
        <f t="shared" si="392"/>
        <v>NA</v>
      </c>
      <c r="AY853" s="289" t="str">
        <f t="shared" si="393"/>
        <v>NA</v>
      </c>
      <c r="AZ853" s="289" t="str">
        <f t="shared" si="394"/>
        <v>NA</v>
      </c>
      <c r="BA853" s="289" t="str">
        <f t="shared" si="395"/>
        <v>NA</v>
      </c>
      <c r="BB853" s="289" t="str">
        <f t="shared" si="396"/>
        <v>NA</v>
      </c>
      <c r="BC853" s="289" t="str">
        <f t="shared" si="370"/>
        <v>NA</v>
      </c>
      <c r="BD853" s="289" t="str">
        <f t="shared" si="371"/>
        <v>NA</v>
      </c>
      <c r="BE853" s="289" t="str">
        <f t="shared" si="372"/>
        <v>NA</v>
      </c>
    </row>
    <row r="854" spans="1:57" s="309" customFormat="1" ht="15" customHeight="1" x14ac:dyDescent="0.25">
      <c r="A854" s="283" t="s">
        <v>1078</v>
      </c>
      <c r="B854" s="255" t="s">
        <v>926</v>
      </c>
      <c r="C854" s="269" t="s">
        <v>1130</v>
      </c>
      <c r="D854" s="248"/>
      <c r="E854" s="248"/>
      <c r="F854" s="248"/>
      <c r="G854" s="248"/>
      <c r="H854" s="248"/>
      <c r="I854" s="248"/>
      <c r="J854" s="248"/>
      <c r="K854" s="248"/>
      <c r="L854" s="248"/>
      <c r="M854" s="272"/>
      <c r="N854" s="248"/>
      <c r="O854" s="248"/>
      <c r="P854" s="248"/>
      <c r="Q854" s="248">
        <v>17002</v>
      </c>
      <c r="R854" s="248">
        <v>20914</v>
      </c>
      <c r="S854" s="248">
        <v>24010</v>
      </c>
      <c r="T854" s="285">
        <v>27709</v>
      </c>
      <c r="U854" s="286"/>
      <c r="V854" s="287"/>
      <c r="W854" s="287"/>
      <c r="X854" s="287"/>
      <c r="Y854" s="287"/>
      <c r="Z854" s="287"/>
      <c r="AA854" s="287"/>
      <c r="AB854" s="287"/>
      <c r="AC854" s="303"/>
      <c r="AD854" s="303"/>
      <c r="AE854" s="289" t="str">
        <f t="shared" si="373"/>
        <v>NA</v>
      </c>
      <c r="AF854" s="289" t="str">
        <f t="shared" si="374"/>
        <v>NA</v>
      </c>
      <c r="AG854" s="289" t="str">
        <f t="shared" si="375"/>
        <v>NA</v>
      </c>
      <c r="AH854" s="289" t="str">
        <f t="shared" si="376"/>
        <v>NA</v>
      </c>
      <c r="AI854" s="289" t="str">
        <f t="shared" si="377"/>
        <v>NA</v>
      </c>
      <c r="AJ854" s="289" t="str">
        <f t="shared" si="378"/>
        <v>NA</v>
      </c>
      <c r="AK854" s="289" t="str">
        <f t="shared" si="379"/>
        <v>NA</v>
      </c>
      <c r="AL854" s="289" t="str">
        <f t="shared" si="380"/>
        <v>NA</v>
      </c>
      <c r="AM854" s="289" t="str">
        <f t="shared" si="381"/>
        <v>NA</v>
      </c>
      <c r="AN854" s="289" t="str">
        <f t="shared" si="382"/>
        <v>NA</v>
      </c>
      <c r="AO854" s="289" t="str">
        <f t="shared" si="383"/>
        <v>NA</v>
      </c>
      <c r="AP854" s="289" t="str">
        <f t="shared" si="384"/>
        <v>NA</v>
      </c>
      <c r="AQ854" s="289" t="str">
        <f t="shared" si="385"/>
        <v>NA</v>
      </c>
      <c r="AR854" s="289">
        <f t="shared" si="386"/>
        <v>656</v>
      </c>
      <c r="AS854" s="289">
        <f t="shared" si="387"/>
        <v>642</v>
      </c>
      <c r="AT854" s="289">
        <f t="shared" si="388"/>
        <v>638</v>
      </c>
      <c r="AU854" s="289">
        <f t="shared" si="389"/>
        <v>641</v>
      </c>
      <c r="AV854" s="289" t="str">
        <f t="shared" si="390"/>
        <v>NA</v>
      </c>
      <c r="AW854" s="289" t="str">
        <f t="shared" si="391"/>
        <v>NA</v>
      </c>
      <c r="AX854" s="289" t="str">
        <f t="shared" si="392"/>
        <v>NA</v>
      </c>
      <c r="AY854" s="289" t="str">
        <f t="shared" si="393"/>
        <v>NA</v>
      </c>
      <c r="AZ854" s="289" t="str">
        <f t="shared" si="394"/>
        <v>NA</v>
      </c>
      <c r="BA854" s="289" t="str">
        <f t="shared" si="395"/>
        <v>NA</v>
      </c>
      <c r="BB854" s="289" t="str">
        <f t="shared" si="396"/>
        <v>NA</v>
      </c>
      <c r="BC854" s="289" t="str">
        <f t="shared" si="370"/>
        <v>NA</v>
      </c>
      <c r="BD854" s="289" t="str">
        <f t="shared" si="371"/>
        <v>NA</v>
      </c>
      <c r="BE854" s="289" t="str">
        <f t="shared" si="372"/>
        <v>NA</v>
      </c>
    </row>
    <row r="855" spans="1:57" s="309" customFormat="1" ht="15" customHeight="1" x14ac:dyDescent="0.25">
      <c r="A855" s="283" t="s">
        <v>1013</v>
      </c>
      <c r="B855" s="255" t="s">
        <v>930</v>
      </c>
      <c r="C855" s="269" t="s">
        <v>1130</v>
      </c>
      <c r="D855" s="248"/>
      <c r="E855" s="248"/>
      <c r="F855" s="248"/>
      <c r="G855" s="248"/>
      <c r="H855" s="248"/>
      <c r="I855" s="248"/>
      <c r="J855" s="248"/>
      <c r="K855" s="248"/>
      <c r="L855" s="248"/>
      <c r="M855" s="272"/>
      <c r="N855" s="248"/>
      <c r="O855" s="248"/>
      <c r="P855" s="248">
        <v>44424</v>
      </c>
      <c r="Q855" s="248">
        <v>47725</v>
      </c>
      <c r="R855" s="248">
        <v>53439</v>
      </c>
      <c r="S855" s="248">
        <v>61280</v>
      </c>
      <c r="T855" s="285">
        <v>43934</v>
      </c>
      <c r="U855" s="286">
        <v>51637</v>
      </c>
      <c r="V855" s="287">
        <v>49157</v>
      </c>
      <c r="W855" s="287"/>
      <c r="X855" s="287"/>
      <c r="Y855" s="287"/>
      <c r="Z855" s="287"/>
      <c r="AA855" s="287"/>
      <c r="AB855" s="287"/>
      <c r="AC855" s="303"/>
      <c r="AD855" s="303"/>
      <c r="AE855" s="289" t="str">
        <f t="shared" si="373"/>
        <v>NA</v>
      </c>
      <c r="AF855" s="289" t="str">
        <f t="shared" si="374"/>
        <v>NA</v>
      </c>
      <c r="AG855" s="289" t="str">
        <f t="shared" si="375"/>
        <v>NA</v>
      </c>
      <c r="AH855" s="289" t="str">
        <f t="shared" si="376"/>
        <v>NA</v>
      </c>
      <c r="AI855" s="289" t="str">
        <f t="shared" si="377"/>
        <v>NA</v>
      </c>
      <c r="AJ855" s="289" t="str">
        <f t="shared" si="378"/>
        <v>NA</v>
      </c>
      <c r="AK855" s="289" t="str">
        <f t="shared" si="379"/>
        <v>NA</v>
      </c>
      <c r="AL855" s="289" t="str">
        <f t="shared" si="380"/>
        <v>NA</v>
      </c>
      <c r="AM855" s="289" t="str">
        <f t="shared" si="381"/>
        <v>NA</v>
      </c>
      <c r="AN855" s="289" t="str">
        <f t="shared" si="382"/>
        <v>NA</v>
      </c>
      <c r="AO855" s="289" t="str">
        <f t="shared" si="383"/>
        <v>NA</v>
      </c>
      <c r="AP855" s="289" t="str">
        <f t="shared" si="384"/>
        <v>NA</v>
      </c>
      <c r="AQ855" s="289">
        <f t="shared" si="385"/>
        <v>449</v>
      </c>
      <c r="AR855" s="289">
        <f t="shared" si="386"/>
        <v>437</v>
      </c>
      <c r="AS855" s="289">
        <f t="shared" si="387"/>
        <v>435</v>
      </c>
      <c r="AT855" s="289">
        <f t="shared" si="388"/>
        <v>426</v>
      </c>
      <c r="AU855" s="289">
        <f t="shared" si="389"/>
        <v>538</v>
      </c>
      <c r="AV855" s="289">
        <f t="shared" si="390"/>
        <v>540</v>
      </c>
      <c r="AW855" s="289">
        <f t="shared" si="391"/>
        <v>597</v>
      </c>
      <c r="AX855" s="289" t="str">
        <f t="shared" si="392"/>
        <v>NA</v>
      </c>
      <c r="AY855" s="289" t="str">
        <f t="shared" si="393"/>
        <v>NA</v>
      </c>
      <c r="AZ855" s="289" t="str">
        <f t="shared" si="394"/>
        <v>NA</v>
      </c>
      <c r="BA855" s="289" t="str">
        <f t="shared" si="395"/>
        <v>NA</v>
      </c>
      <c r="BB855" s="289" t="str">
        <f t="shared" si="396"/>
        <v>NA</v>
      </c>
      <c r="BC855" s="289" t="str">
        <f t="shared" si="370"/>
        <v>NA</v>
      </c>
      <c r="BD855" s="289" t="str">
        <f t="shared" si="371"/>
        <v>NA</v>
      </c>
      <c r="BE855" s="289" t="str">
        <f t="shared" si="372"/>
        <v>NA</v>
      </c>
    </row>
    <row r="856" spans="1:57" s="309" customFormat="1" ht="15" customHeight="1" x14ac:dyDescent="0.25">
      <c r="A856" s="283" t="s">
        <v>824</v>
      </c>
      <c r="B856" s="255" t="s">
        <v>930</v>
      </c>
      <c r="C856" s="269" t="s">
        <v>1130</v>
      </c>
      <c r="D856" s="248"/>
      <c r="E856" s="248"/>
      <c r="F856" s="248"/>
      <c r="G856" s="248"/>
      <c r="H856" s="248"/>
      <c r="I856" s="248"/>
      <c r="J856" s="248"/>
      <c r="K856" s="248"/>
      <c r="L856" s="248">
        <v>5167</v>
      </c>
      <c r="M856" s="272">
        <v>14434</v>
      </c>
      <c r="N856" s="248">
        <v>23701</v>
      </c>
      <c r="O856" s="248"/>
      <c r="P856" s="248"/>
      <c r="Q856" s="248"/>
      <c r="R856" s="248"/>
      <c r="S856" s="248"/>
      <c r="T856" s="285"/>
      <c r="U856" s="286"/>
      <c r="V856" s="287"/>
      <c r="W856" s="287"/>
      <c r="X856" s="287"/>
      <c r="Y856" s="287"/>
      <c r="Z856" s="287"/>
      <c r="AA856" s="287"/>
      <c r="AB856" s="287"/>
      <c r="AC856" s="303"/>
      <c r="AD856" s="303"/>
      <c r="AE856" s="289" t="str">
        <f t="shared" si="373"/>
        <v>NA</v>
      </c>
      <c r="AF856" s="289" t="str">
        <f t="shared" si="374"/>
        <v>NA</v>
      </c>
      <c r="AG856" s="289" t="str">
        <f t="shared" si="375"/>
        <v>NA</v>
      </c>
      <c r="AH856" s="289" t="str">
        <f t="shared" si="376"/>
        <v>NA</v>
      </c>
      <c r="AI856" s="289" t="str">
        <f t="shared" si="377"/>
        <v>NA</v>
      </c>
      <c r="AJ856" s="289" t="str">
        <f t="shared" si="378"/>
        <v>NA</v>
      </c>
      <c r="AK856" s="289" t="str">
        <f t="shared" si="379"/>
        <v>NA</v>
      </c>
      <c r="AL856" s="289" t="str">
        <f t="shared" si="380"/>
        <v>NA</v>
      </c>
      <c r="AM856" s="289">
        <f t="shared" si="381"/>
        <v>525</v>
      </c>
      <c r="AN856" s="289">
        <f t="shared" si="382"/>
        <v>514</v>
      </c>
      <c r="AO856" s="289">
        <f t="shared" si="383"/>
        <v>549</v>
      </c>
      <c r="AP856" s="289" t="str">
        <f t="shared" si="384"/>
        <v>NA</v>
      </c>
      <c r="AQ856" s="289" t="str">
        <f t="shared" si="385"/>
        <v>NA</v>
      </c>
      <c r="AR856" s="289" t="str">
        <f t="shared" si="386"/>
        <v>NA</v>
      </c>
      <c r="AS856" s="289" t="str">
        <f t="shared" si="387"/>
        <v>NA</v>
      </c>
      <c r="AT856" s="289" t="str">
        <f t="shared" si="388"/>
        <v>NA</v>
      </c>
      <c r="AU856" s="289" t="str">
        <f t="shared" si="389"/>
        <v>NA</v>
      </c>
      <c r="AV856" s="289" t="str">
        <f t="shared" si="390"/>
        <v>NA</v>
      </c>
      <c r="AW856" s="289" t="str">
        <f t="shared" si="391"/>
        <v>NA</v>
      </c>
      <c r="AX856" s="289" t="str">
        <f t="shared" si="392"/>
        <v>NA</v>
      </c>
      <c r="AY856" s="289" t="str">
        <f t="shared" si="393"/>
        <v>NA</v>
      </c>
      <c r="AZ856" s="289" t="str">
        <f t="shared" si="394"/>
        <v>NA</v>
      </c>
      <c r="BA856" s="289" t="str">
        <f t="shared" si="395"/>
        <v>NA</v>
      </c>
      <c r="BB856" s="289" t="str">
        <f t="shared" si="396"/>
        <v>NA</v>
      </c>
      <c r="BC856" s="289" t="str">
        <f t="shared" si="370"/>
        <v>NA</v>
      </c>
      <c r="BD856" s="289" t="str">
        <f t="shared" si="371"/>
        <v>NA</v>
      </c>
      <c r="BE856" s="289" t="str">
        <f t="shared" si="372"/>
        <v>NA</v>
      </c>
    </row>
    <row r="857" spans="1:57" s="309" customFormat="1" ht="15" customHeight="1" x14ac:dyDescent="0.25">
      <c r="A857" s="283" t="s">
        <v>813</v>
      </c>
      <c r="B857" s="255" t="s">
        <v>930</v>
      </c>
      <c r="C857" s="269" t="s">
        <v>1130</v>
      </c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>
        <v>20316</v>
      </c>
      <c r="O857" s="248">
        <v>18369</v>
      </c>
      <c r="P857" s="248">
        <v>16596</v>
      </c>
      <c r="Q857" s="248">
        <v>16163</v>
      </c>
      <c r="R857" s="248"/>
      <c r="S857" s="248"/>
      <c r="T857" s="285"/>
      <c r="U857" s="285"/>
      <c r="V857" s="290"/>
      <c r="W857" s="290"/>
      <c r="X857" s="290"/>
      <c r="Y857" s="290"/>
      <c r="Z857" s="290"/>
      <c r="AA857" s="290"/>
      <c r="AB857" s="290"/>
      <c r="AC857" s="303"/>
      <c r="AD857" s="303"/>
      <c r="AE857" s="289" t="str">
        <f t="shared" si="373"/>
        <v>NA</v>
      </c>
      <c r="AF857" s="289" t="str">
        <f t="shared" si="374"/>
        <v>NA</v>
      </c>
      <c r="AG857" s="289" t="str">
        <f t="shared" si="375"/>
        <v>NA</v>
      </c>
      <c r="AH857" s="289" t="str">
        <f t="shared" si="376"/>
        <v>NA</v>
      </c>
      <c r="AI857" s="289" t="str">
        <f t="shared" si="377"/>
        <v>NA</v>
      </c>
      <c r="AJ857" s="289" t="str">
        <f t="shared" si="378"/>
        <v>NA</v>
      </c>
      <c r="AK857" s="289" t="str">
        <f t="shared" si="379"/>
        <v>NA</v>
      </c>
      <c r="AL857" s="289" t="str">
        <f t="shared" si="380"/>
        <v>NA</v>
      </c>
      <c r="AM857" s="289" t="str">
        <f t="shared" si="381"/>
        <v>NA</v>
      </c>
      <c r="AN857" s="289" t="str">
        <f t="shared" si="382"/>
        <v>NA</v>
      </c>
      <c r="AO857" s="289">
        <f t="shared" si="383"/>
        <v>567</v>
      </c>
      <c r="AP857" s="289">
        <f t="shared" si="384"/>
        <v>587</v>
      </c>
      <c r="AQ857" s="289">
        <f t="shared" si="385"/>
        <v>631</v>
      </c>
      <c r="AR857" s="289">
        <f t="shared" si="386"/>
        <v>664</v>
      </c>
      <c r="AS857" s="289" t="str">
        <f t="shared" si="387"/>
        <v>NA</v>
      </c>
      <c r="AT857" s="289" t="str">
        <f t="shared" si="388"/>
        <v>NA</v>
      </c>
      <c r="AU857" s="289" t="str">
        <f t="shared" si="389"/>
        <v>NA</v>
      </c>
      <c r="AV857" s="289" t="str">
        <f t="shared" si="390"/>
        <v>NA</v>
      </c>
      <c r="AW857" s="289" t="str">
        <f t="shared" si="391"/>
        <v>NA</v>
      </c>
      <c r="AX857" s="289" t="str">
        <f t="shared" si="392"/>
        <v>NA</v>
      </c>
      <c r="AY857" s="289" t="str">
        <f t="shared" si="393"/>
        <v>NA</v>
      </c>
      <c r="AZ857" s="289" t="str">
        <f t="shared" si="394"/>
        <v>NA</v>
      </c>
      <c r="BA857" s="289" t="str">
        <f t="shared" si="395"/>
        <v>NA</v>
      </c>
      <c r="BB857" s="289" t="str">
        <f t="shared" si="396"/>
        <v>NA</v>
      </c>
      <c r="BC857" s="289" t="str">
        <f t="shared" si="370"/>
        <v>NA</v>
      </c>
      <c r="BD857" s="289" t="str">
        <f t="shared" si="371"/>
        <v>NA</v>
      </c>
      <c r="BE857" s="289" t="str">
        <f t="shared" si="372"/>
        <v>NA</v>
      </c>
    </row>
    <row r="858" spans="1:57" s="327" customFormat="1" ht="15" customHeight="1" thickBot="1" x14ac:dyDescent="0.25">
      <c r="A858" s="295" t="s">
        <v>825</v>
      </c>
      <c r="B858" s="296" t="s">
        <v>930</v>
      </c>
      <c r="C858" s="297" t="s">
        <v>1130</v>
      </c>
      <c r="D858" s="298"/>
      <c r="E858" s="298"/>
      <c r="F858" s="298"/>
      <c r="G858" s="298"/>
      <c r="H858" s="298">
        <v>1297</v>
      </c>
      <c r="I858" s="298">
        <v>1821</v>
      </c>
      <c r="J858" s="298">
        <v>2418</v>
      </c>
      <c r="K858" s="298">
        <v>3125</v>
      </c>
      <c r="L858" s="298">
        <v>5167</v>
      </c>
      <c r="M858" s="298">
        <v>7193</v>
      </c>
      <c r="N858" s="298">
        <v>8365</v>
      </c>
      <c r="O858" s="298"/>
      <c r="P858" s="298"/>
      <c r="Q858" s="298"/>
      <c r="R858" s="298"/>
      <c r="S858" s="298"/>
      <c r="T858" s="299"/>
      <c r="U858" s="299"/>
      <c r="V858" s="300"/>
      <c r="W858" s="300"/>
      <c r="X858" s="300"/>
      <c r="Y858" s="300"/>
      <c r="Z858" s="300"/>
      <c r="AA858" s="300"/>
      <c r="AB858" s="300"/>
      <c r="AC858" s="300"/>
      <c r="AD858" s="300"/>
      <c r="AE858" s="302" t="str">
        <f t="shared" si="373"/>
        <v>NA</v>
      </c>
      <c r="AF858" s="302" t="str">
        <f t="shared" si="374"/>
        <v>NA</v>
      </c>
      <c r="AG858" s="302" t="str">
        <f t="shared" si="375"/>
        <v>NA</v>
      </c>
      <c r="AH858" s="302" t="str">
        <f t="shared" si="376"/>
        <v>NA</v>
      </c>
      <c r="AI858" s="302">
        <f t="shared" si="377"/>
        <v>456</v>
      </c>
      <c r="AJ858" s="302">
        <f t="shared" si="378"/>
        <v>487</v>
      </c>
      <c r="AK858" s="302">
        <f t="shared" si="379"/>
        <v>497</v>
      </c>
      <c r="AL858" s="302">
        <f t="shared" si="380"/>
        <v>492</v>
      </c>
      <c r="AM858" s="302">
        <f t="shared" si="381"/>
        <v>525</v>
      </c>
      <c r="AN858" s="302">
        <f t="shared" si="382"/>
        <v>527</v>
      </c>
      <c r="AO858" s="302">
        <f t="shared" si="383"/>
        <v>619</v>
      </c>
      <c r="AP858" s="302" t="str">
        <f t="shared" si="384"/>
        <v>NA</v>
      </c>
      <c r="AQ858" s="302" t="str">
        <f t="shared" si="385"/>
        <v>NA</v>
      </c>
      <c r="AR858" s="302" t="str">
        <f t="shared" si="386"/>
        <v>NA</v>
      </c>
      <c r="AS858" s="302" t="str">
        <f t="shared" si="387"/>
        <v>NA</v>
      </c>
      <c r="AT858" s="302" t="str">
        <f t="shared" si="388"/>
        <v>NA</v>
      </c>
      <c r="AU858" s="302" t="str">
        <f t="shared" si="389"/>
        <v>NA</v>
      </c>
      <c r="AV858" s="302" t="str">
        <f t="shared" si="390"/>
        <v>NA</v>
      </c>
      <c r="AW858" s="302" t="str">
        <f t="shared" si="391"/>
        <v>NA</v>
      </c>
      <c r="AX858" s="302" t="str">
        <f t="shared" si="392"/>
        <v>NA</v>
      </c>
      <c r="AY858" s="302" t="str">
        <f t="shared" si="393"/>
        <v>NA</v>
      </c>
      <c r="AZ858" s="302" t="str">
        <f t="shared" si="394"/>
        <v>NA</v>
      </c>
      <c r="BA858" s="302" t="str">
        <f t="shared" si="395"/>
        <v>NA</v>
      </c>
      <c r="BB858" s="302" t="str">
        <f t="shared" si="396"/>
        <v>NA</v>
      </c>
      <c r="BC858" s="302" t="str">
        <f t="shared" si="370"/>
        <v>NA</v>
      </c>
      <c r="BD858" s="302" t="str">
        <f t="shared" si="371"/>
        <v>NA</v>
      </c>
      <c r="BE858" s="302" t="str">
        <f t="shared" si="372"/>
        <v>NA</v>
      </c>
    </row>
    <row r="859" spans="1:57" s="309" customFormat="1" ht="15" customHeight="1" x14ac:dyDescent="0.25">
      <c r="A859" s="283" t="s">
        <v>11</v>
      </c>
      <c r="B859" s="255" t="s">
        <v>912</v>
      </c>
      <c r="C859" s="269" t="s">
        <v>1127</v>
      </c>
      <c r="D859" s="248">
        <v>1494938</v>
      </c>
      <c r="E859" s="248">
        <v>1525904</v>
      </c>
      <c r="F859" s="248">
        <v>1683014</v>
      </c>
      <c r="G859" s="248">
        <v>1846600</v>
      </c>
      <c r="H859" s="248">
        <v>1918148</v>
      </c>
      <c r="I859" s="248">
        <v>2172869</v>
      </c>
      <c r="J859" s="248">
        <v>2558090</v>
      </c>
      <c r="K859" s="248">
        <v>3038907</v>
      </c>
      <c r="L859" s="248">
        <v>3425992</v>
      </c>
      <c r="M859" s="248">
        <v>3636621</v>
      </c>
      <c r="N859" s="248">
        <v>4263972</v>
      </c>
      <c r="O859" s="248">
        <v>4292793</v>
      </c>
      <c r="P859" s="248">
        <v>4238162</v>
      </c>
      <c r="Q859" s="248">
        <v>4343151</v>
      </c>
      <c r="R859" s="248">
        <v>4493085</v>
      </c>
      <c r="S859" s="248">
        <v>5190564</v>
      </c>
      <c r="T859" s="285">
        <v>5937814</v>
      </c>
      <c r="U859" s="286">
        <v>7149803</v>
      </c>
      <c r="V859" s="287">
        <v>7345226</v>
      </c>
      <c r="W859" s="287">
        <v>5892798</v>
      </c>
      <c r="X859" s="287">
        <v>6516512</v>
      </c>
      <c r="Y859" s="287"/>
      <c r="Z859" s="287"/>
      <c r="AA859" s="288">
        <v>8197880</v>
      </c>
      <c r="AB859" s="288">
        <v>9223047</v>
      </c>
      <c r="AC859" s="303">
        <v>9639065</v>
      </c>
      <c r="AD859" s="303">
        <v>9041027</v>
      </c>
      <c r="AE859" s="289">
        <f t="shared" si="373"/>
        <v>6</v>
      </c>
      <c r="AF859" s="289">
        <f t="shared" si="374"/>
        <v>6</v>
      </c>
      <c r="AG859" s="289">
        <f t="shared" si="375"/>
        <v>6</v>
      </c>
      <c r="AH859" s="289">
        <f t="shared" si="376"/>
        <v>7</v>
      </c>
      <c r="AI859" s="289">
        <f t="shared" si="377"/>
        <v>7</v>
      </c>
      <c r="AJ859" s="289">
        <f t="shared" si="378"/>
        <v>8</v>
      </c>
      <c r="AK859" s="289">
        <f t="shared" si="379"/>
        <v>8</v>
      </c>
      <c r="AL859" s="289">
        <f t="shared" si="380"/>
        <v>10</v>
      </c>
      <c r="AM859" s="289">
        <f t="shared" si="381"/>
        <v>12</v>
      </c>
      <c r="AN859" s="289">
        <f t="shared" si="382"/>
        <v>12</v>
      </c>
      <c r="AO859" s="289">
        <f t="shared" si="383"/>
        <v>10</v>
      </c>
      <c r="AP859" s="289">
        <f t="shared" si="384"/>
        <v>10</v>
      </c>
      <c r="AQ859" s="289">
        <f t="shared" si="385"/>
        <v>9</v>
      </c>
      <c r="AR859" s="289">
        <f t="shared" si="386"/>
        <v>9</v>
      </c>
      <c r="AS859" s="289">
        <f t="shared" si="387"/>
        <v>10</v>
      </c>
      <c r="AT859" s="289">
        <f t="shared" si="388"/>
        <v>9</v>
      </c>
      <c r="AU859" s="289">
        <f t="shared" si="389"/>
        <v>8</v>
      </c>
      <c r="AV859" s="289">
        <f t="shared" si="390"/>
        <v>8</v>
      </c>
      <c r="AW859" s="289">
        <f t="shared" si="391"/>
        <v>10</v>
      </c>
      <c r="AX859" s="289">
        <f t="shared" si="392"/>
        <v>8</v>
      </c>
      <c r="AY859" s="289">
        <f t="shared" si="393"/>
        <v>8</v>
      </c>
      <c r="AZ859" s="289" t="str">
        <f t="shared" si="394"/>
        <v>NA</v>
      </c>
      <c r="BA859" s="289" t="str">
        <f t="shared" si="395"/>
        <v>NA</v>
      </c>
      <c r="BB859" s="289">
        <f t="shared" si="396"/>
        <v>9</v>
      </c>
      <c r="BC859" s="289">
        <f t="shared" si="370"/>
        <v>11</v>
      </c>
      <c r="BD859" s="289">
        <f t="shared" si="371"/>
        <v>11</v>
      </c>
      <c r="BE859" s="289">
        <f t="shared" si="372"/>
        <v>11</v>
      </c>
    </row>
    <row r="860" spans="1:57" s="309" customFormat="1" ht="15" customHeight="1" x14ac:dyDescent="0.25">
      <c r="A860" s="283" t="s">
        <v>1143</v>
      </c>
      <c r="B860" s="255" t="s">
        <v>912</v>
      </c>
      <c r="C860" s="269" t="s">
        <v>1127</v>
      </c>
      <c r="D860" s="248"/>
      <c r="E860" s="248"/>
      <c r="F860" s="248"/>
      <c r="G860" s="248"/>
      <c r="H860" s="248">
        <v>1248980</v>
      </c>
      <c r="I860" s="248">
        <v>1475577</v>
      </c>
      <c r="J860" s="248">
        <v>1829185</v>
      </c>
      <c r="K860" s="248">
        <v>2125070</v>
      </c>
      <c r="L860" s="248">
        <v>2527871</v>
      </c>
      <c r="M860" s="248">
        <v>2869103</v>
      </c>
      <c r="N860" s="248">
        <v>3384415</v>
      </c>
      <c r="O860" s="248">
        <v>3151384</v>
      </c>
      <c r="P860" s="248">
        <v>2853742</v>
      </c>
      <c r="Q860" s="248">
        <v>2854771</v>
      </c>
      <c r="R860" s="248">
        <v>3238350</v>
      </c>
      <c r="S860" s="248">
        <v>3777092</v>
      </c>
      <c r="T860" s="285">
        <v>4321199</v>
      </c>
      <c r="U860" s="286">
        <v>5247097</v>
      </c>
      <c r="V860" s="287">
        <v>5385482</v>
      </c>
      <c r="W860" s="287">
        <v>3966041</v>
      </c>
      <c r="X860" s="287">
        <v>4378587</v>
      </c>
      <c r="Y860" s="287"/>
      <c r="Z860" s="287"/>
      <c r="AA860" s="305">
        <v>5272228</v>
      </c>
      <c r="AB860" s="305">
        <v>5889948</v>
      </c>
      <c r="AC860" s="303">
        <v>6037546</v>
      </c>
      <c r="AD860" s="303">
        <v>5757722</v>
      </c>
      <c r="AE860" s="289" t="str">
        <f t="shared" si="373"/>
        <v>NA</v>
      </c>
      <c r="AF860" s="289" t="str">
        <f t="shared" si="374"/>
        <v>NA</v>
      </c>
      <c r="AG860" s="289" t="str">
        <f t="shared" si="375"/>
        <v>NA</v>
      </c>
      <c r="AH860" s="289" t="str">
        <f t="shared" si="376"/>
        <v>NA</v>
      </c>
      <c r="AI860" s="289">
        <f t="shared" si="377"/>
        <v>16</v>
      </c>
      <c r="AJ860" s="289">
        <f t="shared" si="378"/>
        <v>15</v>
      </c>
      <c r="AK860" s="289">
        <f t="shared" si="379"/>
        <v>15</v>
      </c>
      <c r="AL860" s="289">
        <f t="shared" si="380"/>
        <v>15</v>
      </c>
      <c r="AM860" s="289">
        <f t="shared" si="381"/>
        <v>15</v>
      </c>
      <c r="AN860" s="289">
        <f t="shared" si="382"/>
        <v>15</v>
      </c>
      <c r="AO860" s="289">
        <f t="shared" si="383"/>
        <v>15</v>
      </c>
      <c r="AP860" s="289">
        <f t="shared" si="384"/>
        <v>18</v>
      </c>
      <c r="AQ860" s="289">
        <f t="shared" si="385"/>
        <v>19</v>
      </c>
      <c r="AR860" s="289">
        <f t="shared" si="386"/>
        <v>19</v>
      </c>
      <c r="AS860" s="289">
        <f t="shared" si="387"/>
        <v>19</v>
      </c>
      <c r="AT860" s="289">
        <f t="shared" si="388"/>
        <v>18</v>
      </c>
      <c r="AU860" s="289">
        <f t="shared" si="389"/>
        <v>19</v>
      </c>
      <c r="AV860" s="289">
        <f t="shared" si="390"/>
        <v>19</v>
      </c>
      <c r="AW860" s="289">
        <f t="shared" si="391"/>
        <v>18</v>
      </c>
      <c r="AX860" s="289">
        <f t="shared" si="392"/>
        <v>18</v>
      </c>
      <c r="AY860" s="289">
        <f t="shared" si="393"/>
        <v>18</v>
      </c>
      <c r="AZ860" s="289" t="str">
        <f t="shared" si="394"/>
        <v>NA</v>
      </c>
      <c r="BA860" s="289" t="str">
        <f t="shared" si="395"/>
        <v>NA</v>
      </c>
      <c r="BB860" s="289">
        <f t="shared" si="396"/>
        <v>18</v>
      </c>
      <c r="BC860" s="289">
        <f t="shared" si="370"/>
        <v>19</v>
      </c>
      <c r="BD860" s="289">
        <f t="shared" si="371"/>
        <v>19</v>
      </c>
      <c r="BE860" s="289">
        <f t="shared" si="372"/>
        <v>19</v>
      </c>
    </row>
    <row r="861" spans="1:57" s="309" customFormat="1" ht="15" customHeight="1" x14ac:dyDescent="0.25">
      <c r="A861" s="283" t="s">
        <v>1149</v>
      </c>
      <c r="B861" s="255" t="s">
        <v>921</v>
      </c>
      <c r="C861" s="269" t="s">
        <v>1127</v>
      </c>
      <c r="D861" s="248"/>
      <c r="E861" s="248"/>
      <c r="F861" s="248"/>
      <c r="G861" s="248"/>
      <c r="H861" s="248">
        <v>788007</v>
      </c>
      <c r="I861" s="248">
        <v>902234</v>
      </c>
      <c r="J861" s="248">
        <v>1082934</v>
      </c>
      <c r="K861" s="248">
        <v>1277753</v>
      </c>
      <c r="L861" s="248">
        <v>1519708</v>
      </c>
      <c r="M861" s="248">
        <v>1710585</v>
      </c>
      <c r="N861" s="248">
        <v>2490376</v>
      </c>
      <c r="O861" s="248">
        <v>2414231</v>
      </c>
      <c r="P861" s="248">
        <v>2186610</v>
      </c>
      <c r="Q861" s="248">
        <v>2121183</v>
      </c>
      <c r="R861" s="248">
        <v>2454293</v>
      </c>
      <c r="S861" s="248">
        <v>2714300</v>
      </c>
      <c r="T861" s="285">
        <v>3092094</v>
      </c>
      <c r="U861" s="286">
        <v>3760234</v>
      </c>
      <c r="V861" s="287">
        <v>3660159</v>
      </c>
      <c r="W861" s="287">
        <v>2824894</v>
      </c>
      <c r="X861" s="287">
        <v>2998302</v>
      </c>
      <c r="Y861" s="287"/>
      <c r="Z861" s="287"/>
      <c r="AA861" s="305">
        <v>3733596</v>
      </c>
      <c r="AB861" s="305">
        <v>4468219</v>
      </c>
      <c r="AC861" s="303">
        <v>4663491</v>
      </c>
      <c r="AD861" s="303">
        <v>4474404</v>
      </c>
      <c r="AE861" s="289" t="str">
        <f t="shared" si="373"/>
        <v>NA</v>
      </c>
      <c r="AF861" s="289" t="str">
        <f t="shared" si="374"/>
        <v>NA</v>
      </c>
      <c r="AG861" s="289" t="str">
        <f t="shared" si="375"/>
        <v>NA</v>
      </c>
      <c r="AH861" s="289" t="str">
        <f t="shared" si="376"/>
        <v>NA</v>
      </c>
      <c r="AI861" s="289">
        <f t="shared" si="377"/>
        <v>22</v>
      </c>
      <c r="AJ861" s="289">
        <f t="shared" si="378"/>
        <v>21</v>
      </c>
      <c r="AK861" s="289">
        <f t="shared" si="379"/>
        <v>21</v>
      </c>
      <c r="AL861" s="289">
        <f t="shared" si="380"/>
        <v>21</v>
      </c>
      <c r="AM861" s="289">
        <f t="shared" si="381"/>
        <v>21</v>
      </c>
      <c r="AN861" s="289">
        <f t="shared" si="382"/>
        <v>21</v>
      </c>
      <c r="AO861" s="289">
        <f t="shared" si="383"/>
        <v>21</v>
      </c>
      <c r="AP861" s="289">
        <f t="shared" si="384"/>
        <v>21</v>
      </c>
      <c r="AQ861" s="289">
        <f t="shared" si="385"/>
        <v>21</v>
      </c>
      <c r="AR861" s="289">
        <f t="shared" si="386"/>
        <v>21</v>
      </c>
      <c r="AS861" s="289">
        <f t="shared" si="387"/>
        <v>22</v>
      </c>
      <c r="AT861" s="289">
        <f t="shared" si="388"/>
        <v>23</v>
      </c>
      <c r="AU861" s="289">
        <f t="shared" si="389"/>
        <v>22</v>
      </c>
      <c r="AV861" s="289">
        <f t="shared" si="390"/>
        <v>22</v>
      </c>
      <c r="AW861" s="289">
        <f t="shared" si="391"/>
        <v>21</v>
      </c>
      <c r="AX861" s="289">
        <f t="shared" si="392"/>
        <v>22</v>
      </c>
      <c r="AY861" s="289">
        <f t="shared" si="393"/>
        <v>22</v>
      </c>
      <c r="AZ861" s="289" t="str">
        <f t="shared" si="394"/>
        <v>NA</v>
      </c>
      <c r="BA861" s="289" t="str">
        <f t="shared" si="395"/>
        <v>NA</v>
      </c>
      <c r="BB861" s="289">
        <f t="shared" si="396"/>
        <v>22</v>
      </c>
      <c r="BC861" s="289">
        <f t="shared" si="370"/>
        <v>22</v>
      </c>
      <c r="BD861" s="289">
        <f t="shared" si="371"/>
        <v>22</v>
      </c>
      <c r="BE861" s="289">
        <f t="shared" si="372"/>
        <v>22</v>
      </c>
    </row>
    <row r="862" spans="1:57" s="309" customFormat="1" ht="15" customHeight="1" x14ac:dyDescent="0.25">
      <c r="A862" s="283" t="s">
        <v>702</v>
      </c>
      <c r="B862" s="255" t="s">
        <v>915</v>
      </c>
      <c r="C862" s="269" t="s">
        <v>1127</v>
      </c>
      <c r="D862" s="248"/>
      <c r="E862" s="248"/>
      <c r="F862" s="248"/>
      <c r="G862" s="248"/>
      <c r="H862" s="248">
        <v>290746</v>
      </c>
      <c r="I862" s="248">
        <v>338472</v>
      </c>
      <c r="J862" s="248">
        <v>408017</v>
      </c>
      <c r="K862" s="248">
        <v>499556</v>
      </c>
      <c r="L862" s="248">
        <v>631847</v>
      </c>
      <c r="M862" s="248">
        <v>792185</v>
      </c>
      <c r="N862" s="248">
        <v>976298</v>
      </c>
      <c r="O862" s="248">
        <v>937612</v>
      </c>
      <c r="P862" s="248">
        <v>891190</v>
      </c>
      <c r="Q862" s="248">
        <v>919422</v>
      </c>
      <c r="R862" s="248">
        <v>1056078</v>
      </c>
      <c r="S862" s="248">
        <v>1174828</v>
      </c>
      <c r="T862" s="285">
        <v>1326390</v>
      </c>
      <c r="U862" s="286">
        <v>1590000</v>
      </c>
      <c r="V862" s="287">
        <v>1545314</v>
      </c>
      <c r="W862" s="287">
        <v>1226011</v>
      </c>
      <c r="X862" s="287">
        <v>1368031</v>
      </c>
      <c r="Y862" s="287"/>
      <c r="Z862" s="287"/>
      <c r="AA862" s="305">
        <v>2956803</v>
      </c>
      <c r="AB862" s="305">
        <v>3445965</v>
      </c>
      <c r="AC862" s="303">
        <v>3635730</v>
      </c>
      <c r="AD862" s="303">
        <v>3602312</v>
      </c>
      <c r="AE862" s="289" t="str">
        <f t="shared" si="373"/>
        <v>NA</v>
      </c>
      <c r="AF862" s="289" t="str">
        <f t="shared" si="374"/>
        <v>NA</v>
      </c>
      <c r="AG862" s="289" t="str">
        <f t="shared" si="375"/>
        <v>NA</v>
      </c>
      <c r="AH862" s="289" t="str">
        <f t="shared" si="376"/>
        <v>NA</v>
      </c>
      <c r="AI862" s="289">
        <f t="shared" si="377"/>
        <v>70</v>
      </c>
      <c r="AJ862" s="289">
        <f t="shared" si="378"/>
        <v>70</v>
      </c>
      <c r="AK862" s="289">
        <f t="shared" si="379"/>
        <v>70</v>
      </c>
      <c r="AL862" s="289">
        <f t="shared" si="380"/>
        <v>68</v>
      </c>
      <c r="AM862" s="289">
        <f t="shared" si="381"/>
        <v>62</v>
      </c>
      <c r="AN862" s="289">
        <f t="shared" si="382"/>
        <v>52</v>
      </c>
      <c r="AO862" s="289">
        <f t="shared" si="383"/>
        <v>46</v>
      </c>
      <c r="AP862" s="289">
        <f t="shared" si="384"/>
        <v>47</v>
      </c>
      <c r="AQ862" s="289">
        <f t="shared" si="385"/>
        <v>49</v>
      </c>
      <c r="AR862" s="289">
        <f t="shared" si="386"/>
        <v>47</v>
      </c>
      <c r="AS862" s="289">
        <f t="shared" si="387"/>
        <v>48</v>
      </c>
      <c r="AT862" s="289">
        <f t="shared" si="388"/>
        <v>46</v>
      </c>
      <c r="AU862" s="289">
        <f t="shared" si="389"/>
        <v>47</v>
      </c>
      <c r="AV862" s="289">
        <f t="shared" si="390"/>
        <v>48</v>
      </c>
      <c r="AW862" s="289">
        <f t="shared" si="391"/>
        <v>49</v>
      </c>
      <c r="AX862" s="289">
        <f t="shared" si="392"/>
        <v>47</v>
      </c>
      <c r="AY862" s="289">
        <f t="shared" si="393"/>
        <v>45</v>
      </c>
      <c r="AZ862" s="289" t="str">
        <f t="shared" si="394"/>
        <v>NA</v>
      </c>
      <c r="BA862" s="289" t="str">
        <f t="shared" si="395"/>
        <v>NA</v>
      </c>
      <c r="BB862" s="289">
        <f t="shared" si="396"/>
        <v>27</v>
      </c>
      <c r="BC862" s="289">
        <f t="shared" si="370"/>
        <v>27</v>
      </c>
      <c r="BD862" s="289">
        <f t="shared" si="371"/>
        <v>24</v>
      </c>
      <c r="BE862" s="289">
        <f t="shared" si="372"/>
        <v>24</v>
      </c>
    </row>
    <row r="863" spans="1:57" s="309" customFormat="1" ht="15" customHeight="1" x14ac:dyDescent="0.25">
      <c r="A863" s="283" t="s">
        <v>698</v>
      </c>
      <c r="B863" s="255" t="s">
        <v>915</v>
      </c>
      <c r="C863" s="269" t="s">
        <v>1127</v>
      </c>
      <c r="D863" s="248"/>
      <c r="E863" s="248"/>
      <c r="F863" s="248"/>
      <c r="G863" s="248"/>
      <c r="H863" s="248">
        <v>386967</v>
      </c>
      <c r="I863" s="248">
        <v>461002</v>
      </c>
      <c r="J863" s="248">
        <v>542756</v>
      </c>
      <c r="K863" s="248">
        <v>651738</v>
      </c>
      <c r="L863" s="248">
        <v>776932</v>
      </c>
      <c r="M863" s="248">
        <v>854840</v>
      </c>
      <c r="N863" s="248">
        <v>1018015</v>
      </c>
      <c r="O863" s="248">
        <v>1103082</v>
      </c>
      <c r="P863" s="248">
        <v>1146642</v>
      </c>
      <c r="Q863" s="248">
        <v>1156618</v>
      </c>
      <c r="R863" s="248">
        <v>1364882</v>
      </c>
      <c r="S863" s="248">
        <v>1529884</v>
      </c>
      <c r="T863" s="285">
        <v>1802859</v>
      </c>
      <c r="U863" s="286">
        <v>2254379</v>
      </c>
      <c r="V863" s="287">
        <v>2333602</v>
      </c>
      <c r="W863" s="287">
        <v>1837216</v>
      </c>
      <c r="X863" s="287">
        <v>2032798</v>
      </c>
      <c r="Y863" s="287"/>
      <c r="Z863" s="287"/>
      <c r="AA863" s="305">
        <v>2975896</v>
      </c>
      <c r="AB863" s="305">
        <v>3492839</v>
      </c>
      <c r="AC863" s="303">
        <v>3588775</v>
      </c>
      <c r="AD863" s="303">
        <v>3524904</v>
      </c>
      <c r="AE863" s="289" t="str">
        <f t="shared" si="373"/>
        <v>NA</v>
      </c>
      <c r="AF863" s="289" t="str">
        <f t="shared" si="374"/>
        <v>NA</v>
      </c>
      <c r="AG863" s="289" t="str">
        <f t="shared" si="375"/>
        <v>NA</v>
      </c>
      <c r="AH863" s="289" t="str">
        <f t="shared" si="376"/>
        <v>NA</v>
      </c>
      <c r="AI863" s="289">
        <f t="shared" si="377"/>
        <v>48</v>
      </c>
      <c r="AJ863" s="289">
        <f t="shared" si="378"/>
        <v>44</v>
      </c>
      <c r="AK863" s="289">
        <f t="shared" si="379"/>
        <v>46</v>
      </c>
      <c r="AL863" s="289">
        <f t="shared" si="380"/>
        <v>47</v>
      </c>
      <c r="AM863" s="289">
        <f t="shared" si="381"/>
        <v>46</v>
      </c>
      <c r="AN863" s="289">
        <f t="shared" si="382"/>
        <v>47</v>
      </c>
      <c r="AO863" s="289">
        <f t="shared" si="383"/>
        <v>44</v>
      </c>
      <c r="AP863" s="289">
        <f t="shared" si="384"/>
        <v>38</v>
      </c>
      <c r="AQ863" s="289">
        <f t="shared" si="385"/>
        <v>31</v>
      </c>
      <c r="AR863" s="289">
        <f t="shared" si="386"/>
        <v>32</v>
      </c>
      <c r="AS863" s="289">
        <f t="shared" si="387"/>
        <v>32</v>
      </c>
      <c r="AT863" s="289">
        <f t="shared" si="388"/>
        <v>31</v>
      </c>
      <c r="AU863" s="289">
        <f t="shared" si="389"/>
        <v>29</v>
      </c>
      <c r="AV863" s="289">
        <f t="shared" si="390"/>
        <v>29</v>
      </c>
      <c r="AW863" s="289">
        <f t="shared" si="391"/>
        <v>30</v>
      </c>
      <c r="AX863" s="289">
        <f t="shared" si="392"/>
        <v>29</v>
      </c>
      <c r="AY863" s="289">
        <f t="shared" si="393"/>
        <v>28</v>
      </c>
      <c r="AZ863" s="289" t="str">
        <f t="shared" si="394"/>
        <v>NA</v>
      </c>
      <c r="BA863" s="289" t="str">
        <f t="shared" si="395"/>
        <v>NA</v>
      </c>
      <c r="BB863" s="289">
        <f t="shared" si="396"/>
        <v>26</v>
      </c>
      <c r="BC863" s="289">
        <f t="shared" ref="BC863:BC926" si="397">IF(AB863&gt;0,RANK(AB863,AB$22:AB$1244),"NA")</f>
        <v>25</v>
      </c>
      <c r="BD863" s="289">
        <f t="shared" ref="BD863:BD926" si="398">IF(AC863&gt;0,RANK(AC863,AC$22:AC$1244),"NA")</f>
        <v>26</v>
      </c>
      <c r="BE863" s="289">
        <f t="shared" ref="BE863:BE926" si="399">IF(AD863&gt;0,RANK(AD863,AD$22:AD$1244),"NA")</f>
        <v>26</v>
      </c>
    </row>
    <row r="864" spans="1:57" s="309" customFormat="1" ht="15" customHeight="1" x14ac:dyDescent="0.25">
      <c r="A864" s="283" t="s">
        <v>697</v>
      </c>
      <c r="B864" s="255" t="s">
        <v>912</v>
      </c>
      <c r="C864" s="269" t="s">
        <v>1127</v>
      </c>
      <c r="D864" s="248"/>
      <c r="E864" s="248"/>
      <c r="F864" s="248"/>
      <c r="G864" s="248"/>
      <c r="H864" s="248">
        <v>692461</v>
      </c>
      <c r="I864" s="248">
        <v>741062</v>
      </c>
      <c r="J864" s="248">
        <v>793085</v>
      </c>
      <c r="K864" s="248">
        <v>853838</v>
      </c>
      <c r="L864" s="248">
        <v>950900</v>
      </c>
      <c r="M864" s="248">
        <v>1035900</v>
      </c>
      <c r="N864" s="248">
        <v>1030800</v>
      </c>
      <c r="O864" s="248">
        <v>1118300</v>
      </c>
      <c r="P864" s="248">
        <v>1177600</v>
      </c>
      <c r="Q864" s="248">
        <v>1244600</v>
      </c>
      <c r="R864" s="248">
        <v>1449500</v>
      </c>
      <c r="S864" s="248">
        <v>1548000</v>
      </c>
      <c r="T864" s="285">
        <v>1774700</v>
      </c>
      <c r="U864" s="286">
        <v>2161800</v>
      </c>
      <c r="V864" s="287">
        <v>2475200</v>
      </c>
      <c r="W864" s="287">
        <v>2094000</v>
      </c>
      <c r="X864" s="287">
        <v>2370000</v>
      </c>
      <c r="Y864" s="287"/>
      <c r="Z864" s="287"/>
      <c r="AA864" s="305">
        <v>2949000</v>
      </c>
      <c r="AB864" s="305">
        <v>3424000</v>
      </c>
      <c r="AC864" s="303">
        <v>3576180</v>
      </c>
      <c r="AD864" s="303">
        <v>3487702</v>
      </c>
      <c r="AE864" s="289" t="str">
        <f t="shared" ref="AE864:AE927" si="400">IF(D864&gt;0,RANK(D864,D$22:D$1244),"NA")</f>
        <v>NA</v>
      </c>
      <c r="AF864" s="289" t="str">
        <f t="shared" ref="AF864:AF927" si="401">IF(E864&gt;0,RANK(E864,E$22:E$1244),"NA")</f>
        <v>NA</v>
      </c>
      <c r="AG864" s="289" t="str">
        <f t="shared" ref="AG864:AG927" si="402">IF(F864&gt;0,RANK(F864,F$22:F$1244),"NA")</f>
        <v>NA</v>
      </c>
      <c r="AH864" s="289" t="str">
        <f t="shared" ref="AH864:AH927" si="403">IF(G864&gt;0,RANK(G864,G$22:G$1244),"NA")</f>
        <v>NA</v>
      </c>
      <c r="AI864" s="289">
        <f t="shared" ref="AI864:AI927" si="404">IF(H864&gt;0,RANK(H864,H$22:H$1244),"NA")</f>
        <v>26</v>
      </c>
      <c r="AJ864" s="289">
        <f t="shared" ref="AJ864:AJ927" si="405">IF(I864&gt;0,RANK(I864,I$22:I$1244),"NA")</f>
        <v>27</v>
      </c>
      <c r="AK864" s="289">
        <f t="shared" ref="AK864:AK927" si="406">IF(J864&gt;0,RANK(J864,J$22:J$1244),"NA")</f>
        <v>30</v>
      </c>
      <c r="AL864" s="289">
        <f t="shared" ref="AL864:AL927" si="407">IF(K864&gt;0,RANK(K864,K$22:K$1244),"NA")</f>
        <v>32</v>
      </c>
      <c r="AM864" s="289">
        <f t="shared" ref="AM864:AM927" si="408">IF(L864&gt;0,RANK(L864,L$22:L$1244),"NA")</f>
        <v>34</v>
      </c>
      <c r="AN864" s="289">
        <f t="shared" ref="AN864:AN927" si="409">IF(M864&gt;0,RANK(M864,M$22:M$1244),"NA")</f>
        <v>33</v>
      </c>
      <c r="AO864" s="289">
        <f t="shared" ref="AO864:AO927" si="410">IF(N864&gt;0,RANK(N864,N$22:N$1244),"NA")</f>
        <v>43</v>
      </c>
      <c r="AP864" s="289">
        <f t="shared" ref="AP864:AP927" si="411">IF(O864&gt;0,RANK(O864,O$22:O$1244),"NA")</f>
        <v>37</v>
      </c>
      <c r="AQ864" s="289">
        <f t="shared" ref="AQ864:AQ927" si="412">IF(P864&gt;0,RANK(P864,P$22:P$1244),"NA")</f>
        <v>30</v>
      </c>
      <c r="AR864" s="289">
        <f t="shared" ref="AR864:AR927" si="413">IF(Q864&gt;0,RANK(Q864,Q$22:Q$1244),"NA")</f>
        <v>30</v>
      </c>
      <c r="AS864" s="289">
        <f t="shared" ref="AS864:AS927" si="414">IF(R864&gt;0,RANK(R864,R$22:R$1244),"NA")</f>
        <v>29</v>
      </c>
      <c r="AT864" s="289">
        <f t="shared" ref="AT864:AT927" si="415">IF(S864&gt;0,RANK(S864,S$22:S$1244),"NA")</f>
        <v>30</v>
      </c>
      <c r="AU864" s="289">
        <f t="shared" ref="AU864:AU927" si="416">IF(T864&gt;0,RANK(T864,T$22:T$1244),"NA")</f>
        <v>31</v>
      </c>
      <c r="AV864" s="289">
        <f t="shared" ref="AV864:AV927" si="417">IF(U864&gt;0,RANK(U864,U$22:U$1244),"NA")</f>
        <v>32</v>
      </c>
      <c r="AW864" s="289">
        <f t="shared" ref="AW864:AW927" si="418">IF(V864&gt;0,RANK(V864,V$22:V$1244),"NA")</f>
        <v>28</v>
      </c>
      <c r="AX864" s="289">
        <f t="shared" ref="AX864:AX927" si="419">IF(W864&gt;0,RANK(W864,W$22:W$1244),"NA")</f>
        <v>24</v>
      </c>
      <c r="AY864" s="289">
        <f t="shared" ref="AY864:AY927" si="420">IF(X864&gt;0,RANK(X864,X$22:X$1244),"NA")</f>
        <v>24</v>
      </c>
      <c r="AZ864" s="289" t="str">
        <f t="shared" ref="AZ864:AZ927" si="421">IF(Y864&gt;0,RANK(Y864,Y$22:Y$1244),"NA")</f>
        <v>NA</v>
      </c>
      <c r="BA864" s="289" t="str">
        <f t="shared" ref="BA864:BA927" si="422">IF(Z864&gt;0,RANK(Z864,Z$22:Z$1244),"NA")</f>
        <v>NA</v>
      </c>
      <c r="BB864" s="289">
        <f t="shared" ref="BB864:BB927" si="423">IF(AA864&gt;0,RANK(AA864,AA$22:AA$1244),"NA")</f>
        <v>28</v>
      </c>
      <c r="BC864" s="289">
        <f t="shared" si="397"/>
        <v>28</v>
      </c>
      <c r="BD864" s="289">
        <f t="shared" si="398"/>
        <v>27</v>
      </c>
      <c r="BE864" s="289">
        <f t="shared" si="399"/>
        <v>27</v>
      </c>
    </row>
    <row r="865" spans="1:57" s="309" customFormat="1" ht="15" customHeight="1" x14ac:dyDescent="0.25">
      <c r="A865" s="283" t="s">
        <v>1150</v>
      </c>
      <c r="B865" s="255" t="s">
        <v>925</v>
      </c>
      <c r="C865" s="269" t="s">
        <v>1127</v>
      </c>
      <c r="D865" s="248"/>
      <c r="E865" s="248"/>
      <c r="F865" s="248"/>
      <c r="G865" s="248"/>
      <c r="H865" s="248">
        <v>608091</v>
      </c>
      <c r="I865" s="248">
        <v>680392</v>
      </c>
      <c r="J865" s="248">
        <v>789254</v>
      </c>
      <c r="K865" s="248">
        <v>949574</v>
      </c>
      <c r="L865" s="248">
        <v>1111760</v>
      </c>
      <c r="M865" s="248">
        <v>1181514</v>
      </c>
      <c r="N865" s="248">
        <v>1416052</v>
      </c>
      <c r="O865" s="248">
        <v>1434212</v>
      </c>
      <c r="P865" s="248">
        <v>1412364</v>
      </c>
      <c r="Q865" s="248">
        <v>1461327</v>
      </c>
      <c r="R865" s="248">
        <v>1647295</v>
      </c>
      <c r="S865" s="248">
        <v>1843904</v>
      </c>
      <c r="T865" s="285">
        <v>2290646</v>
      </c>
      <c r="U865" s="286">
        <v>2633924</v>
      </c>
      <c r="V865" s="287">
        <v>2746834</v>
      </c>
      <c r="W865" s="287">
        <v>2017292</v>
      </c>
      <c r="X865" s="287">
        <v>2155330</v>
      </c>
      <c r="Y865" s="287"/>
      <c r="Z865" s="287"/>
      <c r="AA865" s="305">
        <v>2699948</v>
      </c>
      <c r="AB865" s="305">
        <v>2999749</v>
      </c>
      <c r="AC865" s="303">
        <v>3073349</v>
      </c>
      <c r="AD865" s="303">
        <v>2963366</v>
      </c>
      <c r="AE865" s="289" t="str">
        <f t="shared" si="400"/>
        <v>NA</v>
      </c>
      <c r="AF865" s="289" t="str">
        <f t="shared" si="401"/>
        <v>NA</v>
      </c>
      <c r="AG865" s="289" t="str">
        <f t="shared" si="402"/>
        <v>NA</v>
      </c>
      <c r="AH865" s="289" t="str">
        <f t="shared" si="403"/>
        <v>NA</v>
      </c>
      <c r="AI865" s="289">
        <f t="shared" si="404"/>
        <v>29</v>
      </c>
      <c r="AJ865" s="289">
        <f t="shared" si="405"/>
        <v>31</v>
      </c>
      <c r="AK865" s="289">
        <f t="shared" si="406"/>
        <v>31</v>
      </c>
      <c r="AL865" s="289">
        <f t="shared" si="407"/>
        <v>29</v>
      </c>
      <c r="AM865" s="289">
        <f t="shared" si="408"/>
        <v>29</v>
      </c>
      <c r="AN865" s="289">
        <f t="shared" si="409"/>
        <v>30</v>
      </c>
      <c r="AO865" s="289">
        <f t="shared" si="410"/>
        <v>29</v>
      </c>
      <c r="AP865" s="289">
        <f t="shared" si="411"/>
        <v>26</v>
      </c>
      <c r="AQ865" s="289">
        <f t="shared" si="412"/>
        <v>26</v>
      </c>
      <c r="AR865" s="289">
        <f t="shared" si="413"/>
        <v>26</v>
      </c>
      <c r="AS865" s="289">
        <f t="shared" si="414"/>
        <v>27</v>
      </c>
      <c r="AT865" s="289">
        <f t="shared" si="415"/>
        <v>27</v>
      </c>
      <c r="AU865" s="289">
        <f t="shared" si="416"/>
        <v>26</v>
      </c>
      <c r="AV865" s="289">
        <f t="shared" si="417"/>
        <v>27</v>
      </c>
      <c r="AW865" s="289">
        <f t="shared" si="418"/>
        <v>25</v>
      </c>
      <c r="AX865" s="289">
        <f t="shared" si="419"/>
        <v>26</v>
      </c>
      <c r="AY865" s="289">
        <f t="shared" si="420"/>
        <v>27</v>
      </c>
      <c r="AZ865" s="289" t="str">
        <f t="shared" si="421"/>
        <v>NA</v>
      </c>
      <c r="BA865" s="289" t="str">
        <f t="shared" si="422"/>
        <v>NA</v>
      </c>
      <c r="BB865" s="289">
        <f t="shared" si="423"/>
        <v>30</v>
      </c>
      <c r="BC865" s="289">
        <f t="shared" si="397"/>
        <v>30</v>
      </c>
      <c r="BD865" s="289">
        <f t="shared" si="398"/>
        <v>31</v>
      </c>
      <c r="BE865" s="289">
        <f t="shared" si="399"/>
        <v>31</v>
      </c>
    </row>
    <row r="866" spans="1:57" s="309" customFormat="1" ht="15" customHeight="1" x14ac:dyDescent="0.25">
      <c r="A866" s="283" t="s">
        <v>1152</v>
      </c>
      <c r="B866" s="255" t="s">
        <v>907</v>
      </c>
      <c r="C866" s="269" t="s">
        <v>1127</v>
      </c>
      <c r="D866" s="248"/>
      <c r="E866" s="248"/>
      <c r="F866" s="248"/>
      <c r="G866" s="248"/>
      <c r="H866" s="248">
        <v>385865</v>
      </c>
      <c r="I866" s="248">
        <v>426445</v>
      </c>
      <c r="J866" s="248">
        <v>510006</v>
      </c>
      <c r="K866" s="248">
        <v>617415</v>
      </c>
      <c r="L866" s="248">
        <v>724354</v>
      </c>
      <c r="M866" s="248">
        <v>923243</v>
      </c>
      <c r="N866" s="248">
        <v>1357589</v>
      </c>
      <c r="O866" s="248">
        <v>1207408</v>
      </c>
      <c r="P866" s="248">
        <v>1060043</v>
      </c>
      <c r="Q866" s="248">
        <v>1082336</v>
      </c>
      <c r="R866" s="248">
        <v>1229516</v>
      </c>
      <c r="S866" s="248">
        <v>1348374</v>
      </c>
      <c r="T866" s="285">
        <v>1462131</v>
      </c>
      <c r="U866" s="286">
        <v>1892055</v>
      </c>
      <c r="V866" s="287">
        <v>1808171</v>
      </c>
      <c r="W866" s="287">
        <v>1409056</v>
      </c>
      <c r="X866" s="287">
        <v>1526571</v>
      </c>
      <c r="Y866" s="287"/>
      <c r="Z866" s="287"/>
      <c r="AA866" s="305">
        <v>1996681</v>
      </c>
      <c r="AB866" s="305">
        <v>2253330</v>
      </c>
      <c r="AC866" s="303">
        <v>2395100</v>
      </c>
      <c r="AD866" s="303">
        <v>2256160</v>
      </c>
      <c r="AE866" s="289" t="str">
        <f t="shared" si="400"/>
        <v>NA</v>
      </c>
      <c r="AF866" s="289" t="str">
        <f t="shared" si="401"/>
        <v>NA</v>
      </c>
      <c r="AG866" s="289" t="str">
        <f t="shared" si="402"/>
        <v>NA</v>
      </c>
      <c r="AH866" s="289" t="str">
        <f t="shared" si="403"/>
        <v>NA</v>
      </c>
      <c r="AI866" s="289">
        <f t="shared" si="404"/>
        <v>49</v>
      </c>
      <c r="AJ866" s="289">
        <f t="shared" si="405"/>
        <v>50</v>
      </c>
      <c r="AK866" s="289">
        <f t="shared" si="406"/>
        <v>50</v>
      </c>
      <c r="AL866" s="289">
        <f t="shared" si="407"/>
        <v>51</v>
      </c>
      <c r="AM866" s="289">
        <f t="shared" si="408"/>
        <v>53</v>
      </c>
      <c r="AN866" s="289">
        <f t="shared" si="409"/>
        <v>39</v>
      </c>
      <c r="AO866" s="289">
        <f t="shared" si="410"/>
        <v>31</v>
      </c>
      <c r="AP866" s="289">
        <f t="shared" si="411"/>
        <v>33</v>
      </c>
      <c r="AQ866" s="289">
        <f t="shared" si="412"/>
        <v>40</v>
      </c>
      <c r="AR866" s="289">
        <f t="shared" si="413"/>
        <v>38</v>
      </c>
      <c r="AS866" s="289">
        <f t="shared" si="414"/>
        <v>39</v>
      </c>
      <c r="AT866" s="289">
        <f t="shared" si="415"/>
        <v>38</v>
      </c>
      <c r="AU866" s="289">
        <f t="shared" si="416"/>
        <v>40</v>
      </c>
      <c r="AV866" s="289">
        <f t="shared" si="417"/>
        <v>35</v>
      </c>
      <c r="AW866" s="289">
        <f t="shared" si="418"/>
        <v>36</v>
      </c>
      <c r="AX866" s="289">
        <f t="shared" si="419"/>
        <v>36</v>
      </c>
      <c r="AY866" s="289">
        <f t="shared" si="420"/>
        <v>37</v>
      </c>
      <c r="AZ866" s="289" t="str">
        <f t="shared" si="421"/>
        <v>NA</v>
      </c>
      <c r="BA866" s="289" t="str">
        <f t="shared" si="422"/>
        <v>NA</v>
      </c>
      <c r="BB866" s="289">
        <f t="shared" si="423"/>
        <v>36</v>
      </c>
      <c r="BC866" s="289">
        <f t="shared" si="397"/>
        <v>37</v>
      </c>
      <c r="BD866" s="289">
        <f t="shared" si="398"/>
        <v>35</v>
      </c>
      <c r="BE866" s="289">
        <f t="shared" si="399"/>
        <v>35</v>
      </c>
    </row>
    <row r="867" spans="1:57" s="309" customFormat="1" ht="15" customHeight="1" x14ac:dyDescent="0.25">
      <c r="A867" s="283" t="s">
        <v>503</v>
      </c>
      <c r="B867" s="255" t="s">
        <v>907</v>
      </c>
      <c r="C867" s="269" t="s">
        <v>1127</v>
      </c>
      <c r="D867" s="248"/>
      <c r="E867" s="248"/>
      <c r="F867" s="248"/>
      <c r="G867" s="248"/>
      <c r="H867" s="248">
        <v>447302</v>
      </c>
      <c r="I867" s="248">
        <v>500163</v>
      </c>
      <c r="J867" s="248">
        <v>587000</v>
      </c>
      <c r="K867" s="248">
        <v>663500</v>
      </c>
      <c r="L867" s="248">
        <v>784500</v>
      </c>
      <c r="M867" s="248">
        <v>908000</v>
      </c>
      <c r="N867" s="248">
        <v>1044542</v>
      </c>
      <c r="O867" s="248">
        <v>1003832</v>
      </c>
      <c r="P867" s="248">
        <v>964313</v>
      </c>
      <c r="Q867" s="248">
        <v>968511</v>
      </c>
      <c r="R867" s="248">
        <v>1150148</v>
      </c>
      <c r="S867" s="248">
        <v>1270303</v>
      </c>
      <c r="T867" s="285">
        <v>1447887</v>
      </c>
      <c r="U867" s="286">
        <v>1670092</v>
      </c>
      <c r="V867" s="287">
        <v>1630626</v>
      </c>
      <c r="W867" s="287">
        <v>1340700</v>
      </c>
      <c r="X867" s="287">
        <v>1479700</v>
      </c>
      <c r="Y867" s="287"/>
      <c r="Z867" s="287"/>
      <c r="AA867" s="305">
        <v>1809200</v>
      </c>
      <c r="AB867" s="305">
        <v>2131400</v>
      </c>
      <c r="AC867" s="303">
        <v>2219600</v>
      </c>
      <c r="AD867" s="303">
        <v>2064300</v>
      </c>
      <c r="AE867" s="289" t="str">
        <f t="shared" si="400"/>
        <v>NA</v>
      </c>
      <c r="AF867" s="289" t="str">
        <f t="shared" si="401"/>
        <v>NA</v>
      </c>
      <c r="AG867" s="289" t="str">
        <f t="shared" si="402"/>
        <v>NA</v>
      </c>
      <c r="AH867" s="289" t="str">
        <f t="shared" si="403"/>
        <v>NA</v>
      </c>
      <c r="AI867" s="289">
        <f t="shared" si="404"/>
        <v>39</v>
      </c>
      <c r="AJ867" s="289">
        <f t="shared" si="405"/>
        <v>39</v>
      </c>
      <c r="AK867" s="289">
        <f t="shared" si="406"/>
        <v>38</v>
      </c>
      <c r="AL867" s="289">
        <f t="shared" si="407"/>
        <v>46</v>
      </c>
      <c r="AM867" s="289">
        <f t="shared" si="408"/>
        <v>44</v>
      </c>
      <c r="AN867" s="289">
        <f t="shared" si="409"/>
        <v>40</v>
      </c>
      <c r="AO867" s="289">
        <f t="shared" si="410"/>
        <v>42</v>
      </c>
      <c r="AP867" s="289">
        <f t="shared" si="411"/>
        <v>44</v>
      </c>
      <c r="AQ867" s="289">
        <f t="shared" si="412"/>
        <v>44</v>
      </c>
      <c r="AR867" s="289">
        <f t="shared" si="413"/>
        <v>44</v>
      </c>
      <c r="AS867" s="289">
        <f t="shared" si="414"/>
        <v>42</v>
      </c>
      <c r="AT867" s="289">
        <f t="shared" si="415"/>
        <v>42</v>
      </c>
      <c r="AU867" s="289">
        <f t="shared" si="416"/>
        <v>42</v>
      </c>
      <c r="AV867" s="289">
        <f t="shared" si="417"/>
        <v>43</v>
      </c>
      <c r="AW867" s="289">
        <f t="shared" si="418"/>
        <v>45</v>
      </c>
      <c r="AX867" s="289">
        <f t="shared" si="419"/>
        <v>41</v>
      </c>
      <c r="AY867" s="289">
        <f t="shared" si="420"/>
        <v>38</v>
      </c>
      <c r="AZ867" s="289" t="str">
        <f t="shared" si="421"/>
        <v>NA</v>
      </c>
      <c r="BA867" s="289" t="str">
        <f t="shared" si="422"/>
        <v>NA</v>
      </c>
      <c r="BB867" s="289">
        <f t="shared" si="423"/>
        <v>41</v>
      </c>
      <c r="BC867" s="289">
        <f t="shared" si="397"/>
        <v>40</v>
      </c>
      <c r="BD867" s="289">
        <f t="shared" si="398"/>
        <v>39</v>
      </c>
      <c r="BE867" s="289">
        <f t="shared" si="399"/>
        <v>40</v>
      </c>
    </row>
    <row r="868" spans="1:57" s="309" customFormat="1" ht="15" customHeight="1" x14ac:dyDescent="0.25">
      <c r="A868" s="283" t="s">
        <v>1153</v>
      </c>
      <c r="B868" s="255" t="s">
        <v>907</v>
      </c>
      <c r="C868" s="269" t="s">
        <v>1127</v>
      </c>
      <c r="D868" s="248"/>
      <c r="E868" s="248"/>
      <c r="F868" s="248"/>
      <c r="G868" s="248"/>
      <c r="H868" s="248">
        <v>331636</v>
      </c>
      <c r="I868" s="248">
        <v>362407</v>
      </c>
      <c r="J868" s="248">
        <v>413635</v>
      </c>
      <c r="K868" s="248">
        <v>474058</v>
      </c>
      <c r="L868" s="248">
        <v>539800</v>
      </c>
      <c r="M868" s="248">
        <v>634517</v>
      </c>
      <c r="N868" s="248">
        <v>912399</v>
      </c>
      <c r="O868" s="248">
        <v>890511</v>
      </c>
      <c r="P868" s="248">
        <v>860189</v>
      </c>
      <c r="Q868" s="248">
        <v>877151</v>
      </c>
      <c r="R868" s="248">
        <v>993417</v>
      </c>
      <c r="S868" s="248">
        <v>1154570</v>
      </c>
      <c r="T868" s="285">
        <v>1337158</v>
      </c>
      <c r="U868" s="286">
        <v>1662377</v>
      </c>
      <c r="V868" s="287">
        <v>1705917</v>
      </c>
      <c r="W868" s="287">
        <v>1305944</v>
      </c>
      <c r="X868" s="287">
        <v>1385745</v>
      </c>
      <c r="Y868" s="287"/>
      <c r="Z868" s="287"/>
      <c r="AA868" s="305">
        <v>1823748</v>
      </c>
      <c r="AB868" s="305">
        <v>2149203</v>
      </c>
      <c r="AC868" s="303">
        <v>2193511</v>
      </c>
      <c r="AD868" s="303">
        <v>2031843</v>
      </c>
      <c r="AE868" s="289" t="str">
        <f t="shared" si="400"/>
        <v>NA</v>
      </c>
      <c r="AF868" s="289" t="str">
        <f t="shared" si="401"/>
        <v>NA</v>
      </c>
      <c r="AG868" s="289" t="str">
        <f t="shared" si="402"/>
        <v>NA</v>
      </c>
      <c r="AH868" s="289" t="str">
        <f t="shared" si="403"/>
        <v>NA</v>
      </c>
      <c r="AI868" s="289">
        <f t="shared" si="404"/>
        <v>60</v>
      </c>
      <c r="AJ868" s="289">
        <f t="shared" si="405"/>
        <v>64</v>
      </c>
      <c r="AK868" s="289">
        <f t="shared" si="406"/>
        <v>68</v>
      </c>
      <c r="AL868" s="289">
        <f t="shared" si="407"/>
        <v>72</v>
      </c>
      <c r="AM868" s="289">
        <f t="shared" si="408"/>
        <v>73</v>
      </c>
      <c r="AN868" s="289">
        <f t="shared" si="409"/>
        <v>71</v>
      </c>
      <c r="AO868" s="289">
        <f t="shared" si="410"/>
        <v>55</v>
      </c>
      <c r="AP868" s="289">
        <f t="shared" si="411"/>
        <v>55</v>
      </c>
      <c r="AQ868" s="289">
        <f t="shared" si="412"/>
        <v>54</v>
      </c>
      <c r="AR868" s="289">
        <f t="shared" si="413"/>
        <v>51</v>
      </c>
      <c r="AS868" s="289">
        <f t="shared" si="414"/>
        <v>52</v>
      </c>
      <c r="AT868" s="289">
        <f t="shared" si="415"/>
        <v>48</v>
      </c>
      <c r="AU868" s="289">
        <f t="shared" si="416"/>
        <v>46</v>
      </c>
      <c r="AV868" s="289">
        <f t="shared" si="417"/>
        <v>44</v>
      </c>
      <c r="AW868" s="289">
        <f t="shared" si="418"/>
        <v>42</v>
      </c>
      <c r="AX868" s="289">
        <f t="shared" si="419"/>
        <v>43</v>
      </c>
      <c r="AY868" s="289">
        <f t="shared" si="420"/>
        <v>43</v>
      </c>
      <c r="AZ868" s="289" t="str">
        <f t="shared" si="421"/>
        <v>NA</v>
      </c>
      <c r="BA868" s="289" t="str">
        <f t="shared" si="422"/>
        <v>NA</v>
      </c>
      <c r="BB868" s="289">
        <f t="shared" si="423"/>
        <v>39</v>
      </c>
      <c r="BC868" s="289">
        <f t="shared" si="397"/>
        <v>38</v>
      </c>
      <c r="BD868" s="289">
        <f t="shared" si="398"/>
        <v>41</v>
      </c>
      <c r="BE868" s="289">
        <f t="shared" si="399"/>
        <v>41</v>
      </c>
    </row>
    <row r="869" spans="1:57" s="309" customFormat="1" ht="15" customHeight="1" x14ac:dyDescent="0.25">
      <c r="A869" s="283" t="s">
        <v>699</v>
      </c>
      <c r="B869" s="255" t="s">
        <v>912</v>
      </c>
      <c r="C869" s="269" t="s">
        <v>1127</v>
      </c>
      <c r="D869" s="248"/>
      <c r="E869" s="248"/>
      <c r="F869" s="248"/>
      <c r="G869" s="248"/>
      <c r="H869" s="248">
        <v>624407</v>
      </c>
      <c r="I869" s="248">
        <v>719541</v>
      </c>
      <c r="J869" s="248">
        <v>808381</v>
      </c>
      <c r="K869" s="248">
        <v>947648</v>
      </c>
      <c r="L869" s="248">
        <v>1069641</v>
      </c>
      <c r="M869" s="248">
        <v>1119027</v>
      </c>
      <c r="N869" s="248">
        <v>1278774</v>
      </c>
      <c r="O869" s="248">
        <v>1245406</v>
      </c>
      <c r="P869" s="248">
        <v>1141722</v>
      </c>
      <c r="Q869" s="248">
        <v>1127350</v>
      </c>
      <c r="R869" s="248">
        <v>1261562</v>
      </c>
      <c r="S869" s="248">
        <v>1369969</v>
      </c>
      <c r="T869" s="285">
        <v>1491275</v>
      </c>
      <c r="U869" s="286">
        <v>1726318</v>
      </c>
      <c r="V869" s="287">
        <v>1730772</v>
      </c>
      <c r="W869" s="287">
        <v>1314603</v>
      </c>
      <c r="X869" s="287">
        <v>1367878</v>
      </c>
      <c r="Y869" s="287"/>
      <c r="Z869" s="287"/>
      <c r="AA869" s="305">
        <v>1730829</v>
      </c>
      <c r="AB869" s="305">
        <v>2015283</v>
      </c>
      <c r="AC869" s="303">
        <v>2050199</v>
      </c>
      <c r="AD869" s="303">
        <v>1927573</v>
      </c>
      <c r="AE869" s="289" t="str">
        <f t="shared" si="400"/>
        <v>NA</v>
      </c>
      <c r="AF869" s="289" t="str">
        <f t="shared" si="401"/>
        <v>NA</v>
      </c>
      <c r="AG869" s="289" t="str">
        <f t="shared" si="402"/>
        <v>NA</v>
      </c>
      <c r="AH869" s="289" t="str">
        <f t="shared" si="403"/>
        <v>NA</v>
      </c>
      <c r="AI869" s="289">
        <f t="shared" si="404"/>
        <v>28</v>
      </c>
      <c r="AJ869" s="289">
        <f t="shared" si="405"/>
        <v>29</v>
      </c>
      <c r="AK869" s="289">
        <f t="shared" si="406"/>
        <v>29</v>
      </c>
      <c r="AL869" s="289">
        <f t="shared" si="407"/>
        <v>30</v>
      </c>
      <c r="AM869" s="289">
        <f t="shared" si="408"/>
        <v>30</v>
      </c>
      <c r="AN869" s="289">
        <f t="shared" si="409"/>
        <v>31</v>
      </c>
      <c r="AO869" s="289">
        <f t="shared" si="410"/>
        <v>34</v>
      </c>
      <c r="AP869" s="289">
        <f t="shared" si="411"/>
        <v>31</v>
      </c>
      <c r="AQ869" s="289">
        <f t="shared" si="412"/>
        <v>33</v>
      </c>
      <c r="AR869" s="289">
        <f t="shared" si="413"/>
        <v>34</v>
      </c>
      <c r="AS869" s="289">
        <f t="shared" si="414"/>
        <v>37</v>
      </c>
      <c r="AT869" s="289">
        <f t="shared" si="415"/>
        <v>37</v>
      </c>
      <c r="AU869" s="289">
        <f t="shared" si="416"/>
        <v>38</v>
      </c>
      <c r="AV869" s="289">
        <f t="shared" si="417"/>
        <v>41</v>
      </c>
      <c r="AW869" s="289">
        <f t="shared" si="418"/>
        <v>41</v>
      </c>
      <c r="AX869" s="289">
        <f t="shared" si="419"/>
        <v>42</v>
      </c>
      <c r="AY869" s="289">
        <f t="shared" si="420"/>
        <v>46</v>
      </c>
      <c r="AZ869" s="289" t="str">
        <f t="shared" si="421"/>
        <v>NA</v>
      </c>
      <c r="BA869" s="289" t="str">
        <f t="shared" si="422"/>
        <v>NA</v>
      </c>
      <c r="BB869" s="289">
        <f t="shared" si="423"/>
        <v>44</v>
      </c>
      <c r="BC869" s="289">
        <f t="shared" si="397"/>
        <v>43</v>
      </c>
      <c r="BD869" s="289">
        <f t="shared" si="398"/>
        <v>43</v>
      </c>
      <c r="BE869" s="289">
        <f t="shared" si="399"/>
        <v>44</v>
      </c>
    </row>
    <row r="870" spans="1:57" s="309" customFormat="1" ht="15" customHeight="1" x14ac:dyDescent="0.25">
      <c r="A870" s="283" t="s">
        <v>1151</v>
      </c>
      <c r="B870" s="255" t="s">
        <v>912</v>
      </c>
      <c r="C870" s="269" t="s">
        <v>1127</v>
      </c>
      <c r="D870" s="248"/>
      <c r="E870" s="248"/>
      <c r="F870" s="248"/>
      <c r="G870" s="248"/>
      <c r="H870" s="248">
        <v>570689</v>
      </c>
      <c r="I870" s="248">
        <v>606496</v>
      </c>
      <c r="J870" s="272">
        <v>708030.66666666663</v>
      </c>
      <c r="K870" s="272">
        <v>809565.33333333326</v>
      </c>
      <c r="L870" s="248">
        <v>911100</v>
      </c>
      <c r="M870" s="248">
        <v>1007600</v>
      </c>
      <c r="N870" s="248">
        <v>1372200</v>
      </c>
      <c r="O870" s="248">
        <v>1361200</v>
      </c>
      <c r="P870" s="248">
        <v>1288100</v>
      </c>
      <c r="Q870" s="248">
        <v>1278100</v>
      </c>
      <c r="R870" s="248">
        <v>1394782</v>
      </c>
      <c r="S870" s="248">
        <v>1556945</v>
      </c>
      <c r="T870" s="285">
        <v>1771954</v>
      </c>
      <c r="U870" s="286">
        <v>2144271</v>
      </c>
      <c r="V870" s="287">
        <v>2018855</v>
      </c>
      <c r="W870" s="287">
        <v>1527678</v>
      </c>
      <c r="X870" s="287">
        <v>1561470</v>
      </c>
      <c r="Y870" s="287"/>
      <c r="Z870" s="287"/>
      <c r="AA870" s="305">
        <v>1772394</v>
      </c>
      <c r="AB870" s="305">
        <v>1985942</v>
      </c>
      <c r="AC870" s="303">
        <v>1987027</v>
      </c>
      <c r="AD870" s="303">
        <v>1927404</v>
      </c>
      <c r="AE870" s="289" t="str">
        <f t="shared" si="400"/>
        <v>NA</v>
      </c>
      <c r="AF870" s="289" t="str">
        <f t="shared" si="401"/>
        <v>NA</v>
      </c>
      <c r="AG870" s="289" t="str">
        <f t="shared" si="402"/>
        <v>NA</v>
      </c>
      <c r="AH870" s="289" t="str">
        <f t="shared" si="403"/>
        <v>NA</v>
      </c>
      <c r="AI870" s="289">
        <f t="shared" si="404"/>
        <v>31</v>
      </c>
      <c r="AJ870" s="289">
        <f t="shared" si="405"/>
        <v>32</v>
      </c>
      <c r="AK870" s="289">
        <f t="shared" si="406"/>
        <v>33</v>
      </c>
      <c r="AL870" s="289">
        <f t="shared" si="407"/>
        <v>34</v>
      </c>
      <c r="AM870" s="289">
        <f t="shared" si="408"/>
        <v>36</v>
      </c>
      <c r="AN870" s="289">
        <f t="shared" si="409"/>
        <v>35</v>
      </c>
      <c r="AO870" s="289">
        <f t="shared" si="410"/>
        <v>30</v>
      </c>
      <c r="AP870" s="289">
        <f t="shared" si="411"/>
        <v>30</v>
      </c>
      <c r="AQ870" s="289">
        <f t="shared" si="412"/>
        <v>29</v>
      </c>
      <c r="AR870" s="289">
        <f t="shared" si="413"/>
        <v>29</v>
      </c>
      <c r="AS870" s="289">
        <f t="shared" si="414"/>
        <v>31</v>
      </c>
      <c r="AT870" s="289">
        <f t="shared" si="415"/>
        <v>29</v>
      </c>
      <c r="AU870" s="289">
        <f t="shared" si="416"/>
        <v>32</v>
      </c>
      <c r="AV870" s="289">
        <f t="shared" si="417"/>
        <v>33</v>
      </c>
      <c r="AW870" s="289">
        <f t="shared" si="418"/>
        <v>33</v>
      </c>
      <c r="AX870" s="289">
        <f t="shared" si="419"/>
        <v>33</v>
      </c>
      <c r="AY870" s="289">
        <f t="shared" si="420"/>
        <v>35</v>
      </c>
      <c r="AZ870" s="289" t="str">
        <f t="shared" si="421"/>
        <v>NA</v>
      </c>
      <c r="BA870" s="289" t="str">
        <f t="shared" si="422"/>
        <v>NA</v>
      </c>
      <c r="BB870" s="289">
        <f t="shared" si="423"/>
        <v>42</v>
      </c>
      <c r="BC870" s="289">
        <f t="shared" si="397"/>
        <v>45</v>
      </c>
      <c r="BD870" s="289">
        <f t="shared" si="398"/>
        <v>44</v>
      </c>
      <c r="BE870" s="289">
        <f t="shared" si="399"/>
        <v>45</v>
      </c>
    </row>
    <row r="871" spans="1:57" s="309" customFormat="1" ht="15" customHeight="1" x14ac:dyDescent="0.25">
      <c r="A871" s="283" t="s">
        <v>1154</v>
      </c>
      <c r="B871" s="255" t="s">
        <v>907</v>
      </c>
      <c r="C871" s="269" t="s">
        <v>1127</v>
      </c>
      <c r="D871" s="248"/>
      <c r="E871" s="248"/>
      <c r="F871" s="248"/>
      <c r="G871" s="248"/>
      <c r="H871" s="248">
        <v>484126</v>
      </c>
      <c r="I871" s="248">
        <v>525487</v>
      </c>
      <c r="J871" s="248">
        <v>605509</v>
      </c>
      <c r="K871" s="248">
        <v>691088</v>
      </c>
      <c r="L871" s="248">
        <v>780872</v>
      </c>
      <c r="M871" s="248">
        <v>887489</v>
      </c>
      <c r="N871" s="248">
        <v>1253385</v>
      </c>
      <c r="O871" s="248">
        <v>1135925</v>
      </c>
      <c r="P871" s="248">
        <v>1031991</v>
      </c>
      <c r="Q871" s="248">
        <v>1043476</v>
      </c>
      <c r="R871" s="248">
        <v>1179988</v>
      </c>
      <c r="S871" s="248">
        <v>1275529</v>
      </c>
      <c r="T871" s="285">
        <v>1412410</v>
      </c>
      <c r="U871" s="286">
        <v>1656565</v>
      </c>
      <c r="V871" s="287">
        <v>1611319</v>
      </c>
      <c r="W871" s="287">
        <v>1266437</v>
      </c>
      <c r="X871" s="287">
        <v>1306796</v>
      </c>
      <c r="Y871" s="287"/>
      <c r="Z871" s="287"/>
      <c r="AA871" s="305">
        <v>1550054</v>
      </c>
      <c r="AB871" s="305">
        <v>1807948</v>
      </c>
      <c r="AC871" s="303">
        <v>1881031</v>
      </c>
      <c r="AD871" s="303">
        <v>1784479</v>
      </c>
      <c r="AE871" s="289" t="str">
        <f t="shared" si="400"/>
        <v>NA</v>
      </c>
      <c r="AF871" s="289" t="str">
        <f t="shared" si="401"/>
        <v>NA</v>
      </c>
      <c r="AG871" s="289" t="str">
        <f t="shared" si="402"/>
        <v>NA</v>
      </c>
      <c r="AH871" s="289" t="str">
        <f t="shared" si="403"/>
        <v>NA</v>
      </c>
      <c r="AI871" s="289">
        <f t="shared" si="404"/>
        <v>35</v>
      </c>
      <c r="AJ871" s="289">
        <f t="shared" si="405"/>
        <v>36</v>
      </c>
      <c r="AK871" s="289">
        <f t="shared" si="406"/>
        <v>36</v>
      </c>
      <c r="AL871" s="289">
        <f t="shared" si="407"/>
        <v>40</v>
      </c>
      <c r="AM871" s="289">
        <f t="shared" si="408"/>
        <v>45</v>
      </c>
      <c r="AN871" s="289">
        <f t="shared" si="409"/>
        <v>44</v>
      </c>
      <c r="AO871" s="289">
        <f t="shared" si="410"/>
        <v>35</v>
      </c>
      <c r="AP871" s="289">
        <f t="shared" si="411"/>
        <v>35</v>
      </c>
      <c r="AQ871" s="289">
        <f t="shared" si="412"/>
        <v>41</v>
      </c>
      <c r="AR871" s="289">
        <f t="shared" si="413"/>
        <v>40</v>
      </c>
      <c r="AS871" s="289">
        <f t="shared" si="414"/>
        <v>41</v>
      </c>
      <c r="AT871" s="289">
        <f t="shared" si="415"/>
        <v>41</v>
      </c>
      <c r="AU871" s="289">
        <f t="shared" si="416"/>
        <v>44</v>
      </c>
      <c r="AV871" s="289">
        <f t="shared" si="417"/>
        <v>45</v>
      </c>
      <c r="AW871" s="289">
        <f t="shared" si="418"/>
        <v>46</v>
      </c>
      <c r="AX871" s="289">
        <f t="shared" si="419"/>
        <v>44</v>
      </c>
      <c r="AY871" s="289">
        <f t="shared" si="420"/>
        <v>48</v>
      </c>
      <c r="AZ871" s="289" t="str">
        <f t="shared" si="421"/>
        <v>NA</v>
      </c>
      <c r="BA871" s="289" t="str">
        <f t="shared" si="422"/>
        <v>NA</v>
      </c>
      <c r="BB871" s="289">
        <f t="shared" si="423"/>
        <v>52</v>
      </c>
      <c r="BC871" s="289">
        <f t="shared" si="397"/>
        <v>50</v>
      </c>
      <c r="BD871" s="289">
        <f t="shared" si="398"/>
        <v>46</v>
      </c>
      <c r="BE871" s="289">
        <f t="shared" si="399"/>
        <v>48</v>
      </c>
    </row>
    <row r="872" spans="1:57" s="309" customFormat="1" ht="15" customHeight="1" x14ac:dyDescent="0.25">
      <c r="A872" s="283" t="s">
        <v>1155</v>
      </c>
      <c r="B872" s="255" t="s">
        <v>915</v>
      </c>
      <c r="C872" s="269" t="s">
        <v>1127</v>
      </c>
      <c r="D872" s="248"/>
      <c r="E872" s="248"/>
      <c r="F872" s="248"/>
      <c r="G872" s="248"/>
      <c r="H872" s="248">
        <v>458052</v>
      </c>
      <c r="I872" s="248">
        <v>536430</v>
      </c>
      <c r="J872" s="248">
        <v>623981</v>
      </c>
      <c r="K872" s="248">
        <v>748194</v>
      </c>
      <c r="L872" s="248">
        <v>833659</v>
      </c>
      <c r="M872" s="248">
        <v>905680</v>
      </c>
      <c r="N872" s="248">
        <v>963676</v>
      </c>
      <c r="O872" s="248">
        <v>949923</v>
      </c>
      <c r="P872" s="248">
        <v>894236</v>
      </c>
      <c r="Q872" s="248">
        <v>930373</v>
      </c>
      <c r="R872" s="248">
        <v>1080026</v>
      </c>
      <c r="S872" s="248">
        <v>1164069</v>
      </c>
      <c r="T872" s="285">
        <v>1245281</v>
      </c>
      <c r="U872" s="286">
        <v>1441232</v>
      </c>
      <c r="V872" s="287">
        <v>1412609</v>
      </c>
      <c r="W872" s="287">
        <v>1128675</v>
      </c>
      <c r="X872" s="287">
        <v>1249254</v>
      </c>
      <c r="Y872" s="287"/>
      <c r="Z872" s="287"/>
      <c r="AA872" s="305">
        <v>1634685</v>
      </c>
      <c r="AB872" s="305">
        <v>1876669</v>
      </c>
      <c r="AC872" s="303">
        <v>1845799</v>
      </c>
      <c r="AD872" s="303">
        <v>1746962</v>
      </c>
      <c r="AE872" s="289" t="str">
        <f t="shared" si="400"/>
        <v>NA</v>
      </c>
      <c r="AF872" s="289" t="str">
        <f t="shared" si="401"/>
        <v>NA</v>
      </c>
      <c r="AG872" s="289" t="str">
        <f t="shared" si="402"/>
        <v>NA</v>
      </c>
      <c r="AH872" s="289" t="str">
        <f t="shared" si="403"/>
        <v>NA</v>
      </c>
      <c r="AI872" s="289">
        <f t="shared" si="404"/>
        <v>37</v>
      </c>
      <c r="AJ872" s="289">
        <f t="shared" si="405"/>
        <v>35</v>
      </c>
      <c r="AK872" s="289">
        <f t="shared" si="406"/>
        <v>35</v>
      </c>
      <c r="AL872" s="289">
        <f t="shared" si="407"/>
        <v>37</v>
      </c>
      <c r="AM872" s="289">
        <f t="shared" si="408"/>
        <v>39</v>
      </c>
      <c r="AN872" s="289">
        <f t="shared" si="409"/>
        <v>42</v>
      </c>
      <c r="AO872" s="289">
        <f t="shared" si="410"/>
        <v>49</v>
      </c>
      <c r="AP872" s="289">
        <f t="shared" si="411"/>
        <v>46</v>
      </c>
      <c r="AQ872" s="289">
        <f t="shared" si="412"/>
        <v>47</v>
      </c>
      <c r="AR872" s="289">
        <f t="shared" si="413"/>
        <v>46</v>
      </c>
      <c r="AS872" s="289">
        <f t="shared" si="414"/>
        <v>46</v>
      </c>
      <c r="AT872" s="289">
        <f t="shared" si="415"/>
        <v>47</v>
      </c>
      <c r="AU872" s="289">
        <f t="shared" si="416"/>
        <v>52</v>
      </c>
      <c r="AV872" s="289">
        <f t="shared" si="417"/>
        <v>52</v>
      </c>
      <c r="AW872" s="289">
        <f t="shared" si="418"/>
        <v>53</v>
      </c>
      <c r="AX872" s="289">
        <f t="shared" si="419"/>
        <v>50</v>
      </c>
      <c r="AY872" s="289">
        <f t="shared" si="420"/>
        <v>51</v>
      </c>
      <c r="AZ872" s="289" t="str">
        <f t="shared" si="421"/>
        <v>NA</v>
      </c>
      <c r="BA872" s="289" t="str">
        <f t="shared" si="422"/>
        <v>NA</v>
      </c>
      <c r="BB872" s="289">
        <f t="shared" si="423"/>
        <v>48</v>
      </c>
      <c r="BC872" s="289">
        <f t="shared" si="397"/>
        <v>47</v>
      </c>
      <c r="BD872" s="289">
        <f t="shared" si="398"/>
        <v>49</v>
      </c>
      <c r="BE872" s="289">
        <f t="shared" si="399"/>
        <v>49</v>
      </c>
    </row>
    <row r="873" spans="1:57" s="309" customFormat="1" ht="15" customHeight="1" x14ac:dyDescent="0.25">
      <c r="A873" s="283" t="s">
        <v>1160</v>
      </c>
      <c r="B873" s="255" t="s">
        <v>915</v>
      </c>
      <c r="C873" s="269" t="s">
        <v>1127</v>
      </c>
      <c r="D873" s="248"/>
      <c r="E873" s="248"/>
      <c r="F873" s="248"/>
      <c r="G873" s="248"/>
      <c r="H873" s="248">
        <v>414700</v>
      </c>
      <c r="I873" s="248">
        <v>453539</v>
      </c>
      <c r="J873" s="248">
        <v>524305</v>
      </c>
      <c r="K873" s="248">
        <v>608300</v>
      </c>
      <c r="L873" s="248">
        <v>653919</v>
      </c>
      <c r="M873" s="248">
        <v>719320</v>
      </c>
      <c r="N873" s="248">
        <v>829121</v>
      </c>
      <c r="O873" s="248">
        <v>756930</v>
      </c>
      <c r="P873" s="248">
        <v>667807</v>
      </c>
      <c r="Q873" s="248">
        <v>654678</v>
      </c>
      <c r="R873" s="248">
        <v>768990</v>
      </c>
      <c r="S873" s="248">
        <v>837459</v>
      </c>
      <c r="T873" s="285">
        <v>941525</v>
      </c>
      <c r="U873" s="286">
        <v>1115740</v>
      </c>
      <c r="V873" s="287">
        <v>1067728</v>
      </c>
      <c r="W873" s="287">
        <v>754131</v>
      </c>
      <c r="X873" s="287">
        <v>815099</v>
      </c>
      <c r="Y873" s="287"/>
      <c r="Z873" s="287"/>
      <c r="AA873" s="305">
        <v>1371365</v>
      </c>
      <c r="AB873" s="305">
        <v>1599990</v>
      </c>
      <c r="AC873" s="303">
        <v>1739474</v>
      </c>
      <c r="AD873" s="303">
        <v>1708618</v>
      </c>
      <c r="AE873" s="289" t="str">
        <f t="shared" si="400"/>
        <v>NA</v>
      </c>
      <c r="AF873" s="289" t="str">
        <f t="shared" si="401"/>
        <v>NA</v>
      </c>
      <c r="AG873" s="289" t="str">
        <f t="shared" si="402"/>
        <v>NA</v>
      </c>
      <c r="AH873" s="289" t="str">
        <f t="shared" si="403"/>
        <v>NA</v>
      </c>
      <c r="AI873" s="289">
        <f t="shared" si="404"/>
        <v>42</v>
      </c>
      <c r="AJ873" s="289">
        <f t="shared" si="405"/>
        <v>45</v>
      </c>
      <c r="AK873" s="289">
        <f t="shared" si="406"/>
        <v>49</v>
      </c>
      <c r="AL873" s="289">
        <f t="shared" si="407"/>
        <v>53</v>
      </c>
      <c r="AM873" s="289">
        <f t="shared" si="408"/>
        <v>58</v>
      </c>
      <c r="AN873" s="289">
        <f t="shared" si="409"/>
        <v>59</v>
      </c>
      <c r="AO873" s="289">
        <f t="shared" si="410"/>
        <v>64</v>
      </c>
      <c r="AP873" s="289">
        <f t="shared" si="411"/>
        <v>64</v>
      </c>
      <c r="AQ873" s="289">
        <f t="shared" si="412"/>
        <v>67</v>
      </c>
      <c r="AR873" s="289">
        <f t="shared" si="413"/>
        <v>68</v>
      </c>
      <c r="AS873" s="289">
        <f t="shared" si="414"/>
        <v>66</v>
      </c>
      <c r="AT873" s="289">
        <f t="shared" si="415"/>
        <v>67</v>
      </c>
      <c r="AU873" s="289">
        <f t="shared" si="416"/>
        <v>70</v>
      </c>
      <c r="AV873" s="289">
        <f t="shared" si="417"/>
        <v>66</v>
      </c>
      <c r="AW873" s="289">
        <f t="shared" si="418"/>
        <v>70</v>
      </c>
      <c r="AX873" s="289">
        <f t="shared" si="419"/>
        <v>78</v>
      </c>
      <c r="AY873" s="289">
        <f t="shared" si="420"/>
        <v>79</v>
      </c>
      <c r="AZ873" s="289" t="str">
        <f t="shared" si="421"/>
        <v>NA</v>
      </c>
      <c r="BA873" s="289" t="str">
        <f t="shared" si="422"/>
        <v>NA</v>
      </c>
      <c r="BB873" s="289">
        <f t="shared" si="423"/>
        <v>57</v>
      </c>
      <c r="BC873" s="289">
        <f t="shared" si="397"/>
        <v>55</v>
      </c>
      <c r="BD873" s="289">
        <f t="shared" si="398"/>
        <v>53</v>
      </c>
      <c r="BE873" s="289">
        <f t="shared" si="399"/>
        <v>50</v>
      </c>
    </row>
    <row r="874" spans="1:57" s="309" customFormat="1" ht="15" customHeight="1" x14ac:dyDescent="0.25">
      <c r="A874" s="283" t="s">
        <v>705</v>
      </c>
      <c r="B874" s="255" t="s">
        <v>907</v>
      </c>
      <c r="C874" s="269" t="s">
        <v>1127</v>
      </c>
      <c r="D874" s="248"/>
      <c r="E874" s="248"/>
      <c r="F874" s="248"/>
      <c r="G874" s="248"/>
      <c r="H874" s="248">
        <v>339291</v>
      </c>
      <c r="I874" s="248">
        <v>380974</v>
      </c>
      <c r="J874" s="248">
        <v>433717</v>
      </c>
      <c r="K874" s="248">
        <v>484728</v>
      </c>
      <c r="L874" s="248">
        <v>560661</v>
      </c>
      <c r="M874" s="248">
        <v>652161</v>
      </c>
      <c r="N874" s="248">
        <v>913207</v>
      </c>
      <c r="O874" s="248">
        <v>664581</v>
      </c>
      <c r="P874" s="248">
        <v>578473</v>
      </c>
      <c r="Q874" s="248">
        <v>620300</v>
      </c>
      <c r="R874" s="248">
        <v>694051</v>
      </c>
      <c r="S874" s="248">
        <v>776900</v>
      </c>
      <c r="T874" s="285">
        <v>916017</v>
      </c>
      <c r="U874" s="286">
        <v>1101386</v>
      </c>
      <c r="V874" s="287">
        <v>1144996</v>
      </c>
      <c r="W874" s="287">
        <v>916291</v>
      </c>
      <c r="X874" s="287">
        <v>992280</v>
      </c>
      <c r="Y874" s="287"/>
      <c r="Z874" s="287"/>
      <c r="AA874" s="305">
        <v>1403061</v>
      </c>
      <c r="AB874" s="305">
        <v>1616004</v>
      </c>
      <c r="AC874" s="303">
        <v>1644117</v>
      </c>
      <c r="AD874" s="303">
        <v>1654531</v>
      </c>
      <c r="AE874" s="289" t="str">
        <f t="shared" si="400"/>
        <v>NA</v>
      </c>
      <c r="AF874" s="289" t="str">
        <f t="shared" si="401"/>
        <v>NA</v>
      </c>
      <c r="AG874" s="289" t="str">
        <f t="shared" si="402"/>
        <v>NA</v>
      </c>
      <c r="AH874" s="289" t="str">
        <f t="shared" si="403"/>
        <v>NA</v>
      </c>
      <c r="AI874" s="289">
        <f t="shared" si="404"/>
        <v>58</v>
      </c>
      <c r="AJ874" s="289">
        <f t="shared" si="405"/>
        <v>59</v>
      </c>
      <c r="AK874" s="289">
        <f t="shared" si="406"/>
        <v>65</v>
      </c>
      <c r="AL874" s="289">
        <f t="shared" si="407"/>
        <v>70</v>
      </c>
      <c r="AM874" s="289">
        <f t="shared" si="408"/>
        <v>70</v>
      </c>
      <c r="AN874" s="289">
        <f t="shared" si="409"/>
        <v>69</v>
      </c>
      <c r="AO874" s="289">
        <f t="shared" si="410"/>
        <v>54</v>
      </c>
      <c r="AP874" s="289">
        <f t="shared" si="411"/>
        <v>71</v>
      </c>
      <c r="AQ874" s="289">
        <f t="shared" si="412"/>
        <v>80</v>
      </c>
      <c r="AR874" s="289">
        <f t="shared" si="413"/>
        <v>73</v>
      </c>
      <c r="AS874" s="289">
        <f t="shared" si="414"/>
        <v>76</v>
      </c>
      <c r="AT874" s="289">
        <f t="shared" si="415"/>
        <v>75</v>
      </c>
      <c r="AU874" s="289">
        <f t="shared" si="416"/>
        <v>72</v>
      </c>
      <c r="AV874" s="289">
        <f t="shared" si="417"/>
        <v>70</v>
      </c>
      <c r="AW874" s="289">
        <f t="shared" si="418"/>
        <v>64</v>
      </c>
      <c r="AX874" s="289">
        <f t="shared" si="419"/>
        <v>61</v>
      </c>
      <c r="AY874" s="289">
        <f t="shared" si="420"/>
        <v>64</v>
      </c>
      <c r="AZ874" s="289" t="str">
        <f t="shared" si="421"/>
        <v>NA</v>
      </c>
      <c r="BA874" s="289" t="str">
        <f t="shared" si="422"/>
        <v>NA</v>
      </c>
      <c r="BB874" s="289">
        <f t="shared" si="423"/>
        <v>55</v>
      </c>
      <c r="BC874" s="289">
        <f t="shared" si="397"/>
        <v>54</v>
      </c>
      <c r="BD874" s="289">
        <f t="shared" si="398"/>
        <v>55</v>
      </c>
      <c r="BE874" s="289">
        <f t="shared" si="399"/>
        <v>52</v>
      </c>
    </row>
    <row r="875" spans="1:57" s="309" customFormat="1" ht="15" customHeight="1" x14ac:dyDescent="0.25">
      <c r="A875" s="283" t="s">
        <v>1157</v>
      </c>
      <c r="B875" s="255" t="s">
        <v>907</v>
      </c>
      <c r="C875" s="269" t="s">
        <v>1127</v>
      </c>
      <c r="D875" s="248"/>
      <c r="E875" s="248"/>
      <c r="F875" s="248"/>
      <c r="G875" s="248"/>
      <c r="H875" s="248">
        <v>442071</v>
      </c>
      <c r="I875" s="248">
        <v>502216</v>
      </c>
      <c r="J875" s="248">
        <v>583163</v>
      </c>
      <c r="K875" s="248">
        <v>683424</v>
      </c>
      <c r="L875" s="248">
        <v>793214</v>
      </c>
      <c r="M875" s="248">
        <v>884782</v>
      </c>
      <c r="N875" s="248">
        <v>906942</v>
      </c>
      <c r="O875" s="248">
        <v>917254</v>
      </c>
      <c r="P875" s="248">
        <v>851253</v>
      </c>
      <c r="Q875" s="248">
        <v>823915</v>
      </c>
      <c r="R875" s="248">
        <v>924464</v>
      </c>
      <c r="S875" s="248">
        <v>1035542</v>
      </c>
      <c r="T875" s="285">
        <v>1156350</v>
      </c>
      <c r="U875" s="286">
        <v>1360966</v>
      </c>
      <c r="V875" s="287">
        <v>1365792</v>
      </c>
      <c r="W875" s="287">
        <v>1096322</v>
      </c>
      <c r="X875" s="287">
        <v>1243561</v>
      </c>
      <c r="Y875" s="287"/>
      <c r="Z875" s="287"/>
      <c r="AA875" s="305">
        <v>1557427</v>
      </c>
      <c r="AB875" s="305">
        <v>1755755</v>
      </c>
      <c r="AC875" s="303">
        <v>1781763</v>
      </c>
      <c r="AD875" s="303">
        <v>1627469</v>
      </c>
      <c r="AE875" s="289" t="str">
        <f t="shared" si="400"/>
        <v>NA</v>
      </c>
      <c r="AF875" s="289" t="str">
        <f t="shared" si="401"/>
        <v>NA</v>
      </c>
      <c r="AG875" s="289" t="str">
        <f t="shared" si="402"/>
        <v>NA</v>
      </c>
      <c r="AH875" s="289" t="str">
        <f t="shared" si="403"/>
        <v>NA</v>
      </c>
      <c r="AI875" s="289">
        <f t="shared" si="404"/>
        <v>40</v>
      </c>
      <c r="AJ875" s="289">
        <f t="shared" si="405"/>
        <v>38</v>
      </c>
      <c r="AK875" s="289">
        <f t="shared" si="406"/>
        <v>39</v>
      </c>
      <c r="AL875" s="289">
        <f t="shared" si="407"/>
        <v>41</v>
      </c>
      <c r="AM875" s="289">
        <f t="shared" si="408"/>
        <v>42</v>
      </c>
      <c r="AN875" s="289">
        <f t="shared" si="409"/>
        <v>45</v>
      </c>
      <c r="AO875" s="289">
        <f t="shared" si="410"/>
        <v>59</v>
      </c>
      <c r="AP875" s="289">
        <f t="shared" si="411"/>
        <v>51</v>
      </c>
      <c r="AQ875" s="289">
        <f t="shared" si="412"/>
        <v>55</v>
      </c>
      <c r="AR875" s="289">
        <f t="shared" si="413"/>
        <v>56</v>
      </c>
      <c r="AS875" s="289">
        <f t="shared" si="414"/>
        <v>57</v>
      </c>
      <c r="AT875" s="289">
        <f t="shared" si="415"/>
        <v>54</v>
      </c>
      <c r="AU875" s="289">
        <f t="shared" si="416"/>
        <v>54</v>
      </c>
      <c r="AV875" s="289">
        <f t="shared" si="417"/>
        <v>55</v>
      </c>
      <c r="AW875" s="289">
        <f t="shared" si="418"/>
        <v>55</v>
      </c>
      <c r="AX875" s="289">
        <f t="shared" si="419"/>
        <v>52</v>
      </c>
      <c r="AY875" s="289">
        <f t="shared" si="420"/>
        <v>52</v>
      </c>
      <c r="AZ875" s="289" t="str">
        <f t="shared" si="421"/>
        <v>NA</v>
      </c>
      <c r="BA875" s="289" t="str">
        <f t="shared" si="422"/>
        <v>NA</v>
      </c>
      <c r="BB875" s="289">
        <f t="shared" si="423"/>
        <v>50</v>
      </c>
      <c r="BC875" s="289">
        <f t="shared" si="397"/>
        <v>52</v>
      </c>
      <c r="BD875" s="289">
        <f t="shared" si="398"/>
        <v>51</v>
      </c>
      <c r="BE875" s="289">
        <f t="shared" si="399"/>
        <v>55</v>
      </c>
    </row>
    <row r="876" spans="1:57" s="309" customFormat="1" ht="15" customHeight="1" x14ac:dyDescent="0.25">
      <c r="A876" s="283" t="s">
        <v>1156</v>
      </c>
      <c r="B876" s="255" t="s">
        <v>907</v>
      </c>
      <c r="C876" s="269" t="s">
        <v>1127</v>
      </c>
      <c r="D876" s="248"/>
      <c r="E876" s="248"/>
      <c r="F876" s="248"/>
      <c r="G876" s="248"/>
      <c r="H876" s="248">
        <v>217298</v>
      </c>
      <c r="I876" s="248">
        <v>251886</v>
      </c>
      <c r="J876" s="248">
        <v>291705</v>
      </c>
      <c r="K876" s="248">
        <v>355416</v>
      </c>
      <c r="L876" s="248">
        <v>439228</v>
      </c>
      <c r="M876" s="248">
        <v>464107</v>
      </c>
      <c r="N876" s="248">
        <v>523520</v>
      </c>
      <c r="O876" s="248">
        <v>548998</v>
      </c>
      <c r="P876" s="248">
        <v>650230</v>
      </c>
      <c r="Q876" s="248">
        <v>669286</v>
      </c>
      <c r="R876" s="248">
        <v>752428</v>
      </c>
      <c r="S876" s="248">
        <v>845389</v>
      </c>
      <c r="T876" s="285">
        <v>1148868</v>
      </c>
      <c r="U876" s="286">
        <v>1452058</v>
      </c>
      <c r="V876" s="287">
        <v>1445662</v>
      </c>
      <c r="W876" s="287">
        <v>1103440</v>
      </c>
      <c r="X876" s="287">
        <v>1213585</v>
      </c>
      <c r="Y876" s="287"/>
      <c r="Z876" s="287"/>
      <c r="AA876" s="305">
        <v>1440527</v>
      </c>
      <c r="AB876" s="305">
        <v>1590045</v>
      </c>
      <c r="AC876" s="303">
        <v>1593019</v>
      </c>
      <c r="AD876" s="303">
        <v>1562968</v>
      </c>
      <c r="AE876" s="289" t="str">
        <f t="shared" si="400"/>
        <v>NA</v>
      </c>
      <c r="AF876" s="289" t="str">
        <f t="shared" si="401"/>
        <v>NA</v>
      </c>
      <c r="AG876" s="289" t="str">
        <f t="shared" si="402"/>
        <v>NA</v>
      </c>
      <c r="AH876" s="289" t="str">
        <f t="shared" si="403"/>
        <v>NA</v>
      </c>
      <c r="AI876" s="289">
        <f t="shared" si="404"/>
        <v>90</v>
      </c>
      <c r="AJ876" s="289">
        <f t="shared" si="405"/>
        <v>88</v>
      </c>
      <c r="AK876" s="289">
        <f t="shared" si="406"/>
        <v>92</v>
      </c>
      <c r="AL876" s="289">
        <f t="shared" si="407"/>
        <v>88</v>
      </c>
      <c r="AM876" s="289">
        <f t="shared" si="408"/>
        <v>86</v>
      </c>
      <c r="AN876" s="289">
        <f t="shared" si="409"/>
        <v>89</v>
      </c>
      <c r="AO876" s="289">
        <f t="shared" si="410"/>
        <v>87</v>
      </c>
      <c r="AP876" s="289">
        <f t="shared" si="411"/>
        <v>83</v>
      </c>
      <c r="AQ876" s="289">
        <f t="shared" si="412"/>
        <v>71</v>
      </c>
      <c r="AR876" s="289">
        <f t="shared" si="413"/>
        <v>66</v>
      </c>
      <c r="AS876" s="289">
        <f t="shared" si="414"/>
        <v>68</v>
      </c>
      <c r="AT876" s="289">
        <f t="shared" si="415"/>
        <v>65</v>
      </c>
      <c r="AU876" s="289">
        <f t="shared" si="416"/>
        <v>56</v>
      </c>
      <c r="AV876" s="289">
        <f t="shared" si="417"/>
        <v>51</v>
      </c>
      <c r="AW876" s="289">
        <f t="shared" si="418"/>
        <v>52</v>
      </c>
      <c r="AX876" s="289">
        <f t="shared" si="419"/>
        <v>51</v>
      </c>
      <c r="AY876" s="289">
        <f t="shared" si="420"/>
        <v>53</v>
      </c>
      <c r="AZ876" s="289" t="str">
        <f t="shared" si="421"/>
        <v>NA</v>
      </c>
      <c r="BA876" s="289" t="str">
        <f t="shared" si="422"/>
        <v>NA</v>
      </c>
      <c r="BB876" s="289">
        <f t="shared" si="423"/>
        <v>54</v>
      </c>
      <c r="BC876" s="289">
        <f t="shared" si="397"/>
        <v>56</v>
      </c>
      <c r="BD876" s="289">
        <f t="shared" si="398"/>
        <v>58</v>
      </c>
      <c r="BE876" s="289">
        <f t="shared" si="399"/>
        <v>58</v>
      </c>
    </row>
    <row r="877" spans="1:57" s="309" customFormat="1" ht="15" customHeight="1" x14ac:dyDescent="0.25">
      <c r="A877" s="283" t="s">
        <v>1162</v>
      </c>
      <c r="B877" s="255" t="s">
        <v>942</v>
      </c>
      <c r="C877" s="269" t="s">
        <v>1127</v>
      </c>
      <c r="D877" s="248"/>
      <c r="E877" s="248"/>
      <c r="F877" s="248"/>
      <c r="G877" s="248"/>
      <c r="H877" s="248">
        <v>193962</v>
      </c>
      <c r="I877" s="248">
        <v>222618</v>
      </c>
      <c r="J877" s="248">
        <v>276486</v>
      </c>
      <c r="K877" s="248">
        <v>337942</v>
      </c>
      <c r="L877" s="248">
        <v>373300</v>
      </c>
      <c r="M877" s="248">
        <v>406853</v>
      </c>
      <c r="N877" s="248">
        <v>465274</v>
      </c>
      <c r="O877" s="248">
        <v>433244</v>
      </c>
      <c r="P877" s="248">
        <v>430623</v>
      </c>
      <c r="Q877" s="248">
        <v>452436</v>
      </c>
      <c r="R877" s="248">
        <v>514243</v>
      </c>
      <c r="S877" s="248">
        <v>578206</v>
      </c>
      <c r="T877" s="285">
        <v>673346</v>
      </c>
      <c r="U877" s="286">
        <v>827714</v>
      </c>
      <c r="V877" s="287">
        <v>831469</v>
      </c>
      <c r="W877" s="287">
        <v>688384</v>
      </c>
      <c r="X877" s="287">
        <v>753525</v>
      </c>
      <c r="Y877" s="287"/>
      <c r="Z877" s="287"/>
      <c r="AA877" s="305">
        <v>1038640</v>
      </c>
      <c r="AB877" s="305">
        <v>1216030</v>
      </c>
      <c r="AC877" s="303">
        <v>1392760</v>
      </c>
      <c r="AD877" s="303">
        <v>1339981</v>
      </c>
      <c r="AE877" s="289" t="str">
        <f t="shared" si="400"/>
        <v>NA</v>
      </c>
      <c r="AF877" s="289" t="str">
        <f t="shared" si="401"/>
        <v>NA</v>
      </c>
      <c r="AG877" s="289" t="str">
        <f t="shared" si="402"/>
        <v>NA</v>
      </c>
      <c r="AH877" s="289" t="str">
        <f t="shared" si="403"/>
        <v>NA</v>
      </c>
      <c r="AI877" s="289">
        <f t="shared" si="404"/>
        <v>98</v>
      </c>
      <c r="AJ877" s="289">
        <f t="shared" si="405"/>
        <v>101</v>
      </c>
      <c r="AK877" s="289">
        <f t="shared" si="406"/>
        <v>97</v>
      </c>
      <c r="AL877" s="289">
        <f t="shared" si="407"/>
        <v>94</v>
      </c>
      <c r="AM877" s="289">
        <f t="shared" si="408"/>
        <v>99</v>
      </c>
      <c r="AN877" s="289">
        <f t="shared" si="409"/>
        <v>100</v>
      </c>
      <c r="AO877" s="289">
        <f t="shared" si="410"/>
        <v>97</v>
      </c>
      <c r="AP877" s="289">
        <f t="shared" si="411"/>
        <v>105</v>
      </c>
      <c r="AQ877" s="289">
        <f t="shared" si="412"/>
        <v>99</v>
      </c>
      <c r="AR877" s="289">
        <f t="shared" si="413"/>
        <v>97</v>
      </c>
      <c r="AS877" s="289">
        <f t="shared" si="414"/>
        <v>98</v>
      </c>
      <c r="AT877" s="289">
        <f t="shared" si="415"/>
        <v>94</v>
      </c>
      <c r="AU877" s="289">
        <f t="shared" si="416"/>
        <v>95</v>
      </c>
      <c r="AV877" s="289">
        <f t="shared" si="417"/>
        <v>91</v>
      </c>
      <c r="AW877" s="289">
        <f t="shared" si="418"/>
        <v>93</v>
      </c>
      <c r="AX877" s="289">
        <f t="shared" si="419"/>
        <v>83</v>
      </c>
      <c r="AY877" s="289">
        <f t="shared" si="420"/>
        <v>87</v>
      </c>
      <c r="AZ877" s="289" t="str">
        <f t="shared" si="421"/>
        <v>NA</v>
      </c>
      <c r="BA877" s="289" t="str">
        <f t="shared" si="422"/>
        <v>NA</v>
      </c>
      <c r="BB877" s="289">
        <f t="shared" si="423"/>
        <v>81</v>
      </c>
      <c r="BC877" s="289">
        <f t="shared" si="397"/>
        <v>74</v>
      </c>
      <c r="BD877" s="289">
        <f t="shared" si="398"/>
        <v>69</v>
      </c>
      <c r="BE877" s="289">
        <f t="shared" si="399"/>
        <v>69</v>
      </c>
    </row>
    <row r="878" spans="1:57" s="309" customFormat="1" ht="15" customHeight="1" x14ac:dyDescent="0.25">
      <c r="A878" s="283" t="s">
        <v>1158</v>
      </c>
      <c r="B878" s="255" t="s">
        <v>915</v>
      </c>
      <c r="C878" s="269" t="s">
        <v>1127</v>
      </c>
      <c r="D878" s="248"/>
      <c r="E878" s="248"/>
      <c r="F878" s="248"/>
      <c r="G878" s="248"/>
      <c r="H878" s="248">
        <v>329855</v>
      </c>
      <c r="I878" s="248">
        <v>380154</v>
      </c>
      <c r="J878" s="248">
        <v>438721</v>
      </c>
      <c r="K878" s="248">
        <v>513403</v>
      </c>
      <c r="L878" s="248">
        <v>611498</v>
      </c>
      <c r="M878" s="248">
        <v>675595</v>
      </c>
      <c r="N878" s="248">
        <v>791190</v>
      </c>
      <c r="O878" s="248">
        <v>739024</v>
      </c>
      <c r="P878" s="248">
        <v>677761</v>
      </c>
      <c r="Q878" s="248">
        <v>705426</v>
      </c>
      <c r="R878" s="248">
        <v>796946</v>
      </c>
      <c r="S878" s="248">
        <v>844672</v>
      </c>
      <c r="T878" s="285">
        <v>939473</v>
      </c>
      <c r="U878" s="286">
        <v>1085639</v>
      </c>
      <c r="V878" s="287">
        <v>1126942</v>
      </c>
      <c r="W878" s="287">
        <v>886234</v>
      </c>
      <c r="X878" s="287">
        <v>940430</v>
      </c>
      <c r="Y878" s="287"/>
      <c r="Z878" s="287"/>
      <c r="AA878" s="305">
        <v>1103449</v>
      </c>
      <c r="AB878" s="305">
        <v>1215926</v>
      </c>
      <c r="AC878" s="303">
        <v>1213207</v>
      </c>
      <c r="AD878" s="303">
        <v>1162711</v>
      </c>
      <c r="AE878" s="289" t="str">
        <f t="shared" si="400"/>
        <v>NA</v>
      </c>
      <c r="AF878" s="289" t="str">
        <f t="shared" si="401"/>
        <v>NA</v>
      </c>
      <c r="AG878" s="289" t="str">
        <f t="shared" si="402"/>
        <v>NA</v>
      </c>
      <c r="AH878" s="289" t="str">
        <f t="shared" si="403"/>
        <v>NA</v>
      </c>
      <c r="AI878" s="289">
        <f t="shared" si="404"/>
        <v>61</v>
      </c>
      <c r="AJ878" s="289">
        <f t="shared" si="405"/>
        <v>60</v>
      </c>
      <c r="AK878" s="289">
        <f t="shared" si="406"/>
        <v>63</v>
      </c>
      <c r="AL878" s="289">
        <f t="shared" si="407"/>
        <v>66</v>
      </c>
      <c r="AM878" s="289">
        <f t="shared" si="408"/>
        <v>65</v>
      </c>
      <c r="AN878" s="289">
        <f t="shared" si="409"/>
        <v>65</v>
      </c>
      <c r="AO878" s="289">
        <f t="shared" si="410"/>
        <v>66</v>
      </c>
      <c r="AP878" s="289">
        <f t="shared" si="411"/>
        <v>65</v>
      </c>
      <c r="AQ878" s="289">
        <f t="shared" si="412"/>
        <v>66</v>
      </c>
      <c r="AR878" s="289">
        <f t="shared" si="413"/>
        <v>64</v>
      </c>
      <c r="AS878" s="289">
        <f t="shared" si="414"/>
        <v>63</v>
      </c>
      <c r="AT878" s="289">
        <f t="shared" si="415"/>
        <v>66</v>
      </c>
      <c r="AU878" s="289">
        <f t="shared" si="416"/>
        <v>71</v>
      </c>
      <c r="AV878" s="289">
        <f t="shared" si="417"/>
        <v>73</v>
      </c>
      <c r="AW878" s="289">
        <f t="shared" si="418"/>
        <v>65</v>
      </c>
      <c r="AX878" s="289">
        <f t="shared" si="419"/>
        <v>64</v>
      </c>
      <c r="AY878" s="289">
        <f t="shared" si="420"/>
        <v>67</v>
      </c>
      <c r="AZ878" s="289" t="str">
        <f t="shared" si="421"/>
        <v>NA</v>
      </c>
      <c r="BA878" s="289" t="str">
        <f t="shared" si="422"/>
        <v>NA</v>
      </c>
      <c r="BB878" s="289">
        <f t="shared" si="423"/>
        <v>71</v>
      </c>
      <c r="BC878" s="289">
        <f t="shared" si="397"/>
        <v>75</v>
      </c>
      <c r="BD878" s="289">
        <f t="shared" si="398"/>
        <v>74</v>
      </c>
      <c r="BE878" s="289">
        <f t="shared" si="399"/>
        <v>75</v>
      </c>
    </row>
    <row r="879" spans="1:57" s="309" customFormat="1" ht="15" customHeight="1" x14ac:dyDescent="0.25">
      <c r="A879" s="283" t="s">
        <v>1145</v>
      </c>
      <c r="B879" s="255" t="s">
        <v>912</v>
      </c>
      <c r="C879" s="269" t="s">
        <v>1127</v>
      </c>
      <c r="D879" s="248"/>
      <c r="E879" s="248"/>
      <c r="F879" s="248"/>
      <c r="G879" s="248"/>
      <c r="H879" s="248">
        <v>238511</v>
      </c>
      <c r="I879" s="248">
        <v>272554</v>
      </c>
      <c r="J879" s="248">
        <v>321543</v>
      </c>
      <c r="K879" s="248">
        <v>385385</v>
      </c>
      <c r="L879" s="248">
        <v>478102</v>
      </c>
      <c r="M879" s="248">
        <v>641466</v>
      </c>
      <c r="N879" s="248">
        <v>825250</v>
      </c>
      <c r="O879" s="248">
        <v>735484</v>
      </c>
      <c r="P879" s="248">
        <v>657769</v>
      </c>
      <c r="Q879" s="248">
        <v>656893</v>
      </c>
      <c r="R879" s="248">
        <v>770167</v>
      </c>
      <c r="S879" s="248">
        <v>818258</v>
      </c>
      <c r="T879" s="285">
        <v>908371</v>
      </c>
      <c r="U879" s="286">
        <v>1086143</v>
      </c>
      <c r="V879" s="287">
        <v>984779</v>
      </c>
      <c r="W879" s="287">
        <v>658248</v>
      </c>
      <c r="X879" s="287">
        <v>849157</v>
      </c>
      <c r="Y879" s="287"/>
      <c r="Z879" s="287"/>
      <c r="AA879" s="305">
        <v>1053214</v>
      </c>
      <c r="AB879" s="305">
        <v>1183244</v>
      </c>
      <c r="AC879" s="303">
        <v>1166109</v>
      </c>
      <c r="AD879" s="303">
        <v>1156828</v>
      </c>
      <c r="AE879" s="289" t="str">
        <f t="shared" si="400"/>
        <v>NA</v>
      </c>
      <c r="AF879" s="289" t="str">
        <f t="shared" si="401"/>
        <v>NA</v>
      </c>
      <c r="AG879" s="289" t="str">
        <f t="shared" si="402"/>
        <v>NA</v>
      </c>
      <c r="AH879" s="289" t="str">
        <f t="shared" si="403"/>
        <v>NA</v>
      </c>
      <c r="AI879" s="289">
        <f t="shared" si="404"/>
        <v>83</v>
      </c>
      <c r="AJ879" s="289">
        <f t="shared" si="405"/>
        <v>83</v>
      </c>
      <c r="AK879" s="289">
        <f t="shared" si="406"/>
        <v>85</v>
      </c>
      <c r="AL879" s="289">
        <f t="shared" si="407"/>
        <v>84</v>
      </c>
      <c r="AM879" s="289">
        <f t="shared" si="408"/>
        <v>79</v>
      </c>
      <c r="AN879" s="289">
        <f t="shared" si="409"/>
        <v>70</v>
      </c>
      <c r="AO879" s="289">
        <f t="shared" si="410"/>
        <v>65</v>
      </c>
      <c r="AP879" s="289">
        <f t="shared" si="411"/>
        <v>67</v>
      </c>
      <c r="AQ879" s="289">
        <f t="shared" si="412"/>
        <v>68</v>
      </c>
      <c r="AR879" s="289">
        <f t="shared" si="413"/>
        <v>67</v>
      </c>
      <c r="AS879" s="289">
        <f t="shared" si="414"/>
        <v>65</v>
      </c>
      <c r="AT879" s="289">
        <f t="shared" si="415"/>
        <v>71</v>
      </c>
      <c r="AU879" s="289">
        <f t="shared" si="416"/>
        <v>73</v>
      </c>
      <c r="AV879" s="289">
        <f t="shared" si="417"/>
        <v>72</v>
      </c>
      <c r="AW879" s="289">
        <f t="shared" si="418"/>
        <v>80</v>
      </c>
      <c r="AX879" s="289">
        <f t="shared" si="419"/>
        <v>89</v>
      </c>
      <c r="AY879" s="289">
        <f t="shared" si="420"/>
        <v>77</v>
      </c>
      <c r="AZ879" s="289" t="str">
        <f t="shared" si="421"/>
        <v>NA</v>
      </c>
      <c r="BA879" s="289" t="str">
        <f t="shared" si="422"/>
        <v>NA</v>
      </c>
      <c r="BB879" s="289">
        <f t="shared" si="423"/>
        <v>77</v>
      </c>
      <c r="BC879" s="289">
        <f t="shared" si="397"/>
        <v>79</v>
      </c>
      <c r="BD879" s="289">
        <f t="shared" si="398"/>
        <v>81</v>
      </c>
      <c r="BE879" s="289">
        <f t="shared" si="399"/>
        <v>76</v>
      </c>
    </row>
    <row r="880" spans="1:57" s="309" customFormat="1" ht="15" customHeight="1" x14ac:dyDescent="0.25">
      <c r="A880" s="283" t="s">
        <v>1164</v>
      </c>
      <c r="B880" s="255" t="s">
        <v>911</v>
      </c>
      <c r="C880" s="269" t="s">
        <v>1127</v>
      </c>
      <c r="D880" s="248"/>
      <c r="E880" s="248"/>
      <c r="F880" s="248"/>
      <c r="G880" s="248"/>
      <c r="H880" s="248">
        <v>195149</v>
      </c>
      <c r="I880" s="248">
        <v>237280</v>
      </c>
      <c r="J880" s="248">
        <v>263249</v>
      </c>
      <c r="K880" s="248">
        <v>313119</v>
      </c>
      <c r="L880" s="248">
        <v>360879</v>
      </c>
      <c r="M880" s="248">
        <v>389712</v>
      </c>
      <c r="N880" s="248">
        <v>435064</v>
      </c>
      <c r="O880" s="248">
        <v>405405</v>
      </c>
      <c r="P880" s="248">
        <v>386738</v>
      </c>
      <c r="Q880" s="248">
        <v>398178</v>
      </c>
      <c r="R880" s="248">
        <v>449889</v>
      </c>
      <c r="S880" s="248">
        <v>496292</v>
      </c>
      <c r="T880" s="285">
        <v>549858</v>
      </c>
      <c r="U880" s="286">
        <v>654184</v>
      </c>
      <c r="V880" s="287">
        <v>639737</v>
      </c>
      <c r="W880" s="287">
        <v>544992</v>
      </c>
      <c r="X880" s="287">
        <v>603083</v>
      </c>
      <c r="Y880" s="287"/>
      <c r="Z880" s="287"/>
      <c r="AA880" s="305">
        <v>783492</v>
      </c>
      <c r="AB880" s="305">
        <v>918575</v>
      </c>
      <c r="AC880" s="303">
        <v>1001969</v>
      </c>
      <c r="AD880" s="303">
        <v>1083665</v>
      </c>
      <c r="AE880" s="289" t="str">
        <f t="shared" si="400"/>
        <v>NA</v>
      </c>
      <c r="AF880" s="289" t="str">
        <f t="shared" si="401"/>
        <v>NA</v>
      </c>
      <c r="AG880" s="289" t="str">
        <f t="shared" si="402"/>
        <v>NA</v>
      </c>
      <c r="AH880" s="289" t="str">
        <f t="shared" si="403"/>
        <v>NA</v>
      </c>
      <c r="AI880" s="289">
        <f t="shared" si="404"/>
        <v>94</v>
      </c>
      <c r="AJ880" s="289">
        <f t="shared" si="405"/>
        <v>97</v>
      </c>
      <c r="AK880" s="289">
        <f t="shared" si="406"/>
        <v>101</v>
      </c>
      <c r="AL880" s="289">
        <f t="shared" si="407"/>
        <v>100</v>
      </c>
      <c r="AM880" s="289">
        <f t="shared" si="408"/>
        <v>101</v>
      </c>
      <c r="AN880" s="289">
        <f t="shared" si="409"/>
        <v>105</v>
      </c>
      <c r="AO880" s="289">
        <f t="shared" si="410"/>
        <v>107</v>
      </c>
      <c r="AP880" s="289">
        <f t="shared" si="411"/>
        <v>112</v>
      </c>
      <c r="AQ880" s="289">
        <f t="shared" si="412"/>
        <v>110</v>
      </c>
      <c r="AR880" s="289">
        <f t="shared" si="413"/>
        <v>111</v>
      </c>
      <c r="AS880" s="289">
        <f t="shared" si="414"/>
        <v>113</v>
      </c>
      <c r="AT880" s="289">
        <f t="shared" si="415"/>
        <v>115</v>
      </c>
      <c r="AU880" s="289">
        <f t="shared" si="416"/>
        <v>117</v>
      </c>
      <c r="AV880" s="289">
        <f t="shared" si="417"/>
        <v>117</v>
      </c>
      <c r="AW880" s="289">
        <f t="shared" si="418"/>
        <v>122</v>
      </c>
      <c r="AX880" s="289">
        <f t="shared" si="419"/>
        <v>106</v>
      </c>
      <c r="AY880" s="289">
        <f t="shared" si="420"/>
        <v>107</v>
      </c>
      <c r="AZ880" s="289" t="str">
        <f t="shared" si="421"/>
        <v>NA</v>
      </c>
      <c r="BA880" s="289" t="str">
        <f t="shared" si="422"/>
        <v>NA</v>
      </c>
      <c r="BB880" s="289">
        <f t="shared" si="423"/>
        <v>101</v>
      </c>
      <c r="BC880" s="289">
        <f t="shared" si="397"/>
        <v>100</v>
      </c>
      <c r="BD880" s="289">
        <f t="shared" si="398"/>
        <v>95</v>
      </c>
      <c r="BE880" s="289">
        <f t="shared" si="399"/>
        <v>86</v>
      </c>
    </row>
    <row r="881" spans="1:57" s="309" customFormat="1" ht="15" customHeight="1" x14ac:dyDescent="0.25">
      <c r="A881" s="283" t="s">
        <v>1161</v>
      </c>
      <c r="B881" s="255" t="s">
        <v>940</v>
      </c>
      <c r="C881" s="269" t="s">
        <v>1127</v>
      </c>
      <c r="D881" s="248"/>
      <c r="E881" s="248"/>
      <c r="F881" s="248"/>
      <c r="G881" s="248"/>
      <c r="H881" s="248">
        <v>312693</v>
      </c>
      <c r="I881" s="248">
        <v>357133</v>
      </c>
      <c r="J881" s="248">
        <v>417482</v>
      </c>
      <c r="K881" s="248">
        <v>533721</v>
      </c>
      <c r="L881" s="248">
        <v>599992</v>
      </c>
      <c r="M881" s="248">
        <v>604841</v>
      </c>
      <c r="N881" s="248">
        <v>666783</v>
      </c>
      <c r="O881" s="248">
        <v>627332</v>
      </c>
      <c r="P881" s="248">
        <v>563124</v>
      </c>
      <c r="Q881" s="248">
        <v>536386</v>
      </c>
      <c r="R881" s="248">
        <v>664781</v>
      </c>
      <c r="S881" s="248">
        <v>721839</v>
      </c>
      <c r="T881" s="285">
        <v>775753</v>
      </c>
      <c r="U881" s="286">
        <v>936354</v>
      </c>
      <c r="V881" s="287">
        <v>885389</v>
      </c>
      <c r="W881" s="287">
        <v>699684</v>
      </c>
      <c r="X881" s="287">
        <v>783225</v>
      </c>
      <c r="Y881" s="287"/>
      <c r="Z881" s="287"/>
      <c r="AA881" s="305">
        <v>972992</v>
      </c>
      <c r="AB881" s="305">
        <v>1081894</v>
      </c>
      <c r="AC881" s="303">
        <v>1101054</v>
      </c>
      <c r="AD881" s="303">
        <v>1000598</v>
      </c>
      <c r="AE881" s="289" t="str">
        <f t="shared" si="400"/>
        <v>NA</v>
      </c>
      <c r="AF881" s="289" t="str">
        <f t="shared" si="401"/>
        <v>NA</v>
      </c>
      <c r="AG881" s="289" t="str">
        <f t="shared" si="402"/>
        <v>NA</v>
      </c>
      <c r="AH881" s="289" t="str">
        <f t="shared" si="403"/>
        <v>NA</v>
      </c>
      <c r="AI881" s="289">
        <f t="shared" si="404"/>
        <v>66</v>
      </c>
      <c r="AJ881" s="289">
        <f t="shared" si="405"/>
        <v>66</v>
      </c>
      <c r="AK881" s="289">
        <f t="shared" si="406"/>
        <v>67</v>
      </c>
      <c r="AL881" s="289">
        <f t="shared" si="407"/>
        <v>61</v>
      </c>
      <c r="AM881" s="289">
        <f t="shared" si="408"/>
        <v>67</v>
      </c>
      <c r="AN881" s="289">
        <f t="shared" si="409"/>
        <v>73</v>
      </c>
      <c r="AO881" s="289">
        <f t="shared" si="410"/>
        <v>76</v>
      </c>
      <c r="AP881" s="289">
        <f t="shared" si="411"/>
        <v>76</v>
      </c>
      <c r="AQ881" s="289">
        <f t="shared" si="412"/>
        <v>82</v>
      </c>
      <c r="AR881" s="289">
        <f t="shared" si="413"/>
        <v>87</v>
      </c>
      <c r="AS881" s="289">
        <f t="shared" si="414"/>
        <v>82</v>
      </c>
      <c r="AT881" s="289">
        <f t="shared" si="415"/>
        <v>82</v>
      </c>
      <c r="AU881" s="289">
        <f t="shared" si="416"/>
        <v>85</v>
      </c>
      <c r="AV881" s="289">
        <f t="shared" si="417"/>
        <v>85</v>
      </c>
      <c r="AW881" s="289">
        <f t="shared" si="418"/>
        <v>86</v>
      </c>
      <c r="AX881" s="289">
        <f t="shared" si="419"/>
        <v>81</v>
      </c>
      <c r="AY881" s="289">
        <f t="shared" si="420"/>
        <v>84</v>
      </c>
      <c r="AZ881" s="289" t="str">
        <f t="shared" si="421"/>
        <v>NA</v>
      </c>
      <c r="BA881" s="289" t="str">
        <f t="shared" si="422"/>
        <v>NA</v>
      </c>
      <c r="BB881" s="289">
        <f t="shared" si="423"/>
        <v>85</v>
      </c>
      <c r="BC881" s="289">
        <f t="shared" si="397"/>
        <v>86</v>
      </c>
      <c r="BD881" s="289">
        <f t="shared" si="398"/>
        <v>87</v>
      </c>
      <c r="BE881" s="289">
        <f t="shared" si="399"/>
        <v>93</v>
      </c>
    </row>
    <row r="882" spans="1:57" s="309" customFormat="1" ht="15" customHeight="1" x14ac:dyDescent="0.25">
      <c r="A882" s="283" t="s">
        <v>1159</v>
      </c>
      <c r="B882" s="255" t="s">
        <v>911</v>
      </c>
      <c r="C882" s="269" t="s">
        <v>1127</v>
      </c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>
        <v>717000</v>
      </c>
      <c r="R882" s="248">
        <v>801193</v>
      </c>
      <c r="S882" s="248">
        <v>863653</v>
      </c>
      <c r="T882" s="285">
        <v>945355</v>
      </c>
      <c r="U882" s="286">
        <v>1108515</v>
      </c>
      <c r="V882" s="287">
        <v>1017643</v>
      </c>
      <c r="W882" s="287">
        <v>754742</v>
      </c>
      <c r="X882" s="287">
        <v>811101</v>
      </c>
      <c r="Y882" s="287"/>
      <c r="Z882" s="287"/>
      <c r="AA882" s="305">
        <v>930720</v>
      </c>
      <c r="AB882" s="305">
        <v>1041847</v>
      </c>
      <c r="AC882" s="303">
        <v>1065784</v>
      </c>
      <c r="AD882" s="303">
        <v>995553</v>
      </c>
      <c r="AE882" s="289" t="str">
        <f t="shared" si="400"/>
        <v>NA</v>
      </c>
      <c r="AF882" s="289" t="str">
        <f t="shared" si="401"/>
        <v>NA</v>
      </c>
      <c r="AG882" s="289" t="str">
        <f t="shared" si="402"/>
        <v>NA</v>
      </c>
      <c r="AH882" s="289" t="str">
        <f t="shared" si="403"/>
        <v>NA</v>
      </c>
      <c r="AI882" s="289" t="str">
        <f t="shared" si="404"/>
        <v>NA</v>
      </c>
      <c r="AJ882" s="289" t="str">
        <f t="shared" si="405"/>
        <v>NA</v>
      </c>
      <c r="AK882" s="289" t="str">
        <f t="shared" si="406"/>
        <v>NA</v>
      </c>
      <c r="AL882" s="289" t="str">
        <f t="shared" si="407"/>
        <v>NA</v>
      </c>
      <c r="AM882" s="289" t="str">
        <f t="shared" si="408"/>
        <v>NA</v>
      </c>
      <c r="AN882" s="289" t="str">
        <f t="shared" si="409"/>
        <v>NA</v>
      </c>
      <c r="AO882" s="289" t="str">
        <f t="shared" si="410"/>
        <v>NA</v>
      </c>
      <c r="AP882" s="289" t="str">
        <f t="shared" si="411"/>
        <v>NA</v>
      </c>
      <c r="AQ882" s="289" t="str">
        <f t="shared" si="412"/>
        <v>NA</v>
      </c>
      <c r="AR882" s="289">
        <f t="shared" si="413"/>
        <v>63</v>
      </c>
      <c r="AS882" s="289">
        <f t="shared" si="414"/>
        <v>62</v>
      </c>
      <c r="AT882" s="289">
        <f t="shared" si="415"/>
        <v>63</v>
      </c>
      <c r="AU882" s="289">
        <f t="shared" si="416"/>
        <v>68</v>
      </c>
      <c r="AV882" s="289">
        <f t="shared" si="417"/>
        <v>68</v>
      </c>
      <c r="AW882" s="289">
        <f t="shared" si="418"/>
        <v>78</v>
      </c>
      <c r="AX882" s="289">
        <f t="shared" si="419"/>
        <v>77</v>
      </c>
      <c r="AY882" s="289">
        <f t="shared" si="420"/>
        <v>80</v>
      </c>
      <c r="AZ882" s="289" t="str">
        <f t="shared" si="421"/>
        <v>NA</v>
      </c>
      <c r="BA882" s="289" t="str">
        <f t="shared" si="422"/>
        <v>NA</v>
      </c>
      <c r="BB882" s="289">
        <f t="shared" si="423"/>
        <v>88</v>
      </c>
      <c r="BC882" s="289">
        <f t="shared" si="397"/>
        <v>90</v>
      </c>
      <c r="BD882" s="289">
        <f t="shared" si="398"/>
        <v>91</v>
      </c>
      <c r="BE882" s="289">
        <f t="shared" si="399"/>
        <v>95</v>
      </c>
    </row>
    <row r="883" spans="1:57" s="309" customFormat="1" ht="15" customHeight="1" x14ac:dyDescent="0.25">
      <c r="A883" s="283" t="s">
        <v>1146</v>
      </c>
      <c r="B883" s="255" t="s">
        <v>912</v>
      </c>
      <c r="C883" s="269" t="s">
        <v>1127</v>
      </c>
      <c r="D883" s="248"/>
      <c r="E883" s="248"/>
      <c r="F883" s="248"/>
      <c r="G883" s="248"/>
      <c r="H883" s="248">
        <v>316223</v>
      </c>
      <c r="I883" s="248">
        <v>350690</v>
      </c>
      <c r="J883" s="248">
        <v>403287</v>
      </c>
      <c r="K883" s="248">
        <v>472973</v>
      </c>
      <c r="L883" s="248">
        <v>554974</v>
      </c>
      <c r="M883" s="248">
        <v>578423</v>
      </c>
      <c r="N883" s="248">
        <v>675113</v>
      </c>
      <c r="O883" s="248">
        <v>616174</v>
      </c>
      <c r="P883" s="248">
        <v>554199</v>
      </c>
      <c r="Q883" s="248">
        <v>546854</v>
      </c>
      <c r="R883" s="248">
        <v>608261</v>
      </c>
      <c r="S883" s="248">
        <v>672010</v>
      </c>
      <c r="T883" s="285">
        <v>741655</v>
      </c>
      <c r="U883" s="286">
        <v>869122</v>
      </c>
      <c r="V883" s="287">
        <v>848363</v>
      </c>
      <c r="W883" s="287">
        <v>658585</v>
      </c>
      <c r="X883" s="287">
        <v>699492</v>
      </c>
      <c r="Y883" s="287"/>
      <c r="Z883" s="287"/>
      <c r="AA883" s="305">
        <v>868741</v>
      </c>
      <c r="AB883" s="305">
        <v>974180</v>
      </c>
      <c r="AC883" s="303">
        <v>982974</v>
      </c>
      <c r="AD883" s="303">
        <v>928812</v>
      </c>
      <c r="AE883" s="289" t="str">
        <f t="shared" si="400"/>
        <v>NA</v>
      </c>
      <c r="AF883" s="289" t="str">
        <f t="shared" si="401"/>
        <v>NA</v>
      </c>
      <c r="AG883" s="289" t="str">
        <f t="shared" si="402"/>
        <v>NA</v>
      </c>
      <c r="AH883" s="289" t="str">
        <f t="shared" si="403"/>
        <v>NA</v>
      </c>
      <c r="AI883" s="289">
        <f t="shared" si="404"/>
        <v>63</v>
      </c>
      <c r="AJ883" s="289">
        <f t="shared" si="405"/>
        <v>68</v>
      </c>
      <c r="AK883" s="289">
        <f t="shared" si="406"/>
        <v>71</v>
      </c>
      <c r="AL883" s="289">
        <f t="shared" si="407"/>
        <v>73</v>
      </c>
      <c r="AM883" s="289">
        <f t="shared" si="408"/>
        <v>71</v>
      </c>
      <c r="AN883" s="289">
        <f t="shared" si="409"/>
        <v>77</v>
      </c>
      <c r="AO883" s="289">
        <f t="shared" si="410"/>
        <v>75</v>
      </c>
      <c r="AP883" s="289">
        <f t="shared" si="411"/>
        <v>78</v>
      </c>
      <c r="AQ883" s="289">
        <f t="shared" si="412"/>
        <v>83</v>
      </c>
      <c r="AR883" s="289">
        <f t="shared" si="413"/>
        <v>84</v>
      </c>
      <c r="AS883" s="289">
        <f t="shared" si="414"/>
        <v>85</v>
      </c>
      <c r="AT883" s="289">
        <f t="shared" si="415"/>
        <v>85</v>
      </c>
      <c r="AU883" s="289">
        <f t="shared" si="416"/>
        <v>88</v>
      </c>
      <c r="AV883" s="289">
        <f t="shared" si="417"/>
        <v>88</v>
      </c>
      <c r="AW883" s="289">
        <f t="shared" si="418"/>
        <v>90</v>
      </c>
      <c r="AX883" s="289">
        <f t="shared" si="419"/>
        <v>88</v>
      </c>
      <c r="AY883" s="289">
        <f t="shared" si="420"/>
        <v>90</v>
      </c>
      <c r="AZ883" s="289" t="str">
        <f t="shared" si="421"/>
        <v>NA</v>
      </c>
      <c r="BA883" s="289" t="str">
        <f t="shared" si="422"/>
        <v>NA</v>
      </c>
      <c r="BB883" s="289">
        <f t="shared" si="423"/>
        <v>93</v>
      </c>
      <c r="BC883" s="289">
        <f t="shared" si="397"/>
        <v>94</v>
      </c>
      <c r="BD883" s="289">
        <f t="shared" si="398"/>
        <v>99</v>
      </c>
      <c r="BE883" s="289">
        <f t="shared" si="399"/>
        <v>99</v>
      </c>
    </row>
    <row r="884" spans="1:57" s="309" customFormat="1" ht="15" customHeight="1" x14ac:dyDescent="0.25">
      <c r="A884" s="283" t="s">
        <v>1163</v>
      </c>
      <c r="B884" s="255" t="s">
        <v>907</v>
      </c>
      <c r="C884" s="269" t="s">
        <v>1127</v>
      </c>
      <c r="D884" s="248"/>
      <c r="E884" s="248"/>
      <c r="F884" s="248"/>
      <c r="G884" s="248"/>
      <c r="H884" s="248">
        <v>194566</v>
      </c>
      <c r="I884" s="248">
        <v>210665</v>
      </c>
      <c r="J884" s="248">
        <v>235077</v>
      </c>
      <c r="K884" s="248">
        <v>264399</v>
      </c>
      <c r="L884" s="248">
        <v>321001</v>
      </c>
      <c r="M884" s="248">
        <v>355012</v>
      </c>
      <c r="N884" s="248">
        <v>406722</v>
      </c>
      <c r="O884" s="248">
        <v>397046</v>
      </c>
      <c r="P884" s="248">
        <v>384335</v>
      </c>
      <c r="Q884" s="248">
        <v>407824</v>
      </c>
      <c r="R884" s="248">
        <v>467821</v>
      </c>
      <c r="S884" s="248">
        <v>519538</v>
      </c>
      <c r="T884" s="285">
        <v>579654</v>
      </c>
      <c r="U884" s="286">
        <v>691370</v>
      </c>
      <c r="V884" s="287">
        <v>712132</v>
      </c>
      <c r="W884" s="287">
        <v>558517</v>
      </c>
      <c r="X884" s="287">
        <v>620204</v>
      </c>
      <c r="Y884" s="287"/>
      <c r="Z884" s="287"/>
      <c r="AA884" s="305">
        <v>766205</v>
      </c>
      <c r="AB884" s="305">
        <v>861152</v>
      </c>
      <c r="AC884" s="303">
        <v>915087</v>
      </c>
      <c r="AD884" s="303">
        <v>866778</v>
      </c>
      <c r="AE884" s="289" t="str">
        <f t="shared" si="400"/>
        <v>NA</v>
      </c>
      <c r="AF884" s="289" t="str">
        <f t="shared" si="401"/>
        <v>NA</v>
      </c>
      <c r="AG884" s="289" t="str">
        <f t="shared" si="402"/>
        <v>NA</v>
      </c>
      <c r="AH884" s="289" t="str">
        <f t="shared" si="403"/>
        <v>NA</v>
      </c>
      <c r="AI884" s="289">
        <f t="shared" si="404"/>
        <v>95</v>
      </c>
      <c r="AJ884" s="289">
        <f t="shared" si="405"/>
        <v>106</v>
      </c>
      <c r="AK884" s="289">
        <f t="shared" si="406"/>
        <v>110</v>
      </c>
      <c r="AL884" s="289">
        <f t="shared" si="407"/>
        <v>119</v>
      </c>
      <c r="AM884" s="289">
        <f t="shared" si="408"/>
        <v>114</v>
      </c>
      <c r="AN884" s="289">
        <f t="shared" si="409"/>
        <v>115</v>
      </c>
      <c r="AO884" s="289">
        <f t="shared" si="410"/>
        <v>113</v>
      </c>
      <c r="AP884" s="289">
        <f t="shared" si="411"/>
        <v>114</v>
      </c>
      <c r="AQ884" s="289">
        <f t="shared" si="412"/>
        <v>111</v>
      </c>
      <c r="AR884" s="289">
        <f t="shared" si="413"/>
        <v>108</v>
      </c>
      <c r="AS884" s="289">
        <f t="shared" si="414"/>
        <v>110</v>
      </c>
      <c r="AT884" s="289">
        <f t="shared" si="415"/>
        <v>105</v>
      </c>
      <c r="AU884" s="289">
        <f t="shared" si="416"/>
        <v>108</v>
      </c>
      <c r="AV884" s="289">
        <f t="shared" si="417"/>
        <v>108</v>
      </c>
      <c r="AW884" s="289">
        <f t="shared" si="418"/>
        <v>103</v>
      </c>
      <c r="AX884" s="289">
        <f t="shared" si="419"/>
        <v>101</v>
      </c>
      <c r="AY884" s="289">
        <f t="shared" si="420"/>
        <v>101</v>
      </c>
      <c r="AZ884" s="289" t="str">
        <f t="shared" si="421"/>
        <v>NA</v>
      </c>
      <c r="BA884" s="289" t="str">
        <f t="shared" si="422"/>
        <v>NA</v>
      </c>
      <c r="BB884" s="289">
        <f t="shared" si="423"/>
        <v>107</v>
      </c>
      <c r="BC884" s="289">
        <f t="shared" si="397"/>
        <v>108</v>
      </c>
      <c r="BD884" s="289">
        <f t="shared" si="398"/>
        <v>102</v>
      </c>
      <c r="BE884" s="289">
        <f t="shared" si="399"/>
        <v>104</v>
      </c>
    </row>
    <row r="885" spans="1:57" s="309" customFormat="1" ht="15" customHeight="1" x14ac:dyDescent="0.25">
      <c r="A885" s="283" t="s">
        <v>1148</v>
      </c>
      <c r="B885" s="255" t="s">
        <v>912</v>
      </c>
      <c r="C885" s="269" t="s">
        <v>1127</v>
      </c>
      <c r="D885" s="248"/>
      <c r="E885" s="248"/>
      <c r="F885" s="248"/>
      <c r="G885" s="248"/>
      <c r="H885" s="248">
        <v>194423</v>
      </c>
      <c r="I885" s="248">
        <v>214338</v>
      </c>
      <c r="J885" s="248">
        <v>247208</v>
      </c>
      <c r="K885" s="248">
        <v>285223</v>
      </c>
      <c r="L885" s="248">
        <v>343836</v>
      </c>
      <c r="M885" s="248">
        <v>383018</v>
      </c>
      <c r="N885" s="248">
        <v>439115</v>
      </c>
      <c r="O885" s="248">
        <v>464535</v>
      </c>
      <c r="P885" s="248">
        <v>439437</v>
      </c>
      <c r="Q885" s="248">
        <v>423406</v>
      </c>
      <c r="R885" s="248">
        <v>463436</v>
      </c>
      <c r="S885" s="248">
        <v>508665</v>
      </c>
      <c r="T885" s="285">
        <v>557121</v>
      </c>
      <c r="U885" s="285">
        <v>709047</v>
      </c>
      <c r="V885" s="290">
        <v>703968</v>
      </c>
      <c r="W885" s="290">
        <v>560907</v>
      </c>
      <c r="X885" s="290">
        <v>614363</v>
      </c>
      <c r="Y885" s="290"/>
      <c r="Z885" s="290"/>
      <c r="AA885" s="305">
        <v>760579</v>
      </c>
      <c r="AB885" s="305">
        <v>865664</v>
      </c>
      <c r="AC885" s="303">
        <v>892231</v>
      </c>
      <c r="AD885" s="303">
        <v>821675</v>
      </c>
      <c r="AE885" s="292" t="str">
        <f t="shared" si="400"/>
        <v>NA</v>
      </c>
      <c r="AF885" s="292" t="str">
        <f t="shared" si="401"/>
        <v>NA</v>
      </c>
      <c r="AG885" s="292" t="str">
        <f t="shared" si="402"/>
        <v>NA</v>
      </c>
      <c r="AH885" s="292" t="str">
        <f t="shared" si="403"/>
        <v>NA</v>
      </c>
      <c r="AI885" s="292">
        <f t="shared" si="404"/>
        <v>96</v>
      </c>
      <c r="AJ885" s="292">
        <f t="shared" si="405"/>
        <v>102</v>
      </c>
      <c r="AK885" s="292">
        <f t="shared" si="406"/>
        <v>104</v>
      </c>
      <c r="AL885" s="292">
        <f t="shared" si="407"/>
        <v>110</v>
      </c>
      <c r="AM885" s="292">
        <f t="shared" si="408"/>
        <v>105</v>
      </c>
      <c r="AN885" s="292">
        <f t="shared" si="409"/>
        <v>107</v>
      </c>
      <c r="AO885" s="292">
        <f t="shared" si="410"/>
        <v>105</v>
      </c>
      <c r="AP885" s="292">
        <f t="shared" si="411"/>
        <v>94</v>
      </c>
      <c r="AQ885" s="292">
        <f t="shared" si="412"/>
        <v>97</v>
      </c>
      <c r="AR885" s="292">
        <f t="shared" si="413"/>
        <v>100</v>
      </c>
      <c r="AS885" s="292">
        <f t="shared" si="414"/>
        <v>111</v>
      </c>
      <c r="AT885" s="292">
        <f t="shared" si="415"/>
        <v>110</v>
      </c>
      <c r="AU885" s="292">
        <f t="shared" si="416"/>
        <v>115</v>
      </c>
      <c r="AV885" s="292">
        <f t="shared" si="417"/>
        <v>103</v>
      </c>
      <c r="AW885" s="292">
        <f t="shared" si="418"/>
        <v>104</v>
      </c>
      <c r="AX885" s="292">
        <f t="shared" si="419"/>
        <v>100</v>
      </c>
      <c r="AY885" s="292">
        <f t="shared" si="420"/>
        <v>104</v>
      </c>
      <c r="AZ885" s="292" t="str">
        <f t="shared" si="421"/>
        <v>NA</v>
      </c>
      <c r="BA885" s="292" t="str">
        <f t="shared" si="422"/>
        <v>NA</v>
      </c>
      <c r="BB885" s="289">
        <f t="shared" si="423"/>
        <v>108</v>
      </c>
      <c r="BC885" s="289">
        <f t="shared" si="397"/>
        <v>106</v>
      </c>
      <c r="BD885" s="289">
        <f t="shared" si="398"/>
        <v>103</v>
      </c>
      <c r="BE885" s="289">
        <f t="shared" si="399"/>
        <v>109</v>
      </c>
    </row>
    <row r="886" spans="1:57" s="309" customFormat="1" ht="15" customHeight="1" x14ac:dyDescent="0.25">
      <c r="A886" s="283" t="s">
        <v>756</v>
      </c>
      <c r="B886" s="255" t="s">
        <v>912</v>
      </c>
      <c r="C886" s="269" t="s">
        <v>1127</v>
      </c>
      <c r="D886" s="248"/>
      <c r="E886" s="248"/>
      <c r="F886" s="248"/>
      <c r="G886" s="248"/>
      <c r="H886" s="248">
        <v>145705</v>
      </c>
      <c r="I886" s="248">
        <v>175421</v>
      </c>
      <c r="J886" s="248">
        <v>222702</v>
      </c>
      <c r="K886" s="248">
        <v>260392</v>
      </c>
      <c r="L886" s="248">
        <v>306222</v>
      </c>
      <c r="M886" s="248">
        <v>355726</v>
      </c>
      <c r="N886" s="248">
        <v>432225</v>
      </c>
      <c r="O886" s="248">
        <v>431037</v>
      </c>
      <c r="P886" s="248">
        <v>400374</v>
      </c>
      <c r="Q886" s="248">
        <v>405890</v>
      </c>
      <c r="R886" s="248">
        <v>486477</v>
      </c>
      <c r="S886" s="248">
        <v>529708</v>
      </c>
      <c r="T886" s="285">
        <v>587582</v>
      </c>
      <c r="U886" s="286">
        <v>703481</v>
      </c>
      <c r="V886" s="287">
        <v>670321</v>
      </c>
      <c r="W886" s="287">
        <v>488817</v>
      </c>
      <c r="X886" s="287">
        <v>552768</v>
      </c>
      <c r="Y886" s="287"/>
      <c r="Z886" s="287"/>
      <c r="AA886" s="305">
        <v>710428</v>
      </c>
      <c r="AB886" s="305">
        <v>858839</v>
      </c>
      <c r="AC886" s="303">
        <v>856067</v>
      </c>
      <c r="AD886" s="303">
        <v>817210</v>
      </c>
      <c r="AE886" s="289" t="str">
        <f t="shared" si="400"/>
        <v>NA</v>
      </c>
      <c r="AF886" s="289" t="str">
        <f t="shared" si="401"/>
        <v>NA</v>
      </c>
      <c r="AG886" s="289" t="str">
        <f t="shared" si="402"/>
        <v>NA</v>
      </c>
      <c r="AH886" s="289" t="str">
        <f t="shared" si="403"/>
        <v>NA</v>
      </c>
      <c r="AI886" s="289">
        <f t="shared" si="404"/>
        <v>121</v>
      </c>
      <c r="AJ886" s="289">
        <f t="shared" si="405"/>
        <v>117</v>
      </c>
      <c r="AK886" s="289">
        <f t="shared" si="406"/>
        <v>119</v>
      </c>
      <c r="AL886" s="289">
        <f t="shared" si="407"/>
        <v>123</v>
      </c>
      <c r="AM886" s="289">
        <f t="shared" si="408"/>
        <v>121</v>
      </c>
      <c r="AN886" s="289">
        <f t="shared" si="409"/>
        <v>112</v>
      </c>
      <c r="AO886" s="289">
        <f t="shared" si="410"/>
        <v>108</v>
      </c>
      <c r="AP886" s="289">
        <f t="shared" si="411"/>
        <v>106</v>
      </c>
      <c r="AQ886" s="289">
        <f t="shared" si="412"/>
        <v>103</v>
      </c>
      <c r="AR886" s="289">
        <f t="shared" si="413"/>
        <v>109</v>
      </c>
      <c r="AS886" s="289">
        <f t="shared" si="414"/>
        <v>102</v>
      </c>
      <c r="AT886" s="289">
        <f t="shared" si="415"/>
        <v>101</v>
      </c>
      <c r="AU886" s="289">
        <f t="shared" si="416"/>
        <v>104</v>
      </c>
      <c r="AV886" s="289">
        <f t="shared" si="417"/>
        <v>105</v>
      </c>
      <c r="AW886" s="289">
        <f t="shared" si="418"/>
        <v>113</v>
      </c>
      <c r="AX886" s="289">
        <f t="shared" si="419"/>
        <v>121</v>
      </c>
      <c r="AY886" s="289">
        <f t="shared" si="420"/>
        <v>119</v>
      </c>
      <c r="AZ886" s="289" t="str">
        <f t="shared" si="421"/>
        <v>NA</v>
      </c>
      <c r="BA886" s="289" t="str">
        <f t="shared" si="422"/>
        <v>NA</v>
      </c>
      <c r="BB886" s="289">
        <f t="shared" si="423"/>
        <v>116</v>
      </c>
      <c r="BC886" s="289">
        <f t="shared" si="397"/>
        <v>109</v>
      </c>
      <c r="BD886" s="289">
        <f t="shared" si="398"/>
        <v>109</v>
      </c>
      <c r="BE886" s="289">
        <f t="shared" si="399"/>
        <v>110</v>
      </c>
    </row>
    <row r="887" spans="1:57" s="309" customFormat="1" ht="15" customHeight="1" x14ac:dyDescent="0.25">
      <c r="A887" s="283" t="s">
        <v>758</v>
      </c>
      <c r="B887" s="255" t="s">
        <v>915</v>
      </c>
      <c r="C887" s="269" t="s">
        <v>1127</v>
      </c>
      <c r="D887" s="248"/>
      <c r="E887" s="248"/>
      <c r="F887" s="248"/>
      <c r="G887" s="248"/>
      <c r="H887" s="248">
        <v>218440</v>
      </c>
      <c r="I887" s="248">
        <v>244262</v>
      </c>
      <c r="J887" s="248">
        <v>294343</v>
      </c>
      <c r="K887" s="248">
        <v>343974</v>
      </c>
      <c r="L887" s="248">
        <v>387486</v>
      </c>
      <c r="M887" s="248">
        <v>426499</v>
      </c>
      <c r="N887" s="248">
        <v>466960</v>
      </c>
      <c r="O887" s="248">
        <v>433854</v>
      </c>
      <c r="P887" s="248">
        <v>400332</v>
      </c>
      <c r="Q887" s="248">
        <v>418502</v>
      </c>
      <c r="R887" s="248">
        <v>477444</v>
      </c>
      <c r="S887" s="248">
        <v>505861</v>
      </c>
      <c r="T887" s="285">
        <v>579747</v>
      </c>
      <c r="U887" s="286">
        <v>663626</v>
      </c>
      <c r="V887" s="287">
        <v>663928</v>
      </c>
      <c r="W887" s="287">
        <v>521878</v>
      </c>
      <c r="X887" s="287">
        <v>573674</v>
      </c>
      <c r="Y887" s="287"/>
      <c r="Z887" s="287"/>
      <c r="AA887" s="305">
        <v>710704</v>
      </c>
      <c r="AB887" s="305">
        <v>854035</v>
      </c>
      <c r="AC887" s="303">
        <v>852985</v>
      </c>
      <c r="AD887" s="303">
        <v>797121</v>
      </c>
      <c r="AE887" s="289" t="str">
        <f t="shared" si="400"/>
        <v>NA</v>
      </c>
      <c r="AF887" s="289" t="str">
        <f t="shared" si="401"/>
        <v>NA</v>
      </c>
      <c r="AG887" s="289" t="str">
        <f t="shared" si="402"/>
        <v>NA</v>
      </c>
      <c r="AH887" s="289" t="str">
        <f t="shared" si="403"/>
        <v>NA</v>
      </c>
      <c r="AI887" s="289">
        <f t="shared" si="404"/>
        <v>89</v>
      </c>
      <c r="AJ887" s="289">
        <f t="shared" si="405"/>
        <v>93</v>
      </c>
      <c r="AK887" s="289">
        <f t="shared" si="406"/>
        <v>88</v>
      </c>
      <c r="AL887" s="289">
        <f t="shared" si="407"/>
        <v>93</v>
      </c>
      <c r="AM887" s="289">
        <f t="shared" si="408"/>
        <v>94</v>
      </c>
      <c r="AN887" s="289">
        <f t="shared" si="409"/>
        <v>95</v>
      </c>
      <c r="AO887" s="289">
        <f t="shared" si="410"/>
        <v>96</v>
      </c>
      <c r="AP887" s="289">
        <f t="shared" si="411"/>
        <v>104</v>
      </c>
      <c r="AQ887" s="289">
        <f t="shared" si="412"/>
        <v>104</v>
      </c>
      <c r="AR887" s="289">
        <f t="shared" si="413"/>
        <v>101</v>
      </c>
      <c r="AS887" s="289">
        <f t="shared" si="414"/>
        <v>105</v>
      </c>
      <c r="AT887" s="289">
        <f t="shared" si="415"/>
        <v>111</v>
      </c>
      <c r="AU887" s="289">
        <f t="shared" si="416"/>
        <v>107</v>
      </c>
      <c r="AV887" s="289">
        <f t="shared" si="417"/>
        <v>112</v>
      </c>
      <c r="AW887" s="289">
        <f t="shared" si="418"/>
        <v>116</v>
      </c>
      <c r="AX887" s="289">
        <f t="shared" si="419"/>
        <v>114</v>
      </c>
      <c r="AY887" s="289">
        <f t="shared" si="420"/>
        <v>112</v>
      </c>
      <c r="AZ887" s="289" t="str">
        <f t="shared" si="421"/>
        <v>NA</v>
      </c>
      <c r="BA887" s="289" t="str">
        <f t="shared" si="422"/>
        <v>NA</v>
      </c>
      <c r="BB887" s="289">
        <f t="shared" si="423"/>
        <v>115</v>
      </c>
      <c r="BC887" s="289">
        <f t="shared" si="397"/>
        <v>111</v>
      </c>
      <c r="BD887" s="289">
        <f t="shared" si="398"/>
        <v>110</v>
      </c>
      <c r="BE887" s="289">
        <f t="shared" si="399"/>
        <v>112</v>
      </c>
    </row>
    <row r="888" spans="1:57" s="309" customFormat="1" ht="15" customHeight="1" x14ac:dyDescent="0.25">
      <c r="A888" s="283" t="s">
        <v>973</v>
      </c>
      <c r="B888" s="255" t="s">
        <v>912</v>
      </c>
      <c r="C888" s="269" t="s">
        <v>1127</v>
      </c>
      <c r="D888" s="248"/>
      <c r="E888" s="248"/>
      <c r="F888" s="248"/>
      <c r="G888" s="248"/>
      <c r="H888" s="248">
        <v>125362</v>
      </c>
      <c r="I888" s="248">
        <v>132056</v>
      </c>
      <c r="J888" s="248">
        <v>142884</v>
      </c>
      <c r="K888" s="248">
        <v>168330</v>
      </c>
      <c r="L888" s="248">
        <v>168485</v>
      </c>
      <c r="M888" s="248">
        <v>188000</v>
      </c>
      <c r="N888" s="248">
        <v>202844</v>
      </c>
      <c r="O888" s="248">
        <v>163464</v>
      </c>
      <c r="P888" s="248">
        <v>138104</v>
      </c>
      <c r="Q888" s="248">
        <v>196411</v>
      </c>
      <c r="R888" s="248">
        <v>287967.66666666669</v>
      </c>
      <c r="S888" s="248">
        <v>379524.33333333337</v>
      </c>
      <c r="T888" s="285">
        <v>471081</v>
      </c>
      <c r="U888" s="286">
        <v>598202</v>
      </c>
      <c r="V888" s="287">
        <v>600092</v>
      </c>
      <c r="W888" s="287">
        <v>530983</v>
      </c>
      <c r="X888" s="287">
        <v>577278</v>
      </c>
      <c r="Y888" s="287"/>
      <c r="Z888" s="287"/>
      <c r="AA888" s="305">
        <v>641324</v>
      </c>
      <c r="AB888" s="305">
        <v>722777</v>
      </c>
      <c r="AC888" s="303">
        <v>738415</v>
      </c>
      <c r="AD888" s="303">
        <v>781491</v>
      </c>
      <c r="AE888" s="289" t="str">
        <f t="shared" si="400"/>
        <v>NA</v>
      </c>
      <c r="AF888" s="289" t="str">
        <f t="shared" si="401"/>
        <v>NA</v>
      </c>
      <c r="AG888" s="289" t="str">
        <f t="shared" si="402"/>
        <v>NA</v>
      </c>
      <c r="AH888" s="289" t="str">
        <f t="shared" si="403"/>
        <v>NA</v>
      </c>
      <c r="AI888" s="289">
        <f t="shared" si="404"/>
        <v>139</v>
      </c>
      <c r="AJ888" s="289">
        <f t="shared" si="405"/>
        <v>157</v>
      </c>
      <c r="AK888" s="289">
        <f t="shared" si="406"/>
        <v>162</v>
      </c>
      <c r="AL888" s="289">
        <f t="shared" si="407"/>
        <v>166</v>
      </c>
      <c r="AM888" s="289">
        <f t="shared" si="408"/>
        <v>183</v>
      </c>
      <c r="AN888" s="289">
        <f t="shared" si="409"/>
        <v>187</v>
      </c>
      <c r="AO888" s="289">
        <f t="shared" si="410"/>
        <v>195</v>
      </c>
      <c r="AP888" s="289">
        <f t="shared" si="411"/>
        <v>219</v>
      </c>
      <c r="AQ888" s="289">
        <f t="shared" si="412"/>
        <v>236</v>
      </c>
      <c r="AR888" s="289">
        <f t="shared" si="413"/>
        <v>187</v>
      </c>
      <c r="AS888" s="289">
        <f t="shared" si="414"/>
        <v>158</v>
      </c>
      <c r="AT888" s="289">
        <f t="shared" si="415"/>
        <v>144</v>
      </c>
      <c r="AU888" s="289">
        <f t="shared" si="416"/>
        <v>134</v>
      </c>
      <c r="AV888" s="289">
        <f t="shared" si="417"/>
        <v>129</v>
      </c>
      <c r="AW888" s="289">
        <f t="shared" si="418"/>
        <v>127</v>
      </c>
      <c r="AX888" s="289">
        <f t="shared" si="419"/>
        <v>109</v>
      </c>
      <c r="AY888" s="289">
        <f t="shared" si="420"/>
        <v>111</v>
      </c>
      <c r="AZ888" s="289" t="str">
        <f t="shared" si="421"/>
        <v>NA</v>
      </c>
      <c r="BA888" s="289" t="str">
        <f t="shared" si="422"/>
        <v>NA</v>
      </c>
      <c r="BB888" s="289">
        <f t="shared" si="423"/>
        <v>130</v>
      </c>
      <c r="BC888" s="289">
        <f t="shared" si="397"/>
        <v>132</v>
      </c>
      <c r="BD888" s="289">
        <f t="shared" si="398"/>
        <v>131</v>
      </c>
      <c r="BE888" s="289">
        <f t="shared" si="399"/>
        <v>115</v>
      </c>
    </row>
    <row r="889" spans="1:57" s="309" customFormat="1" ht="15" customHeight="1" x14ac:dyDescent="0.25">
      <c r="A889" s="283" t="s">
        <v>753</v>
      </c>
      <c r="B889" s="255" t="s">
        <v>908</v>
      </c>
      <c r="C889" s="269" t="s">
        <v>1127</v>
      </c>
      <c r="D889" s="248"/>
      <c r="E889" s="248"/>
      <c r="F889" s="248"/>
      <c r="G889" s="248"/>
      <c r="H889" s="248">
        <v>315368</v>
      </c>
      <c r="I889" s="248">
        <v>334568</v>
      </c>
      <c r="J889" s="248">
        <v>372131</v>
      </c>
      <c r="K889" s="248">
        <v>433720</v>
      </c>
      <c r="L889" s="248">
        <v>484654</v>
      </c>
      <c r="M889" s="248">
        <v>530323</v>
      </c>
      <c r="N889" s="248">
        <v>572542</v>
      </c>
      <c r="O889" s="248">
        <v>520674</v>
      </c>
      <c r="P889" s="248">
        <v>484289</v>
      </c>
      <c r="Q889" s="248">
        <v>472251</v>
      </c>
      <c r="R889" s="248">
        <v>517631</v>
      </c>
      <c r="S889" s="248">
        <v>564879</v>
      </c>
      <c r="T889" s="285">
        <v>619761</v>
      </c>
      <c r="U889" s="286">
        <v>710800</v>
      </c>
      <c r="V889" s="287">
        <v>652208</v>
      </c>
      <c r="W889" s="287">
        <v>476481</v>
      </c>
      <c r="X889" s="287">
        <v>504406</v>
      </c>
      <c r="Y889" s="287"/>
      <c r="Z889" s="287"/>
      <c r="AA889" s="305">
        <v>669593</v>
      </c>
      <c r="AB889" s="305">
        <v>768219</v>
      </c>
      <c r="AC889" s="303">
        <v>810018</v>
      </c>
      <c r="AD889" s="303">
        <v>770121</v>
      </c>
      <c r="AE889" s="289" t="str">
        <f t="shared" si="400"/>
        <v>NA</v>
      </c>
      <c r="AF889" s="289" t="str">
        <f t="shared" si="401"/>
        <v>NA</v>
      </c>
      <c r="AG889" s="289" t="str">
        <f t="shared" si="402"/>
        <v>NA</v>
      </c>
      <c r="AH889" s="289" t="str">
        <f t="shared" si="403"/>
        <v>NA</v>
      </c>
      <c r="AI889" s="289">
        <f t="shared" si="404"/>
        <v>64</v>
      </c>
      <c r="AJ889" s="289">
        <f t="shared" si="405"/>
        <v>73</v>
      </c>
      <c r="AK889" s="289">
        <f t="shared" si="406"/>
        <v>77</v>
      </c>
      <c r="AL889" s="289">
        <f t="shared" si="407"/>
        <v>78</v>
      </c>
      <c r="AM889" s="289">
        <f t="shared" si="408"/>
        <v>78</v>
      </c>
      <c r="AN889" s="289">
        <f t="shared" si="409"/>
        <v>81</v>
      </c>
      <c r="AO889" s="289">
        <f t="shared" si="410"/>
        <v>82</v>
      </c>
      <c r="AP889" s="289">
        <f t="shared" si="411"/>
        <v>85</v>
      </c>
      <c r="AQ889" s="289">
        <f t="shared" si="412"/>
        <v>88</v>
      </c>
      <c r="AR889" s="289">
        <f t="shared" si="413"/>
        <v>94</v>
      </c>
      <c r="AS889" s="289">
        <f t="shared" si="414"/>
        <v>96</v>
      </c>
      <c r="AT889" s="289">
        <f t="shared" si="415"/>
        <v>96</v>
      </c>
      <c r="AU889" s="289">
        <f t="shared" si="416"/>
        <v>98</v>
      </c>
      <c r="AV889" s="289">
        <f t="shared" si="417"/>
        <v>102</v>
      </c>
      <c r="AW889" s="289">
        <f t="shared" si="418"/>
        <v>118</v>
      </c>
      <c r="AX889" s="289">
        <f t="shared" si="419"/>
        <v>124</v>
      </c>
      <c r="AY889" s="289">
        <f t="shared" si="420"/>
        <v>126</v>
      </c>
      <c r="AZ889" s="289" t="str">
        <f t="shared" si="421"/>
        <v>NA</v>
      </c>
      <c r="BA889" s="289" t="str">
        <f t="shared" si="422"/>
        <v>NA</v>
      </c>
      <c r="BB889" s="289">
        <f t="shared" si="423"/>
        <v>122</v>
      </c>
      <c r="BC889" s="289">
        <f t="shared" si="397"/>
        <v>122</v>
      </c>
      <c r="BD889" s="289">
        <f t="shared" si="398"/>
        <v>116</v>
      </c>
      <c r="BE889" s="289">
        <f t="shared" si="399"/>
        <v>118</v>
      </c>
    </row>
    <row r="890" spans="1:57" s="309" customFormat="1" ht="15" customHeight="1" x14ac:dyDescent="0.25">
      <c r="A890" s="283" t="s">
        <v>847</v>
      </c>
      <c r="B890" s="255" t="s">
        <v>912</v>
      </c>
      <c r="C890" s="269" t="s">
        <v>1127</v>
      </c>
      <c r="D890" s="248"/>
      <c r="E890" s="248"/>
      <c r="F890" s="248"/>
      <c r="G890" s="248"/>
      <c r="H890" s="248">
        <v>221645</v>
      </c>
      <c r="I890" s="248">
        <v>244538</v>
      </c>
      <c r="J890" s="248">
        <v>291198</v>
      </c>
      <c r="K890" s="248">
        <v>335160</v>
      </c>
      <c r="L890" s="248">
        <v>379302</v>
      </c>
      <c r="M890" s="248">
        <v>437111</v>
      </c>
      <c r="N890" s="248">
        <v>524714</v>
      </c>
      <c r="O890" s="248">
        <v>451523</v>
      </c>
      <c r="P890" s="248">
        <v>358671</v>
      </c>
      <c r="Q890" s="248">
        <v>355481</v>
      </c>
      <c r="R890" s="248">
        <v>472363</v>
      </c>
      <c r="S890" s="248">
        <v>498990</v>
      </c>
      <c r="T890" s="285">
        <v>568945</v>
      </c>
      <c r="U890" s="286">
        <v>656218</v>
      </c>
      <c r="V890" s="287">
        <v>667918</v>
      </c>
      <c r="W890" s="287">
        <v>528463</v>
      </c>
      <c r="X890" s="287">
        <v>557699</v>
      </c>
      <c r="Y890" s="287"/>
      <c r="Z890" s="287"/>
      <c r="AA890" s="305">
        <v>668406</v>
      </c>
      <c r="AB890" s="305">
        <v>752539</v>
      </c>
      <c r="AC890" s="303">
        <v>758606</v>
      </c>
      <c r="AD890" s="303">
        <v>745007</v>
      </c>
      <c r="AE890" s="289" t="str">
        <f t="shared" si="400"/>
        <v>NA</v>
      </c>
      <c r="AF890" s="289" t="str">
        <f t="shared" si="401"/>
        <v>NA</v>
      </c>
      <c r="AG890" s="289" t="str">
        <f t="shared" si="402"/>
        <v>NA</v>
      </c>
      <c r="AH890" s="289" t="str">
        <f t="shared" si="403"/>
        <v>NA</v>
      </c>
      <c r="AI890" s="289">
        <f t="shared" si="404"/>
        <v>87</v>
      </c>
      <c r="AJ890" s="289">
        <f t="shared" si="405"/>
        <v>92</v>
      </c>
      <c r="AK890" s="289">
        <f t="shared" si="406"/>
        <v>93</v>
      </c>
      <c r="AL890" s="289">
        <f t="shared" si="407"/>
        <v>95</v>
      </c>
      <c r="AM890" s="289">
        <f t="shared" si="408"/>
        <v>96</v>
      </c>
      <c r="AN890" s="289">
        <f t="shared" si="409"/>
        <v>91</v>
      </c>
      <c r="AO890" s="289">
        <f t="shared" si="410"/>
        <v>86</v>
      </c>
      <c r="AP890" s="289">
        <f t="shared" si="411"/>
        <v>96</v>
      </c>
      <c r="AQ890" s="289">
        <f t="shared" si="412"/>
        <v>117</v>
      </c>
      <c r="AR890" s="289">
        <f t="shared" si="413"/>
        <v>124</v>
      </c>
      <c r="AS890" s="289">
        <f t="shared" si="414"/>
        <v>107</v>
      </c>
      <c r="AT890" s="289">
        <f t="shared" si="415"/>
        <v>113</v>
      </c>
      <c r="AU890" s="289">
        <f t="shared" si="416"/>
        <v>113</v>
      </c>
      <c r="AV890" s="289">
        <f t="shared" si="417"/>
        <v>116</v>
      </c>
      <c r="AW890" s="289">
        <f t="shared" si="418"/>
        <v>114</v>
      </c>
      <c r="AX890" s="289">
        <f t="shared" si="419"/>
        <v>112</v>
      </c>
      <c r="AY890" s="289">
        <f t="shared" si="420"/>
        <v>117</v>
      </c>
      <c r="AZ890" s="289" t="str">
        <f t="shared" si="421"/>
        <v>NA</v>
      </c>
      <c r="BA890" s="289" t="str">
        <f t="shared" si="422"/>
        <v>NA</v>
      </c>
      <c r="BB890" s="289">
        <f t="shared" si="423"/>
        <v>123</v>
      </c>
      <c r="BC890" s="289">
        <f t="shared" si="397"/>
        <v>127</v>
      </c>
      <c r="BD890" s="289">
        <f t="shared" si="398"/>
        <v>129</v>
      </c>
      <c r="BE890" s="289">
        <f t="shared" si="399"/>
        <v>123</v>
      </c>
    </row>
    <row r="891" spans="1:57" s="309" customFormat="1" ht="15" customHeight="1" x14ac:dyDescent="0.25">
      <c r="A891" s="283" t="s">
        <v>626</v>
      </c>
      <c r="B891" s="255" t="s">
        <v>907</v>
      </c>
      <c r="C891" s="269" t="s">
        <v>1127</v>
      </c>
      <c r="D891" s="248"/>
      <c r="E891" s="248"/>
      <c r="F891" s="248"/>
      <c r="G891" s="248"/>
      <c r="H891" s="248">
        <v>71248</v>
      </c>
      <c r="I891" s="248">
        <v>75952</v>
      </c>
      <c r="J891" s="248">
        <v>84512</v>
      </c>
      <c r="K891" s="272">
        <v>97367.5</v>
      </c>
      <c r="L891" s="248">
        <v>110223</v>
      </c>
      <c r="M891" s="248">
        <v>137679</v>
      </c>
      <c r="N891" s="248">
        <v>148288</v>
      </c>
      <c r="O891" s="248">
        <v>160879</v>
      </c>
      <c r="P891" s="248">
        <v>161350</v>
      </c>
      <c r="Q891" s="248">
        <v>171144</v>
      </c>
      <c r="R891" s="248">
        <v>196266</v>
      </c>
      <c r="S891" s="248">
        <v>222631</v>
      </c>
      <c r="T891" s="285">
        <v>260228</v>
      </c>
      <c r="U891" s="286">
        <v>350216</v>
      </c>
      <c r="V891" s="287">
        <v>390775</v>
      </c>
      <c r="W891" s="287">
        <v>372341</v>
      </c>
      <c r="X891" s="287">
        <v>459368</v>
      </c>
      <c r="Y891" s="287"/>
      <c r="Z891" s="287"/>
      <c r="AA891" s="305">
        <v>664240</v>
      </c>
      <c r="AB891" s="305">
        <v>757473</v>
      </c>
      <c r="AC891" s="303">
        <v>770222</v>
      </c>
      <c r="AD891" s="303">
        <v>734166</v>
      </c>
      <c r="AE891" s="289" t="str">
        <f t="shared" si="400"/>
        <v>NA</v>
      </c>
      <c r="AF891" s="289" t="str">
        <f t="shared" si="401"/>
        <v>NA</v>
      </c>
      <c r="AG891" s="289" t="str">
        <f t="shared" si="402"/>
        <v>NA</v>
      </c>
      <c r="AH891" s="289" t="str">
        <f t="shared" si="403"/>
        <v>NA</v>
      </c>
      <c r="AI891" s="289">
        <f t="shared" si="404"/>
        <v>208</v>
      </c>
      <c r="AJ891" s="289">
        <f t="shared" si="405"/>
        <v>224</v>
      </c>
      <c r="AK891" s="289">
        <f t="shared" si="406"/>
        <v>235</v>
      </c>
      <c r="AL891" s="289">
        <f t="shared" si="407"/>
        <v>244</v>
      </c>
      <c r="AM891" s="289">
        <f t="shared" si="408"/>
        <v>256</v>
      </c>
      <c r="AN891" s="289">
        <f t="shared" si="409"/>
        <v>234</v>
      </c>
      <c r="AO891" s="289">
        <f t="shared" si="410"/>
        <v>251</v>
      </c>
      <c r="AP891" s="289">
        <f t="shared" si="411"/>
        <v>223</v>
      </c>
      <c r="AQ891" s="289">
        <f t="shared" si="412"/>
        <v>206</v>
      </c>
      <c r="AR891" s="289">
        <f t="shared" si="413"/>
        <v>204</v>
      </c>
      <c r="AS891" s="289">
        <f t="shared" si="414"/>
        <v>209</v>
      </c>
      <c r="AT891" s="289">
        <f t="shared" si="415"/>
        <v>207</v>
      </c>
      <c r="AU891" s="289">
        <f t="shared" si="416"/>
        <v>205</v>
      </c>
      <c r="AV891" s="289">
        <f t="shared" si="417"/>
        <v>187</v>
      </c>
      <c r="AW891" s="289">
        <f t="shared" si="418"/>
        <v>170</v>
      </c>
      <c r="AX891" s="289">
        <f t="shared" si="419"/>
        <v>145</v>
      </c>
      <c r="AY891" s="289">
        <f t="shared" si="420"/>
        <v>137</v>
      </c>
      <c r="AZ891" s="289" t="str">
        <f t="shared" si="421"/>
        <v>NA</v>
      </c>
      <c r="BA891" s="289" t="str">
        <f t="shared" si="422"/>
        <v>NA</v>
      </c>
      <c r="BB891" s="289">
        <f t="shared" si="423"/>
        <v>125</v>
      </c>
      <c r="BC891" s="289">
        <f t="shared" si="397"/>
        <v>124</v>
      </c>
      <c r="BD891" s="289">
        <f t="shared" si="398"/>
        <v>126</v>
      </c>
      <c r="BE891" s="289">
        <f t="shared" si="399"/>
        <v>126</v>
      </c>
    </row>
    <row r="892" spans="1:57" s="309" customFormat="1" ht="15" customHeight="1" x14ac:dyDescent="0.25">
      <c r="A892" s="283" t="s">
        <v>752</v>
      </c>
      <c r="B892" s="255" t="s">
        <v>915</v>
      </c>
      <c r="C892" s="269" t="s">
        <v>1127</v>
      </c>
      <c r="D892" s="248"/>
      <c r="E892" s="248"/>
      <c r="F892" s="248"/>
      <c r="G892" s="248"/>
      <c r="H892" s="248">
        <v>261669</v>
      </c>
      <c r="I892" s="248">
        <v>284625</v>
      </c>
      <c r="J892" s="248">
        <v>325029</v>
      </c>
      <c r="K892" s="248">
        <v>388677</v>
      </c>
      <c r="L892" s="248">
        <v>431509</v>
      </c>
      <c r="M892" s="248">
        <v>468003</v>
      </c>
      <c r="N892" s="248">
        <v>451160</v>
      </c>
      <c r="O892" s="248">
        <v>485482</v>
      </c>
      <c r="P892" s="248">
        <v>479989</v>
      </c>
      <c r="Q892" s="248">
        <v>496410</v>
      </c>
      <c r="R892" s="248">
        <v>544317</v>
      </c>
      <c r="S892" s="248">
        <v>587418</v>
      </c>
      <c r="T892" s="285">
        <v>648292</v>
      </c>
      <c r="U892" s="286">
        <v>734421</v>
      </c>
      <c r="V892" s="287">
        <v>682673</v>
      </c>
      <c r="W892" s="287">
        <v>535585</v>
      </c>
      <c r="X892" s="287">
        <v>580740</v>
      </c>
      <c r="Y892" s="287"/>
      <c r="Z892" s="287"/>
      <c r="AA892" s="305">
        <v>719600</v>
      </c>
      <c r="AB892" s="305">
        <v>800678</v>
      </c>
      <c r="AC892" s="303">
        <v>774188</v>
      </c>
      <c r="AD892" s="303">
        <v>733244</v>
      </c>
      <c r="AE892" s="289" t="str">
        <f t="shared" si="400"/>
        <v>NA</v>
      </c>
      <c r="AF892" s="289" t="str">
        <f t="shared" si="401"/>
        <v>NA</v>
      </c>
      <c r="AG892" s="289" t="str">
        <f t="shared" si="402"/>
        <v>NA</v>
      </c>
      <c r="AH892" s="289" t="str">
        <f t="shared" si="403"/>
        <v>NA</v>
      </c>
      <c r="AI892" s="289">
        <f t="shared" si="404"/>
        <v>80</v>
      </c>
      <c r="AJ892" s="289">
        <f t="shared" si="405"/>
        <v>82</v>
      </c>
      <c r="AK892" s="289">
        <f t="shared" si="406"/>
        <v>84</v>
      </c>
      <c r="AL892" s="289">
        <f t="shared" si="407"/>
        <v>82</v>
      </c>
      <c r="AM892" s="289">
        <f t="shared" si="408"/>
        <v>87</v>
      </c>
      <c r="AN892" s="289">
        <f t="shared" si="409"/>
        <v>88</v>
      </c>
      <c r="AO892" s="289">
        <f t="shared" si="410"/>
        <v>101</v>
      </c>
      <c r="AP892" s="289">
        <f t="shared" si="411"/>
        <v>91</v>
      </c>
      <c r="AQ892" s="289">
        <f t="shared" si="412"/>
        <v>89</v>
      </c>
      <c r="AR892" s="289">
        <f t="shared" si="413"/>
        <v>91</v>
      </c>
      <c r="AS892" s="289">
        <f t="shared" si="414"/>
        <v>92</v>
      </c>
      <c r="AT892" s="289">
        <f t="shared" si="415"/>
        <v>93</v>
      </c>
      <c r="AU892" s="289">
        <f t="shared" si="416"/>
        <v>96</v>
      </c>
      <c r="AV892" s="289">
        <f t="shared" si="417"/>
        <v>100</v>
      </c>
      <c r="AW892" s="289">
        <f t="shared" si="418"/>
        <v>109</v>
      </c>
      <c r="AX892" s="289">
        <f t="shared" si="419"/>
        <v>108</v>
      </c>
      <c r="AY892" s="289">
        <f t="shared" si="420"/>
        <v>110</v>
      </c>
      <c r="AZ892" s="289" t="str">
        <f t="shared" si="421"/>
        <v>NA</v>
      </c>
      <c r="BA892" s="289" t="str">
        <f t="shared" si="422"/>
        <v>NA</v>
      </c>
      <c r="BB892" s="289">
        <f t="shared" si="423"/>
        <v>112</v>
      </c>
      <c r="BC892" s="289">
        <f t="shared" si="397"/>
        <v>113</v>
      </c>
      <c r="BD892" s="289">
        <f t="shared" si="398"/>
        <v>125</v>
      </c>
      <c r="BE892" s="289">
        <f t="shared" si="399"/>
        <v>127</v>
      </c>
    </row>
    <row r="893" spans="1:57" s="309" customFormat="1" ht="15" customHeight="1" x14ac:dyDescent="0.25">
      <c r="A893" s="283" t="s">
        <v>764</v>
      </c>
      <c r="B893" s="255" t="s">
        <v>915</v>
      </c>
      <c r="C893" s="269" t="s">
        <v>1127</v>
      </c>
      <c r="D893" s="248"/>
      <c r="E893" s="248"/>
      <c r="F893" s="248"/>
      <c r="G893" s="248"/>
      <c r="H893" s="248">
        <v>137608</v>
      </c>
      <c r="I893" s="248">
        <v>167113</v>
      </c>
      <c r="J893" s="248">
        <v>204442</v>
      </c>
      <c r="K893" s="248">
        <v>266954</v>
      </c>
      <c r="L893" s="248">
        <v>339380</v>
      </c>
      <c r="M893" s="248">
        <v>392372</v>
      </c>
      <c r="N893" s="248">
        <v>464870</v>
      </c>
      <c r="O893" s="248">
        <v>428878</v>
      </c>
      <c r="P893" s="248">
        <v>364634</v>
      </c>
      <c r="Q893" s="248">
        <v>355905</v>
      </c>
      <c r="R893" s="248">
        <v>429402</v>
      </c>
      <c r="S893" s="248">
        <v>472070</v>
      </c>
      <c r="T893" s="285">
        <v>522059</v>
      </c>
      <c r="U893" s="286">
        <v>599399</v>
      </c>
      <c r="V893" s="287">
        <v>554593</v>
      </c>
      <c r="W893" s="287">
        <v>442826</v>
      </c>
      <c r="X893" s="287">
        <v>491495</v>
      </c>
      <c r="Y893" s="287"/>
      <c r="Z893" s="287"/>
      <c r="AA893" s="305">
        <v>666562</v>
      </c>
      <c r="AB893" s="305">
        <v>750913</v>
      </c>
      <c r="AC893" s="303">
        <v>789354</v>
      </c>
      <c r="AD893" s="303">
        <v>722425</v>
      </c>
      <c r="AE893" s="289" t="str">
        <f t="shared" si="400"/>
        <v>NA</v>
      </c>
      <c r="AF893" s="289" t="str">
        <f t="shared" si="401"/>
        <v>NA</v>
      </c>
      <c r="AG893" s="289" t="str">
        <f t="shared" si="402"/>
        <v>NA</v>
      </c>
      <c r="AH893" s="289" t="str">
        <f t="shared" si="403"/>
        <v>NA</v>
      </c>
      <c r="AI893" s="289">
        <f t="shared" si="404"/>
        <v>126</v>
      </c>
      <c r="AJ893" s="289">
        <f t="shared" si="405"/>
        <v>126</v>
      </c>
      <c r="AK893" s="289">
        <f t="shared" si="406"/>
        <v>125</v>
      </c>
      <c r="AL893" s="289">
        <f t="shared" si="407"/>
        <v>118</v>
      </c>
      <c r="AM893" s="289">
        <f t="shared" si="408"/>
        <v>107</v>
      </c>
      <c r="AN893" s="289">
        <f t="shared" si="409"/>
        <v>104</v>
      </c>
      <c r="AO893" s="289">
        <f t="shared" si="410"/>
        <v>99</v>
      </c>
      <c r="AP893" s="289">
        <f t="shared" si="411"/>
        <v>108</v>
      </c>
      <c r="AQ893" s="289">
        <f t="shared" si="412"/>
        <v>116</v>
      </c>
      <c r="AR893" s="289">
        <f t="shared" si="413"/>
        <v>123</v>
      </c>
      <c r="AS893" s="289">
        <f t="shared" si="414"/>
        <v>118</v>
      </c>
      <c r="AT893" s="289">
        <f t="shared" si="415"/>
        <v>119</v>
      </c>
      <c r="AU893" s="289">
        <f t="shared" si="416"/>
        <v>123</v>
      </c>
      <c r="AV893" s="289">
        <f t="shared" si="417"/>
        <v>127</v>
      </c>
      <c r="AW893" s="289">
        <f t="shared" si="418"/>
        <v>135</v>
      </c>
      <c r="AX893" s="289">
        <f t="shared" si="419"/>
        <v>131</v>
      </c>
      <c r="AY893" s="289">
        <f t="shared" si="420"/>
        <v>132</v>
      </c>
      <c r="AZ893" s="289" t="str">
        <f t="shared" si="421"/>
        <v>NA</v>
      </c>
      <c r="BA893" s="289" t="str">
        <f t="shared" si="422"/>
        <v>NA</v>
      </c>
      <c r="BB893" s="289">
        <f t="shared" si="423"/>
        <v>124</v>
      </c>
      <c r="BC893" s="289">
        <f t="shared" si="397"/>
        <v>128</v>
      </c>
      <c r="BD893" s="289">
        <f t="shared" si="398"/>
        <v>120</v>
      </c>
      <c r="BE893" s="289">
        <f t="shared" si="399"/>
        <v>129</v>
      </c>
    </row>
    <row r="894" spans="1:57" s="309" customFormat="1" ht="15" customHeight="1" x14ac:dyDescent="0.25">
      <c r="A894" s="283" t="s">
        <v>254</v>
      </c>
      <c r="B894" s="255" t="s">
        <v>942</v>
      </c>
      <c r="C894" s="269" t="s">
        <v>1127</v>
      </c>
      <c r="D894" s="248"/>
      <c r="E894" s="248"/>
      <c r="F894" s="248"/>
      <c r="G894" s="248"/>
      <c r="H894" s="248">
        <v>114769</v>
      </c>
      <c r="I894" s="248">
        <v>138565</v>
      </c>
      <c r="J894" s="248">
        <v>162280</v>
      </c>
      <c r="K894" s="248">
        <v>203099</v>
      </c>
      <c r="L894" s="248">
        <v>242495</v>
      </c>
      <c r="M894" s="248">
        <v>290420</v>
      </c>
      <c r="N894" s="248">
        <v>373535</v>
      </c>
      <c r="O894" s="248">
        <v>353383</v>
      </c>
      <c r="P894" s="248">
        <v>322559</v>
      </c>
      <c r="Q894" s="248">
        <v>321584</v>
      </c>
      <c r="R894" s="248">
        <v>357171</v>
      </c>
      <c r="S894" s="248">
        <v>424205</v>
      </c>
      <c r="T894" s="285">
        <v>482019</v>
      </c>
      <c r="U894" s="286">
        <v>598729</v>
      </c>
      <c r="V894" s="287">
        <v>600248</v>
      </c>
      <c r="W894" s="287">
        <v>452990</v>
      </c>
      <c r="X894" s="287">
        <v>502076</v>
      </c>
      <c r="Y894" s="287"/>
      <c r="Z894" s="287"/>
      <c r="AA894" s="305">
        <v>649992</v>
      </c>
      <c r="AB894" s="305">
        <v>740631</v>
      </c>
      <c r="AC894" s="303">
        <v>745957</v>
      </c>
      <c r="AD894" s="303">
        <v>710659</v>
      </c>
      <c r="AE894" s="289" t="str">
        <f t="shared" si="400"/>
        <v>NA</v>
      </c>
      <c r="AF894" s="289" t="str">
        <f t="shared" si="401"/>
        <v>NA</v>
      </c>
      <c r="AG894" s="289" t="str">
        <f t="shared" si="402"/>
        <v>NA</v>
      </c>
      <c r="AH894" s="289" t="str">
        <f t="shared" si="403"/>
        <v>NA</v>
      </c>
      <c r="AI894" s="289">
        <f t="shared" si="404"/>
        <v>153</v>
      </c>
      <c r="AJ894" s="289">
        <f t="shared" si="405"/>
        <v>148</v>
      </c>
      <c r="AK894" s="289">
        <f t="shared" si="406"/>
        <v>146</v>
      </c>
      <c r="AL894" s="289">
        <f t="shared" si="407"/>
        <v>140</v>
      </c>
      <c r="AM894" s="289">
        <f t="shared" si="408"/>
        <v>135</v>
      </c>
      <c r="AN894" s="289">
        <f t="shared" si="409"/>
        <v>133</v>
      </c>
      <c r="AO894" s="289">
        <f t="shared" si="410"/>
        <v>122</v>
      </c>
      <c r="AP894" s="289">
        <f t="shared" si="411"/>
        <v>122</v>
      </c>
      <c r="AQ894" s="289">
        <f t="shared" si="412"/>
        <v>132</v>
      </c>
      <c r="AR894" s="289">
        <f t="shared" si="413"/>
        <v>134</v>
      </c>
      <c r="AS894" s="289">
        <f t="shared" si="414"/>
        <v>137</v>
      </c>
      <c r="AT894" s="289">
        <f t="shared" si="415"/>
        <v>132</v>
      </c>
      <c r="AU894" s="289">
        <f t="shared" si="416"/>
        <v>132</v>
      </c>
      <c r="AV894" s="289">
        <f t="shared" si="417"/>
        <v>128</v>
      </c>
      <c r="AW894" s="289">
        <f t="shared" si="418"/>
        <v>126</v>
      </c>
      <c r="AX894" s="289">
        <f t="shared" si="419"/>
        <v>127</v>
      </c>
      <c r="AY894" s="289">
        <f t="shared" si="420"/>
        <v>129</v>
      </c>
      <c r="AZ894" s="289" t="str">
        <f t="shared" si="421"/>
        <v>NA</v>
      </c>
      <c r="BA894" s="289" t="str">
        <f t="shared" si="422"/>
        <v>NA</v>
      </c>
      <c r="BB894" s="289">
        <f t="shared" si="423"/>
        <v>128</v>
      </c>
      <c r="BC894" s="289">
        <f t="shared" si="397"/>
        <v>130</v>
      </c>
      <c r="BD894" s="289">
        <f t="shared" si="398"/>
        <v>130</v>
      </c>
      <c r="BE894" s="289">
        <f t="shared" si="399"/>
        <v>132</v>
      </c>
    </row>
    <row r="895" spans="1:57" s="309" customFormat="1" ht="15" customHeight="1" x14ac:dyDescent="0.25">
      <c r="A895" s="283" t="s">
        <v>754</v>
      </c>
      <c r="B895" s="255" t="s">
        <v>907</v>
      </c>
      <c r="C895" s="269" t="s">
        <v>1127</v>
      </c>
      <c r="D895" s="248"/>
      <c r="E895" s="248"/>
      <c r="F895" s="248"/>
      <c r="G895" s="248"/>
      <c r="H895" s="248">
        <v>213383</v>
      </c>
      <c r="I895" s="248">
        <v>238508</v>
      </c>
      <c r="J895" s="248">
        <v>273676</v>
      </c>
      <c r="K895" s="248">
        <v>323799</v>
      </c>
      <c r="L895" s="248">
        <v>373358</v>
      </c>
      <c r="M895" s="248">
        <v>396205</v>
      </c>
      <c r="N895" s="248">
        <v>518536</v>
      </c>
      <c r="O895" s="248">
        <v>493926</v>
      </c>
      <c r="P895" s="248">
        <v>422920</v>
      </c>
      <c r="Q895" s="248">
        <v>410691</v>
      </c>
      <c r="R895" s="248">
        <v>498481</v>
      </c>
      <c r="S895" s="248">
        <v>543174</v>
      </c>
      <c r="T895" s="285">
        <v>595859</v>
      </c>
      <c r="U895" s="286">
        <v>679926</v>
      </c>
      <c r="V895" s="287">
        <v>657866</v>
      </c>
      <c r="W895" s="287">
        <v>486870</v>
      </c>
      <c r="X895" s="287">
        <v>508689</v>
      </c>
      <c r="Y895" s="287"/>
      <c r="Z895" s="287"/>
      <c r="AA895" s="305">
        <v>616618</v>
      </c>
      <c r="AB895" s="305">
        <v>713200</v>
      </c>
      <c r="AC895" s="303">
        <v>729400</v>
      </c>
      <c r="AD895" s="303">
        <v>693025</v>
      </c>
      <c r="AE895" s="289" t="str">
        <f t="shared" si="400"/>
        <v>NA</v>
      </c>
      <c r="AF895" s="289" t="str">
        <f t="shared" si="401"/>
        <v>NA</v>
      </c>
      <c r="AG895" s="289" t="str">
        <f t="shared" si="402"/>
        <v>NA</v>
      </c>
      <c r="AH895" s="289" t="str">
        <f t="shared" si="403"/>
        <v>NA</v>
      </c>
      <c r="AI895" s="289">
        <f t="shared" si="404"/>
        <v>92</v>
      </c>
      <c r="AJ895" s="289">
        <f t="shared" si="405"/>
        <v>96</v>
      </c>
      <c r="AK895" s="289">
        <f t="shared" si="406"/>
        <v>98</v>
      </c>
      <c r="AL895" s="289">
        <f t="shared" si="407"/>
        <v>97</v>
      </c>
      <c r="AM895" s="289">
        <f t="shared" si="408"/>
        <v>98</v>
      </c>
      <c r="AN895" s="289">
        <f t="shared" si="409"/>
        <v>102</v>
      </c>
      <c r="AO895" s="289">
        <f t="shared" si="410"/>
        <v>89</v>
      </c>
      <c r="AP895" s="289">
        <f t="shared" si="411"/>
        <v>90</v>
      </c>
      <c r="AQ895" s="289">
        <f t="shared" si="412"/>
        <v>101</v>
      </c>
      <c r="AR895" s="289">
        <f t="shared" si="413"/>
        <v>107</v>
      </c>
      <c r="AS895" s="289">
        <f t="shared" si="414"/>
        <v>100</v>
      </c>
      <c r="AT895" s="289">
        <f t="shared" si="415"/>
        <v>98</v>
      </c>
      <c r="AU895" s="289">
        <f t="shared" si="416"/>
        <v>100</v>
      </c>
      <c r="AV895" s="289">
        <f t="shared" si="417"/>
        <v>110</v>
      </c>
      <c r="AW895" s="289">
        <f t="shared" si="418"/>
        <v>117</v>
      </c>
      <c r="AX895" s="289">
        <f t="shared" si="419"/>
        <v>123</v>
      </c>
      <c r="AY895" s="289">
        <f t="shared" si="420"/>
        <v>125</v>
      </c>
      <c r="AZ895" s="289" t="str">
        <f t="shared" si="421"/>
        <v>NA</v>
      </c>
      <c r="BA895" s="289" t="str">
        <f t="shared" si="422"/>
        <v>NA</v>
      </c>
      <c r="BB895" s="289">
        <f t="shared" si="423"/>
        <v>136</v>
      </c>
      <c r="BC895" s="289">
        <f t="shared" si="397"/>
        <v>133</v>
      </c>
      <c r="BD895" s="289">
        <f t="shared" si="398"/>
        <v>133</v>
      </c>
      <c r="BE895" s="289">
        <f t="shared" si="399"/>
        <v>135</v>
      </c>
    </row>
    <row r="896" spans="1:57" s="309" customFormat="1" ht="15" customHeight="1" x14ac:dyDescent="0.25">
      <c r="A896" s="283" t="s">
        <v>719</v>
      </c>
      <c r="B896" s="255" t="s">
        <v>907</v>
      </c>
      <c r="C896" s="269" t="s">
        <v>1127</v>
      </c>
      <c r="D896" s="248"/>
      <c r="E896" s="248"/>
      <c r="F896" s="248"/>
      <c r="G896" s="248"/>
      <c r="H896" s="248">
        <v>150345</v>
      </c>
      <c r="I896" s="248">
        <v>179894</v>
      </c>
      <c r="J896" s="248">
        <v>225839</v>
      </c>
      <c r="K896" s="248">
        <v>261369</v>
      </c>
      <c r="L896" s="248">
        <v>301715</v>
      </c>
      <c r="M896" s="248">
        <v>338310</v>
      </c>
      <c r="N896" s="248">
        <v>368119</v>
      </c>
      <c r="O896" s="248">
        <v>362305</v>
      </c>
      <c r="P896" s="248">
        <v>336614</v>
      </c>
      <c r="Q896" s="248">
        <v>358093</v>
      </c>
      <c r="R896" s="272">
        <v>419222</v>
      </c>
      <c r="S896" s="272">
        <v>465304</v>
      </c>
      <c r="T896" s="285">
        <v>544347</v>
      </c>
      <c r="U896" s="286">
        <v>658855</v>
      </c>
      <c r="V896" s="287">
        <v>617249</v>
      </c>
      <c r="W896" s="287">
        <v>492680</v>
      </c>
      <c r="X896" s="287">
        <v>522494</v>
      </c>
      <c r="Y896" s="287"/>
      <c r="Z896" s="287"/>
      <c r="AA896" s="305">
        <v>634912</v>
      </c>
      <c r="AB896" s="305">
        <v>726053</v>
      </c>
      <c r="AC896" s="303">
        <v>721310</v>
      </c>
      <c r="AD896" s="303">
        <v>680993</v>
      </c>
      <c r="AE896" s="289" t="str">
        <f t="shared" si="400"/>
        <v>NA</v>
      </c>
      <c r="AF896" s="289" t="str">
        <f t="shared" si="401"/>
        <v>NA</v>
      </c>
      <c r="AG896" s="289" t="str">
        <f t="shared" si="402"/>
        <v>NA</v>
      </c>
      <c r="AH896" s="289" t="str">
        <f t="shared" si="403"/>
        <v>NA</v>
      </c>
      <c r="AI896" s="289">
        <f t="shared" si="404"/>
        <v>116</v>
      </c>
      <c r="AJ896" s="289">
        <f t="shared" si="405"/>
        <v>116</v>
      </c>
      <c r="AK896" s="289">
        <f t="shared" si="406"/>
        <v>117</v>
      </c>
      <c r="AL896" s="289">
        <f t="shared" si="407"/>
        <v>122</v>
      </c>
      <c r="AM896" s="289">
        <f t="shared" si="408"/>
        <v>123</v>
      </c>
      <c r="AN896" s="289">
        <f t="shared" si="409"/>
        <v>120</v>
      </c>
      <c r="AO896" s="289">
        <f t="shared" si="410"/>
        <v>125</v>
      </c>
      <c r="AP896" s="289">
        <f t="shared" si="411"/>
        <v>120</v>
      </c>
      <c r="AQ896" s="289">
        <f t="shared" si="412"/>
        <v>124</v>
      </c>
      <c r="AR896" s="289">
        <f t="shared" si="413"/>
        <v>121</v>
      </c>
      <c r="AS896" s="289">
        <f t="shared" si="414"/>
        <v>122</v>
      </c>
      <c r="AT896" s="289">
        <f t="shared" si="415"/>
        <v>120</v>
      </c>
      <c r="AU896" s="289">
        <f t="shared" si="416"/>
        <v>118</v>
      </c>
      <c r="AV896" s="289">
        <f t="shared" si="417"/>
        <v>114</v>
      </c>
      <c r="AW896" s="289">
        <f t="shared" si="418"/>
        <v>124</v>
      </c>
      <c r="AX896" s="289">
        <f t="shared" si="419"/>
        <v>120</v>
      </c>
      <c r="AY896" s="289">
        <f t="shared" si="420"/>
        <v>121</v>
      </c>
      <c r="AZ896" s="289" t="str">
        <f t="shared" si="421"/>
        <v>NA</v>
      </c>
      <c r="BA896" s="289" t="str">
        <f t="shared" si="422"/>
        <v>NA</v>
      </c>
      <c r="BB896" s="289">
        <f t="shared" si="423"/>
        <v>132</v>
      </c>
      <c r="BC896" s="289">
        <f t="shared" si="397"/>
        <v>131</v>
      </c>
      <c r="BD896" s="289">
        <f t="shared" si="398"/>
        <v>134</v>
      </c>
      <c r="BE896" s="289">
        <f t="shared" si="399"/>
        <v>138</v>
      </c>
    </row>
    <row r="897" spans="1:57" s="309" customFormat="1" ht="15" customHeight="1" x14ac:dyDescent="0.25">
      <c r="A897" s="283" t="s">
        <v>766</v>
      </c>
      <c r="B897" s="255" t="s">
        <v>907</v>
      </c>
      <c r="C897" s="269" t="s">
        <v>1127</v>
      </c>
      <c r="D897" s="248"/>
      <c r="E897" s="248"/>
      <c r="F897" s="248"/>
      <c r="G897" s="248"/>
      <c r="H897" s="248">
        <v>222899</v>
      </c>
      <c r="I897" s="248">
        <v>240982</v>
      </c>
      <c r="J897" s="248">
        <v>265820</v>
      </c>
      <c r="K897" s="248">
        <v>292818</v>
      </c>
      <c r="L897" s="248">
        <v>327124</v>
      </c>
      <c r="M897" s="248">
        <v>355473</v>
      </c>
      <c r="N897" s="248">
        <v>425296</v>
      </c>
      <c r="O897" s="248">
        <v>388472</v>
      </c>
      <c r="P897" s="248">
        <v>355915</v>
      </c>
      <c r="Q897" s="248">
        <v>357704</v>
      </c>
      <c r="R897" s="248">
        <v>397464</v>
      </c>
      <c r="S897" s="248">
        <v>449108</v>
      </c>
      <c r="T897" s="285">
        <v>510032</v>
      </c>
      <c r="U897" s="286">
        <v>615376</v>
      </c>
      <c r="V897" s="287">
        <v>646354</v>
      </c>
      <c r="W897" s="287">
        <v>488036</v>
      </c>
      <c r="X897" s="287">
        <v>519891</v>
      </c>
      <c r="Y897" s="287"/>
      <c r="Z897" s="287"/>
      <c r="AA897" s="305">
        <v>631950</v>
      </c>
      <c r="AB897" s="305">
        <v>710130</v>
      </c>
      <c r="AC897" s="303">
        <v>700304</v>
      </c>
      <c r="AD897" s="303">
        <v>667595</v>
      </c>
      <c r="AE897" s="289" t="str">
        <f t="shared" si="400"/>
        <v>NA</v>
      </c>
      <c r="AF897" s="289" t="str">
        <f t="shared" si="401"/>
        <v>NA</v>
      </c>
      <c r="AG897" s="289" t="str">
        <f t="shared" si="402"/>
        <v>NA</v>
      </c>
      <c r="AH897" s="289" t="str">
        <f t="shared" si="403"/>
        <v>NA</v>
      </c>
      <c r="AI897" s="289">
        <f t="shared" si="404"/>
        <v>86</v>
      </c>
      <c r="AJ897" s="289">
        <f t="shared" si="405"/>
        <v>94</v>
      </c>
      <c r="AK897" s="289">
        <f t="shared" si="406"/>
        <v>99</v>
      </c>
      <c r="AL897" s="289">
        <f t="shared" si="407"/>
        <v>105</v>
      </c>
      <c r="AM897" s="289">
        <f t="shared" si="408"/>
        <v>111</v>
      </c>
      <c r="AN897" s="289">
        <f t="shared" si="409"/>
        <v>113</v>
      </c>
      <c r="AO897" s="289">
        <f t="shared" si="410"/>
        <v>109</v>
      </c>
      <c r="AP897" s="289">
        <f t="shared" si="411"/>
        <v>117</v>
      </c>
      <c r="AQ897" s="289">
        <f t="shared" si="412"/>
        <v>119</v>
      </c>
      <c r="AR897" s="289">
        <f t="shared" si="413"/>
        <v>122</v>
      </c>
      <c r="AS897" s="289">
        <f t="shared" si="414"/>
        <v>128</v>
      </c>
      <c r="AT897" s="289">
        <f t="shared" si="415"/>
        <v>127</v>
      </c>
      <c r="AU897" s="289">
        <f t="shared" si="416"/>
        <v>124</v>
      </c>
      <c r="AV897" s="289">
        <f t="shared" si="417"/>
        <v>123</v>
      </c>
      <c r="AW897" s="289">
        <f t="shared" si="418"/>
        <v>121</v>
      </c>
      <c r="AX897" s="289">
        <f t="shared" si="419"/>
        <v>122</v>
      </c>
      <c r="AY897" s="289">
        <f t="shared" si="420"/>
        <v>122</v>
      </c>
      <c r="AZ897" s="289" t="str">
        <f t="shared" si="421"/>
        <v>NA</v>
      </c>
      <c r="BA897" s="289" t="str">
        <f t="shared" si="422"/>
        <v>NA</v>
      </c>
      <c r="BB897" s="289">
        <f t="shared" si="423"/>
        <v>133</v>
      </c>
      <c r="BC897" s="289">
        <f t="shared" si="397"/>
        <v>134</v>
      </c>
      <c r="BD897" s="289">
        <f t="shared" si="398"/>
        <v>139</v>
      </c>
      <c r="BE897" s="289">
        <f t="shared" si="399"/>
        <v>139</v>
      </c>
    </row>
    <row r="898" spans="1:57" s="309" customFormat="1" ht="15" customHeight="1" x14ac:dyDescent="0.25">
      <c r="A898" s="283" t="s">
        <v>84</v>
      </c>
      <c r="B898" s="255" t="s">
        <v>921</v>
      </c>
      <c r="C898" s="269" t="s">
        <v>1127</v>
      </c>
      <c r="D898" s="248"/>
      <c r="E898" s="248"/>
      <c r="F898" s="248"/>
      <c r="G898" s="248"/>
      <c r="H898" s="248">
        <v>48715</v>
      </c>
      <c r="I898" s="248">
        <v>56078</v>
      </c>
      <c r="J898" s="248">
        <v>64733</v>
      </c>
      <c r="K898" s="248">
        <v>76077</v>
      </c>
      <c r="L898" s="248">
        <v>113527.5</v>
      </c>
      <c r="M898" s="248">
        <v>150978</v>
      </c>
      <c r="N898" s="248">
        <v>173352</v>
      </c>
      <c r="O898" s="248">
        <v>164729</v>
      </c>
      <c r="P898" s="248">
        <v>151260</v>
      </c>
      <c r="Q898" s="248">
        <v>156929</v>
      </c>
      <c r="R898" s="248">
        <v>184996</v>
      </c>
      <c r="S898" s="248">
        <v>202876</v>
      </c>
      <c r="T898" s="285">
        <v>234682</v>
      </c>
      <c r="U898" s="286">
        <v>284630</v>
      </c>
      <c r="V898" s="287">
        <v>307171</v>
      </c>
      <c r="W898" s="287">
        <v>258525</v>
      </c>
      <c r="X898" s="287">
        <v>286626</v>
      </c>
      <c r="Y898" s="287"/>
      <c r="Z898" s="287"/>
      <c r="AA898" s="305">
        <v>540992</v>
      </c>
      <c r="AB898" s="305">
        <v>661660</v>
      </c>
      <c r="AC898" s="303">
        <v>676268</v>
      </c>
      <c r="AD898" s="303">
        <v>651345</v>
      </c>
      <c r="AE898" s="289" t="str">
        <f t="shared" si="400"/>
        <v>NA</v>
      </c>
      <c r="AF898" s="289" t="str">
        <f t="shared" si="401"/>
        <v>NA</v>
      </c>
      <c r="AG898" s="289" t="str">
        <f t="shared" si="402"/>
        <v>NA</v>
      </c>
      <c r="AH898" s="289" t="str">
        <f t="shared" si="403"/>
        <v>NA</v>
      </c>
      <c r="AI898" s="289">
        <f t="shared" si="404"/>
        <v>268</v>
      </c>
      <c r="AJ898" s="289">
        <f t="shared" si="405"/>
        <v>280</v>
      </c>
      <c r="AK898" s="289">
        <f t="shared" si="406"/>
        <v>283</v>
      </c>
      <c r="AL898" s="289">
        <f t="shared" si="407"/>
        <v>290</v>
      </c>
      <c r="AM898" s="289">
        <f t="shared" si="408"/>
        <v>250</v>
      </c>
      <c r="AN898" s="289">
        <f t="shared" si="409"/>
        <v>217</v>
      </c>
      <c r="AO898" s="289">
        <f t="shared" si="410"/>
        <v>217</v>
      </c>
      <c r="AP898" s="289">
        <f t="shared" si="411"/>
        <v>218</v>
      </c>
      <c r="AQ898" s="289">
        <f t="shared" si="412"/>
        <v>223</v>
      </c>
      <c r="AR898" s="289">
        <f t="shared" si="413"/>
        <v>222</v>
      </c>
      <c r="AS898" s="289">
        <f t="shared" si="414"/>
        <v>218</v>
      </c>
      <c r="AT898" s="289">
        <f t="shared" si="415"/>
        <v>220</v>
      </c>
      <c r="AU898" s="289">
        <f t="shared" si="416"/>
        <v>213</v>
      </c>
      <c r="AV898" s="289">
        <f t="shared" si="417"/>
        <v>210</v>
      </c>
      <c r="AW898" s="289">
        <f t="shared" si="418"/>
        <v>207</v>
      </c>
      <c r="AX898" s="289">
        <f t="shared" si="419"/>
        <v>191</v>
      </c>
      <c r="AY898" s="289">
        <f t="shared" si="420"/>
        <v>192</v>
      </c>
      <c r="AZ898" s="289" t="str">
        <f t="shared" si="421"/>
        <v>NA</v>
      </c>
      <c r="BA898" s="289" t="str">
        <f t="shared" si="422"/>
        <v>NA</v>
      </c>
      <c r="BB898" s="289">
        <f t="shared" si="423"/>
        <v>151</v>
      </c>
      <c r="BC898" s="289">
        <f t="shared" si="397"/>
        <v>140</v>
      </c>
      <c r="BD898" s="289">
        <f t="shared" si="398"/>
        <v>145</v>
      </c>
      <c r="BE898" s="289">
        <f t="shared" si="399"/>
        <v>144</v>
      </c>
    </row>
    <row r="899" spans="1:57" s="309" customFormat="1" ht="15" customHeight="1" x14ac:dyDescent="0.25">
      <c r="A899" s="283" t="s">
        <v>759</v>
      </c>
      <c r="B899" s="255" t="s">
        <v>915</v>
      </c>
      <c r="C899" s="269" t="s">
        <v>1127</v>
      </c>
      <c r="D899" s="248"/>
      <c r="E899" s="248"/>
      <c r="F899" s="248"/>
      <c r="G899" s="248"/>
      <c r="H899" s="248"/>
      <c r="I899" s="248">
        <v>94329</v>
      </c>
      <c r="J899" s="248">
        <v>105315</v>
      </c>
      <c r="K899" s="248">
        <v>130370</v>
      </c>
      <c r="L899" s="248">
        <v>156182</v>
      </c>
      <c r="M899" s="248">
        <v>225412</v>
      </c>
      <c r="N899" s="248">
        <v>244576</v>
      </c>
      <c r="O899" s="248">
        <v>237413</v>
      </c>
      <c r="P899" s="248">
        <v>293738</v>
      </c>
      <c r="Q899" s="248">
        <v>349948</v>
      </c>
      <c r="R899" s="248">
        <v>424346</v>
      </c>
      <c r="S899" s="248">
        <v>497918</v>
      </c>
      <c r="T899" s="285">
        <v>526792</v>
      </c>
      <c r="U899" s="286">
        <v>628467</v>
      </c>
      <c r="V899" s="287">
        <v>547922</v>
      </c>
      <c r="W899" s="287">
        <v>405579</v>
      </c>
      <c r="X899" s="287">
        <v>427023</v>
      </c>
      <c r="Y899" s="287"/>
      <c r="Z899" s="287"/>
      <c r="AA899" s="305">
        <v>586938</v>
      </c>
      <c r="AB899" s="305">
        <v>660150</v>
      </c>
      <c r="AC899" s="303">
        <v>668386</v>
      </c>
      <c r="AD899" s="303">
        <v>650252</v>
      </c>
      <c r="AE899" s="289" t="str">
        <f t="shared" si="400"/>
        <v>NA</v>
      </c>
      <c r="AF899" s="289" t="str">
        <f t="shared" si="401"/>
        <v>NA</v>
      </c>
      <c r="AG899" s="289" t="str">
        <f t="shared" si="402"/>
        <v>NA</v>
      </c>
      <c r="AH899" s="289" t="str">
        <f t="shared" si="403"/>
        <v>NA</v>
      </c>
      <c r="AI899" s="289" t="str">
        <f t="shared" si="404"/>
        <v>NA</v>
      </c>
      <c r="AJ899" s="289">
        <f t="shared" si="405"/>
        <v>195</v>
      </c>
      <c r="AK899" s="289">
        <f t="shared" si="406"/>
        <v>198</v>
      </c>
      <c r="AL899" s="289">
        <f t="shared" si="407"/>
        <v>196</v>
      </c>
      <c r="AM899" s="289">
        <f t="shared" si="408"/>
        <v>191</v>
      </c>
      <c r="AN899" s="289">
        <f t="shared" si="409"/>
        <v>163</v>
      </c>
      <c r="AO899" s="289">
        <f t="shared" si="410"/>
        <v>169</v>
      </c>
      <c r="AP899" s="289">
        <f t="shared" si="411"/>
        <v>168</v>
      </c>
      <c r="AQ899" s="289">
        <f t="shared" si="412"/>
        <v>137</v>
      </c>
      <c r="AR899" s="289">
        <f t="shared" si="413"/>
        <v>126</v>
      </c>
      <c r="AS899" s="289">
        <f t="shared" si="414"/>
        <v>120</v>
      </c>
      <c r="AT899" s="289">
        <f t="shared" si="415"/>
        <v>114</v>
      </c>
      <c r="AU899" s="289">
        <f t="shared" si="416"/>
        <v>122</v>
      </c>
      <c r="AV899" s="289">
        <f t="shared" si="417"/>
        <v>122</v>
      </c>
      <c r="AW899" s="289">
        <f t="shared" si="418"/>
        <v>136</v>
      </c>
      <c r="AX899" s="289">
        <f t="shared" si="419"/>
        <v>139</v>
      </c>
      <c r="AY899" s="289">
        <f t="shared" si="420"/>
        <v>143</v>
      </c>
      <c r="AZ899" s="289" t="str">
        <f t="shared" si="421"/>
        <v>NA</v>
      </c>
      <c r="BA899" s="289" t="str">
        <f t="shared" si="422"/>
        <v>NA</v>
      </c>
      <c r="BB899" s="289">
        <f t="shared" si="423"/>
        <v>143</v>
      </c>
      <c r="BC899" s="289">
        <f t="shared" si="397"/>
        <v>141</v>
      </c>
      <c r="BD899" s="289">
        <f t="shared" si="398"/>
        <v>146</v>
      </c>
      <c r="BE899" s="289">
        <f t="shared" si="399"/>
        <v>145</v>
      </c>
    </row>
    <row r="900" spans="1:57" s="309" customFormat="1" ht="15" customHeight="1" x14ac:dyDescent="0.25">
      <c r="A900" s="283" t="s">
        <v>712</v>
      </c>
      <c r="B900" s="255" t="s">
        <v>912</v>
      </c>
      <c r="C900" s="269" t="s">
        <v>1127</v>
      </c>
      <c r="D900" s="248"/>
      <c r="E900" s="248"/>
      <c r="F900" s="248"/>
      <c r="G900" s="248"/>
      <c r="H900" s="248"/>
      <c r="I900" s="248"/>
      <c r="J900" s="248">
        <v>61480</v>
      </c>
      <c r="K900" s="248">
        <v>84101</v>
      </c>
      <c r="L900" s="248">
        <v>91355.333333333328</v>
      </c>
      <c r="M900" s="248">
        <v>98609.666666666657</v>
      </c>
      <c r="N900" s="248">
        <v>105864</v>
      </c>
      <c r="O900" s="248">
        <v>117533</v>
      </c>
      <c r="P900" s="248">
        <v>114397</v>
      </c>
      <c r="Q900" s="248">
        <v>196750</v>
      </c>
      <c r="R900" s="248">
        <v>236313</v>
      </c>
      <c r="S900" s="248">
        <v>264966</v>
      </c>
      <c r="T900" s="285">
        <v>304896</v>
      </c>
      <c r="U900" s="286">
        <v>366660</v>
      </c>
      <c r="V900" s="287">
        <v>363802</v>
      </c>
      <c r="W900" s="287">
        <v>267650</v>
      </c>
      <c r="X900" s="287">
        <v>303057</v>
      </c>
      <c r="Y900" s="287"/>
      <c r="Z900" s="287"/>
      <c r="AA900" s="305">
        <v>416231</v>
      </c>
      <c r="AB900" s="305">
        <v>644643</v>
      </c>
      <c r="AC900" s="303">
        <v>685662</v>
      </c>
      <c r="AD900" s="303">
        <v>643376</v>
      </c>
      <c r="AE900" s="289" t="str">
        <f t="shared" si="400"/>
        <v>NA</v>
      </c>
      <c r="AF900" s="289" t="str">
        <f t="shared" si="401"/>
        <v>NA</v>
      </c>
      <c r="AG900" s="289" t="str">
        <f t="shared" si="402"/>
        <v>NA</v>
      </c>
      <c r="AH900" s="289" t="str">
        <f t="shared" si="403"/>
        <v>NA</v>
      </c>
      <c r="AI900" s="289" t="str">
        <f t="shared" si="404"/>
        <v>NA</v>
      </c>
      <c r="AJ900" s="289" t="str">
        <f t="shared" si="405"/>
        <v>NA</v>
      </c>
      <c r="AK900" s="289">
        <f t="shared" si="406"/>
        <v>292</v>
      </c>
      <c r="AL900" s="289">
        <f t="shared" si="407"/>
        <v>268</v>
      </c>
      <c r="AM900" s="289">
        <f t="shared" si="408"/>
        <v>285</v>
      </c>
      <c r="AN900" s="289">
        <f t="shared" si="409"/>
        <v>291</v>
      </c>
      <c r="AO900" s="289">
        <f t="shared" si="410"/>
        <v>306</v>
      </c>
      <c r="AP900" s="289">
        <f t="shared" si="411"/>
        <v>272</v>
      </c>
      <c r="AQ900" s="289">
        <f t="shared" si="412"/>
        <v>275</v>
      </c>
      <c r="AR900" s="289">
        <f t="shared" si="413"/>
        <v>186</v>
      </c>
      <c r="AS900" s="289">
        <f t="shared" si="414"/>
        <v>187</v>
      </c>
      <c r="AT900" s="289">
        <f t="shared" si="415"/>
        <v>185</v>
      </c>
      <c r="AU900" s="289">
        <f t="shared" si="416"/>
        <v>183</v>
      </c>
      <c r="AV900" s="289">
        <f t="shared" si="417"/>
        <v>177</v>
      </c>
      <c r="AW900" s="289">
        <f t="shared" si="418"/>
        <v>179</v>
      </c>
      <c r="AX900" s="289">
        <f t="shared" si="419"/>
        <v>186</v>
      </c>
      <c r="AY900" s="289">
        <f t="shared" si="420"/>
        <v>180</v>
      </c>
      <c r="AZ900" s="289" t="str">
        <f t="shared" si="421"/>
        <v>NA</v>
      </c>
      <c r="BA900" s="289" t="str">
        <f t="shared" si="422"/>
        <v>NA</v>
      </c>
      <c r="BB900" s="289">
        <f t="shared" si="423"/>
        <v>176</v>
      </c>
      <c r="BC900" s="289">
        <f t="shared" si="397"/>
        <v>145</v>
      </c>
      <c r="BD900" s="289">
        <f t="shared" si="398"/>
        <v>141</v>
      </c>
      <c r="BE900" s="289">
        <f t="shared" si="399"/>
        <v>147</v>
      </c>
    </row>
    <row r="901" spans="1:57" s="309" customFormat="1" ht="15" customHeight="1" x14ac:dyDescent="0.25">
      <c r="A901" s="283" t="s">
        <v>1147</v>
      </c>
      <c r="B901" s="255" t="s">
        <v>912</v>
      </c>
      <c r="C901" s="269" t="s">
        <v>1127</v>
      </c>
      <c r="D901" s="248"/>
      <c r="E901" s="248"/>
      <c r="F901" s="248"/>
      <c r="G901" s="248"/>
      <c r="H901" s="248">
        <v>279586</v>
      </c>
      <c r="I901" s="248">
        <v>311630</v>
      </c>
      <c r="J901" s="248">
        <v>357754</v>
      </c>
      <c r="K901" s="248">
        <v>415714</v>
      </c>
      <c r="L901" s="248">
        <v>460602</v>
      </c>
      <c r="M901" s="248">
        <v>516238</v>
      </c>
      <c r="N901" s="248">
        <v>729973</v>
      </c>
      <c r="O901" s="248">
        <v>618912</v>
      </c>
      <c r="P901" s="248">
        <v>530850</v>
      </c>
      <c r="Q901" s="248">
        <v>510883</v>
      </c>
      <c r="R901" s="248">
        <v>570175</v>
      </c>
      <c r="S901" s="248">
        <v>624279</v>
      </c>
      <c r="T901" s="285">
        <v>682894</v>
      </c>
      <c r="U901" s="286">
        <v>812996</v>
      </c>
      <c r="V901" s="287">
        <v>793323</v>
      </c>
      <c r="W901" s="287">
        <v>612841</v>
      </c>
      <c r="X901" s="287">
        <v>629728</v>
      </c>
      <c r="Y901" s="287"/>
      <c r="Z901" s="287"/>
      <c r="AA901" s="305">
        <v>616836</v>
      </c>
      <c r="AB901" s="305">
        <v>659035</v>
      </c>
      <c r="AC901" s="303">
        <v>676546</v>
      </c>
      <c r="AD901" s="303">
        <v>634916</v>
      </c>
      <c r="AE901" s="289" t="str">
        <f t="shared" si="400"/>
        <v>NA</v>
      </c>
      <c r="AF901" s="289" t="str">
        <f t="shared" si="401"/>
        <v>NA</v>
      </c>
      <c r="AG901" s="289" t="str">
        <f t="shared" si="402"/>
        <v>NA</v>
      </c>
      <c r="AH901" s="289" t="str">
        <f t="shared" si="403"/>
        <v>NA</v>
      </c>
      <c r="AI901" s="289">
        <f t="shared" si="404"/>
        <v>75</v>
      </c>
      <c r="AJ901" s="289">
        <f t="shared" si="405"/>
        <v>77</v>
      </c>
      <c r="AK901" s="289">
        <f t="shared" si="406"/>
        <v>79</v>
      </c>
      <c r="AL901" s="289">
        <f t="shared" si="407"/>
        <v>80</v>
      </c>
      <c r="AM901" s="289">
        <f t="shared" si="408"/>
        <v>83</v>
      </c>
      <c r="AN901" s="289">
        <f t="shared" si="409"/>
        <v>83</v>
      </c>
      <c r="AO901" s="289">
        <f t="shared" si="410"/>
        <v>71</v>
      </c>
      <c r="AP901" s="289">
        <f t="shared" si="411"/>
        <v>77</v>
      </c>
      <c r="AQ901" s="289">
        <f t="shared" si="412"/>
        <v>85</v>
      </c>
      <c r="AR901" s="289">
        <f t="shared" si="413"/>
        <v>89</v>
      </c>
      <c r="AS901" s="289">
        <f t="shared" si="414"/>
        <v>90</v>
      </c>
      <c r="AT901" s="289">
        <f t="shared" si="415"/>
        <v>89</v>
      </c>
      <c r="AU901" s="289">
        <f t="shared" si="416"/>
        <v>92</v>
      </c>
      <c r="AV901" s="289">
        <f t="shared" si="417"/>
        <v>93</v>
      </c>
      <c r="AW901" s="289">
        <f t="shared" si="418"/>
        <v>94</v>
      </c>
      <c r="AX901" s="289">
        <f t="shared" si="419"/>
        <v>95</v>
      </c>
      <c r="AY901" s="289">
        <f t="shared" si="420"/>
        <v>99</v>
      </c>
      <c r="AZ901" s="289" t="str">
        <f t="shared" si="421"/>
        <v>NA</v>
      </c>
      <c r="BA901" s="289" t="str">
        <f t="shared" si="422"/>
        <v>NA</v>
      </c>
      <c r="BB901" s="289">
        <f t="shared" si="423"/>
        <v>135</v>
      </c>
      <c r="BC901" s="289">
        <f t="shared" si="397"/>
        <v>142</v>
      </c>
      <c r="BD901" s="289">
        <f t="shared" si="398"/>
        <v>144</v>
      </c>
      <c r="BE901" s="289">
        <f t="shared" si="399"/>
        <v>148</v>
      </c>
    </row>
    <row r="902" spans="1:57" s="309" customFormat="1" ht="15" customHeight="1" x14ac:dyDescent="0.25">
      <c r="A902" s="283" t="s">
        <v>1144</v>
      </c>
      <c r="B902" s="255" t="s">
        <v>912</v>
      </c>
      <c r="C902" s="269" t="s">
        <v>1127</v>
      </c>
      <c r="D902" s="248"/>
      <c r="E902" s="248"/>
      <c r="F902" s="248"/>
      <c r="G902" s="248"/>
      <c r="H902" s="248">
        <v>313978</v>
      </c>
      <c r="I902" s="248">
        <v>353387</v>
      </c>
      <c r="J902" s="248">
        <v>441365</v>
      </c>
      <c r="K902" s="248">
        <v>532581</v>
      </c>
      <c r="L902" s="248">
        <v>638911</v>
      </c>
      <c r="M902" s="248">
        <v>674833</v>
      </c>
      <c r="N902" s="248">
        <v>775262</v>
      </c>
      <c r="O902" s="248">
        <v>831438</v>
      </c>
      <c r="P902" s="248">
        <v>864020</v>
      </c>
      <c r="Q902" s="248">
        <v>914130</v>
      </c>
      <c r="R902" s="248">
        <v>1003024</v>
      </c>
      <c r="S902" s="248">
        <v>1148687</v>
      </c>
      <c r="T902" s="285">
        <v>1273327</v>
      </c>
      <c r="U902" s="286">
        <v>1409576</v>
      </c>
      <c r="V902" s="287">
        <v>1344701</v>
      </c>
      <c r="W902" s="287">
        <v>979433</v>
      </c>
      <c r="X902" s="287">
        <v>1027662</v>
      </c>
      <c r="Y902" s="287"/>
      <c r="Z902" s="287"/>
      <c r="AA902" s="305">
        <v>1183499</v>
      </c>
      <c r="AB902" s="305">
        <v>1093136</v>
      </c>
      <c r="AC902" s="303">
        <v>680327</v>
      </c>
      <c r="AD902" s="303">
        <v>632856</v>
      </c>
      <c r="AE902" s="289" t="str">
        <f t="shared" si="400"/>
        <v>NA</v>
      </c>
      <c r="AF902" s="289" t="str">
        <f t="shared" si="401"/>
        <v>NA</v>
      </c>
      <c r="AG902" s="289" t="str">
        <f t="shared" si="402"/>
        <v>NA</v>
      </c>
      <c r="AH902" s="289" t="str">
        <f t="shared" si="403"/>
        <v>NA</v>
      </c>
      <c r="AI902" s="289">
        <f t="shared" si="404"/>
        <v>65</v>
      </c>
      <c r="AJ902" s="289">
        <f t="shared" si="405"/>
        <v>67</v>
      </c>
      <c r="AK902" s="289">
        <f t="shared" si="406"/>
        <v>62</v>
      </c>
      <c r="AL902" s="289">
        <f t="shared" si="407"/>
        <v>63</v>
      </c>
      <c r="AM902" s="289">
        <f t="shared" si="408"/>
        <v>60</v>
      </c>
      <c r="AN902" s="289">
        <f t="shared" si="409"/>
        <v>66</v>
      </c>
      <c r="AO902" s="289">
        <f t="shared" si="410"/>
        <v>67</v>
      </c>
      <c r="AP902" s="289">
        <f t="shared" si="411"/>
        <v>59</v>
      </c>
      <c r="AQ902" s="289">
        <f t="shared" si="412"/>
        <v>53</v>
      </c>
      <c r="AR902" s="289">
        <f t="shared" si="413"/>
        <v>49</v>
      </c>
      <c r="AS902" s="289">
        <f t="shared" si="414"/>
        <v>50</v>
      </c>
      <c r="AT902" s="289">
        <f t="shared" si="415"/>
        <v>49</v>
      </c>
      <c r="AU902" s="289">
        <f t="shared" si="416"/>
        <v>50</v>
      </c>
      <c r="AV902" s="289">
        <f t="shared" si="417"/>
        <v>53</v>
      </c>
      <c r="AW902" s="289">
        <f t="shared" si="418"/>
        <v>56</v>
      </c>
      <c r="AX902" s="289">
        <f t="shared" si="419"/>
        <v>57</v>
      </c>
      <c r="AY902" s="289">
        <f t="shared" si="420"/>
        <v>60</v>
      </c>
      <c r="AZ902" s="289" t="str">
        <f t="shared" si="421"/>
        <v>NA</v>
      </c>
      <c r="BA902" s="289" t="str">
        <f t="shared" si="422"/>
        <v>NA</v>
      </c>
      <c r="BB902" s="289">
        <f t="shared" si="423"/>
        <v>69</v>
      </c>
      <c r="BC902" s="289">
        <f t="shared" si="397"/>
        <v>85</v>
      </c>
      <c r="BD902" s="289">
        <f t="shared" si="398"/>
        <v>143</v>
      </c>
      <c r="BE902" s="289">
        <f t="shared" si="399"/>
        <v>149</v>
      </c>
    </row>
    <row r="903" spans="1:57" s="309" customFormat="1" ht="15" customHeight="1" x14ac:dyDescent="0.25">
      <c r="A903" s="283" t="s">
        <v>986</v>
      </c>
      <c r="B903" s="255" t="s">
        <v>912</v>
      </c>
      <c r="C903" s="269" t="s">
        <v>1127</v>
      </c>
      <c r="D903" s="248"/>
      <c r="E903" s="248"/>
      <c r="F903" s="248"/>
      <c r="G903" s="248"/>
      <c r="H903" s="248">
        <v>98901</v>
      </c>
      <c r="I903" s="248">
        <v>115466</v>
      </c>
      <c r="J903" s="248">
        <v>136280</v>
      </c>
      <c r="K903" s="248">
        <v>166419</v>
      </c>
      <c r="L903" s="272">
        <v>198423</v>
      </c>
      <c r="M903" s="272">
        <v>222896</v>
      </c>
      <c r="N903" s="248">
        <v>237756</v>
      </c>
      <c r="O903" s="248">
        <v>242474</v>
      </c>
      <c r="P903" s="248">
        <v>210793</v>
      </c>
      <c r="Q903" s="248">
        <v>217136</v>
      </c>
      <c r="R903" s="248">
        <v>271435</v>
      </c>
      <c r="S903" s="248">
        <v>300877</v>
      </c>
      <c r="T903" s="285">
        <v>357342</v>
      </c>
      <c r="U903" s="286">
        <v>455374</v>
      </c>
      <c r="V903" s="287">
        <v>434706</v>
      </c>
      <c r="W903" s="287">
        <v>330166</v>
      </c>
      <c r="X903" s="287">
        <v>371544</v>
      </c>
      <c r="Y903" s="287"/>
      <c r="Z903" s="287"/>
      <c r="AA903" s="305">
        <v>592538</v>
      </c>
      <c r="AB903" s="305">
        <v>675054</v>
      </c>
      <c r="AC903" s="303">
        <v>665532</v>
      </c>
      <c r="AD903" s="303">
        <v>614871</v>
      </c>
      <c r="AE903" s="289" t="str">
        <f t="shared" si="400"/>
        <v>NA</v>
      </c>
      <c r="AF903" s="289" t="str">
        <f t="shared" si="401"/>
        <v>NA</v>
      </c>
      <c r="AG903" s="289" t="str">
        <f t="shared" si="402"/>
        <v>NA</v>
      </c>
      <c r="AH903" s="289" t="str">
        <f t="shared" si="403"/>
        <v>NA</v>
      </c>
      <c r="AI903" s="289">
        <f t="shared" si="404"/>
        <v>167</v>
      </c>
      <c r="AJ903" s="289">
        <f t="shared" si="405"/>
        <v>172</v>
      </c>
      <c r="AK903" s="289">
        <f t="shared" si="406"/>
        <v>171</v>
      </c>
      <c r="AL903" s="289">
        <f t="shared" si="407"/>
        <v>168</v>
      </c>
      <c r="AM903" s="289">
        <f t="shared" si="408"/>
        <v>165</v>
      </c>
      <c r="AN903" s="289">
        <f t="shared" si="409"/>
        <v>166</v>
      </c>
      <c r="AO903" s="289">
        <f t="shared" si="410"/>
        <v>172</v>
      </c>
      <c r="AP903" s="289">
        <f t="shared" si="411"/>
        <v>166</v>
      </c>
      <c r="AQ903" s="289">
        <f t="shared" si="412"/>
        <v>177</v>
      </c>
      <c r="AR903" s="289">
        <f t="shared" si="413"/>
        <v>176</v>
      </c>
      <c r="AS903" s="289">
        <f t="shared" si="414"/>
        <v>168</v>
      </c>
      <c r="AT903" s="289">
        <f t="shared" si="415"/>
        <v>165</v>
      </c>
      <c r="AU903" s="289">
        <f t="shared" si="416"/>
        <v>161</v>
      </c>
      <c r="AV903" s="289">
        <f t="shared" si="417"/>
        <v>153</v>
      </c>
      <c r="AW903" s="289">
        <f t="shared" si="418"/>
        <v>155</v>
      </c>
      <c r="AX903" s="289">
        <f t="shared" si="419"/>
        <v>157</v>
      </c>
      <c r="AY903" s="289">
        <f t="shared" si="420"/>
        <v>157</v>
      </c>
      <c r="AZ903" s="289" t="str">
        <f t="shared" si="421"/>
        <v>NA</v>
      </c>
      <c r="BA903" s="289" t="str">
        <f t="shared" si="422"/>
        <v>NA</v>
      </c>
      <c r="BB903" s="289">
        <f t="shared" si="423"/>
        <v>142</v>
      </c>
      <c r="BC903" s="289">
        <f t="shared" si="397"/>
        <v>139</v>
      </c>
      <c r="BD903" s="289">
        <f t="shared" si="398"/>
        <v>148</v>
      </c>
      <c r="BE903" s="289">
        <f t="shared" si="399"/>
        <v>151</v>
      </c>
    </row>
    <row r="904" spans="1:57" s="309" customFormat="1" ht="15" customHeight="1" x14ac:dyDescent="0.25">
      <c r="A904" s="283" t="s">
        <v>533</v>
      </c>
      <c r="B904" s="255" t="s">
        <v>912</v>
      </c>
      <c r="C904" s="269" t="s">
        <v>1127</v>
      </c>
      <c r="D904" s="248"/>
      <c r="E904" s="248"/>
      <c r="F904" s="248"/>
      <c r="G904" s="248"/>
      <c r="H904" s="248"/>
      <c r="I904" s="248"/>
      <c r="J904" s="248"/>
      <c r="K904" s="248"/>
      <c r="L904" s="248">
        <v>132196</v>
      </c>
      <c r="M904" s="248">
        <v>141705</v>
      </c>
      <c r="N904" s="248">
        <v>150021</v>
      </c>
      <c r="O904" s="248">
        <v>148274</v>
      </c>
      <c r="P904" s="248">
        <v>138492</v>
      </c>
      <c r="Q904" s="248">
        <v>138594</v>
      </c>
      <c r="R904" s="248">
        <v>157008</v>
      </c>
      <c r="S904" s="248">
        <v>172056</v>
      </c>
      <c r="T904" s="285">
        <v>193959</v>
      </c>
      <c r="U904" s="286">
        <v>219538</v>
      </c>
      <c r="V904" s="287">
        <v>213321</v>
      </c>
      <c r="W904" s="287">
        <v>410464</v>
      </c>
      <c r="X904" s="287">
        <v>428851</v>
      </c>
      <c r="Y904" s="287"/>
      <c r="Z904" s="287"/>
      <c r="AA904" s="305">
        <v>554392</v>
      </c>
      <c r="AB904" s="305">
        <v>624791</v>
      </c>
      <c r="AC904" s="303">
        <v>619296</v>
      </c>
      <c r="AD904" s="303">
        <v>600961</v>
      </c>
      <c r="AE904" s="289" t="str">
        <f t="shared" si="400"/>
        <v>NA</v>
      </c>
      <c r="AF904" s="289" t="str">
        <f t="shared" si="401"/>
        <v>NA</v>
      </c>
      <c r="AG904" s="289" t="str">
        <f t="shared" si="402"/>
        <v>NA</v>
      </c>
      <c r="AH904" s="289" t="str">
        <f t="shared" si="403"/>
        <v>NA</v>
      </c>
      <c r="AI904" s="289" t="str">
        <f t="shared" si="404"/>
        <v>NA</v>
      </c>
      <c r="AJ904" s="289" t="str">
        <f t="shared" si="405"/>
        <v>NA</v>
      </c>
      <c r="AK904" s="289" t="str">
        <f t="shared" si="406"/>
        <v>NA</v>
      </c>
      <c r="AL904" s="289" t="str">
        <f t="shared" si="407"/>
        <v>NA</v>
      </c>
      <c r="AM904" s="289">
        <f t="shared" si="408"/>
        <v>217</v>
      </c>
      <c r="AN904" s="289">
        <f t="shared" si="409"/>
        <v>229</v>
      </c>
      <c r="AO904" s="289">
        <f t="shared" si="410"/>
        <v>246</v>
      </c>
      <c r="AP904" s="289">
        <f t="shared" si="411"/>
        <v>236</v>
      </c>
      <c r="AQ904" s="289">
        <f t="shared" si="412"/>
        <v>234</v>
      </c>
      <c r="AR904" s="289">
        <f t="shared" si="413"/>
        <v>240</v>
      </c>
      <c r="AS904" s="289">
        <f t="shared" si="414"/>
        <v>246</v>
      </c>
      <c r="AT904" s="289">
        <f t="shared" si="415"/>
        <v>245</v>
      </c>
      <c r="AU904" s="289">
        <f t="shared" si="416"/>
        <v>246</v>
      </c>
      <c r="AV904" s="289">
        <f t="shared" si="417"/>
        <v>250</v>
      </c>
      <c r="AW904" s="289">
        <f t="shared" si="418"/>
        <v>266</v>
      </c>
      <c r="AX904" s="289">
        <f t="shared" si="419"/>
        <v>136</v>
      </c>
      <c r="AY904" s="289">
        <f t="shared" si="420"/>
        <v>141</v>
      </c>
      <c r="AZ904" s="289" t="str">
        <f t="shared" si="421"/>
        <v>NA</v>
      </c>
      <c r="BA904" s="289" t="str">
        <f t="shared" si="422"/>
        <v>NA</v>
      </c>
      <c r="BB904" s="289">
        <f t="shared" si="423"/>
        <v>146</v>
      </c>
      <c r="BC904" s="289">
        <f t="shared" si="397"/>
        <v>149</v>
      </c>
      <c r="BD904" s="289">
        <f t="shared" si="398"/>
        <v>156</v>
      </c>
      <c r="BE904" s="289">
        <f t="shared" si="399"/>
        <v>157</v>
      </c>
    </row>
    <row r="905" spans="1:57" s="309" customFormat="1" ht="15" customHeight="1" x14ac:dyDescent="0.25">
      <c r="A905" s="283" t="s">
        <v>895</v>
      </c>
      <c r="B905" s="255" t="s">
        <v>915</v>
      </c>
      <c r="C905" s="269" t="s">
        <v>1127</v>
      </c>
      <c r="D905" s="248"/>
      <c r="E905" s="248"/>
      <c r="F905" s="248"/>
      <c r="G905" s="248"/>
      <c r="H905" s="248">
        <v>57210</v>
      </c>
      <c r="I905" s="248">
        <v>69025</v>
      </c>
      <c r="J905" s="248">
        <v>87414</v>
      </c>
      <c r="K905" s="248">
        <v>109779</v>
      </c>
      <c r="L905" s="248">
        <v>134856</v>
      </c>
      <c r="M905" s="248">
        <v>156092</v>
      </c>
      <c r="N905" s="248">
        <v>175512</v>
      </c>
      <c r="O905" s="248">
        <v>175473</v>
      </c>
      <c r="P905" s="248">
        <v>173997</v>
      </c>
      <c r="Q905" s="248">
        <v>174700</v>
      </c>
      <c r="R905" s="248">
        <v>207198</v>
      </c>
      <c r="S905" s="248">
        <v>238765</v>
      </c>
      <c r="T905" s="285">
        <v>278606</v>
      </c>
      <c r="U905" s="286">
        <v>335734</v>
      </c>
      <c r="V905" s="287">
        <v>341210</v>
      </c>
      <c r="W905" s="287">
        <v>266701</v>
      </c>
      <c r="X905" s="287">
        <v>297684</v>
      </c>
      <c r="Y905" s="287"/>
      <c r="Z905" s="287"/>
      <c r="AA905" s="305">
        <v>419249</v>
      </c>
      <c r="AB905" s="305">
        <v>510785</v>
      </c>
      <c r="AC905" s="303">
        <v>553859</v>
      </c>
      <c r="AD905" s="303">
        <v>551036</v>
      </c>
      <c r="AE905" s="289" t="str">
        <f t="shared" si="400"/>
        <v>NA</v>
      </c>
      <c r="AF905" s="289" t="str">
        <f t="shared" si="401"/>
        <v>NA</v>
      </c>
      <c r="AG905" s="289" t="str">
        <f t="shared" si="402"/>
        <v>NA</v>
      </c>
      <c r="AH905" s="289" t="str">
        <f t="shared" si="403"/>
        <v>NA</v>
      </c>
      <c r="AI905" s="289">
        <f t="shared" si="404"/>
        <v>240</v>
      </c>
      <c r="AJ905" s="289">
        <f t="shared" si="405"/>
        <v>241</v>
      </c>
      <c r="AK905" s="289">
        <f t="shared" si="406"/>
        <v>226</v>
      </c>
      <c r="AL905" s="289">
        <f t="shared" si="407"/>
        <v>222</v>
      </c>
      <c r="AM905" s="289">
        <f t="shared" si="408"/>
        <v>210</v>
      </c>
      <c r="AN905" s="289">
        <f t="shared" si="409"/>
        <v>207</v>
      </c>
      <c r="AO905" s="289">
        <f t="shared" si="410"/>
        <v>216</v>
      </c>
      <c r="AP905" s="289">
        <f t="shared" si="411"/>
        <v>203</v>
      </c>
      <c r="AQ905" s="289">
        <f t="shared" si="412"/>
        <v>196</v>
      </c>
      <c r="AR905" s="289">
        <f t="shared" si="413"/>
        <v>201</v>
      </c>
      <c r="AS905" s="289">
        <f t="shared" si="414"/>
        <v>202</v>
      </c>
      <c r="AT905" s="289">
        <f t="shared" si="415"/>
        <v>200</v>
      </c>
      <c r="AU905" s="289">
        <f t="shared" si="416"/>
        <v>196</v>
      </c>
      <c r="AV905" s="289">
        <f t="shared" si="417"/>
        <v>194</v>
      </c>
      <c r="AW905" s="289">
        <f t="shared" si="418"/>
        <v>192</v>
      </c>
      <c r="AX905" s="289">
        <f t="shared" si="419"/>
        <v>187</v>
      </c>
      <c r="AY905" s="289">
        <f t="shared" si="420"/>
        <v>183</v>
      </c>
      <c r="AZ905" s="289" t="str">
        <f t="shared" si="421"/>
        <v>NA</v>
      </c>
      <c r="BA905" s="289" t="str">
        <f t="shared" si="422"/>
        <v>NA</v>
      </c>
      <c r="BB905" s="289">
        <f t="shared" si="423"/>
        <v>174</v>
      </c>
      <c r="BC905" s="289">
        <f t="shared" si="397"/>
        <v>170</v>
      </c>
      <c r="BD905" s="289">
        <f t="shared" si="398"/>
        <v>164</v>
      </c>
      <c r="BE905" s="289">
        <f t="shared" si="399"/>
        <v>161</v>
      </c>
    </row>
    <row r="906" spans="1:57" s="309" customFormat="1" ht="15" customHeight="1" x14ac:dyDescent="0.25">
      <c r="A906" s="283" t="s">
        <v>427</v>
      </c>
      <c r="B906" s="255" t="s">
        <v>908</v>
      </c>
      <c r="C906" s="269" t="s">
        <v>1127</v>
      </c>
      <c r="D906" s="248"/>
      <c r="E906" s="248"/>
      <c r="F906" s="248"/>
      <c r="G906" s="248"/>
      <c r="H906" s="248">
        <v>183995</v>
      </c>
      <c r="I906" s="248">
        <v>208306</v>
      </c>
      <c r="J906" s="248">
        <v>246396</v>
      </c>
      <c r="K906" s="248">
        <v>287081</v>
      </c>
      <c r="L906" s="248">
        <v>318370</v>
      </c>
      <c r="M906" s="248">
        <v>341930</v>
      </c>
      <c r="N906" s="248">
        <v>361745</v>
      </c>
      <c r="O906" s="248">
        <v>343242</v>
      </c>
      <c r="P906" s="248">
        <v>336232</v>
      </c>
      <c r="Q906" s="248">
        <v>340832</v>
      </c>
      <c r="R906" s="248">
        <v>363654</v>
      </c>
      <c r="S906" s="248">
        <v>379277</v>
      </c>
      <c r="T906" s="285">
        <v>387410</v>
      </c>
      <c r="U906" s="286">
        <v>440195</v>
      </c>
      <c r="V906" s="287">
        <v>413482</v>
      </c>
      <c r="W906" s="287">
        <v>319390</v>
      </c>
      <c r="X906" s="287">
        <v>356756</v>
      </c>
      <c r="Y906" s="287"/>
      <c r="Z906" s="287"/>
      <c r="AA906" s="305">
        <v>473446</v>
      </c>
      <c r="AB906" s="305">
        <v>542789</v>
      </c>
      <c r="AC906" s="303">
        <v>562182</v>
      </c>
      <c r="AD906" s="303">
        <v>524259</v>
      </c>
      <c r="AE906" s="289" t="str">
        <f t="shared" si="400"/>
        <v>NA</v>
      </c>
      <c r="AF906" s="289" t="str">
        <f t="shared" si="401"/>
        <v>NA</v>
      </c>
      <c r="AG906" s="289" t="str">
        <f t="shared" si="402"/>
        <v>NA</v>
      </c>
      <c r="AH906" s="289" t="str">
        <f t="shared" si="403"/>
        <v>NA</v>
      </c>
      <c r="AI906" s="289">
        <f t="shared" si="404"/>
        <v>103</v>
      </c>
      <c r="AJ906" s="289">
        <f t="shared" si="405"/>
        <v>107</v>
      </c>
      <c r="AK906" s="289">
        <f t="shared" si="406"/>
        <v>106</v>
      </c>
      <c r="AL906" s="289">
        <f t="shared" si="407"/>
        <v>107</v>
      </c>
      <c r="AM906" s="289">
        <f t="shared" si="408"/>
        <v>115</v>
      </c>
      <c r="AN906" s="289">
        <f t="shared" si="409"/>
        <v>118</v>
      </c>
      <c r="AO906" s="289">
        <f t="shared" si="410"/>
        <v>127</v>
      </c>
      <c r="AP906" s="289">
        <f t="shared" si="411"/>
        <v>125</v>
      </c>
      <c r="AQ906" s="289">
        <f t="shared" si="412"/>
        <v>125</v>
      </c>
      <c r="AR906" s="289">
        <f t="shared" si="413"/>
        <v>128</v>
      </c>
      <c r="AS906" s="289">
        <f t="shared" si="414"/>
        <v>136</v>
      </c>
      <c r="AT906" s="289">
        <f t="shared" si="415"/>
        <v>145</v>
      </c>
      <c r="AU906" s="289">
        <f t="shared" si="416"/>
        <v>149</v>
      </c>
      <c r="AV906" s="289">
        <f t="shared" si="417"/>
        <v>156</v>
      </c>
      <c r="AW906" s="289">
        <f t="shared" si="418"/>
        <v>163</v>
      </c>
      <c r="AX906" s="289">
        <f t="shared" si="419"/>
        <v>162</v>
      </c>
      <c r="AY906" s="289">
        <f t="shared" si="420"/>
        <v>159</v>
      </c>
      <c r="AZ906" s="289" t="str">
        <f t="shared" si="421"/>
        <v>NA</v>
      </c>
      <c r="BA906" s="289" t="str">
        <f t="shared" si="422"/>
        <v>NA</v>
      </c>
      <c r="BB906" s="289">
        <f t="shared" si="423"/>
        <v>161</v>
      </c>
      <c r="BC906" s="289">
        <f t="shared" si="397"/>
        <v>162</v>
      </c>
      <c r="BD906" s="289">
        <f t="shared" si="398"/>
        <v>161</v>
      </c>
      <c r="BE906" s="289">
        <f t="shared" si="399"/>
        <v>167</v>
      </c>
    </row>
    <row r="907" spans="1:57" s="309" customFormat="1" ht="15" customHeight="1" x14ac:dyDescent="0.25">
      <c r="A907" s="283" t="s">
        <v>785</v>
      </c>
      <c r="B907" s="255" t="s">
        <v>915</v>
      </c>
      <c r="C907" s="269" t="s">
        <v>1127</v>
      </c>
      <c r="D907" s="248"/>
      <c r="E907" s="248"/>
      <c r="F907" s="248"/>
      <c r="G907" s="248"/>
      <c r="H907" s="248">
        <v>89132</v>
      </c>
      <c r="I907" s="248">
        <v>89729</v>
      </c>
      <c r="J907" s="248">
        <v>100739</v>
      </c>
      <c r="K907" s="248">
        <v>111749</v>
      </c>
      <c r="L907" s="248">
        <v>122759</v>
      </c>
      <c r="M907" s="248">
        <v>141527</v>
      </c>
      <c r="N907" s="248">
        <v>156762</v>
      </c>
      <c r="O907" s="248">
        <v>140286</v>
      </c>
      <c r="P907" s="248">
        <v>141164</v>
      </c>
      <c r="Q907" s="248">
        <v>158111</v>
      </c>
      <c r="R907" s="248">
        <v>166128</v>
      </c>
      <c r="S907" s="248">
        <v>196165</v>
      </c>
      <c r="T907" s="285">
        <v>204178</v>
      </c>
      <c r="U907" s="286">
        <v>236712</v>
      </c>
      <c r="V907" s="287">
        <v>237012</v>
      </c>
      <c r="W907" s="287">
        <v>210043</v>
      </c>
      <c r="X907" s="287">
        <v>235531</v>
      </c>
      <c r="Y907" s="287"/>
      <c r="Z907" s="287"/>
      <c r="AA907" s="305">
        <v>323837</v>
      </c>
      <c r="AB907" s="305">
        <v>374758</v>
      </c>
      <c r="AC907" s="303">
        <v>386230</v>
      </c>
      <c r="AD907" s="303">
        <v>494187</v>
      </c>
      <c r="AE907" s="289" t="str">
        <f t="shared" si="400"/>
        <v>NA</v>
      </c>
      <c r="AF907" s="289" t="str">
        <f t="shared" si="401"/>
        <v>NA</v>
      </c>
      <c r="AG907" s="289" t="str">
        <f t="shared" si="402"/>
        <v>NA</v>
      </c>
      <c r="AH907" s="289" t="str">
        <f t="shared" si="403"/>
        <v>NA</v>
      </c>
      <c r="AI907" s="289">
        <f t="shared" si="404"/>
        <v>181</v>
      </c>
      <c r="AJ907" s="289">
        <f t="shared" si="405"/>
        <v>199</v>
      </c>
      <c r="AK907" s="289">
        <f t="shared" si="406"/>
        <v>207</v>
      </c>
      <c r="AL907" s="289">
        <f t="shared" si="407"/>
        <v>220</v>
      </c>
      <c r="AM907" s="289">
        <f t="shared" si="408"/>
        <v>233</v>
      </c>
      <c r="AN907" s="289">
        <f t="shared" si="409"/>
        <v>231</v>
      </c>
      <c r="AO907" s="289">
        <f t="shared" si="410"/>
        <v>237</v>
      </c>
      <c r="AP907" s="289">
        <f t="shared" si="411"/>
        <v>246</v>
      </c>
      <c r="AQ907" s="289">
        <f t="shared" si="412"/>
        <v>231</v>
      </c>
      <c r="AR907" s="289">
        <f t="shared" si="413"/>
        <v>221</v>
      </c>
      <c r="AS907" s="289">
        <f t="shared" si="414"/>
        <v>236</v>
      </c>
      <c r="AT907" s="289">
        <f t="shared" si="415"/>
        <v>226</v>
      </c>
      <c r="AU907" s="289">
        <f t="shared" si="416"/>
        <v>234</v>
      </c>
      <c r="AV907" s="289">
        <f t="shared" si="417"/>
        <v>233</v>
      </c>
      <c r="AW907" s="289">
        <f t="shared" si="418"/>
        <v>241</v>
      </c>
      <c r="AX907" s="289">
        <f t="shared" si="419"/>
        <v>224</v>
      </c>
      <c r="AY907" s="289">
        <f t="shared" si="420"/>
        <v>221</v>
      </c>
      <c r="AZ907" s="289" t="str">
        <f t="shared" si="421"/>
        <v>NA</v>
      </c>
      <c r="BA907" s="289" t="str">
        <f t="shared" si="422"/>
        <v>NA</v>
      </c>
      <c r="BB907" s="289">
        <f t="shared" si="423"/>
        <v>217</v>
      </c>
      <c r="BC907" s="289">
        <f t="shared" si="397"/>
        <v>214</v>
      </c>
      <c r="BD907" s="289">
        <f t="shared" si="398"/>
        <v>209</v>
      </c>
      <c r="BE907" s="289">
        <f t="shared" si="399"/>
        <v>174</v>
      </c>
    </row>
    <row r="908" spans="1:57" s="309" customFormat="1" ht="15" customHeight="1" x14ac:dyDescent="0.25">
      <c r="A908" s="307" t="s">
        <v>302</v>
      </c>
      <c r="B908" s="307" t="s">
        <v>915</v>
      </c>
      <c r="C908" s="307" t="s">
        <v>1127</v>
      </c>
      <c r="D908" s="248"/>
      <c r="E908" s="248"/>
      <c r="F908" s="248"/>
      <c r="G908" s="248"/>
      <c r="H908" s="248">
        <v>126120</v>
      </c>
      <c r="I908" s="248">
        <v>149047</v>
      </c>
      <c r="J908" s="248">
        <v>174625</v>
      </c>
      <c r="K908" s="248">
        <v>209213</v>
      </c>
      <c r="L908" s="248">
        <v>240388</v>
      </c>
      <c r="M908" s="248">
        <v>269290</v>
      </c>
      <c r="N908" s="248">
        <v>329571</v>
      </c>
      <c r="O908" s="248">
        <v>311200</v>
      </c>
      <c r="P908" s="248">
        <v>285173</v>
      </c>
      <c r="Q908" s="248">
        <v>278404</v>
      </c>
      <c r="R908" s="248">
        <v>348522</v>
      </c>
      <c r="S908" s="248">
        <v>394715</v>
      </c>
      <c r="T908" s="285">
        <v>452933</v>
      </c>
      <c r="U908" s="285">
        <v>539589</v>
      </c>
      <c r="V908" s="290">
        <v>521308</v>
      </c>
      <c r="W908" s="290">
        <v>336086</v>
      </c>
      <c r="X908" s="290">
        <v>355500</v>
      </c>
      <c r="Y908" s="290"/>
      <c r="Z908" s="290"/>
      <c r="AA908" s="305">
        <v>434234</v>
      </c>
      <c r="AB908" s="305">
        <v>494570</v>
      </c>
      <c r="AC908" s="303">
        <v>495044</v>
      </c>
      <c r="AD908" s="303">
        <v>471744</v>
      </c>
      <c r="AE908" s="292" t="str">
        <f t="shared" si="400"/>
        <v>NA</v>
      </c>
      <c r="AF908" s="292" t="str">
        <f t="shared" si="401"/>
        <v>NA</v>
      </c>
      <c r="AG908" s="292" t="str">
        <f t="shared" si="402"/>
        <v>NA</v>
      </c>
      <c r="AH908" s="292" t="str">
        <f t="shared" si="403"/>
        <v>NA</v>
      </c>
      <c r="AI908" s="292">
        <f t="shared" si="404"/>
        <v>137</v>
      </c>
      <c r="AJ908" s="292">
        <f t="shared" si="405"/>
        <v>139</v>
      </c>
      <c r="AK908" s="292">
        <f t="shared" si="406"/>
        <v>135</v>
      </c>
      <c r="AL908" s="292">
        <f t="shared" si="407"/>
        <v>135</v>
      </c>
      <c r="AM908" s="292">
        <f t="shared" si="408"/>
        <v>137</v>
      </c>
      <c r="AN908" s="292">
        <f t="shared" si="409"/>
        <v>139</v>
      </c>
      <c r="AO908" s="292">
        <f t="shared" si="410"/>
        <v>134</v>
      </c>
      <c r="AP908" s="292">
        <f t="shared" si="411"/>
        <v>139</v>
      </c>
      <c r="AQ908" s="292">
        <f t="shared" si="412"/>
        <v>143</v>
      </c>
      <c r="AR908" s="292">
        <f t="shared" si="413"/>
        <v>148</v>
      </c>
      <c r="AS908" s="292">
        <f t="shared" si="414"/>
        <v>140</v>
      </c>
      <c r="AT908" s="292">
        <f t="shared" si="415"/>
        <v>139</v>
      </c>
      <c r="AU908" s="292">
        <f t="shared" si="416"/>
        <v>139</v>
      </c>
      <c r="AV908" s="292">
        <f t="shared" si="417"/>
        <v>136</v>
      </c>
      <c r="AW908" s="292">
        <f t="shared" si="418"/>
        <v>142</v>
      </c>
      <c r="AX908" s="292">
        <f t="shared" si="419"/>
        <v>155</v>
      </c>
      <c r="AY908" s="292">
        <f t="shared" si="420"/>
        <v>160</v>
      </c>
      <c r="AZ908" s="292" t="str">
        <f t="shared" si="421"/>
        <v>NA</v>
      </c>
      <c r="BA908" s="292" t="str">
        <f t="shared" si="422"/>
        <v>NA</v>
      </c>
      <c r="BB908" s="289">
        <f t="shared" si="423"/>
        <v>172</v>
      </c>
      <c r="BC908" s="289">
        <f t="shared" si="397"/>
        <v>174</v>
      </c>
      <c r="BD908" s="289">
        <f t="shared" si="398"/>
        <v>178</v>
      </c>
      <c r="BE908" s="289">
        <f t="shared" si="399"/>
        <v>180</v>
      </c>
    </row>
    <row r="909" spans="1:57" s="309" customFormat="1" ht="15" customHeight="1" x14ac:dyDescent="0.25">
      <c r="A909" s="283" t="s">
        <v>1086</v>
      </c>
      <c r="B909" s="255" t="s">
        <v>907</v>
      </c>
      <c r="C909" s="269" t="s">
        <v>1127</v>
      </c>
      <c r="D909" s="248"/>
      <c r="E909" s="248"/>
      <c r="F909" s="248"/>
      <c r="G909" s="248"/>
      <c r="H909" s="248">
        <v>126524</v>
      </c>
      <c r="I909" s="248">
        <v>142248</v>
      </c>
      <c r="J909" s="248">
        <v>162888</v>
      </c>
      <c r="K909" s="248">
        <v>192532</v>
      </c>
      <c r="L909" s="248">
        <v>227773</v>
      </c>
      <c r="M909" s="248">
        <v>79445</v>
      </c>
      <c r="N909" s="248">
        <v>343967</v>
      </c>
      <c r="O909" s="248">
        <v>299489</v>
      </c>
      <c r="P909" s="248">
        <v>262198</v>
      </c>
      <c r="Q909" s="248">
        <v>254570</v>
      </c>
      <c r="R909" s="248">
        <v>281582</v>
      </c>
      <c r="S909" s="248">
        <v>285842</v>
      </c>
      <c r="T909" s="285">
        <v>353720</v>
      </c>
      <c r="U909" s="286">
        <v>404745</v>
      </c>
      <c r="V909" s="287">
        <v>384753</v>
      </c>
      <c r="W909" s="287">
        <v>291603</v>
      </c>
      <c r="X909" s="287">
        <v>307680</v>
      </c>
      <c r="Y909" s="287"/>
      <c r="Z909" s="287"/>
      <c r="AA909" s="305">
        <v>389310</v>
      </c>
      <c r="AB909" s="305">
        <v>433062</v>
      </c>
      <c r="AC909" s="303">
        <v>435867</v>
      </c>
      <c r="AD909" s="303">
        <v>466320</v>
      </c>
      <c r="AE909" s="289" t="str">
        <f t="shared" si="400"/>
        <v>NA</v>
      </c>
      <c r="AF909" s="289" t="str">
        <f t="shared" si="401"/>
        <v>NA</v>
      </c>
      <c r="AG909" s="289" t="str">
        <f t="shared" si="402"/>
        <v>NA</v>
      </c>
      <c r="AH909" s="289" t="str">
        <f t="shared" si="403"/>
        <v>NA</v>
      </c>
      <c r="AI909" s="289">
        <f t="shared" si="404"/>
        <v>136</v>
      </c>
      <c r="AJ909" s="289">
        <f t="shared" si="405"/>
        <v>142</v>
      </c>
      <c r="AK909" s="289">
        <f t="shared" si="406"/>
        <v>145</v>
      </c>
      <c r="AL909" s="289">
        <f t="shared" si="407"/>
        <v>146</v>
      </c>
      <c r="AM909" s="289">
        <f t="shared" si="408"/>
        <v>145</v>
      </c>
      <c r="AN909" s="289">
        <f t="shared" si="409"/>
        <v>318</v>
      </c>
      <c r="AO909" s="289">
        <f t="shared" si="410"/>
        <v>129</v>
      </c>
      <c r="AP909" s="289">
        <f t="shared" si="411"/>
        <v>145</v>
      </c>
      <c r="AQ909" s="289">
        <f t="shared" si="412"/>
        <v>152</v>
      </c>
      <c r="AR909" s="289">
        <f t="shared" si="413"/>
        <v>158</v>
      </c>
      <c r="AS909" s="289">
        <f t="shared" si="414"/>
        <v>163</v>
      </c>
      <c r="AT909" s="289">
        <f t="shared" si="415"/>
        <v>172</v>
      </c>
      <c r="AU909" s="289">
        <f t="shared" si="416"/>
        <v>162</v>
      </c>
      <c r="AV909" s="289">
        <f t="shared" si="417"/>
        <v>165</v>
      </c>
      <c r="AW909" s="289">
        <f t="shared" si="418"/>
        <v>171</v>
      </c>
      <c r="AX909" s="289">
        <f t="shared" si="419"/>
        <v>170</v>
      </c>
      <c r="AY909" s="289">
        <f t="shared" si="420"/>
        <v>176</v>
      </c>
      <c r="AZ909" s="289" t="str">
        <f t="shared" si="421"/>
        <v>NA</v>
      </c>
      <c r="BA909" s="289" t="str">
        <f t="shared" si="422"/>
        <v>NA</v>
      </c>
      <c r="BB909" s="289">
        <f t="shared" si="423"/>
        <v>185</v>
      </c>
      <c r="BC909" s="289">
        <f t="shared" si="397"/>
        <v>189</v>
      </c>
      <c r="BD909" s="289">
        <f t="shared" si="398"/>
        <v>194</v>
      </c>
      <c r="BE909" s="289">
        <f t="shared" si="399"/>
        <v>181</v>
      </c>
    </row>
    <row r="910" spans="1:57" s="309" customFormat="1" ht="15" customHeight="1" x14ac:dyDescent="0.25">
      <c r="A910" s="283" t="s">
        <v>2224</v>
      </c>
      <c r="B910" s="255" t="s">
        <v>907</v>
      </c>
      <c r="C910" s="269" t="s">
        <v>1127</v>
      </c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248"/>
      <c r="S910" s="248"/>
      <c r="T910" s="285"/>
      <c r="U910" s="286"/>
      <c r="V910" s="287"/>
      <c r="W910" s="287"/>
      <c r="X910" s="287"/>
      <c r="Y910" s="287"/>
      <c r="Z910" s="287"/>
      <c r="AA910" s="305">
        <v>427113</v>
      </c>
      <c r="AB910" s="305">
        <v>478203</v>
      </c>
      <c r="AC910" s="303">
        <v>470284</v>
      </c>
      <c r="AD910" s="303">
        <v>437671</v>
      </c>
      <c r="AE910" s="289" t="str">
        <f t="shared" si="400"/>
        <v>NA</v>
      </c>
      <c r="AF910" s="289" t="str">
        <f t="shared" si="401"/>
        <v>NA</v>
      </c>
      <c r="AG910" s="289" t="str">
        <f t="shared" si="402"/>
        <v>NA</v>
      </c>
      <c r="AH910" s="289" t="str">
        <f t="shared" si="403"/>
        <v>NA</v>
      </c>
      <c r="AI910" s="289" t="str">
        <f t="shared" si="404"/>
        <v>NA</v>
      </c>
      <c r="AJ910" s="289" t="str">
        <f t="shared" si="405"/>
        <v>NA</v>
      </c>
      <c r="AK910" s="289" t="str">
        <f t="shared" si="406"/>
        <v>NA</v>
      </c>
      <c r="AL910" s="289" t="str">
        <f t="shared" si="407"/>
        <v>NA</v>
      </c>
      <c r="AM910" s="289" t="str">
        <f t="shared" si="408"/>
        <v>NA</v>
      </c>
      <c r="AN910" s="289" t="str">
        <f t="shared" si="409"/>
        <v>NA</v>
      </c>
      <c r="AO910" s="289" t="str">
        <f t="shared" si="410"/>
        <v>NA</v>
      </c>
      <c r="AP910" s="289" t="str">
        <f t="shared" si="411"/>
        <v>NA</v>
      </c>
      <c r="AQ910" s="289" t="str">
        <f t="shared" si="412"/>
        <v>NA</v>
      </c>
      <c r="AR910" s="289" t="str">
        <f t="shared" si="413"/>
        <v>NA</v>
      </c>
      <c r="AS910" s="289" t="str">
        <f t="shared" si="414"/>
        <v>NA</v>
      </c>
      <c r="AT910" s="289" t="str">
        <f t="shared" si="415"/>
        <v>NA</v>
      </c>
      <c r="AU910" s="289" t="str">
        <f t="shared" si="416"/>
        <v>NA</v>
      </c>
      <c r="AV910" s="289" t="str">
        <f t="shared" si="417"/>
        <v>NA</v>
      </c>
      <c r="AW910" s="289" t="str">
        <f t="shared" si="418"/>
        <v>NA</v>
      </c>
      <c r="AX910" s="289" t="str">
        <f t="shared" si="419"/>
        <v>NA</v>
      </c>
      <c r="AY910" s="289" t="str">
        <f t="shared" si="420"/>
        <v>NA</v>
      </c>
      <c r="AZ910" s="289" t="str">
        <f t="shared" si="421"/>
        <v>NA</v>
      </c>
      <c r="BA910" s="289" t="str">
        <f t="shared" si="422"/>
        <v>NA</v>
      </c>
      <c r="BB910" s="289">
        <f t="shared" si="423"/>
        <v>173</v>
      </c>
      <c r="BC910" s="289">
        <f t="shared" si="397"/>
        <v>176</v>
      </c>
      <c r="BD910" s="289">
        <f t="shared" si="398"/>
        <v>180</v>
      </c>
      <c r="BE910" s="289">
        <f t="shared" si="399"/>
        <v>187</v>
      </c>
    </row>
    <row r="911" spans="1:57" s="309" customFormat="1" ht="15" customHeight="1" x14ac:dyDescent="0.25">
      <c r="A911" s="283" t="s">
        <v>1109</v>
      </c>
      <c r="B911" s="255" t="s">
        <v>912</v>
      </c>
      <c r="C911" s="269" t="s">
        <v>1127</v>
      </c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>
        <v>106978</v>
      </c>
      <c r="R911" s="248">
        <v>151895</v>
      </c>
      <c r="S911" s="248">
        <v>165996</v>
      </c>
      <c r="T911" s="285">
        <v>187867</v>
      </c>
      <c r="U911" s="286">
        <v>226304</v>
      </c>
      <c r="V911" s="287">
        <v>222731</v>
      </c>
      <c r="W911" s="287">
        <v>186330</v>
      </c>
      <c r="X911" s="287">
        <v>227404</v>
      </c>
      <c r="Y911" s="287"/>
      <c r="Z911" s="287"/>
      <c r="AA911" s="305">
        <v>347998</v>
      </c>
      <c r="AB911" s="305">
        <v>400191</v>
      </c>
      <c r="AC911" s="303">
        <v>413872</v>
      </c>
      <c r="AD911" s="303">
        <v>415732</v>
      </c>
      <c r="AE911" s="289" t="str">
        <f t="shared" si="400"/>
        <v>NA</v>
      </c>
      <c r="AF911" s="289" t="str">
        <f t="shared" si="401"/>
        <v>NA</v>
      </c>
      <c r="AG911" s="289" t="str">
        <f t="shared" si="402"/>
        <v>NA</v>
      </c>
      <c r="AH911" s="289" t="str">
        <f t="shared" si="403"/>
        <v>NA</v>
      </c>
      <c r="AI911" s="289" t="str">
        <f t="shared" si="404"/>
        <v>NA</v>
      </c>
      <c r="AJ911" s="289" t="str">
        <f t="shared" si="405"/>
        <v>NA</v>
      </c>
      <c r="AK911" s="289" t="str">
        <f t="shared" si="406"/>
        <v>NA</v>
      </c>
      <c r="AL911" s="289" t="str">
        <f t="shared" si="407"/>
        <v>NA</v>
      </c>
      <c r="AM911" s="289" t="str">
        <f t="shared" si="408"/>
        <v>NA</v>
      </c>
      <c r="AN911" s="289" t="str">
        <f t="shared" si="409"/>
        <v>NA</v>
      </c>
      <c r="AO911" s="289" t="str">
        <f t="shared" si="410"/>
        <v>NA</v>
      </c>
      <c r="AP911" s="289" t="str">
        <f t="shared" si="411"/>
        <v>NA</v>
      </c>
      <c r="AQ911" s="289" t="str">
        <f t="shared" si="412"/>
        <v>NA</v>
      </c>
      <c r="AR911" s="289">
        <f t="shared" si="413"/>
        <v>289</v>
      </c>
      <c r="AS911" s="289">
        <f t="shared" si="414"/>
        <v>252</v>
      </c>
      <c r="AT911" s="289">
        <f t="shared" si="415"/>
        <v>252</v>
      </c>
      <c r="AU911" s="289">
        <f t="shared" si="416"/>
        <v>252</v>
      </c>
      <c r="AV911" s="289">
        <f t="shared" si="417"/>
        <v>241</v>
      </c>
      <c r="AW911" s="289">
        <f t="shared" si="418"/>
        <v>251</v>
      </c>
      <c r="AX911" s="289">
        <f t="shared" si="419"/>
        <v>236</v>
      </c>
      <c r="AY911" s="289">
        <f t="shared" si="420"/>
        <v>225</v>
      </c>
      <c r="AZ911" s="289" t="str">
        <f t="shared" si="421"/>
        <v>NA</v>
      </c>
      <c r="BA911" s="289" t="str">
        <f t="shared" si="422"/>
        <v>NA</v>
      </c>
      <c r="BB911" s="289">
        <f t="shared" si="423"/>
        <v>208</v>
      </c>
      <c r="BC911" s="289">
        <f t="shared" si="397"/>
        <v>204</v>
      </c>
      <c r="BD911" s="289">
        <f t="shared" si="398"/>
        <v>202</v>
      </c>
      <c r="BE911" s="289">
        <f t="shared" si="399"/>
        <v>196</v>
      </c>
    </row>
    <row r="912" spans="1:57" s="309" customFormat="1" ht="15" customHeight="1" x14ac:dyDescent="0.25">
      <c r="A912" s="283" t="s">
        <v>33</v>
      </c>
      <c r="B912" s="255" t="s">
        <v>908</v>
      </c>
      <c r="C912" s="269" t="s">
        <v>1127</v>
      </c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>
        <v>91443</v>
      </c>
      <c r="Q912" s="248">
        <v>123284</v>
      </c>
      <c r="R912" s="248">
        <v>150188</v>
      </c>
      <c r="S912" s="248">
        <v>155156</v>
      </c>
      <c r="T912" s="285">
        <v>185191</v>
      </c>
      <c r="U912" s="286">
        <v>223020</v>
      </c>
      <c r="V912" s="287">
        <v>228370</v>
      </c>
      <c r="W912" s="287">
        <v>192579</v>
      </c>
      <c r="X912" s="287">
        <v>223495</v>
      </c>
      <c r="Y912" s="287"/>
      <c r="Z912" s="287"/>
      <c r="AA912" s="305">
        <v>315199</v>
      </c>
      <c r="AB912" s="305">
        <v>348869</v>
      </c>
      <c r="AC912" s="303">
        <v>367875</v>
      </c>
      <c r="AD912" s="303">
        <v>387964</v>
      </c>
      <c r="AE912" s="289" t="str">
        <f t="shared" si="400"/>
        <v>NA</v>
      </c>
      <c r="AF912" s="289" t="str">
        <f t="shared" si="401"/>
        <v>NA</v>
      </c>
      <c r="AG912" s="289" t="str">
        <f t="shared" si="402"/>
        <v>NA</v>
      </c>
      <c r="AH912" s="289" t="str">
        <f t="shared" si="403"/>
        <v>NA</v>
      </c>
      <c r="AI912" s="289" t="str">
        <f t="shared" si="404"/>
        <v>NA</v>
      </c>
      <c r="AJ912" s="289" t="str">
        <f t="shared" si="405"/>
        <v>NA</v>
      </c>
      <c r="AK912" s="289" t="str">
        <f t="shared" si="406"/>
        <v>NA</v>
      </c>
      <c r="AL912" s="289" t="str">
        <f t="shared" si="407"/>
        <v>NA</v>
      </c>
      <c r="AM912" s="289" t="str">
        <f t="shared" si="408"/>
        <v>NA</v>
      </c>
      <c r="AN912" s="289" t="str">
        <f t="shared" si="409"/>
        <v>NA</v>
      </c>
      <c r="AO912" s="289" t="str">
        <f t="shared" si="410"/>
        <v>NA</v>
      </c>
      <c r="AP912" s="289" t="str">
        <f t="shared" si="411"/>
        <v>NA</v>
      </c>
      <c r="AQ912" s="289">
        <f t="shared" si="412"/>
        <v>314</v>
      </c>
      <c r="AR912" s="289">
        <f t="shared" si="413"/>
        <v>263</v>
      </c>
      <c r="AS912" s="289">
        <f t="shared" si="414"/>
        <v>255</v>
      </c>
      <c r="AT912" s="289">
        <f t="shared" si="415"/>
        <v>263</v>
      </c>
      <c r="AU912" s="289">
        <f t="shared" si="416"/>
        <v>254</v>
      </c>
      <c r="AV912" s="289">
        <f t="shared" si="417"/>
        <v>246</v>
      </c>
      <c r="AW912" s="289">
        <f t="shared" si="418"/>
        <v>245</v>
      </c>
      <c r="AX912" s="289">
        <f t="shared" si="419"/>
        <v>231</v>
      </c>
      <c r="AY912" s="289">
        <f t="shared" si="420"/>
        <v>228</v>
      </c>
      <c r="AZ912" s="289" t="str">
        <f t="shared" si="421"/>
        <v>NA</v>
      </c>
      <c r="BA912" s="289" t="str">
        <f t="shared" si="422"/>
        <v>NA</v>
      </c>
      <c r="BB912" s="289">
        <f t="shared" si="423"/>
        <v>219</v>
      </c>
      <c r="BC912" s="289">
        <f t="shared" si="397"/>
        <v>219</v>
      </c>
      <c r="BD912" s="289">
        <f t="shared" si="398"/>
        <v>216</v>
      </c>
      <c r="BE912" s="289">
        <f t="shared" si="399"/>
        <v>204</v>
      </c>
    </row>
    <row r="913" spans="1:57" s="309" customFormat="1" ht="15" customHeight="1" x14ac:dyDescent="0.25">
      <c r="A913" s="283" t="s">
        <v>429</v>
      </c>
      <c r="B913" s="255" t="s">
        <v>912</v>
      </c>
      <c r="C913" s="269" t="s">
        <v>1127</v>
      </c>
      <c r="D913" s="248"/>
      <c r="E913" s="248"/>
      <c r="F913" s="248"/>
      <c r="G913" s="248"/>
      <c r="H913" s="248">
        <v>137141</v>
      </c>
      <c r="I913" s="248">
        <v>151278</v>
      </c>
      <c r="J913" s="248">
        <v>170695</v>
      </c>
      <c r="K913" s="248">
        <v>204333</v>
      </c>
      <c r="L913" s="248">
        <v>238683</v>
      </c>
      <c r="M913" s="248">
        <v>266727</v>
      </c>
      <c r="N913" s="248">
        <v>269258</v>
      </c>
      <c r="O913" s="248">
        <v>262667</v>
      </c>
      <c r="P913" s="248">
        <v>238923</v>
      </c>
      <c r="Q913" s="248">
        <v>239629</v>
      </c>
      <c r="R913" s="248">
        <v>270181</v>
      </c>
      <c r="S913" s="248">
        <v>291799</v>
      </c>
      <c r="T913" s="285">
        <v>315569</v>
      </c>
      <c r="U913" s="286">
        <v>369921</v>
      </c>
      <c r="V913" s="287">
        <v>391260</v>
      </c>
      <c r="W913" s="287">
        <v>283984</v>
      </c>
      <c r="X913" s="287">
        <v>290543</v>
      </c>
      <c r="Y913" s="287"/>
      <c r="Z913" s="287"/>
      <c r="AA913" s="305">
        <v>353410</v>
      </c>
      <c r="AB913" s="305">
        <v>410762</v>
      </c>
      <c r="AC913" s="303">
        <v>436317</v>
      </c>
      <c r="AD913" s="303">
        <v>385195</v>
      </c>
      <c r="AE913" s="289" t="str">
        <f t="shared" si="400"/>
        <v>NA</v>
      </c>
      <c r="AF913" s="289" t="str">
        <f t="shared" si="401"/>
        <v>NA</v>
      </c>
      <c r="AG913" s="289" t="str">
        <f t="shared" si="402"/>
        <v>NA</v>
      </c>
      <c r="AH913" s="289" t="str">
        <f t="shared" si="403"/>
        <v>NA</v>
      </c>
      <c r="AI913" s="289">
        <f t="shared" si="404"/>
        <v>127</v>
      </c>
      <c r="AJ913" s="289">
        <f t="shared" si="405"/>
        <v>137</v>
      </c>
      <c r="AK913" s="289">
        <f t="shared" si="406"/>
        <v>139</v>
      </c>
      <c r="AL913" s="289">
        <f t="shared" si="407"/>
        <v>139</v>
      </c>
      <c r="AM913" s="289">
        <f t="shared" si="408"/>
        <v>140</v>
      </c>
      <c r="AN913" s="289">
        <f t="shared" si="409"/>
        <v>142</v>
      </c>
      <c r="AO913" s="289">
        <f t="shared" si="410"/>
        <v>157</v>
      </c>
      <c r="AP913" s="289">
        <f t="shared" si="411"/>
        <v>155</v>
      </c>
      <c r="AQ913" s="289">
        <f t="shared" si="412"/>
        <v>160</v>
      </c>
      <c r="AR913" s="289">
        <f t="shared" si="413"/>
        <v>163</v>
      </c>
      <c r="AS913" s="289">
        <f t="shared" si="414"/>
        <v>171</v>
      </c>
      <c r="AT913" s="289">
        <f t="shared" si="415"/>
        <v>171</v>
      </c>
      <c r="AU913" s="289">
        <f t="shared" si="416"/>
        <v>177</v>
      </c>
      <c r="AV913" s="289">
        <f t="shared" si="417"/>
        <v>176</v>
      </c>
      <c r="AW913" s="289">
        <f t="shared" si="418"/>
        <v>168</v>
      </c>
      <c r="AX913" s="289">
        <f t="shared" si="419"/>
        <v>174</v>
      </c>
      <c r="AY913" s="289">
        <f t="shared" si="420"/>
        <v>190</v>
      </c>
      <c r="AZ913" s="289" t="str">
        <f t="shared" si="421"/>
        <v>NA</v>
      </c>
      <c r="BA913" s="289" t="str">
        <f t="shared" si="422"/>
        <v>NA</v>
      </c>
      <c r="BB913" s="289">
        <f t="shared" si="423"/>
        <v>202</v>
      </c>
      <c r="BC913" s="289">
        <f t="shared" si="397"/>
        <v>198</v>
      </c>
      <c r="BD913" s="289">
        <f t="shared" si="398"/>
        <v>193</v>
      </c>
      <c r="BE913" s="289">
        <f t="shared" si="399"/>
        <v>205</v>
      </c>
    </row>
    <row r="914" spans="1:57" s="309" customFormat="1" ht="15" customHeight="1" x14ac:dyDescent="0.25">
      <c r="A914" s="283" t="s">
        <v>650</v>
      </c>
      <c r="B914" s="255" t="s">
        <v>915</v>
      </c>
      <c r="C914" s="269" t="s">
        <v>1127</v>
      </c>
      <c r="D914" s="248"/>
      <c r="E914" s="248"/>
      <c r="F914" s="248"/>
      <c r="G914" s="248"/>
      <c r="H914" s="248">
        <v>80929</v>
      </c>
      <c r="I914" s="248">
        <v>87112</v>
      </c>
      <c r="J914" s="248">
        <v>102763</v>
      </c>
      <c r="K914" s="248">
        <v>121369</v>
      </c>
      <c r="L914" s="248">
        <v>142587</v>
      </c>
      <c r="M914" s="248">
        <v>151890</v>
      </c>
      <c r="N914" s="248">
        <v>163035</v>
      </c>
      <c r="O914" s="248">
        <v>158255</v>
      </c>
      <c r="P914" s="248">
        <v>145670</v>
      </c>
      <c r="Q914" s="248">
        <v>137862</v>
      </c>
      <c r="R914" s="248">
        <v>158896</v>
      </c>
      <c r="S914" s="248">
        <v>206240</v>
      </c>
      <c r="T914" s="285">
        <v>241981</v>
      </c>
      <c r="U914" s="321">
        <v>287731</v>
      </c>
      <c r="V914" s="287">
        <v>307760</v>
      </c>
      <c r="W914" s="287">
        <v>244579</v>
      </c>
      <c r="X914" s="287">
        <v>277993</v>
      </c>
      <c r="Y914" s="287"/>
      <c r="Z914" s="287"/>
      <c r="AA914" s="305">
        <v>356739</v>
      </c>
      <c r="AB914" s="305">
        <v>396265</v>
      </c>
      <c r="AC914" s="303">
        <v>415079</v>
      </c>
      <c r="AD914" s="303">
        <v>381020</v>
      </c>
      <c r="AE914" s="289" t="str">
        <f t="shared" si="400"/>
        <v>NA</v>
      </c>
      <c r="AF914" s="289" t="str">
        <f t="shared" si="401"/>
        <v>NA</v>
      </c>
      <c r="AG914" s="289" t="str">
        <f t="shared" si="402"/>
        <v>NA</v>
      </c>
      <c r="AH914" s="289" t="str">
        <f t="shared" si="403"/>
        <v>NA</v>
      </c>
      <c r="AI914" s="289">
        <f t="shared" si="404"/>
        <v>190</v>
      </c>
      <c r="AJ914" s="289">
        <f t="shared" si="405"/>
        <v>205</v>
      </c>
      <c r="AK914" s="289">
        <f t="shared" si="406"/>
        <v>203</v>
      </c>
      <c r="AL914" s="289">
        <f t="shared" si="407"/>
        <v>204</v>
      </c>
      <c r="AM914" s="289">
        <f t="shared" si="408"/>
        <v>205</v>
      </c>
      <c r="AN914" s="289">
        <f t="shared" si="409"/>
        <v>214</v>
      </c>
      <c r="AO914" s="289">
        <f t="shared" si="410"/>
        <v>228</v>
      </c>
      <c r="AP914" s="289">
        <f t="shared" si="411"/>
        <v>227</v>
      </c>
      <c r="AQ914" s="289">
        <f t="shared" si="412"/>
        <v>226</v>
      </c>
      <c r="AR914" s="289">
        <f t="shared" si="413"/>
        <v>244</v>
      </c>
      <c r="AS914" s="289">
        <f t="shared" si="414"/>
        <v>243</v>
      </c>
      <c r="AT914" s="289">
        <f t="shared" si="415"/>
        <v>217</v>
      </c>
      <c r="AU914" s="289">
        <f t="shared" si="416"/>
        <v>209</v>
      </c>
      <c r="AV914" s="289">
        <f t="shared" si="417"/>
        <v>208</v>
      </c>
      <c r="AW914" s="289">
        <f t="shared" si="418"/>
        <v>205</v>
      </c>
      <c r="AX914" s="289">
        <f t="shared" si="419"/>
        <v>207</v>
      </c>
      <c r="AY914" s="289">
        <f t="shared" si="420"/>
        <v>198</v>
      </c>
      <c r="AZ914" s="289" t="str">
        <f t="shared" si="421"/>
        <v>NA</v>
      </c>
      <c r="BA914" s="289" t="str">
        <f t="shared" si="422"/>
        <v>NA</v>
      </c>
      <c r="BB914" s="289">
        <f t="shared" si="423"/>
        <v>199</v>
      </c>
      <c r="BC914" s="289">
        <f t="shared" si="397"/>
        <v>206</v>
      </c>
      <c r="BD914" s="289">
        <f t="shared" si="398"/>
        <v>201</v>
      </c>
      <c r="BE914" s="289">
        <f t="shared" si="399"/>
        <v>207</v>
      </c>
    </row>
    <row r="915" spans="1:57" s="309" customFormat="1" ht="15" customHeight="1" x14ac:dyDescent="0.25">
      <c r="A915" s="283" t="s">
        <v>622</v>
      </c>
      <c r="B915" s="255" t="s">
        <v>908</v>
      </c>
      <c r="C915" s="269" t="s">
        <v>1127</v>
      </c>
      <c r="D915" s="248"/>
      <c r="E915" s="248"/>
      <c r="F915" s="248"/>
      <c r="G915" s="248"/>
      <c r="H915" s="248">
        <v>40728</v>
      </c>
      <c r="I915" s="248">
        <v>47361</v>
      </c>
      <c r="J915" s="248">
        <v>56773</v>
      </c>
      <c r="K915" s="248">
        <v>77115</v>
      </c>
      <c r="L915" s="248">
        <v>108292</v>
      </c>
      <c r="M915" s="248">
        <v>142884</v>
      </c>
      <c r="N915" s="248">
        <v>179483</v>
      </c>
      <c r="O915" s="248">
        <v>165243</v>
      </c>
      <c r="P915" s="248">
        <v>156976</v>
      </c>
      <c r="Q915" s="248">
        <v>167863</v>
      </c>
      <c r="R915" s="248">
        <v>196971</v>
      </c>
      <c r="S915" s="248">
        <v>261726</v>
      </c>
      <c r="T915" s="285">
        <v>295031</v>
      </c>
      <c r="U915" s="286">
        <v>337945</v>
      </c>
      <c r="V915" s="287">
        <v>328133</v>
      </c>
      <c r="W915" s="287">
        <v>254684</v>
      </c>
      <c r="X915" s="287">
        <v>271822</v>
      </c>
      <c r="Y915" s="287"/>
      <c r="Z915" s="287"/>
      <c r="AA915" s="305">
        <v>344174</v>
      </c>
      <c r="AB915" s="305">
        <v>383866</v>
      </c>
      <c r="AC915" s="303">
        <v>383149</v>
      </c>
      <c r="AD915" s="303">
        <v>377171</v>
      </c>
      <c r="AE915" s="289" t="str">
        <f t="shared" si="400"/>
        <v>NA</v>
      </c>
      <c r="AF915" s="289" t="str">
        <f t="shared" si="401"/>
        <v>NA</v>
      </c>
      <c r="AG915" s="289" t="str">
        <f t="shared" si="402"/>
        <v>NA</v>
      </c>
      <c r="AH915" s="289" t="str">
        <f t="shared" si="403"/>
        <v>NA</v>
      </c>
      <c r="AI915" s="289">
        <f t="shared" si="404"/>
        <v>292</v>
      </c>
      <c r="AJ915" s="289">
        <f t="shared" si="405"/>
        <v>300</v>
      </c>
      <c r="AK915" s="289">
        <f t="shared" si="406"/>
        <v>300</v>
      </c>
      <c r="AL915" s="289">
        <f t="shared" si="407"/>
        <v>287</v>
      </c>
      <c r="AM915" s="289">
        <f t="shared" si="408"/>
        <v>259</v>
      </c>
      <c r="AN915" s="289">
        <f t="shared" si="409"/>
        <v>227</v>
      </c>
      <c r="AO915" s="289">
        <f t="shared" si="410"/>
        <v>211</v>
      </c>
      <c r="AP915" s="289">
        <f t="shared" si="411"/>
        <v>216</v>
      </c>
      <c r="AQ915" s="289">
        <f t="shared" si="412"/>
        <v>211</v>
      </c>
      <c r="AR915" s="289">
        <f t="shared" si="413"/>
        <v>208</v>
      </c>
      <c r="AS915" s="289">
        <f t="shared" si="414"/>
        <v>208</v>
      </c>
      <c r="AT915" s="289">
        <f t="shared" si="415"/>
        <v>187</v>
      </c>
      <c r="AU915" s="289">
        <f t="shared" si="416"/>
        <v>188</v>
      </c>
      <c r="AV915" s="289">
        <f t="shared" si="417"/>
        <v>192</v>
      </c>
      <c r="AW915" s="289">
        <f t="shared" si="418"/>
        <v>198</v>
      </c>
      <c r="AX915" s="289">
        <f t="shared" si="419"/>
        <v>194</v>
      </c>
      <c r="AY915" s="289">
        <f t="shared" si="420"/>
        <v>207</v>
      </c>
      <c r="AZ915" s="289" t="str">
        <f t="shared" si="421"/>
        <v>NA</v>
      </c>
      <c r="BA915" s="289" t="str">
        <f t="shared" si="422"/>
        <v>NA</v>
      </c>
      <c r="BB915" s="289">
        <f t="shared" si="423"/>
        <v>210</v>
      </c>
      <c r="BC915" s="289">
        <f t="shared" si="397"/>
        <v>211</v>
      </c>
      <c r="BD915" s="289">
        <f t="shared" si="398"/>
        <v>212</v>
      </c>
      <c r="BE915" s="289">
        <f t="shared" si="399"/>
        <v>208</v>
      </c>
    </row>
    <row r="916" spans="1:57" s="309" customFormat="1" ht="15" customHeight="1" x14ac:dyDescent="0.25">
      <c r="A916" s="283" t="s">
        <v>1098</v>
      </c>
      <c r="B916" s="255" t="s">
        <v>907</v>
      </c>
      <c r="C916" s="269" t="s">
        <v>1127</v>
      </c>
      <c r="D916" s="248"/>
      <c r="E916" s="248"/>
      <c r="F916" s="248"/>
      <c r="G916" s="248"/>
      <c r="H916" s="248">
        <v>66759</v>
      </c>
      <c r="I916" s="248">
        <v>71960</v>
      </c>
      <c r="J916" s="248">
        <v>87485</v>
      </c>
      <c r="K916" s="248">
        <v>98072</v>
      </c>
      <c r="L916" s="248">
        <v>111822</v>
      </c>
      <c r="M916" s="248">
        <v>122450</v>
      </c>
      <c r="N916" s="248">
        <v>152712</v>
      </c>
      <c r="O916" s="248">
        <v>153383</v>
      </c>
      <c r="P916" s="248">
        <v>154709</v>
      </c>
      <c r="Q916" s="248">
        <v>148208</v>
      </c>
      <c r="R916" s="248">
        <v>188672</v>
      </c>
      <c r="S916" s="248">
        <v>205955</v>
      </c>
      <c r="T916" s="285">
        <v>233795</v>
      </c>
      <c r="U916" s="286">
        <v>290020</v>
      </c>
      <c r="V916" s="287">
        <v>282038</v>
      </c>
      <c r="W916" s="287">
        <v>226189</v>
      </c>
      <c r="X916" s="287">
        <v>275242</v>
      </c>
      <c r="Y916" s="287"/>
      <c r="Z916" s="287"/>
      <c r="AA916" s="305">
        <v>364907</v>
      </c>
      <c r="AB916" s="305">
        <v>406407</v>
      </c>
      <c r="AC916" s="303">
        <v>404946</v>
      </c>
      <c r="AD916" s="303">
        <v>371874</v>
      </c>
      <c r="AE916" s="289" t="str">
        <f t="shared" si="400"/>
        <v>NA</v>
      </c>
      <c r="AF916" s="289" t="str">
        <f t="shared" si="401"/>
        <v>NA</v>
      </c>
      <c r="AG916" s="289" t="str">
        <f t="shared" si="402"/>
        <v>NA</v>
      </c>
      <c r="AH916" s="289" t="str">
        <f t="shared" si="403"/>
        <v>NA</v>
      </c>
      <c r="AI916" s="289">
        <f t="shared" si="404"/>
        <v>217</v>
      </c>
      <c r="AJ916" s="289">
        <f t="shared" si="405"/>
        <v>233</v>
      </c>
      <c r="AK916" s="289">
        <f t="shared" si="406"/>
        <v>225</v>
      </c>
      <c r="AL916" s="289">
        <f t="shared" si="407"/>
        <v>241</v>
      </c>
      <c r="AM916" s="289">
        <f t="shared" si="408"/>
        <v>254</v>
      </c>
      <c r="AN916" s="289">
        <f t="shared" si="409"/>
        <v>255</v>
      </c>
      <c r="AO916" s="289">
        <f t="shared" si="410"/>
        <v>241</v>
      </c>
      <c r="AP916" s="289">
        <f t="shared" si="411"/>
        <v>234</v>
      </c>
      <c r="AQ916" s="289">
        <f t="shared" si="412"/>
        <v>216</v>
      </c>
      <c r="AR916" s="289">
        <f t="shared" si="413"/>
        <v>233</v>
      </c>
      <c r="AS916" s="289">
        <f t="shared" si="414"/>
        <v>214</v>
      </c>
      <c r="AT916" s="289">
        <f t="shared" si="415"/>
        <v>218</v>
      </c>
      <c r="AU916" s="289">
        <f t="shared" si="416"/>
        <v>217</v>
      </c>
      <c r="AV916" s="289">
        <f t="shared" si="417"/>
        <v>206</v>
      </c>
      <c r="AW916" s="289">
        <f t="shared" si="418"/>
        <v>217</v>
      </c>
      <c r="AX916" s="289">
        <f t="shared" si="419"/>
        <v>214</v>
      </c>
      <c r="AY916" s="289">
        <f t="shared" si="420"/>
        <v>203</v>
      </c>
      <c r="AZ916" s="289" t="str">
        <f t="shared" si="421"/>
        <v>NA</v>
      </c>
      <c r="BA916" s="289" t="str">
        <f t="shared" si="422"/>
        <v>NA</v>
      </c>
      <c r="BB916" s="289">
        <f t="shared" si="423"/>
        <v>193</v>
      </c>
      <c r="BC916" s="289">
        <f t="shared" si="397"/>
        <v>199</v>
      </c>
      <c r="BD916" s="289">
        <f t="shared" si="398"/>
        <v>205</v>
      </c>
      <c r="BE916" s="289">
        <f t="shared" si="399"/>
        <v>210</v>
      </c>
    </row>
    <row r="917" spans="1:57" s="309" customFormat="1" ht="15" customHeight="1" x14ac:dyDescent="0.25">
      <c r="A917" s="283" t="s">
        <v>282</v>
      </c>
      <c r="B917" s="255" t="s">
        <v>907</v>
      </c>
      <c r="C917" s="269" t="s">
        <v>1127</v>
      </c>
      <c r="D917" s="248"/>
      <c r="E917" s="248"/>
      <c r="F917" s="248"/>
      <c r="G917" s="248"/>
      <c r="H917" s="248"/>
      <c r="I917" s="248"/>
      <c r="J917" s="272"/>
      <c r="K917" s="272"/>
      <c r="L917" s="248"/>
      <c r="M917" s="248"/>
      <c r="N917" s="248"/>
      <c r="O917" s="248"/>
      <c r="P917" s="248"/>
      <c r="Q917" s="248">
        <v>31695</v>
      </c>
      <c r="R917" s="248">
        <v>312003</v>
      </c>
      <c r="S917" s="248">
        <v>419614</v>
      </c>
      <c r="T917" s="285">
        <v>432117</v>
      </c>
      <c r="U917" s="286">
        <v>482662</v>
      </c>
      <c r="V917" s="287">
        <v>469570</v>
      </c>
      <c r="W917" s="287">
        <v>328660</v>
      </c>
      <c r="X917" s="287">
        <v>335558</v>
      </c>
      <c r="Y917" s="287"/>
      <c r="Z917" s="287"/>
      <c r="AA917" s="305">
        <v>349371</v>
      </c>
      <c r="AB917" s="305">
        <v>380328</v>
      </c>
      <c r="AC917" s="303">
        <v>379430</v>
      </c>
      <c r="AD917" s="303">
        <v>352460</v>
      </c>
      <c r="AE917" s="289" t="str">
        <f t="shared" si="400"/>
        <v>NA</v>
      </c>
      <c r="AF917" s="289" t="str">
        <f t="shared" si="401"/>
        <v>NA</v>
      </c>
      <c r="AG917" s="289" t="str">
        <f t="shared" si="402"/>
        <v>NA</v>
      </c>
      <c r="AH917" s="289" t="str">
        <f t="shared" si="403"/>
        <v>NA</v>
      </c>
      <c r="AI917" s="289" t="str">
        <f t="shared" si="404"/>
        <v>NA</v>
      </c>
      <c r="AJ917" s="289" t="str">
        <f t="shared" si="405"/>
        <v>NA</v>
      </c>
      <c r="AK917" s="289" t="str">
        <f t="shared" si="406"/>
        <v>NA</v>
      </c>
      <c r="AL917" s="289" t="str">
        <f t="shared" si="407"/>
        <v>NA</v>
      </c>
      <c r="AM917" s="289" t="str">
        <f t="shared" si="408"/>
        <v>NA</v>
      </c>
      <c r="AN917" s="289" t="str">
        <f t="shared" si="409"/>
        <v>NA</v>
      </c>
      <c r="AO917" s="289" t="str">
        <f t="shared" si="410"/>
        <v>NA</v>
      </c>
      <c r="AP917" s="289" t="str">
        <f t="shared" si="411"/>
        <v>NA</v>
      </c>
      <c r="AQ917" s="289" t="str">
        <f t="shared" si="412"/>
        <v>NA</v>
      </c>
      <c r="AR917" s="289">
        <f t="shared" si="413"/>
        <v>539</v>
      </c>
      <c r="AS917" s="289">
        <f t="shared" si="414"/>
        <v>150</v>
      </c>
      <c r="AT917" s="289">
        <f t="shared" si="415"/>
        <v>134</v>
      </c>
      <c r="AU917" s="289">
        <f t="shared" si="416"/>
        <v>142</v>
      </c>
      <c r="AV917" s="289">
        <f t="shared" si="417"/>
        <v>146</v>
      </c>
      <c r="AW917" s="289">
        <f t="shared" si="418"/>
        <v>152</v>
      </c>
      <c r="AX917" s="289">
        <f t="shared" si="419"/>
        <v>159</v>
      </c>
      <c r="AY917" s="289">
        <f t="shared" si="420"/>
        <v>166</v>
      </c>
      <c r="AZ917" s="289" t="str">
        <f t="shared" si="421"/>
        <v>NA</v>
      </c>
      <c r="BA917" s="289" t="str">
        <f t="shared" si="422"/>
        <v>NA</v>
      </c>
      <c r="BB917" s="289">
        <f t="shared" si="423"/>
        <v>206</v>
      </c>
      <c r="BC917" s="289">
        <f t="shared" si="397"/>
        <v>212</v>
      </c>
      <c r="BD917" s="289">
        <f t="shared" si="398"/>
        <v>214</v>
      </c>
      <c r="BE917" s="289">
        <f t="shared" si="399"/>
        <v>216</v>
      </c>
    </row>
    <row r="918" spans="1:57" s="309" customFormat="1" ht="15" customHeight="1" x14ac:dyDescent="0.25">
      <c r="A918" s="283" t="s">
        <v>226</v>
      </c>
      <c r="B918" s="255" t="s">
        <v>907</v>
      </c>
      <c r="C918" s="269" t="s">
        <v>1127</v>
      </c>
      <c r="D918" s="248"/>
      <c r="E918" s="248"/>
      <c r="F918" s="248"/>
      <c r="G918" s="248"/>
      <c r="H918" s="248">
        <v>44602</v>
      </c>
      <c r="I918" s="248">
        <v>57060</v>
      </c>
      <c r="J918" s="248">
        <v>80736</v>
      </c>
      <c r="K918" s="248">
        <v>108637</v>
      </c>
      <c r="L918" s="248">
        <v>128400</v>
      </c>
      <c r="M918" s="248">
        <v>147300</v>
      </c>
      <c r="N918" s="248">
        <v>216000</v>
      </c>
      <c r="O918" s="248">
        <v>181300</v>
      </c>
      <c r="P918" s="248">
        <v>151600</v>
      </c>
      <c r="Q918" s="248">
        <v>150800</v>
      </c>
      <c r="R918" s="248">
        <v>167800</v>
      </c>
      <c r="S918" s="248">
        <v>179300</v>
      </c>
      <c r="T918" s="285">
        <v>193250</v>
      </c>
      <c r="U918" s="286">
        <v>220062</v>
      </c>
      <c r="V918" s="287">
        <v>216377</v>
      </c>
      <c r="W918" s="287">
        <v>171024</v>
      </c>
      <c r="X918" s="287">
        <v>195791</v>
      </c>
      <c r="Y918" s="287"/>
      <c r="Z918" s="287"/>
      <c r="AA918" s="305">
        <v>273802</v>
      </c>
      <c r="AB918" s="305">
        <v>329834</v>
      </c>
      <c r="AC918" s="303">
        <v>345242</v>
      </c>
      <c r="AD918" s="303">
        <v>344492</v>
      </c>
      <c r="AE918" s="289" t="str">
        <f t="shared" si="400"/>
        <v>NA</v>
      </c>
      <c r="AF918" s="289" t="str">
        <f t="shared" si="401"/>
        <v>NA</v>
      </c>
      <c r="AG918" s="289" t="str">
        <f t="shared" si="402"/>
        <v>NA</v>
      </c>
      <c r="AH918" s="289" t="str">
        <f t="shared" si="403"/>
        <v>NA</v>
      </c>
      <c r="AI918" s="289">
        <f t="shared" si="404"/>
        <v>285</v>
      </c>
      <c r="AJ918" s="289">
        <f t="shared" si="405"/>
        <v>276</v>
      </c>
      <c r="AK918" s="289">
        <f t="shared" si="406"/>
        <v>244</v>
      </c>
      <c r="AL918" s="289">
        <f t="shared" si="407"/>
        <v>226</v>
      </c>
      <c r="AM918" s="289">
        <f t="shared" si="408"/>
        <v>226</v>
      </c>
      <c r="AN918" s="289">
        <f t="shared" si="409"/>
        <v>222</v>
      </c>
      <c r="AO918" s="289">
        <f t="shared" si="410"/>
        <v>186</v>
      </c>
      <c r="AP918" s="289">
        <f t="shared" si="411"/>
        <v>198</v>
      </c>
      <c r="AQ918" s="289">
        <f t="shared" si="412"/>
        <v>222</v>
      </c>
      <c r="AR918" s="289">
        <f t="shared" si="413"/>
        <v>230</v>
      </c>
      <c r="AS918" s="289">
        <f t="shared" si="414"/>
        <v>233</v>
      </c>
      <c r="AT918" s="289">
        <f t="shared" si="415"/>
        <v>239</v>
      </c>
      <c r="AU918" s="289">
        <f t="shared" si="416"/>
        <v>247</v>
      </c>
      <c r="AV918" s="289">
        <f t="shared" si="417"/>
        <v>248</v>
      </c>
      <c r="AW918" s="289">
        <f t="shared" si="418"/>
        <v>255</v>
      </c>
      <c r="AX918" s="289">
        <f t="shared" si="419"/>
        <v>248</v>
      </c>
      <c r="AY918" s="289">
        <f t="shared" si="420"/>
        <v>243</v>
      </c>
      <c r="AZ918" s="289" t="str">
        <f t="shared" si="421"/>
        <v>NA</v>
      </c>
      <c r="BA918" s="289" t="str">
        <f t="shared" si="422"/>
        <v>NA</v>
      </c>
      <c r="BB918" s="289">
        <f t="shared" si="423"/>
        <v>233</v>
      </c>
      <c r="BC918" s="289">
        <f t="shared" si="397"/>
        <v>225</v>
      </c>
      <c r="BD918" s="289">
        <f t="shared" si="398"/>
        <v>222</v>
      </c>
      <c r="BE918" s="289">
        <f t="shared" si="399"/>
        <v>220</v>
      </c>
    </row>
    <row r="919" spans="1:57" s="309" customFormat="1" ht="15" customHeight="1" x14ac:dyDescent="0.25">
      <c r="A919" s="283" t="s">
        <v>418</v>
      </c>
      <c r="B919" s="255" t="s">
        <v>912</v>
      </c>
      <c r="C919" s="269" t="s">
        <v>1127</v>
      </c>
      <c r="D919" s="248"/>
      <c r="E919" s="248"/>
      <c r="F919" s="248"/>
      <c r="G919" s="248"/>
      <c r="H919" s="248">
        <v>53186</v>
      </c>
      <c r="I919" s="248">
        <v>66125</v>
      </c>
      <c r="J919" s="248">
        <v>80417</v>
      </c>
      <c r="K919" s="248">
        <v>95791</v>
      </c>
      <c r="L919" s="248">
        <v>117583</v>
      </c>
      <c r="M919" s="248">
        <v>127618</v>
      </c>
      <c r="N919" s="248">
        <v>136047</v>
      </c>
      <c r="O919" s="248">
        <v>156256</v>
      </c>
      <c r="P919" s="248">
        <v>157965</v>
      </c>
      <c r="Q919" s="248">
        <v>155981</v>
      </c>
      <c r="R919" s="248">
        <v>174898</v>
      </c>
      <c r="S919" s="248">
        <v>196614</v>
      </c>
      <c r="T919" s="285">
        <v>222050</v>
      </c>
      <c r="U919" s="286">
        <v>287319</v>
      </c>
      <c r="V919" s="287">
        <v>289788</v>
      </c>
      <c r="W919" s="287">
        <v>240046</v>
      </c>
      <c r="X919" s="287">
        <v>271019</v>
      </c>
      <c r="Y919" s="287"/>
      <c r="Z919" s="287"/>
      <c r="AA919" s="305">
        <v>298811</v>
      </c>
      <c r="AB919" s="305">
        <v>334633</v>
      </c>
      <c r="AC919" s="303">
        <v>344618</v>
      </c>
      <c r="AD919" s="303">
        <v>326934</v>
      </c>
      <c r="AE919" s="289" t="str">
        <f t="shared" si="400"/>
        <v>NA</v>
      </c>
      <c r="AF919" s="289" t="str">
        <f t="shared" si="401"/>
        <v>NA</v>
      </c>
      <c r="AG919" s="289" t="str">
        <f t="shared" si="402"/>
        <v>NA</v>
      </c>
      <c r="AH919" s="289" t="str">
        <f t="shared" si="403"/>
        <v>NA</v>
      </c>
      <c r="AI919" s="289">
        <f t="shared" si="404"/>
        <v>256</v>
      </c>
      <c r="AJ919" s="289">
        <f t="shared" si="405"/>
        <v>250</v>
      </c>
      <c r="AK919" s="289">
        <f t="shared" si="406"/>
        <v>246</v>
      </c>
      <c r="AL919" s="289">
        <f t="shared" si="407"/>
        <v>248</v>
      </c>
      <c r="AM919" s="289">
        <f t="shared" si="408"/>
        <v>244</v>
      </c>
      <c r="AN919" s="289">
        <f t="shared" si="409"/>
        <v>251</v>
      </c>
      <c r="AO919" s="289">
        <f t="shared" si="410"/>
        <v>262</v>
      </c>
      <c r="AP919" s="289">
        <f t="shared" si="411"/>
        <v>228</v>
      </c>
      <c r="AQ919" s="289">
        <f t="shared" si="412"/>
        <v>210</v>
      </c>
      <c r="AR919" s="289">
        <f t="shared" si="413"/>
        <v>225</v>
      </c>
      <c r="AS919" s="289">
        <f t="shared" si="414"/>
        <v>229</v>
      </c>
      <c r="AT919" s="289">
        <f t="shared" si="415"/>
        <v>225</v>
      </c>
      <c r="AU919" s="289">
        <f t="shared" si="416"/>
        <v>226</v>
      </c>
      <c r="AV919" s="289">
        <f t="shared" si="417"/>
        <v>209</v>
      </c>
      <c r="AW919" s="289">
        <f t="shared" si="418"/>
        <v>215</v>
      </c>
      <c r="AX919" s="289">
        <f t="shared" si="419"/>
        <v>208</v>
      </c>
      <c r="AY919" s="289">
        <f t="shared" si="420"/>
        <v>208</v>
      </c>
      <c r="AZ919" s="289" t="str">
        <f t="shared" si="421"/>
        <v>NA</v>
      </c>
      <c r="BA919" s="289" t="str">
        <f t="shared" si="422"/>
        <v>NA</v>
      </c>
      <c r="BB919" s="289">
        <f t="shared" si="423"/>
        <v>223</v>
      </c>
      <c r="BC919" s="289">
        <f t="shared" si="397"/>
        <v>224</v>
      </c>
      <c r="BD919" s="289">
        <f t="shared" si="398"/>
        <v>223</v>
      </c>
      <c r="BE919" s="289">
        <f t="shared" si="399"/>
        <v>223</v>
      </c>
    </row>
    <row r="920" spans="1:57" s="309" customFormat="1" ht="15" customHeight="1" x14ac:dyDescent="0.25">
      <c r="A920" s="283" t="s">
        <v>82</v>
      </c>
      <c r="B920" s="255" t="s">
        <v>912</v>
      </c>
      <c r="C920" s="269" t="s">
        <v>1127</v>
      </c>
      <c r="D920" s="248"/>
      <c r="E920" s="248"/>
      <c r="F920" s="248"/>
      <c r="G920" s="248"/>
      <c r="H920" s="248">
        <v>45657</v>
      </c>
      <c r="I920" s="248">
        <v>53363</v>
      </c>
      <c r="J920" s="248">
        <v>59297</v>
      </c>
      <c r="K920" s="248">
        <v>72337</v>
      </c>
      <c r="L920" s="248">
        <v>80566</v>
      </c>
      <c r="M920" s="248">
        <v>86330</v>
      </c>
      <c r="N920" s="248">
        <v>90350</v>
      </c>
      <c r="O920" s="248">
        <v>93847</v>
      </c>
      <c r="P920" s="248">
        <v>105561</v>
      </c>
      <c r="Q920" s="248">
        <v>114876</v>
      </c>
      <c r="R920" s="248">
        <v>129158</v>
      </c>
      <c r="S920" s="248">
        <v>150358</v>
      </c>
      <c r="T920" s="285">
        <v>199087</v>
      </c>
      <c r="U920" s="286">
        <v>232239</v>
      </c>
      <c r="V920" s="287">
        <v>214189</v>
      </c>
      <c r="W920" s="287">
        <v>176078</v>
      </c>
      <c r="X920" s="287">
        <v>187346</v>
      </c>
      <c r="Y920" s="287"/>
      <c r="Z920" s="287"/>
      <c r="AA920" s="305">
        <v>213863</v>
      </c>
      <c r="AB920" s="305">
        <v>299890</v>
      </c>
      <c r="AC920" s="303">
        <v>346852</v>
      </c>
      <c r="AD920" s="303">
        <v>322316</v>
      </c>
      <c r="AE920" s="289" t="str">
        <f t="shared" si="400"/>
        <v>NA</v>
      </c>
      <c r="AF920" s="289" t="str">
        <f t="shared" si="401"/>
        <v>NA</v>
      </c>
      <c r="AG920" s="289" t="str">
        <f t="shared" si="402"/>
        <v>NA</v>
      </c>
      <c r="AH920" s="289" t="str">
        <f t="shared" si="403"/>
        <v>NA</v>
      </c>
      <c r="AI920" s="289">
        <f t="shared" si="404"/>
        <v>282</v>
      </c>
      <c r="AJ920" s="289">
        <f t="shared" si="405"/>
        <v>288</v>
      </c>
      <c r="AK920" s="289">
        <f t="shared" si="406"/>
        <v>297</v>
      </c>
      <c r="AL920" s="289">
        <f t="shared" si="407"/>
        <v>297</v>
      </c>
      <c r="AM920" s="289">
        <f t="shared" si="408"/>
        <v>298</v>
      </c>
      <c r="AN920" s="289">
        <f t="shared" si="409"/>
        <v>305</v>
      </c>
      <c r="AO920" s="289">
        <f t="shared" si="410"/>
        <v>323</v>
      </c>
      <c r="AP920" s="289">
        <f t="shared" si="411"/>
        <v>315</v>
      </c>
      <c r="AQ920" s="289">
        <f t="shared" si="412"/>
        <v>287</v>
      </c>
      <c r="AR920" s="289">
        <f t="shared" si="413"/>
        <v>276</v>
      </c>
      <c r="AS920" s="289">
        <f t="shared" si="414"/>
        <v>285</v>
      </c>
      <c r="AT920" s="289">
        <f t="shared" si="415"/>
        <v>269</v>
      </c>
      <c r="AU920" s="289">
        <f t="shared" si="416"/>
        <v>240</v>
      </c>
      <c r="AV920" s="289">
        <f t="shared" si="417"/>
        <v>238</v>
      </c>
      <c r="AW920" s="289">
        <f t="shared" si="418"/>
        <v>262</v>
      </c>
      <c r="AX920" s="289">
        <f t="shared" si="419"/>
        <v>245</v>
      </c>
      <c r="AY920" s="289">
        <f t="shared" si="420"/>
        <v>246</v>
      </c>
      <c r="AZ920" s="289" t="str">
        <f t="shared" si="421"/>
        <v>NA</v>
      </c>
      <c r="BA920" s="289" t="str">
        <f t="shared" si="422"/>
        <v>NA</v>
      </c>
      <c r="BB920" s="289">
        <f t="shared" si="423"/>
        <v>268</v>
      </c>
      <c r="BC920" s="289">
        <f t="shared" si="397"/>
        <v>238</v>
      </c>
      <c r="BD920" s="289">
        <f t="shared" si="398"/>
        <v>221</v>
      </c>
      <c r="BE920" s="289">
        <f t="shared" si="399"/>
        <v>226</v>
      </c>
    </row>
    <row r="921" spans="1:57" s="309" customFormat="1" ht="15" customHeight="1" x14ac:dyDescent="0.25">
      <c r="A921" s="283" t="s">
        <v>234</v>
      </c>
      <c r="B921" s="255" t="s">
        <v>907</v>
      </c>
      <c r="C921" s="269" t="s">
        <v>1127</v>
      </c>
      <c r="D921" s="248"/>
      <c r="E921" s="248"/>
      <c r="F921" s="248"/>
      <c r="G921" s="248"/>
      <c r="H921" s="248">
        <v>59753</v>
      </c>
      <c r="I921" s="248">
        <v>69657</v>
      </c>
      <c r="J921" s="248">
        <v>84277</v>
      </c>
      <c r="K921" s="248">
        <v>103623</v>
      </c>
      <c r="L921" s="248">
        <v>124856</v>
      </c>
      <c r="M921" s="248">
        <v>135553</v>
      </c>
      <c r="N921" s="248">
        <v>150018</v>
      </c>
      <c r="O921" s="248">
        <v>139766</v>
      </c>
      <c r="P921" s="248">
        <v>121457</v>
      </c>
      <c r="Q921" s="248">
        <v>107573</v>
      </c>
      <c r="R921" s="248">
        <v>129251</v>
      </c>
      <c r="S921" s="248">
        <v>140530</v>
      </c>
      <c r="T921" s="285">
        <v>177578</v>
      </c>
      <c r="U921" s="286">
        <v>220548</v>
      </c>
      <c r="V921" s="287">
        <v>220000</v>
      </c>
      <c r="W921" s="287">
        <v>179093</v>
      </c>
      <c r="X921" s="287">
        <v>180263</v>
      </c>
      <c r="Y921" s="287"/>
      <c r="Z921" s="287"/>
      <c r="AA921" s="305">
        <v>278112</v>
      </c>
      <c r="AB921" s="305">
        <v>310650</v>
      </c>
      <c r="AC921" s="303">
        <v>309102</v>
      </c>
      <c r="AD921" s="303">
        <v>313462</v>
      </c>
      <c r="AE921" s="289" t="str">
        <f t="shared" si="400"/>
        <v>NA</v>
      </c>
      <c r="AF921" s="289" t="str">
        <f t="shared" si="401"/>
        <v>NA</v>
      </c>
      <c r="AG921" s="289" t="str">
        <f t="shared" si="402"/>
        <v>NA</v>
      </c>
      <c r="AH921" s="289" t="str">
        <f t="shared" si="403"/>
        <v>NA</v>
      </c>
      <c r="AI921" s="289">
        <f t="shared" si="404"/>
        <v>237</v>
      </c>
      <c r="AJ921" s="289">
        <f t="shared" si="405"/>
        <v>240</v>
      </c>
      <c r="AK921" s="289">
        <f t="shared" si="406"/>
        <v>236</v>
      </c>
      <c r="AL921" s="289">
        <f t="shared" si="407"/>
        <v>237</v>
      </c>
      <c r="AM921" s="289">
        <f t="shared" si="408"/>
        <v>229</v>
      </c>
      <c r="AN921" s="289">
        <f t="shared" si="409"/>
        <v>240</v>
      </c>
      <c r="AO921" s="289">
        <f t="shared" si="410"/>
        <v>247</v>
      </c>
      <c r="AP921" s="289">
        <f t="shared" si="411"/>
        <v>250</v>
      </c>
      <c r="AQ921" s="289">
        <f t="shared" si="412"/>
        <v>266</v>
      </c>
      <c r="AR921" s="289">
        <f t="shared" si="413"/>
        <v>288</v>
      </c>
      <c r="AS921" s="289">
        <f t="shared" si="414"/>
        <v>284</v>
      </c>
      <c r="AT921" s="289">
        <f t="shared" si="415"/>
        <v>283</v>
      </c>
      <c r="AU921" s="289">
        <f t="shared" si="416"/>
        <v>258</v>
      </c>
      <c r="AV921" s="289">
        <f t="shared" si="417"/>
        <v>247</v>
      </c>
      <c r="AW921" s="289">
        <f t="shared" si="418"/>
        <v>253</v>
      </c>
      <c r="AX921" s="289">
        <f t="shared" si="419"/>
        <v>241</v>
      </c>
      <c r="AY921" s="289">
        <f t="shared" si="420"/>
        <v>253</v>
      </c>
      <c r="AZ921" s="289" t="str">
        <f t="shared" si="421"/>
        <v>NA</v>
      </c>
      <c r="BA921" s="289" t="str">
        <f t="shared" si="422"/>
        <v>NA</v>
      </c>
      <c r="BB921" s="289">
        <f t="shared" si="423"/>
        <v>230</v>
      </c>
      <c r="BC921" s="289">
        <f t="shared" si="397"/>
        <v>235</v>
      </c>
      <c r="BD921" s="289">
        <f t="shared" si="398"/>
        <v>239</v>
      </c>
      <c r="BE921" s="289">
        <f t="shared" si="399"/>
        <v>230</v>
      </c>
    </row>
    <row r="922" spans="1:57" s="309" customFormat="1" ht="15" customHeight="1" x14ac:dyDescent="0.25">
      <c r="A922" s="283" t="s">
        <v>985</v>
      </c>
      <c r="B922" s="255" t="s">
        <v>908</v>
      </c>
      <c r="C922" s="269" t="s">
        <v>1127</v>
      </c>
      <c r="D922" s="248"/>
      <c r="E922" s="248"/>
      <c r="F922" s="248"/>
      <c r="G922" s="248"/>
      <c r="H922" s="248">
        <v>31299</v>
      </c>
      <c r="I922" s="248">
        <v>35052</v>
      </c>
      <c r="J922" s="248">
        <v>40278</v>
      </c>
      <c r="K922" s="248">
        <v>47582</v>
      </c>
      <c r="L922" s="248">
        <v>56454</v>
      </c>
      <c r="M922" s="248">
        <v>75859</v>
      </c>
      <c r="N922" s="248">
        <v>97118</v>
      </c>
      <c r="O922" s="248">
        <v>109252</v>
      </c>
      <c r="P922" s="248">
        <v>112857</v>
      </c>
      <c r="Q922" s="248">
        <v>117437</v>
      </c>
      <c r="R922" s="248">
        <v>137909</v>
      </c>
      <c r="S922" s="248">
        <v>179679</v>
      </c>
      <c r="T922" s="285">
        <v>214759</v>
      </c>
      <c r="U922" s="286">
        <v>268758</v>
      </c>
      <c r="V922" s="287">
        <v>262934</v>
      </c>
      <c r="W922" s="287">
        <v>200012</v>
      </c>
      <c r="X922" s="287">
        <v>218699</v>
      </c>
      <c r="Y922" s="287"/>
      <c r="Z922" s="287"/>
      <c r="AA922" s="305">
        <v>271561</v>
      </c>
      <c r="AB922" s="305">
        <v>313093</v>
      </c>
      <c r="AC922" s="303">
        <v>317035</v>
      </c>
      <c r="AD922" s="303">
        <v>310278</v>
      </c>
      <c r="AE922" s="289" t="str">
        <f t="shared" si="400"/>
        <v>NA</v>
      </c>
      <c r="AF922" s="289" t="str">
        <f t="shared" si="401"/>
        <v>NA</v>
      </c>
      <c r="AG922" s="289" t="str">
        <f t="shared" si="402"/>
        <v>NA</v>
      </c>
      <c r="AH922" s="289" t="str">
        <f t="shared" si="403"/>
        <v>NA</v>
      </c>
      <c r="AI922" s="289">
        <f t="shared" si="404"/>
        <v>332</v>
      </c>
      <c r="AJ922" s="289">
        <f t="shared" si="405"/>
        <v>346</v>
      </c>
      <c r="AK922" s="289">
        <f t="shared" si="406"/>
        <v>344</v>
      </c>
      <c r="AL922" s="289">
        <f t="shared" si="407"/>
        <v>346</v>
      </c>
      <c r="AM922" s="289">
        <f t="shared" si="408"/>
        <v>349</v>
      </c>
      <c r="AN922" s="289">
        <f t="shared" si="409"/>
        <v>328</v>
      </c>
      <c r="AO922" s="289">
        <f t="shared" si="410"/>
        <v>316</v>
      </c>
      <c r="AP922" s="289">
        <f t="shared" si="411"/>
        <v>288</v>
      </c>
      <c r="AQ922" s="289">
        <f t="shared" si="412"/>
        <v>277</v>
      </c>
      <c r="AR922" s="289">
        <f t="shared" si="413"/>
        <v>271</v>
      </c>
      <c r="AS922" s="289">
        <f t="shared" si="414"/>
        <v>271</v>
      </c>
      <c r="AT922" s="289">
        <f t="shared" si="415"/>
        <v>238</v>
      </c>
      <c r="AU922" s="289">
        <f t="shared" si="416"/>
        <v>228</v>
      </c>
      <c r="AV922" s="289">
        <f t="shared" si="417"/>
        <v>221</v>
      </c>
      <c r="AW922" s="289">
        <f t="shared" si="418"/>
        <v>228</v>
      </c>
      <c r="AX922" s="289">
        <f t="shared" si="419"/>
        <v>226</v>
      </c>
      <c r="AY922" s="289">
        <f t="shared" si="420"/>
        <v>229</v>
      </c>
      <c r="AZ922" s="289" t="str">
        <f t="shared" si="421"/>
        <v>NA</v>
      </c>
      <c r="BA922" s="289" t="str">
        <f t="shared" si="422"/>
        <v>NA</v>
      </c>
      <c r="BB922" s="289">
        <f t="shared" si="423"/>
        <v>235</v>
      </c>
      <c r="BC922" s="289">
        <f t="shared" si="397"/>
        <v>232</v>
      </c>
      <c r="BD922" s="289">
        <f t="shared" si="398"/>
        <v>232</v>
      </c>
      <c r="BE922" s="289">
        <f t="shared" si="399"/>
        <v>234</v>
      </c>
    </row>
    <row r="923" spans="1:57" s="309" customFormat="1" ht="15" customHeight="1" x14ac:dyDescent="0.25">
      <c r="A923" s="283" t="s">
        <v>280</v>
      </c>
      <c r="B923" s="255" t="s">
        <v>915</v>
      </c>
      <c r="C923" s="269" t="s">
        <v>1127</v>
      </c>
      <c r="D923" s="248"/>
      <c r="E923" s="248"/>
      <c r="F923" s="248"/>
      <c r="G923" s="248"/>
      <c r="H923" s="248">
        <v>120937</v>
      </c>
      <c r="I923" s="248">
        <v>133903</v>
      </c>
      <c r="J923" s="248">
        <v>163085</v>
      </c>
      <c r="K923" s="248">
        <v>213189</v>
      </c>
      <c r="L923" s="248">
        <v>253894</v>
      </c>
      <c r="M923" s="248">
        <v>258180</v>
      </c>
      <c r="N923" s="248">
        <v>274855</v>
      </c>
      <c r="O923" s="248">
        <v>259119</v>
      </c>
      <c r="P923" s="248">
        <v>246450</v>
      </c>
      <c r="Q923" s="248">
        <v>255881</v>
      </c>
      <c r="R923" s="248">
        <v>283536</v>
      </c>
      <c r="S923" s="248">
        <v>298583</v>
      </c>
      <c r="T923" s="285">
        <v>321074</v>
      </c>
      <c r="U923" s="286">
        <v>362871</v>
      </c>
      <c r="V923" s="287">
        <v>335449</v>
      </c>
      <c r="W923" s="287">
        <v>248592</v>
      </c>
      <c r="X923" s="287">
        <v>266339</v>
      </c>
      <c r="Y923" s="287"/>
      <c r="Z923" s="287"/>
      <c r="AA923" s="305">
        <v>306218</v>
      </c>
      <c r="AB923" s="305">
        <v>339204</v>
      </c>
      <c r="AC923" s="303">
        <v>334620</v>
      </c>
      <c r="AD923" s="303">
        <v>305566</v>
      </c>
      <c r="AE923" s="289" t="str">
        <f t="shared" si="400"/>
        <v>NA</v>
      </c>
      <c r="AF923" s="289" t="str">
        <f t="shared" si="401"/>
        <v>NA</v>
      </c>
      <c r="AG923" s="289" t="str">
        <f t="shared" si="402"/>
        <v>NA</v>
      </c>
      <c r="AH923" s="289" t="str">
        <f t="shared" si="403"/>
        <v>NA</v>
      </c>
      <c r="AI923" s="289">
        <f t="shared" si="404"/>
        <v>147</v>
      </c>
      <c r="AJ923" s="289">
        <f t="shared" si="405"/>
        <v>153</v>
      </c>
      <c r="AK923" s="289">
        <f t="shared" si="406"/>
        <v>144</v>
      </c>
      <c r="AL923" s="289">
        <f t="shared" si="407"/>
        <v>134</v>
      </c>
      <c r="AM923" s="289">
        <f t="shared" si="408"/>
        <v>131</v>
      </c>
      <c r="AN923" s="289">
        <f t="shared" si="409"/>
        <v>146</v>
      </c>
      <c r="AO923" s="289">
        <f t="shared" si="410"/>
        <v>155</v>
      </c>
      <c r="AP923" s="289">
        <f t="shared" si="411"/>
        <v>158</v>
      </c>
      <c r="AQ923" s="289">
        <f t="shared" si="412"/>
        <v>158</v>
      </c>
      <c r="AR923" s="289">
        <f t="shared" si="413"/>
        <v>156</v>
      </c>
      <c r="AS923" s="289">
        <f t="shared" si="414"/>
        <v>162</v>
      </c>
      <c r="AT923" s="289">
        <f t="shared" si="415"/>
        <v>167</v>
      </c>
      <c r="AU923" s="289">
        <f t="shared" si="416"/>
        <v>170</v>
      </c>
      <c r="AV923" s="289">
        <f t="shared" si="417"/>
        <v>181</v>
      </c>
      <c r="AW923" s="289">
        <f t="shared" si="418"/>
        <v>195</v>
      </c>
      <c r="AX923" s="289">
        <f t="shared" si="419"/>
        <v>203</v>
      </c>
      <c r="AY923" s="289">
        <f t="shared" si="420"/>
        <v>210</v>
      </c>
      <c r="AZ923" s="289" t="str">
        <f t="shared" si="421"/>
        <v>NA</v>
      </c>
      <c r="BA923" s="289" t="str">
        <f t="shared" si="422"/>
        <v>NA</v>
      </c>
      <c r="BB923" s="289">
        <f t="shared" si="423"/>
        <v>221</v>
      </c>
      <c r="BC923" s="289">
        <f t="shared" si="397"/>
        <v>221</v>
      </c>
      <c r="BD923" s="289">
        <f t="shared" si="398"/>
        <v>226</v>
      </c>
      <c r="BE923" s="289">
        <f t="shared" si="399"/>
        <v>236</v>
      </c>
    </row>
    <row r="924" spans="1:57" s="309" customFormat="1" ht="15" customHeight="1" x14ac:dyDescent="0.25">
      <c r="A924" s="283" t="s">
        <v>380</v>
      </c>
      <c r="B924" s="255" t="s">
        <v>915</v>
      </c>
      <c r="C924" s="269" t="s">
        <v>1127</v>
      </c>
      <c r="D924" s="248"/>
      <c r="E924" s="248"/>
      <c r="F924" s="248"/>
      <c r="G924" s="248"/>
      <c r="H924" s="248"/>
      <c r="I924" s="248"/>
      <c r="J924" s="248"/>
      <c r="K924" s="248"/>
      <c r="L924" s="248">
        <v>69094</v>
      </c>
      <c r="M924" s="248">
        <v>77387</v>
      </c>
      <c r="N924" s="248">
        <v>85534</v>
      </c>
      <c r="O924" s="248">
        <v>81342</v>
      </c>
      <c r="P924" s="248">
        <v>67853</v>
      </c>
      <c r="Q924" s="248">
        <v>70410</v>
      </c>
      <c r="R924" s="248">
        <v>80071</v>
      </c>
      <c r="S924" s="248">
        <v>88627</v>
      </c>
      <c r="T924" s="285">
        <v>96341</v>
      </c>
      <c r="U924" s="286">
        <v>118829</v>
      </c>
      <c r="V924" s="287">
        <v>114953</v>
      </c>
      <c r="W924" s="287">
        <v>90523</v>
      </c>
      <c r="X924" s="287">
        <v>134490</v>
      </c>
      <c r="Y924" s="287"/>
      <c r="Z924" s="287"/>
      <c r="AA924" s="305">
        <v>202302</v>
      </c>
      <c r="AB924" s="305">
        <v>261549</v>
      </c>
      <c r="AC924" s="303">
        <v>263450</v>
      </c>
      <c r="AD924" s="303">
        <v>304147</v>
      </c>
      <c r="AE924" s="289" t="str">
        <f t="shared" si="400"/>
        <v>NA</v>
      </c>
      <c r="AF924" s="289" t="str">
        <f t="shared" si="401"/>
        <v>NA</v>
      </c>
      <c r="AG924" s="289" t="str">
        <f t="shared" si="402"/>
        <v>NA</v>
      </c>
      <c r="AH924" s="289" t="str">
        <f t="shared" si="403"/>
        <v>NA</v>
      </c>
      <c r="AI924" s="289" t="str">
        <f t="shared" si="404"/>
        <v>NA</v>
      </c>
      <c r="AJ924" s="289" t="str">
        <f t="shared" si="405"/>
        <v>NA</v>
      </c>
      <c r="AK924" s="289" t="str">
        <f t="shared" si="406"/>
        <v>NA</v>
      </c>
      <c r="AL924" s="289" t="str">
        <f t="shared" si="407"/>
        <v>NA</v>
      </c>
      <c r="AM924" s="289">
        <f t="shared" si="408"/>
        <v>323</v>
      </c>
      <c r="AN924" s="289">
        <f t="shared" si="409"/>
        <v>325</v>
      </c>
      <c r="AO924" s="289">
        <f t="shared" si="410"/>
        <v>339</v>
      </c>
      <c r="AP924" s="289">
        <f t="shared" si="411"/>
        <v>342</v>
      </c>
      <c r="AQ924" s="289">
        <f t="shared" si="412"/>
        <v>368</v>
      </c>
      <c r="AR924" s="289">
        <f t="shared" si="413"/>
        <v>362</v>
      </c>
      <c r="AS924" s="289">
        <f t="shared" si="414"/>
        <v>366</v>
      </c>
      <c r="AT924" s="289">
        <f t="shared" si="415"/>
        <v>362</v>
      </c>
      <c r="AU924" s="289">
        <f t="shared" si="416"/>
        <v>367</v>
      </c>
      <c r="AV924" s="289">
        <f t="shared" si="417"/>
        <v>351</v>
      </c>
      <c r="AW924" s="289">
        <f t="shared" si="418"/>
        <v>376</v>
      </c>
      <c r="AX924" s="289">
        <f t="shared" si="419"/>
        <v>360</v>
      </c>
      <c r="AY924" s="289">
        <f t="shared" si="420"/>
        <v>312</v>
      </c>
      <c r="AZ924" s="289" t="str">
        <f t="shared" si="421"/>
        <v>NA</v>
      </c>
      <c r="BA924" s="289" t="str">
        <f t="shared" si="422"/>
        <v>NA</v>
      </c>
      <c r="BB924" s="289">
        <f t="shared" si="423"/>
        <v>277</v>
      </c>
      <c r="BC924" s="289">
        <f t="shared" si="397"/>
        <v>263</v>
      </c>
      <c r="BD924" s="289">
        <f t="shared" si="398"/>
        <v>264</v>
      </c>
      <c r="BE924" s="289">
        <f t="shared" si="399"/>
        <v>237</v>
      </c>
    </row>
    <row r="925" spans="1:57" s="309" customFormat="1" ht="15" customHeight="1" x14ac:dyDescent="0.25">
      <c r="A925" s="283" t="s">
        <v>788</v>
      </c>
      <c r="B925" s="255" t="s">
        <v>925</v>
      </c>
      <c r="C925" s="269" t="s">
        <v>1127</v>
      </c>
      <c r="D925" s="248"/>
      <c r="E925" s="248"/>
      <c r="F925" s="248"/>
      <c r="G925" s="248"/>
      <c r="H925" s="248"/>
      <c r="I925" s="248">
        <v>93120</v>
      </c>
      <c r="J925" s="248">
        <v>108552</v>
      </c>
      <c r="K925" s="248">
        <v>143929</v>
      </c>
      <c r="L925" s="248">
        <v>164098</v>
      </c>
      <c r="M925" s="248">
        <v>190646</v>
      </c>
      <c r="N925" s="248">
        <v>223976</v>
      </c>
      <c r="O925" s="248">
        <v>224548</v>
      </c>
      <c r="P925" s="248">
        <v>220613</v>
      </c>
      <c r="Q925" s="248">
        <v>215630</v>
      </c>
      <c r="R925" s="248">
        <v>253206</v>
      </c>
      <c r="S925" s="248">
        <v>270340</v>
      </c>
      <c r="T925" s="285">
        <v>304729</v>
      </c>
      <c r="U925" s="286">
        <v>380033</v>
      </c>
      <c r="V925" s="287">
        <v>374651</v>
      </c>
      <c r="W925" s="287">
        <v>273806</v>
      </c>
      <c r="X925" s="287">
        <v>286464</v>
      </c>
      <c r="Y925" s="287"/>
      <c r="Z925" s="287"/>
      <c r="AA925" s="305">
        <v>313194</v>
      </c>
      <c r="AB925" s="305">
        <v>337954</v>
      </c>
      <c r="AC925" s="303">
        <v>324955</v>
      </c>
      <c r="AD925" s="303">
        <v>303436</v>
      </c>
      <c r="AE925" s="289" t="str">
        <f t="shared" si="400"/>
        <v>NA</v>
      </c>
      <c r="AF925" s="289" t="str">
        <f t="shared" si="401"/>
        <v>NA</v>
      </c>
      <c r="AG925" s="289" t="str">
        <f t="shared" si="402"/>
        <v>NA</v>
      </c>
      <c r="AH925" s="289" t="str">
        <f t="shared" si="403"/>
        <v>NA</v>
      </c>
      <c r="AI925" s="289" t="str">
        <f t="shared" si="404"/>
        <v>NA</v>
      </c>
      <c r="AJ925" s="289">
        <f t="shared" si="405"/>
        <v>196</v>
      </c>
      <c r="AK925" s="289">
        <f t="shared" si="406"/>
        <v>196</v>
      </c>
      <c r="AL925" s="289">
        <f t="shared" si="407"/>
        <v>185</v>
      </c>
      <c r="AM925" s="289">
        <f t="shared" si="408"/>
        <v>188</v>
      </c>
      <c r="AN925" s="289">
        <f t="shared" si="409"/>
        <v>184</v>
      </c>
      <c r="AO925" s="289">
        <f t="shared" si="410"/>
        <v>180</v>
      </c>
      <c r="AP925" s="289">
        <f t="shared" si="411"/>
        <v>175</v>
      </c>
      <c r="AQ925" s="289">
        <f t="shared" si="412"/>
        <v>171</v>
      </c>
      <c r="AR925" s="289">
        <f t="shared" si="413"/>
        <v>177</v>
      </c>
      <c r="AS925" s="289">
        <f t="shared" si="414"/>
        <v>178</v>
      </c>
      <c r="AT925" s="289">
        <f t="shared" si="415"/>
        <v>181</v>
      </c>
      <c r="AU925" s="289">
        <f t="shared" si="416"/>
        <v>184</v>
      </c>
      <c r="AV925" s="289">
        <f t="shared" si="417"/>
        <v>172</v>
      </c>
      <c r="AW925" s="289">
        <f t="shared" si="418"/>
        <v>174</v>
      </c>
      <c r="AX925" s="289">
        <f t="shared" si="419"/>
        <v>182</v>
      </c>
      <c r="AY925" s="289">
        <f t="shared" si="420"/>
        <v>193</v>
      </c>
      <c r="AZ925" s="289" t="str">
        <f t="shared" si="421"/>
        <v>NA</v>
      </c>
      <c r="BA925" s="289" t="str">
        <f t="shared" si="422"/>
        <v>NA</v>
      </c>
      <c r="BB925" s="289">
        <f t="shared" si="423"/>
        <v>220</v>
      </c>
      <c r="BC925" s="289">
        <f t="shared" si="397"/>
        <v>222</v>
      </c>
      <c r="BD925" s="289">
        <f t="shared" si="398"/>
        <v>228</v>
      </c>
      <c r="BE925" s="289">
        <f t="shared" si="399"/>
        <v>238</v>
      </c>
    </row>
    <row r="926" spans="1:57" s="309" customFormat="1" ht="15" customHeight="1" x14ac:dyDescent="0.25">
      <c r="A926" s="283" t="s">
        <v>230</v>
      </c>
      <c r="B926" s="255" t="s">
        <v>912</v>
      </c>
      <c r="C926" s="269" t="s">
        <v>1127</v>
      </c>
      <c r="D926" s="248"/>
      <c r="E926" s="248"/>
      <c r="F926" s="248"/>
      <c r="G926" s="248"/>
      <c r="H926" s="248">
        <v>68706</v>
      </c>
      <c r="I926" s="248">
        <v>77639</v>
      </c>
      <c r="J926" s="248">
        <v>90439</v>
      </c>
      <c r="K926" s="248">
        <v>118924</v>
      </c>
      <c r="L926" s="248">
        <v>139356</v>
      </c>
      <c r="M926" s="248">
        <v>153662</v>
      </c>
      <c r="N926" s="248">
        <v>157852</v>
      </c>
      <c r="O926" s="248">
        <v>139744</v>
      </c>
      <c r="P926" s="248">
        <v>125998</v>
      </c>
      <c r="Q926" s="248">
        <v>129424</v>
      </c>
      <c r="R926" s="248">
        <v>144152</v>
      </c>
      <c r="S926" s="248">
        <v>154774</v>
      </c>
      <c r="T926" s="285">
        <v>173362</v>
      </c>
      <c r="U926" s="286">
        <v>207301</v>
      </c>
      <c r="V926" s="287">
        <v>215744</v>
      </c>
      <c r="W926" s="287">
        <v>168059</v>
      </c>
      <c r="X926" s="287">
        <v>186810</v>
      </c>
      <c r="Y926" s="287"/>
      <c r="Z926" s="287"/>
      <c r="AA926" s="305">
        <v>240710</v>
      </c>
      <c r="AB926" s="305">
        <v>276476</v>
      </c>
      <c r="AC926" s="303">
        <v>296518</v>
      </c>
      <c r="AD926" s="303">
        <v>286761</v>
      </c>
      <c r="AE926" s="289" t="str">
        <f t="shared" si="400"/>
        <v>NA</v>
      </c>
      <c r="AF926" s="289" t="str">
        <f t="shared" si="401"/>
        <v>NA</v>
      </c>
      <c r="AG926" s="289" t="str">
        <f t="shared" si="402"/>
        <v>NA</v>
      </c>
      <c r="AH926" s="289" t="str">
        <f t="shared" si="403"/>
        <v>NA</v>
      </c>
      <c r="AI926" s="289">
        <f t="shared" si="404"/>
        <v>215</v>
      </c>
      <c r="AJ926" s="289">
        <f t="shared" si="405"/>
        <v>220</v>
      </c>
      <c r="AK926" s="289">
        <f t="shared" si="406"/>
        <v>221</v>
      </c>
      <c r="AL926" s="289">
        <f t="shared" si="407"/>
        <v>209</v>
      </c>
      <c r="AM926" s="289">
        <f t="shared" si="408"/>
        <v>206</v>
      </c>
      <c r="AN926" s="289">
        <f t="shared" si="409"/>
        <v>211</v>
      </c>
      <c r="AO926" s="289">
        <f t="shared" si="410"/>
        <v>236</v>
      </c>
      <c r="AP926" s="289">
        <f t="shared" si="411"/>
        <v>251</v>
      </c>
      <c r="AQ926" s="289">
        <f t="shared" si="412"/>
        <v>257</v>
      </c>
      <c r="AR926" s="289">
        <f t="shared" si="413"/>
        <v>254</v>
      </c>
      <c r="AS926" s="289">
        <f t="shared" si="414"/>
        <v>263</v>
      </c>
      <c r="AT926" s="289">
        <f t="shared" si="415"/>
        <v>264</v>
      </c>
      <c r="AU926" s="289">
        <f t="shared" si="416"/>
        <v>264</v>
      </c>
      <c r="AV926" s="289">
        <f t="shared" si="417"/>
        <v>256</v>
      </c>
      <c r="AW926" s="289">
        <f t="shared" si="418"/>
        <v>257</v>
      </c>
      <c r="AX926" s="289">
        <f t="shared" si="419"/>
        <v>250</v>
      </c>
      <c r="AY926" s="289">
        <f t="shared" si="420"/>
        <v>247</v>
      </c>
      <c r="AZ926" s="289" t="str">
        <f t="shared" si="421"/>
        <v>NA</v>
      </c>
      <c r="BA926" s="289" t="str">
        <f t="shared" si="422"/>
        <v>NA</v>
      </c>
      <c r="BB926" s="289">
        <f t="shared" si="423"/>
        <v>252</v>
      </c>
      <c r="BC926" s="289">
        <f t="shared" si="397"/>
        <v>250</v>
      </c>
      <c r="BD926" s="289">
        <f t="shared" si="398"/>
        <v>245</v>
      </c>
      <c r="BE926" s="289">
        <f t="shared" si="399"/>
        <v>244</v>
      </c>
    </row>
    <row r="927" spans="1:57" s="309" customFormat="1" ht="15" customHeight="1" x14ac:dyDescent="0.25">
      <c r="A927" s="283" t="s">
        <v>982</v>
      </c>
      <c r="B927" s="255" t="s">
        <v>915</v>
      </c>
      <c r="C927" s="269" t="s">
        <v>1127</v>
      </c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>
        <v>99833</v>
      </c>
      <c r="O927" s="248">
        <v>105196</v>
      </c>
      <c r="P927" s="248">
        <v>96096</v>
      </c>
      <c r="Q927" s="248">
        <v>95459</v>
      </c>
      <c r="R927" s="248">
        <v>109756</v>
      </c>
      <c r="S927" s="248">
        <v>123276</v>
      </c>
      <c r="T927" s="285">
        <v>143625</v>
      </c>
      <c r="U927" s="286">
        <v>174670</v>
      </c>
      <c r="V927" s="287">
        <v>161299</v>
      </c>
      <c r="W927" s="287">
        <v>121049</v>
      </c>
      <c r="X927" s="287">
        <v>140824</v>
      </c>
      <c r="Y927" s="287"/>
      <c r="Z927" s="287"/>
      <c r="AA927" s="305">
        <v>203875</v>
      </c>
      <c r="AB927" s="305">
        <v>260632</v>
      </c>
      <c r="AC927" s="303">
        <v>296807</v>
      </c>
      <c r="AD927" s="303">
        <v>280034</v>
      </c>
      <c r="AE927" s="289" t="str">
        <f t="shared" si="400"/>
        <v>NA</v>
      </c>
      <c r="AF927" s="289" t="str">
        <f t="shared" si="401"/>
        <v>NA</v>
      </c>
      <c r="AG927" s="289" t="str">
        <f t="shared" si="402"/>
        <v>NA</v>
      </c>
      <c r="AH927" s="289" t="str">
        <f t="shared" si="403"/>
        <v>NA</v>
      </c>
      <c r="AI927" s="289" t="str">
        <f t="shared" si="404"/>
        <v>NA</v>
      </c>
      <c r="AJ927" s="289" t="str">
        <f t="shared" si="405"/>
        <v>NA</v>
      </c>
      <c r="AK927" s="289" t="str">
        <f t="shared" si="406"/>
        <v>NA</v>
      </c>
      <c r="AL927" s="289" t="str">
        <f t="shared" si="407"/>
        <v>NA</v>
      </c>
      <c r="AM927" s="289" t="str">
        <f t="shared" si="408"/>
        <v>NA</v>
      </c>
      <c r="AN927" s="289" t="str">
        <f t="shared" si="409"/>
        <v>NA</v>
      </c>
      <c r="AO927" s="289">
        <f t="shared" si="410"/>
        <v>313</v>
      </c>
      <c r="AP927" s="289">
        <f t="shared" si="411"/>
        <v>299</v>
      </c>
      <c r="AQ927" s="289">
        <f t="shared" si="412"/>
        <v>300</v>
      </c>
      <c r="AR927" s="289">
        <f t="shared" si="413"/>
        <v>313</v>
      </c>
      <c r="AS927" s="289">
        <f t="shared" si="414"/>
        <v>313</v>
      </c>
      <c r="AT927" s="289">
        <f t="shared" si="415"/>
        <v>308</v>
      </c>
      <c r="AU927" s="289">
        <f t="shared" si="416"/>
        <v>300</v>
      </c>
      <c r="AV927" s="289">
        <f t="shared" si="417"/>
        <v>294</v>
      </c>
      <c r="AW927" s="289">
        <f t="shared" si="418"/>
        <v>316</v>
      </c>
      <c r="AX927" s="289">
        <f t="shared" si="419"/>
        <v>311</v>
      </c>
      <c r="AY927" s="289">
        <f t="shared" si="420"/>
        <v>302</v>
      </c>
      <c r="AZ927" s="289" t="str">
        <f t="shared" si="421"/>
        <v>NA</v>
      </c>
      <c r="BA927" s="289" t="str">
        <f t="shared" si="422"/>
        <v>NA</v>
      </c>
      <c r="BB927" s="289">
        <f t="shared" si="423"/>
        <v>275</v>
      </c>
      <c r="BC927" s="289">
        <f t="shared" ref="BC927:BC990" si="424">IF(AB927&gt;0,RANK(AB927,AB$22:AB$1244),"NA")</f>
        <v>264</v>
      </c>
      <c r="BD927" s="289">
        <f t="shared" ref="BD927:BD990" si="425">IF(AC927&gt;0,RANK(AC927,AC$22:AC$1244),"NA")</f>
        <v>244</v>
      </c>
      <c r="BE927" s="289">
        <f t="shared" ref="BE927:BE990" si="426">IF(AD927&gt;0,RANK(AD927,AD$22:AD$1244),"NA")</f>
        <v>249</v>
      </c>
    </row>
    <row r="928" spans="1:57" s="309" customFormat="1" ht="15" customHeight="1" x14ac:dyDescent="0.25">
      <c r="A928" s="283" t="s">
        <v>287</v>
      </c>
      <c r="B928" s="255" t="s">
        <v>915</v>
      </c>
      <c r="C928" s="269" t="s">
        <v>1127</v>
      </c>
      <c r="D928" s="248"/>
      <c r="E928" s="248"/>
      <c r="F928" s="248"/>
      <c r="G928" s="248"/>
      <c r="H928" s="248">
        <v>72925</v>
      </c>
      <c r="I928" s="248">
        <v>81319</v>
      </c>
      <c r="J928" s="248">
        <v>104052</v>
      </c>
      <c r="K928" s="248">
        <v>115915</v>
      </c>
      <c r="L928" s="248">
        <v>131888</v>
      </c>
      <c r="M928" s="248">
        <v>147316</v>
      </c>
      <c r="N928" s="248">
        <v>197514</v>
      </c>
      <c r="O928" s="248">
        <v>187258</v>
      </c>
      <c r="P928" s="248">
        <v>165567</v>
      </c>
      <c r="Q928" s="248">
        <v>177796</v>
      </c>
      <c r="R928" s="248">
        <v>203067</v>
      </c>
      <c r="S928" s="248">
        <v>213241</v>
      </c>
      <c r="T928" s="285">
        <v>233808</v>
      </c>
      <c r="U928" s="286">
        <v>270319</v>
      </c>
      <c r="V928" s="287">
        <v>258118</v>
      </c>
      <c r="W928" s="287">
        <v>192692</v>
      </c>
      <c r="X928" s="287">
        <v>207835</v>
      </c>
      <c r="Y928" s="287"/>
      <c r="Z928" s="287"/>
      <c r="AA928" s="305">
        <v>251777</v>
      </c>
      <c r="AB928" s="305">
        <v>285611</v>
      </c>
      <c r="AC928" s="303">
        <v>284488</v>
      </c>
      <c r="AD928" s="303">
        <v>276783</v>
      </c>
      <c r="AE928" s="289" t="str">
        <f t="shared" ref="AE928:AE991" si="427">IF(D928&gt;0,RANK(D928,D$22:D$1244),"NA")</f>
        <v>NA</v>
      </c>
      <c r="AF928" s="289" t="str">
        <f t="shared" ref="AF928:AF991" si="428">IF(E928&gt;0,RANK(E928,E$22:E$1244),"NA")</f>
        <v>NA</v>
      </c>
      <c r="AG928" s="289" t="str">
        <f t="shared" ref="AG928:AG991" si="429">IF(F928&gt;0,RANK(F928,F$22:F$1244),"NA")</f>
        <v>NA</v>
      </c>
      <c r="AH928" s="289" t="str">
        <f t="shared" ref="AH928:AH991" si="430">IF(G928&gt;0,RANK(G928,G$22:G$1244),"NA")</f>
        <v>NA</v>
      </c>
      <c r="AI928" s="289">
        <f t="shared" ref="AI928:AI991" si="431">IF(H928&gt;0,RANK(H928,H$22:H$1244),"NA")</f>
        <v>206</v>
      </c>
      <c r="AJ928" s="289">
        <f t="shared" ref="AJ928:AJ991" si="432">IF(I928&gt;0,RANK(I928,I$22:I$1244),"NA")</f>
        <v>213</v>
      </c>
      <c r="AK928" s="289">
        <f t="shared" ref="AK928:AK991" si="433">IF(J928&gt;0,RANK(J928,J$22:J$1244),"NA")</f>
        <v>201</v>
      </c>
      <c r="AL928" s="289">
        <f t="shared" ref="AL928:AL991" si="434">IF(K928&gt;0,RANK(K928,K$22:K$1244),"NA")</f>
        <v>216</v>
      </c>
      <c r="AM928" s="289">
        <f t="shared" ref="AM928:AM991" si="435">IF(L928&gt;0,RANK(L928,L$22:L$1244),"NA")</f>
        <v>219</v>
      </c>
      <c r="AN928" s="289">
        <f t="shared" ref="AN928:AN991" si="436">IF(M928&gt;0,RANK(M928,M$22:M$1244),"NA")</f>
        <v>221</v>
      </c>
      <c r="AO928" s="289">
        <f t="shared" ref="AO928:AO991" si="437">IF(N928&gt;0,RANK(N928,N$22:N$1244),"NA")</f>
        <v>202</v>
      </c>
      <c r="AP928" s="289">
        <f t="shared" ref="AP928:AP991" si="438">IF(O928&gt;0,RANK(O928,O$22:O$1244),"NA")</f>
        <v>194</v>
      </c>
      <c r="AQ928" s="289">
        <f t="shared" ref="AQ928:AQ991" si="439">IF(P928&gt;0,RANK(P928,P$22:P$1244),"NA")</f>
        <v>201</v>
      </c>
      <c r="AR928" s="289">
        <f t="shared" ref="AR928:AR991" si="440">IF(Q928&gt;0,RANK(Q928,Q$22:Q$1244),"NA")</f>
        <v>199</v>
      </c>
      <c r="AS928" s="289">
        <f t="shared" ref="AS928:AS991" si="441">IF(R928&gt;0,RANK(R928,R$22:R$1244),"NA")</f>
        <v>204</v>
      </c>
      <c r="AT928" s="289">
        <f t="shared" ref="AT928:AT991" si="442">IF(S928&gt;0,RANK(S928,S$22:S$1244),"NA")</f>
        <v>210</v>
      </c>
      <c r="AU928" s="289">
        <f t="shared" ref="AU928:AU991" si="443">IF(T928&gt;0,RANK(T928,T$22:T$1244),"NA")</f>
        <v>216</v>
      </c>
      <c r="AV928" s="289">
        <f t="shared" ref="AV928:AV991" si="444">IF(U928&gt;0,RANK(U928,U$22:U$1244),"NA")</f>
        <v>219</v>
      </c>
      <c r="AW928" s="289">
        <f t="shared" ref="AW928:AW991" si="445">IF(V928&gt;0,RANK(V928,V$22:V$1244),"NA")</f>
        <v>231</v>
      </c>
      <c r="AX928" s="289">
        <f t="shared" ref="AX928:AX991" si="446">IF(W928&gt;0,RANK(W928,W$22:W$1244),"NA")</f>
        <v>230</v>
      </c>
      <c r="AY928" s="289">
        <f t="shared" ref="AY928:AY991" si="447">IF(X928&gt;0,RANK(X928,X$22:X$1244),"NA")</f>
        <v>234</v>
      </c>
      <c r="AZ928" s="289" t="str">
        <f t="shared" ref="AZ928:AZ991" si="448">IF(Y928&gt;0,RANK(Y928,Y$22:Y$1244),"NA")</f>
        <v>NA</v>
      </c>
      <c r="BA928" s="289" t="str">
        <f t="shared" ref="BA928:BA991" si="449">IF(Z928&gt;0,RANK(Z928,Z$22:Z$1244),"NA")</f>
        <v>NA</v>
      </c>
      <c r="BB928" s="289">
        <f t="shared" ref="BB928:BB991" si="450">IF(AA928&gt;0,RANK(AA928,AA$22:AA$1244),"NA")</f>
        <v>242</v>
      </c>
      <c r="BC928" s="289">
        <f t="shared" si="424"/>
        <v>243</v>
      </c>
      <c r="BD928" s="289">
        <f t="shared" si="425"/>
        <v>249</v>
      </c>
      <c r="BE928" s="289">
        <f t="shared" si="426"/>
        <v>250</v>
      </c>
    </row>
    <row r="929" spans="1:57" s="309" customFormat="1" ht="15" customHeight="1" x14ac:dyDescent="0.25">
      <c r="A929" s="283" t="s">
        <v>2241</v>
      </c>
      <c r="B929" s="255" t="s">
        <v>912</v>
      </c>
      <c r="C929" s="269" t="s">
        <v>1127</v>
      </c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248"/>
      <c r="S929" s="248"/>
      <c r="T929" s="285"/>
      <c r="U929" s="286"/>
      <c r="V929" s="287"/>
      <c r="W929" s="287"/>
      <c r="X929" s="287"/>
      <c r="Y929" s="287"/>
      <c r="Z929" s="287"/>
      <c r="AA929" s="305"/>
      <c r="AB929" s="305"/>
      <c r="AC929" s="303">
        <v>264664</v>
      </c>
      <c r="AD929" s="303">
        <v>273983</v>
      </c>
      <c r="AE929" s="289" t="str">
        <f t="shared" si="427"/>
        <v>NA</v>
      </c>
      <c r="AF929" s="289" t="str">
        <f t="shared" si="428"/>
        <v>NA</v>
      </c>
      <c r="AG929" s="289" t="str">
        <f t="shared" si="429"/>
        <v>NA</v>
      </c>
      <c r="AH929" s="289" t="str">
        <f t="shared" si="430"/>
        <v>NA</v>
      </c>
      <c r="AI929" s="289" t="str">
        <f t="shared" si="431"/>
        <v>NA</v>
      </c>
      <c r="AJ929" s="289" t="str">
        <f t="shared" si="432"/>
        <v>NA</v>
      </c>
      <c r="AK929" s="289" t="str">
        <f t="shared" si="433"/>
        <v>NA</v>
      </c>
      <c r="AL929" s="289" t="str">
        <f t="shared" si="434"/>
        <v>NA</v>
      </c>
      <c r="AM929" s="289" t="str">
        <f t="shared" si="435"/>
        <v>NA</v>
      </c>
      <c r="AN929" s="289" t="str">
        <f t="shared" si="436"/>
        <v>NA</v>
      </c>
      <c r="AO929" s="289" t="str">
        <f t="shared" si="437"/>
        <v>NA</v>
      </c>
      <c r="AP929" s="289" t="str">
        <f t="shared" si="438"/>
        <v>NA</v>
      </c>
      <c r="AQ929" s="289" t="str">
        <f t="shared" si="439"/>
        <v>NA</v>
      </c>
      <c r="AR929" s="289" t="str">
        <f t="shared" si="440"/>
        <v>NA</v>
      </c>
      <c r="AS929" s="289" t="str">
        <f t="shared" si="441"/>
        <v>NA</v>
      </c>
      <c r="AT929" s="289" t="str">
        <f t="shared" si="442"/>
        <v>NA</v>
      </c>
      <c r="AU929" s="289" t="str">
        <f t="shared" si="443"/>
        <v>NA</v>
      </c>
      <c r="AV929" s="289" t="str">
        <f t="shared" si="444"/>
        <v>NA</v>
      </c>
      <c r="AW929" s="289" t="str">
        <f t="shared" si="445"/>
        <v>NA</v>
      </c>
      <c r="AX929" s="289" t="str">
        <f t="shared" si="446"/>
        <v>NA</v>
      </c>
      <c r="AY929" s="289" t="str">
        <f t="shared" si="447"/>
        <v>NA</v>
      </c>
      <c r="AZ929" s="289" t="str">
        <f t="shared" si="448"/>
        <v>NA</v>
      </c>
      <c r="BA929" s="289" t="str">
        <f t="shared" si="449"/>
        <v>NA</v>
      </c>
      <c r="BB929" s="289" t="str">
        <f t="shared" si="450"/>
        <v>NA</v>
      </c>
      <c r="BC929" s="289" t="str">
        <f t="shared" si="424"/>
        <v>NA</v>
      </c>
      <c r="BD929" s="289">
        <f t="shared" si="425"/>
        <v>262</v>
      </c>
      <c r="BE929" s="289">
        <f t="shared" si="426"/>
        <v>251</v>
      </c>
    </row>
    <row r="930" spans="1:57" s="309" customFormat="1" ht="15" customHeight="1" x14ac:dyDescent="0.25">
      <c r="A930" s="283" t="s">
        <v>646</v>
      </c>
      <c r="B930" s="255" t="s">
        <v>908</v>
      </c>
      <c r="C930" s="269" t="s">
        <v>1127</v>
      </c>
      <c r="D930" s="248"/>
      <c r="E930" s="248"/>
      <c r="F930" s="248"/>
      <c r="G930" s="248"/>
      <c r="H930" s="248">
        <v>61589</v>
      </c>
      <c r="I930" s="248">
        <v>74437</v>
      </c>
      <c r="J930" s="272">
        <v>87145</v>
      </c>
      <c r="K930" s="272">
        <v>105025</v>
      </c>
      <c r="L930" s="248">
        <v>124841</v>
      </c>
      <c r="M930" s="248">
        <v>142867</v>
      </c>
      <c r="N930" s="248">
        <v>163945</v>
      </c>
      <c r="O930" s="248">
        <v>146900</v>
      </c>
      <c r="P930" s="248">
        <v>131806</v>
      </c>
      <c r="Q930" s="248">
        <v>133716</v>
      </c>
      <c r="R930" s="248">
        <v>151927</v>
      </c>
      <c r="S930" s="248">
        <v>164799</v>
      </c>
      <c r="T930" s="285">
        <v>192481</v>
      </c>
      <c r="U930" s="321">
        <v>225045</v>
      </c>
      <c r="V930" s="287">
        <v>215536</v>
      </c>
      <c r="W930" s="287">
        <v>165045</v>
      </c>
      <c r="X930" s="287">
        <v>179250</v>
      </c>
      <c r="Y930" s="287"/>
      <c r="Z930" s="287"/>
      <c r="AA930" s="305">
        <v>237035</v>
      </c>
      <c r="AB930" s="305">
        <v>277965</v>
      </c>
      <c r="AC930" s="303">
        <v>283941</v>
      </c>
      <c r="AD930" s="303">
        <v>273576</v>
      </c>
      <c r="AE930" s="289" t="str">
        <f t="shared" si="427"/>
        <v>NA</v>
      </c>
      <c r="AF930" s="289" t="str">
        <f t="shared" si="428"/>
        <v>NA</v>
      </c>
      <c r="AG930" s="289" t="str">
        <f t="shared" si="429"/>
        <v>NA</v>
      </c>
      <c r="AH930" s="289" t="str">
        <f t="shared" si="430"/>
        <v>NA</v>
      </c>
      <c r="AI930" s="289">
        <f t="shared" si="431"/>
        <v>231</v>
      </c>
      <c r="AJ930" s="289">
        <f t="shared" si="432"/>
        <v>226</v>
      </c>
      <c r="AK930" s="289">
        <f t="shared" si="433"/>
        <v>227</v>
      </c>
      <c r="AL930" s="289">
        <f t="shared" si="434"/>
        <v>233</v>
      </c>
      <c r="AM930" s="289">
        <f t="shared" si="435"/>
        <v>230</v>
      </c>
      <c r="AN930" s="289">
        <f t="shared" si="436"/>
        <v>228</v>
      </c>
      <c r="AO930" s="289">
        <f t="shared" si="437"/>
        <v>226</v>
      </c>
      <c r="AP930" s="289">
        <f t="shared" si="438"/>
        <v>237</v>
      </c>
      <c r="AQ930" s="289">
        <f t="shared" si="439"/>
        <v>246</v>
      </c>
      <c r="AR930" s="289">
        <f t="shared" si="440"/>
        <v>250</v>
      </c>
      <c r="AS930" s="289">
        <f t="shared" si="441"/>
        <v>251</v>
      </c>
      <c r="AT930" s="289">
        <f t="shared" si="442"/>
        <v>253</v>
      </c>
      <c r="AU930" s="289">
        <f t="shared" si="443"/>
        <v>248</v>
      </c>
      <c r="AV930" s="289">
        <f t="shared" si="444"/>
        <v>242</v>
      </c>
      <c r="AW930" s="289">
        <f t="shared" si="445"/>
        <v>259</v>
      </c>
      <c r="AX930" s="289">
        <f t="shared" si="446"/>
        <v>256</v>
      </c>
      <c r="AY930" s="289">
        <f t="shared" si="447"/>
        <v>258</v>
      </c>
      <c r="AZ930" s="289" t="str">
        <f t="shared" si="448"/>
        <v>NA</v>
      </c>
      <c r="BA930" s="289" t="str">
        <f t="shared" si="449"/>
        <v>NA</v>
      </c>
      <c r="BB930" s="289">
        <f t="shared" si="450"/>
        <v>256</v>
      </c>
      <c r="BC930" s="289">
        <f t="shared" si="424"/>
        <v>248</v>
      </c>
      <c r="BD930" s="289">
        <f t="shared" si="425"/>
        <v>251</v>
      </c>
      <c r="BE930" s="289">
        <f t="shared" si="426"/>
        <v>253</v>
      </c>
    </row>
    <row r="931" spans="1:57" s="309" customFormat="1" ht="15" customHeight="1" x14ac:dyDescent="0.25">
      <c r="A931" s="283" t="s">
        <v>773</v>
      </c>
      <c r="B931" s="255" t="s">
        <v>912</v>
      </c>
      <c r="C931" s="269" t="s">
        <v>1127</v>
      </c>
      <c r="D931" s="248"/>
      <c r="E931" s="248"/>
      <c r="F931" s="248"/>
      <c r="G931" s="248"/>
      <c r="H931" s="248">
        <v>110132</v>
      </c>
      <c r="I931" s="248">
        <v>126192</v>
      </c>
      <c r="J931" s="248">
        <v>145224</v>
      </c>
      <c r="K931" s="248">
        <v>172017</v>
      </c>
      <c r="L931" s="248">
        <v>214333</v>
      </c>
      <c r="M931" s="248">
        <v>226839</v>
      </c>
      <c r="N931" s="248">
        <v>229741</v>
      </c>
      <c r="O931" s="248">
        <v>200091</v>
      </c>
      <c r="P931" s="248">
        <v>173999</v>
      </c>
      <c r="Q931" s="248">
        <v>170361</v>
      </c>
      <c r="R931" s="248">
        <v>198655</v>
      </c>
      <c r="S931" s="248">
        <v>211478</v>
      </c>
      <c r="T931" s="285">
        <v>229830</v>
      </c>
      <c r="U931" s="286">
        <v>269194</v>
      </c>
      <c r="V931" s="287">
        <v>244832</v>
      </c>
      <c r="W931" s="287">
        <v>188161</v>
      </c>
      <c r="X931" s="287">
        <v>204360</v>
      </c>
      <c r="Y931" s="287"/>
      <c r="Z931" s="287"/>
      <c r="AA931" s="305">
        <v>251421</v>
      </c>
      <c r="AB931" s="305">
        <v>283876</v>
      </c>
      <c r="AC931" s="303">
        <v>282086</v>
      </c>
      <c r="AD931" s="303">
        <v>267593</v>
      </c>
      <c r="AE931" s="289" t="str">
        <f t="shared" si="427"/>
        <v>NA</v>
      </c>
      <c r="AF931" s="289" t="str">
        <f t="shared" si="428"/>
        <v>NA</v>
      </c>
      <c r="AG931" s="289" t="str">
        <f t="shared" si="429"/>
        <v>NA</v>
      </c>
      <c r="AH931" s="289" t="str">
        <f t="shared" si="430"/>
        <v>NA</v>
      </c>
      <c r="AI931" s="289">
        <f t="shared" si="431"/>
        <v>155</v>
      </c>
      <c r="AJ931" s="289">
        <f t="shared" si="432"/>
        <v>161</v>
      </c>
      <c r="AK931" s="289">
        <f t="shared" si="433"/>
        <v>160</v>
      </c>
      <c r="AL931" s="289">
        <f t="shared" si="434"/>
        <v>164</v>
      </c>
      <c r="AM931" s="289">
        <f t="shared" si="435"/>
        <v>157</v>
      </c>
      <c r="AN931" s="289">
        <f t="shared" si="436"/>
        <v>161</v>
      </c>
      <c r="AO931" s="289">
        <f t="shared" si="437"/>
        <v>177</v>
      </c>
      <c r="AP931" s="289">
        <f t="shared" si="438"/>
        <v>189</v>
      </c>
      <c r="AQ931" s="289">
        <f t="shared" si="439"/>
        <v>195</v>
      </c>
      <c r="AR931" s="289">
        <f t="shared" si="440"/>
        <v>205</v>
      </c>
      <c r="AS931" s="289">
        <f t="shared" si="441"/>
        <v>206</v>
      </c>
      <c r="AT931" s="289">
        <f t="shared" si="442"/>
        <v>212</v>
      </c>
      <c r="AU931" s="289">
        <f t="shared" si="443"/>
        <v>219</v>
      </c>
      <c r="AV931" s="289">
        <f t="shared" si="444"/>
        <v>220</v>
      </c>
      <c r="AW931" s="289">
        <f t="shared" si="445"/>
        <v>237</v>
      </c>
      <c r="AX931" s="289">
        <f t="shared" si="446"/>
        <v>233</v>
      </c>
      <c r="AY931" s="289">
        <f t="shared" si="447"/>
        <v>237</v>
      </c>
      <c r="AZ931" s="289" t="str">
        <f t="shared" si="448"/>
        <v>NA</v>
      </c>
      <c r="BA931" s="289" t="str">
        <f t="shared" si="449"/>
        <v>NA</v>
      </c>
      <c r="BB931" s="289">
        <f t="shared" si="450"/>
        <v>243</v>
      </c>
      <c r="BC931" s="289">
        <f t="shared" si="424"/>
        <v>245</v>
      </c>
      <c r="BD931" s="289">
        <f t="shared" si="425"/>
        <v>254</v>
      </c>
      <c r="BE931" s="289">
        <f t="shared" si="426"/>
        <v>258</v>
      </c>
    </row>
    <row r="932" spans="1:57" s="309" customFormat="1" ht="15" customHeight="1" x14ac:dyDescent="0.25">
      <c r="A932" s="283" t="s">
        <v>310</v>
      </c>
      <c r="B932" s="255" t="s">
        <v>912</v>
      </c>
      <c r="C932" s="269" t="s">
        <v>1127</v>
      </c>
      <c r="D932" s="248"/>
      <c r="E932" s="248"/>
      <c r="F932" s="248"/>
      <c r="G932" s="248"/>
      <c r="H932" s="248">
        <v>95293</v>
      </c>
      <c r="I932" s="248">
        <v>98208</v>
      </c>
      <c r="J932" s="248">
        <v>116089</v>
      </c>
      <c r="K932" s="248">
        <v>141058</v>
      </c>
      <c r="L932" s="248">
        <v>167799</v>
      </c>
      <c r="M932" s="248">
        <v>169987</v>
      </c>
      <c r="N932" s="248">
        <v>172708</v>
      </c>
      <c r="O932" s="248">
        <v>168907</v>
      </c>
      <c r="P932" s="248">
        <v>153570</v>
      </c>
      <c r="Q932" s="248">
        <v>142261</v>
      </c>
      <c r="R932" s="248">
        <v>162708</v>
      </c>
      <c r="S932" s="248">
        <v>182213</v>
      </c>
      <c r="T932" s="285">
        <v>203216</v>
      </c>
      <c r="U932" s="286">
        <v>233802</v>
      </c>
      <c r="V932" s="287">
        <v>235283</v>
      </c>
      <c r="W932" s="287">
        <v>160596</v>
      </c>
      <c r="X932" s="287">
        <v>171659</v>
      </c>
      <c r="Y932" s="287"/>
      <c r="Z932" s="287"/>
      <c r="AA932" s="305">
        <v>242887</v>
      </c>
      <c r="AB932" s="305">
        <v>267515</v>
      </c>
      <c r="AC932" s="303">
        <v>287953</v>
      </c>
      <c r="AD932" s="303">
        <v>267389</v>
      </c>
      <c r="AE932" s="289" t="str">
        <f t="shared" si="427"/>
        <v>NA</v>
      </c>
      <c r="AF932" s="289" t="str">
        <f t="shared" si="428"/>
        <v>NA</v>
      </c>
      <c r="AG932" s="289" t="str">
        <f t="shared" si="429"/>
        <v>NA</v>
      </c>
      <c r="AH932" s="289" t="str">
        <f t="shared" si="430"/>
        <v>NA</v>
      </c>
      <c r="AI932" s="289">
        <f t="shared" si="431"/>
        <v>173</v>
      </c>
      <c r="AJ932" s="289">
        <f t="shared" si="432"/>
        <v>188</v>
      </c>
      <c r="AK932" s="289">
        <f t="shared" si="433"/>
        <v>186</v>
      </c>
      <c r="AL932" s="289">
        <f t="shared" si="434"/>
        <v>187</v>
      </c>
      <c r="AM932" s="289">
        <f t="shared" si="435"/>
        <v>184</v>
      </c>
      <c r="AN932" s="289">
        <f t="shared" si="436"/>
        <v>197</v>
      </c>
      <c r="AO932" s="289">
        <f t="shared" si="437"/>
        <v>219</v>
      </c>
      <c r="AP932" s="289">
        <f t="shared" si="438"/>
        <v>211</v>
      </c>
      <c r="AQ932" s="289">
        <f t="shared" si="439"/>
        <v>217</v>
      </c>
      <c r="AR932" s="289">
        <f t="shared" si="440"/>
        <v>238</v>
      </c>
      <c r="AS932" s="289">
        <f t="shared" si="441"/>
        <v>239</v>
      </c>
      <c r="AT932" s="289">
        <f t="shared" si="442"/>
        <v>235</v>
      </c>
      <c r="AU932" s="289">
        <f t="shared" si="443"/>
        <v>235</v>
      </c>
      <c r="AV932" s="289">
        <f t="shared" si="444"/>
        <v>236</v>
      </c>
      <c r="AW932" s="289">
        <f t="shared" si="445"/>
        <v>243</v>
      </c>
      <c r="AX932" s="289">
        <f t="shared" si="446"/>
        <v>259</v>
      </c>
      <c r="AY932" s="289">
        <f t="shared" si="447"/>
        <v>265</v>
      </c>
      <c r="AZ932" s="289" t="str">
        <f t="shared" si="448"/>
        <v>NA</v>
      </c>
      <c r="BA932" s="289" t="str">
        <f t="shared" si="449"/>
        <v>NA</v>
      </c>
      <c r="BB932" s="289">
        <f t="shared" si="450"/>
        <v>248</v>
      </c>
      <c r="BC932" s="289">
        <f t="shared" si="424"/>
        <v>259</v>
      </c>
      <c r="BD932" s="289">
        <f t="shared" si="425"/>
        <v>247</v>
      </c>
      <c r="BE932" s="289">
        <f t="shared" si="426"/>
        <v>259</v>
      </c>
    </row>
    <row r="933" spans="1:57" s="309" customFormat="1" ht="15" customHeight="1" x14ac:dyDescent="0.25">
      <c r="A933" s="283" t="s">
        <v>425</v>
      </c>
      <c r="B933" s="255" t="s">
        <v>912</v>
      </c>
      <c r="C933" s="269" t="s">
        <v>1127</v>
      </c>
      <c r="D933" s="248"/>
      <c r="E933" s="248"/>
      <c r="F933" s="248"/>
      <c r="G933" s="248"/>
      <c r="H933" s="248">
        <v>71155</v>
      </c>
      <c r="I933" s="248">
        <v>79842</v>
      </c>
      <c r="J933" s="248">
        <v>94523</v>
      </c>
      <c r="K933" s="248">
        <v>109204</v>
      </c>
      <c r="L933" s="248">
        <v>123885</v>
      </c>
      <c r="M933" s="248">
        <v>149523</v>
      </c>
      <c r="N933" s="248">
        <v>170817</v>
      </c>
      <c r="O933" s="248">
        <v>146716</v>
      </c>
      <c r="P933" s="248">
        <v>138313</v>
      </c>
      <c r="Q933" s="248">
        <v>144076</v>
      </c>
      <c r="R933" s="248">
        <v>157518</v>
      </c>
      <c r="S933" s="248">
        <v>168074</v>
      </c>
      <c r="T933" s="285">
        <v>182037</v>
      </c>
      <c r="U933" s="286">
        <v>219670</v>
      </c>
      <c r="V933" s="287">
        <v>213713</v>
      </c>
      <c r="W933" s="287"/>
      <c r="X933" s="287"/>
      <c r="Y933" s="287"/>
      <c r="Z933" s="287"/>
      <c r="AA933" s="305"/>
      <c r="AB933" s="305"/>
      <c r="AC933" s="303">
        <v>274521</v>
      </c>
      <c r="AD933" s="303">
        <v>265747</v>
      </c>
      <c r="AE933" s="289" t="str">
        <f t="shared" si="427"/>
        <v>NA</v>
      </c>
      <c r="AF933" s="289" t="str">
        <f t="shared" si="428"/>
        <v>NA</v>
      </c>
      <c r="AG933" s="289" t="str">
        <f t="shared" si="429"/>
        <v>NA</v>
      </c>
      <c r="AH933" s="289" t="str">
        <f t="shared" si="430"/>
        <v>NA</v>
      </c>
      <c r="AI933" s="289">
        <f t="shared" si="431"/>
        <v>209</v>
      </c>
      <c r="AJ933" s="289">
        <f t="shared" si="432"/>
        <v>216</v>
      </c>
      <c r="AK933" s="289">
        <f t="shared" si="433"/>
        <v>216</v>
      </c>
      <c r="AL933" s="289">
        <f t="shared" si="434"/>
        <v>224</v>
      </c>
      <c r="AM933" s="289">
        <f t="shared" si="435"/>
        <v>231</v>
      </c>
      <c r="AN933" s="289">
        <f t="shared" si="436"/>
        <v>219</v>
      </c>
      <c r="AO933" s="289">
        <f t="shared" si="437"/>
        <v>221</v>
      </c>
      <c r="AP933" s="289">
        <f t="shared" si="438"/>
        <v>238</v>
      </c>
      <c r="AQ933" s="289">
        <f t="shared" si="439"/>
        <v>235</v>
      </c>
      <c r="AR933" s="289">
        <f t="shared" si="440"/>
        <v>235</v>
      </c>
      <c r="AS933" s="289">
        <f t="shared" si="441"/>
        <v>244</v>
      </c>
      <c r="AT933" s="289">
        <f t="shared" si="442"/>
        <v>251</v>
      </c>
      <c r="AU933" s="289">
        <f t="shared" si="443"/>
        <v>256</v>
      </c>
      <c r="AV933" s="289">
        <f t="shared" si="444"/>
        <v>249</v>
      </c>
      <c r="AW933" s="289">
        <f t="shared" si="445"/>
        <v>263</v>
      </c>
      <c r="AX933" s="289" t="str">
        <f t="shared" si="446"/>
        <v>NA</v>
      </c>
      <c r="AY933" s="289" t="str">
        <f t="shared" si="447"/>
        <v>NA</v>
      </c>
      <c r="AZ933" s="289" t="str">
        <f t="shared" si="448"/>
        <v>NA</v>
      </c>
      <c r="BA933" s="289" t="str">
        <f t="shared" si="449"/>
        <v>NA</v>
      </c>
      <c r="BB933" s="289" t="str">
        <f t="shared" si="450"/>
        <v>NA</v>
      </c>
      <c r="BC933" s="289" t="str">
        <f t="shared" si="424"/>
        <v>NA</v>
      </c>
      <c r="BD933" s="289">
        <f t="shared" si="425"/>
        <v>258</v>
      </c>
      <c r="BE933" s="289">
        <f t="shared" si="426"/>
        <v>260</v>
      </c>
    </row>
    <row r="934" spans="1:57" s="309" customFormat="1" ht="15" customHeight="1" x14ac:dyDescent="0.25">
      <c r="A934" s="283" t="s">
        <v>530</v>
      </c>
      <c r="B934" s="255" t="s">
        <v>912</v>
      </c>
      <c r="C934" s="269" t="s">
        <v>1127</v>
      </c>
      <c r="D934" s="248"/>
      <c r="E934" s="248"/>
      <c r="F934" s="248"/>
      <c r="G934" s="248"/>
      <c r="H934" s="248"/>
      <c r="I934" s="248"/>
      <c r="J934" s="248">
        <v>14155</v>
      </c>
      <c r="K934" s="248">
        <v>17158</v>
      </c>
      <c r="L934" s="248">
        <v>19379</v>
      </c>
      <c r="M934" s="248">
        <v>22383</v>
      </c>
      <c r="N934" s="248">
        <v>38145</v>
      </c>
      <c r="O934" s="248">
        <v>40450</v>
      </c>
      <c r="P934" s="248">
        <v>40419</v>
      </c>
      <c r="Q934" s="248">
        <v>43699</v>
      </c>
      <c r="R934" s="248">
        <v>57849</v>
      </c>
      <c r="S934" s="248">
        <v>63888</v>
      </c>
      <c r="T934" s="285">
        <v>76543</v>
      </c>
      <c r="U934" s="286">
        <v>103136</v>
      </c>
      <c r="V934" s="287">
        <v>113204</v>
      </c>
      <c r="W934" s="287">
        <v>100277</v>
      </c>
      <c r="X934" s="287">
        <v>125757</v>
      </c>
      <c r="Y934" s="287"/>
      <c r="Z934" s="287"/>
      <c r="AA934" s="305">
        <v>180716</v>
      </c>
      <c r="AB934" s="305">
        <v>214446</v>
      </c>
      <c r="AC934" s="303">
        <v>247397</v>
      </c>
      <c r="AD934" s="303">
        <v>262191</v>
      </c>
      <c r="AE934" s="289" t="str">
        <f t="shared" si="427"/>
        <v>NA</v>
      </c>
      <c r="AF934" s="289" t="str">
        <f t="shared" si="428"/>
        <v>NA</v>
      </c>
      <c r="AG934" s="289" t="str">
        <f t="shared" si="429"/>
        <v>NA</v>
      </c>
      <c r="AH934" s="289" t="str">
        <f t="shared" si="430"/>
        <v>NA</v>
      </c>
      <c r="AI934" s="289" t="str">
        <f t="shared" si="431"/>
        <v>NA</v>
      </c>
      <c r="AJ934" s="289" t="str">
        <f t="shared" si="432"/>
        <v>NA</v>
      </c>
      <c r="AK934" s="289">
        <f t="shared" si="433"/>
        <v>468</v>
      </c>
      <c r="AL934" s="289">
        <f t="shared" si="434"/>
        <v>464</v>
      </c>
      <c r="AM934" s="289">
        <f t="shared" si="435"/>
        <v>488</v>
      </c>
      <c r="AN934" s="289">
        <f t="shared" si="436"/>
        <v>486</v>
      </c>
      <c r="AO934" s="289">
        <f t="shared" si="437"/>
        <v>483</v>
      </c>
      <c r="AP934" s="289">
        <f t="shared" si="438"/>
        <v>468</v>
      </c>
      <c r="AQ934" s="289">
        <f t="shared" si="439"/>
        <v>469</v>
      </c>
      <c r="AR934" s="289">
        <f t="shared" si="440"/>
        <v>460</v>
      </c>
      <c r="AS934" s="289">
        <f t="shared" si="441"/>
        <v>417</v>
      </c>
      <c r="AT934" s="289">
        <f t="shared" si="442"/>
        <v>420</v>
      </c>
      <c r="AU934" s="289">
        <f t="shared" si="443"/>
        <v>408</v>
      </c>
      <c r="AV934" s="289">
        <f t="shared" si="444"/>
        <v>374</v>
      </c>
      <c r="AW934" s="289">
        <f t="shared" si="445"/>
        <v>377</v>
      </c>
      <c r="AX934" s="289">
        <f t="shared" si="446"/>
        <v>340</v>
      </c>
      <c r="AY934" s="289">
        <f t="shared" si="447"/>
        <v>324</v>
      </c>
      <c r="AZ934" s="289" t="str">
        <f t="shared" si="448"/>
        <v>NA</v>
      </c>
      <c r="BA934" s="289" t="str">
        <f t="shared" si="449"/>
        <v>NA</v>
      </c>
      <c r="BB934" s="289">
        <f t="shared" si="450"/>
        <v>294</v>
      </c>
      <c r="BC934" s="289">
        <f t="shared" si="424"/>
        <v>286</v>
      </c>
      <c r="BD934" s="289">
        <f t="shared" si="425"/>
        <v>274</v>
      </c>
      <c r="BE934" s="289">
        <f t="shared" si="426"/>
        <v>262</v>
      </c>
    </row>
    <row r="935" spans="1:57" s="309" customFormat="1" ht="15" customHeight="1" x14ac:dyDescent="0.25">
      <c r="A935" s="283" t="s">
        <v>231</v>
      </c>
      <c r="B935" s="255" t="s">
        <v>942</v>
      </c>
      <c r="C935" s="269" t="s">
        <v>1127</v>
      </c>
      <c r="D935" s="248"/>
      <c r="E935" s="248"/>
      <c r="F935" s="248"/>
      <c r="G935" s="248"/>
      <c r="H935" s="248">
        <v>91539</v>
      </c>
      <c r="I935" s="248">
        <v>100473</v>
      </c>
      <c r="J935" s="248">
        <v>114051</v>
      </c>
      <c r="K935" s="248">
        <v>132275</v>
      </c>
      <c r="L935" s="248">
        <v>144398</v>
      </c>
      <c r="M935" s="248">
        <v>162418</v>
      </c>
      <c r="N935" s="248">
        <v>198274</v>
      </c>
      <c r="O935" s="248">
        <v>173137</v>
      </c>
      <c r="P935" s="248">
        <v>156696</v>
      </c>
      <c r="Q935" s="248">
        <v>158602</v>
      </c>
      <c r="R935" s="248">
        <v>185527</v>
      </c>
      <c r="S935" s="248">
        <v>207512</v>
      </c>
      <c r="T935" s="285">
        <v>234386</v>
      </c>
      <c r="U935" s="286">
        <v>275557</v>
      </c>
      <c r="V935" s="287">
        <v>267220</v>
      </c>
      <c r="W935" s="287">
        <v>183848</v>
      </c>
      <c r="X935" s="287">
        <v>198548</v>
      </c>
      <c r="Y935" s="287"/>
      <c r="Z935" s="287"/>
      <c r="AA935" s="305">
        <v>233804</v>
      </c>
      <c r="AB935" s="305">
        <v>263892</v>
      </c>
      <c r="AC935" s="303">
        <v>261501</v>
      </c>
      <c r="AD935" s="303">
        <v>250976</v>
      </c>
      <c r="AE935" s="289" t="str">
        <f t="shared" si="427"/>
        <v>NA</v>
      </c>
      <c r="AF935" s="289" t="str">
        <f t="shared" si="428"/>
        <v>NA</v>
      </c>
      <c r="AG935" s="289" t="str">
        <f t="shared" si="429"/>
        <v>NA</v>
      </c>
      <c r="AH935" s="289" t="str">
        <f t="shared" si="430"/>
        <v>NA</v>
      </c>
      <c r="AI935" s="289">
        <f t="shared" si="431"/>
        <v>178</v>
      </c>
      <c r="AJ935" s="289">
        <f t="shared" si="432"/>
        <v>186</v>
      </c>
      <c r="AK935" s="289">
        <f t="shared" si="433"/>
        <v>192</v>
      </c>
      <c r="AL935" s="289">
        <f t="shared" si="434"/>
        <v>194</v>
      </c>
      <c r="AM935" s="289">
        <f t="shared" si="435"/>
        <v>202</v>
      </c>
      <c r="AN935" s="289">
        <f t="shared" si="436"/>
        <v>203</v>
      </c>
      <c r="AO935" s="289">
        <f t="shared" si="437"/>
        <v>201</v>
      </c>
      <c r="AP935" s="289">
        <f t="shared" si="438"/>
        <v>207</v>
      </c>
      <c r="AQ935" s="289">
        <f t="shared" si="439"/>
        <v>213</v>
      </c>
      <c r="AR935" s="289">
        <f t="shared" si="440"/>
        <v>219</v>
      </c>
      <c r="AS935" s="289">
        <f t="shared" si="441"/>
        <v>217</v>
      </c>
      <c r="AT935" s="289">
        <f t="shared" si="442"/>
        <v>215</v>
      </c>
      <c r="AU935" s="289">
        <f t="shared" si="443"/>
        <v>214</v>
      </c>
      <c r="AV935" s="289">
        <f t="shared" si="444"/>
        <v>216</v>
      </c>
      <c r="AW935" s="289">
        <f t="shared" si="445"/>
        <v>226</v>
      </c>
      <c r="AX935" s="289">
        <f t="shared" si="446"/>
        <v>239</v>
      </c>
      <c r="AY935" s="289">
        <f t="shared" si="447"/>
        <v>241</v>
      </c>
      <c r="AZ935" s="289" t="str">
        <f t="shared" si="448"/>
        <v>NA</v>
      </c>
      <c r="BA935" s="289" t="str">
        <f t="shared" si="449"/>
        <v>NA</v>
      </c>
      <c r="BB935" s="289">
        <f t="shared" si="450"/>
        <v>258</v>
      </c>
      <c r="BC935" s="289">
        <f t="shared" si="424"/>
        <v>261</v>
      </c>
      <c r="BD935" s="289">
        <f t="shared" si="425"/>
        <v>266</v>
      </c>
      <c r="BE935" s="289">
        <f t="shared" si="426"/>
        <v>264</v>
      </c>
    </row>
    <row r="936" spans="1:57" s="309" customFormat="1" ht="15" customHeight="1" x14ac:dyDescent="0.25">
      <c r="A936" s="283" t="s">
        <v>365</v>
      </c>
      <c r="B936" s="255" t="s">
        <v>915</v>
      </c>
      <c r="C936" s="269" t="s">
        <v>1127</v>
      </c>
      <c r="D936" s="248"/>
      <c r="E936" s="248"/>
      <c r="F936" s="248"/>
      <c r="G936" s="248"/>
      <c r="H936" s="248">
        <v>38230</v>
      </c>
      <c r="I936" s="248">
        <v>44898</v>
      </c>
      <c r="J936" s="248">
        <v>49820</v>
      </c>
      <c r="K936" s="248">
        <v>60663</v>
      </c>
      <c r="L936" s="248">
        <v>71617</v>
      </c>
      <c r="M936" s="248">
        <v>82549</v>
      </c>
      <c r="N936" s="248">
        <v>87052</v>
      </c>
      <c r="O936" s="248">
        <v>80698</v>
      </c>
      <c r="P936" s="248">
        <v>70604</v>
      </c>
      <c r="Q936" s="248">
        <v>72630</v>
      </c>
      <c r="R936" s="248">
        <v>88336</v>
      </c>
      <c r="S936" s="248">
        <v>99315</v>
      </c>
      <c r="T936" s="248">
        <v>114243</v>
      </c>
      <c r="U936" s="312">
        <v>135068</v>
      </c>
      <c r="V936" s="314">
        <v>138284</v>
      </c>
      <c r="W936" s="314">
        <v>115693</v>
      </c>
      <c r="X936" s="314">
        <v>126482</v>
      </c>
      <c r="Y936" s="314"/>
      <c r="Z936" s="314"/>
      <c r="AA936" s="305">
        <v>197593</v>
      </c>
      <c r="AB936" s="305">
        <v>257187</v>
      </c>
      <c r="AC936" s="303">
        <v>256686</v>
      </c>
      <c r="AD936" s="303">
        <v>246967</v>
      </c>
      <c r="AE936" s="328" t="str">
        <f t="shared" si="427"/>
        <v>NA</v>
      </c>
      <c r="AF936" s="328" t="str">
        <f t="shared" si="428"/>
        <v>NA</v>
      </c>
      <c r="AG936" s="328" t="str">
        <f t="shared" si="429"/>
        <v>NA</v>
      </c>
      <c r="AH936" s="328" t="str">
        <f t="shared" si="430"/>
        <v>NA</v>
      </c>
      <c r="AI936" s="328">
        <f t="shared" si="431"/>
        <v>300</v>
      </c>
      <c r="AJ936" s="328">
        <f t="shared" si="432"/>
        <v>307</v>
      </c>
      <c r="AK936" s="328">
        <f t="shared" si="433"/>
        <v>314</v>
      </c>
      <c r="AL936" s="328">
        <f t="shared" si="434"/>
        <v>310</v>
      </c>
      <c r="AM936" s="328">
        <f t="shared" si="435"/>
        <v>315</v>
      </c>
      <c r="AN936" s="328">
        <f t="shared" si="436"/>
        <v>313</v>
      </c>
      <c r="AO936" s="328">
        <f t="shared" si="437"/>
        <v>336</v>
      </c>
      <c r="AP936" s="328">
        <f t="shared" si="438"/>
        <v>343</v>
      </c>
      <c r="AQ936" s="328">
        <f t="shared" si="439"/>
        <v>358</v>
      </c>
      <c r="AR936" s="328">
        <f t="shared" si="440"/>
        <v>357</v>
      </c>
      <c r="AS936" s="328">
        <f t="shared" si="441"/>
        <v>351</v>
      </c>
      <c r="AT936" s="328">
        <f t="shared" si="442"/>
        <v>344</v>
      </c>
      <c r="AU936" s="328">
        <f t="shared" si="443"/>
        <v>332</v>
      </c>
      <c r="AV936" s="328">
        <f t="shared" si="444"/>
        <v>330</v>
      </c>
      <c r="AW936" s="328">
        <f t="shared" si="445"/>
        <v>342</v>
      </c>
      <c r="AX936" s="328">
        <f t="shared" si="446"/>
        <v>318</v>
      </c>
      <c r="AY936" s="328">
        <f t="shared" si="447"/>
        <v>321</v>
      </c>
      <c r="AZ936" s="328" t="str">
        <f t="shared" si="448"/>
        <v>NA</v>
      </c>
      <c r="BA936" s="328" t="str">
        <f t="shared" si="449"/>
        <v>NA</v>
      </c>
      <c r="BB936" s="289">
        <f t="shared" si="450"/>
        <v>279</v>
      </c>
      <c r="BC936" s="289">
        <f t="shared" si="424"/>
        <v>266</v>
      </c>
      <c r="BD936" s="289">
        <f t="shared" si="425"/>
        <v>269</v>
      </c>
      <c r="BE936" s="289">
        <f t="shared" si="426"/>
        <v>266</v>
      </c>
    </row>
    <row r="937" spans="1:57" s="309" customFormat="1" ht="15" customHeight="1" x14ac:dyDescent="0.25">
      <c r="A937" s="283" t="s">
        <v>778</v>
      </c>
      <c r="B937" s="255" t="s">
        <v>911</v>
      </c>
      <c r="C937" s="269" t="s">
        <v>1127</v>
      </c>
      <c r="D937" s="248"/>
      <c r="E937" s="248"/>
      <c r="F937" s="248"/>
      <c r="G937" s="248"/>
      <c r="H937" s="248">
        <v>46960</v>
      </c>
      <c r="I937" s="248">
        <v>53694</v>
      </c>
      <c r="J937" s="248">
        <v>68474</v>
      </c>
      <c r="K937" s="248">
        <v>76079</v>
      </c>
      <c r="L937" s="248">
        <v>115019</v>
      </c>
      <c r="M937" s="248">
        <v>128692</v>
      </c>
      <c r="N937" s="248">
        <v>157959</v>
      </c>
      <c r="O937" s="248">
        <v>172631</v>
      </c>
      <c r="P937" s="248">
        <v>153091</v>
      </c>
      <c r="Q937" s="248">
        <v>162160</v>
      </c>
      <c r="R937" s="248">
        <v>175594</v>
      </c>
      <c r="S937" s="248">
        <v>181673</v>
      </c>
      <c r="T937" s="285">
        <v>195698</v>
      </c>
      <c r="U937" s="286">
        <v>230105</v>
      </c>
      <c r="V937" s="287">
        <v>203254</v>
      </c>
      <c r="W937" s="287">
        <v>147800</v>
      </c>
      <c r="X937" s="287">
        <v>162889</v>
      </c>
      <c r="Y937" s="287"/>
      <c r="Z937" s="287"/>
      <c r="AA937" s="305">
        <v>239733</v>
      </c>
      <c r="AB937" s="305">
        <v>268960</v>
      </c>
      <c r="AC937" s="303">
        <v>260828</v>
      </c>
      <c r="AD937" s="303">
        <v>242675</v>
      </c>
      <c r="AE937" s="289" t="str">
        <f t="shared" si="427"/>
        <v>NA</v>
      </c>
      <c r="AF937" s="289" t="str">
        <f t="shared" si="428"/>
        <v>NA</v>
      </c>
      <c r="AG937" s="289" t="str">
        <f t="shared" si="429"/>
        <v>NA</v>
      </c>
      <c r="AH937" s="289" t="str">
        <f t="shared" si="430"/>
        <v>NA</v>
      </c>
      <c r="AI937" s="289">
        <f t="shared" si="431"/>
        <v>278</v>
      </c>
      <c r="AJ937" s="289">
        <f t="shared" si="432"/>
        <v>287</v>
      </c>
      <c r="AK937" s="289">
        <f t="shared" si="433"/>
        <v>273</v>
      </c>
      <c r="AL937" s="289">
        <f t="shared" si="434"/>
        <v>289</v>
      </c>
      <c r="AM937" s="289">
        <f t="shared" si="435"/>
        <v>248</v>
      </c>
      <c r="AN937" s="289">
        <f t="shared" si="436"/>
        <v>250</v>
      </c>
      <c r="AO937" s="289">
        <f t="shared" si="437"/>
        <v>235</v>
      </c>
      <c r="AP937" s="289">
        <f t="shared" si="438"/>
        <v>208</v>
      </c>
      <c r="AQ937" s="289">
        <f t="shared" si="439"/>
        <v>219</v>
      </c>
      <c r="AR937" s="289">
        <f t="shared" si="440"/>
        <v>215</v>
      </c>
      <c r="AS937" s="289">
        <f t="shared" si="441"/>
        <v>228</v>
      </c>
      <c r="AT937" s="289">
        <f t="shared" si="442"/>
        <v>236</v>
      </c>
      <c r="AU937" s="289">
        <f t="shared" si="443"/>
        <v>244</v>
      </c>
      <c r="AV937" s="289">
        <f t="shared" si="444"/>
        <v>240</v>
      </c>
      <c r="AW937" s="289">
        <f t="shared" si="445"/>
        <v>271</v>
      </c>
      <c r="AX937" s="289">
        <f t="shared" si="446"/>
        <v>274</v>
      </c>
      <c r="AY937" s="289">
        <f t="shared" si="447"/>
        <v>274</v>
      </c>
      <c r="AZ937" s="289" t="str">
        <f t="shared" si="448"/>
        <v>NA</v>
      </c>
      <c r="BA937" s="289" t="str">
        <f t="shared" si="449"/>
        <v>NA</v>
      </c>
      <c r="BB937" s="289">
        <f t="shared" si="450"/>
        <v>254</v>
      </c>
      <c r="BC937" s="289">
        <f t="shared" si="424"/>
        <v>258</v>
      </c>
      <c r="BD937" s="289">
        <f t="shared" si="425"/>
        <v>268</v>
      </c>
      <c r="BE937" s="289">
        <f t="shared" si="426"/>
        <v>269</v>
      </c>
    </row>
    <row r="938" spans="1:57" s="309" customFormat="1" ht="15" customHeight="1" x14ac:dyDescent="0.25">
      <c r="A938" s="283" t="s">
        <v>2160</v>
      </c>
      <c r="B938" s="255" t="s">
        <v>907</v>
      </c>
      <c r="C938" s="269" t="s">
        <v>1127</v>
      </c>
      <c r="D938" s="248"/>
      <c r="E938" s="248"/>
      <c r="F938" s="248"/>
      <c r="G938" s="248"/>
      <c r="H938" s="248">
        <v>73745</v>
      </c>
      <c r="I938" s="248">
        <v>79819</v>
      </c>
      <c r="J938" s="248">
        <v>103207</v>
      </c>
      <c r="K938" s="248">
        <v>126654</v>
      </c>
      <c r="L938" s="248">
        <v>134218</v>
      </c>
      <c r="M938" s="248">
        <v>125568</v>
      </c>
      <c r="N938" s="248">
        <v>166644</v>
      </c>
      <c r="O938" s="248">
        <v>142356</v>
      </c>
      <c r="P938" s="248">
        <v>134971</v>
      </c>
      <c r="Q938" s="248">
        <v>136721</v>
      </c>
      <c r="R938" s="248">
        <v>159911</v>
      </c>
      <c r="S938" s="248">
        <v>190350</v>
      </c>
      <c r="T938" s="285">
        <v>213393</v>
      </c>
      <c r="U938" s="286">
        <v>249599</v>
      </c>
      <c r="V938" s="287">
        <v>224944</v>
      </c>
      <c r="W938" s="287">
        <v>151950</v>
      </c>
      <c r="X938" s="287">
        <v>166973</v>
      </c>
      <c r="Y938" s="287"/>
      <c r="Z938" s="287"/>
      <c r="AA938" s="305">
        <v>217933</v>
      </c>
      <c r="AB938" s="305">
        <v>258462</v>
      </c>
      <c r="AC938" s="303">
        <v>256630</v>
      </c>
      <c r="AD938" s="303">
        <v>241944</v>
      </c>
      <c r="AE938" s="289" t="str">
        <f t="shared" si="427"/>
        <v>NA</v>
      </c>
      <c r="AF938" s="289" t="str">
        <f t="shared" si="428"/>
        <v>NA</v>
      </c>
      <c r="AG938" s="289" t="str">
        <f t="shared" si="429"/>
        <v>NA</v>
      </c>
      <c r="AH938" s="289" t="str">
        <f t="shared" si="430"/>
        <v>NA</v>
      </c>
      <c r="AI938" s="289">
        <f t="shared" si="431"/>
        <v>204</v>
      </c>
      <c r="AJ938" s="289">
        <f t="shared" si="432"/>
        <v>217</v>
      </c>
      <c r="AK938" s="289">
        <f t="shared" si="433"/>
        <v>202</v>
      </c>
      <c r="AL938" s="289">
        <f t="shared" si="434"/>
        <v>200</v>
      </c>
      <c r="AM938" s="289">
        <f t="shared" si="435"/>
        <v>212</v>
      </c>
      <c r="AN938" s="289">
        <f t="shared" si="436"/>
        <v>252</v>
      </c>
      <c r="AO938" s="289">
        <f t="shared" si="437"/>
        <v>224</v>
      </c>
      <c r="AP938" s="289">
        <f t="shared" si="438"/>
        <v>244</v>
      </c>
      <c r="AQ938" s="289">
        <f t="shared" si="439"/>
        <v>241</v>
      </c>
      <c r="AR938" s="289">
        <f t="shared" si="440"/>
        <v>245</v>
      </c>
      <c r="AS938" s="289">
        <f t="shared" si="441"/>
        <v>240</v>
      </c>
      <c r="AT938" s="289">
        <f t="shared" si="442"/>
        <v>229</v>
      </c>
      <c r="AU938" s="289">
        <f t="shared" si="443"/>
        <v>229</v>
      </c>
      <c r="AV938" s="289">
        <f t="shared" si="444"/>
        <v>228</v>
      </c>
      <c r="AW938" s="289">
        <f t="shared" si="445"/>
        <v>249</v>
      </c>
      <c r="AX938" s="289">
        <f t="shared" si="446"/>
        <v>264</v>
      </c>
      <c r="AY938" s="289">
        <f t="shared" si="447"/>
        <v>269</v>
      </c>
      <c r="AZ938" s="289" t="str">
        <f t="shared" si="448"/>
        <v>NA</v>
      </c>
      <c r="BA938" s="289" t="str">
        <f t="shared" si="449"/>
        <v>NA</v>
      </c>
      <c r="BB938" s="289">
        <f t="shared" si="450"/>
        <v>264</v>
      </c>
      <c r="BC938" s="289">
        <f t="shared" si="424"/>
        <v>265</v>
      </c>
      <c r="BD938" s="289">
        <f t="shared" si="425"/>
        <v>270</v>
      </c>
      <c r="BE938" s="289">
        <f t="shared" si="426"/>
        <v>270</v>
      </c>
    </row>
    <row r="939" spans="1:57" s="309" customFormat="1" ht="15" customHeight="1" x14ac:dyDescent="0.25">
      <c r="A939" s="283" t="s">
        <v>998</v>
      </c>
      <c r="B939" s="255" t="s">
        <v>925</v>
      </c>
      <c r="C939" s="269" t="s">
        <v>1127</v>
      </c>
      <c r="D939" s="248"/>
      <c r="E939" s="248"/>
      <c r="F939" s="248"/>
      <c r="G939" s="248"/>
      <c r="H939" s="248">
        <v>32328</v>
      </c>
      <c r="I939" s="248">
        <v>40462</v>
      </c>
      <c r="J939" s="248">
        <v>67443.333333333328</v>
      </c>
      <c r="K939" s="248">
        <v>94424.666666666657</v>
      </c>
      <c r="L939" s="248">
        <v>121406</v>
      </c>
      <c r="M939" s="248">
        <v>149962</v>
      </c>
      <c r="N939" s="248">
        <v>179923</v>
      </c>
      <c r="O939" s="248">
        <v>174715</v>
      </c>
      <c r="P939" s="248">
        <v>156733</v>
      </c>
      <c r="Q939" s="248">
        <v>162824</v>
      </c>
      <c r="R939" s="248">
        <v>153345</v>
      </c>
      <c r="S939" s="248">
        <v>168257</v>
      </c>
      <c r="T939" s="285">
        <v>189193</v>
      </c>
      <c r="U939" s="286">
        <v>207391.5</v>
      </c>
      <c r="V939" s="287">
        <v>225590</v>
      </c>
      <c r="W939" s="287">
        <v>184324</v>
      </c>
      <c r="X939" s="287">
        <v>205224</v>
      </c>
      <c r="Y939" s="287"/>
      <c r="Z939" s="287"/>
      <c r="AA939" s="305">
        <v>244788</v>
      </c>
      <c r="AB939" s="305">
        <v>272936</v>
      </c>
      <c r="AC939" s="303">
        <v>263778</v>
      </c>
      <c r="AD939" s="303">
        <v>238944</v>
      </c>
      <c r="AE939" s="289" t="str">
        <f t="shared" si="427"/>
        <v>NA</v>
      </c>
      <c r="AF939" s="289" t="str">
        <f t="shared" si="428"/>
        <v>NA</v>
      </c>
      <c r="AG939" s="289" t="str">
        <f t="shared" si="429"/>
        <v>NA</v>
      </c>
      <c r="AH939" s="289" t="str">
        <f t="shared" si="430"/>
        <v>NA</v>
      </c>
      <c r="AI939" s="289">
        <f t="shared" si="431"/>
        <v>325</v>
      </c>
      <c r="AJ939" s="289">
        <f t="shared" si="432"/>
        <v>320</v>
      </c>
      <c r="AK939" s="289">
        <f t="shared" si="433"/>
        <v>276</v>
      </c>
      <c r="AL939" s="289">
        <f t="shared" si="434"/>
        <v>252</v>
      </c>
      <c r="AM939" s="289">
        <f t="shared" si="435"/>
        <v>237</v>
      </c>
      <c r="AN939" s="289">
        <f t="shared" si="436"/>
        <v>218</v>
      </c>
      <c r="AO939" s="289">
        <f t="shared" si="437"/>
        <v>209</v>
      </c>
      <c r="AP939" s="289">
        <f t="shared" si="438"/>
        <v>204</v>
      </c>
      <c r="AQ939" s="289">
        <f t="shared" si="439"/>
        <v>212</v>
      </c>
      <c r="AR939" s="289">
        <f t="shared" si="440"/>
        <v>214</v>
      </c>
      <c r="AS939" s="289">
        <f t="shared" si="441"/>
        <v>250</v>
      </c>
      <c r="AT939" s="289">
        <f t="shared" si="442"/>
        <v>250</v>
      </c>
      <c r="AU939" s="289">
        <f t="shared" si="443"/>
        <v>251</v>
      </c>
      <c r="AV939" s="289">
        <f t="shared" si="444"/>
        <v>255</v>
      </c>
      <c r="AW939" s="289">
        <f t="shared" si="445"/>
        <v>248</v>
      </c>
      <c r="AX939" s="289">
        <f t="shared" si="446"/>
        <v>238</v>
      </c>
      <c r="AY939" s="289">
        <f t="shared" si="447"/>
        <v>236</v>
      </c>
      <c r="AZ939" s="289" t="str">
        <f t="shared" si="448"/>
        <v>NA</v>
      </c>
      <c r="BA939" s="289" t="str">
        <f t="shared" si="449"/>
        <v>NA</v>
      </c>
      <c r="BB939" s="289">
        <f t="shared" si="450"/>
        <v>247</v>
      </c>
      <c r="BC939" s="289">
        <f t="shared" si="424"/>
        <v>253</v>
      </c>
      <c r="BD939" s="289">
        <f t="shared" si="425"/>
        <v>263</v>
      </c>
      <c r="BE939" s="289">
        <f t="shared" si="426"/>
        <v>272</v>
      </c>
    </row>
    <row r="940" spans="1:57" s="309" customFormat="1" ht="15" customHeight="1" x14ac:dyDescent="0.25">
      <c r="A940" s="283" t="s">
        <v>2242</v>
      </c>
      <c r="B940" s="255" t="s">
        <v>912</v>
      </c>
      <c r="C940" s="269" t="s">
        <v>1127</v>
      </c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272"/>
      <c r="S940" s="272"/>
      <c r="T940" s="285"/>
      <c r="U940" s="286"/>
      <c r="V940" s="287"/>
      <c r="W940" s="287"/>
      <c r="X940" s="287"/>
      <c r="Y940" s="287"/>
      <c r="Z940" s="287"/>
      <c r="AA940" s="305"/>
      <c r="AB940" s="305"/>
      <c r="AC940" s="303">
        <v>225201</v>
      </c>
      <c r="AD940" s="303">
        <v>233239</v>
      </c>
      <c r="AE940" s="289" t="str">
        <f t="shared" si="427"/>
        <v>NA</v>
      </c>
      <c r="AF940" s="289" t="str">
        <f t="shared" si="428"/>
        <v>NA</v>
      </c>
      <c r="AG940" s="289" t="str">
        <f t="shared" si="429"/>
        <v>NA</v>
      </c>
      <c r="AH940" s="289" t="str">
        <f t="shared" si="430"/>
        <v>NA</v>
      </c>
      <c r="AI940" s="289" t="str">
        <f t="shared" si="431"/>
        <v>NA</v>
      </c>
      <c r="AJ940" s="289" t="str">
        <f t="shared" si="432"/>
        <v>NA</v>
      </c>
      <c r="AK940" s="289" t="str">
        <f t="shared" si="433"/>
        <v>NA</v>
      </c>
      <c r="AL940" s="289" t="str">
        <f t="shared" si="434"/>
        <v>NA</v>
      </c>
      <c r="AM940" s="289" t="str">
        <f t="shared" si="435"/>
        <v>NA</v>
      </c>
      <c r="AN940" s="289" t="str">
        <f t="shared" si="436"/>
        <v>NA</v>
      </c>
      <c r="AO940" s="289" t="str">
        <f t="shared" si="437"/>
        <v>NA</v>
      </c>
      <c r="AP940" s="289" t="str">
        <f t="shared" si="438"/>
        <v>NA</v>
      </c>
      <c r="AQ940" s="289" t="str">
        <f t="shared" si="439"/>
        <v>NA</v>
      </c>
      <c r="AR940" s="289" t="str">
        <f t="shared" si="440"/>
        <v>NA</v>
      </c>
      <c r="AS940" s="289" t="str">
        <f t="shared" si="441"/>
        <v>NA</v>
      </c>
      <c r="AT940" s="289" t="str">
        <f t="shared" si="442"/>
        <v>NA</v>
      </c>
      <c r="AU940" s="289" t="str">
        <f t="shared" si="443"/>
        <v>NA</v>
      </c>
      <c r="AV940" s="289" t="str">
        <f t="shared" si="444"/>
        <v>NA</v>
      </c>
      <c r="AW940" s="289" t="str">
        <f t="shared" si="445"/>
        <v>NA</v>
      </c>
      <c r="AX940" s="289" t="str">
        <f t="shared" si="446"/>
        <v>NA</v>
      </c>
      <c r="AY940" s="289" t="str">
        <f t="shared" si="447"/>
        <v>NA</v>
      </c>
      <c r="AZ940" s="289" t="str">
        <f t="shared" si="448"/>
        <v>NA</v>
      </c>
      <c r="BA940" s="289" t="str">
        <f t="shared" si="449"/>
        <v>NA</v>
      </c>
      <c r="BB940" s="289" t="str">
        <f t="shared" si="450"/>
        <v>NA</v>
      </c>
      <c r="BC940" s="289" t="str">
        <f t="shared" si="424"/>
        <v>NA</v>
      </c>
      <c r="BD940" s="289">
        <f t="shared" si="425"/>
        <v>283</v>
      </c>
      <c r="BE940" s="289">
        <f t="shared" si="426"/>
        <v>275</v>
      </c>
    </row>
    <row r="941" spans="1:57" s="309" customFormat="1" ht="15" customHeight="1" x14ac:dyDescent="0.25">
      <c r="A941" s="283" t="s">
        <v>772</v>
      </c>
      <c r="B941" s="255" t="s">
        <v>915</v>
      </c>
      <c r="C941" s="269" t="s">
        <v>1127</v>
      </c>
      <c r="D941" s="248"/>
      <c r="E941" s="248"/>
      <c r="F941" s="248"/>
      <c r="G941" s="248"/>
      <c r="H941" s="248"/>
      <c r="I941" s="248"/>
      <c r="J941" s="248"/>
      <c r="K941" s="248"/>
      <c r="L941" s="248">
        <v>51733</v>
      </c>
      <c r="M941" s="248">
        <v>58334</v>
      </c>
      <c r="N941" s="248">
        <v>66540</v>
      </c>
      <c r="O941" s="248">
        <v>71475</v>
      </c>
      <c r="P941" s="248">
        <v>71873</v>
      </c>
      <c r="Q941" s="248">
        <v>73874</v>
      </c>
      <c r="R941" s="248">
        <v>85604.333333333328</v>
      </c>
      <c r="S941" s="248">
        <v>97334.666666666657</v>
      </c>
      <c r="T941" s="285">
        <v>109065</v>
      </c>
      <c r="U941" s="286">
        <v>142375</v>
      </c>
      <c r="V941" s="287">
        <v>152024</v>
      </c>
      <c r="W941" s="287">
        <v>124131</v>
      </c>
      <c r="X941" s="287">
        <v>145051</v>
      </c>
      <c r="Y941" s="287"/>
      <c r="Z941" s="287"/>
      <c r="AA941" s="305">
        <v>193170</v>
      </c>
      <c r="AB941" s="305">
        <v>209286</v>
      </c>
      <c r="AC941" s="303">
        <v>215905</v>
      </c>
      <c r="AD941" s="303">
        <v>202181</v>
      </c>
      <c r="AE941" s="289" t="str">
        <f t="shared" si="427"/>
        <v>NA</v>
      </c>
      <c r="AF941" s="289" t="str">
        <f t="shared" si="428"/>
        <v>NA</v>
      </c>
      <c r="AG941" s="289" t="str">
        <f t="shared" si="429"/>
        <v>NA</v>
      </c>
      <c r="AH941" s="289" t="str">
        <f t="shared" si="430"/>
        <v>NA</v>
      </c>
      <c r="AI941" s="289" t="str">
        <f t="shared" si="431"/>
        <v>NA</v>
      </c>
      <c r="AJ941" s="289" t="str">
        <f t="shared" si="432"/>
        <v>NA</v>
      </c>
      <c r="AK941" s="289" t="str">
        <f t="shared" si="433"/>
        <v>NA</v>
      </c>
      <c r="AL941" s="289" t="str">
        <f t="shared" si="434"/>
        <v>NA</v>
      </c>
      <c r="AM941" s="289">
        <f t="shared" si="435"/>
        <v>358</v>
      </c>
      <c r="AN941" s="289">
        <f t="shared" si="436"/>
        <v>357</v>
      </c>
      <c r="AO941" s="289">
        <f t="shared" si="437"/>
        <v>376</v>
      </c>
      <c r="AP941" s="289">
        <f t="shared" si="438"/>
        <v>362</v>
      </c>
      <c r="AQ941" s="289">
        <f t="shared" si="439"/>
        <v>353</v>
      </c>
      <c r="AR941" s="289">
        <f t="shared" si="440"/>
        <v>352</v>
      </c>
      <c r="AS941" s="289">
        <f t="shared" si="441"/>
        <v>356</v>
      </c>
      <c r="AT941" s="289">
        <f t="shared" si="442"/>
        <v>350</v>
      </c>
      <c r="AU941" s="289">
        <f t="shared" si="443"/>
        <v>342</v>
      </c>
      <c r="AV941" s="289">
        <f t="shared" si="444"/>
        <v>322</v>
      </c>
      <c r="AW941" s="289">
        <f t="shared" si="445"/>
        <v>327</v>
      </c>
      <c r="AX941" s="289">
        <f t="shared" si="446"/>
        <v>307</v>
      </c>
      <c r="AY941" s="289">
        <f t="shared" si="447"/>
        <v>296</v>
      </c>
      <c r="AZ941" s="289" t="str">
        <f t="shared" si="448"/>
        <v>NA</v>
      </c>
      <c r="BA941" s="289" t="str">
        <f t="shared" si="449"/>
        <v>NA</v>
      </c>
      <c r="BB941" s="289">
        <f t="shared" si="450"/>
        <v>284</v>
      </c>
      <c r="BC941" s="289">
        <f t="shared" si="424"/>
        <v>292</v>
      </c>
      <c r="BD941" s="289">
        <f t="shared" si="425"/>
        <v>291</v>
      </c>
      <c r="BE941" s="289">
        <f t="shared" si="426"/>
        <v>297</v>
      </c>
    </row>
    <row r="942" spans="1:57" s="309" customFormat="1" ht="15" customHeight="1" x14ac:dyDescent="0.25">
      <c r="A942" s="283" t="s">
        <v>346</v>
      </c>
      <c r="B942" s="255" t="s">
        <v>912</v>
      </c>
      <c r="C942" s="269" t="s">
        <v>1127</v>
      </c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>
        <v>23928</v>
      </c>
      <c r="O942" s="248"/>
      <c r="P942" s="248"/>
      <c r="Q942" s="248"/>
      <c r="R942" s="248"/>
      <c r="S942" s="248"/>
      <c r="T942" s="285">
        <v>26521</v>
      </c>
      <c r="U942" s="286">
        <v>30275</v>
      </c>
      <c r="V942" s="287">
        <v>27904</v>
      </c>
      <c r="W942" s="287">
        <v>20393</v>
      </c>
      <c r="X942" s="287">
        <v>23522</v>
      </c>
      <c r="Y942" s="287"/>
      <c r="Z942" s="287"/>
      <c r="AA942" s="305">
        <v>103289</v>
      </c>
      <c r="AB942" s="305">
        <v>147765</v>
      </c>
      <c r="AC942" s="303">
        <v>193535</v>
      </c>
      <c r="AD942" s="303">
        <v>192479</v>
      </c>
      <c r="AE942" s="289" t="str">
        <f t="shared" si="427"/>
        <v>NA</v>
      </c>
      <c r="AF942" s="289" t="str">
        <f t="shared" si="428"/>
        <v>NA</v>
      </c>
      <c r="AG942" s="289" t="str">
        <f t="shared" si="429"/>
        <v>NA</v>
      </c>
      <c r="AH942" s="289" t="str">
        <f t="shared" si="430"/>
        <v>NA</v>
      </c>
      <c r="AI942" s="289" t="str">
        <f t="shared" si="431"/>
        <v>NA</v>
      </c>
      <c r="AJ942" s="289" t="str">
        <f t="shared" si="432"/>
        <v>NA</v>
      </c>
      <c r="AK942" s="289" t="str">
        <f t="shared" si="433"/>
        <v>NA</v>
      </c>
      <c r="AL942" s="289" t="str">
        <f t="shared" si="434"/>
        <v>NA</v>
      </c>
      <c r="AM942" s="289" t="str">
        <f t="shared" si="435"/>
        <v>NA</v>
      </c>
      <c r="AN942" s="289" t="str">
        <f t="shared" si="436"/>
        <v>NA</v>
      </c>
      <c r="AO942" s="289">
        <f t="shared" si="437"/>
        <v>547</v>
      </c>
      <c r="AP942" s="289" t="str">
        <f t="shared" si="438"/>
        <v>NA</v>
      </c>
      <c r="AQ942" s="289" t="str">
        <f t="shared" si="439"/>
        <v>NA</v>
      </c>
      <c r="AR942" s="289" t="str">
        <f t="shared" si="440"/>
        <v>NA</v>
      </c>
      <c r="AS942" s="289" t="str">
        <f t="shared" si="441"/>
        <v>NA</v>
      </c>
      <c r="AT942" s="289" t="str">
        <f t="shared" si="442"/>
        <v>NA</v>
      </c>
      <c r="AU942" s="289">
        <f t="shared" si="443"/>
        <v>651</v>
      </c>
      <c r="AV942" s="289">
        <f t="shared" si="444"/>
        <v>653</v>
      </c>
      <c r="AW942" s="289">
        <f t="shared" si="445"/>
        <v>721</v>
      </c>
      <c r="AX942" s="289">
        <f t="shared" si="446"/>
        <v>687</v>
      </c>
      <c r="AY942" s="289">
        <f t="shared" si="447"/>
        <v>688</v>
      </c>
      <c r="AZ942" s="289" t="str">
        <f t="shared" si="448"/>
        <v>NA</v>
      </c>
      <c r="BA942" s="289" t="str">
        <f t="shared" si="449"/>
        <v>NA</v>
      </c>
      <c r="BB942" s="289">
        <f t="shared" si="450"/>
        <v>413</v>
      </c>
      <c r="BC942" s="289">
        <f t="shared" si="424"/>
        <v>364</v>
      </c>
      <c r="BD942" s="289">
        <f t="shared" si="425"/>
        <v>316</v>
      </c>
      <c r="BE942" s="289">
        <f t="shared" si="426"/>
        <v>305</v>
      </c>
    </row>
    <row r="943" spans="1:57" s="309" customFormat="1" ht="15" customHeight="1" x14ac:dyDescent="0.25">
      <c r="A943" s="283" t="s">
        <v>870</v>
      </c>
      <c r="B943" s="255" t="s">
        <v>912</v>
      </c>
      <c r="C943" s="269" t="s">
        <v>1127</v>
      </c>
      <c r="D943" s="248"/>
      <c r="E943" s="248"/>
      <c r="F943" s="248"/>
      <c r="G943" s="248"/>
      <c r="H943" s="248"/>
      <c r="I943" s="248">
        <v>52676</v>
      </c>
      <c r="J943" s="248">
        <v>62589</v>
      </c>
      <c r="K943" s="248">
        <v>73533</v>
      </c>
      <c r="L943" s="248">
        <v>89412</v>
      </c>
      <c r="M943" s="248">
        <v>102252</v>
      </c>
      <c r="N943" s="248">
        <v>115231</v>
      </c>
      <c r="O943" s="248">
        <v>115612</v>
      </c>
      <c r="P943" s="248">
        <v>122365</v>
      </c>
      <c r="Q943" s="248">
        <v>120663</v>
      </c>
      <c r="R943" s="248">
        <v>129973</v>
      </c>
      <c r="S943" s="248">
        <v>140007</v>
      </c>
      <c r="T943" s="285">
        <v>148560</v>
      </c>
      <c r="U943" s="286">
        <v>174319</v>
      </c>
      <c r="V943" s="287">
        <v>174825</v>
      </c>
      <c r="W943" s="287">
        <v>138036</v>
      </c>
      <c r="X943" s="287">
        <v>151304</v>
      </c>
      <c r="Y943" s="287"/>
      <c r="Z943" s="287"/>
      <c r="AA943" s="305">
        <v>175543</v>
      </c>
      <c r="AB943" s="305">
        <v>204862</v>
      </c>
      <c r="AC943" s="303">
        <v>196522</v>
      </c>
      <c r="AD943" s="303">
        <v>185780</v>
      </c>
      <c r="AE943" s="289" t="str">
        <f t="shared" si="427"/>
        <v>NA</v>
      </c>
      <c r="AF943" s="289" t="str">
        <f t="shared" si="428"/>
        <v>NA</v>
      </c>
      <c r="AG943" s="289" t="str">
        <f t="shared" si="429"/>
        <v>NA</v>
      </c>
      <c r="AH943" s="289" t="str">
        <f t="shared" si="430"/>
        <v>NA</v>
      </c>
      <c r="AI943" s="289" t="str">
        <f t="shared" si="431"/>
        <v>NA</v>
      </c>
      <c r="AJ943" s="289">
        <f t="shared" si="432"/>
        <v>291</v>
      </c>
      <c r="AK943" s="289">
        <f t="shared" si="433"/>
        <v>290</v>
      </c>
      <c r="AL943" s="289">
        <f t="shared" si="434"/>
        <v>295</v>
      </c>
      <c r="AM943" s="289">
        <f t="shared" si="435"/>
        <v>288</v>
      </c>
      <c r="AN943" s="289">
        <f t="shared" si="436"/>
        <v>287</v>
      </c>
      <c r="AO943" s="289">
        <f t="shared" si="437"/>
        <v>292</v>
      </c>
      <c r="AP943" s="289">
        <f t="shared" si="438"/>
        <v>274</v>
      </c>
      <c r="AQ943" s="289">
        <f t="shared" si="439"/>
        <v>263</v>
      </c>
      <c r="AR943" s="289">
        <f t="shared" si="440"/>
        <v>267</v>
      </c>
      <c r="AS943" s="289">
        <f t="shared" si="441"/>
        <v>280</v>
      </c>
      <c r="AT943" s="289">
        <f t="shared" si="442"/>
        <v>284</v>
      </c>
      <c r="AU943" s="289">
        <f t="shared" si="443"/>
        <v>296</v>
      </c>
      <c r="AV943" s="289">
        <f t="shared" si="444"/>
        <v>295</v>
      </c>
      <c r="AW943" s="289">
        <f t="shared" si="445"/>
        <v>302</v>
      </c>
      <c r="AX943" s="289">
        <f t="shared" si="446"/>
        <v>288</v>
      </c>
      <c r="AY943" s="289">
        <f t="shared" si="447"/>
        <v>287</v>
      </c>
      <c r="AZ943" s="289" t="str">
        <f t="shared" si="448"/>
        <v>NA</v>
      </c>
      <c r="BA943" s="289" t="str">
        <f t="shared" si="449"/>
        <v>NA</v>
      </c>
      <c r="BB943" s="289">
        <f t="shared" si="450"/>
        <v>304</v>
      </c>
      <c r="BC943" s="289">
        <f t="shared" si="424"/>
        <v>297</v>
      </c>
      <c r="BD943" s="289">
        <f t="shared" si="425"/>
        <v>310</v>
      </c>
      <c r="BE943" s="289">
        <f t="shared" si="426"/>
        <v>312</v>
      </c>
    </row>
    <row r="944" spans="1:57" s="309" customFormat="1" ht="15" customHeight="1" x14ac:dyDescent="0.25">
      <c r="A944" s="283" t="s">
        <v>55</v>
      </c>
      <c r="B944" s="255" t="s">
        <v>907</v>
      </c>
      <c r="C944" s="269" t="s">
        <v>1127</v>
      </c>
      <c r="D944" s="248"/>
      <c r="E944" s="248"/>
      <c r="F944" s="248"/>
      <c r="G944" s="248"/>
      <c r="H944" s="248">
        <v>59517</v>
      </c>
      <c r="I944" s="248">
        <v>66469</v>
      </c>
      <c r="J944" s="248">
        <v>77999</v>
      </c>
      <c r="K944" s="248">
        <v>95643</v>
      </c>
      <c r="L944" s="248">
        <v>112873</v>
      </c>
      <c r="M944" s="248">
        <v>118283</v>
      </c>
      <c r="N944" s="248">
        <v>140636</v>
      </c>
      <c r="O944" s="248">
        <v>139960</v>
      </c>
      <c r="P944" s="248">
        <v>128679</v>
      </c>
      <c r="Q944" s="248">
        <v>131896</v>
      </c>
      <c r="R944" s="248">
        <v>139517</v>
      </c>
      <c r="S944" s="248">
        <v>150923</v>
      </c>
      <c r="T944" s="285">
        <v>165809</v>
      </c>
      <c r="U944" s="286">
        <v>191284</v>
      </c>
      <c r="V944" s="287">
        <v>182176</v>
      </c>
      <c r="W944" s="287">
        <v>139759</v>
      </c>
      <c r="X944" s="287">
        <v>146690</v>
      </c>
      <c r="Y944" s="287"/>
      <c r="Z944" s="287"/>
      <c r="AA944" s="305">
        <v>176062</v>
      </c>
      <c r="AB944" s="305">
        <v>193545</v>
      </c>
      <c r="AC944" s="303">
        <v>194729</v>
      </c>
      <c r="AD944" s="303">
        <v>184806</v>
      </c>
      <c r="AE944" s="289" t="str">
        <f t="shared" si="427"/>
        <v>NA</v>
      </c>
      <c r="AF944" s="289" t="str">
        <f t="shared" si="428"/>
        <v>NA</v>
      </c>
      <c r="AG944" s="289" t="str">
        <f t="shared" si="429"/>
        <v>NA</v>
      </c>
      <c r="AH944" s="289" t="str">
        <f t="shared" si="430"/>
        <v>NA</v>
      </c>
      <c r="AI944" s="289">
        <f t="shared" si="431"/>
        <v>239</v>
      </c>
      <c r="AJ944" s="289">
        <f t="shared" si="432"/>
        <v>248</v>
      </c>
      <c r="AK944" s="289">
        <f t="shared" si="433"/>
        <v>253</v>
      </c>
      <c r="AL944" s="289">
        <f t="shared" si="434"/>
        <v>250</v>
      </c>
      <c r="AM944" s="289">
        <f t="shared" si="435"/>
        <v>252</v>
      </c>
      <c r="AN944" s="289">
        <f t="shared" si="436"/>
        <v>261</v>
      </c>
      <c r="AO944" s="289">
        <f t="shared" si="437"/>
        <v>258</v>
      </c>
      <c r="AP944" s="289">
        <f t="shared" si="438"/>
        <v>248</v>
      </c>
      <c r="AQ944" s="289">
        <f t="shared" si="439"/>
        <v>252</v>
      </c>
      <c r="AR944" s="289">
        <f t="shared" si="440"/>
        <v>251</v>
      </c>
      <c r="AS944" s="289">
        <f t="shared" si="441"/>
        <v>270</v>
      </c>
      <c r="AT944" s="289">
        <f t="shared" si="442"/>
        <v>268</v>
      </c>
      <c r="AU944" s="289">
        <f t="shared" si="443"/>
        <v>275</v>
      </c>
      <c r="AV944" s="289">
        <f t="shared" si="444"/>
        <v>274</v>
      </c>
      <c r="AW944" s="289">
        <f t="shared" si="445"/>
        <v>290</v>
      </c>
      <c r="AX944" s="289">
        <f t="shared" si="446"/>
        <v>285</v>
      </c>
      <c r="AY944" s="289">
        <f t="shared" si="447"/>
        <v>294</v>
      </c>
      <c r="AZ944" s="289" t="str">
        <f t="shared" si="448"/>
        <v>NA</v>
      </c>
      <c r="BA944" s="289" t="str">
        <f t="shared" si="449"/>
        <v>NA</v>
      </c>
      <c r="BB944" s="289">
        <f t="shared" si="450"/>
        <v>302</v>
      </c>
      <c r="BC944" s="289">
        <f t="shared" si="424"/>
        <v>311</v>
      </c>
      <c r="BD944" s="289">
        <f t="shared" si="425"/>
        <v>313</v>
      </c>
      <c r="BE944" s="289">
        <f t="shared" si="426"/>
        <v>315</v>
      </c>
    </row>
    <row r="945" spans="1:57" s="309" customFormat="1" ht="15" customHeight="1" x14ac:dyDescent="0.25">
      <c r="A945" s="283" t="s">
        <v>330</v>
      </c>
      <c r="B945" s="255" t="s">
        <v>915</v>
      </c>
      <c r="C945" s="269" t="s">
        <v>1127</v>
      </c>
      <c r="D945" s="248"/>
      <c r="E945" s="248"/>
      <c r="F945" s="248"/>
      <c r="G945" s="248"/>
      <c r="H945" s="248">
        <v>24881</v>
      </c>
      <c r="I945" s="248">
        <v>30937</v>
      </c>
      <c r="J945" s="248">
        <v>36310</v>
      </c>
      <c r="K945" s="248">
        <v>47994</v>
      </c>
      <c r="L945" s="248">
        <v>56726</v>
      </c>
      <c r="M945" s="248">
        <v>63616</v>
      </c>
      <c r="N945" s="248">
        <v>67944</v>
      </c>
      <c r="O945" s="248">
        <v>71421</v>
      </c>
      <c r="P945" s="248">
        <v>69575</v>
      </c>
      <c r="Q945" s="248">
        <v>72418</v>
      </c>
      <c r="R945" s="248">
        <v>86530</v>
      </c>
      <c r="S945" s="248">
        <v>101153</v>
      </c>
      <c r="T945" s="285">
        <v>114011</v>
      </c>
      <c r="U945" s="286">
        <v>133971</v>
      </c>
      <c r="V945" s="287">
        <v>132742</v>
      </c>
      <c r="W945" s="287">
        <v>102385</v>
      </c>
      <c r="X945" s="287">
        <v>126951</v>
      </c>
      <c r="Y945" s="287"/>
      <c r="Z945" s="287"/>
      <c r="AA945" s="305">
        <v>167609</v>
      </c>
      <c r="AB945" s="305">
        <v>198093</v>
      </c>
      <c r="AC945" s="303">
        <v>194189</v>
      </c>
      <c r="AD945" s="303">
        <v>183383</v>
      </c>
      <c r="AE945" s="289" t="str">
        <f t="shared" si="427"/>
        <v>NA</v>
      </c>
      <c r="AF945" s="289" t="str">
        <f t="shared" si="428"/>
        <v>NA</v>
      </c>
      <c r="AG945" s="289" t="str">
        <f t="shared" si="429"/>
        <v>NA</v>
      </c>
      <c r="AH945" s="289" t="str">
        <f t="shared" si="430"/>
        <v>NA</v>
      </c>
      <c r="AI945" s="289">
        <f t="shared" si="431"/>
        <v>355</v>
      </c>
      <c r="AJ945" s="289">
        <f t="shared" si="432"/>
        <v>358</v>
      </c>
      <c r="AK945" s="289">
        <f t="shared" si="433"/>
        <v>362</v>
      </c>
      <c r="AL945" s="289">
        <f t="shared" si="434"/>
        <v>345</v>
      </c>
      <c r="AM945" s="289">
        <f t="shared" si="435"/>
        <v>348</v>
      </c>
      <c r="AN945" s="289">
        <f t="shared" si="436"/>
        <v>349</v>
      </c>
      <c r="AO945" s="289">
        <f t="shared" si="437"/>
        <v>374</v>
      </c>
      <c r="AP945" s="289">
        <f t="shared" si="438"/>
        <v>363</v>
      </c>
      <c r="AQ945" s="289">
        <f t="shared" si="439"/>
        <v>363</v>
      </c>
      <c r="AR945" s="289">
        <f t="shared" si="440"/>
        <v>358</v>
      </c>
      <c r="AS945" s="289">
        <f t="shared" si="441"/>
        <v>354</v>
      </c>
      <c r="AT945" s="289">
        <f t="shared" si="442"/>
        <v>337</v>
      </c>
      <c r="AU945" s="289">
        <f t="shared" si="443"/>
        <v>333</v>
      </c>
      <c r="AV945" s="289">
        <f t="shared" si="444"/>
        <v>331</v>
      </c>
      <c r="AW945" s="289">
        <f t="shared" si="445"/>
        <v>348</v>
      </c>
      <c r="AX945" s="289">
        <f t="shared" si="446"/>
        <v>337</v>
      </c>
      <c r="AY945" s="289">
        <f t="shared" si="447"/>
        <v>320</v>
      </c>
      <c r="AZ945" s="289" t="str">
        <f t="shared" si="448"/>
        <v>NA</v>
      </c>
      <c r="BA945" s="289" t="str">
        <f t="shared" si="449"/>
        <v>NA</v>
      </c>
      <c r="BB945" s="289">
        <f t="shared" si="450"/>
        <v>317</v>
      </c>
      <c r="BC945" s="289">
        <f t="shared" si="424"/>
        <v>305</v>
      </c>
      <c r="BD945" s="289">
        <f t="shared" si="425"/>
        <v>315</v>
      </c>
      <c r="BE945" s="289">
        <f t="shared" si="426"/>
        <v>316</v>
      </c>
    </row>
    <row r="946" spans="1:57" s="309" customFormat="1" ht="15" customHeight="1" x14ac:dyDescent="0.25">
      <c r="A946" s="283" t="s">
        <v>415</v>
      </c>
      <c r="B946" s="255" t="s">
        <v>907</v>
      </c>
      <c r="C946" s="269" t="s">
        <v>1127</v>
      </c>
      <c r="D946" s="248"/>
      <c r="E946" s="248"/>
      <c r="F946" s="248"/>
      <c r="G946" s="248"/>
      <c r="H946" s="248">
        <v>79169</v>
      </c>
      <c r="I946" s="248">
        <v>91823</v>
      </c>
      <c r="J946" s="248">
        <v>104476</v>
      </c>
      <c r="K946" s="248">
        <v>126520</v>
      </c>
      <c r="L946" s="248">
        <v>143289</v>
      </c>
      <c r="M946" s="248">
        <v>158000</v>
      </c>
      <c r="N946" s="248">
        <v>158449</v>
      </c>
      <c r="O946" s="248">
        <v>144026</v>
      </c>
      <c r="P946" s="248">
        <v>125004</v>
      </c>
      <c r="Q946" s="248">
        <v>126694</v>
      </c>
      <c r="R946" s="248">
        <v>141749</v>
      </c>
      <c r="S946" s="248">
        <v>152907</v>
      </c>
      <c r="T946" s="285">
        <v>169065</v>
      </c>
      <c r="U946" s="286">
        <v>193556</v>
      </c>
      <c r="V946" s="287">
        <v>189284</v>
      </c>
      <c r="W946" s="287">
        <v>143842</v>
      </c>
      <c r="X946" s="287">
        <v>144115</v>
      </c>
      <c r="Y946" s="287"/>
      <c r="Z946" s="287"/>
      <c r="AA946" s="305">
        <v>172031</v>
      </c>
      <c r="AB946" s="305">
        <v>192217</v>
      </c>
      <c r="AC946" s="303">
        <v>188418</v>
      </c>
      <c r="AD946" s="303">
        <v>183163</v>
      </c>
      <c r="AE946" s="289" t="str">
        <f t="shared" si="427"/>
        <v>NA</v>
      </c>
      <c r="AF946" s="289" t="str">
        <f t="shared" si="428"/>
        <v>NA</v>
      </c>
      <c r="AG946" s="289" t="str">
        <f t="shared" si="429"/>
        <v>NA</v>
      </c>
      <c r="AH946" s="289" t="str">
        <f t="shared" si="430"/>
        <v>NA</v>
      </c>
      <c r="AI946" s="289">
        <f t="shared" si="431"/>
        <v>192</v>
      </c>
      <c r="AJ946" s="289">
        <f t="shared" si="432"/>
        <v>198</v>
      </c>
      <c r="AK946" s="289">
        <f t="shared" si="433"/>
        <v>200</v>
      </c>
      <c r="AL946" s="289">
        <f t="shared" si="434"/>
        <v>201</v>
      </c>
      <c r="AM946" s="289">
        <f t="shared" si="435"/>
        <v>204</v>
      </c>
      <c r="AN946" s="289">
        <f t="shared" si="436"/>
        <v>205</v>
      </c>
      <c r="AO946" s="289">
        <f t="shared" si="437"/>
        <v>234</v>
      </c>
      <c r="AP946" s="289">
        <f t="shared" si="438"/>
        <v>242</v>
      </c>
      <c r="AQ946" s="289">
        <f t="shared" si="439"/>
        <v>259</v>
      </c>
      <c r="AR946" s="289">
        <f t="shared" si="440"/>
        <v>258</v>
      </c>
      <c r="AS946" s="289">
        <f t="shared" si="441"/>
        <v>266</v>
      </c>
      <c r="AT946" s="289">
        <f t="shared" si="442"/>
        <v>266</v>
      </c>
      <c r="AU946" s="289">
        <f t="shared" si="443"/>
        <v>270</v>
      </c>
      <c r="AV946" s="289">
        <f t="shared" si="444"/>
        <v>268</v>
      </c>
      <c r="AW946" s="289">
        <f t="shared" si="445"/>
        <v>281</v>
      </c>
      <c r="AX946" s="289">
        <f t="shared" si="446"/>
        <v>278</v>
      </c>
      <c r="AY946" s="289">
        <f t="shared" si="447"/>
        <v>298</v>
      </c>
      <c r="AZ946" s="289" t="str">
        <f t="shared" si="448"/>
        <v>NA</v>
      </c>
      <c r="BA946" s="289" t="str">
        <f t="shared" si="449"/>
        <v>NA</v>
      </c>
      <c r="BB946" s="289">
        <f t="shared" si="450"/>
        <v>309</v>
      </c>
      <c r="BC946" s="289">
        <f t="shared" si="424"/>
        <v>313</v>
      </c>
      <c r="BD946" s="289">
        <f t="shared" si="425"/>
        <v>319</v>
      </c>
      <c r="BE946" s="289">
        <f t="shared" si="426"/>
        <v>317</v>
      </c>
    </row>
    <row r="947" spans="1:57" s="309" customFormat="1" ht="15" customHeight="1" x14ac:dyDescent="0.25">
      <c r="A947" s="283" t="s">
        <v>782</v>
      </c>
      <c r="B947" s="255" t="s">
        <v>907</v>
      </c>
      <c r="C947" s="269" t="s">
        <v>1127</v>
      </c>
      <c r="D947" s="248"/>
      <c r="E947" s="248"/>
      <c r="F947" s="248"/>
      <c r="G947" s="248"/>
      <c r="H947" s="248">
        <v>29921</v>
      </c>
      <c r="I947" s="248">
        <v>34201</v>
      </c>
      <c r="J947" s="248">
        <v>38658</v>
      </c>
      <c r="K947" s="248">
        <v>43714</v>
      </c>
      <c r="L947" s="248">
        <v>47136</v>
      </c>
      <c r="M947" s="248">
        <v>49648</v>
      </c>
      <c r="N947" s="248">
        <v>56471</v>
      </c>
      <c r="O947" s="248">
        <v>50983</v>
      </c>
      <c r="P947" s="248">
        <v>53440</v>
      </c>
      <c r="Q947" s="248">
        <v>55864</v>
      </c>
      <c r="R947" s="248">
        <v>66319</v>
      </c>
      <c r="S947" s="248">
        <v>72693</v>
      </c>
      <c r="T947" s="285">
        <v>85639</v>
      </c>
      <c r="U947" s="321">
        <v>102155</v>
      </c>
      <c r="V947" s="287">
        <v>103094</v>
      </c>
      <c r="W947" s="287">
        <v>78859</v>
      </c>
      <c r="X947" s="287">
        <v>99157</v>
      </c>
      <c r="Y947" s="287"/>
      <c r="Z947" s="287"/>
      <c r="AA947" s="305">
        <v>164688</v>
      </c>
      <c r="AB947" s="305">
        <v>194540</v>
      </c>
      <c r="AC947" s="303">
        <v>185813</v>
      </c>
      <c r="AD947" s="303">
        <v>181636</v>
      </c>
      <c r="AE947" s="289" t="str">
        <f t="shared" si="427"/>
        <v>NA</v>
      </c>
      <c r="AF947" s="289" t="str">
        <f t="shared" si="428"/>
        <v>NA</v>
      </c>
      <c r="AG947" s="289" t="str">
        <f t="shared" si="429"/>
        <v>NA</v>
      </c>
      <c r="AH947" s="289" t="str">
        <f t="shared" si="430"/>
        <v>NA</v>
      </c>
      <c r="AI947" s="289">
        <f t="shared" si="431"/>
        <v>337</v>
      </c>
      <c r="AJ947" s="289">
        <f t="shared" si="432"/>
        <v>349</v>
      </c>
      <c r="AK947" s="289">
        <f t="shared" si="433"/>
        <v>352</v>
      </c>
      <c r="AL947" s="289">
        <f t="shared" si="434"/>
        <v>358</v>
      </c>
      <c r="AM947" s="289">
        <f t="shared" si="435"/>
        <v>372</v>
      </c>
      <c r="AN947" s="289">
        <f t="shared" si="436"/>
        <v>382</v>
      </c>
      <c r="AO947" s="289">
        <f t="shared" si="437"/>
        <v>405</v>
      </c>
      <c r="AP947" s="289">
        <f t="shared" si="438"/>
        <v>424</v>
      </c>
      <c r="AQ947" s="289">
        <f t="shared" si="439"/>
        <v>407</v>
      </c>
      <c r="AR947" s="289">
        <f t="shared" si="440"/>
        <v>397</v>
      </c>
      <c r="AS947" s="289">
        <f t="shared" si="441"/>
        <v>389</v>
      </c>
      <c r="AT947" s="289">
        <f t="shared" si="442"/>
        <v>391</v>
      </c>
      <c r="AU947" s="289">
        <f t="shared" si="443"/>
        <v>380</v>
      </c>
      <c r="AV947" s="289">
        <f t="shared" si="444"/>
        <v>376</v>
      </c>
      <c r="AW947" s="289">
        <f t="shared" si="445"/>
        <v>398</v>
      </c>
      <c r="AX947" s="289">
        <f t="shared" si="446"/>
        <v>392</v>
      </c>
      <c r="AY947" s="289">
        <f t="shared" si="447"/>
        <v>366</v>
      </c>
      <c r="AZ947" s="289" t="str">
        <f t="shared" si="448"/>
        <v>NA</v>
      </c>
      <c r="BA947" s="289" t="str">
        <f t="shared" si="449"/>
        <v>NA</v>
      </c>
      <c r="BB947" s="289">
        <f t="shared" si="450"/>
        <v>322</v>
      </c>
      <c r="BC947" s="289">
        <f t="shared" si="424"/>
        <v>310</v>
      </c>
      <c r="BD947" s="289">
        <f t="shared" si="425"/>
        <v>322</v>
      </c>
      <c r="BE947" s="289">
        <f t="shared" si="426"/>
        <v>319</v>
      </c>
    </row>
    <row r="948" spans="1:57" s="309" customFormat="1" ht="15" customHeight="1" x14ac:dyDescent="0.25">
      <c r="A948" s="307" t="s">
        <v>68</v>
      </c>
      <c r="B948" s="307" t="s">
        <v>915</v>
      </c>
      <c r="C948" s="307" t="s">
        <v>1127</v>
      </c>
      <c r="D948" s="248"/>
      <c r="E948" s="248"/>
      <c r="F948" s="248"/>
      <c r="G948" s="248"/>
      <c r="H948" s="248">
        <v>61261</v>
      </c>
      <c r="I948" s="248">
        <v>67396</v>
      </c>
      <c r="J948" s="248">
        <v>77006</v>
      </c>
      <c r="K948" s="248">
        <v>87228</v>
      </c>
      <c r="L948" s="248">
        <v>113764</v>
      </c>
      <c r="M948" s="248">
        <v>121265</v>
      </c>
      <c r="N948" s="248">
        <v>120449</v>
      </c>
      <c r="O948" s="248">
        <v>113871</v>
      </c>
      <c r="P948" s="248">
        <v>105025</v>
      </c>
      <c r="Q948" s="248">
        <v>103673</v>
      </c>
      <c r="R948" s="248">
        <v>113221</v>
      </c>
      <c r="S948" s="248">
        <v>119904</v>
      </c>
      <c r="T948" s="285">
        <v>135552</v>
      </c>
      <c r="U948" s="285">
        <v>158385</v>
      </c>
      <c r="V948" s="290">
        <v>157007</v>
      </c>
      <c r="W948" s="290">
        <v>124970</v>
      </c>
      <c r="X948" s="290">
        <v>134558</v>
      </c>
      <c r="Y948" s="290"/>
      <c r="Z948" s="290"/>
      <c r="AA948" s="311">
        <v>162801</v>
      </c>
      <c r="AB948" s="311">
        <v>184693</v>
      </c>
      <c r="AC948" s="303">
        <v>183134</v>
      </c>
      <c r="AD948" s="303">
        <v>181636</v>
      </c>
      <c r="AE948" s="292" t="str">
        <f t="shared" si="427"/>
        <v>NA</v>
      </c>
      <c r="AF948" s="292" t="str">
        <f t="shared" si="428"/>
        <v>NA</v>
      </c>
      <c r="AG948" s="292" t="str">
        <f t="shared" si="429"/>
        <v>NA</v>
      </c>
      <c r="AH948" s="292" t="str">
        <f t="shared" si="430"/>
        <v>NA</v>
      </c>
      <c r="AI948" s="292">
        <f t="shared" si="431"/>
        <v>232</v>
      </c>
      <c r="AJ948" s="292">
        <f t="shared" si="432"/>
        <v>243</v>
      </c>
      <c r="AK948" s="292">
        <f t="shared" si="433"/>
        <v>257</v>
      </c>
      <c r="AL948" s="292">
        <f t="shared" si="434"/>
        <v>263</v>
      </c>
      <c r="AM948" s="292">
        <f t="shared" si="435"/>
        <v>249</v>
      </c>
      <c r="AN948" s="292">
        <f t="shared" si="436"/>
        <v>258</v>
      </c>
      <c r="AO948" s="292">
        <f t="shared" si="437"/>
        <v>277</v>
      </c>
      <c r="AP948" s="292">
        <f t="shared" si="438"/>
        <v>283</v>
      </c>
      <c r="AQ948" s="292">
        <f t="shared" si="439"/>
        <v>289</v>
      </c>
      <c r="AR948" s="292">
        <f t="shared" si="440"/>
        <v>294</v>
      </c>
      <c r="AS948" s="292">
        <f t="shared" si="441"/>
        <v>306</v>
      </c>
      <c r="AT948" s="292">
        <f t="shared" si="442"/>
        <v>312</v>
      </c>
      <c r="AU948" s="292">
        <f t="shared" si="443"/>
        <v>309</v>
      </c>
      <c r="AV948" s="292">
        <f t="shared" si="444"/>
        <v>306</v>
      </c>
      <c r="AW948" s="292">
        <f t="shared" si="445"/>
        <v>319</v>
      </c>
      <c r="AX948" s="292">
        <f t="shared" si="446"/>
        <v>305</v>
      </c>
      <c r="AY948" s="292">
        <f t="shared" si="447"/>
        <v>311</v>
      </c>
      <c r="AZ948" s="292" t="str">
        <f t="shared" si="448"/>
        <v>NA</v>
      </c>
      <c r="BA948" s="292" t="str">
        <f t="shared" si="449"/>
        <v>NA</v>
      </c>
      <c r="BB948" s="289">
        <f t="shared" si="450"/>
        <v>325</v>
      </c>
      <c r="BC948" s="289">
        <f t="shared" si="424"/>
        <v>327</v>
      </c>
      <c r="BD948" s="289">
        <f t="shared" si="425"/>
        <v>328</v>
      </c>
      <c r="BE948" s="289">
        <f t="shared" si="426"/>
        <v>319</v>
      </c>
    </row>
    <row r="949" spans="1:57" s="309" customFormat="1" ht="15" customHeight="1" x14ac:dyDescent="0.25">
      <c r="A949" s="283" t="s">
        <v>2223</v>
      </c>
      <c r="B949" s="255" t="s">
        <v>942</v>
      </c>
      <c r="C949" s="269" t="s">
        <v>1127</v>
      </c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248"/>
      <c r="S949" s="248"/>
      <c r="T949" s="285"/>
      <c r="U949" s="286"/>
      <c r="V949" s="287"/>
      <c r="W949" s="287"/>
      <c r="X949" s="287"/>
      <c r="Y949" s="287"/>
      <c r="Z949" s="287"/>
      <c r="AA949" s="305">
        <v>162835</v>
      </c>
      <c r="AB949" s="305">
        <v>189151</v>
      </c>
      <c r="AC949" s="303">
        <v>185613</v>
      </c>
      <c r="AD949" s="303">
        <v>179887</v>
      </c>
      <c r="AE949" s="289" t="str">
        <f t="shared" si="427"/>
        <v>NA</v>
      </c>
      <c r="AF949" s="289" t="str">
        <f t="shared" si="428"/>
        <v>NA</v>
      </c>
      <c r="AG949" s="289" t="str">
        <f t="shared" si="429"/>
        <v>NA</v>
      </c>
      <c r="AH949" s="289" t="str">
        <f t="shared" si="430"/>
        <v>NA</v>
      </c>
      <c r="AI949" s="289" t="str">
        <f t="shared" si="431"/>
        <v>NA</v>
      </c>
      <c r="AJ949" s="289" t="str">
        <f t="shared" si="432"/>
        <v>NA</v>
      </c>
      <c r="AK949" s="289" t="str">
        <f t="shared" si="433"/>
        <v>NA</v>
      </c>
      <c r="AL949" s="289" t="str">
        <f t="shared" si="434"/>
        <v>NA</v>
      </c>
      <c r="AM949" s="289" t="str">
        <f t="shared" si="435"/>
        <v>NA</v>
      </c>
      <c r="AN949" s="289" t="str">
        <f t="shared" si="436"/>
        <v>NA</v>
      </c>
      <c r="AO949" s="289" t="str">
        <f t="shared" si="437"/>
        <v>NA</v>
      </c>
      <c r="AP949" s="289" t="str">
        <f t="shared" si="438"/>
        <v>NA</v>
      </c>
      <c r="AQ949" s="289" t="str">
        <f t="shared" si="439"/>
        <v>NA</v>
      </c>
      <c r="AR949" s="289" t="str">
        <f t="shared" si="440"/>
        <v>NA</v>
      </c>
      <c r="AS949" s="289" t="str">
        <f t="shared" si="441"/>
        <v>NA</v>
      </c>
      <c r="AT949" s="289" t="str">
        <f t="shared" si="442"/>
        <v>NA</v>
      </c>
      <c r="AU949" s="289" t="str">
        <f t="shared" si="443"/>
        <v>NA</v>
      </c>
      <c r="AV949" s="289" t="str">
        <f t="shared" si="444"/>
        <v>NA</v>
      </c>
      <c r="AW949" s="289" t="str">
        <f t="shared" si="445"/>
        <v>NA</v>
      </c>
      <c r="AX949" s="289" t="str">
        <f t="shared" si="446"/>
        <v>NA</v>
      </c>
      <c r="AY949" s="289" t="str">
        <f t="shared" si="447"/>
        <v>NA</v>
      </c>
      <c r="AZ949" s="289" t="str">
        <f t="shared" si="448"/>
        <v>NA</v>
      </c>
      <c r="BA949" s="289" t="str">
        <f t="shared" si="449"/>
        <v>NA</v>
      </c>
      <c r="BB949" s="289">
        <f t="shared" si="450"/>
        <v>324</v>
      </c>
      <c r="BC949" s="289">
        <f t="shared" si="424"/>
        <v>320</v>
      </c>
      <c r="BD949" s="289">
        <f t="shared" si="425"/>
        <v>324</v>
      </c>
      <c r="BE949" s="289">
        <f t="shared" si="426"/>
        <v>323</v>
      </c>
    </row>
    <row r="950" spans="1:57" s="309" customFormat="1" ht="15" customHeight="1" x14ac:dyDescent="0.25">
      <c r="A950" s="283" t="s">
        <v>423</v>
      </c>
      <c r="B950" s="255" t="s">
        <v>907</v>
      </c>
      <c r="C950" s="269" t="s">
        <v>1127</v>
      </c>
      <c r="D950" s="248"/>
      <c r="E950" s="248"/>
      <c r="F950" s="248"/>
      <c r="G950" s="248"/>
      <c r="H950" s="248">
        <v>48476</v>
      </c>
      <c r="I950" s="248">
        <v>53225</v>
      </c>
      <c r="J950" s="248">
        <v>60252</v>
      </c>
      <c r="K950" s="248">
        <v>68575</v>
      </c>
      <c r="L950" s="248">
        <v>80832</v>
      </c>
      <c r="M950" s="248">
        <v>87481</v>
      </c>
      <c r="N950" s="248">
        <v>96844</v>
      </c>
      <c r="O950" s="248">
        <v>93106</v>
      </c>
      <c r="P950" s="248">
        <v>84991</v>
      </c>
      <c r="Q950" s="248">
        <v>90130</v>
      </c>
      <c r="R950" s="248">
        <v>103847</v>
      </c>
      <c r="S950" s="248">
        <v>118215</v>
      </c>
      <c r="T950" s="285">
        <v>138094</v>
      </c>
      <c r="U950" s="286">
        <v>144560.5</v>
      </c>
      <c r="V950" s="287">
        <v>151027</v>
      </c>
      <c r="W950" s="287">
        <v>115788</v>
      </c>
      <c r="X950" s="287">
        <v>127606</v>
      </c>
      <c r="Y950" s="287"/>
      <c r="Z950" s="287"/>
      <c r="AA950" s="305">
        <v>171223</v>
      </c>
      <c r="AB950" s="305">
        <v>190987</v>
      </c>
      <c r="AC950" s="303">
        <v>186639</v>
      </c>
      <c r="AD950" s="303">
        <v>178738</v>
      </c>
      <c r="AE950" s="289" t="str">
        <f t="shared" si="427"/>
        <v>NA</v>
      </c>
      <c r="AF950" s="289" t="str">
        <f t="shared" si="428"/>
        <v>NA</v>
      </c>
      <c r="AG950" s="289" t="str">
        <f t="shared" si="429"/>
        <v>NA</v>
      </c>
      <c r="AH950" s="289" t="str">
        <f t="shared" si="430"/>
        <v>NA</v>
      </c>
      <c r="AI950" s="289">
        <f t="shared" si="431"/>
        <v>269</v>
      </c>
      <c r="AJ950" s="289">
        <f t="shared" si="432"/>
        <v>289</v>
      </c>
      <c r="AK950" s="289">
        <f t="shared" si="433"/>
        <v>295</v>
      </c>
      <c r="AL950" s="289">
        <f t="shared" si="434"/>
        <v>300</v>
      </c>
      <c r="AM950" s="289">
        <f t="shared" si="435"/>
        <v>297</v>
      </c>
      <c r="AN950" s="289">
        <f t="shared" si="436"/>
        <v>303</v>
      </c>
      <c r="AO950" s="289">
        <f t="shared" si="437"/>
        <v>317</v>
      </c>
      <c r="AP950" s="289">
        <f t="shared" si="438"/>
        <v>317</v>
      </c>
      <c r="AQ950" s="289">
        <f t="shared" si="439"/>
        <v>327</v>
      </c>
      <c r="AR950" s="289">
        <f t="shared" si="440"/>
        <v>322</v>
      </c>
      <c r="AS950" s="289">
        <f t="shared" si="441"/>
        <v>322</v>
      </c>
      <c r="AT950" s="289">
        <f t="shared" si="442"/>
        <v>314</v>
      </c>
      <c r="AU950" s="289">
        <f t="shared" si="443"/>
        <v>305</v>
      </c>
      <c r="AV950" s="289">
        <f t="shared" si="444"/>
        <v>318</v>
      </c>
      <c r="AW950" s="289">
        <f t="shared" si="445"/>
        <v>328</v>
      </c>
      <c r="AX950" s="289">
        <f t="shared" si="446"/>
        <v>317</v>
      </c>
      <c r="AY950" s="289">
        <f t="shared" si="447"/>
        <v>319</v>
      </c>
      <c r="AZ950" s="289" t="str">
        <f t="shared" si="448"/>
        <v>NA</v>
      </c>
      <c r="BA950" s="289" t="str">
        <f t="shared" si="449"/>
        <v>NA</v>
      </c>
      <c r="BB950" s="289">
        <f t="shared" si="450"/>
        <v>311</v>
      </c>
      <c r="BC950" s="289">
        <f t="shared" si="424"/>
        <v>316</v>
      </c>
      <c r="BD950" s="289">
        <f t="shared" si="425"/>
        <v>320</v>
      </c>
      <c r="BE950" s="289">
        <f t="shared" si="426"/>
        <v>324</v>
      </c>
    </row>
    <row r="951" spans="1:57" s="309" customFormat="1" ht="15" customHeight="1" x14ac:dyDescent="0.25">
      <c r="A951" s="283" t="s">
        <v>965</v>
      </c>
      <c r="B951" s="255" t="s">
        <v>912</v>
      </c>
      <c r="C951" s="269" t="s">
        <v>1127</v>
      </c>
      <c r="D951" s="248"/>
      <c r="E951" s="248"/>
      <c r="F951" s="248"/>
      <c r="G951" s="248"/>
      <c r="H951" s="248">
        <v>61193</v>
      </c>
      <c r="I951" s="248">
        <v>72559</v>
      </c>
      <c r="J951" s="248">
        <v>77298</v>
      </c>
      <c r="K951" s="248">
        <v>90338</v>
      </c>
      <c r="L951" s="248">
        <v>103368</v>
      </c>
      <c r="M951" s="248">
        <v>105814</v>
      </c>
      <c r="N951" s="248">
        <v>110887</v>
      </c>
      <c r="O951" s="248">
        <v>93411</v>
      </c>
      <c r="P951" s="248">
        <v>79206</v>
      </c>
      <c r="Q951" s="248">
        <v>84360</v>
      </c>
      <c r="R951" s="248">
        <v>94050</v>
      </c>
      <c r="S951" s="248">
        <v>128501</v>
      </c>
      <c r="T951" s="285">
        <v>154478</v>
      </c>
      <c r="U951" s="286">
        <v>177962</v>
      </c>
      <c r="V951" s="287">
        <v>169894</v>
      </c>
      <c r="W951" s="287">
        <v>128329</v>
      </c>
      <c r="X951" s="287">
        <v>140216</v>
      </c>
      <c r="Y951" s="287"/>
      <c r="Z951" s="287"/>
      <c r="AA951" s="305">
        <v>169438</v>
      </c>
      <c r="AB951" s="305">
        <v>192918</v>
      </c>
      <c r="AC951" s="303">
        <v>186140</v>
      </c>
      <c r="AD951" s="303">
        <v>177099</v>
      </c>
      <c r="AE951" s="289" t="str">
        <f t="shared" si="427"/>
        <v>NA</v>
      </c>
      <c r="AF951" s="289" t="str">
        <f t="shared" si="428"/>
        <v>NA</v>
      </c>
      <c r="AG951" s="289" t="str">
        <f t="shared" si="429"/>
        <v>NA</v>
      </c>
      <c r="AH951" s="289" t="str">
        <f t="shared" si="430"/>
        <v>NA</v>
      </c>
      <c r="AI951" s="289">
        <f t="shared" si="431"/>
        <v>233</v>
      </c>
      <c r="AJ951" s="289">
        <f t="shared" si="432"/>
        <v>229</v>
      </c>
      <c r="AK951" s="289">
        <f t="shared" si="433"/>
        <v>255</v>
      </c>
      <c r="AL951" s="289">
        <f t="shared" si="434"/>
        <v>259</v>
      </c>
      <c r="AM951" s="289">
        <f t="shared" si="435"/>
        <v>267</v>
      </c>
      <c r="AN951" s="289">
        <f t="shared" si="436"/>
        <v>278</v>
      </c>
      <c r="AO951" s="289">
        <f t="shared" si="437"/>
        <v>295</v>
      </c>
      <c r="AP951" s="289">
        <f t="shared" si="438"/>
        <v>316</v>
      </c>
      <c r="AQ951" s="289">
        <f t="shared" si="439"/>
        <v>338</v>
      </c>
      <c r="AR951" s="289">
        <f t="shared" si="440"/>
        <v>332</v>
      </c>
      <c r="AS951" s="289">
        <f t="shared" si="441"/>
        <v>338</v>
      </c>
      <c r="AT951" s="289">
        <f t="shared" si="442"/>
        <v>299</v>
      </c>
      <c r="AU951" s="289">
        <f t="shared" si="443"/>
        <v>286</v>
      </c>
      <c r="AV951" s="289">
        <f t="shared" si="444"/>
        <v>288</v>
      </c>
      <c r="AW951" s="289">
        <f t="shared" si="445"/>
        <v>308</v>
      </c>
      <c r="AX951" s="289">
        <f t="shared" si="446"/>
        <v>302</v>
      </c>
      <c r="AY951" s="289">
        <f t="shared" si="447"/>
        <v>305</v>
      </c>
      <c r="AZ951" s="289" t="str">
        <f t="shared" si="448"/>
        <v>NA</v>
      </c>
      <c r="BA951" s="289" t="str">
        <f t="shared" si="449"/>
        <v>NA</v>
      </c>
      <c r="BB951" s="289">
        <f t="shared" si="450"/>
        <v>314</v>
      </c>
      <c r="BC951" s="289">
        <f t="shared" si="424"/>
        <v>312</v>
      </c>
      <c r="BD951" s="289">
        <f t="shared" si="425"/>
        <v>321</v>
      </c>
      <c r="BE951" s="289">
        <f t="shared" si="426"/>
        <v>326</v>
      </c>
    </row>
    <row r="952" spans="1:57" s="309" customFormat="1" ht="15" customHeight="1" x14ac:dyDescent="0.25">
      <c r="A952" s="283" t="s">
        <v>490</v>
      </c>
      <c r="B952" s="255" t="s">
        <v>911</v>
      </c>
      <c r="C952" s="269" t="s">
        <v>1127</v>
      </c>
      <c r="D952" s="248"/>
      <c r="E952" s="248"/>
      <c r="F952" s="248"/>
      <c r="G952" s="248"/>
      <c r="H952" s="248">
        <v>28080</v>
      </c>
      <c r="I952" s="248">
        <v>36558</v>
      </c>
      <c r="J952" s="248">
        <v>45858</v>
      </c>
      <c r="K952" s="248">
        <v>58400</v>
      </c>
      <c r="L952" s="248">
        <v>65922.666666666672</v>
      </c>
      <c r="M952" s="248">
        <v>73445.333333333343</v>
      </c>
      <c r="N952" s="248">
        <v>80968</v>
      </c>
      <c r="O952" s="248">
        <v>79964</v>
      </c>
      <c r="P952" s="248">
        <v>83607</v>
      </c>
      <c r="Q952" s="248">
        <v>101048</v>
      </c>
      <c r="R952" s="248">
        <v>129334</v>
      </c>
      <c r="S952" s="248">
        <v>136893</v>
      </c>
      <c r="T952" s="285">
        <v>147458</v>
      </c>
      <c r="U952" s="286">
        <v>168020</v>
      </c>
      <c r="V952" s="287">
        <v>153898</v>
      </c>
      <c r="W952" s="287">
        <v>118034</v>
      </c>
      <c r="X952" s="287">
        <v>122034</v>
      </c>
      <c r="Y952" s="287"/>
      <c r="Z952" s="287"/>
      <c r="AA952" s="305">
        <v>150604</v>
      </c>
      <c r="AB952" s="305">
        <v>171063</v>
      </c>
      <c r="AC952" s="303">
        <v>173823</v>
      </c>
      <c r="AD952" s="303">
        <v>173209</v>
      </c>
      <c r="AE952" s="289" t="str">
        <f t="shared" si="427"/>
        <v>NA</v>
      </c>
      <c r="AF952" s="289" t="str">
        <f t="shared" si="428"/>
        <v>NA</v>
      </c>
      <c r="AG952" s="289" t="str">
        <f t="shared" si="429"/>
        <v>NA</v>
      </c>
      <c r="AH952" s="289" t="str">
        <f t="shared" si="430"/>
        <v>NA</v>
      </c>
      <c r="AI952" s="289">
        <f t="shared" si="431"/>
        <v>345</v>
      </c>
      <c r="AJ952" s="289">
        <f t="shared" si="432"/>
        <v>338</v>
      </c>
      <c r="AK952" s="289">
        <f t="shared" si="433"/>
        <v>324</v>
      </c>
      <c r="AL952" s="289">
        <f t="shared" si="434"/>
        <v>318</v>
      </c>
      <c r="AM952" s="289">
        <f t="shared" si="435"/>
        <v>330</v>
      </c>
      <c r="AN952" s="289">
        <f t="shared" si="436"/>
        <v>333</v>
      </c>
      <c r="AO952" s="289">
        <f t="shared" si="437"/>
        <v>348</v>
      </c>
      <c r="AP952" s="289">
        <f t="shared" si="438"/>
        <v>346</v>
      </c>
      <c r="AQ952" s="289">
        <f t="shared" si="439"/>
        <v>328</v>
      </c>
      <c r="AR952" s="289">
        <f t="shared" si="440"/>
        <v>301</v>
      </c>
      <c r="AS952" s="289">
        <f t="shared" si="441"/>
        <v>283</v>
      </c>
      <c r="AT952" s="289">
        <f t="shared" si="442"/>
        <v>288</v>
      </c>
      <c r="AU952" s="289">
        <f t="shared" si="443"/>
        <v>297</v>
      </c>
      <c r="AV952" s="289">
        <f t="shared" si="444"/>
        <v>301</v>
      </c>
      <c r="AW952" s="289">
        <f t="shared" si="445"/>
        <v>324</v>
      </c>
      <c r="AX952" s="289">
        <f t="shared" si="446"/>
        <v>313</v>
      </c>
      <c r="AY952" s="289">
        <f t="shared" si="447"/>
        <v>328</v>
      </c>
      <c r="AZ952" s="289" t="str">
        <f t="shared" si="448"/>
        <v>NA</v>
      </c>
      <c r="BA952" s="289" t="str">
        <f t="shared" si="449"/>
        <v>NA</v>
      </c>
      <c r="BB952" s="289">
        <f t="shared" si="450"/>
        <v>336</v>
      </c>
      <c r="BC952" s="289">
        <f t="shared" si="424"/>
        <v>337</v>
      </c>
      <c r="BD952" s="289">
        <f t="shared" si="425"/>
        <v>336</v>
      </c>
      <c r="BE952" s="289">
        <f t="shared" si="426"/>
        <v>329</v>
      </c>
    </row>
    <row r="953" spans="1:57" s="309" customFormat="1" ht="15" customHeight="1" x14ac:dyDescent="0.25">
      <c r="A953" s="283" t="s">
        <v>1001</v>
      </c>
      <c r="B953" s="255" t="s">
        <v>907</v>
      </c>
      <c r="C953" s="269" t="s">
        <v>1127</v>
      </c>
      <c r="D953" s="248"/>
      <c r="E953" s="248"/>
      <c r="F953" s="248"/>
      <c r="G953" s="248"/>
      <c r="H953" s="248">
        <v>9762</v>
      </c>
      <c r="I953" s="248">
        <v>18827</v>
      </c>
      <c r="J953" s="248">
        <v>21601</v>
      </c>
      <c r="K953" s="248">
        <v>25696</v>
      </c>
      <c r="L953" s="272">
        <v>33082</v>
      </c>
      <c r="M953" s="272">
        <v>42324</v>
      </c>
      <c r="N953" s="248">
        <v>44639</v>
      </c>
      <c r="O953" s="248">
        <v>42810</v>
      </c>
      <c r="P953" s="248">
        <v>43164</v>
      </c>
      <c r="Q953" s="248">
        <v>48884</v>
      </c>
      <c r="R953" s="248">
        <v>58320</v>
      </c>
      <c r="S953" s="248">
        <v>45567</v>
      </c>
      <c r="T953" s="285">
        <v>51710</v>
      </c>
      <c r="U953" s="286">
        <v>94168</v>
      </c>
      <c r="V953" s="287">
        <v>190327</v>
      </c>
      <c r="W953" s="287">
        <v>142576</v>
      </c>
      <c r="X953" s="287">
        <v>147161</v>
      </c>
      <c r="Y953" s="287"/>
      <c r="Z953" s="287"/>
      <c r="AA953" s="305">
        <v>170225</v>
      </c>
      <c r="AB953" s="305">
        <v>189000</v>
      </c>
      <c r="AC953" s="303">
        <v>176664</v>
      </c>
      <c r="AD953" s="303">
        <v>172728</v>
      </c>
      <c r="AE953" s="289" t="str">
        <f t="shared" si="427"/>
        <v>NA</v>
      </c>
      <c r="AF953" s="289" t="str">
        <f t="shared" si="428"/>
        <v>NA</v>
      </c>
      <c r="AG953" s="289" t="str">
        <f t="shared" si="429"/>
        <v>NA</v>
      </c>
      <c r="AH953" s="289" t="str">
        <f t="shared" si="430"/>
        <v>NA</v>
      </c>
      <c r="AI953" s="289">
        <f t="shared" si="431"/>
        <v>425</v>
      </c>
      <c r="AJ953" s="289">
        <f t="shared" si="432"/>
        <v>421</v>
      </c>
      <c r="AK953" s="289">
        <f t="shared" si="433"/>
        <v>424</v>
      </c>
      <c r="AL953" s="289">
        <f t="shared" si="434"/>
        <v>430</v>
      </c>
      <c r="AM953" s="289">
        <f t="shared" si="435"/>
        <v>430</v>
      </c>
      <c r="AN953" s="289">
        <f t="shared" si="436"/>
        <v>407</v>
      </c>
      <c r="AO953" s="289">
        <f t="shared" si="437"/>
        <v>449</v>
      </c>
      <c r="AP953" s="289">
        <f t="shared" si="438"/>
        <v>454</v>
      </c>
      <c r="AQ953" s="289">
        <f t="shared" si="439"/>
        <v>453</v>
      </c>
      <c r="AR953" s="289">
        <f t="shared" si="440"/>
        <v>434</v>
      </c>
      <c r="AS953" s="289">
        <f t="shared" si="441"/>
        <v>414</v>
      </c>
      <c r="AT953" s="289">
        <f t="shared" si="442"/>
        <v>506</v>
      </c>
      <c r="AU953" s="289">
        <f t="shared" si="443"/>
        <v>501</v>
      </c>
      <c r="AV953" s="289">
        <f t="shared" si="444"/>
        <v>392</v>
      </c>
      <c r="AW953" s="289">
        <f t="shared" si="445"/>
        <v>279</v>
      </c>
      <c r="AX953" s="289">
        <f t="shared" si="446"/>
        <v>279</v>
      </c>
      <c r="AY953" s="289">
        <f t="shared" si="447"/>
        <v>290</v>
      </c>
      <c r="AZ953" s="289" t="str">
        <f t="shared" si="448"/>
        <v>NA</v>
      </c>
      <c r="BA953" s="289" t="str">
        <f t="shared" si="449"/>
        <v>NA</v>
      </c>
      <c r="BB953" s="289">
        <f t="shared" si="450"/>
        <v>313</v>
      </c>
      <c r="BC953" s="289">
        <f t="shared" si="424"/>
        <v>321</v>
      </c>
      <c r="BD953" s="289">
        <f t="shared" si="425"/>
        <v>334</v>
      </c>
      <c r="BE953" s="289">
        <f t="shared" si="426"/>
        <v>330</v>
      </c>
    </row>
    <row r="954" spans="1:57" s="309" customFormat="1" ht="15" customHeight="1" x14ac:dyDescent="0.25">
      <c r="A954" s="283" t="s">
        <v>981</v>
      </c>
      <c r="B954" s="255" t="s">
        <v>911</v>
      </c>
      <c r="C954" s="269" t="s">
        <v>1127</v>
      </c>
      <c r="D954" s="248"/>
      <c r="E954" s="248"/>
      <c r="F954" s="248"/>
      <c r="G954" s="248"/>
      <c r="H954" s="248">
        <v>88828</v>
      </c>
      <c r="I954" s="248">
        <v>97315</v>
      </c>
      <c r="J954" s="248">
        <v>121082</v>
      </c>
      <c r="K954" s="248">
        <v>137372</v>
      </c>
      <c r="L954" s="248">
        <v>163488</v>
      </c>
      <c r="M954" s="248">
        <v>188270</v>
      </c>
      <c r="N954" s="248">
        <v>224260</v>
      </c>
      <c r="O954" s="248">
        <v>206534</v>
      </c>
      <c r="P954" s="248">
        <v>189584</v>
      </c>
      <c r="Q954" s="248">
        <v>193011</v>
      </c>
      <c r="R954" s="248">
        <v>218818</v>
      </c>
      <c r="S954" s="248">
        <v>225393</v>
      </c>
      <c r="T954" s="285">
        <v>241450</v>
      </c>
      <c r="U954" s="286">
        <v>268348</v>
      </c>
      <c r="V954" s="287">
        <v>237480</v>
      </c>
      <c r="W954" s="287">
        <v>172585</v>
      </c>
      <c r="X954" s="287">
        <v>183355</v>
      </c>
      <c r="Y954" s="287"/>
      <c r="Z954" s="287"/>
      <c r="AA954" s="305">
        <v>203337</v>
      </c>
      <c r="AB954" s="305">
        <v>217082</v>
      </c>
      <c r="AC954" s="303">
        <v>212859</v>
      </c>
      <c r="AD954" s="303">
        <v>172215</v>
      </c>
      <c r="AE954" s="289" t="str">
        <f t="shared" si="427"/>
        <v>NA</v>
      </c>
      <c r="AF954" s="289" t="str">
        <f t="shared" si="428"/>
        <v>NA</v>
      </c>
      <c r="AG954" s="289" t="str">
        <f t="shared" si="429"/>
        <v>NA</v>
      </c>
      <c r="AH954" s="289" t="str">
        <f t="shared" si="430"/>
        <v>NA</v>
      </c>
      <c r="AI954" s="289">
        <f t="shared" si="431"/>
        <v>182</v>
      </c>
      <c r="AJ954" s="289">
        <f t="shared" si="432"/>
        <v>192</v>
      </c>
      <c r="AK954" s="289">
        <f t="shared" si="433"/>
        <v>181</v>
      </c>
      <c r="AL954" s="289">
        <f t="shared" si="434"/>
        <v>191</v>
      </c>
      <c r="AM954" s="289">
        <f t="shared" si="435"/>
        <v>189</v>
      </c>
      <c r="AN954" s="289">
        <f t="shared" si="436"/>
        <v>186</v>
      </c>
      <c r="AO954" s="289">
        <f t="shared" si="437"/>
        <v>179</v>
      </c>
      <c r="AP954" s="289">
        <f t="shared" si="438"/>
        <v>183</v>
      </c>
      <c r="AQ954" s="289">
        <f t="shared" si="439"/>
        <v>188</v>
      </c>
      <c r="AR954" s="289">
        <f t="shared" si="440"/>
        <v>188</v>
      </c>
      <c r="AS954" s="289">
        <f t="shared" si="441"/>
        <v>195</v>
      </c>
      <c r="AT954" s="289">
        <f t="shared" si="442"/>
        <v>204</v>
      </c>
      <c r="AU954" s="289">
        <f t="shared" si="443"/>
        <v>210</v>
      </c>
      <c r="AV954" s="289">
        <f t="shared" si="444"/>
        <v>223</v>
      </c>
      <c r="AW954" s="289">
        <f t="shared" si="445"/>
        <v>239</v>
      </c>
      <c r="AX954" s="289">
        <f t="shared" si="446"/>
        <v>247</v>
      </c>
      <c r="AY954" s="289">
        <f t="shared" si="447"/>
        <v>248</v>
      </c>
      <c r="AZ954" s="289" t="str">
        <f t="shared" si="448"/>
        <v>NA</v>
      </c>
      <c r="BA954" s="289" t="str">
        <f t="shared" si="449"/>
        <v>NA</v>
      </c>
      <c r="BB954" s="289">
        <f t="shared" si="450"/>
        <v>276</v>
      </c>
      <c r="BC954" s="289">
        <f t="shared" si="424"/>
        <v>285</v>
      </c>
      <c r="BD954" s="289">
        <f t="shared" si="425"/>
        <v>293</v>
      </c>
      <c r="BE954" s="289">
        <f t="shared" si="426"/>
        <v>333</v>
      </c>
    </row>
    <row r="955" spans="1:57" s="309" customFormat="1" ht="15" customHeight="1" x14ac:dyDescent="0.25">
      <c r="A955" s="283" t="s">
        <v>1066</v>
      </c>
      <c r="B955" s="255" t="s">
        <v>915</v>
      </c>
      <c r="C955" s="269" t="s">
        <v>1127</v>
      </c>
      <c r="D955" s="248"/>
      <c r="E955" s="248"/>
      <c r="F955" s="248"/>
      <c r="G955" s="248"/>
      <c r="H955" s="248">
        <v>35968</v>
      </c>
      <c r="I955" s="248">
        <v>40798</v>
      </c>
      <c r="J955" s="248">
        <v>49048</v>
      </c>
      <c r="K955" s="248">
        <v>57053</v>
      </c>
      <c r="L955" s="248">
        <v>72121</v>
      </c>
      <c r="M955" s="248">
        <v>82796</v>
      </c>
      <c r="N955" s="248">
        <v>93775</v>
      </c>
      <c r="O955" s="248">
        <v>88549</v>
      </c>
      <c r="P955" s="248">
        <v>82397</v>
      </c>
      <c r="Q955" s="248">
        <v>78748</v>
      </c>
      <c r="R955" s="248">
        <v>89160</v>
      </c>
      <c r="S955" s="248">
        <v>95198</v>
      </c>
      <c r="T955" s="285">
        <v>104039</v>
      </c>
      <c r="U955" s="286">
        <v>119781</v>
      </c>
      <c r="V955" s="287">
        <v>112165</v>
      </c>
      <c r="W955" s="287">
        <v>94549</v>
      </c>
      <c r="X955" s="287">
        <v>106344</v>
      </c>
      <c r="Y955" s="287"/>
      <c r="Z955" s="287"/>
      <c r="AA955" s="305">
        <v>145442</v>
      </c>
      <c r="AB955" s="305">
        <v>162453</v>
      </c>
      <c r="AC955" s="303">
        <v>170075</v>
      </c>
      <c r="AD955" s="303">
        <v>164998</v>
      </c>
      <c r="AE955" s="289" t="str">
        <f t="shared" si="427"/>
        <v>NA</v>
      </c>
      <c r="AF955" s="289" t="str">
        <f t="shared" si="428"/>
        <v>NA</v>
      </c>
      <c r="AG955" s="289" t="str">
        <f t="shared" si="429"/>
        <v>NA</v>
      </c>
      <c r="AH955" s="289" t="str">
        <f t="shared" si="430"/>
        <v>NA</v>
      </c>
      <c r="AI955" s="289">
        <f t="shared" si="431"/>
        <v>302</v>
      </c>
      <c r="AJ955" s="289">
        <f t="shared" si="432"/>
        <v>317</v>
      </c>
      <c r="AK955" s="289">
        <f t="shared" si="433"/>
        <v>318</v>
      </c>
      <c r="AL955" s="289">
        <f t="shared" si="434"/>
        <v>321</v>
      </c>
      <c r="AM955" s="289">
        <f t="shared" si="435"/>
        <v>314</v>
      </c>
      <c r="AN955" s="289">
        <f t="shared" si="436"/>
        <v>312</v>
      </c>
      <c r="AO955" s="289">
        <f t="shared" si="437"/>
        <v>319</v>
      </c>
      <c r="AP955" s="289">
        <f t="shared" si="438"/>
        <v>323</v>
      </c>
      <c r="AQ955" s="289">
        <f t="shared" si="439"/>
        <v>331</v>
      </c>
      <c r="AR955" s="289">
        <f t="shared" si="440"/>
        <v>344</v>
      </c>
      <c r="AS955" s="289">
        <f t="shared" si="441"/>
        <v>347</v>
      </c>
      <c r="AT955" s="289">
        <f t="shared" si="442"/>
        <v>352</v>
      </c>
      <c r="AU955" s="289">
        <f t="shared" si="443"/>
        <v>353</v>
      </c>
      <c r="AV955" s="289">
        <f t="shared" si="444"/>
        <v>350</v>
      </c>
      <c r="AW955" s="289">
        <f t="shared" si="445"/>
        <v>382</v>
      </c>
      <c r="AX955" s="289">
        <f t="shared" si="446"/>
        <v>352</v>
      </c>
      <c r="AY955" s="289">
        <f t="shared" si="447"/>
        <v>350</v>
      </c>
      <c r="AZ955" s="289" t="str">
        <f t="shared" si="448"/>
        <v>NA</v>
      </c>
      <c r="BA955" s="289" t="str">
        <f t="shared" si="449"/>
        <v>NA</v>
      </c>
      <c r="BB955" s="289">
        <f t="shared" si="450"/>
        <v>342</v>
      </c>
      <c r="BC955" s="289">
        <f t="shared" si="424"/>
        <v>347</v>
      </c>
      <c r="BD955" s="289">
        <f t="shared" si="425"/>
        <v>342</v>
      </c>
      <c r="BE955" s="289">
        <f t="shared" si="426"/>
        <v>341</v>
      </c>
    </row>
    <row r="956" spans="1:57" s="309" customFormat="1" ht="15" customHeight="1" x14ac:dyDescent="0.25">
      <c r="A956" s="283" t="s">
        <v>721</v>
      </c>
      <c r="B956" s="255" t="s">
        <v>912</v>
      </c>
      <c r="C956" s="269" t="s">
        <v>1127</v>
      </c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>
        <v>53426</v>
      </c>
      <c r="R956" s="248">
        <v>64132</v>
      </c>
      <c r="S956" s="248">
        <v>74996</v>
      </c>
      <c r="T956" s="285">
        <v>86805</v>
      </c>
      <c r="U956" s="286">
        <v>106379</v>
      </c>
      <c r="V956" s="287">
        <v>101976</v>
      </c>
      <c r="W956" s="287">
        <v>85829</v>
      </c>
      <c r="X956" s="287">
        <v>100573</v>
      </c>
      <c r="Y956" s="287"/>
      <c r="Z956" s="287"/>
      <c r="AA956" s="305"/>
      <c r="AB956" s="305"/>
      <c r="AC956" s="303">
        <v>173760</v>
      </c>
      <c r="AD956" s="303">
        <v>159396</v>
      </c>
      <c r="AE956" s="289" t="str">
        <f t="shared" si="427"/>
        <v>NA</v>
      </c>
      <c r="AF956" s="289" t="str">
        <f t="shared" si="428"/>
        <v>NA</v>
      </c>
      <c r="AG956" s="289" t="str">
        <f t="shared" si="429"/>
        <v>NA</v>
      </c>
      <c r="AH956" s="289" t="str">
        <f t="shared" si="430"/>
        <v>NA</v>
      </c>
      <c r="AI956" s="289" t="str">
        <f t="shared" si="431"/>
        <v>NA</v>
      </c>
      <c r="AJ956" s="289" t="str">
        <f t="shared" si="432"/>
        <v>NA</v>
      </c>
      <c r="AK956" s="289" t="str">
        <f t="shared" si="433"/>
        <v>NA</v>
      </c>
      <c r="AL956" s="289" t="str">
        <f t="shared" si="434"/>
        <v>NA</v>
      </c>
      <c r="AM956" s="289" t="str">
        <f t="shared" si="435"/>
        <v>NA</v>
      </c>
      <c r="AN956" s="289" t="str">
        <f t="shared" si="436"/>
        <v>NA</v>
      </c>
      <c r="AO956" s="289" t="str">
        <f t="shared" si="437"/>
        <v>NA</v>
      </c>
      <c r="AP956" s="289" t="str">
        <f t="shared" si="438"/>
        <v>NA</v>
      </c>
      <c r="AQ956" s="289" t="str">
        <f t="shared" si="439"/>
        <v>NA</v>
      </c>
      <c r="AR956" s="289">
        <f t="shared" si="440"/>
        <v>407</v>
      </c>
      <c r="AS956" s="289">
        <f t="shared" si="441"/>
        <v>399</v>
      </c>
      <c r="AT956" s="289">
        <f t="shared" si="442"/>
        <v>386</v>
      </c>
      <c r="AU956" s="289">
        <f t="shared" si="443"/>
        <v>377</v>
      </c>
      <c r="AV956" s="289">
        <f t="shared" si="444"/>
        <v>371</v>
      </c>
      <c r="AW956" s="289">
        <f t="shared" si="445"/>
        <v>400</v>
      </c>
      <c r="AX956" s="289">
        <f t="shared" si="446"/>
        <v>373</v>
      </c>
      <c r="AY956" s="289">
        <f t="shared" si="447"/>
        <v>362</v>
      </c>
      <c r="AZ956" s="289" t="str">
        <f t="shared" si="448"/>
        <v>NA</v>
      </c>
      <c r="BA956" s="289" t="str">
        <f t="shared" si="449"/>
        <v>NA</v>
      </c>
      <c r="BB956" s="289" t="str">
        <f t="shared" si="450"/>
        <v>NA</v>
      </c>
      <c r="BC956" s="289" t="str">
        <f t="shared" si="424"/>
        <v>NA</v>
      </c>
      <c r="BD956" s="289">
        <f t="shared" si="425"/>
        <v>337</v>
      </c>
      <c r="BE956" s="289">
        <f t="shared" si="426"/>
        <v>348</v>
      </c>
    </row>
    <row r="957" spans="1:57" s="309" customFormat="1" ht="15" customHeight="1" x14ac:dyDescent="0.25">
      <c r="A957" s="283" t="s">
        <v>2116</v>
      </c>
      <c r="B957" s="255" t="s">
        <v>911</v>
      </c>
      <c r="C957" s="269" t="s">
        <v>1127</v>
      </c>
      <c r="D957" s="248"/>
      <c r="E957" s="248"/>
      <c r="F957" s="248"/>
      <c r="G957" s="248"/>
      <c r="H957" s="248">
        <v>70188</v>
      </c>
      <c r="I957" s="248">
        <v>81694</v>
      </c>
      <c r="J957" s="248">
        <v>91550</v>
      </c>
      <c r="K957" s="248">
        <v>109528</v>
      </c>
      <c r="L957" s="248">
        <v>120819</v>
      </c>
      <c r="M957" s="248">
        <v>130463</v>
      </c>
      <c r="N957" s="248">
        <v>150033</v>
      </c>
      <c r="O957" s="248">
        <v>136382</v>
      </c>
      <c r="P957" s="248">
        <v>119062</v>
      </c>
      <c r="Q957" s="248">
        <v>113042</v>
      </c>
      <c r="R957" s="248">
        <v>119188</v>
      </c>
      <c r="S957" s="248">
        <v>130160</v>
      </c>
      <c r="T957" s="285">
        <v>142414</v>
      </c>
      <c r="U957" s="286">
        <v>158414</v>
      </c>
      <c r="V957" s="287">
        <v>164750</v>
      </c>
      <c r="W957" s="287">
        <v>128351</v>
      </c>
      <c r="X957" s="287">
        <v>133397</v>
      </c>
      <c r="Y957" s="287"/>
      <c r="Z957" s="287"/>
      <c r="AA957" s="305">
        <v>153143</v>
      </c>
      <c r="AB957" s="305">
        <v>165973</v>
      </c>
      <c r="AC957" s="303">
        <v>165152</v>
      </c>
      <c r="AD957" s="303">
        <v>158676</v>
      </c>
      <c r="AE957" s="289" t="str">
        <f t="shared" si="427"/>
        <v>NA</v>
      </c>
      <c r="AF957" s="289" t="str">
        <f t="shared" si="428"/>
        <v>NA</v>
      </c>
      <c r="AG957" s="289" t="str">
        <f t="shared" si="429"/>
        <v>NA</v>
      </c>
      <c r="AH957" s="289" t="str">
        <f t="shared" si="430"/>
        <v>NA</v>
      </c>
      <c r="AI957" s="289">
        <f t="shared" si="431"/>
        <v>213</v>
      </c>
      <c r="AJ957" s="289">
        <f t="shared" si="432"/>
        <v>212</v>
      </c>
      <c r="AK957" s="289">
        <f t="shared" si="433"/>
        <v>218</v>
      </c>
      <c r="AL957" s="289">
        <f t="shared" si="434"/>
        <v>223</v>
      </c>
      <c r="AM957" s="289">
        <f t="shared" si="435"/>
        <v>238</v>
      </c>
      <c r="AN957" s="289">
        <f t="shared" si="436"/>
        <v>246</v>
      </c>
      <c r="AO957" s="289">
        <f t="shared" si="437"/>
        <v>245</v>
      </c>
      <c r="AP957" s="289">
        <f t="shared" si="438"/>
        <v>255</v>
      </c>
      <c r="AQ957" s="289">
        <f t="shared" si="439"/>
        <v>267</v>
      </c>
      <c r="AR957" s="289">
        <f t="shared" si="440"/>
        <v>279</v>
      </c>
      <c r="AS957" s="289">
        <f t="shared" si="441"/>
        <v>296</v>
      </c>
      <c r="AT957" s="289">
        <f t="shared" si="442"/>
        <v>298</v>
      </c>
      <c r="AU957" s="289">
        <f t="shared" si="443"/>
        <v>304</v>
      </c>
      <c r="AV957" s="289">
        <f t="shared" si="444"/>
        <v>305</v>
      </c>
      <c r="AW957" s="289">
        <f t="shared" si="445"/>
        <v>312</v>
      </c>
      <c r="AX957" s="289">
        <f t="shared" si="446"/>
        <v>301</v>
      </c>
      <c r="AY957" s="289">
        <f t="shared" si="447"/>
        <v>314</v>
      </c>
      <c r="AZ957" s="289" t="str">
        <f t="shared" si="448"/>
        <v>NA</v>
      </c>
      <c r="BA957" s="289" t="str">
        <f t="shared" si="449"/>
        <v>NA</v>
      </c>
      <c r="BB957" s="289">
        <f t="shared" si="450"/>
        <v>334</v>
      </c>
      <c r="BC957" s="289">
        <f t="shared" si="424"/>
        <v>343</v>
      </c>
      <c r="BD957" s="289">
        <f t="shared" si="425"/>
        <v>350</v>
      </c>
      <c r="BE957" s="289">
        <f t="shared" si="426"/>
        <v>350</v>
      </c>
    </row>
    <row r="958" spans="1:57" s="309" customFormat="1" ht="15" customHeight="1" x14ac:dyDescent="0.25">
      <c r="A958" s="283" t="s">
        <v>1094</v>
      </c>
      <c r="B958" s="255" t="s">
        <v>925</v>
      </c>
      <c r="C958" s="269" t="s">
        <v>1127</v>
      </c>
      <c r="D958" s="248"/>
      <c r="E958" s="248"/>
      <c r="F958" s="248"/>
      <c r="G958" s="248"/>
      <c r="H958" s="248">
        <v>55189</v>
      </c>
      <c r="I958" s="248">
        <v>57663</v>
      </c>
      <c r="J958" s="248">
        <v>98004</v>
      </c>
      <c r="K958" s="248">
        <v>114023</v>
      </c>
      <c r="L958" s="248">
        <v>131500</v>
      </c>
      <c r="M958" s="248">
        <v>141628</v>
      </c>
      <c r="N958" s="248">
        <v>149454</v>
      </c>
      <c r="O958" s="248">
        <v>134748</v>
      </c>
      <c r="P958" s="248">
        <v>122120</v>
      </c>
      <c r="Q958" s="248">
        <v>116949</v>
      </c>
      <c r="R958" s="248">
        <v>128963</v>
      </c>
      <c r="S958" s="248">
        <v>138679</v>
      </c>
      <c r="T958" s="285">
        <v>152005</v>
      </c>
      <c r="U958" s="286">
        <v>174992</v>
      </c>
      <c r="V958" s="287">
        <v>168494</v>
      </c>
      <c r="W958" s="287">
        <v>120209</v>
      </c>
      <c r="X958" s="287">
        <v>126119</v>
      </c>
      <c r="Y958" s="287"/>
      <c r="Z958" s="287"/>
      <c r="AA958" s="305">
        <v>153536</v>
      </c>
      <c r="AB958" s="305">
        <v>172809</v>
      </c>
      <c r="AC958" s="303">
        <v>170101</v>
      </c>
      <c r="AD958" s="303">
        <v>158600</v>
      </c>
      <c r="AE958" s="289" t="str">
        <f t="shared" si="427"/>
        <v>NA</v>
      </c>
      <c r="AF958" s="289" t="str">
        <f t="shared" si="428"/>
        <v>NA</v>
      </c>
      <c r="AG958" s="289" t="str">
        <f t="shared" si="429"/>
        <v>NA</v>
      </c>
      <c r="AH958" s="289" t="str">
        <f t="shared" si="430"/>
        <v>NA</v>
      </c>
      <c r="AI958" s="289">
        <f t="shared" si="431"/>
        <v>251</v>
      </c>
      <c r="AJ958" s="289">
        <f t="shared" si="432"/>
        <v>273</v>
      </c>
      <c r="AK958" s="289">
        <f t="shared" si="433"/>
        <v>212</v>
      </c>
      <c r="AL958" s="289">
        <f t="shared" si="434"/>
        <v>219</v>
      </c>
      <c r="AM958" s="289">
        <f t="shared" si="435"/>
        <v>221</v>
      </c>
      <c r="AN958" s="289">
        <f t="shared" si="436"/>
        <v>230</v>
      </c>
      <c r="AO958" s="289">
        <f t="shared" si="437"/>
        <v>248</v>
      </c>
      <c r="AP958" s="289">
        <f t="shared" si="438"/>
        <v>258</v>
      </c>
      <c r="AQ958" s="289">
        <f t="shared" si="439"/>
        <v>264</v>
      </c>
      <c r="AR958" s="289">
        <f t="shared" si="440"/>
        <v>272</v>
      </c>
      <c r="AS958" s="289">
        <f t="shared" si="441"/>
        <v>286</v>
      </c>
      <c r="AT958" s="289">
        <f t="shared" si="442"/>
        <v>287</v>
      </c>
      <c r="AU958" s="289">
        <f t="shared" si="443"/>
        <v>293</v>
      </c>
      <c r="AV958" s="289">
        <f t="shared" si="444"/>
        <v>292</v>
      </c>
      <c r="AW958" s="289">
        <f t="shared" si="445"/>
        <v>309</v>
      </c>
      <c r="AX958" s="289">
        <f t="shared" si="446"/>
        <v>312</v>
      </c>
      <c r="AY958" s="289">
        <f t="shared" si="447"/>
        <v>322</v>
      </c>
      <c r="AZ958" s="289" t="str">
        <f t="shared" si="448"/>
        <v>NA</v>
      </c>
      <c r="BA958" s="289" t="str">
        <f t="shared" si="449"/>
        <v>NA</v>
      </c>
      <c r="BB958" s="289">
        <f t="shared" si="450"/>
        <v>333</v>
      </c>
      <c r="BC958" s="289">
        <f t="shared" si="424"/>
        <v>336</v>
      </c>
      <c r="BD958" s="289">
        <f t="shared" si="425"/>
        <v>341</v>
      </c>
      <c r="BE958" s="289">
        <f t="shared" si="426"/>
        <v>351</v>
      </c>
    </row>
    <row r="959" spans="1:57" s="309" customFormat="1" ht="15" customHeight="1" x14ac:dyDescent="0.25">
      <c r="A959" s="283" t="s">
        <v>322</v>
      </c>
      <c r="B959" s="255" t="s">
        <v>912</v>
      </c>
      <c r="C959" s="269" t="s">
        <v>1127</v>
      </c>
      <c r="D959" s="248"/>
      <c r="E959" s="248"/>
      <c r="F959" s="248"/>
      <c r="G959" s="248"/>
      <c r="H959" s="248"/>
      <c r="I959" s="248"/>
      <c r="J959" s="248">
        <v>17912</v>
      </c>
      <c r="K959" s="248">
        <v>20790</v>
      </c>
      <c r="L959" s="248">
        <v>24647.666666666668</v>
      </c>
      <c r="M959" s="248">
        <v>28505.333333333336</v>
      </c>
      <c r="N959" s="248">
        <v>32363</v>
      </c>
      <c r="O959" s="248">
        <v>31543</v>
      </c>
      <c r="P959" s="248">
        <v>32599</v>
      </c>
      <c r="Q959" s="248">
        <v>30275</v>
      </c>
      <c r="R959" s="248">
        <v>34502</v>
      </c>
      <c r="S959" s="248">
        <v>37198</v>
      </c>
      <c r="T959" s="285">
        <v>39825</v>
      </c>
      <c r="U959" s="286">
        <v>48988</v>
      </c>
      <c r="V959" s="287">
        <v>44106</v>
      </c>
      <c r="W959" s="287">
        <v>83961</v>
      </c>
      <c r="X959" s="287">
        <v>94774</v>
      </c>
      <c r="Y959" s="287"/>
      <c r="Z959" s="287"/>
      <c r="AA959" s="305">
        <v>128218</v>
      </c>
      <c r="AB959" s="305">
        <v>147203</v>
      </c>
      <c r="AC959" s="303">
        <v>160748</v>
      </c>
      <c r="AD959" s="303">
        <v>157569</v>
      </c>
      <c r="AE959" s="289" t="str">
        <f t="shared" si="427"/>
        <v>NA</v>
      </c>
      <c r="AF959" s="289" t="str">
        <f t="shared" si="428"/>
        <v>NA</v>
      </c>
      <c r="AG959" s="289" t="str">
        <f t="shared" si="429"/>
        <v>NA</v>
      </c>
      <c r="AH959" s="289" t="str">
        <f t="shared" si="430"/>
        <v>NA</v>
      </c>
      <c r="AI959" s="289" t="str">
        <f t="shared" si="431"/>
        <v>NA</v>
      </c>
      <c r="AJ959" s="289" t="str">
        <f t="shared" si="432"/>
        <v>NA</v>
      </c>
      <c r="AK959" s="289">
        <f t="shared" si="433"/>
        <v>448</v>
      </c>
      <c r="AL959" s="289">
        <f t="shared" si="434"/>
        <v>447</v>
      </c>
      <c r="AM959" s="289">
        <f t="shared" si="435"/>
        <v>468</v>
      </c>
      <c r="AN959" s="289">
        <f t="shared" si="436"/>
        <v>467</v>
      </c>
      <c r="AO959" s="289">
        <f t="shared" si="437"/>
        <v>515</v>
      </c>
      <c r="AP959" s="289">
        <f t="shared" si="438"/>
        <v>514</v>
      </c>
      <c r="AQ959" s="289">
        <f t="shared" si="439"/>
        <v>520</v>
      </c>
      <c r="AR959" s="289">
        <f t="shared" si="440"/>
        <v>547</v>
      </c>
      <c r="AS959" s="289">
        <f t="shared" si="441"/>
        <v>553</v>
      </c>
      <c r="AT959" s="289">
        <f t="shared" si="442"/>
        <v>554</v>
      </c>
      <c r="AU959" s="289">
        <f t="shared" si="443"/>
        <v>567</v>
      </c>
      <c r="AV959" s="289">
        <f t="shared" si="444"/>
        <v>553</v>
      </c>
      <c r="AW959" s="289">
        <f t="shared" si="445"/>
        <v>626</v>
      </c>
      <c r="AX959" s="289">
        <f t="shared" si="446"/>
        <v>377</v>
      </c>
      <c r="AY959" s="289">
        <f t="shared" si="447"/>
        <v>373</v>
      </c>
      <c r="AZ959" s="289" t="str">
        <f t="shared" si="448"/>
        <v>NA</v>
      </c>
      <c r="BA959" s="289" t="str">
        <f t="shared" si="449"/>
        <v>NA</v>
      </c>
      <c r="BB959" s="289">
        <f t="shared" si="450"/>
        <v>365</v>
      </c>
      <c r="BC959" s="289">
        <f t="shared" si="424"/>
        <v>366</v>
      </c>
      <c r="BD959" s="289">
        <f t="shared" si="425"/>
        <v>351</v>
      </c>
      <c r="BE959" s="289">
        <f t="shared" si="426"/>
        <v>352</v>
      </c>
    </row>
    <row r="960" spans="1:57" s="309" customFormat="1" ht="15" customHeight="1" x14ac:dyDescent="0.25">
      <c r="A960" s="283" t="s">
        <v>276</v>
      </c>
      <c r="B960" s="255" t="s">
        <v>907</v>
      </c>
      <c r="C960" s="269" t="s">
        <v>1127</v>
      </c>
      <c r="D960" s="248"/>
      <c r="E960" s="248"/>
      <c r="F960" s="248"/>
      <c r="G960" s="248"/>
      <c r="H960" s="248"/>
      <c r="I960" s="248"/>
      <c r="J960" s="248"/>
      <c r="K960" s="248"/>
      <c r="L960" s="272"/>
      <c r="M960" s="272"/>
      <c r="N960" s="248"/>
      <c r="O960" s="248">
        <v>61995</v>
      </c>
      <c r="P960" s="248">
        <v>58594</v>
      </c>
      <c r="Q960" s="248">
        <v>50119</v>
      </c>
      <c r="R960" s="248">
        <v>52556</v>
      </c>
      <c r="S960" s="248">
        <v>61999</v>
      </c>
      <c r="T960" s="285">
        <v>71014</v>
      </c>
      <c r="U960" s="286">
        <v>79966</v>
      </c>
      <c r="V960" s="287">
        <v>84427</v>
      </c>
      <c r="W960" s="287"/>
      <c r="X960" s="287"/>
      <c r="Y960" s="287"/>
      <c r="Z960" s="287"/>
      <c r="AA960" s="305">
        <v>72774</v>
      </c>
      <c r="AB960" s="305">
        <v>96496</v>
      </c>
      <c r="AC960" s="303">
        <v>97348</v>
      </c>
      <c r="AD960" s="303">
        <v>152652</v>
      </c>
      <c r="AE960" s="289" t="str">
        <f t="shared" si="427"/>
        <v>NA</v>
      </c>
      <c r="AF960" s="289" t="str">
        <f t="shared" si="428"/>
        <v>NA</v>
      </c>
      <c r="AG960" s="289" t="str">
        <f t="shared" si="429"/>
        <v>NA</v>
      </c>
      <c r="AH960" s="289" t="str">
        <f t="shared" si="430"/>
        <v>NA</v>
      </c>
      <c r="AI960" s="289" t="str">
        <f t="shared" si="431"/>
        <v>NA</v>
      </c>
      <c r="AJ960" s="289" t="str">
        <f t="shared" si="432"/>
        <v>NA</v>
      </c>
      <c r="AK960" s="289" t="str">
        <f t="shared" si="433"/>
        <v>NA</v>
      </c>
      <c r="AL960" s="289" t="str">
        <f t="shared" si="434"/>
        <v>NA</v>
      </c>
      <c r="AM960" s="289" t="str">
        <f t="shared" si="435"/>
        <v>NA</v>
      </c>
      <c r="AN960" s="289" t="str">
        <f t="shared" si="436"/>
        <v>NA</v>
      </c>
      <c r="AO960" s="289" t="str">
        <f t="shared" si="437"/>
        <v>NA</v>
      </c>
      <c r="AP960" s="289">
        <f t="shared" si="438"/>
        <v>385</v>
      </c>
      <c r="AQ960" s="289">
        <f t="shared" si="439"/>
        <v>386</v>
      </c>
      <c r="AR960" s="289">
        <f t="shared" si="440"/>
        <v>427</v>
      </c>
      <c r="AS960" s="289">
        <f t="shared" si="441"/>
        <v>442</v>
      </c>
      <c r="AT960" s="289">
        <f t="shared" si="442"/>
        <v>423</v>
      </c>
      <c r="AU960" s="289">
        <f t="shared" si="443"/>
        <v>423</v>
      </c>
      <c r="AV960" s="289">
        <f t="shared" si="444"/>
        <v>430</v>
      </c>
      <c r="AW960" s="289">
        <f t="shared" si="445"/>
        <v>442</v>
      </c>
      <c r="AX960" s="289" t="str">
        <f t="shared" si="446"/>
        <v>NA</v>
      </c>
      <c r="AY960" s="289" t="str">
        <f t="shared" si="447"/>
        <v>NA</v>
      </c>
      <c r="AZ960" s="289" t="str">
        <f t="shared" si="448"/>
        <v>NA</v>
      </c>
      <c r="BA960" s="289" t="str">
        <f t="shared" si="449"/>
        <v>NA</v>
      </c>
      <c r="BB960" s="289">
        <f t="shared" si="450"/>
        <v>499</v>
      </c>
      <c r="BC960" s="289">
        <f t="shared" si="424"/>
        <v>457</v>
      </c>
      <c r="BD960" s="289">
        <f t="shared" si="425"/>
        <v>453</v>
      </c>
      <c r="BE960" s="289">
        <f t="shared" si="426"/>
        <v>354</v>
      </c>
    </row>
    <row r="961" spans="1:57" s="309" customFormat="1" ht="15" customHeight="1" x14ac:dyDescent="0.25">
      <c r="A961" s="283" t="s">
        <v>1021</v>
      </c>
      <c r="B961" s="255" t="s">
        <v>912</v>
      </c>
      <c r="C961" s="269" t="s">
        <v>1127</v>
      </c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72">
        <v>100511</v>
      </c>
      <c r="P961" s="248">
        <v>70712</v>
      </c>
      <c r="Q961" s="248">
        <v>71548</v>
      </c>
      <c r="R961" s="248">
        <v>84612</v>
      </c>
      <c r="S961" s="248">
        <v>92964</v>
      </c>
      <c r="T961" s="285">
        <v>101815</v>
      </c>
      <c r="U961" s="286">
        <v>121320</v>
      </c>
      <c r="V961" s="287">
        <v>118836</v>
      </c>
      <c r="W961" s="287">
        <v>92990</v>
      </c>
      <c r="X961" s="287">
        <v>102528</v>
      </c>
      <c r="Y961" s="287"/>
      <c r="Z961" s="287"/>
      <c r="AA961" s="305">
        <v>137634</v>
      </c>
      <c r="AB961" s="305">
        <v>157282</v>
      </c>
      <c r="AC961" s="303">
        <v>156655</v>
      </c>
      <c r="AD961" s="303">
        <v>152186</v>
      </c>
      <c r="AE961" s="289" t="str">
        <f t="shared" si="427"/>
        <v>NA</v>
      </c>
      <c r="AF961" s="289" t="str">
        <f t="shared" si="428"/>
        <v>NA</v>
      </c>
      <c r="AG961" s="289" t="str">
        <f t="shared" si="429"/>
        <v>NA</v>
      </c>
      <c r="AH961" s="289" t="str">
        <f t="shared" si="430"/>
        <v>NA</v>
      </c>
      <c r="AI961" s="289" t="str">
        <f t="shared" si="431"/>
        <v>NA</v>
      </c>
      <c r="AJ961" s="289" t="str">
        <f t="shared" si="432"/>
        <v>NA</v>
      </c>
      <c r="AK961" s="289" t="str">
        <f t="shared" si="433"/>
        <v>NA</v>
      </c>
      <c r="AL961" s="289" t="str">
        <f t="shared" si="434"/>
        <v>NA</v>
      </c>
      <c r="AM961" s="289" t="str">
        <f t="shared" si="435"/>
        <v>NA</v>
      </c>
      <c r="AN961" s="289" t="str">
        <f t="shared" si="436"/>
        <v>NA</v>
      </c>
      <c r="AO961" s="289" t="str">
        <f t="shared" si="437"/>
        <v>NA</v>
      </c>
      <c r="AP961" s="289">
        <f t="shared" si="438"/>
        <v>308</v>
      </c>
      <c r="AQ961" s="289">
        <f t="shared" si="439"/>
        <v>357</v>
      </c>
      <c r="AR961" s="289">
        <f t="shared" si="440"/>
        <v>361</v>
      </c>
      <c r="AS961" s="289">
        <f t="shared" si="441"/>
        <v>357</v>
      </c>
      <c r="AT961" s="289">
        <f t="shared" si="442"/>
        <v>359</v>
      </c>
      <c r="AU961" s="289">
        <f t="shared" si="443"/>
        <v>356</v>
      </c>
      <c r="AV961" s="289">
        <f t="shared" si="444"/>
        <v>347</v>
      </c>
      <c r="AW961" s="289">
        <f t="shared" si="445"/>
        <v>369</v>
      </c>
      <c r="AX961" s="289">
        <f t="shared" si="446"/>
        <v>355</v>
      </c>
      <c r="AY961" s="289">
        <f t="shared" si="447"/>
        <v>357</v>
      </c>
      <c r="AZ961" s="289" t="str">
        <f t="shared" si="448"/>
        <v>NA</v>
      </c>
      <c r="BA961" s="289" t="str">
        <f t="shared" si="449"/>
        <v>NA</v>
      </c>
      <c r="BB961" s="289">
        <f t="shared" si="450"/>
        <v>351</v>
      </c>
      <c r="BC961" s="289">
        <f t="shared" si="424"/>
        <v>351</v>
      </c>
      <c r="BD961" s="289">
        <f t="shared" si="425"/>
        <v>355</v>
      </c>
      <c r="BE961" s="289">
        <f t="shared" si="426"/>
        <v>355</v>
      </c>
    </row>
    <row r="962" spans="1:57" s="309" customFormat="1" ht="15" customHeight="1" x14ac:dyDescent="0.25">
      <c r="A962" s="283" t="s">
        <v>882</v>
      </c>
      <c r="B962" s="255" t="s">
        <v>912</v>
      </c>
      <c r="C962" s="269" t="s">
        <v>1127</v>
      </c>
      <c r="D962" s="248"/>
      <c r="E962" s="248"/>
      <c r="F962" s="248"/>
      <c r="G962" s="248"/>
      <c r="H962" s="248">
        <v>15002</v>
      </c>
      <c r="I962" s="248">
        <v>16382</v>
      </c>
      <c r="J962" s="248">
        <v>18089</v>
      </c>
      <c r="K962" s="248">
        <v>18129</v>
      </c>
      <c r="L962" s="248">
        <v>20025</v>
      </c>
      <c r="M962" s="248">
        <v>20854</v>
      </c>
      <c r="N962" s="248">
        <v>33728</v>
      </c>
      <c r="O962" s="248"/>
      <c r="P962" s="248">
        <v>33735</v>
      </c>
      <c r="Q962" s="248">
        <v>41091</v>
      </c>
      <c r="R962" s="248">
        <v>47029</v>
      </c>
      <c r="S962" s="248">
        <v>54066</v>
      </c>
      <c r="T962" s="285">
        <v>73573</v>
      </c>
      <c r="U962" s="286">
        <v>87860</v>
      </c>
      <c r="V962" s="287">
        <v>83664</v>
      </c>
      <c r="W962" s="287">
        <v>63970</v>
      </c>
      <c r="X962" s="287">
        <v>73592</v>
      </c>
      <c r="Y962" s="287"/>
      <c r="Z962" s="287"/>
      <c r="AA962" s="305">
        <v>123372</v>
      </c>
      <c r="AB962" s="305">
        <v>152809</v>
      </c>
      <c r="AC962" s="303">
        <v>155584</v>
      </c>
      <c r="AD962" s="303">
        <v>150985</v>
      </c>
      <c r="AE962" s="289" t="str">
        <f t="shared" si="427"/>
        <v>NA</v>
      </c>
      <c r="AF962" s="289" t="str">
        <f t="shared" si="428"/>
        <v>NA</v>
      </c>
      <c r="AG962" s="289" t="str">
        <f t="shared" si="429"/>
        <v>NA</v>
      </c>
      <c r="AH962" s="289" t="str">
        <f t="shared" si="430"/>
        <v>NA</v>
      </c>
      <c r="AI962" s="289">
        <f t="shared" si="431"/>
        <v>405</v>
      </c>
      <c r="AJ962" s="289">
        <f t="shared" si="432"/>
        <v>430</v>
      </c>
      <c r="AK962" s="289">
        <f t="shared" si="433"/>
        <v>445</v>
      </c>
      <c r="AL962" s="289">
        <f t="shared" si="434"/>
        <v>462</v>
      </c>
      <c r="AM962" s="289">
        <f t="shared" si="435"/>
        <v>484</v>
      </c>
      <c r="AN962" s="289">
        <f t="shared" si="436"/>
        <v>490</v>
      </c>
      <c r="AO962" s="289">
        <f t="shared" si="437"/>
        <v>505</v>
      </c>
      <c r="AP962" s="289" t="str">
        <f t="shared" si="438"/>
        <v>NA</v>
      </c>
      <c r="AQ962" s="289">
        <f t="shared" si="439"/>
        <v>508</v>
      </c>
      <c r="AR962" s="289">
        <f t="shared" si="440"/>
        <v>478</v>
      </c>
      <c r="AS962" s="289">
        <f t="shared" si="441"/>
        <v>474</v>
      </c>
      <c r="AT962" s="289">
        <f t="shared" si="442"/>
        <v>459</v>
      </c>
      <c r="AU962" s="289">
        <f t="shared" si="443"/>
        <v>416</v>
      </c>
      <c r="AV962" s="289">
        <f t="shared" si="444"/>
        <v>410</v>
      </c>
      <c r="AW962" s="289">
        <f t="shared" si="445"/>
        <v>444</v>
      </c>
      <c r="AX962" s="289">
        <f t="shared" si="446"/>
        <v>437</v>
      </c>
      <c r="AY962" s="289">
        <f t="shared" si="447"/>
        <v>428</v>
      </c>
      <c r="AZ962" s="289" t="str">
        <f t="shared" si="448"/>
        <v>NA</v>
      </c>
      <c r="BA962" s="289" t="str">
        <f t="shared" si="449"/>
        <v>NA</v>
      </c>
      <c r="BB962" s="289">
        <f t="shared" si="450"/>
        <v>376</v>
      </c>
      <c r="BC962" s="289">
        <f t="shared" si="424"/>
        <v>356</v>
      </c>
      <c r="BD962" s="289">
        <f t="shared" si="425"/>
        <v>359</v>
      </c>
      <c r="BE962" s="289">
        <f t="shared" si="426"/>
        <v>357</v>
      </c>
    </row>
    <row r="963" spans="1:57" s="309" customFormat="1" ht="15" customHeight="1" x14ac:dyDescent="0.25">
      <c r="A963" s="283" t="s">
        <v>1058</v>
      </c>
      <c r="B963" s="255" t="s">
        <v>908</v>
      </c>
      <c r="C963" s="269" t="s">
        <v>1127</v>
      </c>
      <c r="D963" s="248"/>
      <c r="E963" s="248"/>
      <c r="F963" s="248"/>
      <c r="G963" s="248"/>
      <c r="H963" s="248">
        <v>29539</v>
      </c>
      <c r="I963" s="248">
        <v>34762</v>
      </c>
      <c r="J963" s="248"/>
      <c r="K963" s="248"/>
      <c r="L963" s="248">
        <v>62165</v>
      </c>
      <c r="M963" s="248">
        <v>72539</v>
      </c>
      <c r="N963" s="248">
        <v>80289</v>
      </c>
      <c r="O963" s="248">
        <v>73573.5</v>
      </c>
      <c r="P963" s="248">
        <v>66858</v>
      </c>
      <c r="Q963" s="248">
        <v>69166</v>
      </c>
      <c r="R963" s="248">
        <v>80543</v>
      </c>
      <c r="S963" s="248">
        <v>87577</v>
      </c>
      <c r="T963" s="285">
        <v>94674</v>
      </c>
      <c r="U963" s="286">
        <v>108932</v>
      </c>
      <c r="V963" s="287">
        <v>112815</v>
      </c>
      <c r="W963" s="287">
        <v>82671</v>
      </c>
      <c r="X963" s="287">
        <v>91180</v>
      </c>
      <c r="Y963" s="287"/>
      <c r="Z963" s="287"/>
      <c r="AA963" s="305">
        <v>127026</v>
      </c>
      <c r="AB963" s="329">
        <v>144991</v>
      </c>
      <c r="AC963" s="303">
        <v>148917</v>
      </c>
      <c r="AD963" s="303">
        <v>145522</v>
      </c>
      <c r="AE963" s="289" t="str">
        <f t="shared" si="427"/>
        <v>NA</v>
      </c>
      <c r="AF963" s="289" t="str">
        <f t="shared" si="428"/>
        <v>NA</v>
      </c>
      <c r="AG963" s="289" t="str">
        <f t="shared" si="429"/>
        <v>NA</v>
      </c>
      <c r="AH963" s="289" t="str">
        <f t="shared" si="430"/>
        <v>NA</v>
      </c>
      <c r="AI963" s="289">
        <f t="shared" si="431"/>
        <v>339</v>
      </c>
      <c r="AJ963" s="289">
        <f t="shared" si="432"/>
        <v>347</v>
      </c>
      <c r="AK963" s="289" t="str">
        <f t="shared" si="433"/>
        <v>NA</v>
      </c>
      <c r="AL963" s="289" t="str">
        <f t="shared" si="434"/>
        <v>NA</v>
      </c>
      <c r="AM963" s="289">
        <f t="shared" si="435"/>
        <v>337</v>
      </c>
      <c r="AN963" s="289">
        <f t="shared" si="436"/>
        <v>335</v>
      </c>
      <c r="AO963" s="289">
        <f t="shared" si="437"/>
        <v>350</v>
      </c>
      <c r="AP963" s="289">
        <f t="shared" si="438"/>
        <v>356</v>
      </c>
      <c r="AQ963" s="289">
        <f t="shared" si="439"/>
        <v>372</v>
      </c>
      <c r="AR963" s="289">
        <f t="shared" si="440"/>
        <v>364</v>
      </c>
      <c r="AS963" s="289">
        <f t="shared" si="441"/>
        <v>362</v>
      </c>
      <c r="AT963" s="289">
        <f t="shared" si="442"/>
        <v>364</v>
      </c>
      <c r="AU963" s="289">
        <f t="shared" si="443"/>
        <v>368</v>
      </c>
      <c r="AV963" s="289">
        <f t="shared" si="444"/>
        <v>369</v>
      </c>
      <c r="AW963" s="289">
        <f t="shared" si="445"/>
        <v>378</v>
      </c>
      <c r="AX963" s="289">
        <f t="shared" si="446"/>
        <v>379</v>
      </c>
      <c r="AY963" s="289">
        <f t="shared" si="447"/>
        <v>381</v>
      </c>
      <c r="AZ963" s="289" t="str">
        <f t="shared" si="448"/>
        <v>NA</v>
      </c>
      <c r="BA963" s="289" t="str">
        <f t="shared" si="449"/>
        <v>NA</v>
      </c>
      <c r="BB963" s="289">
        <f t="shared" si="450"/>
        <v>368</v>
      </c>
      <c r="BC963" s="289">
        <f t="shared" si="424"/>
        <v>368</v>
      </c>
      <c r="BD963" s="289">
        <f t="shared" si="425"/>
        <v>369</v>
      </c>
      <c r="BE963" s="289">
        <f t="shared" si="426"/>
        <v>367</v>
      </c>
    </row>
    <row r="964" spans="1:57" s="309" customFormat="1" ht="15" customHeight="1" x14ac:dyDescent="0.25">
      <c r="A964" s="283" t="s">
        <v>783</v>
      </c>
      <c r="B964" s="255" t="s">
        <v>915</v>
      </c>
      <c r="C964" s="269" t="s">
        <v>1127</v>
      </c>
      <c r="D964" s="248"/>
      <c r="E964" s="248"/>
      <c r="F964" s="248"/>
      <c r="G964" s="248"/>
      <c r="H964" s="248">
        <v>38244</v>
      </c>
      <c r="I964" s="248">
        <v>45030</v>
      </c>
      <c r="J964" s="248">
        <v>53322</v>
      </c>
      <c r="K964" s="248">
        <v>63157</v>
      </c>
      <c r="L964" s="248">
        <v>74834</v>
      </c>
      <c r="M964" s="248">
        <v>83385</v>
      </c>
      <c r="N964" s="248">
        <v>88659</v>
      </c>
      <c r="O964" s="248">
        <v>85239</v>
      </c>
      <c r="P964" s="248">
        <v>82644</v>
      </c>
      <c r="Q964" s="248">
        <v>81358</v>
      </c>
      <c r="R964" s="248">
        <v>92257</v>
      </c>
      <c r="S964" s="248">
        <v>97561</v>
      </c>
      <c r="T964" s="285">
        <v>108259</v>
      </c>
      <c r="U964" s="286">
        <v>126249</v>
      </c>
      <c r="V964" s="287">
        <v>117348</v>
      </c>
      <c r="W964" s="287">
        <v>82645</v>
      </c>
      <c r="X964" s="287">
        <v>91865</v>
      </c>
      <c r="Y964" s="287"/>
      <c r="Z964" s="287"/>
      <c r="AA964" s="305">
        <v>132099</v>
      </c>
      <c r="AB964" s="305">
        <v>150064</v>
      </c>
      <c r="AC964" s="303">
        <v>147176</v>
      </c>
      <c r="AD964" s="303">
        <v>141624</v>
      </c>
      <c r="AE964" s="289" t="str">
        <f t="shared" si="427"/>
        <v>NA</v>
      </c>
      <c r="AF964" s="289" t="str">
        <f t="shared" si="428"/>
        <v>NA</v>
      </c>
      <c r="AG964" s="289" t="str">
        <f t="shared" si="429"/>
        <v>NA</v>
      </c>
      <c r="AH964" s="289" t="str">
        <f t="shared" si="430"/>
        <v>NA</v>
      </c>
      <c r="AI964" s="289">
        <f t="shared" si="431"/>
        <v>299</v>
      </c>
      <c r="AJ964" s="289">
        <f t="shared" si="432"/>
        <v>306</v>
      </c>
      <c r="AK964" s="289">
        <f t="shared" si="433"/>
        <v>304</v>
      </c>
      <c r="AL964" s="289">
        <f t="shared" si="434"/>
        <v>306</v>
      </c>
      <c r="AM964" s="289">
        <f t="shared" si="435"/>
        <v>307</v>
      </c>
      <c r="AN964" s="289">
        <f t="shared" si="436"/>
        <v>311</v>
      </c>
      <c r="AO964" s="289">
        <f t="shared" si="437"/>
        <v>330</v>
      </c>
      <c r="AP964" s="289">
        <f t="shared" si="438"/>
        <v>328</v>
      </c>
      <c r="AQ964" s="289">
        <f t="shared" si="439"/>
        <v>330</v>
      </c>
      <c r="AR964" s="289">
        <f t="shared" si="440"/>
        <v>337</v>
      </c>
      <c r="AS964" s="289">
        <f t="shared" si="441"/>
        <v>342</v>
      </c>
      <c r="AT964" s="289">
        <f t="shared" si="442"/>
        <v>347</v>
      </c>
      <c r="AU964" s="289">
        <f t="shared" si="443"/>
        <v>345</v>
      </c>
      <c r="AV964" s="289">
        <f t="shared" si="444"/>
        <v>340</v>
      </c>
      <c r="AW964" s="289">
        <f t="shared" si="445"/>
        <v>371</v>
      </c>
      <c r="AX964" s="289">
        <f t="shared" si="446"/>
        <v>380</v>
      </c>
      <c r="AY964" s="289">
        <f t="shared" si="447"/>
        <v>379</v>
      </c>
      <c r="AZ964" s="289" t="str">
        <f t="shared" si="448"/>
        <v>NA</v>
      </c>
      <c r="BA964" s="289" t="str">
        <f t="shared" si="449"/>
        <v>NA</v>
      </c>
      <c r="BB964" s="289">
        <f t="shared" si="450"/>
        <v>360</v>
      </c>
      <c r="BC964" s="289">
        <f t="shared" si="424"/>
        <v>361</v>
      </c>
      <c r="BD964" s="289">
        <f t="shared" si="425"/>
        <v>371</v>
      </c>
      <c r="BE964" s="289">
        <f t="shared" si="426"/>
        <v>374</v>
      </c>
    </row>
    <row r="965" spans="1:57" s="309" customFormat="1" ht="15" customHeight="1" x14ac:dyDescent="0.25">
      <c r="A965" s="283" t="s">
        <v>38</v>
      </c>
      <c r="B965" s="255" t="s">
        <v>908</v>
      </c>
      <c r="C965" s="269" t="s">
        <v>1127</v>
      </c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>
        <v>22421</v>
      </c>
      <c r="Q965" s="248">
        <v>28066</v>
      </c>
      <c r="R965" s="248">
        <v>34771</v>
      </c>
      <c r="S965" s="248">
        <v>42344</v>
      </c>
      <c r="T965" s="285">
        <v>53921</v>
      </c>
      <c r="U965" s="286">
        <v>69197</v>
      </c>
      <c r="V965" s="287">
        <v>86055</v>
      </c>
      <c r="W965" s="287">
        <v>67039</v>
      </c>
      <c r="X965" s="287">
        <v>81912</v>
      </c>
      <c r="Y965" s="287"/>
      <c r="Z965" s="287"/>
      <c r="AA965" s="305">
        <v>124280</v>
      </c>
      <c r="AB965" s="305">
        <v>137027</v>
      </c>
      <c r="AC965" s="303">
        <v>140975</v>
      </c>
      <c r="AD965" s="303">
        <v>141362</v>
      </c>
      <c r="AE965" s="289" t="str">
        <f t="shared" si="427"/>
        <v>NA</v>
      </c>
      <c r="AF965" s="289" t="str">
        <f t="shared" si="428"/>
        <v>NA</v>
      </c>
      <c r="AG965" s="289" t="str">
        <f t="shared" si="429"/>
        <v>NA</v>
      </c>
      <c r="AH965" s="289" t="str">
        <f t="shared" si="430"/>
        <v>NA</v>
      </c>
      <c r="AI965" s="289" t="str">
        <f t="shared" si="431"/>
        <v>NA</v>
      </c>
      <c r="AJ965" s="289" t="str">
        <f t="shared" si="432"/>
        <v>NA</v>
      </c>
      <c r="AK965" s="289" t="str">
        <f t="shared" si="433"/>
        <v>NA</v>
      </c>
      <c r="AL965" s="289" t="str">
        <f t="shared" si="434"/>
        <v>NA</v>
      </c>
      <c r="AM965" s="289" t="str">
        <f t="shared" si="435"/>
        <v>NA</v>
      </c>
      <c r="AN965" s="289" t="str">
        <f t="shared" si="436"/>
        <v>NA</v>
      </c>
      <c r="AO965" s="289" t="str">
        <f t="shared" si="437"/>
        <v>NA</v>
      </c>
      <c r="AP965" s="289" t="str">
        <f t="shared" si="438"/>
        <v>NA</v>
      </c>
      <c r="AQ965" s="289">
        <f t="shared" si="439"/>
        <v>592</v>
      </c>
      <c r="AR965" s="289">
        <f t="shared" si="440"/>
        <v>564</v>
      </c>
      <c r="AS965" s="289">
        <f t="shared" si="441"/>
        <v>551</v>
      </c>
      <c r="AT965" s="289">
        <f t="shared" si="442"/>
        <v>520</v>
      </c>
      <c r="AU965" s="289">
        <f t="shared" si="443"/>
        <v>489</v>
      </c>
      <c r="AV965" s="289">
        <f t="shared" si="444"/>
        <v>467</v>
      </c>
      <c r="AW965" s="289">
        <f t="shared" si="445"/>
        <v>438</v>
      </c>
      <c r="AX965" s="289">
        <f t="shared" si="446"/>
        <v>428</v>
      </c>
      <c r="AY965" s="289">
        <f t="shared" si="447"/>
        <v>404</v>
      </c>
      <c r="AZ965" s="289" t="str">
        <f t="shared" si="448"/>
        <v>NA</v>
      </c>
      <c r="BA965" s="289" t="str">
        <f t="shared" si="449"/>
        <v>NA</v>
      </c>
      <c r="BB965" s="289">
        <f t="shared" si="450"/>
        <v>373</v>
      </c>
      <c r="BC965" s="289">
        <f t="shared" si="424"/>
        <v>382</v>
      </c>
      <c r="BD965" s="289">
        <f t="shared" si="425"/>
        <v>379</v>
      </c>
      <c r="BE965" s="289">
        <f t="shared" si="426"/>
        <v>375</v>
      </c>
    </row>
    <row r="966" spans="1:57" s="309" customFormat="1" ht="15" customHeight="1" x14ac:dyDescent="0.25">
      <c r="A966" s="283" t="s">
        <v>1004</v>
      </c>
      <c r="B966" s="255" t="s">
        <v>912</v>
      </c>
      <c r="C966" s="269" t="s">
        <v>1127</v>
      </c>
      <c r="D966" s="248"/>
      <c r="E966" s="248"/>
      <c r="F966" s="248"/>
      <c r="G966" s="248"/>
      <c r="H966" s="248">
        <v>19623</v>
      </c>
      <c r="I966" s="248">
        <v>22596</v>
      </c>
      <c r="J966" s="248">
        <v>25520</v>
      </c>
      <c r="K966" s="248">
        <v>30063</v>
      </c>
      <c r="L966" s="248">
        <v>34137</v>
      </c>
      <c r="M966" s="248">
        <v>35263</v>
      </c>
      <c r="N966" s="248">
        <v>38218</v>
      </c>
      <c r="O966" s="248">
        <v>41994</v>
      </c>
      <c r="P966" s="248">
        <v>41667</v>
      </c>
      <c r="Q966" s="248">
        <v>40000</v>
      </c>
      <c r="R966" s="248">
        <v>42858</v>
      </c>
      <c r="S966" s="248">
        <v>43357</v>
      </c>
      <c r="T966" s="285">
        <v>45792</v>
      </c>
      <c r="U966" s="286">
        <v>90425</v>
      </c>
      <c r="V966" s="287">
        <v>86819</v>
      </c>
      <c r="W966" s="287">
        <v>69655</v>
      </c>
      <c r="X966" s="287">
        <v>74679</v>
      </c>
      <c r="Y966" s="287"/>
      <c r="Z966" s="287"/>
      <c r="AA966" s="305">
        <v>85151</v>
      </c>
      <c r="AB966" s="305">
        <v>96987</v>
      </c>
      <c r="AC966" s="303">
        <v>117679</v>
      </c>
      <c r="AD966" s="303">
        <v>132793</v>
      </c>
      <c r="AE966" s="289" t="str">
        <f t="shared" si="427"/>
        <v>NA</v>
      </c>
      <c r="AF966" s="289" t="str">
        <f t="shared" si="428"/>
        <v>NA</v>
      </c>
      <c r="AG966" s="289" t="str">
        <f t="shared" si="429"/>
        <v>NA</v>
      </c>
      <c r="AH966" s="289" t="str">
        <f t="shared" si="430"/>
        <v>NA</v>
      </c>
      <c r="AI966" s="289">
        <f t="shared" si="431"/>
        <v>379</v>
      </c>
      <c r="AJ966" s="289">
        <f t="shared" si="432"/>
        <v>401</v>
      </c>
      <c r="AK966" s="289">
        <f t="shared" si="433"/>
        <v>408</v>
      </c>
      <c r="AL966" s="289">
        <f t="shared" si="434"/>
        <v>405</v>
      </c>
      <c r="AM966" s="289">
        <f t="shared" si="435"/>
        <v>422</v>
      </c>
      <c r="AN966" s="289">
        <f t="shared" si="436"/>
        <v>438</v>
      </c>
      <c r="AO966" s="289">
        <f t="shared" si="437"/>
        <v>482</v>
      </c>
      <c r="AP966" s="289">
        <f t="shared" si="438"/>
        <v>458</v>
      </c>
      <c r="AQ966" s="289">
        <f t="shared" si="439"/>
        <v>464</v>
      </c>
      <c r="AR966" s="289">
        <f t="shared" si="440"/>
        <v>482</v>
      </c>
      <c r="AS966" s="289">
        <f t="shared" si="441"/>
        <v>500</v>
      </c>
      <c r="AT966" s="289">
        <f t="shared" si="442"/>
        <v>518</v>
      </c>
      <c r="AU966" s="289">
        <f t="shared" si="443"/>
        <v>527</v>
      </c>
      <c r="AV966" s="289">
        <f t="shared" si="444"/>
        <v>401</v>
      </c>
      <c r="AW966" s="289">
        <f t="shared" si="445"/>
        <v>435</v>
      </c>
      <c r="AX966" s="289">
        <f t="shared" si="446"/>
        <v>417</v>
      </c>
      <c r="AY966" s="289">
        <f t="shared" si="447"/>
        <v>423</v>
      </c>
      <c r="AZ966" s="289" t="str">
        <f t="shared" si="448"/>
        <v>NA</v>
      </c>
      <c r="BA966" s="289" t="str">
        <f t="shared" si="449"/>
        <v>NA</v>
      </c>
      <c r="BB966" s="289">
        <f t="shared" si="450"/>
        <v>453</v>
      </c>
      <c r="BC966" s="289">
        <f t="shared" si="424"/>
        <v>456</v>
      </c>
      <c r="BD966" s="289">
        <f t="shared" si="425"/>
        <v>413</v>
      </c>
      <c r="BE966" s="289">
        <f t="shared" si="426"/>
        <v>386</v>
      </c>
    </row>
    <row r="967" spans="1:57" s="309" customFormat="1" ht="15" customHeight="1" x14ac:dyDescent="0.25">
      <c r="A967" s="283" t="s">
        <v>350</v>
      </c>
      <c r="B967" s="255" t="s">
        <v>915</v>
      </c>
      <c r="C967" s="269" t="s">
        <v>1127</v>
      </c>
      <c r="D967" s="248"/>
      <c r="E967" s="248"/>
      <c r="F967" s="248"/>
      <c r="G967" s="248"/>
      <c r="H967" s="248">
        <v>65912</v>
      </c>
      <c r="I967" s="248">
        <v>72521</v>
      </c>
      <c r="J967" s="248">
        <v>81035</v>
      </c>
      <c r="K967" s="248">
        <v>90673</v>
      </c>
      <c r="L967" s="248">
        <v>100617</v>
      </c>
      <c r="M967" s="248">
        <v>107410</v>
      </c>
      <c r="N967" s="248">
        <v>121689</v>
      </c>
      <c r="O967" s="248">
        <v>106280</v>
      </c>
      <c r="P967" s="248">
        <v>94042</v>
      </c>
      <c r="Q967" s="248">
        <v>88011</v>
      </c>
      <c r="R967" s="248">
        <v>97193</v>
      </c>
      <c r="S967" s="248">
        <v>103996</v>
      </c>
      <c r="T967" s="285">
        <v>113398</v>
      </c>
      <c r="U967" s="286">
        <v>126965</v>
      </c>
      <c r="V967" s="287">
        <v>128009</v>
      </c>
      <c r="W967" s="287">
        <v>99881</v>
      </c>
      <c r="X967" s="287">
        <v>114835</v>
      </c>
      <c r="Y967" s="287"/>
      <c r="Z967" s="287"/>
      <c r="AA967" s="305">
        <v>127028</v>
      </c>
      <c r="AB967" s="305">
        <v>140934</v>
      </c>
      <c r="AC967" s="303">
        <v>135120</v>
      </c>
      <c r="AD967" s="303">
        <v>129753</v>
      </c>
      <c r="AE967" s="289" t="str">
        <f t="shared" si="427"/>
        <v>NA</v>
      </c>
      <c r="AF967" s="289" t="str">
        <f t="shared" si="428"/>
        <v>NA</v>
      </c>
      <c r="AG967" s="289" t="str">
        <f t="shared" si="429"/>
        <v>NA</v>
      </c>
      <c r="AH967" s="289" t="str">
        <f t="shared" si="430"/>
        <v>NA</v>
      </c>
      <c r="AI967" s="289">
        <f t="shared" si="431"/>
        <v>218</v>
      </c>
      <c r="AJ967" s="289">
        <f t="shared" si="432"/>
        <v>231</v>
      </c>
      <c r="AK967" s="289">
        <f t="shared" si="433"/>
        <v>241</v>
      </c>
      <c r="AL967" s="289">
        <f t="shared" si="434"/>
        <v>258</v>
      </c>
      <c r="AM967" s="289">
        <f t="shared" si="435"/>
        <v>270</v>
      </c>
      <c r="AN967" s="289">
        <f t="shared" si="436"/>
        <v>277</v>
      </c>
      <c r="AO967" s="289">
        <f t="shared" si="437"/>
        <v>273</v>
      </c>
      <c r="AP967" s="289">
        <f t="shared" si="438"/>
        <v>294</v>
      </c>
      <c r="AQ967" s="289">
        <f t="shared" si="439"/>
        <v>307</v>
      </c>
      <c r="AR967" s="289">
        <f t="shared" si="440"/>
        <v>326</v>
      </c>
      <c r="AS967" s="289">
        <f t="shared" si="441"/>
        <v>329</v>
      </c>
      <c r="AT967" s="289">
        <f t="shared" si="442"/>
        <v>333</v>
      </c>
      <c r="AU967" s="289">
        <f t="shared" si="443"/>
        <v>335</v>
      </c>
      <c r="AV967" s="289">
        <f t="shared" si="444"/>
        <v>338</v>
      </c>
      <c r="AW967" s="289">
        <f t="shared" si="445"/>
        <v>355</v>
      </c>
      <c r="AX967" s="289">
        <f t="shared" si="446"/>
        <v>341</v>
      </c>
      <c r="AY967" s="289">
        <f t="shared" si="447"/>
        <v>336</v>
      </c>
      <c r="AZ967" s="289" t="str">
        <f t="shared" si="448"/>
        <v>NA</v>
      </c>
      <c r="BA967" s="289" t="str">
        <f t="shared" si="449"/>
        <v>NA</v>
      </c>
      <c r="BB967" s="289">
        <f t="shared" si="450"/>
        <v>367</v>
      </c>
      <c r="BC967" s="289">
        <f t="shared" si="424"/>
        <v>377</v>
      </c>
      <c r="BD967" s="289">
        <f t="shared" si="425"/>
        <v>386</v>
      </c>
      <c r="BE967" s="289">
        <f t="shared" si="426"/>
        <v>388</v>
      </c>
    </row>
    <row r="968" spans="1:57" s="309" customFormat="1" ht="15" customHeight="1" x14ac:dyDescent="0.25">
      <c r="A968" s="283" t="s">
        <v>435</v>
      </c>
      <c r="B968" s="255" t="s">
        <v>915</v>
      </c>
      <c r="C968" s="269" t="s">
        <v>1127</v>
      </c>
      <c r="D968" s="248"/>
      <c r="E968" s="248"/>
      <c r="F968" s="248"/>
      <c r="G968" s="248"/>
      <c r="H968" s="248">
        <v>55985</v>
      </c>
      <c r="I968" s="248">
        <v>64062</v>
      </c>
      <c r="J968" s="248">
        <v>74425</v>
      </c>
      <c r="K968" s="248">
        <v>89183</v>
      </c>
      <c r="L968" s="248">
        <v>100819</v>
      </c>
      <c r="M968" s="248">
        <v>96949</v>
      </c>
      <c r="N968" s="248">
        <v>95693</v>
      </c>
      <c r="O968" s="248">
        <v>85508</v>
      </c>
      <c r="P968" s="248">
        <v>75164</v>
      </c>
      <c r="Q968" s="248">
        <v>71648</v>
      </c>
      <c r="R968" s="248">
        <v>77495</v>
      </c>
      <c r="S968" s="248">
        <v>80842</v>
      </c>
      <c r="T968" s="285">
        <v>92024</v>
      </c>
      <c r="U968" s="286">
        <v>100298</v>
      </c>
      <c r="V968" s="287">
        <v>93232</v>
      </c>
      <c r="W968" s="287">
        <v>75606</v>
      </c>
      <c r="X968" s="287">
        <v>81947</v>
      </c>
      <c r="Y968" s="287"/>
      <c r="Z968" s="287"/>
      <c r="AA968" s="305">
        <v>115841</v>
      </c>
      <c r="AB968" s="305">
        <v>128908</v>
      </c>
      <c r="AC968" s="303">
        <v>130361</v>
      </c>
      <c r="AD968" s="303">
        <v>126089</v>
      </c>
      <c r="AE968" s="289" t="str">
        <f t="shared" si="427"/>
        <v>NA</v>
      </c>
      <c r="AF968" s="289" t="str">
        <f t="shared" si="428"/>
        <v>NA</v>
      </c>
      <c r="AG968" s="289" t="str">
        <f t="shared" si="429"/>
        <v>NA</v>
      </c>
      <c r="AH968" s="289" t="str">
        <f t="shared" si="430"/>
        <v>NA</v>
      </c>
      <c r="AI968" s="289">
        <f t="shared" si="431"/>
        <v>247</v>
      </c>
      <c r="AJ968" s="289">
        <f t="shared" si="432"/>
        <v>254</v>
      </c>
      <c r="AK968" s="289">
        <f t="shared" si="433"/>
        <v>258</v>
      </c>
      <c r="AL968" s="289">
        <f t="shared" si="434"/>
        <v>261</v>
      </c>
      <c r="AM968" s="289">
        <f t="shared" si="435"/>
        <v>269</v>
      </c>
      <c r="AN968" s="289">
        <f t="shared" si="436"/>
        <v>293</v>
      </c>
      <c r="AO968" s="289">
        <f t="shared" si="437"/>
        <v>318</v>
      </c>
      <c r="AP968" s="289">
        <f t="shared" si="438"/>
        <v>327</v>
      </c>
      <c r="AQ968" s="289">
        <f t="shared" si="439"/>
        <v>348</v>
      </c>
      <c r="AR968" s="289">
        <f t="shared" si="440"/>
        <v>360</v>
      </c>
      <c r="AS968" s="289">
        <f t="shared" si="441"/>
        <v>369</v>
      </c>
      <c r="AT968" s="289">
        <f t="shared" si="442"/>
        <v>375</v>
      </c>
      <c r="AU968" s="289">
        <f t="shared" si="443"/>
        <v>372</v>
      </c>
      <c r="AV968" s="289">
        <f t="shared" si="444"/>
        <v>378</v>
      </c>
      <c r="AW968" s="289">
        <f t="shared" si="445"/>
        <v>421</v>
      </c>
      <c r="AX968" s="289">
        <f t="shared" si="446"/>
        <v>400</v>
      </c>
      <c r="AY968" s="289">
        <f t="shared" si="447"/>
        <v>403</v>
      </c>
      <c r="AZ968" s="289" t="str">
        <f t="shared" si="448"/>
        <v>NA</v>
      </c>
      <c r="BA968" s="289" t="str">
        <f t="shared" si="449"/>
        <v>NA</v>
      </c>
      <c r="BB968" s="289">
        <f t="shared" si="450"/>
        <v>389</v>
      </c>
      <c r="BC968" s="289">
        <f t="shared" si="424"/>
        <v>396</v>
      </c>
      <c r="BD968" s="289">
        <f t="shared" si="425"/>
        <v>397</v>
      </c>
      <c r="BE968" s="289">
        <f t="shared" si="426"/>
        <v>397</v>
      </c>
    </row>
    <row r="969" spans="1:57" s="309" customFormat="1" ht="15" customHeight="1" x14ac:dyDescent="0.25">
      <c r="A969" s="283" t="s">
        <v>633</v>
      </c>
      <c r="B969" s="255" t="s">
        <v>925</v>
      </c>
      <c r="C969" s="269" t="s">
        <v>1127</v>
      </c>
      <c r="D969" s="248"/>
      <c r="E969" s="248"/>
      <c r="F969" s="248"/>
      <c r="G969" s="248"/>
      <c r="H969" s="248">
        <v>17948</v>
      </c>
      <c r="I969" s="248">
        <v>22744</v>
      </c>
      <c r="J969" s="248">
        <v>30191</v>
      </c>
      <c r="K969" s="248">
        <v>39590</v>
      </c>
      <c r="L969" s="248">
        <v>47991</v>
      </c>
      <c r="M969" s="248">
        <v>58740</v>
      </c>
      <c r="N969" s="248">
        <v>64881</v>
      </c>
      <c r="O969" s="248">
        <v>61118</v>
      </c>
      <c r="P969" s="248">
        <v>53147</v>
      </c>
      <c r="Q969" s="248">
        <v>49354</v>
      </c>
      <c r="R969" s="248">
        <v>63865</v>
      </c>
      <c r="S969" s="248">
        <v>71661</v>
      </c>
      <c r="T969" s="285">
        <v>79795</v>
      </c>
      <c r="U969" s="286">
        <v>94837</v>
      </c>
      <c r="V969" s="287">
        <v>88028</v>
      </c>
      <c r="W969" s="287">
        <v>72589</v>
      </c>
      <c r="X969" s="287">
        <v>84932</v>
      </c>
      <c r="Y969" s="287"/>
      <c r="Z969" s="287"/>
      <c r="AA969" s="305"/>
      <c r="AB969" s="305"/>
      <c r="AC969" s="303">
        <v>131655</v>
      </c>
      <c r="AD969" s="303">
        <v>124629</v>
      </c>
      <c r="AE969" s="289" t="str">
        <f t="shared" si="427"/>
        <v>NA</v>
      </c>
      <c r="AF969" s="289" t="str">
        <f t="shared" si="428"/>
        <v>NA</v>
      </c>
      <c r="AG969" s="289" t="str">
        <f t="shared" si="429"/>
        <v>NA</v>
      </c>
      <c r="AH969" s="289" t="str">
        <f t="shared" si="430"/>
        <v>NA</v>
      </c>
      <c r="AI969" s="289">
        <f t="shared" si="431"/>
        <v>391</v>
      </c>
      <c r="AJ969" s="289">
        <f t="shared" si="432"/>
        <v>399</v>
      </c>
      <c r="AK969" s="289">
        <f t="shared" si="433"/>
        <v>382</v>
      </c>
      <c r="AL969" s="289">
        <f t="shared" si="434"/>
        <v>371</v>
      </c>
      <c r="AM969" s="289">
        <f t="shared" si="435"/>
        <v>367</v>
      </c>
      <c r="AN969" s="289">
        <f t="shared" si="436"/>
        <v>355</v>
      </c>
      <c r="AO969" s="289">
        <f t="shared" si="437"/>
        <v>381</v>
      </c>
      <c r="AP969" s="289">
        <f t="shared" si="438"/>
        <v>387</v>
      </c>
      <c r="AQ969" s="289">
        <f t="shared" si="439"/>
        <v>409</v>
      </c>
      <c r="AR969" s="289">
        <f t="shared" si="440"/>
        <v>429</v>
      </c>
      <c r="AS969" s="289">
        <f t="shared" si="441"/>
        <v>400</v>
      </c>
      <c r="AT969" s="289">
        <f t="shared" si="442"/>
        <v>398</v>
      </c>
      <c r="AU969" s="289">
        <f t="shared" si="443"/>
        <v>397</v>
      </c>
      <c r="AV969" s="289">
        <f t="shared" si="444"/>
        <v>391</v>
      </c>
      <c r="AW969" s="289">
        <f t="shared" si="445"/>
        <v>433</v>
      </c>
      <c r="AX969" s="289">
        <f t="shared" si="446"/>
        <v>406</v>
      </c>
      <c r="AY969" s="289">
        <f t="shared" si="447"/>
        <v>399</v>
      </c>
      <c r="AZ969" s="289" t="str">
        <f t="shared" si="448"/>
        <v>NA</v>
      </c>
      <c r="BA969" s="289" t="str">
        <f t="shared" si="449"/>
        <v>NA</v>
      </c>
      <c r="BB969" s="289" t="str">
        <f t="shared" si="450"/>
        <v>NA</v>
      </c>
      <c r="BC969" s="289" t="str">
        <f t="shared" si="424"/>
        <v>NA</v>
      </c>
      <c r="BD969" s="289">
        <f t="shared" si="425"/>
        <v>393</v>
      </c>
      <c r="BE969" s="289">
        <f t="shared" si="426"/>
        <v>401</v>
      </c>
    </row>
    <row r="970" spans="1:57" s="309" customFormat="1" ht="15" customHeight="1" x14ac:dyDescent="0.25">
      <c r="A970" s="283" t="s">
        <v>1077</v>
      </c>
      <c r="B970" s="255" t="s">
        <v>915</v>
      </c>
      <c r="C970" s="269" t="s">
        <v>1127</v>
      </c>
      <c r="D970" s="248"/>
      <c r="E970" s="248"/>
      <c r="F970" s="248"/>
      <c r="G970" s="248"/>
      <c r="H970" s="248">
        <v>46835</v>
      </c>
      <c r="I970" s="248">
        <v>55205</v>
      </c>
      <c r="J970" s="248">
        <v>70427</v>
      </c>
      <c r="K970" s="248">
        <v>84070</v>
      </c>
      <c r="L970" s="248">
        <v>96578</v>
      </c>
      <c r="M970" s="248">
        <v>97921</v>
      </c>
      <c r="N970" s="248">
        <v>102468</v>
      </c>
      <c r="O970" s="248">
        <v>93059</v>
      </c>
      <c r="P970" s="248">
        <v>81617</v>
      </c>
      <c r="Q970" s="248">
        <v>77595</v>
      </c>
      <c r="R970" s="248">
        <v>92183</v>
      </c>
      <c r="S970" s="248">
        <v>94991</v>
      </c>
      <c r="T970" s="285">
        <v>103268</v>
      </c>
      <c r="U970" s="286">
        <v>114565</v>
      </c>
      <c r="V970" s="287">
        <v>104348</v>
      </c>
      <c r="W970" s="287">
        <v>84340</v>
      </c>
      <c r="X970" s="287">
        <v>91822</v>
      </c>
      <c r="Y970" s="287"/>
      <c r="Z970" s="287"/>
      <c r="AA970" s="305">
        <v>113957</v>
      </c>
      <c r="AB970" s="305">
        <v>130175</v>
      </c>
      <c r="AC970" s="303">
        <v>131430</v>
      </c>
      <c r="AD970" s="303">
        <v>123307</v>
      </c>
      <c r="AE970" s="289" t="str">
        <f t="shared" si="427"/>
        <v>NA</v>
      </c>
      <c r="AF970" s="289" t="str">
        <f t="shared" si="428"/>
        <v>NA</v>
      </c>
      <c r="AG970" s="289" t="str">
        <f t="shared" si="429"/>
        <v>NA</v>
      </c>
      <c r="AH970" s="289" t="str">
        <f t="shared" si="430"/>
        <v>NA</v>
      </c>
      <c r="AI970" s="289">
        <f t="shared" si="431"/>
        <v>280</v>
      </c>
      <c r="AJ970" s="289">
        <f t="shared" si="432"/>
        <v>284</v>
      </c>
      <c r="AK970" s="289">
        <f t="shared" si="433"/>
        <v>267</v>
      </c>
      <c r="AL970" s="289">
        <f t="shared" si="434"/>
        <v>269</v>
      </c>
      <c r="AM970" s="289">
        <f t="shared" si="435"/>
        <v>276</v>
      </c>
      <c r="AN970" s="289">
        <f t="shared" si="436"/>
        <v>292</v>
      </c>
      <c r="AO970" s="289">
        <f t="shared" si="437"/>
        <v>310</v>
      </c>
      <c r="AP970" s="289">
        <f t="shared" si="438"/>
        <v>318</v>
      </c>
      <c r="AQ970" s="289">
        <f t="shared" si="439"/>
        <v>333</v>
      </c>
      <c r="AR970" s="289">
        <f t="shared" si="440"/>
        <v>346</v>
      </c>
      <c r="AS970" s="289">
        <f t="shared" si="441"/>
        <v>343</v>
      </c>
      <c r="AT970" s="289">
        <f t="shared" si="442"/>
        <v>356</v>
      </c>
      <c r="AU970" s="289">
        <f t="shared" si="443"/>
        <v>355</v>
      </c>
      <c r="AV970" s="289">
        <f t="shared" si="444"/>
        <v>358</v>
      </c>
      <c r="AW970" s="289">
        <f t="shared" si="445"/>
        <v>393</v>
      </c>
      <c r="AX970" s="289">
        <f t="shared" si="446"/>
        <v>375</v>
      </c>
      <c r="AY970" s="289">
        <f t="shared" si="447"/>
        <v>380</v>
      </c>
      <c r="AZ970" s="289" t="str">
        <f t="shared" si="448"/>
        <v>NA</v>
      </c>
      <c r="BA970" s="289" t="str">
        <f t="shared" si="449"/>
        <v>NA</v>
      </c>
      <c r="BB970" s="289">
        <f t="shared" si="450"/>
        <v>393</v>
      </c>
      <c r="BC970" s="289">
        <f t="shared" si="424"/>
        <v>394</v>
      </c>
      <c r="BD970" s="289">
        <f t="shared" si="425"/>
        <v>394</v>
      </c>
      <c r="BE970" s="289">
        <f t="shared" si="426"/>
        <v>405</v>
      </c>
    </row>
    <row r="971" spans="1:57" s="309" customFormat="1" ht="15" customHeight="1" x14ac:dyDescent="0.25">
      <c r="A971" s="283" t="s">
        <v>397</v>
      </c>
      <c r="B971" s="255" t="s">
        <v>921</v>
      </c>
      <c r="C971" s="269" t="s">
        <v>1127</v>
      </c>
      <c r="D971" s="248"/>
      <c r="E971" s="248"/>
      <c r="F971" s="248"/>
      <c r="G971" s="248"/>
      <c r="H971" s="248"/>
      <c r="I971" s="248">
        <v>26333</v>
      </c>
      <c r="J971" s="248">
        <v>30241</v>
      </c>
      <c r="K971" s="248">
        <v>35171</v>
      </c>
      <c r="L971" s="248">
        <v>44645</v>
      </c>
      <c r="M971" s="248">
        <v>45689</v>
      </c>
      <c r="N971" s="248">
        <v>50034</v>
      </c>
      <c r="O971" s="248">
        <v>50299</v>
      </c>
      <c r="P971" s="248">
        <v>48621</v>
      </c>
      <c r="Q971" s="248">
        <v>50253</v>
      </c>
      <c r="R971" s="248">
        <v>60327</v>
      </c>
      <c r="S971" s="248">
        <v>69655</v>
      </c>
      <c r="T971" s="285">
        <v>77321</v>
      </c>
      <c r="U971" s="286">
        <v>91135</v>
      </c>
      <c r="V971" s="287">
        <v>86907</v>
      </c>
      <c r="W971" s="287">
        <v>68513</v>
      </c>
      <c r="X971" s="287">
        <v>78104</v>
      </c>
      <c r="Y971" s="287"/>
      <c r="Z971" s="287"/>
      <c r="AA971" s="305">
        <v>106305</v>
      </c>
      <c r="AB971" s="305">
        <v>125279</v>
      </c>
      <c r="AC971" s="303">
        <v>130027</v>
      </c>
      <c r="AD971" s="303">
        <v>122872</v>
      </c>
      <c r="AE971" s="289" t="str">
        <f t="shared" si="427"/>
        <v>NA</v>
      </c>
      <c r="AF971" s="289" t="str">
        <f t="shared" si="428"/>
        <v>NA</v>
      </c>
      <c r="AG971" s="289" t="str">
        <f t="shared" si="429"/>
        <v>NA</v>
      </c>
      <c r="AH971" s="289" t="str">
        <f t="shared" si="430"/>
        <v>NA</v>
      </c>
      <c r="AI971" s="289" t="str">
        <f t="shared" si="431"/>
        <v>NA</v>
      </c>
      <c r="AJ971" s="289">
        <f t="shared" si="432"/>
        <v>380</v>
      </c>
      <c r="AK971" s="289">
        <f t="shared" si="433"/>
        <v>381</v>
      </c>
      <c r="AL971" s="289">
        <f t="shared" si="434"/>
        <v>390</v>
      </c>
      <c r="AM971" s="289">
        <f t="shared" si="435"/>
        <v>384</v>
      </c>
      <c r="AN971" s="289">
        <f t="shared" si="436"/>
        <v>392</v>
      </c>
      <c r="AO971" s="289">
        <f t="shared" si="437"/>
        <v>426</v>
      </c>
      <c r="AP971" s="289">
        <f t="shared" si="438"/>
        <v>426</v>
      </c>
      <c r="AQ971" s="289">
        <f t="shared" si="439"/>
        <v>425</v>
      </c>
      <c r="AR971" s="289">
        <f t="shared" si="440"/>
        <v>425</v>
      </c>
      <c r="AS971" s="289">
        <f t="shared" si="441"/>
        <v>412</v>
      </c>
      <c r="AT971" s="289">
        <f t="shared" si="442"/>
        <v>402</v>
      </c>
      <c r="AU971" s="289">
        <f t="shared" si="443"/>
        <v>405</v>
      </c>
      <c r="AV971" s="289">
        <f t="shared" si="444"/>
        <v>398</v>
      </c>
      <c r="AW971" s="289">
        <f t="shared" si="445"/>
        <v>434</v>
      </c>
      <c r="AX971" s="289">
        <f t="shared" si="446"/>
        <v>424</v>
      </c>
      <c r="AY971" s="289">
        <f t="shared" si="447"/>
        <v>416</v>
      </c>
      <c r="AZ971" s="289" t="str">
        <f t="shared" si="448"/>
        <v>NA</v>
      </c>
      <c r="BA971" s="289" t="str">
        <f t="shared" si="449"/>
        <v>NA</v>
      </c>
      <c r="BB971" s="289">
        <f t="shared" si="450"/>
        <v>409</v>
      </c>
      <c r="BC971" s="289">
        <f t="shared" si="424"/>
        <v>404</v>
      </c>
      <c r="BD971" s="289">
        <f t="shared" si="425"/>
        <v>398</v>
      </c>
      <c r="BE971" s="289">
        <f t="shared" si="426"/>
        <v>406</v>
      </c>
    </row>
    <row r="972" spans="1:57" s="309" customFormat="1" ht="15" customHeight="1" x14ac:dyDescent="0.25">
      <c r="A972" s="307" t="s">
        <v>309</v>
      </c>
      <c r="B972" s="307" t="s">
        <v>912</v>
      </c>
      <c r="C972" s="307" t="s">
        <v>1127</v>
      </c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>
        <v>14913</v>
      </c>
      <c r="R972" s="248">
        <v>17318</v>
      </c>
      <c r="S972" s="248">
        <v>20590</v>
      </c>
      <c r="T972" s="285">
        <v>20762</v>
      </c>
      <c r="U972" s="285">
        <v>26533</v>
      </c>
      <c r="V972" s="290">
        <v>25745</v>
      </c>
      <c r="W972" s="290">
        <v>30165</v>
      </c>
      <c r="X972" s="290">
        <v>39099</v>
      </c>
      <c r="Y972" s="290"/>
      <c r="Z972" s="290"/>
      <c r="AA972" s="305">
        <v>69251</v>
      </c>
      <c r="AB972" s="305">
        <v>100296</v>
      </c>
      <c r="AC972" s="303">
        <v>110891</v>
      </c>
      <c r="AD972" s="303">
        <v>116406</v>
      </c>
      <c r="AE972" s="292" t="str">
        <f t="shared" si="427"/>
        <v>NA</v>
      </c>
      <c r="AF972" s="292" t="str">
        <f t="shared" si="428"/>
        <v>NA</v>
      </c>
      <c r="AG972" s="292" t="str">
        <f t="shared" si="429"/>
        <v>NA</v>
      </c>
      <c r="AH972" s="292" t="str">
        <f t="shared" si="430"/>
        <v>NA</v>
      </c>
      <c r="AI972" s="292" t="str">
        <f t="shared" si="431"/>
        <v>NA</v>
      </c>
      <c r="AJ972" s="292" t="str">
        <f t="shared" si="432"/>
        <v>NA</v>
      </c>
      <c r="AK972" s="292" t="str">
        <f t="shared" si="433"/>
        <v>NA</v>
      </c>
      <c r="AL972" s="292" t="str">
        <f t="shared" si="434"/>
        <v>NA</v>
      </c>
      <c r="AM972" s="292" t="str">
        <f t="shared" si="435"/>
        <v>NA</v>
      </c>
      <c r="AN972" s="292" t="str">
        <f t="shared" si="436"/>
        <v>NA</v>
      </c>
      <c r="AO972" s="292" t="str">
        <f t="shared" si="437"/>
        <v>NA</v>
      </c>
      <c r="AP972" s="292" t="str">
        <f t="shared" si="438"/>
        <v>NA</v>
      </c>
      <c r="AQ972" s="292" t="str">
        <f t="shared" si="439"/>
        <v>NA</v>
      </c>
      <c r="AR972" s="292">
        <f t="shared" si="440"/>
        <v>676</v>
      </c>
      <c r="AS972" s="292">
        <f t="shared" si="441"/>
        <v>665</v>
      </c>
      <c r="AT972" s="292">
        <f t="shared" si="442"/>
        <v>662</v>
      </c>
      <c r="AU972" s="292">
        <f t="shared" si="443"/>
        <v>693</v>
      </c>
      <c r="AV972" s="292">
        <f t="shared" si="444"/>
        <v>681</v>
      </c>
      <c r="AW972" s="292">
        <f t="shared" si="445"/>
        <v>744</v>
      </c>
      <c r="AX972" s="292">
        <f t="shared" si="446"/>
        <v>619</v>
      </c>
      <c r="AY972" s="292">
        <f t="shared" si="447"/>
        <v>586</v>
      </c>
      <c r="AZ972" s="292" t="str">
        <f t="shared" si="448"/>
        <v>NA</v>
      </c>
      <c r="BA972" s="292" t="str">
        <f t="shared" si="449"/>
        <v>NA</v>
      </c>
      <c r="BB972" s="289">
        <f t="shared" si="450"/>
        <v>516</v>
      </c>
      <c r="BC972" s="289">
        <f t="shared" si="424"/>
        <v>444</v>
      </c>
      <c r="BD972" s="289">
        <f t="shared" si="425"/>
        <v>425</v>
      </c>
      <c r="BE972" s="289">
        <f t="shared" si="426"/>
        <v>411</v>
      </c>
    </row>
    <row r="973" spans="1:57" s="309" customFormat="1" ht="15" customHeight="1" x14ac:dyDescent="0.25">
      <c r="A973" s="283" t="s">
        <v>312</v>
      </c>
      <c r="B973" s="255" t="s">
        <v>915</v>
      </c>
      <c r="C973" s="269" t="s">
        <v>1127</v>
      </c>
      <c r="D973" s="248"/>
      <c r="E973" s="248"/>
      <c r="F973" s="248"/>
      <c r="G973" s="248"/>
      <c r="H973" s="248">
        <v>32793</v>
      </c>
      <c r="I973" s="248">
        <v>38730</v>
      </c>
      <c r="J973" s="272">
        <v>45059</v>
      </c>
      <c r="K973" s="248">
        <v>57377</v>
      </c>
      <c r="L973" s="248">
        <v>66958</v>
      </c>
      <c r="M973" s="248">
        <v>77704</v>
      </c>
      <c r="N973" s="248">
        <v>80450</v>
      </c>
      <c r="O973" s="248">
        <v>63904</v>
      </c>
      <c r="P973" s="248">
        <v>55187</v>
      </c>
      <c r="Q973" s="248">
        <v>52192</v>
      </c>
      <c r="R973" s="248">
        <v>57814</v>
      </c>
      <c r="S973" s="248">
        <v>58202</v>
      </c>
      <c r="T973" s="285">
        <v>63102</v>
      </c>
      <c r="U973" s="286">
        <v>71060</v>
      </c>
      <c r="V973" s="287">
        <v>70533</v>
      </c>
      <c r="W973" s="287">
        <v>57086</v>
      </c>
      <c r="X973" s="287">
        <v>62749</v>
      </c>
      <c r="Y973" s="287"/>
      <c r="Z973" s="287"/>
      <c r="AA973" s="305">
        <v>93508</v>
      </c>
      <c r="AB973" s="305">
        <v>113277</v>
      </c>
      <c r="AC973" s="303">
        <v>115739</v>
      </c>
      <c r="AD973" s="303">
        <v>110955</v>
      </c>
      <c r="AE973" s="289" t="str">
        <f t="shared" si="427"/>
        <v>NA</v>
      </c>
      <c r="AF973" s="289" t="str">
        <f t="shared" si="428"/>
        <v>NA</v>
      </c>
      <c r="AG973" s="289" t="str">
        <f t="shared" si="429"/>
        <v>NA</v>
      </c>
      <c r="AH973" s="289" t="str">
        <f t="shared" si="430"/>
        <v>NA</v>
      </c>
      <c r="AI973" s="289">
        <f t="shared" si="431"/>
        <v>320</v>
      </c>
      <c r="AJ973" s="289">
        <f t="shared" si="432"/>
        <v>328</v>
      </c>
      <c r="AK973" s="289">
        <f t="shared" si="433"/>
        <v>326</v>
      </c>
      <c r="AL973" s="289">
        <f t="shared" si="434"/>
        <v>320</v>
      </c>
      <c r="AM973" s="289">
        <f t="shared" si="435"/>
        <v>326</v>
      </c>
      <c r="AN973" s="289">
        <f t="shared" si="436"/>
        <v>323</v>
      </c>
      <c r="AO973" s="289">
        <f t="shared" si="437"/>
        <v>349</v>
      </c>
      <c r="AP973" s="289">
        <f t="shared" si="438"/>
        <v>379</v>
      </c>
      <c r="AQ973" s="289">
        <f t="shared" si="439"/>
        <v>397</v>
      </c>
      <c r="AR973" s="289">
        <f t="shared" si="440"/>
        <v>414</v>
      </c>
      <c r="AS973" s="289">
        <f t="shared" si="441"/>
        <v>418</v>
      </c>
      <c r="AT973" s="289">
        <f t="shared" si="442"/>
        <v>442</v>
      </c>
      <c r="AU973" s="289">
        <f t="shared" si="443"/>
        <v>447</v>
      </c>
      <c r="AV973" s="289">
        <f t="shared" si="444"/>
        <v>460</v>
      </c>
      <c r="AW973" s="289">
        <f t="shared" si="445"/>
        <v>498</v>
      </c>
      <c r="AX973" s="289">
        <f t="shared" si="446"/>
        <v>474</v>
      </c>
      <c r="AY973" s="289">
        <f t="shared" si="447"/>
        <v>475</v>
      </c>
      <c r="AZ973" s="289" t="str">
        <f t="shared" si="448"/>
        <v>NA</v>
      </c>
      <c r="BA973" s="289" t="str">
        <f t="shared" si="449"/>
        <v>NA</v>
      </c>
      <c r="BB973" s="289">
        <f t="shared" si="450"/>
        <v>431</v>
      </c>
      <c r="BC973" s="289">
        <f t="shared" si="424"/>
        <v>423</v>
      </c>
      <c r="BD973" s="289">
        <f t="shared" si="425"/>
        <v>415</v>
      </c>
      <c r="BE973" s="289">
        <f t="shared" si="426"/>
        <v>419</v>
      </c>
    </row>
    <row r="974" spans="1:57" s="309" customFormat="1" ht="15" customHeight="1" x14ac:dyDescent="0.25">
      <c r="A974" s="283" t="s">
        <v>905</v>
      </c>
      <c r="B974" s="255" t="s">
        <v>912</v>
      </c>
      <c r="C974" s="269" t="s">
        <v>1127</v>
      </c>
      <c r="D974" s="248"/>
      <c r="E974" s="248"/>
      <c r="F974" s="248"/>
      <c r="G974" s="248"/>
      <c r="H974" s="248">
        <v>31081</v>
      </c>
      <c r="I974" s="248">
        <v>34409</v>
      </c>
      <c r="J974" s="248">
        <v>40590</v>
      </c>
      <c r="K974" s="248">
        <v>50006</v>
      </c>
      <c r="L974" s="248">
        <v>59876</v>
      </c>
      <c r="M974" s="248">
        <v>60068</v>
      </c>
      <c r="N974" s="248">
        <v>63058</v>
      </c>
      <c r="O974" s="248">
        <v>51945</v>
      </c>
      <c r="P974" s="248">
        <v>41709</v>
      </c>
      <c r="Q974" s="248">
        <v>40227</v>
      </c>
      <c r="R974" s="248">
        <v>48439</v>
      </c>
      <c r="S974" s="248">
        <v>53839</v>
      </c>
      <c r="T974" s="285">
        <v>66556</v>
      </c>
      <c r="U974" s="286">
        <v>81030</v>
      </c>
      <c r="V974" s="287">
        <v>77715</v>
      </c>
      <c r="W974" s="287">
        <v>63535</v>
      </c>
      <c r="X974" s="287">
        <v>72939</v>
      </c>
      <c r="Y974" s="287"/>
      <c r="Z974" s="287"/>
      <c r="AA974" s="305"/>
      <c r="AB974" s="305"/>
      <c r="AC974" s="303">
        <v>108878</v>
      </c>
      <c r="AD974" s="303">
        <v>110515</v>
      </c>
      <c r="AE974" s="289" t="str">
        <f t="shared" si="427"/>
        <v>NA</v>
      </c>
      <c r="AF974" s="289" t="str">
        <f t="shared" si="428"/>
        <v>NA</v>
      </c>
      <c r="AG974" s="289" t="str">
        <f t="shared" si="429"/>
        <v>NA</v>
      </c>
      <c r="AH974" s="289" t="str">
        <f t="shared" si="430"/>
        <v>NA</v>
      </c>
      <c r="AI974" s="289">
        <f t="shared" si="431"/>
        <v>333</v>
      </c>
      <c r="AJ974" s="289">
        <f t="shared" si="432"/>
        <v>348</v>
      </c>
      <c r="AK974" s="289">
        <f t="shared" si="433"/>
        <v>342</v>
      </c>
      <c r="AL974" s="289">
        <f t="shared" si="434"/>
        <v>339</v>
      </c>
      <c r="AM974" s="289">
        <f t="shared" si="435"/>
        <v>342</v>
      </c>
      <c r="AN974" s="289">
        <f t="shared" si="436"/>
        <v>354</v>
      </c>
      <c r="AO974" s="289">
        <f t="shared" si="437"/>
        <v>383</v>
      </c>
      <c r="AP974" s="289">
        <f t="shared" si="438"/>
        <v>417</v>
      </c>
      <c r="AQ974" s="289">
        <f t="shared" si="439"/>
        <v>462</v>
      </c>
      <c r="AR974" s="289">
        <f t="shared" si="440"/>
        <v>480</v>
      </c>
      <c r="AS974" s="289">
        <f t="shared" si="441"/>
        <v>468</v>
      </c>
      <c r="AT974" s="289">
        <f t="shared" si="442"/>
        <v>462</v>
      </c>
      <c r="AU974" s="289">
        <f t="shared" si="443"/>
        <v>436</v>
      </c>
      <c r="AV974" s="289">
        <f t="shared" si="444"/>
        <v>426</v>
      </c>
      <c r="AW974" s="289">
        <f t="shared" si="445"/>
        <v>467</v>
      </c>
      <c r="AX974" s="289">
        <f t="shared" si="446"/>
        <v>440</v>
      </c>
      <c r="AY974" s="289">
        <f t="shared" si="447"/>
        <v>429</v>
      </c>
      <c r="AZ974" s="289" t="str">
        <f t="shared" si="448"/>
        <v>NA</v>
      </c>
      <c r="BA974" s="289" t="str">
        <f t="shared" si="449"/>
        <v>NA</v>
      </c>
      <c r="BB974" s="289" t="str">
        <f t="shared" si="450"/>
        <v>NA</v>
      </c>
      <c r="BC974" s="289" t="str">
        <f t="shared" si="424"/>
        <v>NA</v>
      </c>
      <c r="BD974" s="289">
        <f t="shared" si="425"/>
        <v>429</v>
      </c>
      <c r="BE974" s="289">
        <f t="shared" si="426"/>
        <v>422</v>
      </c>
    </row>
    <row r="975" spans="1:57" s="309" customFormat="1" ht="15" customHeight="1" x14ac:dyDescent="0.25">
      <c r="A975" s="283" t="s">
        <v>119</v>
      </c>
      <c r="B975" s="255" t="s">
        <v>912</v>
      </c>
      <c r="C975" s="269" t="s">
        <v>1127</v>
      </c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248"/>
      <c r="S975" s="248"/>
      <c r="T975" s="285"/>
      <c r="U975" s="286"/>
      <c r="V975" s="287">
        <v>79628</v>
      </c>
      <c r="W975" s="287">
        <v>64221</v>
      </c>
      <c r="X975" s="287">
        <v>71732</v>
      </c>
      <c r="Y975" s="287"/>
      <c r="Z975" s="287"/>
      <c r="AA975" s="305">
        <v>115125</v>
      </c>
      <c r="AB975" s="305">
        <v>128387</v>
      </c>
      <c r="AC975" s="303">
        <v>131233</v>
      </c>
      <c r="AD975" s="303">
        <v>109685</v>
      </c>
      <c r="AE975" s="289" t="str">
        <f t="shared" si="427"/>
        <v>NA</v>
      </c>
      <c r="AF975" s="289" t="str">
        <f t="shared" si="428"/>
        <v>NA</v>
      </c>
      <c r="AG975" s="289" t="str">
        <f t="shared" si="429"/>
        <v>NA</v>
      </c>
      <c r="AH975" s="289" t="str">
        <f t="shared" si="430"/>
        <v>NA</v>
      </c>
      <c r="AI975" s="289" t="str">
        <f t="shared" si="431"/>
        <v>NA</v>
      </c>
      <c r="AJ975" s="289" t="str">
        <f t="shared" si="432"/>
        <v>NA</v>
      </c>
      <c r="AK975" s="289" t="str">
        <f t="shared" si="433"/>
        <v>NA</v>
      </c>
      <c r="AL975" s="289" t="str">
        <f t="shared" si="434"/>
        <v>NA</v>
      </c>
      <c r="AM975" s="289" t="str">
        <f t="shared" si="435"/>
        <v>NA</v>
      </c>
      <c r="AN975" s="289" t="str">
        <f t="shared" si="436"/>
        <v>NA</v>
      </c>
      <c r="AO975" s="289" t="str">
        <f t="shared" si="437"/>
        <v>NA</v>
      </c>
      <c r="AP975" s="289" t="str">
        <f t="shared" si="438"/>
        <v>NA</v>
      </c>
      <c r="AQ975" s="289" t="str">
        <f t="shared" si="439"/>
        <v>NA</v>
      </c>
      <c r="AR975" s="289" t="str">
        <f t="shared" si="440"/>
        <v>NA</v>
      </c>
      <c r="AS975" s="289" t="str">
        <f t="shared" si="441"/>
        <v>NA</v>
      </c>
      <c r="AT975" s="289" t="str">
        <f t="shared" si="442"/>
        <v>NA</v>
      </c>
      <c r="AU975" s="289" t="str">
        <f t="shared" si="443"/>
        <v>NA</v>
      </c>
      <c r="AV975" s="289" t="str">
        <f t="shared" si="444"/>
        <v>NA</v>
      </c>
      <c r="AW975" s="289">
        <f t="shared" si="445"/>
        <v>459</v>
      </c>
      <c r="AX975" s="289">
        <f t="shared" si="446"/>
        <v>436</v>
      </c>
      <c r="AY975" s="289">
        <f t="shared" si="447"/>
        <v>433</v>
      </c>
      <c r="AZ975" s="289" t="str">
        <f t="shared" si="448"/>
        <v>NA</v>
      </c>
      <c r="BA975" s="289" t="str">
        <f t="shared" si="449"/>
        <v>NA</v>
      </c>
      <c r="BB975" s="289">
        <f t="shared" si="450"/>
        <v>392</v>
      </c>
      <c r="BC975" s="289">
        <f t="shared" si="424"/>
        <v>398</v>
      </c>
      <c r="BD975" s="289">
        <f t="shared" si="425"/>
        <v>395</v>
      </c>
      <c r="BE975" s="289">
        <f t="shared" si="426"/>
        <v>426</v>
      </c>
    </row>
    <row r="976" spans="1:57" s="309" customFormat="1" ht="15" customHeight="1" x14ac:dyDescent="0.25">
      <c r="A976" s="283" t="s">
        <v>51</v>
      </c>
      <c r="B976" s="255" t="s">
        <v>915</v>
      </c>
      <c r="C976" s="269" t="s">
        <v>1127</v>
      </c>
      <c r="D976" s="248"/>
      <c r="E976" s="248"/>
      <c r="F976" s="248"/>
      <c r="G976" s="248"/>
      <c r="H976" s="248">
        <v>39468</v>
      </c>
      <c r="I976" s="248">
        <v>43167</v>
      </c>
      <c r="J976" s="272">
        <v>52718</v>
      </c>
      <c r="K976" s="272">
        <v>61247</v>
      </c>
      <c r="L976" s="248">
        <v>74716</v>
      </c>
      <c r="M976" s="248">
        <v>83719</v>
      </c>
      <c r="N976" s="248">
        <v>89678</v>
      </c>
      <c r="O976" s="248">
        <v>84883</v>
      </c>
      <c r="P976" s="248">
        <v>73816</v>
      </c>
      <c r="Q976" s="248">
        <v>73851</v>
      </c>
      <c r="R976" s="248">
        <v>81300</v>
      </c>
      <c r="S976" s="248">
        <v>84300</v>
      </c>
      <c r="T976" s="285">
        <v>88426</v>
      </c>
      <c r="U976" s="286">
        <v>99487</v>
      </c>
      <c r="V976" s="287">
        <v>93232</v>
      </c>
      <c r="W976" s="287">
        <v>71789</v>
      </c>
      <c r="X976" s="287">
        <v>77907</v>
      </c>
      <c r="Y976" s="287"/>
      <c r="Z976" s="287"/>
      <c r="AA976" s="305">
        <v>100800</v>
      </c>
      <c r="AB976" s="305">
        <v>113953</v>
      </c>
      <c r="AC976" s="303">
        <v>114749</v>
      </c>
      <c r="AD976" s="303">
        <v>109425</v>
      </c>
      <c r="AE976" s="289" t="str">
        <f t="shared" si="427"/>
        <v>NA</v>
      </c>
      <c r="AF976" s="289" t="str">
        <f t="shared" si="428"/>
        <v>NA</v>
      </c>
      <c r="AG976" s="289" t="str">
        <f t="shared" si="429"/>
        <v>NA</v>
      </c>
      <c r="AH976" s="289" t="str">
        <f t="shared" si="430"/>
        <v>NA</v>
      </c>
      <c r="AI976" s="289">
        <f t="shared" si="431"/>
        <v>295</v>
      </c>
      <c r="AJ976" s="289">
        <f t="shared" si="432"/>
        <v>309</v>
      </c>
      <c r="AK976" s="289">
        <f t="shared" si="433"/>
        <v>306</v>
      </c>
      <c r="AL976" s="289">
        <f t="shared" si="434"/>
        <v>309</v>
      </c>
      <c r="AM976" s="289">
        <f t="shared" si="435"/>
        <v>308</v>
      </c>
      <c r="AN976" s="289">
        <f t="shared" si="436"/>
        <v>309</v>
      </c>
      <c r="AO976" s="289">
        <f t="shared" si="437"/>
        <v>327</v>
      </c>
      <c r="AP976" s="289">
        <f t="shared" si="438"/>
        <v>330</v>
      </c>
      <c r="AQ976" s="289">
        <f t="shared" si="439"/>
        <v>351</v>
      </c>
      <c r="AR976" s="289">
        <f t="shared" si="440"/>
        <v>353</v>
      </c>
      <c r="AS976" s="289">
        <f t="shared" si="441"/>
        <v>361</v>
      </c>
      <c r="AT976" s="289">
        <f t="shared" si="442"/>
        <v>369</v>
      </c>
      <c r="AU976" s="289">
        <f t="shared" si="443"/>
        <v>375</v>
      </c>
      <c r="AV976" s="289">
        <f t="shared" si="444"/>
        <v>380</v>
      </c>
      <c r="AW976" s="289">
        <f t="shared" si="445"/>
        <v>421</v>
      </c>
      <c r="AX976" s="289">
        <f t="shared" si="446"/>
        <v>410</v>
      </c>
      <c r="AY976" s="289">
        <f t="shared" si="447"/>
        <v>417</v>
      </c>
      <c r="AZ976" s="289" t="str">
        <f t="shared" si="448"/>
        <v>NA</v>
      </c>
      <c r="BA976" s="289" t="str">
        <f t="shared" si="449"/>
        <v>NA</v>
      </c>
      <c r="BB976" s="289">
        <f t="shared" si="450"/>
        <v>418</v>
      </c>
      <c r="BC976" s="289">
        <f t="shared" si="424"/>
        <v>419</v>
      </c>
      <c r="BD976" s="289">
        <f t="shared" si="425"/>
        <v>419</v>
      </c>
      <c r="BE976" s="289">
        <f t="shared" si="426"/>
        <v>428</v>
      </c>
    </row>
    <row r="977" spans="1:57" s="309" customFormat="1" ht="15" customHeight="1" x14ac:dyDescent="0.25">
      <c r="A977" s="283" t="s">
        <v>732</v>
      </c>
      <c r="B977" s="255" t="s">
        <v>912</v>
      </c>
      <c r="C977" s="269" t="s">
        <v>1127</v>
      </c>
      <c r="D977" s="248"/>
      <c r="E977" s="248"/>
      <c r="F977" s="248"/>
      <c r="G977" s="248"/>
      <c r="H977" s="248">
        <v>29747</v>
      </c>
      <c r="I977" s="248">
        <v>36505</v>
      </c>
      <c r="J977" s="248">
        <v>39911</v>
      </c>
      <c r="K977" s="248">
        <v>46457</v>
      </c>
      <c r="L977" s="248">
        <v>49655</v>
      </c>
      <c r="M977" s="248">
        <v>55685</v>
      </c>
      <c r="N977" s="248">
        <v>84464</v>
      </c>
      <c r="O977" s="248">
        <v>79886</v>
      </c>
      <c r="P977" s="248">
        <v>69626</v>
      </c>
      <c r="Q977" s="248">
        <v>68717</v>
      </c>
      <c r="R977" s="248">
        <v>71872</v>
      </c>
      <c r="S977" s="248">
        <v>84496</v>
      </c>
      <c r="T977" s="285">
        <v>96439</v>
      </c>
      <c r="U977" s="286">
        <v>114042</v>
      </c>
      <c r="V977" s="287">
        <v>109090</v>
      </c>
      <c r="W977" s="287">
        <v>74771</v>
      </c>
      <c r="X977" s="287">
        <v>79795</v>
      </c>
      <c r="Y977" s="287"/>
      <c r="Z977" s="287"/>
      <c r="AA977" s="305">
        <v>93754</v>
      </c>
      <c r="AB977" s="305">
        <v>108874</v>
      </c>
      <c r="AC977" s="303">
        <v>107966</v>
      </c>
      <c r="AD977" s="303">
        <v>105846</v>
      </c>
      <c r="AE977" s="289" t="str">
        <f t="shared" si="427"/>
        <v>NA</v>
      </c>
      <c r="AF977" s="289" t="str">
        <f t="shared" si="428"/>
        <v>NA</v>
      </c>
      <c r="AG977" s="289" t="str">
        <f t="shared" si="429"/>
        <v>NA</v>
      </c>
      <c r="AH977" s="289" t="str">
        <f t="shared" si="430"/>
        <v>NA</v>
      </c>
      <c r="AI977" s="289">
        <f t="shared" si="431"/>
        <v>338</v>
      </c>
      <c r="AJ977" s="289">
        <f t="shared" si="432"/>
        <v>339</v>
      </c>
      <c r="AK977" s="289">
        <f t="shared" si="433"/>
        <v>348</v>
      </c>
      <c r="AL977" s="289">
        <f t="shared" si="434"/>
        <v>351</v>
      </c>
      <c r="AM977" s="289">
        <f t="shared" si="435"/>
        <v>365</v>
      </c>
      <c r="AN977" s="289">
        <f t="shared" si="436"/>
        <v>366</v>
      </c>
      <c r="AO977" s="289">
        <f t="shared" si="437"/>
        <v>340</v>
      </c>
      <c r="AP977" s="289">
        <f t="shared" si="438"/>
        <v>347</v>
      </c>
      <c r="AQ977" s="289">
        <f t="shared" si="439"/>
        <v>362</v>
      </c>
      <c r="AR977" s="289">
        <f t="shared" si="440"/>
        <v>365</v>
      </c>
      <c r="AS977" s="289">
        <f t="shared" si="441"/>
        <v>377</v>
      </c>
      <c r="AT977" s="289">
        <f t="shared" si="442"/>
        <v>368</v>
      </c>
      <c r="AU977" s="289">
        <f t="shared" si="443"/>
        <v>364</v>
      </c>
      <c r="AV977" s="289">
        <f t="shared" si="444"/>
        <v>360</v>
      </c>
      <c r="AW977" s="289">
        <f t="shared" si="445"/>
        <v>385</v>
      </c>
      <c r="AX977" s="289">
        <f t="shared" si="446"/>
        <v>402</v>
      </c>
      <c r="AY977" s="289">
        <f t="shared" si="447"/>
        <v>409</v>
      </c>
      <c r="AZ977" s="289" t="str">
        <f t="shared" si="448"/>
        <v>NA</v>
      </c>
      <c r="BA977" s="289" t="str">
        <f t="shared" si="449"/>
        <v>NA</v>
      </c>
      <c r="BB977" s="289">
        <f t="shared" si="450"/>
        <v>429</v>
      </c>
      <c r="BC977" s="289">
        <f t="shared" si="424"/>
        <v>429</v>
      </c>
      <c r="BD977" s="289">
        <f t="shared" si="425"/>
        <v>430</v>
      </c>
      <c r="BE977" s="289">
        <f t="shared" si="426"/>
        <v>432</v>
      </c>
    </row>
    <row r="978" spans="1:57" s="309" customFormat="1" ht="15" customHeight="1" x14ac:dyDescent="0.25">
      <c r="A978" s="283" t="s">
        <v>359</v>
      </c>
      <c r="B978" s="255" t="s">
        <v>915</v>
      </c>
      <c r="C978" s="269" t="s">
        <v>1127</v>
      </c>
      <c r="D978" s="248"/>
      <c r="E978" s="248"/>
      <c r="F978" s="248"/>
      <c r="G978" s="248"/>
      <c r="H978" s="248">
        <v>31038</v>
      </c>
      <c r="I978" s="248">
        <v>40511</v>
      </c>
      <c r="J978" s="248">
        <v>47147</v>
      </c>
      <c r="K978" s="248">
        <v>56280</v>
      </c>
      <c r="L978" s="248">
        <v>66330</v>
      </c>
      <c r="M978" s="248">
        <v>75958</v>
      </c>
      <c r="N978" s="248">
        <v>85747</v>
      </c>
      <c r="O978" s="248">
        <v>76368</v>
      </c>
      <c r="P978" s="248">
        <v>66993</v>
      </c>
      <c r="Q978" s="248">
        <v>64147</v>
      </c>
      <c r="R978" s="248">
        <v>71992</v>
      </c>
      <c r="S978" s="248">
        <v>75192</v>
      </c>
      <c r="T978" s="285">
        <v>81544</v>
      </c>
      <c r="U978" s="286">
        <v>92712</v>
      </c>
      <c r="V978" s="287">
        <v>92921</v>
      </c>
      <c r="W978" s="287">
        <v>71124</v>
      </c>
      <c r="X978" s="287">
        <v>74065</v>
      </c>
      <c r="Y978" s="287"/>
      <c r="Z978" s="287"/>
      <c r="AA978" s="305">
        <v>98448</v>
      </c>
      <c r="AB978" s="305">
        <v>108683</v>
      </c>
      <c r="AC978" s="303">
        <v>106241</v>
      </c>
      <c r="AD978" s="303">
        <v>102415</v>
      </c>
      <c r="AE978" s="289" t="str">
        <f t="shared" si="427"/>
        <v>NA</v>
      </c>
      <c r="AF978" s="289" t="str">
        <f t="shared" si="428"/>
        <v>NA</v>
      </c>
      <c r="AG978" s="289" t="str">
        <f t="shared" si="429"/>
        <v>NA</v>
      </c>
      <c r="AH978" s="289" t="str">
        <f t="shared" si="430"/>
        <v>NA</v>
      </c>
      <c r="AI978" s="289">
        <f t="shared" si="431"/>
        <v>334</v>
      </c>
      <c r="AJ978" s="289">
        <f t="shared" si="432"/>
        <v>319</v>
      </c>
      <c r="AK978" s="289">
        <f t="shared" si="433"/>
        <v>323</v>
      </c>
      <c r="AL978" s="289">
        <f t="shared" si="434"/>
        <v>324</v>
      </c>
      <c r="AM978" s="289">
        <f t="shared" si="435"/>
        <v>329</v>
      </c>
      <c r="AN978" s="289">
        <f t="shared" si="436"/>
        <v>327</v>
      </c>
      <c r="AO978" s="289">
        <f t="shared" si="437"/>
        <v>338</v>
      </c>
      <c r="AP978" s="289">
        <f t="shared" si="438"/>
        <v>351</v>
      </c>
      <c r="AQ978" s="289">
        <f t="shared" si="439"/>
        <v>370</v>
      </c>
      <c r="AR978" s="289">
        <f t="shared" si="440"/>
        <v>372</v>
      </c>
      <c r="AS978" s="289">
        <f t="shared" si="441"/>
        <v>375</v>
      </c>
      <c r="AT978" s="289">
        <f t="shared" si="442"/>
        <v>385</v>
      </c>
      <c r="AU978" s="289">
        <f t="shared" si="443"/>
        <v>393</v>
      </c>
      <c r="AV978" s="289">
        <f t="shared" si="444"/>
        <v>394</v>
      </c>
      <c r="AW978" s="289">
        <f t="shared" si="445"/>
        <v>425</v>
      </c>
      <c r="AX978" s="289">
        <f t="shared" si="446"/>
        <v>414</v>
      </c>
      <c r="AY978" s="289">
        <f t="shared" si="447"/>
        <v>427</v>
      </c>
      <c r="AZ978" s="289" t="str">
        <f t="shared" si="448"/>
        <v>NA</v>
      </c>
      <c r="BA978" s="289" t="str">
        <f t="shared" si="449"/>
        <v>NA</v>
      </c>
      <c r="BB978" s="289">
        <f t="shared" si="450"/>
        <v>422</v>
      </c>
      <c r="BC978" s="289">
        <f t="shared" si="424"/>
        <v>430</v>
      </c>
      <c r="BD978" s="289">
        <f t="shared" si="425"/>
        <v>431</v>
      </c>
      <c r="BE978" s="289">
        <f t="shared" si="426"/>
        <v>435</v>
      </c>
    </row>
    <row r="979" spans="1:57" s="309" customFormat="1" ht="15" customHeight="1" x14ac:dyDescent="0.25">
      <c r="A979" s="283" t="s">
        <v>875</v>
      </c>
      <c r="B979" s="255" t="s">
        <v>911</v>
      </c>
      <c r="C979" s="269" t="s">
        <v>1127</v>
      </c>
      <c r="D979" s="248"/>
      <c r="E979" s="248"/>
      <c r="F979" s="248"/>
      <c r="G979" s="248"/>
      <c r="H979" s="248">
        <v>6060</v>
      </c>
      <c r="I979" s="248">
        <v>9459</v>
      </c>
      <c r="J979" s="248">
        <v>13551</v>
      </c>
      <c r="K979" s="248">
        <v>19821</v>
      </c>
      <c r="L979" s="248">
        <v>27067</v>
      </c>
      <c r="M979" s="248">
        <v>33719</v>
      </c>
      <c r="N979" s="248">
        <v>40932</v>
      </c>
      <c r="O979" s="248">
        <v>37809</v>
      </c>
      <c r="P979" s="248">
        <v>37827</v>
      </c>
      <c r="Q979" s="248">
        <v>42548</v>
      </c>
      <c r="R979" s="248">
        <v>49927</v>
      </c>
      <c r="S979" s="248">
        <v>53620</v>
      </c>
      <c r="T979" s="285">
        <v>58530</v>
      </c>
      <c r="U979" s="286">
        <v>70342</v>
      </c>
      <c r="V979" s="287">
        <v>70637</v>
      </c>
      <c r="W979" s="287">
        <v>57016</v>
      </c>
      <c r="X979" s="287">
        <v>63740</v>
      </c>
      <c r="Y979" s="287"/>
      <c r="Z979" s="287"/>
      <c r="AA979" s="305">
        <v>82965</v>
      </c>
      <c r="AB979" s="305">
        <v>98117</v>
      </c>
      <c r="AC979" s="303">
        <v>99257</v>
      </c>
      <c r="AD979" s="303">
        <v>98006</v>
      </c>
      <c r="AE979" s="289" t="str">
        <f t="shared" si="427"/>
        <v>NA</v>
      </c>
      <c r="AF979" s="289" t="str">
        <f t="shared" si="428"/>
        <v>NA</v>
      </c>
      <c r="AG979" s="289" t="str">
        <f t="shared" si="429"/>
        <v>NA</v>
      </c>
      <c r="AH979" s="289" t="str">
        <f t="shared" si="430"/>
        <v>NA</v>
      </c>
      <c r="AI979" s="289">
        <f t="shared" si="431"/>
        <v>443</v>
      </c>
      <c r="AJ979" s="289">
        <f t="shared" si="432"/>
        <v>461</v>
      </c>
      <c r="AK979" s="289">
        <f t="shared" si="433"/>
        <v>472</v>
      </c>
      <c r="AL979" s="289">
        <f t="shared" si="434"/>
        <v>456</v>
      </c>
      <c r="AM979" s="289">
        <f t="shared" si="435"/>
        <v>457</v>
      </c>
      <c r="AN979" s="289">
        <f t="shared" si="436"/>
        <v>449</v>
      </c>
      <c r="AO979" s="289">
        <f t="shared" si="437"/>
        <v>468</v>
      </c>
      <c r="AP979" s="289">
        <f t="shared" si="438"/>
        <v>483</v>
      </c>
      <c r="AQ979" s="289">
        <f t="shared" si="439"/>
        <v>479</v>
      </c>
      <c r="AR979" s="289">
        <f t="shared" si="440"/>
        <v>466</v>
      </c>
      <c r="AS979" s="289">
        <f t="shared" si="441"/>
        <v>454</v>
      </c>
      <c r="AT979" s="289">
        <f t="shared" si="442"/>
        <v>464</v>
      </c>
      <c r="AU979" s="289">
        <f t="shared" si="443"/>
        <v>468</v>
      </c>
      <c r="AV979" s="289">
        <f t="shared" si="444"/>
        <v>463</v>
      </c>
      <c r="AW979" s="289">
        <f t="shared" si="445"/>
        <v>496</v>
      </c>
      <c r="AX979" s="289">
        <f t="shared" si="446"/>
        <v>475</v>
      </c>
      <c r="AY979" s="289">
        <f t="shared" si="447"/>
        <v>470</v>
      </c>
      <c r="AZ979" s="289" t="str">
        <f t="shared" si="448"/>
        <v>NA</v>
      </c>
      <c r="BA979" s="289" t="str">
        <f t="shared" si="449"/>
        <v>NA</v>
      </c>
      <c r="BB979" s="289">
        <f t="shared" si="450"/>
        <v>458</v>
      </c>
      <c r="BC979" s="289">
        <f t="shared" si="424"/>
        <v>449</v>
      </c>
      <c r="BD979" s="289">
        <f t="shared" si="425"/>
        <v>447</v>
      </c>
      <c r="BE979" s="289">
        <f t="shared" si="426"/>
        <v>445</v>
      </c>
    </row>
    <row r="980" spans="1:57" s="309" customFormat="1" ht="15" customHeight="1" x14ac:dyDescent="0.25">
      <c r="A980" s="283" t="s">
        <v>654</v>
      </c>
      <c r="B980" s="255" t="s">
        <v>912</v>
      </c>
      <c r="C980" s="269" t="s">
        <v>1127</v>
      </c>
      <c r="D980" s="248"/>
      <c r="E980" s="248"/>
      <c r="F980" s="248"/>
      <c r="G980" s="248"/>
      <c r="H980" s="248">
        <v>12736</v>
      </c>
      <c r="I980" s="248">
        <v>14119</v>
      </c>
      <c r="J980" s="248">
        <v>16765</v>
      </c>
      <c r="K980" s="248">
        <v>20726</v>
      </c>
      <c r="L980" s="248">
        <v>27514</v>
      </c>
      <c r="M980" s="248">
        <v>31914</v>
      </c>
      <c r="N980" s="248">
        <v>37573</v>
      </c>
      <c r="O980" s="248">
        <v>37532</v>
      </c>
      <c r="P980" s="248">
        <v>35831</v>
      </c>
      <c r="Q980" s="248"/>
      <c r="R980" s="248"/>
      <c r="S980" s="248"/>
      <c r="T980" s="285"/>
      <c r="U980" s="286"/>
      <c r="V980" s="287"/>
      <c r="W980" s="287"/>
      <c r="X980" s="287"/>
      <c r="Y980" s="287"/>
      <c r="Z980" s="287"/>
      <c r="AA980" s="305">
        <v>76759</v>
      </c>
      <c r="AB980" s="305">
        <v>87378</v>
      </c>
      <c r="AC980" s="303">
        <v>99637</v>
      </c>
      <c r="AD980" s="303">
        <v>96307</v>
      </c>
      <c r="AE980" s="289" t="str">
        <f t="shared" si="427"/>
        <v>NA</v>
      </c>
      <c r="AF980" s="289" t="str">
        <f t="shared" si="428"/>
        <v>NA</v>
      </c>
      <c r="AG980" s="289" t="str">
        <f t="shared" si="429"/>
        <v>NA</v>
      </c>
      <c r="AH980" s="289" t="str">
        <f t="shared" si="430"/>
        <v>NA</v>
      </c>
      <c r="AI980" s="289">
        <f t="shared" si="431"/>
        <v>412</v>
      </c>
      <c r="AJ980" s="289">
        <f t="shared" si="432"/>
        <v>443</v>
      </c>
      <c r="AK980" s="289">
        <f t="shared" si="433"/>
        <v>459</v>
      </c>
      <c r="AL980" s="289">
        <f t="shared" si="434"/>
        <v>449</v>
      </c>
      <c r="AM980" s="289">
        <f t="shared" si="435"/>
        <v>453</v>
      </c>
      <c r="AN980" s="289">
        <f t="shared" si="436"/>
        <v>454</v>
      </c>
      <c r="AO980" s="289">
        <f t="shared" si="437"/>
        <v>486</v>
      </c>
      <c r="AP980" s="289">
        <f t="shared" si="438"/>
        <v>484</v>
      </c>
      <c r="AQ980" s="289">
        <f t="shared" si="439"/>
        <v>493</v>
      </c>
      <c r="AR980" s="289" t="str">
        <f t="shared" si="440"/>
        <v>NA</v>
      </c>
      <c r="AS980" s="289" t="str">
        <f t="shared" si="441"/>
        <v>NA</v>
      </c>
      <c r="AT980" s="289" t="str">
        <f t="shared" si="442"/>
        <v>NA</v>
      </c>
      <c r="AU980" s="289" t="str">
        <f t="shared" si="443"/>
        <v>NA</v>
      </c>
      <c r="AV980" s="289" t="str">
        <f t="shared" si="444"/>
        <v>NA</v>
      </c>
      <c r="AW980" s="289" t="str">
        <f t="shared" si="445"/>
        <v>NA</v>
      </c>
      <c r="AX980" s="289" t="str">
        <f t="shared" si="446"/>
        <v>NA</v>
      </c>
      <c r="AY980" s="289" t="str">
        <f t="shared" si="447"/>
        <v>NA</v>
      </c>
      <c r="AZ980" s="289" t="str">
        <f t="shared" si="448"/>
        <v>NA</v>
      </c>
      <c r="BA980" s="289" t="str">
        <f t="shared" si="449"/>
        <v>NA</v>
      </c>
      <c r="BB980" s="289">
        <f t="shared" si="450"/>
        <v>484</v>
      </c>
      <c r="BC980" s="289">
        <f t="shared" si="424"/>
        <v>486</v>
      </c>
      <c r="BD980" s="289">
        <f t="shared" si="425"/>
        <v>446</v>
      </c>
      <c r="BE980" s="289">
        <f t="shared" si="426"/>
        <v>455</v>
      </c>
    </row>
    <row r="981" spans="1:57" s="309" customFormat="1" ht="15" customHeight="1" x14ac:dyDescent="0.25">
      <c r="A981" s="283" t="s">
        <v>222</v>
      </c>
      <c r="B981" s="255" t="s">
        <v>907</v>
      </c>
      <c r="C981" s="269" t="s">
        <v>1127</v>
      </c>
      <c r="D981" s="248"/>
      <c r="E981" s="248"/>
      <c r="F981" s="248"/>
      <c r="G981" s="248"/>
      <c r="H981" s="248">
        <v>15481</v>
      </c>
      <c r="I981" s="248">
        <v>17901</v>
      </c>
      <c r="J981" s="248">
        <v>21689</v>
      </c>
      <c r="K981" s="248">
        <v>25477</v>
      </c>
      <c r="L981" s="248">
        <v>32095</v>
      </c>
      <c r="M981" s="248">
        <v>32726</v>
      </c>
      <c r="N981" s="248">
        <v>38287</v>
      </c>
      <c r="O981" s="248">
        <v>39062</v>
      </c>
      <c r="P981" s="248">
        <v>37712</v>
      </c>
      <c r="Q981" s="248">
        <v>37777</v>
      </c>
      <c r="R981" s="248">
        <v>43316</v>
      </c>
      <c r="S981" s="248">
        <v>47873</v>
      </c>
      <c r="T981" s="285">
        <v>55157</v>
      </c>
      <c r="U981" s="286">
        <v>68004</v>
      </c>
      <c r="V981" s="287">
        <v>66873</v>
      </c>
      <c r="W981" s="287">
        <v>62242</v>
      </c>
      <c r="X981" s="287">
        <v>68969</v>
      </c>
      <c r="Y981" s="287"/>
      <c r="Z981" s="287"/>
      <c r="AA981" s="305">
        <v>92359</v>
      </c>
      <c r="AB981" s="305">
        <v>100767</v>
      </c>
      <c r="AC981" s="303">
        <v>101064</v>
      </c>
      <c r="AD981" s="303">
        <v>93937</v>
      </c>
      <c r="AE981" s="289" t="str">
        <f t="shared" si="427"/>
        <v>NA</v>
      </c>
      <c r="AF981" s="289" t="str">
        <f t="shared" si="428"/>
        <v>NA</v>
      </c>
      <c r="AG981" s="289" t="str">
        <f t="shared" si="429"/>
        <v>NA</v>
      </c>
      <c r="AH981" s="289" t="str">
        <f t="shared" si="430"/>
        <v>NA</v>
      </c>
      <c r="AI981" s="289">
        <f t="shared" si="431"/>
        <v>402</v>
      </c>
      <c r="AJ981" s="289">
        <f t="shared" si="432"/>
        <v>424</v>
      </c>
      <c r="AK981" s="289">
        <f t="shared" si="433"/>
        <v>423</v>
      </c>
      <c r="AL981" s="289">
        <f t="shared" si="434"/>
        <v>431</v>
      </c>
      <c r="AM981" s="289">
        <f t="shared" si="435"/>
        <v>434</v>
      </c>
      <c r="AN981" s="289">
        <f t="shared" si="436"/>
        <v>451</v>
      </c>
      <c r="AO981" s="289">
        <f t="shared" si="437"/>
        <v>481</v>
      </c>
      <c r="AP981" s="289">
        <f t="shared" si="438"/>
        <v>476</v>
      </c>
      <c r="AQ981" s="289">
        <f t="shared" si="439"/>
        <v>480</v>
      </c>
      <c r="AR981" s="289">
        <f t="shared" si="440"/>
        <v>498</v>
      </c>
      <c r="AS981" s="289">
        <f t="shared" si="441"/>
        <v>497</v>
      </c>
      <c r="AT981" s="289">
        <f t="shared" si="442"/>
        <v>495</v>
      </c>
      <c r="AU981" s="289">
        <f t="shared" si="443"/>
        <v>481</v>
      </c>
      <c r="AV981" s="289">
        <f t="shared" si="444"/>
        <v>472</v>
      </c>
      <c r="AW981" s="289">
        <f t="shared" si="445"/>
        <v>517</v>
      </c>
      <c r="AX981" s="289">
        <f t="shared" si="446"/>
        <v>446</v>
      </c>
      <c r="AY981" s="289">
        <f t="shared" si="447"/>
        <v>441</v>
      </c>
      <c r="AZ981" s="289" t="str">
        <f t="shared" si="448"/>
        <v>NA</v>
      </c>
      <c r="BA981" s="289" t="str">
        <f t="shared" si="449"/>
        <v>NA</v>
      </c>
      <c r="BB981" s="289">
        <f t="shared" si="450"/>
        <v>435</v>
      </c>
      <c r="BC981" s="289">
        <f t="shared" si="424"/>
        <v>442</v>
      </c>
      <c r="BD981" s="289">
        <f t="shared" si="425"/>
        <v>444</v>
      </c>
      <c r="BE981" s="289">
        <f t="shared" si="426"/>
        <v>457</v>
      </c>
    </row>
    <row r="982" spans="1:57" s="309" customFormat="1" ht="15" customHeight="1" x14ac:dyDescent="0.25">
      <c r="A982" s="283" t="s">
        <v>411</v>
      </c>
      <c r="B982" s="255" t="s">
        <v>912</v>
      </c>
      <c r="C982" s="269" t="s">
        <v>1127</v>
      </c>
      <c r="D982" s="248"/>
      <c r="E982" s="248"/>
      <c r="F982" s="248"/>
      <c r="G982" s="248"/>
      <c r="H982" s="248">
        <v>23070</v>
      </c>
      <c r="I982" s="248">
        <v>24763</v>
      </c>
      <c r="J982" s="248">
        <v>26705</v>
      </c>
      <c r="K982" s="248">
        <v>29959</v>
      </c>
      <c r="L982" s="248">
        <v>35500</v>
      </c>
      <c r="M982" s="248">
        <v>40448</v>
      </c>
      <c r="N982" s="248">
        <v>46452</v>
      </c>
      <c r="O982" s="248">
        <v>46507</v>
      </c>
      <c r="P982" s="248">
        <v>43688</v>
      </c>
      <c r="Q982" s="248">
        <v>42204</v>
      </c>
      <c r="R982" s="248">
        <v>49109</v>
      </c>
      <c r="S982" s="248">
        <v>51968</v>
      </c>
      <c r="T982" s="285">
        <v>62582</v>
      </c>
      <c r="U982" s="321">
        <v>68596</v>
      </c>
      <c r="V982" s="287">
        <v>74610</v>
      </c>
      <c r="W982" s="287">
        <v>59071</v>
      </c>
      <c r="X982" s="287">
        <v>65903</v>
      </c>
      <c r="Y982" s="287"/>
      <c r="Z982" s="287"/>
      <c r="AA982" s="305">
        <v>75405</v>
      </c>
      <c r="AB982" s="305">
        <v>88408</v>
      </c>
      <c r="AC982" s="303">
        <v>91180</v>
      </c>
      <c r="AD982" s="303">
        <v>89955</v>
      </c>
      <c r="AE982" s="289" t="str">
        <f t="shared" si="427"/>
        <v>NA</v>
      </c>
      <c r="AF982" s="289" t="str">
        <f t="shared" si="428"/>
        <v>NA</v>
      </c>
      <c r="AG982" s="289" t="str">
        <f t="shared" si="429"/>
        <v>NA</v>
      </c>
      <c r="AH982" s="289" t="str">
        <f t="shared" si="430"/>
        <v>NA</v>
      </c>
      <c r="AI982" s="289">
        <f t="shared" si="431"/>
        <v>364</v>
      </c>
      <c r="AJ982" s="289">
        <f t="shared" si="432"/>
        <v>390</v>
      </c>
      <c r="AK982" s="289">
        <f t="shared" si="433"/>
        <v>404</v>
      </c>
      <c r="AL982" s="289">
        <f t="shared" si="434"/>
        <v>406</v>
      </c>
      <c r="AM982" s="289">
        <f t="shared" si="435"/>
        <v>416</v>
      </c>
      <c r="AN982" s="289">
        <f t="shared" si="436"/>
        <v>416</v>
      </c>
      <c r="AO982" s="289">
        <f t="shared" si="437"/>
        <v>439</v>
      </c>
      <c r="AP982" s="289">
        <f t="shared" si="438"/>
        <v>438</v>
      </c>
      <c r="AQ982" s="289">
        <f t="shared" si="439"/>
        <v>450</v>
      </c>
      <c r="AR982" s="289">
        <f t="shared" si="440"/>
        <v>470</v>
      </c>
      <c r="AS982" s="289">
        <f t="shared" si="441"/>
        <v>459</v>
      </c>
      <c r="AT982" s="289">
        <f t="shared" si="442"/>
        <v>473</v>
      </c>
      <c r="AU982" s="289">
        <f t="shared" si="443"/>
        <v>449</v>
      </c>
      <c r="AV982" s="289">
        <f t="shared" si="444"/>
        <v>471</v>
      </c>
      <c r="AW982" s="289">
        <f t="shared" si="445"/>
        <v>478</v>
      </c>
      <c r="AX982" s="289">
        <f t="shared" si="446"/>
        <v>461</v>
      </c>
      <c r="AY982" s="289">
        <f t="shared" si="447"/>
        <v>458</v>
      </c>
      <c r="AZ982" s="289" t="str">
        <f t="shared" si="448"/>
        <v>NA</v>
      </c>
      <c r="BA982" s="289" t="str">
        <f t="shared" si="449"/>
        <v>NA</v>
      </c>
      <c r="BB982" s="289">
        <f t="shared" si="450"/>
        <v>490</v>
      </c>
      <c r="BC982" s="289">
        <f t="shared" si="424"/>
        <v>481</v>
      </c>
      <c r="BD982" s="289">
        <f t="shared" si="425"/>
        <v>467</v>
      </c>
      <c r="BE982" s="289">
        <f t="shared" si="426"/>
        <v>465</v>
      </c>
    </row>
    <row r="983" spans="1:57" s="309" customFormat="1" ht="15" customHeight="1" x14ac:dyDescent="0.25">
      <c r="A983" s="283" t="s">
        <v>1018</v>
      </c>
      <c r="B983" s="255" t="s">
        <v>912</v>
      </c>
      <c r="C983" s="269" t="s">
        <v>1127</v>
      </c>
      <c r="D983" s="248"/>
      <c r="E983" s="248"/>
      <c r="F983" s="248"/>
      <c r="G983" s="248"/>
      <c r="H983" s="248">
        <v>21772</v>
      </c>
      <c r="I983" s="248">
        <v>24044</v>
      </c>
      <c r="J983" s="248">
        <v>27847</v>
      </c>
      <c r="K983" s="248">
        <v>33262</v>
      </c>
      <c r="L983" s="248">
        <v>38704</v>
      </c>
      <c r="M983" s="248">
        <v>38464</v>
      </c>
      <c r="N983" s="248">
        <v>37009</v>
      </c>
      <c r="O983" s="248">
        <v>37899</v>
      </c>
      <c r="P983" s="248">
        <v>38891</v>
      </c>
      <c r="Q983" s="248">
        <v>37865</v>
      </c>
      <c r="R983" s="248">
        <v>42801</v>
      </c>
      <c r="S983" s="248">
        <v>52592</v>
      </c>
      <c r="T983" s="285">
        <v>62229</v>
      </c>
      <c r="U983" s="286">
        <v>74775</v>
      </c>
      <c r="V983" s="287">
        <v>70917</v>
      </c>
      <c r="W983" s="287">
        <v>52796</v>
      </c>
      <c r="X983" s="287">
        <v>64504</v>
      </c>
      <c r="Y983" s="287"/>
      <c r="Z983" s="287"/>
      <c r="AA983" s="305">
        <v>80898</v>
      </c>
      <c r="AB983" s="305">
        <v>93067</v>
      </c>
      <c r="AC983" s="303">
        <v>95197</v>
      </c>
      <c r="AD983" s="303">
        <v>87283</v>
      </c>
      <c r="AE983" s="289" t="str">
        <f t="shared" si="427"/>
        <v>NA</v>
      </c>
      <c r="AF983" s="289" t="str">
        <f t="shared" si="428"/>
        <v>NA</v>
      </c>
      <c r="AG983" s="289" t="str">
        <f t="shared" si="429"/>
        <v>NA</v>
      </c>
      <c r="AH983" s="289" t="str">
        <f t="shared" si="430"/>
        <v>NA</v>
      </c>
      <c r="AI983" s="289">
        <f t="shared" si="431"/>
        <v>371</v>
      </c>
      <c r="AJ983" s="289">
        <f t="shared" si="432"/>
        <v>395</v>
      </c>
      <c r="AK983" s="289">
        <f t="shared" si="433"/>
        <v>399</v>
      </c>
      <c r="AL983" s="289">
        <f t="shared" si="434"/>
        <v>396</v>
      </c>
      <c r="AM983" s="289">
        <f t="shared" si="435"/>
        <v>407</v>
      </c>
      <c r="AN983" s="289">
        <f t="shared" si="436"/>
        <v>425</v>
      </c>
      <c r="AO983" s="289">
        <f t="shared" si="437"/>
        <v>491</v>
      </c>
      <c r="AP983" s="289">
        <f t="shared" si="438"/>
        <v>481</v>
      </c>
      <c r="AQ983" s="289">
        <f t="shared" si="439"/>
        <v>477</v>
      </c>
      <c r="AR983" s="289">
        <f t="shared" si="440"/>
        <v>497</v>
      </c>
      <c r="AS983" s="289">
        <f t="shared" si="441"/>
        <v>501</v>
      </c>
      <c r="AT983" s="289">
        <f t="shared" si="442"/>
        <v>470</v>
      </c>
      <c r="AU983" s="289">
        <f t="shared" si="443"/>
        <v>451</v>
      </c>
      <c r="AV983" s="289">
        <f t="shared" si="444"/>
        <v>451</v>
      </c>
      <c r="AW983" s="289">
        <f t="shared" si="445"/>
        <v>492</v>
      </c>
      <c r="AX983" s="289">
        <f t="shared" si="446"/>
        <v>495</v>
      </c>
      <c r="AY983" s="289">
        <f t="shared" si="447"/>
        <v>465</v>
      </c>
      <c r="AZ983" s="289" t="str">
        <f t="shared" si="448"/>
        <v>NA</v>
      </c>
      <c r="BA983" s="289" t="str">
        <f t="shared" si="449"/>
        <v>NA</v>
      </c>
      <c r="BB983" s="289">
        <f t="shared" si="450"/>
        <v>471</v>
      </c>
      <c r="BC983" s="289">
        <f t="shared" si="424"/>
        <v>465</v>
      </c>
      <c r="BD983" s="289">
        <f t="shared" si="425"/>
        <v>460</v>
      </c>
      <c r="BE983" s="289">
        <f t="shared" si="426"/>
        <v>472</v>
      </c>
    </row>
    <row r="984" spans="1:57" s="309" customFormat="1" ht="15" customHeight="1" x14ac:dyDescent="0.25">
      <c r="A984" s="283" t="s">
        <v>2100</v>
      </c>
      <c r="B984" s="255" t="s">
        <v>915</v>
      </c>
      <c r="C984" s="269" t="s">
        <v>1127</v>
      </c>
      <c r="D984" s="248"/>
      <c r="E984" s="248"/>
      <c r="F984" s="248"/>
      <c r="G984" s="248"/>
      <c r="H984" s="248">
        <v>30739</v>
      </c>
      <c r="I984" s="248">
        <v>33022</v>
      </c>
      <c r="J984" s="248">
        <v>38104</v>
      </c>
      <c r="K984" s="248">
        <v>43186</v>
      </c>
      <c r="L984" s="248">
        <v>48268</v>
      </c>
      <c r="M984" s="248">
        <v>52786</v>
      </c>
      <c r="N984" s="248">
        <v>64467</v>
      </c>
      <c r="O984" s="248">
        <v>57949</v>
      </c>
      <c r="P984" s="248">
        <v>51094</v>
      </c>
      <c r="Q984" s="248">
        <v>50418</v>
      </c>
      <c r="R984" s="248">
        <v>57554</v>
      </c>
      <c r="S984" s="248">
        <v>60237</v>
      </c>
      <c r="T984" s="285">
        <v>59485</v>
      </c>
      <c r="U984" s="321">
        <v>63967</v>
      </c>
      <c r="V984" s="287">
        <v>67541</v>
      </c>
      <c r="W984" s="287">
        <v>52996</v>
      </c>
      <c r="X984" s="287">
        <v>58547</v>
      </c>
      <c r="Y984" s="287"/>
      <c r="Z984" s="287"/>
      <c r="AA984" s="305">
        <v>75090</v>
      </c>
      <c r="AB984" s="305">
        <v>97049</v>
      </c>
      <c r="AC984" s="303">
        <v>96215</v>
      </c>
      <c r="AD984" s="303">
        <v>86995</v>
      </c>
      <c r="AE984" s="289" t="str">
        <f t="shared" si="427"/>
        <v>NA</v>
      </c>
      <c r="AF984" s="289" t="str">
        <f t="shared" si="428"/>
        <v>NA</v>
      </c>
      <c r="AG984" s="289" t="str">
        <f t="shared" si="429"/>
        <v>NA</v>
      </c>
      <c r="AH984" s="289" t="str">
        <f t="shared" si="430"/>
        <v>NA</v>
      </c>
      <c r="AI984" s="289">
        <f t="shared" si="431"/>
        <v>335</v>
      </c>
      <c r="AJ984" s="289">
        <f t="shared" si="432"/>
        <v>352</v>
      </c>
      <c r="AK984" s="289">
        <f t="shared" si="433"/>
        <v>355</v>
      </c>
      <c r="AL984" s="289">
        <f t="shared" si="434"/>
        <v>359</v>
      </c>
      <c r="AM984" s="289">
        <f t="shared" si="435"/>
        <v>366</v>
      </c>
      <c r="AN984" s="289">
        <f t="shared" si="436"/>
        <v>372</v>
      </c>
      <c r="AO984" s="289">
        <f t="shared" si="437"/>
        <v>382</v>
      </c>
      <c r="AP984" s="289">
        <f t="shared" si="438"/>
        <v>398</v>
      </c>
      <c r="AQ984" s="289">
        <f t="shared" si="439"/>
        <v>418</v>
      </c>
      <c r="AR984" s="289">
        <f t="shared" si="440"/>
        <v>423</v>
      </c>
      <c r="AS984" s="289">
        <f t="shared" si="441"/>
        <v>420</v>
      </c>
      <c r="AT984" s="289">
        <f t="shared" si="442"/>
        <v>430</v>
      </c>
      <c r="AU984" s="289">
        <f t="shared" si="443"/>
        <v>465</v>
      </c>
      <c r="AV984" s="289">
        <f t="shared" si="444"/>
        <v>487</v>
      </c>
      <c r="AW984" s="289">
        <f t="shared" si="445"/>
        <v>510</v>
      </c>
      <c r="AX984" s="289">
        <f t="shared" si="446"/>
        <v>494</v>
      </c>
      <c r="AY984" s="289">
        <f t="shared" si="447"/>
        <v>498</v>
      </c>
      <c r="AZ984" s="289" t="str">
        <f t="shared" si="448"/>
        <v>NA</v>
      </c>
      <c r="BA984" s="289" t="str">
        <f t="shared" si="449"/>
        <v>NA</v>
      </c>
      <c r="BB984" s="289">
        <f t="shared" si="450"/>
        <v>491</v>
      </c>
      <c r="BC984" s="289">
        <f t="shared" si="424"/>
        <v>455</v>
      </c>
      <c r="BD984" s="289">
        <f t="shared" si="425"/>
        <v>455</v>
      </c>
      <c r="BE984" s="289">
        <f t="shared" si="426"/>
        <v>473</v>
      </c>
    </row>
    <row r="985" spans="1:57" s="309" customFormat="1" ht="15" customHeight="1" x14ac:dyDescent="0.25">
      <c r="A985" s="283" t="s">
        <v>1080</v>
      </c>
      <c r="B985" s="255" t="s">
        <v>907</v>
      </c>
      <c r="C985" s="269" t="s">
        <v>1127</v>
      </c>
      <c r="D985" s="248"/>
      <c r="E985" s="248"/>
      <c r="F985" s="248"/>
      <c r="G985" s="248"/>
      <c r="H985" s="248">
        <v>43263</v>
      </c>
      <c r="I985" s="248">
        <v>47390</v>
      </c>
      <c r="J985" s="248">
        <v>51344</v>
      </c>
      <c r="K985" s="248">
        <v>56827</v>
      </c>
      <c r="L985" s="248">
        <v>61454</v>
      </c>
      <c r="M985" s="248">
        <v>76590</v>
      </c>
      <c r="N985" s="248">
        <v>88739</v>
      </c>
      <c r="O985" s="248">
        <v>74821</v>
      </c>
      <c r="P985" s="248">
        <v>64009</v>
      </c>
      <c r="Q985" s="248">
        <v>62544</v>
      </c>
      <c r="R985" s="272">
        <v>68733</v>
      </c>
      <c r="S985" s="272">
        <v>73463</v>
      </c>
      <c r="T985" s="285">
        <v>78811</v>
      </c>
      <c r="U985" s="286">
        <v>91057</v>
      </c>
      <c r="V985" s="287">
        <v>91071</v>
      </c>
      <c r="W985" s="287">
        <v>66780</v>
      </c>
      <c r="X985" s="287">
        <v>66796</v>
      </c>
      <c r="Y985" s="287"/>
      <c r="Z985" s="287"/>
      <c r="AA985" s="305">
        <v>81890</v>
      </c>
      <c r="AB985" s="305">
        <v>91462</v>
      </c>
      <c r="AC985" s="303">
        <v>89740</v>
      </c>
      <c r="AD985" s="303">
        <v>84113</v>
      </c>
      <c r="AE985" s="289" t="str">
        <f t="shared" si="427"/>
        <v>NA</v>
      </c>
      <c r="AF985" s="289" t="str">
        <f t="shared" si="428"/>
        <v>NA</v>
      </c>
      <c r="AG985" s="289" t="str">
        <f t="shared" si="429"/>
        <v>NA</v>
      </c>
      <c r="AH985" s="289" t="str">
        <f t="shared" si="430"/>
        <v>NA</v>
      </c>
      <c r="AI985" s="289">
        <f t="shared" si="431"/>
        <v>287</v>
      </c>
      <c r="AJ985" s="289">
        <f t="shared" si="432"/>
        <v>299</v>
      </c>
      <c r="AK985" s="289">
        <f t="shared" si="433"/>
        <v>311</v>
      </c>
      <c r="AL985" s="289">
        <f t="shared" si="434"/>
        <v>322</v>
      </c>
      <c r="AM985" s="289">
        <f t="shared" si="435"/>
        <v>339</v>
      </c>
      <c r="AN985" s="289">
        <f t="shared" si="436"/>
        <v>326</v>
      </c>
      <c r="AO985" s="289">
        <f t="shared" si="437"/>
        <v>328</v>
      </c>
      <c r="AP985" s="289">
        <f t="shared" si="438"/>
        <v>354</v>
      </c>
      <c r="AQ985" s="289">
        <f t="shared" si="439"/>
        <v>373</v>
      </c>
      <c r="AR985" s="289">
        <f t="shared" si="440"/>
        <v>376</v>
      </c>
      <c r="AS985" s="289">
        <f t="shared" si="441"/>
        <v>382</v>
      </c>
      <c r="AT985" s="289">
        <f t="shared" si="442"/>
        <v>388</v>
      </c>
      <c r="AU985" s="289">
        <f t="shared" si="443"/>
        <v>401</v>
      </c>
      <c r="AV985" s="289">
        <f t="shared" si="444"/>
        <v>399</v>
      </c>
      <c r="AW985" s="289">
        <f t="shared" si="445"/>
        <v>427</v>
      </c>
      <c r="AX985" s="289">
        <f t="shared" si="446"/>
        <v>429</v>
      </c>
      <c r="AY985" s="289">
        <f t="shared" si="447"/>
        <v>453</v>
      </c>
      <c r="AZ985" s="289" t="str">
        <f t="shared" si="448"/>
        <v>NA</v>
      </c>
      <c r="BA985" s="289" t="str">
        <f t="shared" si="449"/>
        <v>NA</v>
      </c>
      <c r="BB985" s="289">
        <f t="shared" si="450"/>
        <v>465</v>
      </c>
      <c r="BC985" s="289">
        <f t="shared" si="424"/>
        <v>469</v>
      </c>
      <c r="BD985" s="289">
        <f t="shared" si="425"/>
        <v>473</v>
      </c>
      <c r="BE985" s="289">
        <f t="shared" si="426"/>
        <v>484</v>
      </c>
    </row>
    <row r="986" spans="1:57" s="309" customFormat="1" ht="15" customHeight="1" x14ac:dyDescent="0.25">
      <c r="A986" s="283" t="s">
        <v>884</v>
      </c>
      <c r="B986" s="255" t="s">
        <v>912</v>
      </c>
      <c r="C986" s="269" t="s">
        <v>1127</v>
      </c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248">
        <v>40551</v>
      </c>
      <c r="S986" s="248">
        <v>45071</v>
      </c>
      <c r="T986" s="285">
        <v>47869</v>
      </c>
      <c r="U986" s="286">
        <v>40590.5</v>
      </c>
      <c r="V986" s="287">
        <v>33312</v>
      </c>
      <c r="W986" s="287">
        <v>40237</v>
      </c>
      <c r="X986" s="287">
        <v>50881</v>
      </c>
      <c r="Y986" s="287"/>
      <c r="Z986" s="287"/>
      <c r="AA986" s="305">
        <v>72438</v>
      </c>
      <c r="AB986" s="305">
        <v>84795</v>
      </c>
      <c r="AC986" s="303">
        <v>86089</v>
      </c>
      <c r="AD986" s="303">
        <v>83688</v>
      </c>
      <c r="AE986" s="289" t="str">
        <f t="shared" si="427"/>
        <v>NA</v>
      </c>
      <c r="AF986" s="289" t="str">
        <f t="shared" si="428"/>
        <v>NA</v>
      </c>
      <c r="AG986" s="289" t="str">
        <f t="shared" si="429"/>
        <v>NA</v>
      </c>
      <c r="AH986" s="289" t="str">
        <f t="shared" si="430"/>
        <v>NA</v>
      </c>
      <c r="AI986" s="289" t="str">
        <f t="shared" si="431"/>
        <v>NA</v>
      </c>
      <c r="AJ986" s="289" t="str">
        <f t="shared" si="432"/>
        <v>NA</v>
      </c>
      <c r="AK986" s="289" t="str">
        <f t="shared" si="433"/>
        <v>NA</v>
      </c>
      <c r="AL986" s="289" t="str">
        <f t="shared" si="434"/>
        <v>NA</v>
      </c>
      <c r="AM986" s="289" t="str">
        <f t="shared" si="435"/>
        <v>NA</v>
      </c>
      <c r="AN986" s="289" t="str">
        <f t="shared" si="436"/>
        <v>NA</v>
      </c>
      <c r="AO986" s="289" t="str">
        <f t="shared" si="437"/>
        <v>NA</v>
      </c>
      <c r="AP986" s="289" t="str">
        <f t="shared" si="438"/>
        <v>NA</v>
      </c>
      <c r="AQ986" s="289" t="str">
        <f t="shared" si="439"/>
        <v>NA</v>
      </c>
      <c r="AR986" s="289" t="str">
        <f t="shared" si="440"/>
        <v>NA</v>
      </c>
      <c r="AS986" s="289">
        <f t="shared" si="441"/>
        <v>512</v>
      </c>
      <c r="AT986" s="289">
        <f t="shared" si="442"/>
        <v>511</v>
      </c>
      <c r="AU986" s="289">
        <f t="shared" si="443"/>
        <v>514</v>
      </c>
      <c r="AV986" s="289">
        <f t="shared" si="444"/>
        <v>601</v>
      </c>
      <c r="AW986" s="289">
        <f t="shared" si="445"/>
        <v>689</v>
      </c>
      <c r="AX986" s="289">
        <f t="shared" si="446"/>
        <v>551</v>
      </c>
      <c r="AY986" s="289">
        <f t="shared" si="447"/>
        <v>530</v>
      </c>
      <c r="AZ986" s="289" t="str">
        <f t="shared" si="448"/>
        <v>NA</v>
      </c>
      <c r="BA986" s="289" t="str">
        <f t="shared" si="449"/>
        <v>NA</v>
      </c>
      <c r="BB986" s="289">
        <f t="shared" si="450"/>
        <v>505</v>
      </c>
      <c r="BC986" s="289">
        <f t="shared" si="424"/>
        <v>496</v>
      </c>
      <c r="BD986" s="289">
        <f t="shared" si="425"/>
        <v>486</v>
      </c>
      <c r="BE986" s="289">
        <f t="shared" si="426"/>
        <v>485</v>
      </c>
    </row>
    <row r="987" spans="1:57" s="309" customFormat="1" ht="15" customHeight="1" x14ac:dyDescent="0.25">
      <c r="A987" s="283" t="s">
        <v>406</v>
      </c>
      <c r="B987" s="255" t="s">
        <v>940</v>
      </c>
      <c r="C987" s="269" t="s">
        <v>1127</v>
      </c>
      <c r="D987" s="248"/>
      <c r="E987" s="248"/>
      <c r="F987" s="248"/>
      <c r="G987" s="248"/>
      <c r="H987" s="248">
        <v>24097</v>
      </c>
      <c r="I987" s="248">
        <v>27751</v>
      </c>
      <c r="J987" s="248"/>
      <c r="K987" s="248"/>
      <c r="L987" s="248"/>
      <c r="M987" s="248"/>
      <c r="N987" s="248">
        <v>68053</v>
      </c>
      <c r="O987" s="248">
        <v>64341</v>
      </c>
      <c r="P987" s="248">
        <v>58621</v>
      </c>
      <c r="Q987" s="248">
        <v>48897</v>
      </c>
      <c r="R987" s="248">
        <v>56897</v>
      </c>
      <c r="S987" s="248">
        <v>58499</v>
      </c>
      <c r="T987" s="285">
        <v>63878</v>
      </c>
      <c r="U987" s="321">
        <v>76810</v>
      </c>
      <c r="V987" s="287">
        <v>73084</v>
      </c>
      <c r="W987" s="287">
        <v>55196</v>
      </c>
      <c r="X987" s="287">
        <v>58519</v>
      </c>
      <c r="Y987" s="287"/>
      <c r="Z987" s="287"/>
      <c r="AA987" s="305">
        <v>78313</v>
      </c>
      <c r="AB987" s="305">
        <v>91349</v>
      </c>
      <c r="AC987" s="303">
        <v>88508</v>
      </c>
      <c r="AD987" s="303">
        <v>83022</v>
      </c>
      <c r="AE987" s="289" t="str">
        <f t="shared" si="427"/>
        <v>NA</v>
      </c>
      <c r="AF987" s="289" t="str">
        <f t="shared" si="428"/>
        <v>NA</v>
      </c>
      <c r="AG987" s="289" t="str">
        <f t="shared" si="429"/>
        <v>NA</v>
      </c>
      <c r="AH987" s="289" t="str">
        <f t="shared" si="430"/>
        <v>NA</v>
      </c>
      <c r="AI987" s="289">
        <f t="shared" si="431"/>
        <v>359</v>
      </c>
      <c r="AJ987" s="289">
        <f t="shared" si="432"/>
        <v>376</v>
      </c>
      <c r="AK987" s="289" t="str">
        <f t="shared" si="433"/>
        <v>NA</v>
      </c>
      <c r="AL987" s="289" t="str">
        <f t="shared" si="434"/>
        <v>NA</v>
      </c>
      <c r="AM987" s="289" t="str">
        <f t="shared" si="435"/>
        <v>NA</v>
      </c>
      <c r="AN987" s="289" t="str">
        <f t="shared" si="436"/>
        <v>NA</v>
      </c>
      <c r="AO987" s="289">
        <f t="shared" si="437"/>
        <v>373</v>
      </c>
      <c r="AP987" s="289">
        <f t="shared" si="438"/>
        <v>375</v>
      </c>
      <c r="AQ987" s="289">
        <f t="shared" si="439"/>
        <v>385</v>
      </c>
      <c r="AR987" s="289">
        <f t="shared" si="440"/>
        <v>433</v>
      </c>
      <c r="AS987" s="289">
        <f t="shared" si="441"/>
        <v>423</v>
      </c>
      <c r="AT987" s="289">
        <f t="shared" si="442"/>
        <v>440</v>
      </c>
      <c r="AU987" s="289">
        <f t="shared" si="443"/>
        <v>444</v>
      </c>
      <c r="AV987" s="289">
        <f t="shared" si="444"/>
        <v>446</v>
      </c>
      <c r="AW987" s="289">
        <f t="shared" si="445"/>
        <v>482</v>
      </c>
      <c r="AX987" s="289">
        <f t="shared" si="446"/>
        <v>481</v>
      </c>
      <c r="AY987" s="289">
        <f t="shared" si="447"/>
        <v>499</v>
      </c>
      <c r="AZ987" s="289" t="str">
        <f t="shared" si="448"/>
        <v>NA</v>
      </c>
      <c r="BA987" s="289" t="str">
        <f t="shared" si="449"/>
        <v>NA</v>
      </c>
      <c r="BB987" s="289">
        <f t="shared" si="450"/>
        <v>480</v>
      </c>
      <c r="BC987" s="289">
        <f t="shared" si="424"/>
        <v>471</v>
      </c>
      <c r="BD987" s="289">
        <f t="shared" si="425"/>
        <v>478</v>
      </c>
      <c r="BE987" s="289">
        <f t="shared" si="426"/>
        <v>487</v>
      </c>
    </row>
    <row r="988" spans="1:57" s="309" customFormat="1" ht="15" customHeight="1" x14ac:dyDescent="0.25">
      <c r="A988" s="283" t="s">
        <v>999</v>
      </c>
      <c r="B988" s="255" t="s">
        <v>915</v>
      </c>
      <c r="C988" s="269" t="s">
        <v>1127</v>
      </c>
      <c r="D988" s="248"/>
      <c r="E988" s="248"/>
      <c r="F988" s="248"/>
      <c r="G988" s="248"/>
      <c r="H988" s="248">
        <v>28451</v>
      </c>
      <c r="I988" s="248">
        <v>30522</v>
      </c>
      <c r="J988" s="248">
        <v>34384</v>
      </c>
      <c r="K988" s="248">
        <v>39671</v>
      </c>
      <c r="L988" s="248">
        <v>39595</v>
      </c>
      <c r="M988" s="248">
        <v>42164</v>
      </c>
      <c r="N988" s="248">
        <v>41481</v>
      </c>
      <c r="O988" s="248">
        <v>43249</v>
      </c>
      <c r="P988" s="248">
        <v>44785</v>
      </c>
      <c r="Q988" s="248">
        <v>43220</v>
      </c>
      <c r="R988" s="248">
        <v>47596.333333333336</v>
      </c>
      <c r="S988" s="248">
        <v>51972.666666666672</v>
      </c>
      <c r="T988" s="285">
        <v>56349</v>
      </c>
      <c r="U988" s="286">
        <v>65272</v>
      </c>
      <c r="V988" s="287">
        <v>74671</v>
      </c>
      <c r="W988" s="287">
        <v>55194</v>
      </c>
      <c r="X988" s="287">
        <v>59567</v>
      </c>
      <c r="Y988" s="287"/>
      <c r="Z988" s="287"/>
      <c r="AA988" s="305">
        <v>81487</v>
      </c>
      <c r="AB988" s="305">
        <v>87487</v>
      </c>
      <c r="AC988" s="303">
        <v>87982</v>
      </c>
      <c r="AD988" s="303">
        <v>81634</v>
      </c>
      <c r="AE988" s="289" t="str">
        <f t="shared" si="427"/>
        <v>NA</v>
      </c>
      <c r="AF988" s="289" t="str">
        <f t="shared" si="428"/>
        <v>NA</v>
      </c>
      <c r="AG988" s="289" t="str">
        <f t="shared" si="429"/>
        <v>NA</v>
      </c>
      <c r="AH988" s="289" t="str">
        <f t="shared" si="430"/>
        <v>NA</v>
      </c>
      <c r="AI988" s="289">
        <f t="shared" si="431"/>
        <v>343</v>
      </c>
      <c r="AJ988" s="289">
        <f t="shared" si="432"/>
        <v>361</v>
      </c>
      <c r="AK988" s="289">
        <f t="shared" si="433"/>
        <v>367</v>
      </c>
      <c r="AL988" s="289">
        <f t="shared" si="434"/>
        <v>370</v>
      </c>
      <c r="AM988" s="289">
        <f t="shared" si="435"/>
        <v>399</v>
      </c>
      <c r="AN988" s="289">
        <f t="shared" si="436"/>
        <v>408</v>
      </c>
      <c r="AO988" s="289">
        <f t="shared" si="437"/>
        <v>467</v>
      </c>
      <c r="AP988" s="289">
        <f t="shared" si="438"/>
        <v>452</v>
      </c>
      <c r="AQ988" s="289">
        <f t="shared" si="439"/>
        <v>445</v>
      </c>
      <c r="AR988" s="289">
        <f t="shared" si="440"/>
        <v>463</v>
      </c>
      <c r="AS988" s="289">
        <f t="shared" si="441"/>
        <v>471</v>
      </c>
      <c r="AT988" s="289">
        <f t="shared" si="442"/>
        <v>472</v>
      </c>
      <c r="AU988" s="289">
        <f t="shared" si="443"/>
        <v>476</v>
      </c>
      <c r="AV988" s="289">
        <f t="shared" si="444"/>
        <v>481</v>
      </c>
      <c r="AW988" s="289">
        <f t="shared" si="445"/>
        <v>477</v>
      </c>
      <c r="AX988" s="289">
        <f t="shared" si="446"/>
        <v>482</v>
      </c>
      <c r="AY988" s="289">
        <f t="shared" si="447"/>
        <v>493</v>
      </c>
      <c r="AZ988" s="289" t="str">
        <f t="shared" si="448"/>
        <v>NA</v>
      </c>
      <c r="BA988" s="289" t="str">
        <f t="shared" si="449"/>
        <v>NA</v>
      </c>
      <c r="BB988" s="289">
        <f t="shared" si="450"/>
        <v>468</v>
      </c>
      <c r="BC988" s="289">
        <f t="shared" si="424"/>
        <v>485</v>
      </c>
      <c r="BD988" s="289">
        <f t="shared" si="425"/>
        <v>480</v>
      </c>
      <c r="BE988" s="289">
        <f t="shared" si="426"/>
        <v>491</v>
      </c>
    </row>
    <row r="989" spans="1:57" s="309" customFormat="1" ht="15" customHeight="1" x14ac:dyDescent="0.25">
      <c r="A989" s="283" t="s">
        <v>1082</v>
      </c>
      <c r="B989" s="255" t="s">
        <v>915</v>
      </c>
      <c r="C989" s="269" t="s">
        <v>1127</v>
      </c>
      <c r="D989" s="248"/>
      <c r="E989" s="248"/>
      <c r="F989" s="248"/>
      <c r="G989" s="248"/>
      <c r="H989" s="248">
        <v>11623</v>
      </c>
      <c r="I989" s="248">
        <v>14863</v>
      </c>
      <c r="J989" s="248">
        <v>18673</v>
      </c>
      <c r="K989" s="248">
        <v>22510</v>
      </c>
      <c r="L989" s="248">
        <v>27160</v>
      </c>
      <c r="M989" s="248">
        <v>34909</v>
      </c>
      <c r="N989" s="248">
        <v>38952</v>
      </c>
      <c r="O989" s="248">
        <v>36164</v>
      </c>
      <c r="P989" s="248">
        <v>32808</v>
      </c>
      <c r="Q989" s="248">
        <v>37421</v>
      </c>
      <c r="R989" s="248">
        <v>42202</v>
      </c>
      <c r="S989" s="248">
        <v>46426</v>
      </c>
      <c r="T989" s="285">
        <v>68622</v>
      </c>
      <c r="U989" s="286">
        <v>75277.5</v>
      </c>
      <c r="V989" s="287">
        <v>81933</v>
      </c>
      <c r="W989" s="287">
        <v>58224</v>
      </c>
      <c r="X989" s="287">
        <v>61068</v>
      </c>
      <c r="Y989" s="287"/>
      <c r="Z989" s="287"/>
      <c r="AA989" s="305">
        <v>80603</v>
      </c>
      <c r="AB989" s="305">
        <v>90004</v>
      </c>
      <c r="AC989" s="303">
        <v>87087</v>
      </c>
      <c r="AD989" s="303">
        <v>80739</v>
      </c>
      <c r="AE989" s="289" t="str">
        <f t="shared" si="427"/>
        <v>NA</v>
      </c>
      <c r="AF989" s="289" t="str">
        <f t="shared" si="428"/>
        <v>NA</v>
      </c>
      <c r="AG989" s="289" t="str">
        <f t="shared" si="429"/>
        <v>NA</v>
      </c>
      <c r="AH989" s="289" t="str">
        <f t="shared" si="430"/>
        <v>NA</v>
      </c>
      <c r="AI989" s="289">
        <f t="shared" si="431"/>
        <v>416</v>
      </c>
      <c r="AJ989" s="289">
        <f t="shared" si="432"/>
        <v>439</v>
      </c>
      <c r="AK989" s="289">
        <f t="shared" si="433"/>
        <v>440</v>
      </c>
      <c r="AL989" s="289">
        <f t="shared" si="434"/>
        <v>442</v>
      </c>
      <c r="AM989" s="289">
        <f t="shared" si="435"/>
        <v>456</v>
      </c>
      <c r="AN989" s="289">
        <f t="shared" si="436"/>
        <v>444</v>
      </c>
      <c r="AO989" s="289">
        <f t="shared" si="437"/>
        <v>478</v>
      </c>
      <c r="AP989" s="289">
        <f t="shared" si="438"/>
        <v>490</v>
      </c>
      <c r="AQ989" s="289">
        <f t="shared" si="439"/>
        <v>518</v>
      </c>
      <c r="AR989" s="289">
        <f t="shared" si="440"/>
        <v>500</v>
      </c>
      <c r="AS989" s="289">
        <f t="shared" si="441"/>
        <v>503</v>
      </c>
      <c r="AT989" s="289">
        <f t="shared" si="442"/>
        <v>502</v>
      </c>
      <c r="AU989" s="289">
        <f t="shared" si="443"/>
        <v>431</v>
      </c>
      <c r="AV989" s="289">
        <f t="shared" si="444"/>
        <v>449</v>
      </c>
      <c r="AW989" s="289">
        <f t="shared" si="445"/>
        <v>450</v>
      </c>
      <c r="AX989" s="289">
        <f t="shared" si="446"/>
        <v>466</v>
      </c>
      <c r="AY989" s="289">
        <f t="shared" si="447"/>
        <v>483</v>
      </c>
      <c r="AZ989" s="289" t="str">
        <f t="shared" si="448"/>
        <v>NA</v>
      </c>
      <c r="BA989" s="289" t="str">
        <f t="shared" si="449"/>
        <v>NA</v>
      </c>
      <c r="BB989" s="289">
        <f t="shared" si="450"/>
        <v>475</v>
      </c>
      <c r="BC989" s="289">
        <f t="shared" si="424"/>
        <v>475</v>
      </c>
      <c r="BD989" s="289">
        <f t="shared" si="425"/>
        <v>482</v>
      </c>
      <c r="BE989" s="289">
        <f t="shared" si="426"/>
        <v>499</v>
      </c>
    </row>
    <row r="990" spans="1:57" s="309" customFormat="1" ht="15" customHeight="1" x14ac:dyDescent="0.25">
      <c r="A990" s="283" t="s">
        <v>334</v>
      </c>
      <c r="B990" s="255" t="s">
        <v>912</v>
      </c>
      <c r="C990" s="269" t="s">
        <v>1127</v>
      </c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>
        <v>27382</v>
      </c>
      <c r="R990" s="248">
        <v>30771</v>
      </c>
      <c r="S990" s="248">
        <v>36028</v>
      </c>
      <c r="T990" s="285">
        <v>40485</v>
      </c>
      <c r="U990" s="286">
        <v>48032</v>
      </c>
      <c r="V990" s="287">
        <v>48172</v>
      </c>
      <c r="W990" s="287">
        <v>41662</v>
      </c>
      <c r="X990" s="287">
        <v>46871</v>
      </c>
      <c r="Y990" s="287"/>
      <c r="Z990" s="287"/>
      <c r="AA990" s="305">
        <v>63141</v>
      </c>
      <c r="AB990" s="305">
        <v>71827</v>
      </c>
      <c r="AC990" s="303">
        <v>74868</v>
      </c>
      <c r="AD990" s="303">
        <v>79431</v>
      </c>
      <c r="AE990" s="289" t="str">
        <f t="shared" si="427"/>
        <v>NA</v>
      </c>
      <c r="AF990" s="289" t="str">
        <f t="shared" si="428"/>
        <v>NA</v>
      </c>
      <c r="AG990" s="289" t="str">
        <f t="shared" si="429"/>
        <v>NA</v>
      </c>
      <c r="AH990" s="289" t="str">
        <f t="shared" si="430"/>
        <v>NA</v>
      </c>
      <c r="AI990" s="289" t="str">
        <f t="shared" si="431"/>
        <v>NA</v>
      </c>
      <c r="AJ990" s="289" t="str">
        <f t="shared" si="432"/>
        <v>NA</v>
      </c>
      <c r="AK990" s="289" t="str">
        <f t="shared" si="433"/>
        <v>NA</v>
      </c>
      <c r="AL990" s="289" t="str">
        <f t="shared" si="434"/>
        <v>NA</v>
      </c>
      <c r="AM990" s="289" t="str">
        <f t="shared" si="435"/>
        <v>NA</v>
      </c>
      <c r="AN990" s="289" t="str">
        <f t="shared" si="436"/>
        <v>NA</v>
      </c>
      <c r="AO990" s="289" t="str">
        <f t="shared" si="437"/>
        <v>NA</v>
      </c>
      <c r="AP990" s="289" t="str">
        <f t="shared" si="438"/>
        <v>NA</v>
      </c>
      <c r="AQ990" s="289" t="str">
        <f t="shared" si="439"/>
        <v>NA</v>
      </c>
      <c r="AR990" s="289">
        <f t="shared" si="440"/>
        <v>567</v>
      </c>
      <c r="AS990" s="289">
        <f t="shared" si="441"/>
        <v>574</v>
      </c>
      <c r="AT990" s="289">
        <f t="shared" si="442"/>
        <v>564</v>
      </c>
      <c r="AU990" s="289">
        <f t="shared" si="443"/>
        <v>561</v>
      </c>
      <c r="AV990" s="289">
        <f t="shared" si="444"/>
        <v>558</v>
      </c>
      <c r="AW990" s="289">
        <f t="shared" si="445"/>
        <v>601</v>
      </c>
      <c r="AX990" s="289">
        <f t="shared" si="446"/>
        <v>546</v>
      </c>
      <c r="AY990" s="289">
        <f t="shared" si="447"/>
        <v>550</v>
      </c>
      <c r="AZ990" s="289" t="str">
        <f t="shared" si="448"/>
        <v>NA</v>
      </c>
      <c r="BA990" s="289" t="str">
        <f t="shared" si="449"/>
        <v>NA</v>
      </c>
      <c r="BB990" s="289">
        <f t="shared" si="450"/>
        <v>533</v>
      </c>
      <c r="BC990" s="289">
        <f t="shared" si="424"/>
        <v>537</v>
      </c>
      <c r="BD990" s="289">
        <f t="shared" si="425"/>
        <v>521</v>
      </c>
      <c r="BE990" s="289">
        <f t="shared" si="426"/>
        <v>505</v>
      </c>
    </row>
    <row r="991" spans="1:57" s="309" customFormat="1" ht="15" customHeight="1" x14ac:dyDescent="0.25">
      <c r="A991" s="283" t="s">
        <v>37</v>
      </c>
      <c r="B991" s="255" t="s">
        <v>925</v>
      </c>
      <c r="C991" s="269" t="s">
        <v>1127</v>
      </c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>
        <v>48406</v>
      </c>
      <c r="R991" s="248">
        <v>68421</v>
      </c>
      <c r="S991" s="248">
        <v>84297</v>
      </c>
      <c r="T991" s="285">
        <v>90451</v>
      </c>
      <c r="U991" s="286">
        <v>114349</v>
      </c>
      <c r="V991" s="287">
        <v>99259</v>
      </c>
      <c r="W991" s="287">
        <v>62400</v>
      </c>
      <c r="X991" s="287">
        <v>64518</v>
      </c>
      <c r="Y991" s="287"/>
      <c r="Z991" s="287"/>
      <c r="AA991" s="305">
        <v>78978</v>
      </c>
      <c r="AB991" s="305">
        <v>89959</v>
      </c>
      <c r="AC991" s="303">
        <v>86291</v>
      </c>
      <c r="AD991" s="303">
        <v>79246</v>
      </c>
      <c r="AE991" s="289" t="str">
        <f t="shared" si="427"/>
        <v>NA</v>
      </c>
      <c r="AF991" s="289" t="str">
        <f t="shared" si="428"/>
        <v>NA</v>
      </c>
      <c r="AG991" s="289" t="str">
        <f t="shared" si="429"/>
        <v>NA</v>
      </c>
      <c r="AH991" s="289" t="str">
        <f t="shared" si="430"/>
        <v>NA</v>
      </c>
      <c r="AI991" s="289" t="str">
        <f t="shared" si="431"/>
        <v>NA</v>
      </c>
      <c r="AJ991" s="289" t="str">
        <f t="shared" si="432"/>
        <v>NA</v>
      </c>
      <c r="AK991" s="289" t="str">
        <f t="shared" si="433"/>
        <v>NA</v>
      </c>
      <c r="AL991" s="289" t="str">
        <f t="shared" si="434"/>
        <v>NA</v>
      </c>
      <c r="AM991" s="289" t="str">
        <f t="shared" si="435"/>
        <v>NA</v>
      </c>
      <c r="AN991" s="289" t="str">
        <f t="shared" si="436"/>
        <v>NA</v>
      </c>
      <c r="AO991" s="289" t="str">
        <f t="shared" si="437"/>
        <v>NA</v>
      </c>
      <c r="AP991" s="289" t="str">
        <f t="shared" si="438"/>
        <v>NA</v>
      </c>
      <c r="AQ991" s="289" t="str">
        <f t="shared" si="439"/>
        <v>NA</v>
      </c>
      <c r="AR991" s="289">
        <f t="shared" si="440"/>
        <v>435</v>
      </c>
      <c r="AS991" s="289">
        <f t="shared" si="441"/>
        <v>383</v>
      </c>
      <c r="AT991" s="289">
        <f t="shared" si="442"/>
        <v>370</v>
      </c>
      <c r="AU991" s="289">
        <f t="shared" si="443"/>
        <v>374</v>
      </c>
      <c r="AV991" s="289">
        <f t="shared" si="444"/>
        <v>359</v>
      </c>
      <c r="AW991" s="289">
        <f t="shared" si="445"/>
        <v>407</v>
      </c>
      <c r="AX991" s="289">
        <f t="shared" si="446"/>
        <v>445</v>
      </c>
      <c r="AY991" s="289">
        <f t="shared" si="447"/>
        <v>464</v>
      </c>
      <c r="AZ991" s="289" t="str">
        <f t="shared" si="448"/>
        <v>NA</v>
      </c>
      <c r="BA991" s="289" t="str">
        <f t="shared" si="449"/>
        <v>NA</v>
      </c>
      <c r="BB991" s="289">
        <f t="shared" si="450"/>
        <v>478</v>
      </c>
      <c r="BC991" s="289">
        <f t="shared" ref="BC991:BC1054" si="451">IF(AB991&gt;0,RANK(AB991,AB$22:AB$1244),"NA")</f>
        <v>476</v>
      </c>
      <c r="BD991" s="289">
        <f t="shared" ref="BD991:BD1054" si="452">IF(AC991&gt;0,RANK(AC991,AC$22:AC$1244),"NA")</f>
        <v>485</v>
      </c>
      <c r="BE991" s="289">
        <f t="shared" ref="BE991:BE1054" si="453">IF(AD991&gt;0,RANK(AD991,AD$22:AD$1244),"NA")</f>
        <v>507</v>
      </c>
    </row>
    <row r="992" spans="1:57" s="309" customFormat="1" ht="15" customHeight="1" x14ac:dyDescent="0.25">
      <c r="A992" s="283" t="s">
        <v>5</v>
      </c>
      <c r="B992" s="255" t="s">
        <v>911</v>
      </c>
      <c r="C992" s="269" t="s">
        <v>1127</v>
      </c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>
        <v>27608</v>
      </c>
      <c r="Q992" s="248">
        <v>28116</v>
      </c>
      <c r="R992" s="248">
        <v>33302</v>
      </c>
      <c r="S992" s="248">
        <v>36388</v>
      </c>
      <c r="T992" s="285">
        <v>39896</v>
      </c>
      <c r="U992" s="321">
        <v>49201</v>
      </c>
      <c r="V992" s="287">
        <v>55906</v>
      </c>
      <c r="W992" s="287">
        <v>41918</v>
      </c>
      <c r="X992" s="287">
        <v>53309</v>
      </c>
      <c r="Y992" s="287"/>
      <c r="Z992" s="287"/>
      <c r="AA992" s="305">
        <v>66179</v>
      </c>
      <c r="AB992" s="305">
        <v>75278</v>
      </c>
      <c r="AC992" s="303">
        <v>79216</v>
      </c>
      <c r="AD992" s="303">
        <v>77882</v>
      </c>
      <c r="AE992" s="289" t="str">
        <f t="shared" ref="AE992:AE1055" si="454">IF(D992&gt;0,RANK(D992,D$22:D$1244),"NA")</f>
        <v>NA</v>
      </c>
      <c r="AF992" s="289" t="str">
        <f t="shared" ref="AF992:AF1055" si="455">IF(E992&gt;0,RANK(E992,E$22:E$1244),"NA")</f>
        <v>NA</v>
      </c>
      <c r="AG992" s="289" t="str">
        <f t="shared" ref="AG992:AG1055" si="456">IF(F992&gt;0,RANK(F992,F$22:F$1244),"NA")</f>
        <v>NA</v>
      </c>
      <c r="AH992" s="289" t="str">
        <f t="shared" ref="AH992:AH1055" si="457">IF(G992&gt;0,RANK(G992,G$22:G$1244),"NA")</f>
        <v>NA</v>
      </c>
      <c r="AI992" s="289" t="str">
        <f t="shared" ref="AI992:AI1055" si="458">IF(H992&gt;0,RANK(H992,H$22:H$1244),"NA")</f>
        <v>NA</v>
      </c>
      <c r="AJ992" s="289" t="str">
        <f t="shared" ref="AJ992:AJ1055" si="459">IF(I992&gt;0,RANK(I992,I$22:I$1244),"NA")</f>
        <v>NA</v>
      </c>
      <c r="AK992" s="289" t="str">
        <f t="shared" ref="AK992:AK1055" si="460">IF(J992&gt;0,RANK(J992,J$22:J$1244),"NA")</f>
        <v>NA</v>
      </c>
      <c r="AL992" s="289" t="str">
        <f t="shared" ref="AL992:AL1055" si="461">IF(K992&gt;0,RANK(K992,K$22:K$1244),"NA")</f>
        <v>NA</v>
      </c>
      <c r="AM992" s="289" t="str">
        <f t="shared" ref="AM992:AM1055" si="462">IF(L992&gt;0,RANK(L992,L$22:L$1244),"NA")</f>
        <v>NA</v>
      </c>
      <c r="AN992" s="289" t="str">
        <f t="shared" ref="AN992:AN1055" si="463">IF(M992&gt;0,RANK(M992,M$22:M$1244),"NA")</f>
        <v>NA</v>
      </c>
      <c r="AO992" s="289" t="str">
        <f t="shared" ref="AO992:AO1055" si="464">IF(N992&gt;0,RANK(N992,N$22:N$1244),"NA")</f>
        <v>NA</v>
      </c>
      <c r="AP992" s="289" t="str">
        <f t="shared" ref="AP992:AP1055" si="465">IF(O992&gt;0,RANK(O992,O$22:O$1244),"NA")</f>
        <v>NA</v>
      </c>
      <c r="AQ992" s="289">
        <f t="shared" ref="AQ992:AQ1055" si="466">IF(P992&gt;0,RANK(P992,P$22:P$1244),"NA")</f>
        <v>553</v>
      </c>
      <c r="AR992" s="289">
        <f t="shared" ref="AR992:AR1055" si="467">IF(Q992&gt;0,RANK(Q992,Q$22:Q$1244),"NA")</f>
        <v>563</v>
      </c>
      <c r="AS992" s="289">
        <f t="shared" ref="AS992:AS1055" si="468">IF(R992&gt;0,RANK(R992,R$22:R$1244),"NA")</f>
        <v>560</v>
      </c>
      <c r="AT992" s="289">
        <f t="shared" ref="AT992:AT1055" si="469">IF(S992&gt;0,RANK(S992,S$22:S$1244),"NA")</f>
        <v>563</v>
      </c>
      <c r="AU992" s="289">
        <f t="shared" ref="AU992:AU1055" si="470">IF(T992&gt;0,RANK(T992,T$22:T$1244),"NA")</f>
        <v>566</v>
      </c>
      <c r="AV992" s="289">
        <f t="shared" ref="AV992:AV1055" si="471">IF(U992&gt;0,RANK(U992,U$22:U$1244),"NA")</f>
        <v>551</v>
      </c>
      <c r="AW992" s="289">
        <f t="shared" ref="AW992:AW1055" si="472">IF(V992&gt;0,RANK(V992,V$22:V$1244),"NA")</f>
        <v>560</v>
      </c>
      <c r="AX992" s="289">
        <f t="shared" ref="AX992:AX1055" si="473">IF(W992&gt;0,RANK(W992,W$22:W$1244),"NA")</f>
        <v>542</v>
      </c>
      <c r="AY992" s="289">
        <f t="shared" ref="AY992:AY1055" si="474">IF(X992&gt;0,RANK(X992,X$22:X$1244),"NA")</f>
        <v>519</v>
      </c>
      <c r="AZ992" s="289" t="str">
        <f t="shared" ref="AZ992:AZ1055" si="475">IF(Y992&gt;0,RANK(Y992,Y$22:Y$1244),"NA")</f>
        <v>NA</v>
      </c>
      <c r="BA992" s="289" t="str">
        <f t="shared" ref="BA992:BA1055" si="476">IF(Z992&gt;0,RANK(Z992,Z$22:Z$1244),"NA")</f>
        <v>NA</v>
      </c>
      <c r="BB992" s="289">
        <f t="shared" ref="BB992:BB1055" si="477">IF(AA992&gt;0,RANK(AA992,AA$22:AA$1244),"NA")</f>
        <v>526</v>
      </c>
      <c r="BC992" s="289">
        <f t="shared" si="451"/>
        <v>524</v>
      </c>
      <c r="BD992" s="289">
        <f t="shared" si="452"/>
        <v>512</v>
      </c>
      <c r="BE992" s="289">
        <f t="shared" si="453"/>
        <v>510</v>
      </c>
    </row>
    <row r="993" spans="1:57" s="309" customFormat="1" ht="15" customHeight="1" x14ac:dyDescent="0.25">
      <c r="A993" s="283" t="s">
        <v>603</v>
      </c>
      <c r="B993" s="255" t="s">
        <v>912</v>
      </c>
      <c r="C993" s="269" t="s">
        <v>1127</v>
      </c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248"/>
      <c r="S993" s="248"/>
      <c r="T993" s="285"/>
      <c r="U993" s="286">
        <v>47987</v>
      </c>
      <c r="V993" s="287">
        <v>45648</v>
      </c>
      <c r="W993" s="287"/>
      <c r="X993" s="287"/>
      <c r="Y993" s="287"/>
      <c r="Z993" s="287"/>
      <c r="AA993" s="305">
        <v>72485</v>
      </c>
      <c r="AB993" s="305">
        <v>82141</v>
      </c>
      <c r="AC993" s="303">
        <v>80423</v>
      </c>
      <c r="AD993" s="303">
        <v>76369</v>
      </c>
      <c r="AE993" s="289" t="str">
        <f t="shared" si="454"/>
        <v>NA</v>
      </c>
      <c r="AF993" s="289" t="str">
        <f t="shared" si="455"/>
        <v>NA</v>
      </c>
      <c r="AG993" s="289" t="str">
        <f t="shared" si="456"/>
        <v>NA</v>
      </c>
      <c r="AH993" s="289" t="str">
        <f t="shared" si="457"/>
        <v>NA</v>
      </c>
      <c r="AI993" s="289" t="str">
        <f t="shared" si="458"/>
        <v>NA</v>
      </c>
      <c r="AJ993" s="289" t="str">
        <f t="shared" si="459"/>
        <v>NA</v>
      </c>
      <c r="AK993" s="289" t="str">
        <f t="shared" si="460"/>
        <v>NA</v>
      </c>
      <c r="AL993" s="289" t="str">
        <f t="shared" si="461"/>
        <v>NA</v>
      </c>
      <c r="AM993" s="289" t="str">
        <f t="shared" si="462"/>
        <v>NA</v>
      </c>
      <c r="AN993" s="289" t="str">
        <f t="shared" si="463"/>
        <v>NA</v>
      </c>
      <c r="AO993" s="289" t="str">
        <f t="shared" si="464"/>
        <v>NA</v>
      </c>
      <c r="AP993" s="289" t="str">
        <f t="shared" si="465"/>
        <v>NA</v>
      </c>
      <c r="AQ993" s="289" t="str">
        <f t="shared" si="466"/>
        <v>NA</v>
      </c>
      <c r="AR993" s="289" t="str">
        <f t="shared" si="467"/>
        <v>NA</v>
      </c>
      <c r="AS993" s="289" t="str">
        <f t="shared" si="468"/>
        <v>NA</v>
      </c>
      <c r="AT993" s="289" t="str">
        <f t="shared" si="469"/>
        <v>NA</v>
      </c>
      <c r="AU993" s="289" t="str">
        <f t="shared" si="470"/>
        <v>NA</v>
      </c>
      <c r="AV993" s="289">
        <f t="shared" si="471"/>
        <v>559</v>
      </c>
      <c r="AW993" s="289">
        <f t="shared" si="472"/>
        <v>617</v>
      </c>
      <c r="AX993" s="289" t="str">
        <f t="shared" si="473"/>
        <v>NA</v>
      </c>
      <c r="AY993" s="289" t="str">
        <f t="shared" si="474"/>
        <v>NA</v>
      </c>
      <c r="AZ993" s="289" t="str">
        <f t="shared" si="475"/>
        <v>NA</v>
      </c>
      <c r="BA993" s="289" t="str">
        <f t="shared" si="476"/>
        <v>NA</v>
      </c>
      <c r="BB993" s="289">
        <f t="shared" si="477"/>
        <v>503</v>
      </c>
      <c r="BC993" s="289">
        <f t="shared" si="451"/>
        <v>506</v>
      </c>
      <c r="BD993" s="289">
        <f t="shared" si="452"/>
        <v>510</v>
      </c>
      <c r="BE993" s="289">
        <f t="shared" si="453"/>
        <v>515</v>
      </c>
    </row>
    <row r="994" spans="1:57" s="309" customFormat="1" ht="15" customHeight="1" x14ac:dyDescent="0.25">
      <c r="A994" s="283" t="s">
        <v>877</v>
      </c>
      <c r="B994" s="255" t="s">
        <v>912</v>
      </c>
      <c r="C994" s="269" t="s">
        <v>1127</v>
      </c>
      <c r="D994" s="248"/>
      <c r="E994" s="248"/>
      <c r="F994" s="248"/>
      <c r="G994" s="248"/>
      <c r="H994" s="248">
        <v>38937</v>
      </c>
      <c r="I994" s="248">
        <v>39331</v>
      </c>
      <c r="J994" s="248">
        <v>40021</v>
      </c>
      <c r="K994" s="248">
        <v>44577</v>
      </c>
      <c r="L994" s="248">
        <v>50657</v>
      </c>
      <c r="M994" s="248">
        <v>57059</v>
      </c>
      <c r="N994" s="248">
        <v>56963</v>
      </c>
      <c r="O994" s="248">
        <v>57195</v>
      </c>
      <c r="P994" s="248">
        <v>52520</v>
      </c>
      <c r="Q994" s="248">
        <v>52403</v>
      </c>
      <c r="R994" s="248">
        <v>49739</v>
      </c>
      <c r="S994" s="248">
        <v>54325</v>
      </c>
      <c r="T994" s="285">
        <v>56331</v>
      </c>
      <c r="U994" s="286">
        <v>64239</v>
      </c>
      <c r="V994" s="287">
        <v>60606</v>
      </c>
      <c r="W994" s="287">
        <v>47460</v>
      </c>
      <c r="X994" s="287">
        <v>52436</v>
      </c>
      <c r="Y994" s="287"/>
      <c r="Z994" s="287"/>
      <c r="AA994" s="305">
        <v>66900</v>
      </c>
      <c r="AB994" s="305">
        <v>75697</v>
      </c>
      <c r="AC994" s="303">
        <v>78467</v>
      </c>
      <c r="AD994" s="303">
        <v>73778</v>
      </c>
      <c r="AE994" s="289" t="str">
        <f t="shared" si="454"/>
        <v>NA</v>
      </c>
      <c r="AF994" s="289" t="str">
        <f t="shared" si="455"/>
        <v>NA</v>
      </c>
      <c r="AG994" s="289" t="str">
        <f t="shared" si="456"/>
        <v>NA</v>
      </c>
      <c r="AH994" s="289" t="str">
        <f t="shared" si="457"/>
        <v>NA</v>
      </c>
      <c r="AI994" s="289">
        <f t="shared" si="458"/>
        <v>296</v>
      </c>
      <c r="AJ994" s="289">
        <f t="shared" si="459"/>
        <v>323</v>
      </c>
      <c r="AK994" s="289">
        <f t="shared" si="460"/>
        <v>347</v>
      </c>
      <c r="AL994" s="289">
        <f t="shared" si="461"/>
        <v>355</v>
      </c>
      <c r="AM994" s="289">
        <f t="shared" si="462"/>
        <v>362</v>
      </c>
      <c r="AN994" s="289">
        <f t="shared" si="463"/>
        <v>361</v>
      </c>
      <c r="AO994" s="289">
        <f t="shared" si="464"/>
        <v>404</v>
      </c>
      <c r="AP994" s="289">
        <f t="shared" si="465"/>
        <v>400</v>
      </c>
      <c r="AQ994" s="289">
        <f t="shared" si="466"/>
        <v>413</v>
      </c>
      <c r="AR994" s="289">
        <f t="shared" si="467"/>
        <v>412</v>
      </c>
      <c r="AS994" s="289">
        <f t="shared" si="468"/>
        <v>457</v>
      </c>
      <c r="AT994" s="289">
        <f t="shared" si="469"/>
        <v>456</v>
      </c>
      <c r="AU994" s="289">
        <f t="shared" si="470"/>
        <v>477</v>
      </c>
      <c r="AV994" s="289">
        <f t="shared" si="471"/>
        <v>485</v>
      </c>
      <c r="AW994" s="289">
        <f t="shared" si="472"/>
        <v>546</v>
      </c>
      <c r="AX994" s="289">
        <f t="shared" si="473"/>
        <v>521</v>
      </c>
      <c r="AY994" s="289">
        <f t="shared" si="474"/>
        <v>523</v>
      </c>
      <c r="AZ994" s="289" t="str">
        <f t="shared" si="475"/>
        <v>NA</v>
      </c>
      <c r="BA994" s="289" t="str">
        <f t="shared" si="476"/>
        <v>NA</v>
      </c>
      <c r="BB994" s="289">
        <f t="shared" si="477"/>
        <v>523</v>
      </c>
      <c r="BC994" s="289">
        <f t="shared" si="451"/>
        <v>523</v>
      </c>
      <c r="BD994" s="289">
        <f t="shared" si="452"/>
        <v>514</v>
      </c>
      <c r="BE994" s="289">
        <f t="shared" si="453"/>
        <v>521</v>
      </c>
    </row>
    <row r="995" spans="1:57" s="309" customFormat="1" ht="15" customHeight="1" x14ac:dyDescent="0.25">
      <c r="A995" s="283" t="s">
        <v>572</v>
      </c>
      <c r="B995" s="255" t="s">
        <v>911</v>
      </c>
      <c r="C995" s="269" t="s">
        <v>1127</v>
      </c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248"/>
      <c r="S995" s="248"/>
      <c r="T995" s="285">
        <v>19165</v>
      </c>
      <c r="U995" s="286">
        <v>22974</v>
      </c>
      <c r="V995" s="287">
        <v>23756</v>
      </c>
      <c r="W995" s="287">
        <v>20072</v>
      </c>
      <c r="X995" s="287">
        <v>23928</v>
      </c>
      <c r="Y995" s="287"/>
      <c r="Z995" s="287"/>
      <c r="AA995" s="305">
        <v>44304</v>
      </c>
      <c r="AB995" s="305">
        <v>56586</v>
      </c>
      <c r="AC995" s="303">
        <v>65690</v>
      </c>
      <c r="AD995" s="303">
        <v>72099</v>
      </c>
      <c r="AE995" s="289" t="str">
        <f t="shared" si="454"/>
        <v>NA</v>
      </c>
      <c r="AF995" s="289" t="str">
        <f t="shared" si="455"/>
        <v>NA</v>
      </c>
      <c r="AG995" s="289" t="str">
        <f t="shared" si="456"/>
        <v>NA</v>
      </c>
      <c r="AH995" s="289" t="str">
        <f t="shared" si="457"/>
        <v>NA</v>
      </c>
      <c r="AI995" s="289" t="str">
        <f t="shared" si="458"/>
        <v>NA</v>
      </c>
      <c r="AJ995" s="289" t="str">
        <f t="shared" si="459"/>
        <v>NA</v>
      </c>
      <c r="AK995" s="289" t="str">
        <f t="shared" si="460"/>
        <v>NA</v>
      </c>
      <c r="AL995" s="289" t="str">
        <f t="shared" si="461"/>
        <v>NA</v>
      </c>
      <c r="AM995" s="289" t="str">
        <f t="shared" si="462"/>
        <v>NA</v>
      </c>
      <c r="AN995" s="289" t="str">
        <f t="shared" si="463"/>
        <v>NA</v>
      </c>
      <c r="AO995" s="289" t="str">
        <f t="shared" si="464"/>
        <v>NA</v>
      </c>
      <c r="AP995" s="289" t="str">
        <f t="shared" si="465"/>
        <v>NA</v>
      </c>
      <c r="AQ995" s="289" t="str">
        <f t="shared" si="466"/>
        <v>NA</v>
      </c>
      <c r="AR995" s="289" t="str">
        <f t="shared" si="467"/>
        <v>NA</v>
      </c>
      <c r="AS995" s="289" t="str">
        <f t="shared" si="468"/>
        <v>NA</v>
      </c>
      <c r="AT995" s="289" t="str">
        <f t="shared" si="469"/>
        <v>NA</v>
      </c>
      <c r="AU995" s="289">
        <f t="shared" si="470"/>
        <v>706</v>
      </c>
      <c r="AV995" s="289">
        <f t="shared" si="471"/>
        <v>707</v>
      </c>
      <c r="AW995" s="289">
        <f t="shared" si="472"/>
        <v>768</v>
      </c>
      <c r="AX995" s="289">
        <f t="shared" si="473"/>
        <v>688</v>
      </c>
      <c r="AY995" s="289">
        <f t="shared" si="474"/>
        <v>684</v>
      </c>
      <c r="AZ995" s="289" t="str">
        <f t="shared" si="475"/>
        <v>NA</v>
      </c>
      <c r="BA995" s="289" t="str">
        <f t="shared" si="476"/>
        <v>NA</v>
      </c>
      <c r="BB995" s="289">
        <f t="shared" si="477"/>
        <v>611</v>
      </c>
      <c r="BC995" s="289">
        <f t="shared" si="451"/>
        <v>591</v>
      </c>
      <c r="BD995" s="289">
        <f t="shared" si="452"/>
        <v>556</v>
      </c>
      <c r="BE995" s="289">
        <f t="shared" si="453"/>
        <v>525</v>
      </c>
    </row>
    <row r="996" spans="1:57" s="309" customFormat="1" ht="15" customHeight="1" x14ac:dyDescent="0.25">
      <c r="A996" s="283" t="s">
        <v>594</v>
      </c>
      <c r="B996" s="255" t="s">
        <v>912</v>
      </c>
      <c r="C996" s="269" t="s">
        <v>1127</v>
      </c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>
        <v>67618</v>
      </c>
      <c r="Q996" s="248">
        <v>62646</v>
      </c>
      <c r="R996" s="248"/>
      <c r="S996" s="248"/>
      <c r="T996" s="285">
        <v>75812</v>
      </c>
      <c r="U996" s="286">
        <v>77750</v>
      </c>
      <c r="V996" s="287">
        <v>71515</v>
      </c>
      <c r="W996" s="287">
        <v>56420</v>
      </c>
      <c r="X996" s="287">
        <v>59577</v>
      </c>
      <c r="Y996" s="287"/>
      <c r="Z996" s="287"/>
      <c r="AA996" s="305">
        <v>70379</v>
      </c>
      <c r="AB996" s="305">
        <v>77536</v>
      </c>
      <c r="AC996" s="303">
        <v>74647</v>
      </c>
      <c r="AD996" s="303">
        <v>71009</v>
      </c>
      <c r="AE996" s="289" t="str">
        <f t="shared" si="454"/>
        <v>NA</v>
      </c>
      <c r="AF996" s="289" t="str">
        <f t="shared" si="455"/>
        <v>NA</v>
      </c>
      <c r="AG996" s="289" t="str">
        <f t="shared" si="456"/>
        <v>NA</v>
      </c>
      <c r="AH996" s="289" t="str">
        <f t="shared" si="457"/>
        <v>NA</v>
      </c>
      <c r="AI996" s="289" t="str">
        <f t="shared" si="458"/>
        <v>NA</v>
      </c>
      <c r="AJ996" s="289" t="str">
        <f t="shared" si="459"/>
        <v>NA</v>
      </c>
      <c r="AK996" s="289" t="str">
        <f t="shared" si="460"/>
        <v>NA</v>
      </c>
      <c r="AL996" s="289" t="str">
        <f t="shared" si="461"/>
        <v>NA</v>
      </c>
      <c r="AM996" s="289" t="str">
        <f t="shared" si="462"/>
        <v>NA</v>
      </c>
      <c r="AN996" s="289" t="str">
        <f t="shared" si="463"/>
        <v>NA</v>
      </c>
      <c r="AO996" s="289" t="str">
        <f t="shared" si="464"/>
        <v>NA</v>
      </c>
      <c r="AP996" s="289" t="str">
        <f t="shared" si="465"/>
        <v>NA</v>
      </c>
      <c r="AQ996" s="289">
        <f t="shared" si="466"/>
        <v>369</v>
      </c>
      <c r="AR996" s="289">
        <f t="shared" si="467"/>
        <v>375</v>
      </c>
      <c r="AS996" s="289" t="str">
        <f t="shared" si="468"/>
        <v>NA</v>
      </c>
      <c r="AT996" s="289" t="str">
        <f t="shared" si="469"/>
        <v>NA</v>
      </c>
      <c r="AU996" s="289">
        <f t="shared" si="470"/>
        <v>410</v>
      </c>
      <c r="AV996" s="289">
        <f t="shared" si="471"/>
        <v>442</v>
      </c>
      <c r="AW996" s="289">
        <f t="shared" si="472"/>
        <v>489</v>
      </c>
      <c r="AX996" s="289">
        <f t="shared" si="473"/>
        <v>478</v>
      </c>
      <c r="AY996" s="289">
        <f t="shared" si="474"/>
        <v>492</v>
      </c>
      <c r="AZ996" s="289" t="str">
        <f t="shared" si="475"/>
        <v>NA</v>
      </c>
      <c r="BA996" s="289" t="str">
        <f t="shared" si="476"/>
        <v>NA</v>
      </c>
      <c r="BB996" s="289">
        <f t="shared" si="477"/>
        <v>512</v>
      </c>
      <c r="BC996" s="289">
        <f t="shared" si="451"/>
        <v>518</v>
      </c>
      <c r="BD996" s="289">
        <f t="shared" si="452"/>
        <v>522</v>
      </c>
      <c r="BE996" s="289">
        <f t="shared" si="453"/>
        <v>532</v>
      </c>
    </row>
    <row r="997" spans="1:57" s="309" customFormat="1" ht="15" customHeight="1" x14ac:dyDescent="0.25">
      <c r="A997" s="283" t="s">
        <v>273</v>
      </c>
      <c r="B997" s="255" t="s">
        <v>915</v>
      </c>
      <c r="C997" s="269" t="s">
        <v>1127</v>
      </c>
      <c r="D997" s="248"/>
      <c r="E997" s="248"/>
      <c r="F997" s="248"/>
      <c r="G997" s="248"/>
      <c r="H997" s="248">
        <v>19324</v>
      </c>
      <c r="I997" s="248">
        <v>20953</v>
      </c>
      <c r="J997" s="248">
        <v>25015</v>
      </c>
      <c r="K997" s="248">
        <v>29564</v>
      </c>
      <c r="L997" s="248">
        <v>33784</v>
      </c>
      <c r="M997" s="248">
        <v>36177</v>
      </c>
      <c r="N997" s="248">
        <v>35067</v>
      </c>
      <c r="O997" s="248">
        <v>35555</v>
      </c>
      <c r="P997" s="248">
        <v>33478</v>
      </c>
      <c r="Q997" s="248">
        <v>34220</v>
      </c>
      <c r="R997" s="248">
        <v>39696</v>
      </c>
      <c r="S997" s="248">
        <v>42240</v>
      </c>
      <c r="T997" s="285">
        <v>44762</v>
      </c>
      <c r="U997" s="286">
        <v>52079</v>
      </c>
      <c r="V997" s="287">
        <v>51708</v>
      </c>
      <c r="W997" s="287">
        <v>41925</v>
      </c>
      <c r="X997" s="287">
        <v>48220</v>
      </c>
      <c r="Y997" s="287"/>
      <c r="Z997" s="287"/>
      <c r="AA997" s="305">
        <v>61034</v>
      </c>
      <c r="AB997" s="305">
        <v>67654</v>
      </c>
      <c r="AC997" s="303">
        <v>69815</v>
      </c>
      <c r="AD997" s="303">
        <v>69682</v>
      </c>
      <c r="AE997" s="289" t="str">
        <f t="shared" si="454"/>
        <v>NA</v>
      </c>
      <c r="AF997" s="289" t="str">
        <f t="shared" si="455"/>
        <v>NA</v>
      </c>
      <c r="AG997" s="289" t="str">
        <f t="shared" si="456"/>
        <v>NA</v>
      </c>
      <c r="AH997" s="289" t="str">
        <f t="shared" si="457"/>
        <v>NA</v>
      </c>
      <c r="AI997" s="289">
        <f t="shared" si="458"/>
        <v>381</v>
      </c>
      <c r="AJ997" s="289">
        <f t="shared" si="459"/>
        <v>411</v>
      </c>
      <c r="AK997" s="289">
        <f t="shared" si="460"/>
        <v>412</v>
      </c>
      <c r="AL997" s="289">
        <f t="shared" si="461"/>
        <v>409</v>
      </c>
      <c r="AM997" s="289">
        <f t="shared" si="462"/>
        <v>426</v>
      </c>
      <c r="AN997" s="289">
        <f t="shared" si="463"/>
        <v>434</v>
      </c>
      <c r="AO997" s="289">
        <f t="shared" si="464"/>
        <v>501</v>
      </c>
      <c r="AP997" s="289">
        <f t="shared" si="465"/>
        <v>496</v>
      </c>
      <c r="AQ997" s="289">
        <f t="shared" si="466"/>
        <v>513</v>
      </c>
      <c r="AR997" s="289">
        <f t="shared" si="467"/>
        <v>518</v>
      </c>
      <c r="AS997" s="289">
        <f t="shared" si="468"/>
        <v>517</v>
      </c>
      <c r="AT997" s="289">
        <f t="shared" si="469"/>
        <v>523</v>
      </c>
      <c r="AU997" s="289">
        <f t="shared" si="470"/>
        <v>533</v>
      </c>
      <c r="AV997" s="289">
        <f t="shared" si="471"/>
        <v>539</v>
      </c>
      <c r="AW997" s="289">
        <f t="shared" si="472"/>
        <v>580</v>
      </c>
      <c r="AX997" s="289">
        <f t="shared" si="473"/>
        <v>541</v>
      </c>
      <c r="AY997" s="289">
        <f t="shared" si="474"/>
        <v>545</v>
      </c>
      <c r="AZ997" s="289" t="str">
        <f t="shared" si="475"/>
        <v>NA</v>
      </c>
      <c r="BA997" s="289" t="str">
        <f t="shared" si="476"/>
        <v>NA</v>
      </c>
      <c r="BB997" s="289">
        <f t="shared" si="477"/>
        <v>540</v>
      </c>
      <c r="BC997" s="289">
        <f t="shared" si="451"/>
        <v>552</v>
      </c>
      <c r="BD997" s="289">
        <f t="shared" si="452"/>
        <v>542</v>
      </c>
      <c r="BE997" s="289">
        <f t="shared" si="453"/>
        <v>536</v>
      </c>
    </row>
    <row r="998" spans="1:57" s="309" customFormat="1" ht="15" customHeight="1" x14ac:dyDescent="0.25">
      <c r="A998" s="283" t="s">
        <v>978</v>
      </c>
      <c r="B998" s="255" t="s">
        <v>915</v>
      </c>
      <c r="C998" s="269" t="s">
        <v>1127</v>
      </c>
      <c r="D998" s="248"/>
      <c r="E998" s="248"/>
      <c r="F998" s="248"/>
      <c r="G998" s="248"/>
      <c r="H998" s="248"/>
      <c r="I998" s="248"/>
      <c r="J998" s="248"/>
      <c r="K998" s="248"/>
      <c r="L998" s="248"/>
      <c r="M998" s="248"/>
      <c r="N998" s="248">
        <v>22739</v>
      </c>
      <c r="O998" s="248">
        <v>23109</v>
      </c>
      <c r="P998" s="248">
        <v>22295</v>
      </c>
      <c r="Q998" s="248">
        <v>23237</v>
      </c>
      <c r="R998" s="248">
        <v>34855</v>
      </c>
      <c r="S998" s="248">
        <v>36973</v>
      </c>
      <c r="T998" s="285">
        <v>40408</v>
      </c>
      <c r="U998" s="286">
        <v>46100</v>
      </c>
      <c r="V998" s="287">
        <v>43470</v>
      </c>
      <c r="W998" s="287">
        <v>33955</v>
      </c>
      <c r="X998" s="287">
        <v>38167</v>
      </c>
      <c r="Y998" s="287"/>
      <c r="Z998" s="287"/>
      <c r="AA998" s="305">
        <v>54843</v>
      </c>
      <c r="AB998" s="305">
        <v>66317</v>
      </c>
      <c r="AC998" s="303">
        <v>69168</v>
      </c>
      <c r="AD998" s="303">
        <v>69226</v>
      </c>
      <c r="AE998" s="289" t="str">
        <f t="shared" si="454"/>
        <v>NA</v>
      </c>
      <c r="AF998" s="289" t="str">
        <f t="shared" si="455"/>
        <v>NA</v>
      </c>
      <c r="AG998" s="289" t="str">
        <f t="shared" si="456"/>
        <v>NA</v>
      </c>
      <c r="AH998" s="289" t="str">
        <f t="shared" si="457"/>
        <v>NA</v>
      </c>
      <c r="AI998" s="289" t="str">
        <f t="shared" si="458"/>
        <v>NA</v>
      </c>
      <c r="AJ998" s="289" t="str">
        <f t="shared" si="459"/>
        <v>NA</v>
      </c>
      <c r="AK998" s="289" t="str">
        <f t="shared" si="460"/>
        <v>NA</v>
      </c>
      <c r="AL998" s="289" t="str">
        <f t="shared" si="461"/>
        <v>NA</v>
      </c>
      <c r="AM998" s="289" t="str">
        <f t="shared" si="462"/>
        <v>NA</v>
      </c>
      <c r="AN998" s="289" t="str">
        <f t="shared" si="463"/>
        <v>NA</v>
      </c>
      <c r="AO998" s="289">
        <f t="shared" si="464"/>
        <v>555</v>
      </c>
      <c r="AP998" s="289">
        <f t="shared" si="465"/>
        <v>565</v>
      </c>
      <c r="AQ998" s="289">
        <f t="shared" si="466"/>
        <v>594</v>
      </c>
      <c r="AR998" s="289">
        <f t="shared" si="467"/>
        <v>613</v>
      </c>
      <c r="AS998" s="289">
        <f t="shared" si="468"/>
        <v>549</v>
      </c>
      <c r="AT998" s="289">
        <f t="shared" si="469"/>
        <v>557</v>
      </c>
      <c r="AU998" s="289">
        <f t="shared" si="470"/>
        <v>562</v>
      </c>
      <c r="AV998" s="289">
        <f t="shared" si="471"/>
        <v>570</v>
      </c>
      <c r="AW998" s="289">
        <f t="shared" si="472"/>
        <v>629</v>
      </c>
      <c r="AX998" s="289">
        <f t="shared" si="473"/>
        <v>590</v>
      </c>
      <c r="AY998" s="289">
        <f t="shared" si="474"/>
        <v>593</v>
      </c>
      <c r="AZ998" s="289" t="str">
        <f t="shared" si="475"/>
        <v>NA</v>
      </c>
      <c r="BA998" s="289" t="str">
        <f t="shared" si="476"/>
        <v>NA</v>
      </c>
      <c r="BB998" s="289">
        <f t="shared" si="477"/>
        <v>568</v>
      </c>
      <c r="BC998" s="289">
        <f t="shared" si="451"/>
        <v>555</v>
      </c>
      <c r="BD998" s="289">
        <f t="shared" si="452"/>
        <v>545</v>
      </c>
      <c r="BE998" s="289">
        <f t="shared" si="453"/>
        <v>539</v>
      </c>
    </row>
    <row r="999" spans="1:57" s="309" customFormat="1" ht="15" customHeight="1" x14ac:dyDescent="0.25">
      <c r="A999" s="283" t="s">
        <v>299</v>
      </c>
      <c r="B999" s="255" t="s">
        <v>912</v>
      </c>
      <c r="C999" s="269" t="s">
        <v>1127</v>
      </c>
      <c r="D999" s="248"/>
      <c r="E999" s="248"/>
      <c r="F999" s="248"/>
      <c r="G999" s="248"/>
      <c r="H999" s="248">
        <v>55584</v>
      </c>
      <c r="I999" s="248">
        <v>63529</v>
      </c>
      <c r="J999" s="248">
        <v>69710</v>
      </c>
      <c r="K999" s="248">
        <v>77853</v>
      </c>
      <c r="L999" s="248">
        <v>84640</v>
      </c>
      <c r="M999" s="248">
        <v>82161</v>
      </c>
      <c r="N999" s="248">
        <v>78224</v>
      </c>
      <c r="O999" s="248">
        <v>70891</v>
      </c>
      <c r="P999" s="248">
        <v>54730</v>
      </c>
      <c r="Q999" s="248">
        <v>50330</v>
      </c>
      <c r="R999" s="248">
        <v>55008</v>
      </c>
      <c r="S999" s="248">
        <v>57596</v>
      </c>
      <c r="T999" s="285">
        <v>59425</v>
      </c>
      <c r="U999" s="285">
        <v>66457</v>
      </c>
      <c r="V999" s="290">
        <v>63672</v>
      </c>
      <c r="W999" s="290">
        <v>47764</v>
      </c>
      <c r="X999" s="290">
        <v>52260</v>
      </c>
      <c r="Y999" s="290"/>
      <c r="Z999" s="290"/>
      <c r="AA999" s="305">
        <v>62868</v>
      </c>
      <c r="AB999" s="305">
        <v>70808</v>
      </c>
      <c r="AC999" s="303">
        <v>70589</v>
      </c>
      <c r="AD999" s="303">
        <v>67472</v>
      </c>
      <c r="AE999" s="292" t="str">
        <f t="shared" si="454"/>
        <v>NA</v>
      </c>
      <c r="AF999" s="292" t="str">
        <f t="shared" si="455"/>
        <v>NA</v>
      </c>
      <c r="AG999" s="292" t="str">
        <f t="shared" si="456"/>
        <v>NA</v>
      </c>
      <c r="AH999" s="292" t="str">
        <f t="shared" si="457"/>
        <v>NA</v>
      </c>
      <c r="AI999" s="292">
        <f t="shared" si="458"/>
        <v>249</v>
      </c>
      <c r="AJ999" s="292">
        <f t="shared" si="459"/>
        <v>256</v>
      </c>
      <c r="AK999" s="292">
        <f t="shared" si="460"/>
        <v>269</v>
      </c>
      <c r="AL999" s="292">
        <f t="shared" si="461"/>
        <v>285</v>
      </c>
      <c r="AM999" s="292">
        <f t="shared" si="462"/>
        <v>294</v>
      </c>
      <c r="AN999" s="292">
        <f t="shared" si="463"/>
        <v>314</v>
      </c>
      <c r="AO999" s="292">
        <f t="shared" si="464"/>
        <v>357</v>
      </c>
      <c r="AP999" s="292">
        <f t="shared" si="465"/>
        <v>364</v>
      </c>
      <c r="AQ999" s="292">
        <f t="shared" si="466"/>
        <v>401</v>
      </c>
      <c r="AR999" s="292">
        <f t="shared" si="467"/>
        <v>424</v>
      </c>
      <c r="AS999" s="292">
        <f t="shared" si="468"/>
        <v>428</v>
      </c>
      <c r="AT999" s="292">
        <f t="shared" si="469"/>
        <v>446</v>
      </c>
      <c r="AU999" s="292">
        <f t="shared" si="470"/>
        <v>466</v>
      </c>
      <c r="AV999" s="292">
        <f t="shared" si="471"/>
        <v>478</v>
      </c>
      <c r="AW999" s="292">
        <f t="shared" si="472"/>
        <v>530</v>
      </c>
      <c r="AX999" s="292">
        <f t="shared" si="473"/>
        <v>519</v>
      </c>
      <c r="AY999" s="292">
        <f t="shared" si="474"/>
        <v>524</v>
      </c>
      <c r="AZ999" s="292" t="str">
        <f t="shared" si="475"/>
        <v>NA</v>
      </c>
      <c r="BA999" s="292" t="str">
        <f t="shared" si="476"/>
        <v>NA</v>
      </c>
      <c r="BB999" s="289">
        <f t="shared" si="477"/>
        <v>535</v>
      </c>
      <c r="BC999" s="289">
        <f t="shared" si="451"/>
        <v>538</v>
      </c>
      <c r="BD999" s="289">
        <f t="shared" si="452"/>
        <v>539</v>
      </c>
      <c r="BE999" s="289">
        <f t="shared" si="453"/>
        <v>546</v>
      </c>
    </row>
    <row r="1000" spans="1:57" s="309" customFormat="1" ht="15" customHeight="1" x14ac:dyDescent="0.25">
      <c r="A1000" s="283" t="s">
        <v>278</v>
      </c>
      <c r="B1000" s="255" t="s">
        <v>907</v>
      </c>
      <c r="C1000" s="269" t="s">
        <v>1127</v>
      </c>
      <c r="D1000" s="248"/>
      <c r="E1000" s="248"/>
      <c r="F1000" s="248"/>
      <c r="G1000" s="248"/>
      <c r="H1000" s="248"/>
      <c r="I1000" s="248"/>
      <c r="J1000" s="248"/>
      <c r="K1000" s="248"/>
      <c r="L1000" s="272"/>
      <c r="M1000" s="272"/>
      <c r="N1000" s="248"/>
      <c r="O1000" s="248"/>
      <c r="P1000" s="248"/>
      <c r="Q1000" s="248">
        <v>10156</v>
      </c>
      <c r="R1000" s="248">
        <v>12770</v>
      </c>
      <c r="S1000" s="248">
        <v>14891</v>
      </c>
      <c r="T1000" s="285">
        <v>17536</v>
      </c>
      <c r="U1000" s="286">
        <v>23334</v>
      </c>
      <c r="V1000" s="287">
        <v>25126</v>
      </c>
      <c r="W1000" s="287">
        <v>21110</v>
      </c>
      <c r="X1000" s="287">
        <v>31078</v>
      </c>
      <c r="Y1000" s="287"/>
      <c r="Z1000" s="287"/>
      <c r="AA1000" s="305">
        <v>51512</v>
      </c>
      <c r="AB1000" s="305">
        <v>62288</v>
      </c>
      <c r="AC1000" s="303">
        <v>64556</v>
      </c>
      <c r="AD1000" s="303">
        <v>67162</v>
      </c>
      <c r="AE1000" s="289" t="str">
        <f t="shared" si="454"/>
        <v>NA</v>
      </c>
      <c r="AF1000" s="289" t="str">
        <f t="shared" si="455"/>
        <v>NA</v>
      </c>
      <c r="AG1000" s="289" t="str">
        <f t="shared" si="456"/>
        <v>NA</v>
      </c>
      <c r="AH1000" s="289" t="str">
        <f t="shared" si="457"/>
        <v>NA</v>
      </c>
      <c r="AI1000" s="289" t="str">
        <f t="shared" si="458"/>
        <v>NA</v>
      </c>
      <c r="AJ1000" s="289" t="str">
        <f t="shared" si="459"/>
        <v>NA</v>
      </c>
      <c r="AK1000" s="289" t="str">
        <f t="shared" si="460"/>
        <v>NA</v>
      </c>
      <c r="AL1000" s="289" t="str">
        <f t="shared" si="461"/>
        <v>NA</v>
      </c>
      <c r="AM1000" s="289" t="str">
        <f t="shared" si="462"/>
        <v>NA</v>
      </c>
      <c r="AN1000" s="289" t="str">
        <f t="shared" si="463"/>
        <v>NA</v>
      </c>
      <c r="AO1000" s="289" t="str">
        <f t="shared" si="464"/>
        <v>NA</v>
      </c>
      <c r="AP1000" s="289" t="str">
        <f t="shared" si="465"/>
        <v>NA</v>
      </c>
      <c r="AQ1000" s="289" t="str">
        <f t="shared" si="466"/>
        <v>NA</v>
      </c>
      <c r="AR1000" s="289">
        <f t="shared" si="467"/>
        <v>716</v>
      </c>
      <c r="AS1000" s="289">
        <f t="shared" si="468"/>
        <v>701</v>
      </c>
      <c r="AT1000" s="289">
        <f t="shared" si="469"/>
        <v>704</v>
      </c>
      <c r="AU1000" s="289">
        <f t="shared" si="470"/>
        <v>720</v>
      </c>
      <c r="AV1000" s="289">
        <f t="shared" si="471"/>
        <v>705</v>
      </c>
      <c r="AW1000" s="289">
        <f t="shared" si="472"/>
        <v>752</v>
      </c>
      <c r="AX1000" s="289">
        <f t="shared" si="473"/>
        <v>682</v>
      </c>
      <c r="AY1000" s="289">
        <f t="shared" si="474"/>
        <v>636</v>
      </c>
      <c r="AZ1000" s="289" t="str">
        <f t="shared" si="475"/>
        <v>NA</v>
      </c>
      <c r="BA1000" s="289" t="str">
        <f t="shared" si="476"/>
        <v>NA</v>
      </c>
      <c r="BB1000" s="289">
        <f t="shared" si="477"/>
        <v>581</v>
      </c>
      <c r="BC1000" s="289">
        <f t="shared" si="451"/>
        <v>572</v>
      </c>
      <c r="BD1000" s="289">
        <f t="shared" si="452"/>
        <v>561</v>
      </c>
      <c r="BE1000" s="289">
        <f t="shared" si="453"/>
        <v>547</v>
      </c>
    </row>
    <row r="1001" spans="1:57" s="309" customFormat="1" ht="15" customHeight="1" x14ac:dyDescent="0.25">
      <c r="A1001" s="283" t="s">
        <v>317</v>
      </c>
      <c r="B1001" s="255" t="s">
        <v>915</v>
      </c>
      <c r="C1001" s="269" t="s">
        <v>1127</v>
      </c>
      <c r="D1001" s="248"/>
      <c r="E1001" s="248"/>
      <c r="F1001" s="248"/>
      <c r="G1001" s="248"/>
      <c r="H1001" s="248">
        <v>18208</v>
      </c>
      <c r="I1001" s="248">
        <v>20916</v>
      </c>
      <c r="J1001" s="248">
        <v>24629</v>
      </c>
      <c r="K1001" s="248">
        <v>29308</v>
      </c>
      <c r="L1001" s="248">
        <v>37052</v>
      </c>
      <c r="M1001" s="248">
        <v>37643</v>
      </c>
      <c r="N1001" s="248">
        <v>42094</v>
      </c>
      <c r="O1001" s="248">
        <v>39362</v>
      </c>
      <c r="P1001" s="248">
        <v>38343</v>
      </c>
      <c r="Q1001" s="248">
        <v>38426</v>
      </c>
      <c r="R1001" s="248">
        <v>44709</v>
      </c>
      <c r="S1001" s="248">
        <v>47240</v>
      </c>
      <c r="T1001" s="285">
        <v>51840</v>
      </c>
      <c r="U1001" s="286">
        <v>60595</v>
      </c>
      <c r="V1001" s="287">
        <v>60794</v>
      </c>
      <c r="W1001" s="287">
        <v>47925</v>
      </c>
      <c r="X1001" s="287">
        <v>48379</v>
      </c>
      <c r="Y1001" s="287"/>
      <c r="Z1001" s="287"/>
      <c r="AA1001" s="305">
        <v>60127</v>
      </c>
      <c r="AB1001" s="305">
        <v>67426</v>
      </c>
      <c r="AC1001" s="303">
        <v>69115</v>
      </c>
      <c r="AD1001" s="303">
        <v>67012</v>
      </c>
      <c r="AE1001" s="289" t="str">
        <f t="shared" si="454"/>
        <v>NA</v>
      </c>
      <c r="AF1001" s="289" t="str">
        <f t="shared" si="455"/>
        <v>NA</v>
      </c>
      <c r="AG1001" s="289" t="str">
        <f t="shared" si="456"/>
        <v>NA</v>
      </c>
      <c r="AH1001" s="289" t="str">
        <f t="shared" si="457"/>
        <v>NA</v>
      </c>
      <c r="AI1001" s="289">
        <f t="shared" si="458"/>
        <v>388</v>
      </c>
      <c r="AJ1001" s="289">
        <f t="shared" si="459"/>
        <v>412</v>
      </c>
      <c r="AK1001" s="289">
        <f t="shared" si="460"/>
        <v>416</v>
      </c>
      <c r="AL1001" s="289">
        <f t="shared" si="461"/>
        <v>411</v>
      </c>
      <c r="AM1001" s="289">
        <f t="shared" si="462"/>
        <v>414</v>
      </c>
      <c r="AN1001" s="289">
        <f t="shared" si="463"/>
        <v>429</v>
      </c>
      <c r="AO1001" s="289">
        <f t="shared" si="464"/>
        <v>463</v>
      </c>
      <c r="AP1001" s="289">
        <f t="shared" si="465"/>
        <v>471</v>
      </c>
      <c r="AQ1001" s="289">
        <f t="shared" si="466"/>
        <v>478</v>
      </c>
      <c r="AR1001" s="289">
        <f t="shared" si="467"/>
        <v>491</v>
      </c>
      <c r="AS1001" s="289">
        <f t="shared" si="468"/>
        <v>489</v>
      </c>
      <c r="AT1001" s="289">
        <f t="shared" si="469"/>
        <v>498</v>
      </c>
      <c r="AU1001" s="289">
        <f t="shared" si="470"/>
        <v>500</v>
      </c>
      <c r="AV1001" s="289">
        <f t="shared" si="471"/>
        <v>503</v>
      </c>
      <c r="AW1001" s="289">
        <f t="shared" si="472"/>
        <v>544</v>
      </c>
      <c r="AX1001" s="289">
        <f t="shared" si="473"/>
        <v>517</v>
      </c>
      <c r="AY1001" s="289">
        <f t="shared" si="474"/>
        <v>543</v>
      </c>
      <c r="AZ1001" s="289" t="str">
        <f t="shared" si="475"/>
        <v>NA</v>
      </c>
      <c r="BA1001" s="289" t="str">
        <f t="shared" si="476"/>
        <v>NA</v>
      </c>
      <c r="BB1001" s="289">
        <f t="shared" si="477"/>
        <v>547</v>
      </c>
      <c r="BC1001" s="289">
        <f t="shared" si="451"/>
        <v>553</v>
      </c>
      <c r="BD1001" s="289">
        <f t="shared" si="452"/>
        <v>546</v>
      </c>
      <c r="BE1001" s="289">
        <f t="shared" si="453"/>
        <v>548</v>
      </c>
    </row>
    <row r="1002" spans="1:57" s="309" customFormat="1" ht="15" customHeight="1" x14ac:dyDescent="0.25">
      <c r="A1002" s="283" t="s">
        <v>67</v>
      </c>
      <c r="B1002" s="255" t="s">
        <v>915</v>
      </c>
      <c r="C1002" s="269" t="s">
        <v>1127</v>
      </c>
      <c r="D1002" s="248"/>
      <c r="E1002" s="248"/>
      <c r="F1002" s="248"/>
      <c r="G1002" s="248"/>
      <c r="H1002" s="248"/>
      <c r="I1002" s="248"/>
      <c r="J1002" s="248"/>
      <c r="K1002" s="248"/>
      <c r="L1002" s="248"/>
      <c r="M1002" s="248"/>
      <c r="N1002" s="248">
        <v>33092</v>
      </c>
      <c r="O1002" s="248">
        <v>35709</v>
      </c>
      <c r="P1002" s="248">
        <v>33544</v>
      </c>
      <c r="Q1002" s="248">
        <v>31767</v>
      </c>
      <c r="R1002" s="248">
        <v>34791</v>
      </c>
      <c r="S1002" s="248">
        <v>37071</v>
      </c>
      <c r="T1002" s="285">
        <v>37000</v>
      </c>
      <c r="U1002" s="286">
        <v>45495</v>
      </c>
      <c r="V1002" s="287">
        <v>50852</v>
      </c>
      <c r="W1002" s="287">
        <v>38094</v>
      </c>
      <c r="X1002" s="287">
        <v>42959</v>
      </c>
      <c r="Y1002" s="287"/>
      <c r="Z1002" s="287"/>
      <c r="AA1002" s="305">
        <v>57381</v>
      </c>
      <c r="AB1002" s="305">
        <v>65210</v>
      </c>
      <c r="AC1002" s="303">
        <v>64675</v>
      </c>
      <c r="AD1002" s="303">
        <v>63008</v>
      </c>
      <c r="AE1002" s="289" t="str">
        <f t="shared" si="454"/>
        <v>NA</v>
      </c>
      <c r="AF1002" s="289" t="str">
        <f t="shared" si="455"/>
        <v>NA</v>
      </c>
      <c r="AG1002" s="289" t="str">
        <f t="shared" si="456"/>
        <v>NA</v>
      </c>
      <c r="AH1002" s="289" t="str">
        <f t="shared" si="457"/>
        <v>NA</v>
      </c>
      <c r="AI1002" s="289" t="str">
        <f t="shared" si="458"/>
        <v>NA</v>
      </c>
      <c r="AJ1002" s="289" t="str">
        <f t="shared" si="459"/>
        <v>NA</v>
      </c>
      <c r="AK1002" s="289" t="str">
        <f t="shared" si="460"/>
        <v>NA</v>
      </c>
      <c r="AL1002" s="289" t="str">
        <f t="shared" si="461"/>
        <v>NA</v>
      </c>
      <c r="AM1002" s="289" t="str">
        <f t="shared" si="462"/>
        <v>NA</v>
      </c>
      <c r="AN1002" s="289" t="str">
        <f t="shared" si="463"/>
        <v>NA</v>
      </c>
      <c r="AO1002" s="289">
        <f t="shared" si="464"/>
        <v>509</v>
      </c>
      <c r="AP1002" s="289">
        <f t="shared" si="465"/>
        <v>493</v>
      </c>
      <c r="AQ1002" s="289">
        <f t="shared" si="466"/>
        <v>511</v>
      </c>
      <c r="AR1002" s="289">
        <f t="shared" si="467"/>
        <v>537</v>
      </c>
      <c r="AS1002" s="289">
        <f t="shared" si="468"/>
        <v>550</v>
      </c>
      <c r="AT1002" s="289">
        <f t="shared" si="469"/>
        <v>555</v>
      </c>
      <c r="AU1002" s="289">
        <f t="shared" si="470"/>
        <v>585</v>
      </c>
      <c r="AV1002" s="289">
        <f t="shared" si="471"/>
        <v>573</v>
      </c>
      <c r="AW1002" s="289">
        <f t="shared" si="472"/>
        <v>586</v>
      </c>
      <c r="AX1002" s="289">
        <f t="shared" si="473"/>
        <v>567</v>
      </c>
      <c r="AY1002" s="289">
        <f t="shared" si="474"/>
        <v>568</v>
      </c>
      <c r="AZ1002" s="289" t="str">
        <f t="shared" si="475"/>
        <v>NA</v>
      </c>
      <c r="BA1002" s="289" t="str">
        <f t="shared" si="476"/>
        <v>NA</v>
      </c>
      <c r="BB1002" s="289">
        <f t="shared" si="477"/>
        <v>558</v>
      </c>
      <c r="BC1002" s="289">
        <f t="shared" si="451"/>
        <v>559</v>
      </c>
      <c r="BD1002" s="289">
        <f t="shared" si="452"/>
        <v>560</v>
      </c>
      <c r="BE1002" s="289">
        <f t="shared" si="453"/>
        <v>559</v>
      </c>
    </row>
    <row r="1003" spans="1:57" s="309" customFormat="1" ht="15" customHeight="1" x14ac:dyDescent="0.25">
      <c r="A1003" s="283" t="s">
        <v>1054</v>
      </c>
      <c r="B1003" s="255" t="s">
        <v>915</v>
      </c>
      <c r="C1003" s="269" t="s">
        <v>1127</v>
      </c>
      <c r="D1003" s="248"/>
      <c r="E1003" s="248"/>
      <c r="F1003" s="248"/>
      <c r="G1003" s="248"/>
      <c r="H1003" s="248"/>
      <c r="I1003" s="248"/>
      <c r="J1003" s="248"/>
      <c r="K1003" s="248"/>
      <c r="L1003" s="248"/>
      <c r="M1003" s="248"/>
      <c r="N1003" s="248">
        <v>30122</v>
      </c>
      <c r="O1003" s="248">
        <v>27142</v>
      </c>
      <c r="P1003" s="248">
        <v>25610</v>
      </c>
      <c r="Q1003" s="248">
        <v>26990</v>
      </c>
      <c r="R1003" s="248">
        <v>31823</v>
      </c>
      <c r="S1003" s="248">
        <v>38340</v>
      </c>
      <c r="T1003" s="285">
        <v>42424</v>
      </c>
      <c r="U1003" s="286">
        <v>51504</v>
      </c>
      <c r="V1003" s="287">
        <v>51278</v>
      </c>
      <c r="W1003" s="287">
        <v>40152</v>
      </c>
      <c r="X1003" s="287">
        <v>46779</v>
      </c>
      <c r="Y1003" s="287"/>
      <c r="Z1003" s="287"/>
      <c r="AA1003" s="305">
        <v>58237</v>
      </c>
      <c r="AB1003" s="305">
        <v>68345</v>
      </c>
      <c r="AC1003" s="303">
        <v>66778</v>
      </c>
      <c r="AD1003" s="303">
        <v>62893</v>
      </c>
      <c r="AE1003" s="289" t="str">
        <f t="shared" si="454"/>
        <v>NA</v>
      </c>
      <c r="AF1003" s="289" t="str">
        <f t="shared" si="455"/>
        <v>NA</v>
      </c>
      <c r="AG1003" s="289" t="str">
        <f t="shared" si="456"/>
        <v>NA</v>
      </c>
      <c r="AH1003" s="289" t="str">
        <f t="shared" si="457"/>
        <v>NA</v>
      </c>
      <c r="AI1003" s="289" t="str">
        <f t="shared" si="458"/>
        <v>NA</v>
      </c>
      <c r="AJ1003" s="289" t="str">
        <f t="shared" si="459"/>
        <v>NA</v>
      </c>
      <c r="AK1003" s="289" t="str">
        <f t="shared" si="460"/>
        <v>NA</v>
      </c>
      <c r="AL1003" s="289" t="str">
        <f t="shared" si="461"/>
        <v>NA</v>
      </c>
      <c r="AM1003" s="289" t="str">
        <f t="shared" si="462"/>
        <v>NA</v>
      </c>
      <c r="AN1003" s="289" t="str">
        <f t="shared" si="463"/>
        <v>NA</v>
      </c>
      <c r="AO1003" s="289">
        <f t="shared" si="464"/>
        <v>525</v>
      </c>
      <c r="AP1003" s="289">
        <f t="shared" si="465"/>
        <v>544</v>
      </c>
      <c r="AQ1003" s="289">
        <f t="shared" si="466"/>
        <v>562</v>
      </c>
      <c r="AR1003" s="289">
        <f t="shared" si="467"/>
        <v>574</v>
      </c>
      <c r="AS1003" s="289">
        <f t="shared" si="468"/>
        <v>567</v>
      </c>
      <c r="AT1003" s="289">
        <f t="shared" si="469"/>
        <v>545</v>
      </c>
      <c r="AU1003" s="289">
        <f t="shared" si="470"/>
        <v>549</v>
      </c>
      <c r="AV1003" s="289">
        <f t="shared" si="471"/>
        <v>541</v>
      </c>
      <c r="AW1003" s="289">
        <f t="shared" si="472"/>
        <v>581</v>
      </c>
      <c r="AX1003" s="289">
        <f t="shared" si="473"/>
        <v>552</v>
      </c>
      <c r="AY1003" s="289">
        <f t="shared" si="474"/>
        <v>552</v>
      </c>
      <c r="AZ1003" s="289" t="str">
        <f t="shared" si="475"/>
        <v>NA</v>
      </c>
      <c r="BA1003" s="289" t="str">
        <f t="shared" si="476"/>
        <v>NA</v>
      </c>
      <c r="BB1003" s="289">
        <f t="shared" si="477"/>
        <v>554</v>
      </c>
      <c r="BC1003" s="289">
        <f t="shared" si="451"/>
        <v>549</v>
      </c>
      <c r="BD1003" s="289">
        <f t="shared" si="452"/>
        <v>554</v>
      </c>
      <c r="BE1003" s="289">
        <f t="shared" si="453"/>
        <v>560</v>
      </c>
    </row>
    <row r="1004" spans="1:57" s="309" customFormat="1" ht="15" customHeight="1" x14ac:dyDescent="0.25">
      <c r="A1004" s="283" t="s">
        <v>6</v>
      </c>
      <c r="B1004" s="255" t="s">
        <v>911</v>
      </c>
      <c r="C1004" s="269" t="s">
        <v>1127</v>
      </c>
      <c r="D1004" s="248"/>
      <c r="E1004" s="248"/>
      <c r="F1004" s="248"/>
      <c r="G1004" s="248"/>
      <c r="H1004" s="248"/>
      <c r="I1004" s="248"/>
      <c r="J1004" s="248"/>
      <c r="K1004" s="248"/>
      <c r="L1004" s="248"/>
      <c r="M1004" s="248"/>
      <c r="N1004" s="248"/>
      <c r="O1004" s="248"/>
      <c r="P1004" s="248"/>
      <c r="Q1004" s="248"/>
      <c r="R1004" s="248">
        <v>22659</v>
      </c>
      <c r="S1004" s="248">
        <v>26181</v>
      </c>
      <c r="T1004" s="285">
        <v>30035</v>
      </c>
      <c r="U1004" s="286">
        <v>42113</v>
      </c>
      <c r="V1004" s="287">
        <v>39947</v>
      </c>
      <c r="W1004" s="287"/>
      <c r="X1004" s="287"/>
      <c r="Y1004" s="287"/>
      <c r="Z1004" s="287"/>
      <c r="AA1004" s="305">
        <v>56411</v>
      </c>
      <c r="AB1004" s="305">
        <v>58573</v>
      </c>
      <c r="AC1004" s="303">
        <v>60330</v>
      </c>
      <c r="AD1004" s="303">
        <v>62842</v>
      </c>
      <c r="AE1004" s="289" t="str">
        <f t="shared" si="454"/>
        <v>NA</v>
      </c>
      <c r="AF1004" s="289" t="str">
        <f t="shared" si="455"/>
        <v>NA</v>
      </c>
      <c r="AG1004" s="289" t="str">
        <f t="shared" si="456"/>
        <v>NA</v>
      </c>
      <c r="AH1004" s="289" t="str">
        <f t="shared" si="457"/>
        <v>NA</v>
      </c>
      <c r="AI1004" s="289" t="str">
        <f t="shared" si="458"/>
        <v>NA</v>
      </c>
      <c r="AJ1004" s="289" t="str">
        <f t="shared" si="459"/>
        <v>NA</v>
      </c>
      <c r="AK1004" s="289" t="str">
        <f t="shared" si="460"/>
        <v>NA</v>
      </c>
      <c r="AL1004" s="289" t="str">
        <f t="shared" si="461"/>
        <v>NA</v>
      </c>
      <c r="AM1004" s="289" t="str">
        <f t="shared" si="462"/>
        <v>NA</v>
      </c>
      <c r="AN1004" s="289" t="str">
        <f t="shared" si="463"/>
        <v>NA</v>
      </c>
      <c r="AO1004" s="289" t="str">
        <f t="shared" si="464"/>
        <v>NA</v>
      </c>
      <c r="AP1004" s="289" t="str">
        <f t="shared" si="465"/>
        <v>NA</v>
      </c>
      <c r="AQ1004" s="289" t="str">
        <f t="shared" si="466"/>
        <v>NA</v>
      </c>
      <c r="AR1004" s="289" t="str">
        <f t="shared" si="467"/>
        <v>NA</v>
      </c>
      <c r="AS1004" s="289">
        <f t="shared" si="468"/>
        <v>629</v>
      </c>
      <c r="AT1004" s="289">
        <f t="shared" si="469"/>
        <v>625</v>
      </c>
      <c r="AU1004" s="289">
        <f t="shared" si="470"/>
        <v>626</v>
      </c>
      <c r="AV1004" s="289">
        <f t="shared" si="471"/>
        <v>591</v>
      </c>
      <c r="AW1004" s="289">
        <f t="shared" si="472"/>
        <v>651</v>
      </c>
      <c r="AX1004" s="289" t="str">
        <f t="shared" si="473"/>
        <v>NA</v>
      </c>
      <c r="AY1004" s="289" t="str">
        <f t="shared" si="474"/>
        <v>NA</v>
      </c>
      <c r="AZ1004" s="289" t="str">
        <f t="shared" si="475"/>
        <v>NA</v>
      </c>
      <c r="BA1004" s="289" t="str">
        <f t="shared" si="476"/>
        <v>NA</v>
      </c>
      <c r="BB1004" s="289">
        <f t="shared" si="477"/>
        <v>563</v>
      </c>
      <c r="BC1004" s="289">
        <f t="shared" si="451"/>
        <v>583</v>
      </c>
      <c r="BD1004" s="289">
        <f t="shared" si="452"/>
        <v>573</v>
      </c>
      <c r="BE1004" s="289">
        <f t="shared" si="453"/>
        <v>561</v>
      </c>
    </row>
    <row r="1005" spans="1:57" s="309" customFormat="1" ht="15" customHeight="1" x14ac:dyDescent="0.25">
      <c r="A1005" s="283" t="s">
        <v>886</v>
      </c>
      <c r="B1005" s="255" t="s">
        <v>912</v>
      </c>
      <c r="C1005" s="269" t="s">
        <v>1127</v>
      </c>
      <c r="D1005" s="248"/>
      <c r="E1005" s="248"/>
      <c r="F1005" s="248"/>
      <c r="G1005" s="248"/>
      <c r="H1005" s="248"/>
      <c r="I1005" s="248"/>
      <c r="J1005" s="248"/>
      <c r="K1005" s="248"/>
      <c r="L1005" s="248"/>
      <c r="M1005" s="248"/>
      <c r="N1005" s="248"/>
      <c r="O1005" s="248"/>
      <c r="P1005" s="248"/>
      <c r="Q1005" s="248">
        <v>29496</v>
      </c>
      <c r="R1005" s="248">
        <v>29952</v>
      </c>
      <c r="S1005" s="248">
        <v>35677</v>
      </c>
      <c r="T1005" s="285">
        <v>37298</v>
      </c>
      <c r="U1005" s="286">
        <v>45693</v>
      </c>
      <c r="V1005" s="287">
        <v>47706</v>
      </c>
      <c r="W1005" s="287">
        <v>39262</v>
      </c>
      <c r="X1005" s="287">
        <v>42453</v>
      </c>
      <c r="Y1005" s="287"/>
      <c r="Z1005" s="287"/>
      <c r="AA1005" s="305">
        <v>54718</v>
      </c>
      <c r="AB1005" s="305">
        <v>63965</v>
      </c>
      <c r="AC1005" s="303">
        <v>64486</v>
      </c>
      <c r="AD1005" s="303">
        <v>61150</v>
      </c>
      <c r="AE1005" s="289" t="str">
        <f t="shared" si="454"/>
        <v>NA</v>
      </c>
      <c r="AF1005" s="289" t="str">
        <f t="shared" si="455"/>
        <v>NA</v>
      </c>
      <c r="AG1005" s="289" t="str">
        <f t="shared" si="456"/>
        <v>NA</v>
      </c>
      <c r="AH1005" s="289" t="str">
        <f t="shared" si="457"/>
        <v>NA</v>
      </c>
      <c r="AI1005" s="289" t="str">
        <f t="shared" si="458"/>
        <v>NA</v>
      </c>
      <c r="AJ1005" s="289" t="str">
        <f t="shared" si="459"/>
        <v>NA</v>
      </c>
      <c r="AK1005" s="289" t="str">
        <f t="shared" si="460"/>
        <v>NA</v>
      </c>
      <c r="AL1005" s="289" t="str">
        <f t="shared" si="461"/>
        <v>NA</v>
      </c>
      <c r="AM1005" s="289" t="str">
        <f t="shared" si="462"/>
        <v>NA</v>
      </c>
      <c r="AN1005" s="289" t="str">
        <f t="shared" si="463"/>
        <v>NA</v>
      </c>
      <c r="AO1005" s="289" t="str">
        <f t="shared" si="464"/>
        <v>NA</v>
      </c>
      <c r="AP1005" s="289" t="str">
        <f t="shared" si="465"/>
        <v>NA</v>
      </c>
      <c r="AQ1005" s="289" t="str">
        <f t="shared" si="466"/>
        <v>NA</v>
      </c>
      <c r="AR1005" s="289">
        <f t="shared" si="467"/>
        <v>553</v>
      </c>
      <c r="AS1005" s="289">
        <f t="shared" si="468"/>
        <v>582</v>
      </c>
      <c r="AT1005" s="289">
        <f t="shared" si="469"/>
        <v>567</v>
      </c>
      <c r="AU1005" s="289">
        <f t="shared" si="470"/>
        <v>583</v>
      </c>
      <c r="AV1005" s="289">
        <f t="shared" si="471"/>
        <v>572</v>
      </c>
      <c r="AW1005" s="289">
        <f t="shared" si="472"/>
        <v>603</v>
      </c>
      <c r="AX1005" s="289">
        <f t="shared" si="473"/>
        <v>558</v>
      </c>
      <c r="AY1005" s="289">
        <f t="shared" si="474"/>
        <v>571</v>
      </c>
      <c r="AZ1005" s="289" t="str">
        <f t="shared" si="475"/>
        <v>NA</v>
      </c>
      <c r="BA1005" s="289" t="str">
        <f t="shared" si="476"/>
        <v>NA</v>
      </c>
      <c r="BB1005" s="289">
        <f t="shared" si="477"/>
        <v>569</v>
      </c>
      <c r="BC1005" s="289">
        <f t="shared" si="451"/>
        <v>564</v>
      </c>
      <c r="BD1005" s="289">
        <f t="shared" si="452"/>
        <v>562</v>
      </c>
      <c r="BE1005" s="289">
        <f t="shared" si="453"/>
        <v>565</v>
      </c>
    </row>
    <row r="1006" spans="1:57" s="309" customFormat="1" ht="15" customHeight="1" x14ac:dyDescent="0.25">
      <c r="A1006" s="283" t="s">
        <v>217</v>
      </c>
      <c r="B1006" s="255" t="s">
        <v>912</v>
      </c>
      <c r="C1006" s="269" t="s">
        <v>1127</v>
      </c>
      <c r="D1006" s="248"/>
      <c r="E1006" s="248"/>
      <c r="F1006" s="248"/>
      <c r="G1006" s="248"/>
      <c r="H1006" s="248">
        <v>34883</v>
      </c>
      <c r="I1006" s="248">
        <v>41862</v>
      </c>
      <c r="J1006" s="248">
        <v>47687</v>
      </c>
      <c r="K1006" s="248">
        <v>53650</v>
      </c>
      <c r="L1006" s="248">
        <v>61823</v>
      </c>
      <c r="M1006" s="248">
        <v>70699</v>
      </c>
      <c r="N1006" s="248">
        <v>79672</v>
      </c>
      <c r="O1006" s="248">
        <v>64629</v>
      </c>
      <c r="P1006" s="248">
        <v>46790</v>
      </c>
      <c r="Q1006" s="248">
        <v>44648</v>
      </c>
      <c r="R1006" s="248">
        <v>49862</v>
      </c>
      <c r="S1006" s="248">
        <v>51154</v>
      </c>
      <c r="T1006" s="285">
        <v>52977</v>
      </c>
      <c r="U1006" s="321">
        <v>59421</v>
      </c>
      <c r="V1006" s="287">
        <v>56652</v>
      </c>
      <c r="W1006" s="287">
        <v>40285</v>
      </c>
      <c r="X1006" s="287">
        <v>43532</v>
      </c>
      <c r="Y1006" s="287"/>
      <c r="Z1006" s="287"/>
      <c r="AA1006" s="305"/>
      <c r="AB1006" s="305"/>
      <c r="AC1006" s="303">
        <v>55963</v>
      </c>
      <c r="AD1006" s="303">
        <v>60303</v>
      </c>
      <c r="AE1006" s="289" t="str">
        <f t="shared" si="454"/>
        <v>NA</v>
      </c>
      <c r="AF1006" s="289" t="str">
        <f t="shared" si="455"/>
        <v>NA</v>
      </c>
      <c r="AG1006" s="289" t="str">
        <f t="shared" si="456"/>
        <v>NA</v>
      </c>
      <c r="AH1006" s="289" t="str">
        <f t="shared" si="457"/>
        <v>NA</v>
      </c>
      <c r="AI1006" s="289">
        <f t="shared" si="458"/>
        <v>309</v>
      </c>
      <c r="AJ1006" s="289">
        <f t="shared" si="459"/>
        <v>313</v>
      </c>
      <c r="AK1006" s="289">
        <f t="shared" si="460"/>
        <v>322</v>
      </c>
      <c r="AL1006" s="289">
        <f t="shared" si="461"/>
        <v>330</v>
      </c>
      <c r="AM1006" s="289">
        <f t="shared" si="462"/>
        <v>338</v>
      </c>
      <c r="AN1006" s="289">
        <f t="shared" si="463"/>
        <v>340</v>
      </c>
      <c r="AO1006" s="289">
        <f t="shared" si="464"/>
        <v>352</v>
      </c>
      <c r="AP1006" s="289">
        <f t="shared" si="465"/>
        <v>374</v>
      </c>
      <c r="AQ1006" s="289">
        <f t="shared" si="466"/>
        <v>434</v>
      </c>
      <c r="AR1006" s="289">
        <f t="shared" si="467"/>
        <v>451</v>
      </c>
      <c r="AS1006" s="289">
        <f t="shared" si="468"/>
        <v>456</v>
      </c>
      <c r="AT1006" s="289">
        <f t="shared" si="469"/>
        <v>480</v>
      </c>
      <c r="AU1006" s="289">
        <f t="shared" si="470"/>
        <v>494</v>
      </c>
      <c r="AV1006" s="289">
        <f t="shared" si="471"/>
        <v>507</v>
      </c>
      <c r="AW1006" s="289">
        <f t="shared" si="472"/>
        <v>557</v>
      </c>
      <c r="AX1006" s="289">
        <f t="shared" si="473"/>
        <v>550</v>
      </c>
      <c r="AY1006" s="289">
        <f t="shared" si="474"/>
        <v>567</v>
      </c>
      <c r="AZ1006" s="289" t="str">
        <f t="shared" si="475"/>
        <v>NA</v>
      </c>
      <c r="BA1006" s="289" t="str">
        <f t="shared" si="476"/>
        <v>NA</v>
      </c>
      <c r="BB1006" s="289" t="str">
        <f t="shared" si="477"/>
        <v>NA</v>
      </c>
      <c r="BC1006" s="289" t="str">
        <f t="shared" si="451"/>
        <v>NA</v>
      </c>
      <c r="BD1006" s="289">
        <f t="shared" si="452"/>
        <v>586</v>
      </c>
      <c r="BE1006" s="289">
        <f t="shared" si="453"/>
        <v>566</v>
      </c>
    </row>
    <row r="1007" spans="1:57" s="309" customFormat="1" ht="15" customHeight="1" x14ac:dyDescent="0.25">
      <c r="A1007" s="283" t="s">
        <v>323</v>
      </c>
      <c r="B1007" s="255" t="s">
        <v>915</v>
      </c>
      <c r="C1007" s="269" t="s">
        <v>1127</v>
      </c>
      <c r="D1007" s="248"/>
      <c r="E1007" s="248"/>
      <c r="F1007" s="248"/>
      <c r="G1007" s="248"/>
      <c r="H1007" s="248"/>
      <c r="I1007" s="248"/>
      <c r="J1007" s="248"/>
      <c r="K1007" s="248"/>
      <c r="L1007" s="248"/>
      <c r="M1007" s="248"/>
      <c r="N1007" s="248"/>
      <c r="O1007" s="248"/>
      <c r="P1007" s="248">
        <v>25983</v>
      </c>
      <c r="Q1007" s="248">
        <v>27217</v>
      </c>
      <c r="R1007" s="248">
        <v>30935</v>
      </c>
      <c r="S1007" s="248">
        <v>32984</v>
      </c>
      <c r="T1007" s="285">
        <v>41153</v>
      </c>
      <c r="U1007" s="286">
        <v>47407</v>
      </c>
      <c r="V1007" s="287">
        <v>46294</v>
      </c>
      <c r="W1007" s="287">
        <v>39154</v>
      </c>
      <c r="X1007" s="287">
        <v>43800</v>
      </c>
      <c r="Y1007" s="287"/>
      <c r="Z1007" s="287"/>
      <c r="AA1007" s="305">
        <v>48933</v>
      </c>
      <c r="AB1007" s="305">
        <v>58366</v>
      </c>
      <c r="AC1007" s="303">
        <v>61751</v>
      </c>
      <c r="AD1007" s="303">
        <v>60271</v>
      </c>
      <c r="AE1007" s="289" t="str">
        <f t="shared" si="454"/>
        <v>NA</v>
      </c>
      <c r="AF1007" s="289" t="str">
        <f t="shared" si="455"/>
        <v>NA</v>
      </c>
      <c r="AG1007" s="289" t="str">
        <f t="shared" si="456"/>
        <v>NA</v>
      </c>
      <c r="AH1007" s="289" t="str">
        <f t="shared" si="457"/>
        <v>NA</v>
      </c>
      <c r="AI1007" s="289" t="str">
        <f t="shared" si="458"/>
        <v>NA</v>
      </c>
      <c r="AJ1007" s="289" t="str">
        <f t="shared" si="459"/>
        <v>NA</v>
      </c>
      <c r="AK1007" s="289" t="str">
        <f t="shared" si="460"/>
        <v>NA</v>
      </c>
      <c r="AL1007" s="289" t="str">
        <f t="shared" si="461"/>
        <v>NA</v>
      </c>
      <c r="AM1007" s="289" t="str">
        <f t="shared" si="462"/>
        <v>NA</v>
      </c>
      <c r="AN1007" s="289" t="str">
        <f t="shared" si="463"/>
        <v>NA</v>
      </c>
      <c r="AO1007" s="289" t="str">
        <f t="shared" si="464"/>
        <v>NA</v>
      </c>
      <c r="AP1007" s="289" t="str">
        <f t="shared" si="465"/>
        <v>NA</v>
      </c>
      <c r="AQ1007" s="289">
        <f t="shared" si="466"/>
        <v>560</v>
      </c>
      <c r="AR1007" s="289">
        <f t="shared" si="467"/>
        <v>572</v>
      </c>
      <c r="AS1007" s="289">
        <f t="shared" si="468"/>
        <v>571</v>
      </c>
      <c r="AT1007" s="289">
        <f t="shared" si="469"/>
        <v>584</v>
      </c>
      <c r="AU1007" s="289">
        <f t="shared" si="470"/>
        <v>554</v>
      </c>
      <c r="AV1007" s="289">
        <f t="shared" si="471"/>
        <v>562</v>
      </c>
      <c r="AW1007" s="289">
        <f t="shared" si="472"/>
        <v>613</v>
      </c>
      <c r="AX1007" s="289">
        <f t="shared" si="473"/>
        <v>560</v>
      </c>
      <c r="AY1007" s="289">
        <f t="shared" si="474"/>
        <v>565</v>
      </c>
      <c r="AZ1007" s="289" t="str">
        <f t="shared" si="475"/>
        <v>NA</v>
      </c>
      <c r="BA1007" s="289" t="str">
        <f t="shared" si="476"/>
        <v>NA</v>
      </c>
      <c r="BB1007" s="289">
        <f t="shared" si="477"/>
        <v>590</v>
      </c>
      <c r="BC1007" s="289">
        <f t="shared" si="451"/>
        <v>584</v>
      </c>
      <c r="BD1007" s="289">
        <f t="shared" si="452"/>
        <v>570</v>
      </c>
      <c r="BE1007" s="289">
        <f t="shared" si="453"/>
        <v>569</v>
      </c>
    </row>
    <row r="1008" spans="1:57" s="309" customFormat="1" ht="15" customHeight="1" x14ac:dyDescent="0.25">
      <c r="A1008" s="283" t="s">
        <v>420</v>
      </c>
      <c r="B1008" s="255" t="s">
        <v>907</v>
      </c>
      <c r="C1008" s="269" t="s">
        <v>1127</v>
      </c>
      <c r="D1008" s="248"/>
      <c r="E1008" s="248"/>
      <c r="F1008" s="248"/>
      <c r="G1008" s="248"/>
      <c r="H1008" s="248"/>
      <c r="I1008" s="248"/>
      <c r="J1008" s="248"/>
      <c r="K1008" s="248"/>
      <c r="L1008" s="248"/>
      <c r="M1008" s="248"/>
      <c r="N1008" s="248"/>
      <c r="O1008" s="248"/>
      <c r="P1008" s="248"/>
      <c r="Q1008" s="248">
        <v>35465</v>
      </c>
      <c r="R1008" s="248">
        <v>40218</v>
      </c>
      <c r="S1008" s="248">
        <v>42277</v>
      </c>
      <c r="T1008" s="285">
        <v>45619</v>
      </c>
      <c r="U1008" s="286">
        <v>52738</v>
      </c>
      <c r="V1008" s="287">
        <v>47733</v>
      </c>
      <c r="W1008" s="287">
        <v>35620</v>
      </c>
      <c r="X1008" s="287">
        <v>40182</v>
      </c>
      <c r="Y1008" s="287"/>
      <c r="Z1008" s="287"/>
      <c r="AA1008" s="305">
        <v>53492</v>
      </c>
      <c r="AB1008" s="305">
        <v>63964</v>
      </c>
      <c r="AC1008" s="303">
        <v>62440</v>
      </c>
      <c r="AD1008" s="303">
        <v>60222</v>
      </c>
      <c r="AE1008" s="289" t="str">
        <f t="shared" si="454"/>
        <v>NA</v>
      </c>
      <c r="AF1008" s="289" t="str">
        <f t="shared" si="455"/>
        <v>NA</v>
      </c>
      <c r="AG1008" s="289" t="str">
        <f t="shared" si="456"/>
        <v>NA</v>
      </c>
      <c r="AH1008" s="289" t="str">
        <f t="shared" si="457"/>
        <v>NA</v>
      </c>
      <c r="AI1008" s="289" t="str">
        <f t="shared" si="458"/>
        <v>NA</v>
      </c>
      <c r="AJ1008" s="289" t="str">
        <f t="shared" si="459"/>
        <v>NA</v>
      </c>
      <c r="AK1008" s="289" t="str">
        <f t="shared" si="460"/>
        <v>NA</v>
      </c>
      <c r="AL1008" s="289" t="str">
        <f t="shared" si="461"/>
        <v>NA</v>
      </c>
      <c r="AM1008" s="289" t="str">
        <f t="shared" si="462"/>
        <v>NA</v>
      </c>
      <c r="AN1008" s="289" t="str">
        <f t="shared" si="463"/>
        <v>NA</v>
      </c>
      <c r="AO1008" s="289" t="str">
        <f t="shared" si="464"/>
        <v>NA</v>
      </c>
      <c r="AP1008" s="289" t="str">
        <f t="shared" si="465"/>
        <v>NA</v>
      </c>
      <c r="AQ1008" s="289" t="str">
        <f t="shared" si="466"/>
        <v>NA</v>
      </c>
      <c r="AR1008" s="289">
        <f t="shared" si="467"/>
        <v>510</v>
      </c>
      <c r="AS1008" s="289">
        <f t="shared" si="468"/>
        <v>514</v>
      </c>
      <c r="AT1008" s="289">
        <f t="shared" si="469"/>
        <v>521</v>
      </c>
      <c r="AU1008" s="289">
        <f t="shared" si="470"/>
        <v>528</v>
      </c>
      <c r="AV1008" s="289">
        <f t="shared" si="471"/>
        <v>534</v>
      </c>
      <c r="AW1008" s="289">
        <f t="shared" si="472"/>
        <v>602</v>
      </c>
      <c r="AX1008" s="289">
        <f t="shared" si="473"/>
        <v>581</v>
      </c>
      <c r="AY1008" s="289">
        <f t="shared" si="474"/>
        <v>579</v>
      </c>
      <c r="AZ1008" s="289" t="str">
        <f t="shared" si="475"/>
        <v>NA</v>
      </c>
      <c r="BA1008" s="289" t="str">
        <f t="shared" si="476"/>
        <v>NA</v>
      </c>
      <c r="BB1008" s="289">
        <f t="shared" si="477"/>
        <v>576</v>
      </c>
      <c r="BC1008" s="289">
        <f t="shared" si="451"/>
        <v>565</v>
      </c>
      <c r="BD1008" s="289">
        <f t="shared" si="452"/>
        <v>568</v>
      </c>
      <c r="BE1008" s="289">
        <f t="shared" si="453"/>
        <v>570</v>
      </c>
    </row>
    <row r="1009" spans="1:57" s="309" customFormat="1" ht="15" customHeight="1" x14ac:dyDescent="0.25">
      <c r="A1009" s="283" t="s">
        <v>368</v>
      </c>
      <c r="B1009" s="255" t="s">
        <v>912</v>
      </c>
      <c r="C1009" s="269" t="s">
        <v>1127</v>
      </c>
      <c r="D1009" s="248"/>
      <c r="E1009" s="248"/>
      <c r="F1009" s="248"/>
      <c r="G1009" s="248"/>
      <c r="H1009" s="248">
        <v>24554</v>
      </c>
      <c r="I1009" s="248">
        <v>28198</v>
      </c>
      <c r="J1009" s="248">
        <v>32047</v>
      </c>
      <c r="K1009" s="248">
        <v>36818</v>
      </c>
      <c r="L1009" s="248">
        <v>39886</v>
      </c>
      <c r="M1009" s="248">
        <v>42971</v>
      </c>
      <c r="N1009" s="248">
        <v>46067</v>
      </c>
      <c r="O1009" s="248">
        <v>44019</v>
      </c>
      <c r="P1009" s="248">
        <v>41691</v>
      </c>
      <c r="Q1009" s="248">
        <v>39686</v>
      </c>
      <c r="R1009" s="248">
        <v>45153</v>
      </c>
      <c r="S1009" s="248">
        <v>49927</v>
      </c>
      <c r="T1009" s="285">
        <v>53706</v>
      </c>
      <c r="U1009" s="286">
        <v>60865</v>
      </c>
      <c r="V1009" s="287">
        <v>60198</v>
      </c>
      <c r="W1009" s="287">
        <v>45280</v>
      </c>
      <c r="X1009" s="287">
        <v>48665</v>
      </c>
      <c r="Y1009" s="287"/>
      <c r="Z1009" s="287"/>
      <c r="AA1009" s="305">
        <v>59847</v>
      </c>
      <c r="AB1009" s="305">
        <v>67822</v>
      </c>
      <c r="AC1009" s="303">
        <v>65118</v>
      </c>
      <c r="AD1009" s="303">
        <v>59594</v>
      </c>
      <c r="AE1009" s="289" t="str">
        <f t="shared" si="454"/>
        <v>NA</v>
      </c>
      <c r="AF1009" s="289" t="str">
        <f t="shared" si="455"/>
        <v>NA</v>
      </c>
      <c r="AG1009" s="289" t="str">
        <f t="shared" si="456"/>
        <v>NA</v>
      </c>
      <c r="AH1009" s="289" t="str">
        <f t="shared" si="457"/>
        <v>NA</v>
      </c>
      <c r="AI1009" s="289">
        <f t="shared" si="458"/>
        <v>357</v>
      </c>
      <c r="AJ1009" s="289">
        <f t="shared" si="459"/>
        <v>372</v>
      </c>
      <c r="AK1009" s="289">
        <f t="shared" si="460"/>
        <v>374</v>
      </c>
      <c r="AL1009" s="289">
        <f t="shared" si="461"/>
        <v>385</v>
      </c>
      <c r="AM1009" s="289">
        <f t="shared" si="462"/>
        <v>397</v>
      </c>
      <c r="AN1009" s="289">
        <f t="shared" si="463"/>
        <v>404</v>
      </c>
      <c r="AO1009" s="289">
        <f t="shared" si="464"/>
        <v>442</v>
      </c>
      <c r="AP1009" s="289">
        <f t="shared" si="465"/>
        <v>447</v>
      </c>
      <c r="AQ1009" s="289">
        <f t="shared" si="466"/>
        <v>463</v>
      </c>
      <c r="AR1009" s="289">
        <f t="shared" si="467"/>
        <v>486</v>
      </c>
      <c r="AS1009" s="289">
        <f t="shared" si="468"/>
        <v>487</v>
      </c>
      <c r="AT1009" s="289">
        <f t="shared" si="469"/>
        <v>487</v>
      </c>
      <c r="AU1009" s="289">
        <f t="shared" si="470"/>
        <v>490</v>
      </c>
      <c r="AV1009" s="289">
        <f t="shared" si="471"/>
        <v>501</v>
      </c>
      <c r="AW1009" s="289">
        <f t="shared" si="472"/>
        <v>549</v>
      </c>
      <c r="AX1009" s="289">
        <f t="shared" si="473"/>
        <v>529</v>
      </c>
      <c r="AY1009" s="289">
        <f t="shared" si="474"/>
        <v>540</v>
      </c>
      <c r="AZ1009" s="289" t="str">
        <f t="shared" si="475"/>
        <v>NA</v>
      </c>
      <c r="BA1009" s="289" t="str">
        <f t="shared" si="476"/>
        <v>NA</v>
      </c>
      <c r="BB1009" s="289">
        <f t="shared" si="477"/>
        <v>548</v>
      </c>
      <c r="BC1009" s="289">
        <f t="shared" si="451"/>
        <v>550</v>
      </c>
      <c r="BD1009" s="289">
        <f t="shared" si="452"/>
        <v>558</v>
      </c>
      <c r="BE1009" s="289">
        <f t="shared" si="453"/>
        <v>574</v>
      </c>
    </row>
    <row r="1010" spans="1:57" s="309" customFormat="1" ht="15" customHeight="1" x14ac:dyDescent="0.25">
      <c r="A1010" s="283" t="s">
        <v>888</v>
      </c>
      <c r="B1010" s="255" t="s">
        <v>912</v>
      </c>
      <c r="C1010" s="269" t="s">
        <v>1127</v>
      </c>
      <c r="D1010" s="248"/>
      <c r="E1010" s="248"/>
      <c r="F1010" s="248"/>
      <c r="G1010" s="248"/>
      <c r="H1010" s="248">
        <v>2717</v>
      </c>
      <c r="I1010" s="248">
        <v>3505</v>
      </c>
      <c r="J1010" s="272">
        <v>4123</v>
      </c>
      <c r="K1010" s="272">
        <v>5784</v>
      </c>
      <c r="L1010" s="248">
        <v>7132</v>
      </c>
      <c r="M1010" s="248">
        <v>9369</v>
      </c>
      <c r="N1010" s="248">
        <v>10337</v>
      </c>
      <c r="O1010" s="248">
        <v>11043</v>
      </c>
      <c r="P1010" s="248">
        <v>13438</v>
      </c>
      <c r="Q1010" s="248">
        <v>14770</v>
      </c>
      <c r="R1010" s="248">
        <v>16387</v>
      </c>
      <c r="S1010" s="248">
        <v>17247</v>
      </c>
      <c r="T1010" s="285">
        <v>20198</v>
      </c>
      <c r="U1010" s="286">
        <v>26662</v>
      </c>
      <c r="V1010" s="287">
        <v>26782</v>
      </c>
      <c r="W1010" s="287">
        <v>24764</v>
      </c>
      <c r="X1010" s="287">
        <v>29523</v>
      </c>
      <c r="Y1010" s="287"/>
      <c r="Z1010" s="287"/>
      <c r="AA1010" s="305">
        <v>40522</v>
      </c>
      <c r="AB1010" s="305">
        <v>49522</v>
      </c>
      <c r="AC1010" s="303">
        <v>54810</v>
      </c>
      <c r="AD1010" s="303">
        <v>59273</v>
      </c>
      <c r="AE1010" s="289" t="str">
        <f t="shared" si="454"/>
        <v>NA</v>
      </c>
      <c r="AF1010" s="289" t="str">
        <f t="shared" si="455"/>
        <v>NA</v>
      </c>
      <c r="AG1010" s="289" t="str">
        <f t="shared" si="456"/>
        <v>NA</v>
      </c>
      <c r="AH1010" s="289" t="str">
        <f t="shared" si="457"/>
        <v>NA</v>
      </c>
      <c r="AI1010" s="289">
        <f t="shared" si="458"/>
        <v>455</v>
      </c>
      <c r="AJ1010" s="289">
        <f t="shared" si="459"/>
        <v>484</v>
      </c>
      <c r="AK1010" s="289">
        <f t="shared" si="460"/>
        <v>495</v>
      </c>
      <c r="AL1010" s="289">
        <f t="shared" si="461"/>
        <v>490</v>
      </c>
      <c r="AM1010" s="289">
        <f t="shared" si="462"/>
        <v>522</v>
      </c>
      <c r="AN1010" s="289">
        <f t="shared" si="463"/>
        <v>524</v>
      </c>
      <c r="AO1010" s="289">
        <f t="shared" si="464"/>
        <v>611</v>
      </c>
      <c r="AP1010" s="289">
        <f t="shared" si="465"/>
        <v>624</v>
      </c>
      <c r="AQ1010" s="289">
        <f t="shared" si="466"/>
        <v>656</v>
      </c>
      <c r="AR1010" s="289">
        <f t="shared" si="467"/>
        <v>678</v>
      </c>
      <c r="AS1010" s="289">
        <f t="shared" si="468"/>
        <v>675</v>
      </c>
      <c r="AT1010" s="289">
        <f t="shared" si="469"/>
        <v>690</v>
      </c>
      <c r="AU1010" s="289">
        <f t="shared" si="470"/>
        <v>702</v>
      </c>
      <c r="AV1010" s="289">
        <f t="shared" si="471"/>
        <v>679</v>
      </c>
      <c r="AW1010" s="289">
        <f t="shared" si="472"/>
        <v>735</v>
      </c>
      <c r="AX1010" s="289">
        <f t="shared" si="473"/>
        <v>653</v>
      </c>
      <c r="AY1010" s="289">
        <f t="shared" si="474"/>
        <v>646</v>
      </c>
      <c r="AZ1010" s="289" t="str">
        <f t="shared" si="475"/>
        <v>NA</v>
      </c>
      <c r="BA1010" s="289" t="str">
        <f t="shared" si="476"/>
        <v>NA</v>
      </c>
      <c r="BB1010" s="289">
        <f t="shared" si="477"/>
        <v>635</v>
      </c>
      <c r="BC1010" s="289">
        <f t="shared" si="451"/>
        <v>613</v>
      </c>
      <c r="BD1010" s="289">
        <f t="shared" si="452"/>
        <v>595</v>
      </c>
      <c r="BE1010" s="289">
        <f t="shared" si="453"/>
        <v>575</v>
      </c>
    </row>
    <row r="1011" spans="1:57" s="309" customFormat="1" ht="15" customHeight="1" x14ac:dyDescent="0.25">
      <c r="A1011" s="283" t="s">
        <v>806</v>
      </c>
      <c r="B1011" s="255" t="s">
        <v>915</v>
      </c>
      <c r="C1011" s="269" t="s">
        <v>1127</v>
      </c>
      <c r="D1011" s="248"/>
      <c r="E1011" s="248"/>
      <c r="F1011" s="248"/>
      <c r="G1011" s="248"/>
      <c r="H1011" s="248">
        <v>9951</v>
      </c>
      <c r="I1011" s="248">
        <v>11985</v>
      </c>
      <c r="J1011" s="248">
        <v>16071</v>
      </c>
      <c r="K1011" s="248">
        <v>19585</v>
      </c>
      <c r="L1011" s="248">
        <v>22414</v>
      </c>
      <c r="M1011" s="248">
        <v>24965</v>
      </c>
      <c r="N1011" s="248">
        <v>27885</v>
      </c>
      <c r="O1011" s="248">
        <v>27466</v>
      </c>
      <c r="P1011" s="248">
        <v>26994</v>
      </c>
      <c r="Q1011" s="248">
        <v>28476</v>
      </c>
      <c r="R1011" s="248">
        <v>32741</v>
      </c>
      <c r="S1011" s="248">
        <v>35583</v>
      </c>
      <c r="T1011" s="285">
        <v>38608</v>
      </c>
      <c r="U1011" s="286">
        <v>41478</v>
      </c>
      <c r="V1011" s="287">
        <v>44348</v>
      </c>
      <c r="W1011" s="287">
        <v>34142</v>
      </c>
      <c r="X1011" s="287">
        <v>36870</v>
      </c>
      <c r="Y1011" s="287"/>
      <c r="Z1011" s="287"/>
      <c r="AA1011" s="305">
        <v>50244</v>
      </c>
      <c r="AB1011" s="305">
        <v>58983</v>
      </c>
      <c r="AC1011" s="303">
        <v>60524</v>
      </c>
      <c r="AD1011" s="303">
        <v>59136</v>
      </c>
      <c r="AE1011" s="289" t="str">
        <f t="shared" si="454"/>
        <v>NA</v>
      </c>
      <c r="AF1011" s="289" t="str">
        <f t="shared" si="455"/>
        <v>NA</v>
      </c>
      <c r="AG1011" s="289" t="str">
        <f t="shared" si="456"/>
        <v>NA</v>
      </c>
      <c r="AH1011" s="289" t="str">
        <f t="shared" si="457"/>
        <v>NA</v>
      </c>
      <c r="AI1011" s="289">
        <f t="shared" si="458"/>
        <v>424</v>
      </c>
      <c r="AJ1011" s="289">
        <f t="shared" si="459"/>
        <v>449</v>
      </c>
      <c r="AK1011" s="289">
        <f t="shared" si="460"/>
        <v>461</v>
      </c>
      <c r="AL1011" s="289">
        <f t="shared" si="461"/>
        <v>457</v>
      </c>
      <c r="AM1011" s="289">
        <f t="shared" si="462"/>
        <v>480</v>
      </c>
      <c r="AN1011" s="289">
        <f t="shared" si="463"/>
        <v>479</v>
      </c>
      <c r="AO1011" s="289">
        <f t="shared" si="464"/>
        <v>534</v>
      </c>
      <c r="AP1011" s="289">
        <f t="shared" si="465"/>
        <v>542</v>
      </c>
      <c r="AQ1011" s="289">
        <f t="shared" si="466"/>
        <v>557</v>
      </c>
      <c r="AR1011" s="289">
        <f t="shared" si="467"/>
        <v>562</v>
      </c>
      <c r="AS1011" s="289">
        <f t="shared" si="468"/>
        <v>562</v>
      </c>
      <c r="AT1011" s="289">
        <f t="shared" si="469"/>
        <v>569</v>
      </c>
      <c r="AU1011" s="289">
        <f t="shared" si="470"/>
        <v>575</v>
      </c>
      <c r="AV1011" s="289">
        <f t="shared" si="471"/>
        <v>594</v>
      </c>
      <c r="AW1011" s="289">
        <f t="shared" si="472"/>
        <v>623</v>
      </c>
      <c r="AX1011" s="289">
        <f t="shared" si="473"/>
        <v>589</v>
      </c>
      <c r="AY1011" s="289">
        <f t="shared" si="474"/>
        <v>600</v>
      </c>
      <c r="AZ1011" s="289" t="str">
        <f t="shared" si="475"/>
        <v>NA</v>
      </c>
      <c r="BA1011" s="289" t="str">
        <f t="shared" si="476"/>
        <v>NA</v>
      </c>
      <c r="BB1011" s="289">
        <f t="shared" si="477"/>
        <v>584</v>
      </c>
      <c r="BC1011" s="289">
        <f t="shared" si="451"/>
        <v>581</v>
      </c>
      <c r="BD1011" s="289">
        <f t="shared" si="452"/>
        <v>572</v>
      </c>
      <c r="BE1011" s="289">
        <f t="shared" si="453"/>
        <v>576</v>
      </c>
    </row>
    <row r="1012" spans="1:57" s="309" customFormat="1" ht="15" customHeight="1" x14ac:dyDescent="0.25">
      <c r="A1012" s="283" t="s">
        <v>771</v>
      </c>
      <c r="B1012" s="255" t="s">
        <v>912</v>
      </c>
      <c r="C1012" s="269" t="s">
        <v>1127</v>
      </c>
      <c r="D1012" s="248"/>
      <c r="E1012" s="248"/>
      <c r="F1012" s="248"/>
      <c r="G1012" s="248"/>
      <c r="H1012" s="248"/>
      <c r="I1012" s="248">
        <v>11837</v>
      </c>
      <c r="J1012" s="248">
        <v>14292</v>
      </c>
      <c r="K1012" s="248">
        <v>16977</v>
      </c>
      <c r="L1012" s="248">
        <v>20667</v>
      </c>
      <c r="M1012" s="248">
        <v>27955</v>
      </c>
      <c r="N1012" s="248">
        <v>34944</v>
      </c>
      <c r="O1012" s="248">
        <v>35690</v>
      </c>
      <c r="P1012" s="248">
        <v>32302</v>
      </c>
      <c r="Q1012" s="248">
        <v>30489</v>
      </c>
      <c r="R1012" s="248">
        <v>33575</v>
      </c>
      <c r="S1012" s="248">
        <v>32479</v>
      </c>
      <c r="T1012" s="285">
        <v>37661</v>
      </c>
      <c r="U1012" s="286">
        <v>46300</v>
      </c>
      <c r="V1012" s="287">
        <v>43214</v>
      </c>
      <c r="W1012" s="287">
        <v>36820</v>
      </c>
      <c r="X1012" s="287">
        <v>39441</v>
      </c>
      <c r="Y1012" s="287"/>
      <c r="Z1012" s="287"/>
      <c r="AA1012" s="305">
        <v>53953</v>
      </c>
      <c r="AB1012" s="305">
        <v>60151</v>
      </c>
      <c r="AC1012" s="303">
        <v>60297</v>
      </c>
      <c r="AD1012" s="303">
        <v>57944</v>
      </c>
      <c r="AE1012" s="289" t="str">
        <f t="shared" si="454"/>
        <v>NA</v>
      </c>
      <c r="AF1012" s="289" t="str">
        <f t="shared" si="455"/>
        <v>NA</v>
      </c>
      <c r="AG1012" s="289" t="str">
        <f t="shared" si="456"/>
        <v>NA</v>
      </c>
      <c r="AH1012" s="289" t="str">
        <f t="shared" si="457"/>
        <v>NA</v>
      </c>
      <c r="AI1012" s="289" t="str">
        <f t="shared" si="458"/>
        <v>NA</v>
      </c>
      <c r="AJ1012" s="289">
        <f t="shared" si="459"/>
        <v>451</v>
      </c>
      <c r="AK1012" s="289">
        <f t="shared" si="460"/>
        <v>466</v>
      </c>
      <c r="AL1012" s="289">
        <f t="shared" si="461"/>
        <v>466</v>
      </c>
      <c r="AM1012" s="289">
        <f t="shared" si="462"/>
        <v>482</v>
      </c>
      <c r="AN1012" s="289">
        <f t="shared" si="463"/>
        <v>471</v>
      </c>
      <c r="AO1012" s="289">
        <f t="shared" si="464"/>
        <v>502</v>
      </c>
      <c r="AP1012" s="289">
        <f t="shared" si="465"/>
        <v>494</v>
      </c>
      <c r="AQ1012" s="289">
        <f t="shared" si="466"/>
        <v>521</v>
      </c>
      <c r="AR1012" s="289">
        <f t="shared" si="467"/>
        <v>545</v>
      </c>
      <c r="AS1012" s="289">
        <f t="shared" si="468"/>
        <v>557</v>
      </c>
      <c r="AT1012" s="289">
        <f t="shared" si="469"/>
        <v>589</v>
      </c>
      <c r="AU1012" s="289">
        <f t="shared" si="470"/>
        <v>580</v>
      </c>
      <c r="AV1012" s="289">
        <f t="shared" si="471"/>
        <v>568</v>
      </c>
      <c r="AW1012" s="289">
        <f t="shared" si="472"/>
        <v>632</v>
      </c>
      <c r="AX1012" s="289">
        <f t="shared" si="473"/>
        <v>575</v>
      </c>
      <c r="AY1012" s="289">
        <f t="shared" si="474"/>
        <v>583</v>
      </c>
      <c r="AZ1012" s="289" t="str">
        <f t="shared" si="475"/>
        <v>NA</v>
      </c>
      <c r="BA1012" s="289" t="str">
        <f t="shared" si="476"/>
        <v>NA</v>
      </c>
      <c r="BB1012" s="289">
        <f t="shared" si="477"/>
        <v>573</v>
      </c>
      <c r="BC1012" s="289">
        <f t="shared" si="451"/>
        <v>579</v>
      </c>
      <c r="BD1012" s="289">
        <f t="shared" si="452"/>
        <v>574</v>
      </c>
      <c r="BE1012" s="289">
        <f t="shared" si="453"/>
        <v>578</v>
      </c>
    </row>
    <row r="1013" spans="1:57" s="309" customFormat="1" ht="15" customHeight="1" x14ac:dyDescent="0.25">
      <c r="A1013" s="283" t="s">
        <v>62</v>
      </c>
      <c r="B1013" s="255" t="s">
        <v>915</v>
      </c>
      <c r="C1013" s="269" t="s">
        <v>1127</v>
      </c>
      <c r="D1013" s="248"/>
      <c r="E1013" s="248"/>
      <c r="F1013" s="248"/>
      <c r="G1013" s="248"/>
      <c r="H1013" s="248">
        <v>11805</v>
      </c>
      <c r="I1013" s="248">
        <v>11959</v>
      </c>
      <c r="J1013" s="248"/>
      <c r="K1013" s="248"/>
      <c r="L1013" s="248"/>
      <c r="M1013" s="272"/>
      <c r="N1013" s="248"/>
      <c r="O1013" s="248"/>
      <c r="P1013" s="248"/>
      <c r="Q1013" s="248"/>
      <c r="R1013" s="248"/>
      <c r="S1013" s="248"/>
      <c r="T1013" s="285">
        <v>51678</v>
      </c>
      <c r="U1013" s="286">
        <v>57911.5</v>
      </c>
      <c r="V1013" s="287">
        <v>64145</v>
      </c>
      <c r="W1013" s="287">
        <v>50277</v>
      </c>
      <c r="X1013" s="287">
        <v>60508</v>
      </c>
      <c r="Y1013" s="287"/>
      <c r="Z1013" s="287"/>
      <c r="AA1013" s="305">
        <v>70685</v>
      </c>
      <c r="AB1013" s="305">
        <v>71902</v>
      </c>
      <c r="AC1013" s="303">
        <v>67459</v>
      </c>
      <c r="AD1013" s="303">
        <v>57811</v>
      </c>
      <c r="AE1013" s="289" t="str">
        <f t="shared" si="454"/>
        <v>NA</v>
      </c>
      <c r="AF1013" s="289" t="str">
        <f t="shared" si="455"/>
        <v>NA</v>
      </c>
      <c r="AG1013" s="289" t="str">
        <f t="shared" si="456"/>
        <v>NA</v>
      </c>
      <c r="AH1013" s="289" t="str">
        <f t="shared" si="457"/>
        <v>NA</v>
      </c>
      <c r="AI1013" s="289">
        <f t="shared" si="458"/>
        <v>415</v>
      </c>
      <c r="AJ1013" s="289">
        <f t="shared" si="459"/>
        <v>450</v>
      </c>
      <c r="AK1013" s="289" t="str">
        <f t="shared" si="460"/>
        <v>NA</v>
      </c>
      <c r="AL1013" s="289" t="str">
        <f t="shared" si="461"/>
        <v>NA</v>
      </c>
      <c r="AM1013" s="289" t="str">
        <f t="shared" si="462"/>
        <v>NA</v>
      </c>
      <c r="AN1013" s="289" t="str">
        <f t="shared" si="463"/>
        <v>NA</v>
      </c>
      <c r="AO1013" s="289" t="str">
        <f t="shared" si="464"/>
        <v>NA</v>
      </c>
      <c r="AP1013" s="289" t="str">
        <f t="shared" si="465"/>
        <v>NA</v>
      </c>
      <c r="AQ1013" s="289" t="str">
        <f t="shared" si="466"/>
        <v>NA</v>
      </c>
      <c r="AR1013" s="289" t="str">
        <f t="shared" si="467"/>
        <v>NA</v>
      </c>
      <c r="AS1013" s="289" t="str">
        <f t="shared" si="468"/>
        <v>NA</v>
      </c>
      <c r="AT1013" s="289" t="str">
        <f t="shared" si="469"/>
        <v>NA</v>
      </c>
      <c r="AU1013" s="289">
        <f t="shared" si="470"/>
        <v>502</v>
      </c>
      <c r="AV1013" s="289">
        <f t="shared" si="471"/>
        <v>514</v>
      </c>
      <c r="AW1013" s="289">
        <f t="shared" si="472"/>
        <v>529</v>
      </c>
      <c r="AX1013" s="289">
        <f t="shared" si="473"/>
        <v>508</v>
      </c>
      <c r="AY1013" s="289">
        <f t="shared" si="474"/>
        <v>485</v>
      </c>
      <c r="AZ1013" s="289" t="str">
        <f t="shared" si="475"/>
        <v>NA</v>
      </c>
      <c r="BA1013" s="289" t="str">
        <f t="shared" si="476"/>
        <v>NA</v>
      </c>
      <c r="BB1013" s="289">
        <f t="shared" si="477"/>
        <v>510</v>
      </c>
      <c r="BC1013" s="289">
        <f t="shared" si="451"/>
        <v>536</v>
      </c>
      <c r="BD1013" s="289">
        <f t="shared" si="452"/>
        <v>552</v>
      </c>
      <c r="BE1013" s="289">
        <f t="shared" si="453"/>
        <v>580</v>
      </c>
    </row>
    <row r="1014" spans="1:57" s="309" customFormat="1" ht="15" customHeight="1" x14ac:dyDescent="0.25">
      <c r="A1014" s="283" t="s">
        <v>989</v>
      </c>
      <c r="B1014" s="255" t="s">
        <v>915</v>
      </c>
      <c r="C1014" s="269" t="s">
        <v>1127</v>
      </c>
      <c r="D1014" s="248"/>
      <c r="E1014" s="248"/>
      <c r="F1014" s="248"/>
      <c r="G1014" s="248"/>
      <c r="H1014" s="248">
        <v>11251</v>
      </c>
      <c r="I1014" s="248">
        <v>13698</v>
      </c>
      <c r="J1014" s="248">
        <v>16378</v>
      </c>
      <c r="K1014" s="248">
        <v>20344</v>
      </c>
      <c r="L1014" s="248">
        <v>24307</v>
      </c>
      <c r="M1014" s="248">
        <v>27665</v>
      </c>
      <c r="N1014" s="272">
        <v>28703</v>
      </c>
      <c r="O1014" s="248">
        <v>22733</v>
      </c>
      <c r="P1014" s="248">
        <v>18024</v>
      </c>
      <c r="Q1014" s="248">
        <v>21251</v>
      </c>
      <c r="R1014" s="248">
        <v>24021</v>
      </c>
      <c r="S1014" s="248">
        <v>25224</v>
      </c>
      <c r="T1014" s="285">
        <v>31957</v>
      </c>
      <c r="U1014" s="286">
        <v>37417</v>
      </c>
      <c r="V1014" s="287">
        <v>35991</v>
      </c>
      <c r="W1014" s="287">
        <v>28757</v>
      </c>
      <c r="X1014" s="287">
        <v>32629</v>
      </c>
      <c r="Y1014" s="287"/>
      <c r="Z1014" s="287"/>
      <c r="AA1014" s="305">
        <v>47281</v>
      </c>
      <c r="AB1014" s="305">
        <v>56142</v>
      </c>
      <c r="AC1014" s="303">
        <v>58151</v>
      </c>
      <c r="AD1014" s="303">
        <v>56566</v>
      </c>
      <c r="AE1014" s="289" t="str">
        <f t="shared" si="454"/>
        <v>NA</v>
      </c>
      <c r="AF1014" s="289" t="str">
        <f t="shared" si="455"/>
        <v>NA</v>
      </c>
      <c r="AG1014" s="289" t="str">
        <f t="shared" si="456"/>
        <v>NA</v>
      </c>
      <c r="AH1014" s="289" t="str">
        <f t="shared" si="457"/>
        <v>NA</v>
      </c>
      <c r="AI1014" s="289">
        <f t="shared" si="458"/>
        <v>418</v>
      </c>
      <c r="AJ1014" s="289">
        <f t="shared" si="459"/>
        <v>444</v>
      </c>
      <c r="AK1014" s="289">
        <f t="shared" si="460"/>
        <v>460</v>
      </c>
      <c r="AL1014" s="289">
        <f t="shared" si="461"/>
        <v>451</v>
      </c>
      <c r="AM1014" s="289">
        <f t="shared" si="462"/>
        <v>472</v>
      </c>
      <c r="AN1014" s="289">
        <f t="shared" si="463"/>
        <v>472</v>
      </c>
      <c r="AO1014" s="289">
        <f t="shared" si="464"/>
        <v>532</v>
      </c>
      <c r="AP1014" s="289">
        <f t="shared" si="465"/>
        <v>567</v>
      </c>
      <c r="AQ1014" s="289">
        <f t="shared" si="466"/>
        <v>621</v>
      </c>
      <c r="AR1014" s="289">
        <f t="shared" si="467"/>
        <v>630</v>
      </c>
      <c r="AS1014" s="289">
        <f t="shared" si="468"/>
        <v>621</v>
      </c>
      <c r="AT1014" s="289">
        <f t="shared" si="469"/>
        <v>631</v>
      </c>
      <c r="AU1014" s="289">
        <f t="shared" si="470"/>
        <v>609</v>
      </c>
      <c r="AV1014" s="289">
        <f t="shared" si="471"/>
        <v>611</v>
      </c>
      <c r="AW1014" s="289">
        <f t="shared" si="472"/>
        <v>670</v>
      </c>
      <c r="AX1014" s="289">
        <f t="shared" si="473"/>
        <v>628</v>
      </c>
      <c r="AY1014" s="289">
        <f t="shared" si="474"/>
        <v>624</v>
      </c>
      <c r="AZ1014" s="289" t="str">
        <f t="shared" si="475"/>
        <v>NA</v>
      </c>
      <c r="BA1014" s="289" t="str">
        <f t="shared" si="476"/>
        <v>NA</v>
      </c>
      <c r="BB1014" s="289">
        <f t="shared" si="477"/>
        <v>597</v>
      </c>
      <c r="BC1014" s="289">
        <f t="shared" si="451"/>
        <v>593</v>
      </c>
      <c r="BD1014" s="289">
        <f t="shared" si="452"/>
        <v>580</v>
      </c>
      <c r="BE1014" s="289">
        <f t="shared" si="453"/>
        <v>583</v>
      </c>
    </row>
    <row r="1015" spans="1:57" s="309" customFormat="1" ht="15" customHeight="1" x14ac:dyDescent="0.25">
      <c r="A1015" s="283" t="s">
        <v>746</v>
      </c>
      <c r="B1015" s="255" t="s">
        <v>911</v>
      </c>
      <c r="C1015" s="269" t="s">
        <v>1127</v>
      </c>
      <c r="D1015" s="248"/>
      <c r="E1015" s="248"/>
      <c r="F1015" s="248"/>
      <c r="G1015" s="248"/>
      <c r="H1015" s="248">
        <v>40379</v>
      </c>
      <c r="I1015" s="248">
        <v>42469</v>
      </c>
      <c r="J1015" s="248">
        <v>43863</v>
      </c>
      <c r="K1015" s="248">
        <v>44370</v>
      </c>
      <c r="L1015" s="248">
        <v>44838.666666666664</v>
      </c>
      <c r="M1015" s="248">
        <v>45307.333333333328</v>
      </c>
      <c r="N1015" s="248">
        <v>45776</v>
      </c>
      <c r="O1015" s="248">
        <v>45980</v>
      </c>
      <c r="P1015" s="248">
        <v>44554</v>
      </c>
      <c r="Q1015" s="248">
        <v>46013</v>
      </c>
      <c r="R1015" s="248">
        <v>51730</v>
      </c>
      <c r="S1015" s="248">
        <v>53747</v>
      </c>
      <c r="T1015" s="285">
        <v>56047</v>
      </c>
      <c r="U1015" s="286">
        <v>61536</v>
      </c>
      <c r="V1015" s="287">
        <v>56827</v>
      </c>
      <c r="W1015" s="287">
        <v>44019</v>
      </c>
      <c r="X1015" s="287">
        <v>46802</v>
      </c>
      <c r="Y1015" s="287"/>
      <c r="Z1015" s="287"/>
      <c r="AA1015" s="305">
        <v>57338</v>
      </c>
      <c r="AB1015" s="305">
        <v>65227</v>
      </c>
      <c r="AC1015" s="303">
        <v>58326</v>
      </c>
      <c r="AD1015" s="303">
        <v>56251</v>
      </c>
      <c r="AE1015" s="289" t="str">
        <f t="shared" si="454"/>
        <v>NA</v>
      </c>
      <c r="AF1015" s="289" t="str">
        <f t="shared" si="455"/>
        <v>NA</v>
      </c>
      <c r="AG1015" s="289" t="str">
        <f t="shared" si="456"/>
        <v>NA</v>
      </c>
      <c r="AH1015" s="289" t="str">
        <f t="shared" si="457"/>
        <v>NA</v>
      </c>
      <c r="AI1015" s="289">
        <f t="shared" si="458"/>
        <v>293</v>
      </c>
      <c r="AJ1015" s="289">
        <f t="shared" si="459"/>
        <v>310</v>
      </c>
      <c r="AK1015" s="289">
        <f t="shared" si="460"/>
        <v>332</v>
      </c>
      <c r="AL1015" s="289">
        <f t="shared" si="461"/>
        <v>357</v>
      </c>
      <c r="AM1015" s="289">
        <f t="shared" si="462"/>
        <v>382</v>
      </c>
      <c r="AN1015" s="289">
        <f t="shared" si="463"/>
        <v>394</v>
      </c>
      <c r="AO1015" s="289">
        <f t="shared" si="464"/>
        <v>444</v>
      </c>
      <c r="AP1015" s="289">
        <f t="shared" si="465"/>
        <v>442</v>
      </c>
      <c r="AQ1015" s="289">
        <f t="shared" si="466"/>
        <v>447</v>
      </c>
      <c r="AR1015" s="289">
        <f t="shared" si="467"/>
        <v>443</v>
      </c>
      <c r="AS1015" s="289">
        <f t="shared" si="468"/>
        <v>447</v>
      </c>
      <c r="AT1015" s="289">
        <f t="shared" si="469"/>
        <v>463</v>
      </c>
      <c r="AU1015" s="289">
        <f t="shared" si="470"/>
        <v>479</v>
      </c>
      <c r="AV1015" s="289">
        <f t="shared" si="471"/>
        <v>499</v>
      </c>
      <c r="AW1015" s="289">
        <f t="shared" si="472"/>
        <v>556</v>
      </c>
      <c r="AX1015" s="289">
        <f t="shared" si="473"/>
        <v>536</v>
      </c>
      <c r="AY1015" s="289">
        <f t="shared" si="474"/>
        <v>551</v>
      </c>
      <c r="AZ1015" s="289" t="str">
        <f t="shared" si="475"/>
        <v>NA</v>
      </c>
      <c r="BA1015" s="289" t="str">
        <f t="shared" si="476"/>
        <v>NA</v>
      </c>
      <c r="BB1015" s="289">
        <f t="shared" si="477"/>
        <v>559</v>
      </c>
      <c r="BC1015" s="289">
        <f t="shared" si="451"/>
        <v>558</v>
      </c>
      <c r="BD1015" s="289">
        <f t="shared" si="452"/>
        <v>579</v>
      </c>
      <c r="BE1015" s="289">
        <f t="shared" si="453"/>
        <v>585</v>
      </c>
    </row>
    <row r="1016" spans="1:57" s="309" customFormat="1" ht="15" customHeight="1" x14ac:dyDescent="0.25">
      <c r="A1016" s="283" t="s">
        <v>829</v>
      </c>
      <c r="B1016" s="255" t="s">
        <v>925</v>
      </c>
      <c r="C1016" s="269" t="s">
        <v>1127</v>
      </c>
      <c r="D1016" s="248"/>
      <c r="E1016" s="248"/>
      <c r="F1016" s="248"/>
      <c r="G1016" s="248"/>
      <c r="H1016" s="248"/>
      <c r="I1016" s="248"/>
      <c r="J1016" s="248"/>
      <c r="K1016" s="248"/>
      <c r="L1016" s="248"/>
      <c r="M1016" s="248"/>
      <c r="N1016" s="248"/>
      <c r="O1016" s="248">
        <v>15994</v>
      </c>
      <c r="P1016" s="248">
        <v>18258</v>
      </c>
      <c r="Q1016" s="248">
        <v>26323</v>
      </c>
      <c r="R1016" s="248">
        <v>30510</v>
      </c>
      <c r="S1016" s="248">
        <v>32570</v>
      </c>
      <c r="T1016" s="285">
        <v>35730</v>
      </c>
      <c r="U1016" s="286">
        <v>40792</v>
      </c>
      <c r="V1016" s="287">
        <v>41086</v>
      </c>
      <c r="W1016" s="287">
        <v>33535</v>
      </c>
      <c r="X1016" s="287">
        <v>36099</v>
      </c>
      <c r="Y1016" s="287"/>
      <c r="Z1016" s="287"/>
      <c r="AA1016" s="305">
        <v>49967</v>
      </c>
      <c r="AB1016" s="305">
        <v>58633</v>
      </c>
      <c r="AC1016" s="303">
        <v>57006</v>
      </c>
      <c r="AD1016" s="303">
        <v>53951</v>
      </c>
      <c r="AE1016" s="289" t="str">
        <f t="shared" si="454"/>
        <v>NA</v>
      </c>
      <c r="AF1016" s="289" t="str">
        <f t="shared" si="455"/>
        <v>NA</v>
      </c>
      <c r="AG1016" s="289" t="str">
        <f t="shared" si="456"/>
        <v>NA</v>
      </c>
      <c r="AH1016" s="289" t="str">
        <f t="shared" si="457"/>
        <v>NA</v>
      </c>
      <c r="AI1016" s="289" t="str">
        <f t="shared" si="458"/>
        <v>NA</v>
      </c>
      <c r="AJ1016" s="289" t="str">
        <f t="shared" si="459"/>
        <v>NA</v>
      </c>
      <c r="AK1016" s="289" t="str">
        <f t="shared" si="460"/>
        <v>NA</v>
      </c>
      <c r="AL1016" s="289" t="str">
        <f t="shared" si="461"/>
        <v>NA</v>
      </c>
      <c r="AM1016" s="289" t="str">
        <f t="shared" si="462"/>
        <v>NA</v>
      </c>
      <c r="AN1016" s="289" t="str">
        <f t="shared" si="463"/>
        <v>NA</v>
      </c>
      <c r="AO1016" s="289" t="str">
        <f t="shared" si="464"/>
        <v>NA</v>
      </c>
      <c r="AP1016" s="289">
        <f t="shared" si="465"/>
        <v>603</v>
      </c>
      <c r="AQ1016" s="289">
        <f t="shared" si="466"/>
        <v>619</v>
      </c>
      <c r="AR1016" s="289">
        <f t="shared" si="467"/>
        <v>584</v>
      </c>
      <c r="AS1016" s="289">
        <f t="shared" si="468"/>
        <v>577</v>
      </c>
      <c r="AT1016" s="289">
        <f t="shared" si="469"/>
        <v>587</v>
      </c>
      <c r="AU1016" s="289">
        <f t="shared" si="470"/>
        <v>595</v>
      </c>
      <c r="AV1016" s="289">
        <f t="shared" si="471"/>
        <v>600</v>
      </c>
      <c r="AW1016" s="289">
        <f t="shared" si="472"/>
        <v>646</v>
      </c>
      <c r="AX1016" s="289">
        <f t="shared" si="473"/>
        <v>593</v>
      </c>
      <c r="AY1016" s="289">
        <f t="shared" si="474"/>
        <v>604</v>
      </c>
      <c r="AZ1016" s="289" t="str">
        <f t="shared" si="475"/>
        <v>NA</v>
      </c>
      <c r="BA1016" s="289" t="str">
        <f t="shared" si="476"/>
        <v>NA</v>
      </c>
      <c r="BB1016" s="289">
        <f t="shared" si="477"/>
        <v>587</v>
      </c>
      <c r="BC1016" s="289">
        <f t="shared" si="451"/>
        <v>582</v>
      </c>
      <c r="BD1016" s="289">
        <f t="shared" si="452"/>
        <v>584</v>
      </c>
      <c r="BE1016" s="289">
        <f t="shared" si="453"/>
        <v>590</v>
      </c>
    </row>
    <row r="1017" spans="1:57" s="309" customFormat="1" ht="15" customHeight="1" x14ac:dyDescent="0.25">
      <c r="A1017" s="283" t="s">
        <v>390</v>
      </c>
      <c r="B1017" s="255" t="s">
        <v>907</v>
      </c>
      <c r="C1017" s="269" t="s">
        <v>1127</v>
      </c>
      <c r="D1017" s="248"/>
      <c r="E1017" s="248"/>
      <c r="F1017" s="248"/>
      <c r="G1017" s="248"/>
      <c r="H1017" s="248">
        <v>32538</v>
      </c>
      <c r="I1017" s="248">
        <v>30766</v>
      </c>
      <c r="J1017" s="248">
        <v>28922</v>
      </c>
      <c r="K1017" s="248">
        <v>32387</v>
      </c>
      <c r="L1017" s="248">
        <v>37218</v>
      </c>
      <c r="M1017" s="248">
        <v>35189</v>
      </c>
      <c r="N1017" s="248">
        <v>32500</v>
      </c>
      <c r="O1017" s="248">
        <v>26180</v>
      </c>
      <c r="P1017" s="248">
        <v>22347</v>
      </c>
      <c r="Q1017" s="248">
        <v>25463</v>
      </c>
      <c r="R1017" s="248">
        <v>22049</v>
      </c>
      <c r="S1017" s="248">
        <v>19294</v>
      </c>
      <c r="T1017" s="285">
        <v>16052</v>
      </c>
      <c r="U1017" s="286">
        <v>13096</v>
      </c>
      <c r="V1017" s="287">
        <v>13637</v>
      </c>
      <c r="W1017" s="287">
        <v>12686</v>
      </c>
      <c r="X1017" s="287">
        <v>14218</v>
      </c>
      <c r="Y1017" s="287"/>
      <c r="Z1017" s="287"/>
      <c r="AA1017" s="305">
        <v>16227</v>
      </c>
      <c r="AB1017" s="305">
        <v>17183</v>
      </c>
      <c r="AC1017" s="303">
        <v>55962</v>
      </c>
      <c r="AD1017" s="303">
        <v>53345</v>
      </c>
      <c r="AE1017" s="289" t="str">
        <f t="shared" si="454"/>
        <v>NA</v>
      </c>
      <c r="AF1017" s="289" t="str">
        <f t="shared" si="455"/>
        <v>NA</v>
      </c>
      <c r="AG1017" s="289" t="str">
        <f t="shared" si="456"/>
        <v>NA</v>
      </c>
      <c r="AH1017" s="289" t="str">
        <f t="shared" si="457"/>
        <v>NA</v>
      </c>
      <c r="AI1017" s="289">
        <f t="shared" si="458"/>
        <v>321</v>
      </c>
      <c r="AJ1017" s="289">
        <f t="shared" si="459"/>
        <v>360</v>
      </c>
      <c r="AK1017" s="289">
        <f t="shared" si="460"/>
        <v>389</v>
      </c>
      <c r="AL1017" s="289">
        <f t="shared" si="461"/>
        <v>402</v>
      </c>
      <c r="AM1017" s="289">
        <f t="shared" si="462"/>
        <v>413</v>
      </c>
      <c r="AN1017" s="289">
        <f t="shared" si="463"/>
        <v>439</v>
      </c>
      <c r="AO1017" s="289">
        <f t="shared" si="464"/>
        <v>512</v>
      </c>
      <c r="AP1017" s="289">
        <f t="shared" si="465"/>
        <v>546</v>
      </c>
      <c r="AQ1017" s="289">
        <f t="shared" si="466"/>
        <v>593</v>
      </c>
      <c r="AR1017" s="289">
        <f t="shared" si="467"/>
        <v>589</v>
      </c>
      <c r="AS1017" s="289">
        <f t="shared" si="468"/>
        <v>635</v>
      </c>
      <c r="AT1017" s="289">
        <f t="shared" si="469"/>
        <v>672</v>
      </c>
      <c r="AU1017" s="289">
        <f t="shared" si="470"/>
        <v>735</v>
      </c>
      <c r="AV1017" s="289">
        <f t="shared" si="471"/>
        <v>780</v>
      </c>
      <c r="AW1017" s="289">
        <f t="shared" si="472"/>
        <v>860</v>
      </c>
      <c r="AX1017" s="289">
        <f t="shared" si="473"/>
        <v>759</v>
      </c>
      <c r="AY1017" s="289">
        <f t="shared" si="474"/>
        <v>763</v>
      </c>
      <c r="AZ1017" s="289" t="str">
        <f t="shared" si="475"/>
        <v>NA</v>
      </c>
      <c r="BA1017" s="289" t="str">
        <f t="shared" si="476"/>
        <v>NA</v>
      </c>
      <c r="BB1017" s="289">
        <f t="shared" si="477"/>
        <v>765</v>
      </c>
      <c r="BC1017" s="289">
        <f t="shared" si="451"/>
        <v>778</v>
      </c>
      <c r="BD1017" s="289">
        <f t="shared" si="452"/>
        <v>587</v>
      </c>
      <c r="BE1017" s="289">
        <f t="shared" si="453"/>
        <v>592</v>
      </c>
    </row>
    <row r="1018" spans="1:57" s="309" customFormat="1" ht="15" customHeight="1" x14ac:dyDescent="0.25">
      <c r="A1018" s="283" t="s">
        <v>349</v>
      </c>
      <c r="B1018" s="255" t="s">
        <v>907</v>
      </c>
      <c r="C1018" s="269" t="s">
        <v>1127</v>
      </c>
      <c r="D1018" s="248"/>
      <c r="E1018" s="248"/>
      <c r="F1018" s="248"/>
      <c r="G1018" s="248"/>
      <c r="H1018" s="248"/>
      <c r="I1018" s="248"/>
      <c r="J1018" s="248"/>
      <c r="K1018" s="248"/>
      <c r="L1018" s="248"/>
      <c r="M1018" s="248"/>
      <c r="N1018" s="248"/>
      <c r="O1018" s="248">
        <v>27296</v>
      </c>
      <c r="P1018" s="248">
        <v>24822</v>
      </c>
      <c r="Q1018" s="248">
        <v>24796</v>
      </c>
      <c r="R1018" s="248"/>
      <c r="S1018" s="248"/>
      <c r="T1018" s="285"/>
      <c r="U1018" s="286"/>
      <c r="V1018" s="287"/>
      <c r="W1018" s="287"/>
      <c r="X1018" s="287"/>
      <c r="Y1018" s="287"/>
      <c r="Z1018" s="287"/>
      <c r="AA1018" s="305"/>
      <c r="AB1018" s="305"/>
      <c r="AC1018" s="303">
        <v>51275</v>
      </c>
      <c r="AD1018" s="303">
        <v>49914</v>
      </c>
      <c r="AE1018" s="289" t="str">
        <f t="shared" si="454"/>
        <v>NA</v>
      </c>
      <c r="AF1018" s="289" t="str">
        <f t="shared" si="455"/>
        <v>NA</v>
      </c>
      <c r="AG1018" s="289" t="str">
        <f t="shared" si="456"/>
        <v>NA</v>
      </c>
      <c r="AH1018" s="289" t="str">
        <f t="shared" si="457"/>
        <v>NA</v>
      </c>
      <c r="AI1018" s="289" t="str">
        <f t="shared" si="458"/>
        <v>NA</v>
      </c>
      <c r="AJ1018" s="289" t="str">
        <f t="shared" si="459"/>
        <v>NA</v>
      </c>
      <c r="AK1018" s="289" t="str">
        <f t="shared" si="460"/>
        <v>NA</v>
      </c>
      <c r="AL1018" s="289" t="str">
        <f t="shared" si="461"/>
        <v>NA</v>
      </c>
      <c r="AM1018" s="289" t="str">
        <f t="shared" si="462"/>
        <v>NA</v>
      </c>
      <c r="AN1018" s="289" t="str">
        <f t="shared" si="463"/>
        <v>NA</v>
      </c>
      <c r="AO1018" s="289" t="str">
        <f t="shared" si="464"/>
        <v>NA</v>
      </c>
      <c r="AP1018" s="289">
        <f t="shared" si="465"/>
        <v>543</v>
      </c>
      <c r="AQ1018" s="289">
        <f t="shared" si="466"/>
        <v>570</v>
      </c>
      <c r="AR1018" s="289">
        <f t="shared" si="467"/>
        <v>596</v>
      </c>
      <c r="AS1018" s="289" t="str">
        <f t="shared" si="468"/>
        <v>NA</v>
      </c>
      <c r="AT1018" s="289" t="str">
        <f t="shared" si="469"/>
        <v>NA</v>
      </c>
      <c r="AU1018" s="289" t="str">
        <f t="shared" si="470"/>
        <v>NA</v>
      </c>
      <c r="AV1018" s="289" t="str">
        <f t="shared" si="471"/>
        <v>NA</v>
      </c>
      <c r="AW1018" s="289" t="str">
        <f t="shared" si="472"/>
        <v>NA</v>
      </c>
      <c r="AX1018" s="289" t="str">
        <f t="shared" si="473"/>
        <v>NA</v>
      </c>
      <c r="AY1018" s="289" t="str">
        <f t="shared" si="474"/>
        <v>NA</v>
      </c>
      <c r="AZ1018" s="289" t="str">
        <f t="shared" si="475"/>
        <v>NA</v>
      </c>
      <c r="BA1018" s="289" t="str">
        <f t="shared" si="476"/>
        <v>NA</v>
      </c>
      <c r="BB1018" s="289" t="str">
        <f t="shared" si="477"/>
        <v>NA</v>
      </c>
      <c r="BC1018" s="289" t="str">
        <f t="shared" si="451"/>
        <v>NA</v>
      </c>
      <c r="BD1018" s="289">
        <f t="shared" si="452"/>
        <v>606</v>
      </c>
      <c r="BE1018" s="289">
        <f t="shared" si="453"/>
        <v>608</v>
      </c>
    </row>
    <row r="1019" spans="1:57" s="309" customFormat="1" ht="15" customHeight="1" x14ac:dyDescent="0.25">
      <c r="A1019" s="283" t="s">
        <v>876</v>
      </c>
      <c r="B1019" s="255" t="s">
        <v>912</v>
      </c>
      <c r="C1019" s="269" t="s">
        <v>1127</v>
      </c>
      <c r="D1019" s="248"/>
      <c r="E1019" s="248"/>
      <c r="F1019" s="248"/>
      <c r="G1019" s="248"/>
      <c r="H1019" s="248"/>
      <c r="I1019" s="248">
        <v>24308</v>
      </c>
      <c r="J1019" s="248">
        <v>27900</v>
      </c>
      <c r="K1019" s="248">
        <v>32631</v>
      </c>
      <c r="L1019" s="248">
        <v>35805</v>
      </c>
      <c r="M1019" s="248">
        <v>37902.5</v>
      </c>
      <c r="N1019" s="248">
        <v>40000</v>
      </c>
      <c r="O1019" s="248">
        <v>32250</v>
      </c>
      <c r="P1019" s="248">
        <v>32000</v>
      </c>
      <c r="Q1019" s="248">
        <v>32413</v>
      </c>
      <c r="R1019" s="248">
        <v>37334</v>
      </c>
      <c r="S1019" s="248">
        <v>40705</v>
      </c>
      <c r="T1019" s="285">
        <v>45072</v>
      </c>
      <c r="U1019" s="286">
        <v>47874</v>
      </c>
      <c r="V1019" s="287">
        <v>45639</v>
      </c>
      <c r="W1019" s="287">
        <v>36018</v>
      </c>
      <c r="X1019" s="287">
        <v>38126</v>
      </c>
      <c r="Y1019" s="287"/>
      <c r="Z1019" s="287"/>
      <c r="AA1019" s="305">
        <v>45252</v>
      </c>
      <c r="AB1019" s="305">
        <v>52040</v>
      </c>
      <c r="AC1019" s="303">
        <v>51106</v>
      </c>
      <c r="AD1019" s="303">
        <v>49323</v>
      </c>
      <c r="AE1019" s="289" t="str">
        <f t="shared" si="454"/>
        <v>NA</v>
      </c>
      <c r="AF1019" s="289" t="str">
        <f t="shared" si="455"/>
        <v>NA</v>
      </c>
      <c r="AG1019" s="289" t="str">
        <f t="shared" si="456"/>
        <v>NA</v>
      </c>
      <c r="AH1019" s="289" t="str">
        <f t="shared" si="457"/>
        <v>NA</v>
      </c>
      <c r="AI1019" s="289" t="str">
        <f t="shared" si="458"/>
        <v>NA</v>
      </c>
      <c r="AJ1019" s="289">
        <f t="shared" si="459"/>
        <v>393</v>
      </c>
      <c r="AK1019" s="289">
        <f t="shared" si="460"/>
        <v>397</v>
      </c>
      <c r="AL1019" s="289">
        <f t="shared" si="461"/>
        <v>401</v>
      </c>
      <c r="AM1019" s="289">
        <f t="shared" si="462"/>
        <v>415</v>
      </c>
      <c r="AN1019" s="289">
        <f t="shared" si="463"/>
        <v>428</v>
      </c>
      <c r="AO1019" s="289">
        <f t="shared" si="464"/>
        <v>471</v>
      </c>
      <c r="AP1019" s="289">
        <f t="shared" si="465"/>
        <v>511</v>
      </c>
      <c r="AQ1019" s="289">
        <f t="shared" si="466"/>
        <v>524</v>
      </c>
      <c r="AR1019" s="289">
        <f t="shared" si="467"/>
        <v>532</v>
      </c>
      <c r="AS1019" s="289">
        <f t="shared" si="468"/>
        <v>531</v>
      </c>
      <c r="AT1019" s="289">
        <f t="shared" si="469"/>
        <v>530</v>
      </c>
      <c r="AU1019" s="289">
        <f t="shared" si="470"/>
        <v>532</v>
      </c>
      <c r="AV1019" s="289">
        <f t="shared" si="471"/>
        <v>560</v>
      </c>
      <c r="AW1019" s="289">
        <f t="shared" si="472"/>
        <v>618</v>
      </c>
      <c r="AX1019" s="289">
        <f t="shared" si="473"/>
        <v>578</v>
      </c>
      <c r="AY1019" s="289">
        <f t="shared" si="474"/>
        <v>595</v>
      </c>
      <c r="AZ1019" s="289" t="str">
        <f t="shared" si="475"/>
        <v>NA</v>
      </c>
      <c r="BA1019" s="289" t="str">
        <f t="shared" si="476"/>
        <v>NA</v>
      </c>
      <c r="BB1019" s="289">
        <f t="shared" si="477"/>
        <v>608</v>
      </c>
      <c r="BC1019" s="289">
        <f t="shared" si="451"/>
        <v>607</v>
      </c>
      <c r="BD1019" s="289">
        <f t="shared" si="452"/>
        <v>608</v>
      </c>
      <c r="BE1019" s="289">
        <f t="shared" si="453"/>
        <v>610</v>
      </c>
    </row>
    <row r="1020" spans="1:57" s="309" customFormat="1" ht="15" customHeight="1" x14ac:dyDescent="0.25">
      <c r="A1020" s="283" t="s">
        <v>1106</v>
      </c>
      <c r="B1020" s="255" t="s">
        <v>911</v>
      </c>
      <c r="C1020" s="269" t="s">
        <v>1127</v>
      </c>
      <c r="D1020" s="248"/>
      <c r="E1020" s="248"/>
      <c r="F1020" s="248"/>
      <c r="G1020" s="248"/>
      <c r="H1020" s="248"/>
      <c r="I1020" s="248"/>
      <c r="J1020" s="248"/>
      <c r="K1020" s="248"/>
      <c r="L1020" s="248"/>
      <c r="M1020" s="248"/>
      <c r="N1020" s="248"/>
      <c r="O1020" s="248"/>
      <c r="P1020" s="248"/>
      <c r="Q1020" s="248">
        <v>32764</v>
      </c>
      <c r="R1020" s="248">
        <v>37822</v>
      </c>
      <c r="S1020" s="248">
        <v>40017</v>
      </c>
      <c r="T1020" s="285">
        <v>43592</v>
      </c>
      <c r="U1020" s="286">
        <v>46429</v>
      </c>
      <c r="V1020" s="287">
        <v>37700</v>
      </c>
      <c r="W1020" s="287">
        <v>33343</v>
      </c>
      <c r="X1020" s="287">
        <v>40258</v>
      </c>
      <c r="Y1020" s="287"/>
      <c r="Z1020" s="287"/>
      <c r="AA1020" s="305">
        <v>46117</v>
      </c>
      <c r="AB1020" s="305">
        <v>51288</v>
      </c>
      <c r="AC1020" s="303">
        <v>51731</v>
      </c>
      <c r="AD1020" s="303">
        <v>48966</v>
      </c>
      <c r="AE1020" s="289" t="str">
        <f t="shared" si="454"/>
        <v>NA</v>
      </c>
      <c r="AF1020" s="289" t="str">
        <f t="shared" si="455"/>
        <v>NA</v>
      </c>
      <c r="AG1020" s="289" t="str">
        <f t="shared" si="456"/>
        <v>NA</v>
      </c>
      <c r="AH1020" s="289" t="str">
        <f t="shared" si="457"/>
        <v>NA</v>
      </c>
      <c r="AI1020" s="289" t="str">
        <f t="shared" si="458"/>
        <v>NA</v>
      </c>
      <c r="AJ1020" s="289" t="str">
        <f t="shared" si="459"/>
        <v>NA</v>
      </c>
      <c r="AK1020" s="289" t="str">
        <f t="shared" si="460"/>
        <v>NA</v>
      </c>
      <c r="AL1020" s="289" t="str">
        <f t="shared" si="461"/>
        <v>NA</v>
      </c>
      <c r="AM1020" s="289" t="str">
        <f t="shared" si="462"/>
        <v>NA</v>
      </c>
      <c r="AN1020" s="289" t="str">
        <f t="shared" si="463"/>
        <v>NA</v>
      </c>
      <c r="AO1020" s="289" t="str">
        <f t="shared" si="464"/>
        <v>NA</v>
      </c>
      <c r="AP1020" s="289" t="str">
        <f t="shared" si="465"/>
        <v>NA</v>
      </c>
      <c r="AQ1020" s="289" t="str">
        <f t="shared" si="466"/>
        <v>NA</v>
      </c>
      <c r="AR1020" s="289">
        <f t="shared" si="467"/>
        <v>529</v>
      </c>
      <c r="AS1020" s="289">
        <f t="shared" si="468"/>
        <v>528</v>
      </c>
      <c r="AT1020" s="289">
        <f t="shared" si="469"/>
        <v>533</v>
      </c>
      <c r="AU1020" s="289">
        <f t="shared" si="470"/>
        <v>541</v>
      </c>
      <c r="AV1020" s="289">
        <f t="shared" si="471"/>
        <v>567</v>
      </c>
      <c r="AW1020" s="289">
        <f t="shared" si="472"/>
        <v>666</v>
      </c>
      <c r="AX1020" s="289">
        <f t="shared" si="473"/>
        <v>595</v>
      </c>
      <c r="AY1020" s="289">
        <f t="shared" si="474"/>
        <v>578</v>
      </c>
      <c r="AZ1020" s="289" t="str">
        <f t="shared" si="475"/>
        <v>NA</v>
      </c>
      <c r="BA1020" s="289" t="str">
        <f t="shared" si="476"/>
        <v>NA</v>
      </c>
      <c r="BB1020" s="289">
        <f t="shared" si="477"/>
        <v>606</v>
      </c>
      <c r="BC1020" s="289">
        <f t="shared" si="451"/>
        <v>610</v>
      </c>
      <c r="BD1020" s="289">
        <f t="shared" si="452"/>
        <v>603</v>
      </c>
      <c r="BE1020" s="289">
        <f t="shared" si="453"/>
        <v>614</v>
      </c>
    </row>
    <row r="1021" spans="1:57" s="309" customFormat="1" ht="15" customHeight="1" x14ac:dyDescent="0.25">
      <c r="A1021" s="283" t="s">
        <v>814</v>
      </c>
      <c r="B1021" s="255" t="s">
        <v>912</v>
      </c>
      <c r="C1021" s="269" t="s">
        <v>1127</v>
      </c>
      <c r="D1021" s="248"/>
      <c r="E1021" s="248"/>
      <c r="F1021" s="248"/>
      <c r="G1021" s="248"/>
      <c r="H1021" s="248"/>
      <c r="I1021" s="248"/>
      <c r="J1021" s="248"/>
      <c r="K1021" s="248"/>
      <c r="L1021" s="248"/>
      <c r="M1021" s="248"/>
      <c r="N1021" s="248">
        <v>17437</v>
      </c>
      <c r="O1021" s="248">
        <v>18161</v>
      </c>
      <c r="P1021" s="248">
        <v>15992</v>
      </c>
      <c r="Q1021" s="248">
        <v>16747</v>
      </c>
      <c r="R1021" s="248">
        <v>20026</v>
      </c>
      <c r="S1021" s="248">
        <v>22286</v>
      </c>
      <c r="T1021" s="285">
        <v>24831</v>
      </c>
      <c r="U1021" s="286">
        <v>29438</v>
      </c>
      <c r="V1021" s="287">
        <v>28483</v>
      </c>
      <c r="W1021" s="287">
        <v>26425</v>
      </c>
      <c r="X1021" s="287">
        <v>30926</v>
      </c>
      <c r="Y1021" s="287"/>
      <c r="Z1021" s="287"/>
      <c r="AA1021" s="305">
        <v>42023</v>
      </c>
      <c r="AB1021" s="305">
        <v>48779</v>
      </c>
      <c r="AC1021" s="303">
        <v>49607</v>
      </c>
      <c r="AD1021" s="303">
        <v>48837</v>
      </c>
      <c r="AE1021" s="289" t="str">
        <f t="shared" si="454"/>
        <v>NA</v>
      </c>
      <c r="AF1021" s="289" t="str">
        <f t="shared" si="455"/>
        <v>NA</v>
      </c>
      <c r="AG1021" s="289" t="str">
        <f t="shared" si="456"/>
        <v>NA</v>
      </c>
      <c r="AH1021" s="289" t="str">
        <f t="shared" si="457"/>
        <v>NA</v>
      </c>
      <c r="AI1021" s="289" t="str">
        <f t="shared" si="458"/>
        <v>NA</v>
      </c>
      <c r="AJ1021" s="289" t="str">
        <f t="shared" si="459"/>
        <v>NA</v>
      </c>
      <c r="AK1021" s="289" t="str">
        <f t="shared" si="460"/>
        <v>NA</v>
      </c>
      <c r="AL1021" s="289" t="str">
        <f t="shared" si="461"/>
        <v>NA</v>
      </c>
      <c r="AM1021" s="289" t="str">
        <f t="shared" si="462"/>
        <v>NA</v>
      </c>
      <c r="AN1021" s="289" t="str">
        <f t="shared" si="463"/>
        <v>NA</v>
      </c>
      <c r="AO1021" s="289">
        <f t="shared" si="464"/>
        <v>583</v>
      </c>
      <c r="AP1021" s="289">
        <f t="shared" si="465"/>
        <v>589</v>
      </c>
      <c r="AQ1021" s="289">
        <f t="shared" si="466"/>
        <v>636</v>
      </c>
      <c r="AR1021" s="289">
        <f t="shared" si="467"/>
        <v>657</v>
      </c>
      <c r="AS1021" s="289">
        <f t="shared" si="468"/>
        <v>647</v>
      </c>
      <c r="AT1021" s="289">
        <f t="shared" si="469"/>
        <v>647</v>
      </c>
      <c r="AU1021" s="289">
        <f t="shared" si="470"/>
        <v>660</v>
      </c>
      <c r="AV1021" s="289">
        <f t="shared" si="471"/>
        <v>662</v>
      </c>
      <c r="AW1021" s="289">
        <f t="shared" si="472"/>
        <v>716</v>
      </c>
      <c r="AX1021" s="289">
        <f t="shared" si="473"/>
        <v>642</v>
      </c>
      <c r="AY1021" s="289">
        <f t="shared" si="474"/>
        <v>638</v>
      </c>
      <c r="AZ1021" s="289" t="str">
        <f t="shared" si="475"/>
        <v>NA</v>
      </c>
      <c r="BA1021" s="289" t="str">
        <f t="shared" si="476"/>
        <v>NA</v>
      </c>
      <c r="BB1021" s="289">
        <f t="shared" si="477"/>
        <v>625</v>
      </c>
      <c r="BC1021" s="289">
        <f t="shared" si="451"/>
        <v>621</v>
      </c>
      <c r="BD1021" s="289">
        <f t="shared" si="452"/>
        <v>614</v>
      </c>
      <c r="BE1021" s="289">
        <f t="shared" si="453"/>
        <v>616</v>
      </c>
    </row>
    <row r="1022" spans="1:57" s="309" customFormat="1" ht="15" customHeight="1" x14ac:dyDescent="0.25">
      <c r="A1022" s="283" t="s">
        <v>1083</v>
      </c>
      <c r="B1022" s="255" t="s">
        <v>915</v>
      </c>
      <c r="C1022" s="269" t="s">
        <v>1127</v>
      </c>
      <c r="D1022" s="248"/>
      <c r="E1022" s="248"/>
      <c r="F1022" s="248"/>
      <c r="G1022" s="248"/>
      <c r="H1022" s="248"/>
      <c r="I1022" s="248"/>
      <c r="J1022" s="248"/>
      <c r="K1022" s="248"/>
      <c r="L1022" s="248">
        <v>23605</v>
      </c>
      <c r="M1022" s="248">
        <v>24274</v>
      </c>
      <c r="N1022" s="248">
        <v>24809.5</v>
      </c>
      <c r="O1022" s="248">
        <v>25345</v>
      </c>
      <c r="P1022" s="248">
        <v>25579</v>
      </c>
      <c r="Q1022" s="248">
        <v>27374</v>
      </c>
      <c r="R1022" s="248">
        <v>32434</v>
      </c>
      <c r="S1022" s="248">
        <v>35845</v>
      </c>
      <c r="T1022" s="285">
        <v>39823</v>
      </c>
      <c r="U1022" s="286">
        <v>44455</v>
      </c>
      <c r="V1022" s="287">
        <v>39734</v>
      </c>
      <c r="W1022" s="287">
        <v>34600</v>
      </c>
      <c r="X1022" s="287">
        <v>38016</v>
      </c>
      <c r="Y1022" s="287"/>
      <c r="Z1022" s="287"/>
      <c r="AA1022" s="307">
        <v>46635</v>
      </c>
      <c r="AB1022" s="305">
        <v>51920</v>
      </c>
      <c r="AC1022" s="303">
        <v>49966</v>
      </c>
      <c r="AD1022" s="303">
        <v>47608</v>
      </c>
      <c r="AE1022" s="289" t="str">
        <f t="shared" si="454"/>
        <v>NA</v>
      </c>
      <c r="AF1022" s="289" t="str">
        <f t="shared" si="455"/>
        <v>NA</v>
      </c>
      <c r="AG1022" s="289" t="str">
        <f t="shared" si="456"/>
        <v>NA</v>
      </c>
      <c r="AH1022" s="289" t="str">
        <f t="shared" si="457"/>
        <v>NA</v>
      </c>
      <c r="AI1022" s="289" t="str">
        <f t="shared" si="458"/>
        <v>NA</v>
      </c>
      <c r="AJ1022" s="289" t="str">
        <f t="shared" si="459"/>
        <v>NA</v>
      </c>
      <c r="AK1022" s="289" t="str">
        <f t="shared" si="460"/>
        <v>NA</v>
      </c>
      <c r="AL1022" s="289" t="str">
        <f t="shared" si="461"/>
        <v>NA</v>
      </c>
      <c r="AM1022" s="289">
        <f t="shared" si="462"/>
        <v>475</v>
      </c>
      <c r="AN1022" s="289">
        <f t="shared" si="463"/>
        <v>482</v>
      </c>
      <c r="AO1022" s="289">
        <f t="shared" si="464"/>
        <v>543</v>
      </c>
      <c r="AP1022" s="289">
        <f t="shared" si="465"/>
        <v>549</v>
      </c>
      <c r="AQ1022" s="289">
        <f t="shared" si="466"/>
        <v>564</v>
      </c>
      <c r="AR1022" s="289">
        <f t="shared" si="467"/>
        <v>568</v>
      </c>
      <c r="AS1022" s="289">
        <f t="shared" si="468"/>
        <v>565</v>
      </c>
      <c r="AT1022" s="289">
        <f t="shared" si="469"/>
        <v>565</v>
      </c>
      <c r="AU1022" s="289">
        <f t="shared" si="470"/>
        <v>568</v>
      </c>
      <c r="AV1022" s="289">
        <f t="shared" si="471"/>
        <v>577</v>
      </c>
      <c r="AW1022" s="289">
        <f t="shared" si="472"/>
        <v>653</v>
      </c>
      <c r="AX1022" s="289">
        <f t="shared" si="473"/>
        <v>588</v>
      </c>
      <c r="AY1022" s="289">
        <f t="shared" si="474"/>
        <v>596</v>
      </c>
      <c r="AZ1022" s="289" t="str">
        <f t="shared" si="475"/>
        <v>NA</v>
      </c>
      <c r="BA1022" s="289" t="str">
        <f t="shared" si="476"/>
        <v>NA</v>
      </c>
      <c r="BB1022" s="289">
        <f t="shared" si="477"/>
        <v>601</v>
      </c>
      <c r="BC1022" s="289">
        <f t="shared" si="451"/>
        <v>608</v>
      </c>
      <c r="BD1022" s="289">
        <f t="shared" si="452"/>
        <v>612</v>
      </c>
      <c r="BE1022" s="289">
        <f t="shared" si="453"/>
        <v>621</v>
      </c>
    </row>
    <row r="1023" spans="1:57" s="309" customFormat="1" ht="15" customHeight="1" x14ac:dyDescent="0.25">
      <c r="A1023" s="283" t="s">
        <v>49</v>
      </c>
      <c r="B1023" s="255" t="s">
        <v>907</v>
      </c>
      <c r="C1023" s="269" t="s">
        <v>1127</v>
      </c>
      <c r="D1023" s="248"/>
      <c r="E1023" s="248"/>
      <c r="F1023" s="248"/>
      <c r="G1023" s="248"/>
      <c r="H1023" s="248">
        <v>18445</v>
      </c>
      <c r="I1023" s="248">
        <v>20485</v>
      </c>
      <c r="J1023" s="248">
        <v>23125</v>
      </c>
      <c r="K1023" s="248">
        <v>27594</v>
      </c>
      <c r="L1023" s="248">
        <v>31481</v>
      </c>
      <c r="M1023" s="248">
        <v>34958</v>
      </c>
      <c r="N1023" s="248">
        <v>37070</v>
      </c>
      <c r="O1023" s="248">
        <v>33527</v>
      </c>
      <c r="P1023" s="248">
        <v>30600</v>
      </c>
      <c r="Q1023" s="248">
        <v>30459</v>
      </c>
      <c r="R1023" s="248">
        <v>33818</v>
      </c>
      <c r="S1023" s="248">
        <v>37535</v>
      </c>
      <c r="T1023" s="286">
        <v>41926</v>
      </c>
      <c r="U1023" s="321">
        <v>48497</v>
      </c>
      <c r="V1023" s="287">
        <v>41783</v>
      </c>
      <c r="W1023" s="287">
        <v>31546</v>
      </c>
      <c r="X1023" s="287">
        <v>33934</v>
      </c>
      <c r="Y1023" s="287"/>
      <c r="Z1023" s="287"/>
      <c r="AA1023" s="305">
        <v>41624</v>
      </c>
      <c r="AB1023" s="305">
        <v>49273</v>
      </c>
      <c r="AC1023" s="303">
        <v>49692</v>
      </c>
      <c r="AD1023" s="303">
        <v>46391</v>
      </c>
      <c r="AE1023" s="289" t="str">
        <f t="shared" si="454"/>
        <v>NA</v>
      </c>
      <c r="AF1023" s="289" t="str">
        <f t="shared" si="455"/>
        <v>NA</v>
      </c>
      <c r="AG1023" s="289" t="str">
        <f t="shared" si="456"/>
        <v>NA</v>
      </c>
      <c r="AH1023" s="289" t="str">
        <f t="shared" si="457"/>
        <v>NA</v>
      </c>
      <c r="AI1023" s="289">
        <f t="shared" si="458"/>
        <v>387</v>
      </c>
      <c r="AJ1023" s="289">
        <f t="shared" si="459"/>
        <v>414</v>
      </c>
      <c r="AK1023" s="289">
        <f t="shared" si="460"/>
        <v>419</v>
      </c>
      <c r="AL1023" s="289">
        <f t="shared" si="461"/>
        <v>420</v>
      </c>
      <c r="AM1023" s="289">
        <f t="shared" si="462"/>
        <v>440</v>
      </c>
      <c r="AN1023" s="289">
        <f t="shared" si="463"/>
        <v>443</v>
      </c>
      <c r="AO1023" s="289">
        <f t="shared" si="464"/>
        <v>490</v>
      </c>
      <c r="AP1023" s="289">
        <f t="shared" si="465"/>
        <v>507</v>
      </c>
      <c r="AQ1023" s="289">
        <f t="shared" si="466"/>
        <v>532</v>
      </c>
      <c r="AR1023" s="289">
        <f t="shared" si="467"/>
        <v>546</v>
      </c>
      <c r="AS1023" s="289">
        <f t="shared" si="468"/>
        <v>556</v>
      </c>
      <c r="AT1023" s="289">
        <f t="shared" si="469"/>
        <v>551</v>
      </c>
      <c r="AU1023" s="289">
        <f t="shared" si="470"/>
        <v>552</v>
      </c>
      <c r="AV1023" s="289">
        <f t="shared" si="471"/>
        <v>557</v>
      </c>
      <c r="AW1023" s="289">
        <f t="shared" si="472"/>
        <v>640</v>
      </c>
      <c r="AX1023" s="289">
        <f t="shared" si="473"/>
        <v>605</v>
      </c>
      <c r="AY1023" s="289">
        <f t="shared" si="474"/>
        <v>611</v>
      </c>
      <c r="AZ1023" s="289" t="str">
        <f t="shared" si="475"/>
        <v>NA</v>
      </c>
      <c r="BA1023" s="289" t="str">
        <f t="shared" si="476"/>
        <v>NA</v>
      </c>
      <c r="BB1023" s="289">
        <f t="shared" si="477"/>
        <v>627</v>
      </c>
      <c r="BC1023" s="289">
        <f t="shared" si="451"/>
        <v>618</v>
      </c>
      <c r="BD1023" s="289">
        <f t="shared" si="452"/>
        <v>613</v>
      </c>
      <c r="BE1023" s="289">
        <f t="shared" si="453"/>
        <v>624</v>
      </c>
    </row>
    <row r="1024" spans="1:57" s="309" customFormat="1" ht="15" customHeight="1" x14ac:dyDescent="0.25">
      <c r="A1024" s="283" t="s">
        <v>1851</v>
      </c>
      <c r="B1024" s="255" t="s">
        <v>908</v>
      </c>
      <c r="C1024" s="269" t="s">
        <v>1127</v>
      </c>
      <c r="D1024" s="248"/>
      <c r="E1024" s="248"/>
      <c r="F1024" s="248"/>
      <c r="G1024" s="248"/>
      <c r="H1024" s="248"/>
      <c r="I1024" s="248"/>
      <c r="J1024" s="248"/>
      <c r="K1024" s="248"/>
      <c r="L1024" s="248"/>
      <c r="M1024" s="248"/>
      <c r="N1024" s="248"/>
      <c r="O1024" s="248"/>
      <c r="P1024" s="248"/>
      <c r="Q1024" s="248"/>
      <c r="R1024" s="272"/>
      <c r="S1024" s="272"/>
      <c r="T1024" s="285"/>
      <c r="U1024" s="286"/>
      <c r="V1024" s="287"/>
      <c r="W1024" s="287">
        <v>31251</v>
      </c>
      <c r="X1024" s="287">
        <v>32598</v>
      </c>
      <c r="Y1024" s="287"/>
      <c r="Z1024" s="287"/>
      <c r="AA1024" s="305">
        <v>41353</v>
      </c>
      <c r="AB1024" s="305">
        <v>46767</v>
      </c>
      <c r="AC1024" s="303">
        <v>47917</v>
      </c>
      <c r="AD1024" s="303">
        <v>46265</v>
      </c>
      <c r="AE1024" s="289" t="str">
        <f t="shared" si="454"/>
        <v>NA</v>
      </c>
      <c r="AF1024" s="289" t="str">
        <f t="shared" si="455"/>
        <v>NA</v>
      </c>
      <c r="AG1024" s="289" t="str">
        <f t="shared" si="456"/>
        <v>NA</v>
      </c>
      <c r="AH1024" s="289" t="str">
        <f t="shared" si="457"/>
        <v>NA</v>
      </c>
      <c r="AI1024" s="289" t="str">
        <f t="shared" si="458"/>
        <v>NA</v>
      </c>
      <c r="AJ1024" s="289" t="str">
        <f t="shared" si="459"/>
        <v>NA</v>
      </c>
      <c r="AK1024" s="289" t="str">
        <f t="shared" si="460"/>
        <v>NA</v>
      </c>
      <c r="AL1024" s="289" t="str">
        <f t="shared" si="461"/>
        <v>NA</v>
      </c>
      <c r="AM1024" s="289" t="str">
        <f t="shared" si="462"/>
        <v>NA</v>
      </c>
      <c r="AN1024" s="289" t="str">
        <f t="shared" si="463"/>
        <v>NA</v>
      </c>
      <c r="AO1024" s="289" t="str">
        <f t="shared" si="464"/>
        <v>NA</v>
      </c>
      <c r="AP1024" s="289" t="str">
        <f t="shared" si="465"/>
        <v>NA</v>
      </c>
      <c r="AQ1024" s="289" t="str">
        <f t="shared" si="466"/>
        <v>NA</v>
      </c>
      <c r="AR1024" s="289" t="str">
        <f t="shared" si="467"/>
        <v>NA</v>
      </c>
      <c r="AS1024" s="289" t="str">
        <f t="shared" si="468"/>
        <v>NA</v>
      </c>
      <c r="AT1024" s="289" t="str">
        <f t="shared" si="469"/>
        <v>NA</v>
      </c>
      <c r="AU1024" s="289" t="str">
        <f t="shared" si="470"/>
        <v>NA</v>
      </c>
      <c r="AV1024" s="289" t="str">
        <f t="shared" si="471"/>
        <v>NA</v>
      </c>
      <c r="AW1024" s="289" t="str">
        <f t="shared" si="472"/>
        <v>NA</v>
      </c>
      <c r="AX1024" s="289">
        <f t="shared" si="473"/>
        <v>611</v>
      </c>
      <c r="AY1024" s="289">
        <f t="shared" si="474"/>
        <v>625</v>
      </c>
      <c r="AZ1024" s="289" t="str">
        <f t="shared" si="475"/>
        <v>NA</v>
      </c>
      <c r="BA1024" s="289" t="str">
        <f t="shared" si="476"/>
        <v>NA</v>
      </c>
      <c r="BB1024" s="289">
        <f t="shared" si="477"/>
        <v>630</v>
      </c>
      <c r="BC1024" s="289">
        <f t="shared" si="451"/>
        <v>630</v>
      </c>
      <c r="BD1024" s="289">
        <f t="shared" si="452"/>
        <v>622</v>
      </c>
      <c r="BE1024" s="289">
        <f t="shared" si="453"/>
        <v>625</v>
      </c>
    </row>
    <row r="1025" spans="1:57" s="309" customFormat="1" ht="15" customHeight="1" x14ac:dyDescent="0.25">
      <c r="A1025" s="307" t="s">
        <v>578</v>
      </c>
      <c r="B1025" s="307" t="s">
        <v>912</v>
      </c>
      <c r="C1025" s="307" t="s">
        <v>1127</v>
      </c>
      <c r="D1025" s="248"/>
      <c r="E1025" s="248"/>
      <c r="F1025" s="248"/>
      <c r="G1025" s="248"/>
      <c r="H1025" s="248"/>
      <c r="I1025" s="248"/>
      <c r="J1025" s="248"/>
      <c r="K1025" s="248"/>
      <c r="L1025" s="248"/>
      <c r="M1025" s="248"/>
      <c r="N1025" s="248"/>
      <c r="O1025" s="248"/>
      <c r="P1025" s="248"/>
      <c r="Q1025" s="248"/>
      <c r="R1025" s="248"/>
      <c r="S1025" s="248"/>
      <c r="T1025" s="285">
        <v>35542</v>
      </c>
      <c r="U1025" s="285">
        <v>39964</v>
      </c>
      <c r="V1025" s="290">
        <v>42339</v>
      </c>
      <c r="W1025" s="290">
        <v>30509</v>
      </c>
      <c r="X1025" s="290">
        <v>33627</v>
      </c>
      <c r="Y1025" s="290"/>
      <c r="Z1025" s="290"/>
      <c r="AA1025" s="305">
        <v>41632</v>
      </c>
      <c r="AB1025" s="305">
        <v>46461</v>
      </c>
      <c r="AC1025" s="303">
        <v>45784</v>
      </c>
      <c r="AD1025" s="303">
        <v>45971</v>
      </c>
      <c r="AE1025" s="292" t="str">
        <f t="shared" si="454"/>
        <v>NA</v>
      </c>
      <c r="AF1025" s="292" t="str">
        <f t="shared" si="455"/>
        <v>NA</v>
      </c>
      <c r="AG1025" s="292" t="str">
        <f t="shared" si="456"/>
        <v>NA</v>
      </c>
      <c r="AH1025" s="292" t="str">
        <f t="shared" si="457"/>
        <v>NA</v>
      </c>
      <c r="AI1025" s="292" t="str">
        <f t="shared" si="458"/>
        <v>NA</v>
      </c>
      <c r="AJ1025" s="292" t="str">
        <f t="shared" si="459"/>
        <v>NA</v>
      </c>
      <c r="AK1025" s="292" t="str">
        <f t="shared" si="460"/>
        <v>NA</v>
      </c>
      <c r="AL1025" s="292" t="str">
        <f t="shared" si="461"/>
        <v>NA</v>
      </c>
      <c r="AM1025" s="292" t="str">
        <f t="shared" si="462"/>
        <v>NA</v>
      </c>
      <c r="AN1025" s="292" t="str">
        <f t="shared" si="463"/>
        <v>NA</v>
      </c>
      <c r="AO1025" s="292" t="str">
        <f t="shared" si="464"/>
        <v>NA</v>
      </c>
      <c r="AP1025" s="292" t="str">
        <f t="shared" si="465"/>
        <v>NA</v>
      </c>
      <c r="AQ1025" s="292" t="str">
        <f t="shared" si="466"/>
        <v>NA</v>
      </c>
      <c r="AR1025" s="292" t="str">
        <f t="shared" si="467"/>
        <v>NA</v>
      </c>
      <c r="AS1025" s="292" t="str">
        <f t="shared" si="468"/>
        <v>NA</v>
      </c>
      <c r="AT1025" s="292" t="str">
        <f t="shared" si="469"/>
        <v>NA</v>
      </c>
      <c r="AU1025" s="292">
        <f t="shared" si="470"/>
        <v>596</v>
      </c>
      <c r="AV1025" s="292">
        <f t="shared" si="471"/>
        <v>604</v>
      </c>
      <c r="AW1025" s="292">
        <f t="shared" si="472"/>
        <v>638</v>
      </c>
      <c r="AX1025" s="292">
        <f t="shared" si="473"/>
        <v>617</v>
      </c>
      <c r="AY1025" s="292">
        <f t="shared" si="474"/>
        <v>615</v>
      </c>
      <c r="AZ1025" s="292" t="str">
        <f t="shared" si="475"/>
        <v>NA</v>
      </c>
      <c r="BA1025" s="292" t="str">
        <f t="shared" si="476"/>
        <v>NA</v>
      </c>
      <c r="BB1025" s="289">
        <f t="shared" si="477"/>
        <v>626</v>
      </c>
      <c r="BC1025" s="289">
        <f t="shared" si="451"/>
        <v>633</v>
      </c>
      <c r="BD1025" s="289">
        <f t="shared" si="452"/>
        <v>626</v>
      </c>
      <c r="BE1025" s="289">
        <f t="shared" si="453"/>
        <v>626</v>
      </c>
    </row>
    <row r="1026" spans="1:57" s="309" customFormat="1" ht="15" customHeight="1" x14ac:dyDescent="0.25">
      <c r="A1026" s="283" t="s">
        <v>2232</v>
      </c>
      <c r="B1026" s="255" t="s">
        <v>915</v>
      </c>
      <c r="C1026" s="269" t="s">
        <v>1127</v>
      </c>
      <c r="D1026" s="248"/>
      <c r="E1026" s="248"/>
      <c r="F1026" s="248"/>
      <c r="G1026" s="248"/>
      <c r="H1026" s="248"/>
      <c r="I1026" s="248"/>
      <c r="J1026" s="248"/>
      <c r="K1026" s="248"/>
      <c r="L1026" s="248"/>
      <c r="M1026" s="248"/>
      <c r="N1026" s="248"/>
      <c r="O1026" s="248"/>
      <c r="P1026" s="248"/>
      <c r="Q1026" s="248"/>
      <c r="R1026" s="248"/>
      <c r="S1026" s="248"/>
      <c r="T1026" s="285">
        <v>12505</v>
      </c>
      <c r="U1026" s="286">
        <v>15276</v>
      </c>
      <c r="V1026" s="287">
        <v>17676</v>
      </c>
      <c r="W1026" s="287">
        <v>16933</v>
      </c>
      <c r="X1026" s="287">
        <v>19690</v>
      </c>
      <c r="Y1026" s="287"/>
      <c r="Z1026" s="287"/>
      <c r="AA1026" s="305">
        <v>30695</v>
      </c>
      <c r="AB1026" s="305">
        <v>39367</v>
      </c>
      <c r="AC1026" s="303">
        <v>44087</v>
      </c>
      <c r="AD1026" s="303">
        <v>43550</v>
      </c>
      <c r="AE1026" s="289" t="str">
        <f t="shared" si="454"/>
        <v>NA</v>
      </c>
      <c r="AF1026" s="289" t="str">
        <f t="shared" si="455"/>
        <v>NA</v>
      </c>
      <c r="AG1026" s="289" t="str">
        <f t="shared" si="456"/>
        <v>NA</v>
      </c>
      <c r="AH1026" s="289" t="str">
        <f t="shared" si="457"/>
        <v>NA</v>
      </c>
      <c r="AI1026" s="289" t="str">
        <f t="shared" si="458"/>
        <v>NA</v>
      </c>
      <c r="AJ1026" s="289" t="str">
        <f t="shared" si="459"/>
        <v>NA</v>
      </c>
      <c r="AK1026" s="289" t="str">
        <f t="shared" si="460"/>
        <v>NA</v>
      </c>
      <c r="AL1026" s="289" t="str">
        <f t="shared" si="461"/>
        <v>NA</v>
      </c>
      <c r="AM1026" s="289" t="str">
        <f t="shared" si="462"/>
        <v>NA</v>
      </c>
      <c r="AN1026" s="289" t="str">
        <f t="shared" si="463"/>
        <v>NA</v>
      </c>
      <c r="AO1026" s="289" t="str">
        <f t="shared" si="464"/>
        <v>NA</v>
      </c>
      <c r="AP1026" s="289" t="str">
        <f t="shared" si="465"/>
        <v>NA</v>
      </c>
      <c r="AQ1026" s="289" t="str">
        <f t="shared" si="466"/>
        <v>NA</v>
      </c>
      <c r="AR1026" s="289" t="str">
        <f t="shared" si="467"/>
        <v>NA</v>
      </c>
      <c r="AS1026" s="289" t="str">
        <f t="shared" si="468"/>
        <v>NA</v>
      </c>
      <c r="AT1026" s="289" t="str">
        <f t="shared" si="469"/>
        <v>NA</v>
      </c>
      <c r="AU1026" s="289">
        <f t="shared" si="470"/>
        <v>761</v>
      </c>
      <c r="AV1026" s="289">
        <f t="shared" si="471"/>
        <v>768</v>
      </c>
      <c r="AW1026" s="289">
        <f t="shared" si="472"/>
        <v>824</v>
      </c>
      <c r="AX1026" s="289">
        <f t="shared" si="473"/>
        <v>715</v>
      </c>
      <c r="AY1026" s="289">
        <f t="shared" si="474"/>
        <v>711</v>
      </c>
      <c r="AZ1026" s="289" t="str">
        <f t="shared" si="475"/>
        <v>NA</v>
      </c>
      <c r="BA1026" s="289" t="str">
        <f t="shared" si="476"/>
        <v>NA</v>
      </c>
      <c r="BB1026" s="289">
        <f t="shared" si="477"/>
        <v>678</v>
      </c>
      <c r="BC1026" s="289">
        <f t="shared" si="451"/>
        <v>660</v>
      </c>
      <c r="BD1026" s="289">
        <f t="shared" si="452"/>
        <v>636</v>
      </c>
      <c r="BE1026" s="289">
        <f t="shared" si="453"/>
        <v>639</v>
      </c>
    </row>
    <row r="1027" spans="1:57" s="309" customFormat="1" ht="15" customHeight="1" x14ac:dyDescent="0.25">
      <c r="A1027" s="283" t="s">
        <v>442</v>
      </c>
      <c r="B1027" s="330" t="s">
        <v>915</v>
      </c>
      <c r="C1027" s="330" t="s">
        <v>1127</v>
      </c>
      <c r="D1027" s="248"/>
      <c r="E1027" s="248"/>
      <c r="F1027" s="248"/>
      <c r="G1027" s="248"/>
      <c r="H1027" s="248"/>
      <c r="I1027" s="248"/>
      <c r="J1027" s="248"/>
      <c r="K1027" s="248"/>
      <c r="L1027" s="248"/>
      <c r="M1027" s="248"/>
      <c r="N1027" s="248"/>
      <c r="O1027" s="248"/>
      <c r="P1027" s="248">
        <v>13399</v>
      </c>
      <c r="Q1027" s="248">
        <v>14200</v>
      </c>
      <c r="R1027" s="248">
        <v>15272</v>
      </c>
      <c r="S1027" s="248">
        <v>16344</v>
      </c>
      <c r="T1027" s="285">
        <v>17416</v>
      </c>
      <c r="U1027" s="286">
        <v>22061</v>
      </c>
      <c r="V1027" s="287">
        <v>22672</v>
      </c>
      <c r="W1027" s="287">
        <v>19839</v>
      </c>
      <c r="X1027" s="287">
        <v>23892</v>
      </c>
      <c r="Y1027" s="287"/>
      <c r="Z1027" s="287"/>
      <c r="AA1027" s="331">
        <v>34085</v>
      </c>
      <c r="AB1027" s="331">
        <v>40629</v>
      </c>
      <c r="AC1027" s="303">
        <v>42107</v>
      </c>
      <c r="AD1027" s="303">
        <v>40846</v>
      </c>
      <c r="AE1027" s="289" t="str">
        <f t="shared" si="454"/>
        <v>NA</v>
      </c>
      <c r="AF1027" s="289" t="str">
        <f t="shared" si="455"/>
        <v>NA</v>
      </c>
      <c r="AG1027" s="289" t="str">
        <f t="shared" si="456"/>
        <v>NA</v>
      </c>
      <c r="AH1027" s="289" t="str">
        <f t="shared" si="457"/>
        <v>NA</v>
      </c>
      <c r="AI1027" s="289" t="str">
        <f t="shared" si="458"/>
        <v>NA</v>
      </c>
      <c r="AJ1027" s="289" t="str">
        <f t="shared" si="459"/>
        <v>NA</v>
      </c>
      <c r="AK1027" s="289" t="str">
        <f t="shared" si="460"/>
        <v>NA</v>
      </c>
      <c r="AL1027" s="289" t="str">
        <f t="shared" si="461"/>
        <v>NA</v>
      </c>
      <c r="AM1027" s="289" t="str">
        <f t="shared" si="462"/>
        <v>NA</v>
      </c>
      <c r="AN1027" s="289" t="str">
        <f t="shared" si="463"/>
        <v>NA</v>
      </c>
      <c r="AO1027" s="289" t="str">
        <f t="shared" si="464"/>
        <v>NA</v>
      </c>
      <c r="AP1027" s="289" t="str">
        <f t="shared" si="465"/>
        <v>NA</v>
      </c>
      <c r="AQ1027" s="289">
        <f t="shared" si="466"/>
        <v>657</v>
      </c>
      <c r="AR1027" s="289">
        <f t="shared" si="467"/>
        <v>687</v>
      </c>
      <c r="AS1027" s="289">
        <f t="shared" si="468"/>
        <v>681</v>
      </c>
      <c r="AT1027" s="289">
        <f t="shared" si="469"/>
        <v>695</v>
      </c>
      <c r="AU1027" s="289">
        <f t="shared" si="470"/>
        <v>721</v>
      </c>
      <c r="AV1027" s="289">
        <f t="shared" si="471"/>
        <v>715</v>
      </c>
      <c r="AW1027" s="289">
        <f t="shared" si="472"/>
        <v>778</v>
      </c>
      <c r="AX1027" s="289">
        <f t="shared" si="473"/>
        <v>691</v>
      </c>
      <c r="AY1027" s="289">
        <f t="shared" si="474"/>
        <v>685</v>
      </c>
      <c r="AZ1027" s="289" t="str">
        <f t="shared" si="475"/>
        <v>NA</v>
      </c>
      <c r="BA1027" s="289" t="str">
        <f t="shared" si="476"/>
        <v>NA</v>
      </c>
      <c r="BB1027" s="289">
        <f t="shared" si="477"/>
        <v>657</v>
      </c>
      <c r="BC1027" s="289">
        <f t="shared" si="451"/>
        <v>652</v>
      </c>
      <c r="BD1027" s="289">
        <f t="shared" si="452"/>
        <v>643</v>
      </c>
      <c r="BE1027" s="289">
        <f t="shared" si="453"/>
        <v>649</v>
      </c>
    </row>
    <row r="1028" spans="1:57" s="309" customFormat="1" ht="15" customHeight="1" x14ac:dyDescent="0.25">
      <c r="A1028" s="283" t="s">
        <v>296</v>
      </c>
      <c r="B1028" s="255" t="s">
        <v>907</v>
      </c>
      <c r="C1028" s="269" t="s">
        <v>1127</v>
      </c>
      <c r="D1028" s="248"/>
      <c r="E1028" s="248"/>
      <c r="F1028" s="248"/>
      <c r="G1028" s="248"/>
      <c r="H1028" s="248"/>
      <c r="I1028" s="248"/>
      <c r="J1028" s="248"/>
      <c r="K1028" s="248"/>
      <c r="L1028" s="248"/>
      <c r="M1028" s="248"/>
      <c r="N1028" s="248"/>
      <c r="O1028" s="248"/>
      <c r="P1028" s="248"/>
      <c r="Q1028" s="248"/>
      <c r="R1028" s="248">
        <v>22083</v>
      </c>
      <c r="S1028" s="248">
        <v>25409</v>
      </c>
      <c r="T1028" s="285">
        <v>31404</v>
      </c>
      <c r="U1028" s="286">
        <v>36616</v>
      </c>
      <c r="V1028" s="287">
        <v>34098</v>
      </c>
      <c r="W1028" s="287">
        <v>23486</v>
      </c>
      <c r="X1028" s="287">
        <v>25044</v>
      </c>
      <c r="Y1028" s="287"/>
      <c r="Z1028" s="287"/>
      <c r="AA1028" s="305">
        <v>31040</v>
      </c>
      <c r="AB1028" s="305">
        <v>37567</v>
      </c>
      <c r="AC1028" s="303">
        <v>39308</v>
      </c>
      <c r="AD1028" s="303">
        <v>39606</v>
      </c>
      <c r="AE1028" s="289" t="str">
        <f t="shared" si="454"/>
        <v>NA</v>
      </c>
      <c r="AF1028" s="289" t="str">
        <f t="shared" si="455"/>
        <v>NA</v>
      </c>
      <c r="AG1028" s="289" t="str">
        <f t="shared" si="456"/>
        <v>NA</v>
      </c>
      <c r="AH1028" s="289" t="str">
        <f t="shared" si="457"/>
        <v>NA</v>
      </c>
      <c r="AI1028" s="289" t="str">
        <f t="shared" si="458"/>
        <v>NA</v>
      </c>
      <c r="AJ1028" s="289" t="str">
        <f t="shared" si="459"/>
        <v>NA</v>
      </c>
      <c r="AK1028" s="289" t="str">
        <f t="shared" si="460"/>
        <v>NA</v>
      </c>
      <c r="AL1028" s="289" t="str">
        <f t="shared" si="461"/>
        <v>NA</v>
      </c>
      <c r="AM1028" s="289" t="str">
        <f t="shared" si="462"/>
        <v>NA</v>
      </c>
      <c r="AN1028" s="289" t="str">
        <f t="shared" si="463"/>
        <v>NA</v>
      </c>
      <c r="AO1028" s="289" t="str">
        <f t="shared" si="464"/>
        <v>NA</v>
      </c>
      <c r="AP1028" s="289" t="str">
        <f t="shared" si="465"/>
        <v>NA</v>
      </c>
      <c r="AQ1028" s="289" t="str">
        <f t="shared" si="466"/>
        <v>NA</v>
      </c>
      <c r="AR1028" s="289" t="str">
        <f t="shared" si="467"/>
        <v>NA</v>
      </c>
      <c r="AS1028" s="289">
        <f t="shared" si="468"/>
        <v>634</v>
      </c>
      <c r="AT1028" s="289">
        <f t="shared" si="469"/>
        <v>629</v>
      </c>
      <c r="AU1028" s="289">
        <f t="shared" si="470"/>
        <v>613</v>
      </c>
      <c r="AV1028" s="289">
        <f t="shared" si="471"/>
        <v>615</v>
      </c>
      <c r="AW1028" s="289">
        <f t="shared" si="472"/>
        <v>681</v>
      </c>
      <c r="AX1028" s="289">
        <f t="shared" si="473"/>
        <v>664</v>
      </c>
      <c r="AY1028" s="289">
        <f t="shared" si="474"/>
        <v>671</v>
      </c>
      <c r="AZ1028" s="289" t="str">
        <f t="shared" si="475"/>
        <v>NA</v>
      </c>
      <c r="BA1028" s="289" t="str">
        <f t="shared" si="476"/>
        <v>NA</v>
      </c>
      <c r="BB1028" s="289">
        <f t="shared" si="477"/>
        <v>676</v>
      </c>
      <c r="BC1028" s="289">
        <f t="shared" si="451"/>
        <v>667</v>
      </c>
      <c r="BD1028" s="289">
        <f t="shared" si="452"/>
        <v>657</v>
      </c>
      <c r="BE1028" s="289">
        <f t="shared" si="453"/>
        <v>656</v>
      </c>
    </row>
    <row r="1029" spans="1:57" s="309" customFormat="1" ht="15" customHeight="1" x14ac:dyDescent="0.25">
      <c r="A1029" s="283" t="s">
        <v>181</v>
      </c>
      <c r="B1029" s="255" t="s">
        <v>915</v>
      </c>
      <c r="C1029" s="269" t="s">
        <v>1127</v>
      </c>
      <c r="D1029" s="248"/>
      <c r="E1029" s="248"/>
      <c r="F1029" s="248"/>
      <c r="G1029" s="248"/>
      <c r="H1029" s="248"/>
      <c r="I1029" s="248"/>
      <c r="J1029" s="248"/>
      <c r="K1029" s="248"/>
      <c r="L1029" s="248"/>
      <c r="M1029" s="248"/>
      <c r="N1029" s="248"/>
      <c r="O1029" s="248"/>
      <c r="P1029" s="248"/>
      <c r="Q1029" s="248"/>
      <c r="R1029" s="248"/>
      <c r="S1029" s="248"/>
      <c r="T1029" s="285"/>
      <c r="U1029" s="286"/>
      <c r="V1029" s="287">
        <v>34290</v>
      </c>
      <c r="W1029" s="287">
        <v>27851</v>
      </c>
      <c r="X1029" s="287">
        <v>30773</v>
      </c>
      <c r="Y1029" s="287"/>
      <c r="Z1029" s="287"/>
      <c r="AA1029" s="305" t="s">
        <v>2174</v>
      </c>
      <c r="AB1029" s="305">
        <v>43764</v>
      </c>
      <c r="AC1029" s="303">
        <v>41266</v>
      </c>
      <c r="AD1029" s="303">
        <v>39280</v>
      </c>
      <c r="AE1029" s="289" t="str">
        <f t="shared" si="454"/>
        <v>NA</v>
      </c>
      <c r="AF1029" s="289" t="str">
        <f t="shared" si="455"/>
        <v>NA</v>
      </c>
      <c r="AG1029" s="289" t="str">
        <f t="shared" si="456"/>
        <v>NA</v>
      </c>
      <c r="AH1029" s="289" t="str">
        <f t="shared" si="457"/>
        <v>NA</v>
      </c>
      <c r="AI1029" s="289" t="str">
        <f t="shared" si="458"/>
        <v>NA</v>
      </c>
      <c r="AJ1029" s="289" t="str">
        <f t="shared" si="459"/>
        <v>NA</v>
      </c>
      <c r="AK1029" s="289" t="str">
        <f t="shared" si="460"/>
        <v>NA</v>
      </c>
      <c r="AL1029" s="289" t="str">
        <f t="shared" si="461"/>
        <v>NA</v>
      </c>
      <c r="AM1029" s="289" t="str">
        <f t="shared" si="462"/>
        <v>NA</v>
      </c>
      <c r="AN1029" s="289" t="str">
        <f t="shared" si="463"/>
        <v>NA</v>
      </c>
      <c r="AO1029" s="289" t="str">
        <f t="shared" si="464"/>
        <v>NA</v>
      </c>
      <c r="AP1029" s="289" t="str">
        <f t="shared" si="465"/>
        <v>NA</v>
      </c>
      <c r="AQ1029" s="289" t="str">
        <f t="shared" si="466"/>
        <v>NA</v>
      </c>
      <c r="AR1029" s="289" t="str">
        <f t="shared" si="467"/>
        <v>NA</v>
      </c>
      <c r="AS1029" s="289" t="str">
        <f t="shared" si="468"/>
        <v>NA</v>
      </c>
      <c r="AT1029" s="289" t="str">
        <f t="shared" si="469"/>
        <v>NA</v>
      </c>
      <c r="AU1029" s="289" t="str">
        <f t="shared" si="470"/>
        <v>NA</v>
      </c>
      <c r="AV1029" s="289" t="str">
        <f t="shared" si="471"/>
        <v>NA</v>
      </c>
      <c r="AW1029" s="289">
        <f t="shared" si="472"/>
        <v>679</v>
      </c>
      <c r="AX1029" s="289">
        <f t="shared" si="473"/>
        <v>636</v>
      </c>
      <c r="AY1029" s="289">
        <f t="shared" si="474"/>
        <v>640</v>
      </c>
      <c r="AZ1029" s="289" t="str">
        <f t="shared" si="475"/>
        <v>NA</v>
      </c>
      <c r="BA1029" s="289" t="str">
        <f t="shared" si="476"/>
        <v>NA</v>
      </c>
      <c r="BB1029" s="289" t="e">
        <f t="shared" si="477"/>
        <v>#VALUE!</v>
      </c>
      <c r="BC1029" s="289">
        <f t="shared" si="451"/>
        <v>640</v>
      </c>
      <c r="BD1029" s="289">
        <f t="shared" si="452"/>
        <v>646</v>
      </c>
      <c r="BE1029" s="289">
        <f t="shared" si="453"/>
        <v>659</v>
      </c>
    </row>
    <row r="1030" spans="1:57" s="309" customFormat="1" ht="15" customHeight="1" x14ac:dyDescent="0.25">
      <c r="A1030" s="283" t="s">
        <v>970</v>
      </c>
      <c r="B1030" s="255" t="s">
        <v>912</v>
      </c>
      <c r="C1030" s="269" t="s">
        <v>1127</v>
      </c>
      <c r="D1030" s="248"/>
      <c r="E1030" s="248"/>
      <c r="F1030" s="248"/>
      <c r="G1030" s="248"/>
      <c r="H1030" s="248"/>
      <c r="I1030" s="248"/>
      <c r="J1030" s="248"/>
      <c r="K1030" s="248"/>
      <c r="L1030" s="248"/>
      <c r="M1030" s="248"/>
      <c r="N1030" s="248"/>
      <c r="O1030" s="248"/>
      <c r="P1030" s="248"/>
      <c r="Q1030" s="248"/>
      <c r="R1030" s="272"/>
      <c r="S1030" s="272">
        <v>22402</v>
      </c>
      <c r="T1030" s="285">
        <v>23756</v>
      </c>
      <c r="U1030" s="286">
        <v>24858.5</v>
      </c>
      <c r="V1030" s="287">
        <v>25961</v>
      </c>
      <c r="W1030" s="287">
        <v>23303</v>
      </c>
      <c r="X1030" s="287">
        <v>24931</v>
      </c>
      <c r="Y1030" s="287"/>
      <c r="Z1030" s="287"/>
      <c r="AA1030" s="305">
        <v>36206</v>
      </c>
      <c r="AB1030" s="305">
        <v>42001</v>
      </c>
      <c r="AC1030" s="303">
        <v>41856</v>
      </c>
      <c r="AD1030" s="303">
        <v>39279</v>
      </c>
      <c r="AE1030" s="289" t="str">
        <f t="shared" si="454"/>
        <v>NA</v>
      </c>
      <c r="AF1030" s="289" t="str">
        <f t="shared" si="455"/>
        <v>NA</v>
      </c>
      <c r="AG1030" s="289" t="str">
        <f t="shared" si="456"/>
        <v>NA</v>
      </c>
      <c r="AH1030" s="289" t="str">
        <f t="shared" si="457"/>
        <v>NA</v>
      </c>
      <c r="AI1030" s="289" t="str">
        <f t="shared" si="458"/>
        <v>NA</v>
      </c>
      <c r="AJ1030" s="289" t="str">
        <f t="shared" si="459"/>
        <v>NA</v>
      </c>
      <c r="AK1030" s="289" t="str">
        <f t="shared" si="460"/>
        <v>NA</v>
      </c>
      <c r="AL1030" s="289" t="str">
        <f t="shared" si="461"/>
        <v>NA</v>
      </c>
      <c r="AM1030" s="289" t="str">
        <f t="shared" si="462"/>
        <v>NA</v>
      </c>
      <c r="AN1030" s="289" t="str">
        <f t="shared" si="463"/>
        <v>NA</v>
      </c>
      <c r="AO1030" s="289" t="str">
        <f t="shared" si="464"/>
        <v>NA</v>
      </c>
      <c r="AP1030" s="289" t="str">
        <f t="shared" si="465"/>
        <v>NA</v>
      </c>
      <c r="AQ1030" s="289" t="str">
        <f t="shared" si="466"/>
        <v>NA</v>
      </c>
      <c r="AR1030" s="289" t="str">
        <f t="shared" si="467"/>
        <v>NA</v>
      </c>
      <c r="AS1030" s="289" t="str">
        <f t="shared" si="468"/>
        <v>NA</v>
      </c>
      <c r="AT1030" s="289">
        <f t="shared" si="469"/>
        <v>645</v>
      </c>
      <c r="AU1030" s="289">
        <f t="shared" si="470"/>
        <v>668</v>
      </c>
      <c r="AV1030" s="289">
        <f t="shared" si="471"/>
        <v>692</v>
      </c>
      <c r="AW1030" s="289">
        <f t="shared" si="472"/>
        <v>742</v>
      </c>
      <c r="AX1030" s="289">
        <f t="shared" si="473"/>
        <v>666</v>
      </c>
      <c r="AY1030" s="289">
        <f t="shared" si="474"/>
        <v>672</v>
      </c>
      <c r="AZ1030" s="289" t="str">
        <f t="shared" si="475"/>
        <v>NA</v>
      </c>
      <c r="BA1030" s="289" t="str">
        <f t="shared" si="476"/>
        <v>NA</v>
      </c>
      <c r="BB1030" s="289">
        <f t="shared" si="477"/>
        <v>651</v>
      </c>
      <c r="BC1030" s="289">
        <f t="shared" si="451"/>
        <v>647</v>
      </c>
      <c r="BD1030" s="289">
        <f t="shared" si="452"/>
        <v>644</v>
      </c>
      <c r="BE1030" s="289">
        <f t="shared" si="453"/>
        <v>660</v>
      </c>
    </row>
    <row r="1031" spans="1:57" s="309" customFormat="1" ht="15" customHeight="1" x14ac:dyDescent="0.25">
      <c r="A1031" s="283" t="s">
        <v>321</v>
      </c>
      <c r="B1031" s="255" t="s">
        <v>907</v>
      </c>
      <c r="C1031" s="269" t="s">
        <v>1127</v>
      </c>
      <c r="D1031" s="248"/>
      <c r="E1031" s="248"/>
      <c r="F1031" s="248"/>
      <c r="G1031" s="248"/>
      <c r="H1031" s="248"/>
      <c r="I1031" s="248"/>
      <c r="J1031" s="248"/>
      <c r="K1031" s="248"/>
      <c r="L1031" s="248"/>
      <c r="M1031" s="248"/>
      <c r="N1031" s="248"/>
      <c r="O1031" s="248">
        <v>11318</v>
      </c>
      <c r="P1031" s="248">
        <v>11165</v>
      </c>
      <c r="Q1031" s="248">
        <v>11265</v>
      </c>
      <c r="R1031" s="248">
        <v>12355</v>
      </c>
      <c r="S1031" s="248">
        <v>12584</v>
      </c>
      <c r="T1031" s="285">
        <v>14168</v>
      </c>
      <c r="U1031" s="286">
        <v>23469</v>
      </c>
      <c r="V1031" s="287">
        <v>26862</v>
      </c>
      <c r="W1031" s="287">
        <v>22368</v>
      </c>
      <c r="X1031" s="287">
        <v>24395</v>
      </c>
      <c r="Y1031" s="287"/>
      <c r="Z1031" s="287"/>
      <c r="AA1031" s="305">
        <v>33490</v>
      </c>
      <c r="AB1031" s="305">
        <v>40091</v>
      </c>
      <c r="AC1031" s="303">
        <v>40282</v>
      </c>
      <c r="AD1031" s="303">
        <v>39099</v>
      </c>
      <c r="AE1031" s="289" t="str">
        <f t="shared" si="454"/>
        <v>NA</v>
      </c>
      <c r="AF1031" s="289" t="str">
        <f t="shared" si="455"/>
        <v>NA</v>
      </c>
      <c r="AG1031" s="289" t="str">
        <f t="shared" si="456"/>
        <v>NA</v>
      </c>
      <c r="AH1031" s="289" t="str">
        <f t="shared" si="457"/>
        <v>NA</v>
      </c>
      <c r="AI1031" s="289" t="str">
        <f t="shared" si="458"/>
        <v>NA</v>
      </c>
      <c r="AJ1031" s="289" t="str">
        <f t="shared" si="459"/>
        <v>NA</v>
      </c>
      <c r="AK1031" s="289" t="str">
        <f t="shared" si="460"/>
        <v>NA</v>
      </c>
      <c r="AL1031" s="289" t="str">
        <f t="shared" si="461"/>
        <v>NA</v>
      </c>
      <c r="AM1031" s="289" t="str">
        <f t="shared" si="462"/>
        <v>NA</v>
      </c>
      <c r="AN1031" s="289" t="str">
        <f t="shared" si="463"/>
        <v>NA</v>
      </c>
      <c r="AO1031" s="289" t="str">
        <f t="shared" si="464"/>
        <v>NA</v>
      </c>
      <c r="AP1031" s="289">
        <f t="shared" si="465"/>
        <v>623</v>
      </c>
      <c r="AQ1031" s="289">
        <f t="shared" si="466"/>
        <v>669</v>
      </c>
      <c r="AR1031" s="289">
        <f t="shared" si="467"/>
        <v>707</v>
      </c>
      <c r="AS1031" s="289">
        <f t="shared" si="468"/>
        <v>704</v>
      </c>
      <c r="AT1031" s="289">
        <f t="shared" si="469"/>
        <v>716</v>
      </c>
      <c r="AU1031" s="289">
        <f t="shared" si="470"/>
        <v>748</v>
      </c>
      <c r="AV1031" s="289">
        <f t="shared" si="471"/>
        <v>703</v>
      </c>
      <c r="AW1031" s="289">
        <f t="shared" si="472"/>
        <v>734</v>
      </c>
      <c r="AX1031" s="289">
        <f t="shared" si="473"/>
        <v>671</v>
      </c>
      <c r="AY1031" s="289">
        <f t="shared" si="474"/>
        <v>678</v>
      </c>
      <c r="AZ1031" s="289" t="str">
        <f t="shared" si="475"/>
        <v>NA</v>
      </c>
      <c r="BA1031" s="289" t="str">
        <f t="shared" si="476"/>
        <v>NA</v>
      </c>
      <c r="BB1031" s="289">
        <f t="shared" si="477"/>
        <v>664</v>
      </c>
      <c r="BC1031" s="289">
        <f t="shared" si="451"/>
        <v>656</v>
      </c>
      <c r="BD1031" s="289">
        <f t="shared" si="452"/>
        <v>653</v>
      </c>
      <c r="BE1031" s="289">
        <f t="shared" si="453"/>
        <v>661</v>
      </c>
    </row>
    <row r="1032" spans="1:57" s="309" customFormat="1" ht="15" customHeight="1" x14ac:dyDescent="0.25">
      <c r="A1032" s="283" t="s">
        <v>2260</v>
      </c>
      <c r="B1032" s="255" t="s">
        <v>915</v>
      </c>
      <c r="C1032" s="269" t="s">
        <v>1127</v>
      </c>
      <c r="D1032" s="248"/>
      <c r="E1032" s="248"/>
      <c r="F1032" s="248"/>
      <c r="G1032" s="248"/>
      <c r="H1032" s="248"/>
      <c r="I1032" s="248"/>
      <c r="J1032" s="248"/>
      <c r="K1032" s="248"/>
      <c r="L1032" s="248"/>
      <c r="M1032" s="248"/>
      <c r="N1032" s="248"/>
      <c r="O1032" s="248"/>
      <c r="P1032" s="248"/>
      <c r="Q1032" s="248"/>
      <c r="R1032" s="248"/>
      <c r="S1032" s="248"/>
      <c r="T1032" s="285"/>
      <c r="U1032" s="286"/>
      <c r="V1032" s="287"/>
      <c r="W1032" s="287"/>
      <c r="X1032" s="287"/>
      <c r="Y1032" s="287"/>
      <c r="Z1032" s="287"/>
      <c r="AA1032" s="305"/>
      <c r="AB1032" s="305"/>
      <c r="AC1032" s="303">
        <v>40265</v>
      </c>
      <c r="AD1032" s="303">
        <v>38711</v>
      </c>
      <c r="AE1032" s="289" t="str">
        <f t="shared" si="454"/>
        <v>NA</v>
      </c>
      <c r="AF1032" s="289" t="str">
        <f t="shared" si="455"/>
        <v>NA</v>
      </c>
      <c r="AG1032" s="289" t="str">
        <f t="shared" si="456"/>
        <v>NA</v>
      </c>
      <c r="AH1032" s="289" t="str">
        <f t="shared" si="457"/>
        <v>NA</v>
      </c>
      <c r="AI1032" s="289" t="str">
        <f t="shared" si="458"/>
        <v>NA</v>
      </c>
      <c r="AJ1032" s="289" t="str">
        <f t="shared" si="459"/>
        <v>NA</v>
      </c>
      <c r="AK1032" s="289" t="str">
        <f t="shared" si="460"/>
        <v>NA</v>
      </c>
      <c r="AL1032" s="289" t="str">
        <f t="shared" si="461"/>
        <v>NA</v>
      </c>
      <c r="AM1032" s="289" t="str">
        <f t="shared" si="462"/>
        <v>NA</v>
      </c>
      <c r="AN1032" s="289" t="str">
        <f t="shared" si="463"/>
        <v>NA</v>
      </c>
      <c r="AO1032" s="289" t="str">
        <f t="shared" si="464"/>
        <v>NA</v>
      </c>
      <c r="AP1032" s="289" t="str">
        <f t="shared" si="465"/>
        <v>NA</v>
      </c>
      <c r="AQ1032" s="289" t="str">
        <f t="shared" si="466"/>
        <v>NA</v>
      </c>
      <c r="AR1032" s="289" t="str">
        <f t="shared" si="467"/>
        <v>NA</v>
      </c>
      <c r="AS1032" s="289" t="str">
        <f t="shared" si="468"/>
        <v>NA</v>
      </c>
      <c r="AT1032" s="289" t="str">
        <f t="shared" si="469"/>
        <v>NA</v>
      </c>
      <c r="AU1032" s="289" t="str">
        <f t="shared" si="470"/>
        <v>NA</v>
      </c>
      <c r="AV1032" s="289" t="str">
        <f t="shared" si="471"/>
        <v>NA</v>
      </c>
      <c r="AW1032" s="289" t="str">
        <f t="shared" si="472"/>
        <v>NA</v>
      </c>
      <c r="AX1032" s="289" t="str">
        <f t="shared" si="473"/>
        <v>NA</v>
      </c>
      <c r="AY1032" s="289" t="str">
        <f t="shared" si="474"/>
        <v>NA</v>
      </c>
      <c r="AZ1032" s="289" t="str">
        <f t="shared" si="475"/>
        <v>NA</v>
      </c>
      <c r="BA1032" s="289" t="str">
        <f t="shared" si="476"/>
        <v>NA</v>
      </c>
      <c r="BB1032" s="289" t="str">
        <f t="shared" si="477"/>
        <v>NA</v>
      </c>
      <c r="BC1032" s="289" t="str">
        <f t="shared" si="451"/>
        <v>NA</v>
      </c>
      <c r="BD1032" s="289">
        <f t="shared" si="452"/>
        <v>654</v>
      </c>
      <c r="BE1032" s="289">
        <f t="shared" si="453"/>
        <v>663</v>
      </c>
    </row>
    <row r="1033" spans="1:57" s="309" customFormat="1" ht="15" customHeight="1" x14ac:dyDescent="0.25">
      <c r="A1033" s="283" t="s">
        <v>42</v>
      </c>
      <c r="B1033" s="255" t="s">
        <v>912</v>
      </c>
      <c r="C1033" s="269" t="s">
        <v>1127</v>
      </c>
      <c r="D1033" s="248"/>
      <c r="E1033" s="248"/>
      <c r="F1033" s="248"/>
      <c r="G1033" s="248"/>
      <c r="H1033" s="248"/>
      <c r="I1033" s="248"/>
      <c r="J1033" s="248"/>
      <c r="K1033" s="248"/>
      <c r="L1033" s="248"/>
      <c r="M1033" s="248"/>
      <c r="N1033" s="248"/>
      <c r="O1033" s="248"/>
      <c r="P1033" s="248">
        <v>6442</v>
      </c>
      <c r="Q1033" s="248">
        <v>7456</v>
      </c>
      <c r="R1033" s="248">
        <v>8548</v>
      </c>
      <c r="S1033" s="248">
        <v>10488</v>
      </c>
      <c r="T1033" s="285">
        <v>11397</v>
      </c>
      <c r="U1033" s="286">
        <v>13396</v>
      </c>
      <c r="V1033" s="287">
        <v>12701</v>
      </c>
      <c r="W1033" s="287">
        <v>11704</v>
      </c>
      <c r="X1033" s="287">
        <v>17573</v>
      </c>
      <c r="Y1033" s="287"/>
      <c r="Z1033" s="287"/>
      <c r="AA1033" s="305">
        <v>28405</v>
      </c>
      <c r="AB1033" s="305">
        <v>35051</v>
      </c>
      <c r="AC1033" s="303">
        <v>36216</v>
      </c>
      <c r="AD1033" s="303">
        <v>37626</v>
      </c>
      <c r="AE1033" s="289" t="str">
        <f t="shared" si="454"/>
        <v>NA</v>
      </c>
      <c r="AF1033" s="289" t="str">
        <f t="shared" si="455"/>
        <v>NA</v>
      </c>
      <c r="AG1033" s="289" t="str">
        <f t="shared" si="456"/>
        <v>NA</v>
      </c>
      <c r="AH1033" s="289" t="str">
        <f t="shared" si="457"/>
        <v>NA</v>
      </c>
      <c r="AI1033" s="289" t="str">
        <f t="shared" si="458"/>
        <v>NA</v>
      </c>
      <c r="AJ1033" s="289" t="str">
        <f t="shared" si="459"/>
        <v>NA</v>
      </c>
      <c r="AK1033" s="289" t="str">
        <f t="shared" si="460"/>
        <v>NA</v>
      </c>
      <c r="AL1033" s="289" t="str">
        <f t="shared" si="461"/>
        <v>NA</v>
      </c>
      <c r="AM1033" s="289" t="str">
        <f t="shared" si="462"/>
        <v>NA</v>
      </c>
      <c r="AN1033" s="289" t="str">
        <f t="shared" si="463"/>
        <v>NA</v>
      </c>
      <c r="AO1033" s="289" t="str">
        <f t="shared" si="464"/>
        <v>NA</v>
      </c>
      <c r="AP1033" s="289" t="str">
        <f t="shared" si="465"/>
        <v>NA</v>
      </c>
      <c r="AQ1033" s="289">
        <f t="shared" si="466"/>
        <v>705</v>
      </c>
      <c r="AR1033" s="289">
        <f t="shared" si="467"/>
        <v>734</v>
      </c>
      <c r="AS1033" s="289">
        <f t="shared" si="468"/>
        <v>726</v>
      </c>
      <c r="AT1033" s="289">
        <f t="shared" si="469"/>
        <v>728</v>
      </c>
      <c r="AU1033" s="289">
        <f t="shared" si="470"/>
        <v>766</v>
      </c>
      <c r="AV1033" s="289">
        <f t="shared" si="471"/>
        <v>778</v>
      </c>
      <c r="AW1033" s="289">
        <f t="shared" si="472"/>
        <v>867</v>
      </c>
      <c r="AX1033" s="289">
        <f t="shared" si="473"/>
        <v>772</v>
      </c>
      <c r="AY1033" s="289">
        <f t="shared" si="474"/>
        <v>729</v>
      </c>
      <c r="AZ1033" s="289" t="str">
        <f t="shared" si="475"/>
        <v>NA</v>
      </c>
      <c r="BA1033" s="289" t="str">
        <f t="shared" si="476"/>
        <v>NA</v>
      </c>
      <c r="BB1033" s="289">
        <f t="shared" si="477"/>
        <v>695</v>
      </c>
      <c r="BC1033" s="289">
        <f t="shared" si="451"/>
        <v>681</v>
      </c>
      <c r="BD1033" s="289">
        <f t="shared" si="452"/>
        <v>666</v>
      </c>
      <c r="BE1033" s="289">
        <f t="shared" si="453"/>
        <v>664</v>
      </c>
    </row>
    <row r="1034" spans="1:57" s="309" customFormat="1" ht="15" customHeight="1" x14ac:dyDescent="0.25">
      <c r="A1034" s="283" t="s">
        <v>362</v>
      </c>
      <c r="B1034" s="255" t="s">
        <v>915</v>
      </c>
      <c r="C1034" s="269" t="s">
        <v>1127</v>
      </c>
      <c r="D1034" s="248"/>
      <c r="E1034" s="248"/>
      <c r="F1034" s="248"/>
      <c r="G1034" s="248"/>
      <c r="H1034" s="248"/>
      <c r="I1034" s="248"/>
      <c r="J1034" s="248"/>
      <c r="K1034" s="248"/>
      <c r="L1034" s="248"/>
      <c r="M1034" s="248"/>
      <c r="N1034" s="248"/>
      <c r="O1034" s="272">
        <v>6269</v>
      </c>
      <c r="P1034" s="248">
        <v>6081</v>
      </c>
      <c r="Q1034" s="248">
        <v>7165</v>
      </c>
      <c r="R1034" s="248">
        <v>9190.3333333333339</v>
      </c>
      <c r="S1034" s="248">
        <v>11215.666666666668</v>
      </c>
      <c r="T1034" s="285">
        <v>13241</v>
      </c>
      <c r="U1034" s="286">
        <v>16269</v>
      </c>
      <c r="V1034" s="287">
        <v>15196</v>
      </c>
      <c r="W1034" s="287">
        <v>13182</v>
      </c>
      <c r="X1034" s="287">
        <v>15300</v>
      </c>
      <c r="Y1034" s="287"/>
      <c r="Z1034" s="287"/>
      <c r="AA1034" s="305">
        <v>23755</v>
      </c>
      <c r="AB1034" s="305">
        <v>29999</v>
      </c>
      <c r="AC1034" s="303">
        <v>35029</v>
      </c>
      <c r="AD1034" s="303">
        <v>35416</v>
      </c>
      <c r="AE1034" s="289" t="str">
        <f t="shared" si="454"/>
        <v>NA</v>
      </c>
      <c r="AF1034" s="289" t="str">
        <f t="shared" si="455"/>
        <v>NA</v>
      </c>
      <c r="AG1034" s="289" t="str">
        <f t="shared" si="456"/>
        <v>NA</v>
      </c>
      <c r="AH1034" s="289" t="str">
        <f t="shared" si="457"/>
        <v>NA</v>
      </c>
      <c r="AI1034" s="289" t="str">
        <f t="shared" si="458"/>
        <v>NA</v>
      </c>
      <c r="AJ1034" s="289" t="str">
        <f t="shared" si="459"/>
        <v>NA</v>
      </c>
      <c r="AK1034" s="289" t="str">
        <f t="shared" si="460"/>
        <v>NA</v>
      </c>
      <c r="AL1034" s="289" t="str">
        <f t="shared" si="461"/>
        <v>NA</v>
      </c>
      <c r="AM1034" s="289" t="str">
        <f t="shared" si="462"/>
        <v>NA</v>
      </c>
      <c r="AN1034" s="289" t="str">
        <f t="shared" si="463"/>
        <v>NA</v>
      </c>
      <c r="AO1034" s="289" t="str">
        <f t="shared" si="464"/>
        <v>NA</v>
      </c>
      <c r="AP1034" s="289">
        <f t="shared" si="465"/>
        <v>646</v>
      </c>
      <c r="AQ1034" s="289">
        <f t="shared" si="466"/>
        <v>707</v>
      </c>
      <c r="AR1034" s="289">
        <f t="shared" si="467"/>
        <v>737</v>
      </c>
      <c r="AS1034" s="289">
        <f t="shared" si="468"/>
        <v>723</v>
      </c>
      <c r="AT1034" s="289">
        <f t="shared" si="469"/>
        <v>723</v>
      </c>
      <c r="AU1034" s="289">
        <f t="shared" si="470"/>
        <v>756</v>
      </c>
      <c r="AV1034" s="289">
        <f t="shared" si="471"/>
        <v>761</v>
      </c>
      <c r="AW1034" s="289">
        <f t="shared" si="472"/>
        <v>847</v>
      </c>
      <c r="AX1034" s="289">
        <f t="shared" si="473"/>
        <v>753</v>
      </c>
      <c r="AY1034" s="289">
        <f t="shared" si="474"/>
        <v>753</v>
      </c>
      <c r="AZ1034" s="289" t="str">
        <f t="shared" si="475"/>
        <v>NA</v>
      </c>
      <c r="BA1034" s="289" t="str">
        <f t="shared" si="476"/>
        <v>NA</v>
      </c>
      <c r="BB1034" s="289">
        <f t="shared" si="477"/>
        <v>715</v>
      </c>
      <c r="BC1034" s="289">
        <f t="shared" si="451"/>
        <v>707</v>
      </c>
      <c r="BD1034" s="289">
        <f t="shared" si="452"/>
        <v>673</v>
      </c>
      <c r="BE1034" s="289">
        <f t="shared" si="453"/>
        <v>674</v>
      </c>
    </row>
    <row r="1035" spans="1:57" s="309" customFormat="1" ht="15" customHeight="1" x14ac:dyDescent="0.25">
      <c r="A1035" s="283" t="s">
        <v>811</v>
      </c>
      <c r="B1035" s="255" t="s">
        <v>942</v>
      </c>
      <c r="C1035" s="269" t="s">
        <v>1127</v>
      </c>
      <c r="D1035" s="248"/>
      <c r="E1035" s="248"/>
      <c r="F1035" s="248"/>
      <c r="G1035" s="248"/>
      <c r="H1035" s="248"/>
      <c r="I1035" s="248"/>
      <c r="J1035" s="248"/>
      <c r="K1035" s="248"/>
      <c r="L1035" s="248">
        <v>19768</v>
      </c>
      <c r="M1035" s="248">
        <v>21812</v>
      </c>
      <c r="N1035" s="248">
        <v>20026</v>
      </c>
      <c r="O1035" s="248">
        <v>18624</v>
      </c>
      <c r="P1035" s="248">
        <v>17798</v>
      </c>
      <c r="Q1035" s="248">
        <v>18580</v>
      </c>
      <c r="R1035" s="248">
        <v>20606</v>
      </c>
      <c r="S1035" s="248">
        <v>22474</v>
      </c>
      <c r="T1035" s="285">
        <v>24424</v>
      </c>
      <c r="U1035" s="286">
        <v>28179</v>
      </c>
      <c r="V1035" s="287">
        <v>25537</v>
      </c>
      <c r="W1035" s="287"/>
      <c r="X1035" s="287"/>
      <c r="Y1035" s="287"/>
      <c r="Z1035" s="287"/>
      <c r="AA1035" s="305"/>
      <c r="AB1035" s="305"/>
      <c r="AC1035" s="303">
        <v>33732</v>
      </c>
      <c r="AD1035" s="303">
        <v>32367</v>
      </c>
      <c r="AE1035" s="289" t="str">
        <f t="shared" si="454"/>
        <v>NA</v>
      </c>
      <c r="AF1035" s="289" t="str">
        <f t="shared" si="455"/>
        <v>NA</v>
      </c>
      <c r="AG1035" s="289" t="str">
        <f t="shared" si="456"/>
        <v>NA</v>
      </c>
      <c r="AH1035" s="289" t="str">
        <f t="shared" si="457"/>
        <v>NA</v>
      </c>
      <c r="AI1035" s="289" t="str">
        <f t="shared" si="458"/>
        <v>NA</v>
      </c>
      <c r="AJ1035" s="289" t="str">
        <f t="shared" si="459"/>
        <v>NA</v>
      </c>
      <c r="AK1035" s="289" t="str">
        <f t="shared" si="460"/>
        <v>NA</v>
      </c>
      <c r="AL1035" s="289" t="str">
        <f t="shared" si="461"/>
        <v>NA</v>
      </c>
      <c r="AM1035" s="289">
        <f t="shared" si="462"/>
        <v>486</v>
      </c>
      <c r="AN1035" s="289">
        <f t="shared" si="463"/>
        <v>487</v>
      </c>
      <c r="AO1035" s="289">
        <f t="shared" si="464"/>
        <v>570</v>
      </c>
      <c r="AP1035" s="289">
        <f t="shared" si="465"/>
        <v>583</v>
      </c>
      <c r="AQ1035" s="289">
        <f t="shared" si="466"/>
        <v>624</v>
      </c>
      <c r="AR1035" s="289">
        <f t="shared" si="467"/>
        <v>644</v>
      </c>
      <c r="AS1035" s="289">
        <f t="shared" si="468"/>
        <v>644</v>
      </c>
      <c r="AT1035" s="289">
        <f t="shared" si="469"/>
        <v>643</v>
      </c>
      <c r="AU1035" s="289">
        <f t="shared" si="470"/>
        <v>663</v>
      </c>
      <c r="AV1035" s="289">
        <f t="shared" si="471"/>
        <v>665</v>
      </c>
      <c r="AW1035" s="289">
        <f t="shared" si="472"/>
        <v>747</v>
      </c>
      <c r="AX1035" s="289" t="str">
        <f t="shared" si="473"/>
        <v>NA</v>
      </c>
      <c r="AY1035" s="289" t="str">
        <f t="shared" si="474"/>
        <v>NA</v>
      </c>
      <c r="AZ1035" s="289" t="str">
        <f t="shared" si="475"/>
        <v>NA</v>
      </c>
      <c r="BA1035" s="289" t="str">
        <f t="shared" si="476"/>
        <v>NA</v>
      </c>
      <c r="BB1035" s="289" t="str">
        <f t="shared" si="477"/>
        <v>NA</v>
      </c>
      <c r="BC1035" s="289" t="str">
        <f t="shared" si="451"/>
        <v>NA</v>
      </c>
      <c r="BD1035" s="289">
        <f t="shared" si="452"/>
        <v>681</v>
      </c>
      <c r="BE1035" s="289">
        <f t="shared" si="453"/>
        <v>686</v>
      </c>
    </row>
    <row r="1036" spans="1:57" s="309" customFormat="1" ht="15" customHeight="1" x14ac:dyDescent="0.25">
      <c r="A1036" s="307" t="s">
        <v>2217</v>
      </c>
      <c r="B1036" s="307" t="s">
        <v>912</v>
      </c>
      <c r="C1036" s="307" t="s">
        <v>1127</v>
      </c>
      <c r="D1036" s="248"/>
      <c r="E1036" s="248"/>
      <c r="F1036" s="248"/>
      <c r="G1036" s="248"/>
      <c r="H1036" s="248"/>
      <c r="I1036" s="248"/>
      <c r="J1036" s="248"/>
      <c r="K1036" s="248"/>
      <c r="L1036" s="248"/>
      <c r="M1036" s="248"/>
      <c r="N1036" s="248"/>
      <c r="O1036" s="248"/>
      <c r="P1036" s="248"/>
      <c r="Q1036" s="248"/>
      <c r="R1036" s="248"/>
      <c r="S1036" s="248"/>
      <c r="T1036" s="285"/>
      <c r="U1036" s="285"/>
      <c r="V1036" s="290"/>
      <c r="W1036" s="290"/>
      <c r="X1036" s="290"/>
      <c r="Y1036" s="290"/>
      <c r="Z1036" s="290"/>
      <c r="AA1036" s="305">
        <v>27234</v>
      </c>
      <c r="AB1036" s="305">
        <v>30474</v>
      </c>
      <c r="AC1036" s="303">
        <v>30626</v>
      </c>
      <c r="AD1036" s="303">
        <v>32264</v>
      </c>
      <c r="AE1036" s="292" t="str">
        <f t="shared" si="454"/>
        <v>NA</v>
      </c>
      <c r="AF1036" s="292" t="str">
        <f t="shared" si="455"/>
        <v>NA</v>
      </c>
      <c r="AG1036" s="292" t="str">
        <f t="shared" si="456"/>
        <v>NA</v>
      </c>
      <c r="AH1036" s="292" t="str">
        <f t="shared" si="457"/>
        <v>NA</v>
      </c>
      <c r="AI1036" s="292" t="str">
        <f t="shared" si="458"/>
        <v>NA</v>
      </c>
      <c r="AJ1036" s="292" t="str">
        <f t="shared" si="459"/>
        <v>NA</v>
      </c>
      <c r="AK1036" s="292" t="str">
        <f t="shared" si="460"/>
        <v>NA</v>
      </c>
      <c r="AL1036" s="292" t="str">
        <f t="shared" si="461"/>
        <v>NA</v>
      </c>
      <c r="AM1036" s="292" t="str">
        <f t="shared" si="462"/>
        <v>NA</v>
      </c>
      <c r="AN1036" s="292" t="str">
        <f t="shared" si="463"/>
        <v>NA</v>
      </c>
      <c r="AO1036" s="292" t="str">
        <f t="shared" si="464"/>
        <v>NA</v>
      </c>
      <c r="AP1036" s="292" t="str">
        <f t="shared" si="465"/>
        <v>NA</v>
      </c>
      <c r="AQ1036" s="292" t="str">
        <f t="shared" si="466"/>
        <v>NA</v>
      </c>
      <c r="AR1036" s="292" t="str">
        <f t="shared" si="467"/>
        <v>NA</v>
      </c>
      <c r="AS1036" s="292" t="str">
        <f t="shared" si="468"/>
        <v>NA</v>
      </c>
      <c r="AT1036" s="292" t="str">
        <f t="shared" si="469"/>
        <v>NA</v>
      </c>
      <c r="AU1036" s="292" t="str">
        <f t="shared" si="470"/>
        <v>NA</v>
      </c>
      <c r="AV1036" s="292" t="str">
        <f t="shared" si="471"/>
        <v>NA</v>
      </c>
      <c r="AW1036" s="292" t="str">
        <f t="shared" si="472"/>
        <v>NA</v>
      </c>
      <c r="AX1036" s="292" t="str">
        <f t="shared" si="473"/>
        <v>NA</v>
      </c>
      <c r="AY1036" s="292" t="str">
        <f t="shared" si="474"/>
        <v>NA</v>
      </c>
      <c r="AZ1036" s="292" t="str">
        <f t="shared" si="475"/>
        <v>NA</v>
      </c>
      <c r="BA1036" s="292" t="str">
        <f t="shared" si="476"/>
        <v>NA</v>
      </c>
      <c r="BB1036" s="289">
        <f t="shared" si="477"/>
        <v>702</v>
      </c>
      <c r="BC1036" s="289">
        <f t="shared" si="451"/>
        <v>705</v>
      </c>
      <c r="BD1036" s="289">
        <f t="shared" si="452"/>
        <v>694</v>
      </c>
      <c r="BE1036" s="289">
        <f t="shared" si="453"/>
        <v>687</v>
      </c>
    </row>
    <row r="1037" spans="1:57" s="309" customFormat="1" ht="15" customHeight="1" x14ac:dyDescent="0.25">
      <c r="A1037" s="283" t="s">
        <v>2220</v>
      </c>
      <c r="B1037" s="255" t="s">
        <v>912</v>
      </c>
      <c r="C1037" s="269" t="s">
        <v>1127</v>
      </c>
      <c r="D1037" s="248"/>
      <c r="E1037" s="248"/>
      <c r="F1037" s="248"/>
      <c r="G1037" s="248"/>
      <c r="H1037" s="248"/>
      <c r="I1037" s="248"/>
      <c r="J1037" s="248"/>
      <c r="K1037" s="248"/>
      <c r="L1037" s="248"/>
      <c r="M1037" s="248"/>
      <c r="N1037" s="248"/>
      <c r="O1037" s="248"/>
      <c r="P1037" s="248"/>
      <c r="Q1037" s="248"/>
      <c r="R1037" s="248"/>
      <c r="S1037" s="248"/>
      <c r="T1037" s="285"/>
      <c r="U1037" s="286"/>
      <c r="V1037" s="287"/>
      <c r="W1037" s="287"/>
      <c r="X1037" s="287"/>
      <c r="Y1037" s="287"/>
      <c r="Z1037" s="287"/>
      <c r="AA1037" s="305">
        <v>29746</v>
      </c>
      <c r="AB1037" s="305">
        <v>32511</v>
      </c>
      <c r="AC1037" s="303">
        <v>33368</v>
      </c>
      <c r="AD1037" s="303">
        <v>32189</v>
      </c>
      <c r="AE1037" s="289" t="str">
        <f t="shared" si="454"/>
        <v>NA</v>
      </c>
      <c r="AF1037" s="289" t="str">
        <f t="shared" si="455"/>
        <v>NA</v>
      </c>
      <c r="AG1037" s="289" t="str">
        <f t="shared" si="456"/>
        <v>NA</v>
      </c>
      <c r="AH1037" s="289" t="str">
        <f t="shared" si="457"/>
        <v>NA</v>
      </c>
      <c r="AI1037" s="289" t="str">
        <f t="shared" si="458"/>
        <v>NA</v>
      </c>
      <c r="AJ1037" s="289" t="str">
        <f t="shared" si="459"/>
        <v>NA</v>
      </c>
      <c r="AK1037" s="289" t="str">
        <f t="shared" si="460"/>
        <v>NA</v>
      </c>
      <c r="AL1037" s="289" t="str">
        <f t="shared" si="461"/>
        <v>NA</v>
      </c>
      <c r="AM1037" s="289" t="str">
        <f t="shared" si="462"/>
        <v>NA</v>
      </c>
      <c r="AN1037" s="289" t="str">
        <f t="shared" si="463"/>
        <v>NA</v>
      </c>
      <c r="AO1037" s="289" t="str">
        <f t="shared" si="464"/>
        <v>NA</v>
      </c>
      <c r="AP1037" s="289" t="str">
        <f t="shared" si="465"/>
        <v>NA</v>
      </c>
      <c r="AQ1037" s="289" t="str">
        <f t="shared" si="466"/>
        <v>NA</v>
      </c>
      <c r="AR1037" s="289" t="str">
        <f t="shared" si="467"/>
        <v>NA</v>
      </c>
      <c r="AS1037" s="289" t="str">
        <f t="shared" si="468"/>
        <v>NA</v>
      </c>
      <c r="AT1037" s="289" t="str">
        <f t="shared" si="469"/>
        <v>NA</v>
      </c>
      <c r="AU1037" s="289" t="str">
        <f t="shared" si="470"/>
        <v>NA</v>
      </c>
      <c r="AV1037" s="289" t="str">
        <f t="shared" si="471"/>
        <v>NA</v>
      </c>
      <c r="AW1037" s="289" t="str">
        <f t="shared" si="472"/>
        <v>NA</v>
      </c>
      <c r="AX1037" s="289" t="str">
        <f t="shared" si="473"/>
        <v>NA</v>
      </c>
      <c r="AY1037" s="289" t="str">
        <f t="shared" si="474"/>
        <v>NA</v>
      </c>
      <c r="AZ1037" s="289" t="str">
        <f t="shared" si="475"/>
        <v>NA</v>
      </c>
      <c r="BA1037" s="289" t="str">
        <f t="shared" si="476"/>
        <v>NA</v>
      </c>
      <c r="BB1037" s="289">
        <f t="shared" si="477"/>
        <v>682</v>
      </c>
      <c r="BC1037" s="289">
        <f t="shared" si="451"/>
        <v>692</v>
      </c>
      <c r="BD1037" s="289">
        <f t="shared" si="452"/>
        <v>682</v>
      </c>
      <c r="BE1037" s="289">
        <f t="shared" si="453"/>
        <v>688</v>
      </c>
    </row>
    <row r="1038" spans="1:57" s="309" customFormat="1" ht="15" customHeight="1" x14ac:dyDescent="0.25">
      <c r="A1038" s="283" t="s">
        <v>105</v>
      </c>
      <c r="B1038" s="255" t="s">
        <v>912</v>
      </c>
      <c r="C1038" s="269" t="s">
        <v>1127</v>
      </c>
      <c r="D1038" s="248"/>
      <c r="E1038" s="248"/>
      <c r="F1038" s="248"/>
      <c r="G1038" s="248"/>
      <c r="H1038" s="248"/>
      <c r="I1038" s="248"/>
      <c r="J1038" s="248"/>
      <c r="K1038" s="248"/>
      <c r="L1038" s="248"/>
      <c r="M1038" s="248"/>
      <c r="N1038" s="248"/>
      <c r="O1038" s="248"/>
      <c r="P1038" s="248"/>
      <c r="Q1038" s="248"/>
      <c r="R1038" s="248"/>
      <c r="S1038" s="248"/>
      <c r="T1038" s="285"/>
      <c r="U1038" s="286"/>
      <c r="V1038" s="287">
        <v>12838</v>
      </c>
      <c r="W1038" s="287">
        <v>10063</v>
      </c>
      <c r="X1038" s="287">
        <v>11006</v>
      </c>
      <c r="Y1038" s="287"/>
      <c r="Z1038" s="287"/>
      <c r="AA1038" s="305">
        <v>17022</v>
      </c>
      <c r="AB1038" s="305">
        <v>27340</v>
      </c>
      <c r="AC1038" s="303">
        <v>30587</v>
      </c>
      <c r="AD1038" s="303">
        <v>31203</v>
      </c>
      <c r="AE1038" s="289" t="str">
        <f t="shared" si="454"/>
        <v>NA</v>
      </c>
      <c r="AF1038" s="289" t="str">
        <f t="shared" si="455"/>
        <v>NA</v>
      </c>
      <c r="AG1038" s="289" t="str">
        <f t="shared" si="456"/>
        <v>NA</v>
      </c>
      <c r="AH1038" s="289" t="str">
        <f t="shared" si="457"/>
        <v>NA</v>
      </c>
      <c r="AI1038" s="289" t="str">
        <f t="shared" si="458"/>
        <v>NA</v>
      </c>
      <c r="AJ1038" s="289" t="str">
        <f t="shared" si="459"/>
        <v>NA</v>
      </c>
      <c r="AK1038" s="289" t="str">
        <f t="shared" si="460"/>
        <v>NA</v>
      </c>
      <c r="AL1038" s="289" t="str">
        <f t="shared" si="461"/>
        <v>NA</v>
      </c>
      <c r="AM1038" s="289" t="str">
        <f t="shared" si="462"/>
        <v>NA</v>
      </c>
      <c r="AN1038" s="289" t="str">
        <f t="shared" si="463"/>
        <v>NA</v>
      </c>
      <c r="AO1038" s="289" t="str">
        <f t="shared" si="464"/>
        <v>NA</v>
      </c>
      <c r="AP1038" s="289" t="str">
        <f t="shared" si="465"/>
        <v>NA</v>
      </c>
      <c r="AQ1038" s="289" t="str">
        <f t="shared" si="466"/>
        <v>NA</v>
      </c>
      <c r="AR1038" s="289" t="str">
        <f t="shared" si="467"/>
        <v>NA</v>
      </c>
      <c r="AS1038" s="289" t="str">
        <f t="shared" si="468"/>
        <v>NA</v>
      </c>
      <c r="AT1038" s="289" t="str">
        <f t="shared" si="469"/>
        <v>NA</v>
      </c>
      <c r="AU1038" s="289" t="str">
        <f t="shared" si="470"/>
        <v>NA</v>
      </c>
      <c r="AV1038" s="289" t="str">
        <f t="shared" si="471"/>
        <v>NA</v>
      </c>
      <c r="AW1038" s="289">
        <f t="shared" si="472"/>
        <v>866</v>
      </c>
      <c r="AX1038" s="289">
        <f t="shared" si="473"/>
        <v>779</v>
      </c>
      <c r="AY1038" s="289">
        <f t="shared" si="474"/>
        <v>786</v>
      </c>
      <c r="AZ1038" s="289" t="str">
        <f t="shared" si="475"/>
        <v>NA</v>
      </c>
      <c r="BA1038" s="289" t="str">
        <f t="shared" si="476"/>
        <v>NA</v>
      </c>
      <c r="BB1038" s="289">
        <f t="shared" si="477"/>
        <v>764</v>
      </c>
      <c r="BC1038" s="289">
        <f t="shared" si="451"/>
        <v>717</v>
      </c>
      <c r="BD1038" s="289">
        <f t="shared" si="452"/>
        <v>695</v>
      </c>
      <c r="BE1038" s="289">
        <f t="shared" si="453"/>
        <v>694</v>
      </c>
    </row>
    <row r="1039" spans="1:57" s="309" customFormat="1" ht="15" customHeight="1" x14ac:dyDescent="0.25">
      <c r="A1039" s="307" t="s">
        <v>36</v>
      </c>
      <c r="B1039" s="307" t="s">
        <v>915</v>
      </c>
      <c r="C1039" s="307" t="s">
        <v>1127</v>
      </c>
      <c r="D1039" s="248"/>
      <c r="E1039" s="248"/>
      <c r="F1039" s="248"/>
      <c r="G1039" s="248"/>
      <c r="H1039" s="248"/>
      <c r="I1039" s="248"/>
      <c r="J1039" s="248"/>
      <c r="K1039" s="248"/>
      <c r="L1039" s="248"/>
      <c r="M1039" s="248"/>
      <c r="N1039" s="248"/>
      <c r="O1039" s="248"/>
      <c r="P1039" s="248"/>
      <c r="Q1039" s="248"/>
      <c r="R1039" s="248">
        <v>15543</v>
      </c>
      <c r="S1039" s="248">
        <v>16944</v>
      </c>
      <c r="T1039" s="285">
        <v>17848</v>
      </c>
      <c r="U1039" s="285">
        <v>19502</v>
      </c>
      <c r="V1039" s="290">
        <v>20476</v>
      </c>
      <c r="W1039" s="290">
        <v>17253</v>
      </c>
      <c r="X1039" s="290">
        <v>19192</v>
      </c>
      <c r="Y1039" s="290"/>
      <c r="Z1039" s="290"/>
      <c r="AA1039" s="305">
        <v>27987</v>
      </c>
      <c r="AB1039" s="305">
        <v>32692</v>
      </c>
      <c r="AC1039" s="303">
        <v>31763</v>
      </c>
      <c r="AD1039" s="303">
        <v>30128</v>
      </c>
      <c r="AE1039" s="292" t="str">
        <f t="shared" si="454"/>
        <v>NA</v>
      </c>
      <c r="AF1039" s="292" t="str">
        <f t="shared" si="455"/>
        <v>NA</v>
      </c>
      <c r="AG1039" s="292" t="str">
        <f t="shared" si="456"/>
        <v>NA</v>
      </c>
      <c r="AH1039" s="292" t="str">
        <f t="shared" si="457"/>
        <v>NA</v>
      </c>
      <c r="AI1039" s="292" t="str">
        <f t="shared" si="458"/>
        <v>NA</v>
      </c>
      <c r="AJ1039" s="292" t="str">
        <f t="shared" si="459"/>
        <v>NA</v>
      </c>
      <c r="AK1039" s="292" t="str">
        <f t="shared" si="460"/>
        <v>NA</v>
      </c>
      <c r="AL1039" s="292" t="str">
        <f t="shared" si="461"/>
        <v>NA</v>
      </c>
      <c r="AM1039" s="292" t="str">
        <f t="shared" si="462"/>
        <v>NA</v>
      </c>
      <c r="AN1039" s="292" t="str">
        <f t="shared" si="463"/>
        <v>NA</v>
      </c>
      <c r="AO1039" s="292" t="str">
        <f t="shared" si="464"/>
        <v>NA</v>
      </c>
      <c r="AP1039" s="292" t="str">
        <f t="shared" si="465"/>
        <v>NA</v>
      </c>
      <c r="AQ1039" s="292" t="str">
        <f t="shared" si="466"/>
        <v>NA</v>
      </c>
      <c r="AR1039" s="292" t="str">
        <f t="shared" si="467"/>
        <v>NA</v>
      </c>
      <c r="AS1039" s="292">
        <f t="shared" si="468"/>
        <v>679</v>
      </c>
      <c r="AT1039" s="292">
        <f t="shared" si="469"/>
        <v>692</v>
      </c>
      <c r="AU1039" s="292">
        <f t="shared" si="470"/>
        <v>718</v>
      </c>
      <c r="AV1039" s="292">
        <f t="shared" si="471"/>
        <v>734</v>
      </c>
      <c r="AW1039" s="292">
        <f t="shared" si="472"/>
        <v>797</v>
      </c>
      <c r="AX1039" s="292">
        <f t="shared" si="473"/>
        <v>712</v>
      </c>
      <c r="AY1039" s="292">
        <f t="shared" si="474"/>
        <v>716</v>
      </c>
      <c r="AZ1039" s="292" t="str">
        <f t="shared" si="475"/>
        <v>NA</v>
      </c>
      <c r="BA1039" s="292" t="str">
        <f t="shared" si="476"/>
        <v>NA</v>
      </c>
      <c r="BB1039" s="289">
        <f t="shared" si="477"/>
        <v>697</v>
      </c>
      <c r="BC1039" s="289">
        <f t="shared" si="451"/>
        <v>691</v>
      </c>
      <c r="BD1039" s="289">
        <f t="shared" si="452"/>
        <v>691</v>
      </c>
      <c r="BE1039" s="289">
        <f t="shared" si="453"/>
        <v>696</v>
      </c>
    </row>
    <row r="1040" spans="1:57" s="309" customFormat="1" ht="15" customHeight="1" x14ac:dyDescent="0.25">
      <c r="A1040" s="307" t="s">
        <v>347</v>
      </c>
      <c r="B1040" s="307" t="s">
        <v>915</v>
      </c>
      <c r="C1040" s="307" t="s">
        <v>1127</v>
      </c>
      <c r="D1040" s="248"/>
      <c r="E1040" s="248"/>
      <c r="F1040" s="248"/>
      <c r="G1040" s="248"/>
      <c r="H1040" s="248"/>
      <c r="I1040" s="248"/>
      <c r="J1040" s="248"/>
      <c r="K1040" s="248"/>
      <c r="L1040" s="248">
        <v>7928</v>
      </c>
      <c r="M1040" s="248">
        <v>8775</v>
      </c>
      <c r="N1040" s="248">
        <v>9941</v>
      </c>
      <c r="O1040" s="248">
        <v>10424.5</v>
      </c>
      <c r="P1040" s="248">
        <v>10908</v>
      </c>
      <c r="Q1040" s="248">
        <v>14216</v>
      </c>
      <c r="R1040" s="248">
        <v>18621</v>
      </c>
      <c r="S1040" s="248">
        <v>20269</v>
      </c>
      <c r="T1040" s="285">
        <v>22303</v>
      </c>
      <c r="U1040" s="285">
        <v>26858</v>
      </c>
      <c r="V1040" s="290">
        <v>22785</v>
      </c>
      <c r="W1040" s="290">
        <v>20543</v>
      </c>
      <c r="X1040" s="290">
        <v>20851</v>
      </c>
      <c r="Y1040" s="290"/>
      <c r="Z1040" s="290"/>
      <c r="AA1040" s="305">
        <v>27563</v>
      </c>
      <c r="AB1040" s="305">
        <v>30187</v>
      </c>
      <c r="AC1040" s="303">
        <v>30630</v>
      </c>
      <c r="AD1040" s="303">
        <v>30061</v>
      </c>
      <c r="AE1040" s="292" t="str">
        <f t="shared" si="454"/>
        <v>NA</v>
      </c>
      <c r="AF1040" s="292" t="str">
        <f t="shared" si="455"/>
        <v>NA</v>
      </c>
      <c r="AG1040" s="292" t="str">
        <f t="shared" si="456"/>
        <v>NA</v>
      </c>
      <c r="AH1040" s="292" t="str">
        <f t="shared" si="457"/>
        <v>NA</v>
      </c>
      <c r="AI1040" s="292" t="str">
        <f t="shared" si="458"/>
        <v>NA</v>
      </c>
      <c r="AJ1040" s="292" t="str">
        <f t="shared" si="459"/>
        <v>NA</v>
      </c>
      <c r="AK1040" s="292" t="str">
        <f t="shared" si="460"/>
        <v>NA</v>
      </c>
      <c r="AL1040" s="292" t="str">
        <f t="shared" si="461"/>
        <v>NA</v>
      </c>
      <c r="AM1040" s="292">
        <f t="shared" si="462"/>
        <v>521</v>
      </c>
      <c r="AN1040" s="292">
        <f t="shared" si="463"/>
        <v>525</v>
      </c>
      <c r="AO1040" s="292">
        <f t="shared" si="464"/>
        <v>612</v>
      </c>
      <c r="AP1040" s="292">
        <f t="shared" si="465"/>
        <v>628</v>
      </c>
      <c r="AQ1040" s="292">
        <f t="shared" si="466"/>
        <v>671</v>
      </c>
      <c r="AR1040" s="292">
        <f t="shared" si="467"/>
        <v>686</v>
      </c>
      <c r="AS1040" s="292">
        <f t="shared" si="468"/>
        <v>653</v>
      </c>
      <c r="AT1040" s="292">
        <f t="shared" si="469"/>
        <v>664</v>
      </c>
      <c r="AU1040" s="292">
        <f t="shared" si="470"/>
        <v>680</v>
      </c>
      <c r="AV1040" s="292">
        <f t="shared" si="471"/>
        <v>677</v>
      </c>
      <c r="AW1040" s="292">
        <f t="shared" si="472"/>
        <v>776</v>
      </c>
      <c r="AX1040" s="292">
        <f t="shared" si="473"/>
        <v>686</v>
      </c>
      <c r="AY1040" s="292">
        <f t="shared" si="474"/>
        <v>703</v>
      </c>
      <c r="AZ1040" s="292" t="str">
        <f t="shared" si="475"/>
        <v>NA</v>
      </c>
      <c r="BA1040" s="292" t="str">
        <f t="shared" si="476"/>
        <v>NA</v>
      </c>
      <c r="BB1040" s="289">
        <f t="shared" si="477"/>
        <v>699</v>
      </c>
      <c r="BC1040" s="289">
        <f t="shared" si="451"/>
        <v>706</v>
      </c>
      <c r="BD1040" s="289">
        <f t="shared" si="452"/>
        <v>693</v>
      </c>
      <c r="BE1040" s="289">
        <f t="shared" si="453"/>
        <v>697</v>
      </c>
    </row>
    <row r="1041" spans="1:57" s="309" customFormat="1" ht="15" customHeight="1" x14ac:dyDescent="0.25">
      <c r="A1041" s="283" t="s">
        <v>211</v>
      </c>
      <c r="B1041" s="255" t="s">
        <v>915</v>
      </c>
      <c r="C1041" s="269" t="s">
        <v>1127</v>
      </c>
      <c r="D1041" s="248"/>
      <c r="E1041" s="248"/>
      <c r="F1041" s="248"/>
      <c r="G1041" s="248"/>
      <c r="H1041" s="248">
        <v>19254</v>
      </c>
      <c r="I1041" s="248">
        <v>21810</v>
      </c>
      <c r="J1041" s="248">
        <v>20584</v>
      </c>
      <c r="K1041" s="248">
        <v>24045</v>
      </c>
      <c r="L1041" s="248">
        <v>23080</v>
      </c>
      <c r="M1041" s="248">
        <v>23422</v>
      </c>
      <c r="N1041" s="248">
        <v>26587</v>
      </c>
      <c r="O1041" s="272">
        <v>24699</v>
      </c>
      <c r="P1041" s="248">
        <v>22540</v>
      </c>
      <c r="Q1041" s="248">
        <v>22006</v>
      </c>
      <c r="R1041" s="248">
        <v>24125</v>
      </c>
      <c r="S1041" s="248">
        <v>25588</v>
      </c>
      <c r="T1041" s="285">
        <v>26119</v>
      </c>
      <c r="U1041" s="286">
        <v>30000</v>
      </c>
      <c r="V1041" s="287">
        <v>28288</v>
      </c>
      <c r="W1041" s="287">
        <v>23948</v>
      </c>
      <c r="X1041" s="287">
        <v>28258</v>
      </c>
      <c r="Y1041" s="287"/>
      <c r="Z1041" s="287"/>
      <c r="AA1041" s="305">
        <v>37699</v>
      </c>
      <c r="AB1041" s="305">
        <v>35894</v>
      </c>
      <c r="AC1041" s="303">
        <v>35442</v>
      </c>
      <c r="AD1041" s="303">
        <v>30059</v>
      </c>
      <c r="AE1041" s="289" t="str">
        <f t="shared" si="454"/>
        <v>NA</v>
      </c>
      <c r="AF1041" s="289" t="str">
        <f t="shared" si="455"/>
        <v>NA</v>
      </c>
      <c r="AG1041" s="289" t="str">
        <f t="shared" si="456"/>
        <v>NA</v>
      </c>
      <c r="AH1041" s="289" t="str">
        <f t="shared" si="457"/>
        <v>NA</v>
      </c>
      <c r="AI1041" s="289">
        <f t="shared" si="458"/>
        <v>382</v>
      </c>
      <c r="AJ1041" s="289">
        <f t="shared" si="459"/>
        <v>405</v>
      </c>
      <c r="AK1041" s="289">
        <f t="shared" si="460"/>
        <v>430</v>
      </c>
      <c r="AL1041" s="289">
        <f t="shared" si="461"/>
        <v>436</v>
      </c>
      <c r="AM1041" s="289">
        <f t="shared" si="462"/>
        <v>477</v>
      </c>
      <c r="AN1041" s="289">
        <f t="shared" si="463"/>
        <v>484</v>
      </c>
      <c r="AO1041" s="289">
        <f t="shared" si="464"/>
        <v>539</v>
      </c>
      <c r="AP1041" s="289">
        <f t="shared" si="465"/>
        <v>553</v>
      </c>
      <c r="AQ1041" s="289">
        <f t="shared" si="466"/>
        <v>590</v>
      </c>
      <c r="AR1041" s="289">
        <f t="shared" si="467"/>
        <v>621</v>
      </c>
      <c r="AS1041" s="289">
        <f t="shared" si="468"/>
        <v>620</v>
      </c>
      <c r="AT1041" s="289">
        <f t="shared" si="469"/>
        <v>628</v>
      </c>
      <c r="AU1041" s="289">
        <f t="shared" si="470"/>
        <v>653</v>
      </c>
      <c r="AV1041" s="289">
        <f t="shared" si="471"/>
        <v>656</v>
      </c>
      <c r="AW1041" s="289">
        <f t="shared" si="472"/>
        <v>720</v>
      </c>
      <c r="AX1041" s="289">
        <f t="shared" si="473"/>
        <v>659</v>
      </c>
      <c r="AY1041" s="289">
        <f t="shared" si="474"/>
        <v>653</v>
      </c>
      <c r="AZ1041" s="289" t="str">
        <f t="shared" si="475"/>
        <v>NA</v>
      </c>
      <c r="BA1041" s="289" t="str">
        <f t="shared" si="476"/>
        <v>NA</v>
      </c>
      <c r="BB1041" s="289">
        <f t="shared" si="477"/>
        <v>645</v>
      </c>
      <c r="BC1041" s="289">
        <f t="shared" si="451"/>
        <v>677</v>
      </c>
      <c r="BD1041" s="289">
        <f t="shared" si="452"/>
        <v>671</v>
      </c>
      <c r="BE1041" s="289">
        <f t="shared" si="453"/>
        <v>698</v>
      </c>
    </row>
    <row r="1042" spans="1:57" s="309" customFormat="1" ht="15" customHeight="1" x14ac:dyDescent="0.25">
      <c r="A1042" s="283" t="s">
        <v>794</v>
      </c>
      <c r="B1042" s="255" t="s">
        <v>912</v>
      </c>
      <c r="C1042" s="269" t="s">
        <v>1127</v>
      </c>
      <c r="D1042" s="248"/>
      <c r="E1042" s="248"/>
      <c r="F1042" s="248"/>
      <c r="G1042" s="248"/>
      <c r="H1042" s="248"/>
      <c r="I1042" s="248"/>
      <c r="J1042" s="248"/>
      <c r="K1042" s="248"/>
      <c r="L1042" s="248"/>
      <c r="M1042" s="248"/>
      <c r="N1042" s="248"/>
      <c r="O1042" s="248"/>
      <c r="P1042" s="248"/>
      <c r="Q1042" s="248"/>
      <c r="R1042" s="272">
        <v>26338</v>
      </c>
      <c r="S1042" s="272">
        <v>25247</v>
      </c>
      <c r="T1042" s="285">
        <v>27143</v>
      </c>
      <c r="U1042" s="286">
        <v>30590</v>
      </c>
      <c r="V1042" s="287">
        <v>28327</v>
      </c>
      <c r="W1042" s="287">
        <v>21917</v>
      </c>
      <c r="X1042" s="287">
        <v>23541</v>
      </c>
      <c r="Y1042" s="287"/>
      <c r="Z1042" s="287"/>
      <c r="AA1042" s="305">
        <v>28826</v>
      </c>
      <c r="AB1042" s="305">
        <v>32209</v>
      </c>
      <c r="AC1042" s="303">
        <v>31256</v>
      </c>
      <c r="AD1042" s="303">
        <v>29717</v>
      </c>
      <c r="AE1042" s="289" t="str">
        <f t="shared" si="454"/>
        <v>NA</v>
      </c>
      <c r="AF1042" s="289" t="str">
        <f t="shared" si="455"/>
        <v>NA</v>
      </c>
      <c r="AG1042" s="289" t="str">
        <f t="shared" si="456"/>
        <v>NA</v>
      </c>
      <c r="AH1042" s="289" t="str">
        <f t="shared" si="457"/>
        <v>NA</v>
      </c>
      <c r="AI1042" s="289" t="str">
        <f t="shared" si="458"/>
        <v>NA</v>
      </c>
      <c r="AJ1042" s="289" t="str">
        <f t="shared" si="459"/>
        <v>NA</v>
      </c>
      <c r="AK1042" s="289" t="str">
        <f t="shared" si="460"/>
        <v>NA</v>
      </c>
      <c r="AL1042" s="289" t="str">
        <f t="shared" si="461"/>
        <v>NA</v>
      </c>
      <c r="AM1042" s="289" t="str">
        <f t="shared" si="462"/>
        <v>NA</v>
      </c>
      <c r="AN1042" s="289" t="str">
        <f t="shared" si="463"/>
        <v>NA</v>
      </c>
      <c r="AO1042" s="289" t="str">
        <f t="shared" si="464"/>
        <v>NA</v>
      </c>
      <c r="AP1042" s="289" t="str">
        <f t="shared" si="465"/>
        <v>NA</v>
      </c>
      <c r="AQ1042" s="289" t="str">
        <f t="shared" si="466"/>
        <v>NA</v>
      </c>
      <c r="AR1042" s="289" t="str">
        <f t="shared" si="467"/>
        <v>NA</v>
      </c>
      <c r="AS1042" s="289">
        <f t="shared" si="468"/>
        <v>602</v>
      </c>
      <c r="AT1042" s="289">
        <f t="shared" si="469"/>
        <v>630</v>
      </c>
      <c r="AU1042" s="289">
        <f t="shared" si="470"/>
        <v>647</v>
      </c>
      <c r="AV1042" s="289">
        <f t="shared" si="471"/>
        <v>648</v>
      </c>
      <c r="AW1042" s="289">
        <f t="shared" si="472"/>
        <v>719</v>
      </c>
      <c r="AX1042" s="289">
        <f t="shared" si="473"/>
        <v>673</v>
      </c>
      <c r="AY1042" s="289">
        <f t="shared" si="474"/>
        <v>687</v>
      </c>
      <c r="AZ1042" s="289" t="str">
        <f t="shared" si="475"/>
        <v>NA</v>
      </c>
      <c r="BA1042" s="289" t="str">
        <f t="shared" si="476"/>
        <v>NA</v>
      </c>
      <c r="BB1042" s="289">
        <f t="shared" si="477"/>
        <v>689</v>
      </c>
      <c r="BC1042" s="289">
        <f t="shared" si="451"/>
        <v>697</v>
      </c>
      <c r="BD1042" s="289">
        <f t="shared" si="452"/>
        <v>692</v>
      </c>
      <c r="BE1042" s="289">
        <f t="shared" si="453"/>
        <v>699</v>
      </c>
    </row>
    <row r="1043" spans="1:57" s="309" customFormat="1" ht="15" customHeight="1" x14ac:dyDescent="0.25">
      <c r="A1043" s="283" t="s">
        <v>421</v>
      </c>
      <c r="B1043" s="255" t="s">
        <v>912</v>
      </c>
      <c r="C1043" s="269" t="s">
        <v>1127</v>
      </c>
      <c r="D1043" s="248"/>
      <c r="E1043" s="248"/>
      <c r="F1043" s="248"/>
      <c r="G1043" s="248"/>
      <c r="H1043" s="248"/>
      <c r="I1043" s="248"/>
      <c r="J1043" s="248"/>
      <c r="K1043" s="248"/>
      <c r="L1043" s="248"/>
      <c r="M1043" s="248"/>
      <c r="N1043" s="248"/>
      <c r="O1043" s="248">
        <v>9722</v>
      </c>
      <c r="P1043" s="248">
        <v>9908</v>
      </c>
      <c r="Q1043" s="248">
        <v>10726</v>
      </c>
      <c r="R1043" s="248">
        <v>12612</v>
      </c>
      <c r="S1043" s="248">
        <v>13461</v>
      </c>
      <c r="T1043" s="285"/>
      <c r="U1043" s="286"/>
      <c r="V1043" s="287"/>
      <c r="W1043" s="287">
        <v>13491</v>
      </c>
      <c r="X1043" s="287">
        <v>17691</v>
      </c>
      <c r="Y1043" s="287"/>
      <c r="Z1043" s="287"/>
      <c r="AA1043" s="305"/>
      <c r="AB1043" s="305"/>
      <c r="AC1043" s="303">
        <v>28972</v>
      </c>
      <c r="AD1043" s="303">
        <v>29301</v>
      </c>
      <c r="AE1043" s="289" t="str">
        <f t="shared" si="454"/>
        <v>NA</v>
      </c>
      <c r="AF1043" s="289" t="str">
        <f t="shared" si="455"/>
        <v>NA</v>
      </c>
      <c r="AG1043" s="289" t="str">
        <f t="shared" si="456"/>
        <v>NA</v>
      </c>
      <c r="AH1043" s="289" t="str">
        <f t="shared" si="457"/>
        <v>NA</v>
      </c>
      <c r="AI1043" s="289" t="str">
        <f t="shared" si="458"/>
        <v>NA</v>
      </c>
      <c r="AJ1043" s="289" t="str">
        <f t="shared" si="459"/>
        <v>NA</v>
      </c>
      <c r="AK1043" s="289" t="str">
        <f t="shared" si="460"/>
        <v>NA</v>
      </c>
      <c r="AL1043" s="289" t="str">
        <f t="shared" si="461"/>
        <v>NA</v>
      </c>
      <c r="AM1043" s="289" t="str">
        <f t="shared" si="462"/>
        <v>NA</v>
      </c>
      <c r="AN1043" s="289" t="str">
        <f t="shared" si="463"/>
        <v>NA</v>
      </c>
      <c r="AO1043" s="289" t="str">
        <f t="shared" si="464"/>
        <v>NA</v>
      </c>
      <c r="AP1043" s="289">
        <f t="shared" si="465"/>
        <v>629</v>
      </c>
      <c r="AQ1043" s="289">
        <f t="shared" si="466"/>
        <v>680</v>
      </c>
      <c r="AR1043" s="289">
        <f t="shared" si="467"/>
        <v>710</v>
      </c>
      <c r="AS1043" s="289">
        <f t="shared" si="468"/>
        <v>703</v>
      </c>
      <c r="AT1043" s="289">
        <f t="shared" si="469"/>
        <v>712</v>
      </c>
      <c r="AU1043" s="289" t="str">
        <f t="shared" si="470"/>
        <v>NA</v>
      </c>
      <c r="AV1043" s="289" t="str">
        <f t="shared" si="471"/>
        <v>NA</v>
      </c>
      <c r="AW1043" s="289" t="str">
        <f t="shared" si="472"/>
        <v>NA</v>
      </c>
      <c r="AX1043" s="289">
        <f t="shared" si="473"/>
        <v>748</v>
      </c>
      <c r="AY1043" s="289">
        <f t="shared" si="474"/>
        <v>728</v>
      </c>
      <c r="AZ1043" s="289" t="str">
        <f t="shared" si="475"/>
        <v>NA</v>
      </c>
      <c r="BA1043" s="289" t="str">
        <f t="shared" si="476"/>
        <v>NA</v>
      </c>
      <c r="BB1043" s="289" t="str">
        <f t="shared" si="477"/>
        <v>NA</v>
      </c>
      <c r="BC1043" s="289" t="str">
        <f t="shared" si="451"/>
        <v>NA</v>
      </c>
      <c r="BD1043" s="289">
        <f t="shared" si="452"/>
        <v>701</v>
      </c>
      <c r="BE1043" s="289">
        <f t="shared" si="453"/>
        <v>702</v>
      </c>
    </row>
    <row r="1044" spans="1:57" s="309" customFormat="1" ht="15" customHeight="1" x14ac:dyDescent="0.25">
      <c r="A1044" s="283" t="s">
        <v>610</v>
      </c>
      <c r="B1044" s="255" t="s">
        <v>915</v>
      </c>
      <c r="C1044" s="269" t="s">
        <v>1127</v>
      </c>
      <c r="D1044" s="248"/>
      <c r="E1044" s="248"/>
      <c r="F1044" s="248"/>
      <c r="G1044" s="248"/>
      <c r="H1044" s="248"/>
      <c r="I1044" s="248"/>
      <c r="J1044" s="248"/>
      <c r="K1044" s="248"/>
      <c r="L1044" s="248"/>
      <c r="M1044" s="248"/>
      <c r="N1044" s="248"/>
      <c r="O1044" s="248"/>
      <c r="P1044" s="248"/>
      <c r="Q1044" s="248"/>
      <c r="R1044" s="272"/>
      <c r="S1044" s="272"/>
      <c r="T1044" s="285">
        <v>16180</v>
      </c>
      <c r="U1044" s="286">
        <v>18532</v>
      </c>
      <c r="V1044" s="287">
        <v>18483</v>
      </c>
      <c r="W1044" s="287">
        <v>14592</v>
      </c>
      <c r="X1044" s="287">
        <v>15494</v>
      </c>
      <c r="Y1044" s="287"/>
      <c r="Z1044" s="287"/>
      <c r="AA1044" s="305">
        <v>30302</v>
      </c>
      <c r="AB1044" s="305">
        <v>32220</v>
      </c>
      <c r="AC1044" s="303">
        <v>30152</v>
      </c>
      <c r="AD1044" s="303">
        <v>28348</v>
      </c>
      <c r="AE1044" s="289" t="str">
        <f t="shared" si="454"/>
        <v>NA</v>
      </c>
      <c r="AF1044" s="289" t="str">
        <f t="shared" si="455"/>
        <v>NA</v>
      </c>
      <c r="AG1044" s="289" t="str">
        <f t="shared" si="456"/>
        <v>NA</v>
      </c>
      <c r="AH1044" s="289" t="str">
        <f t="shared" si="457"/>
        <v>NA</v>
      </c>
      <c r="AI1044" s="289" t="str">
        <f t="shared" si="458"/>
        <v>NA</v>
      </c>
      <c r="AJ1044" s="289" t="str">
        <f t="shared" si="459"/>
        <v>NA</v>
      </c>
      <c r="AK1044" s="289" t="str">
        <f t="shared" si="460"/>
        <v>NA</v>
      </c>
      <c r="AL1044" s="289" t="str">
        <f t="shared" si="461"/>
        <v>NA</v>
      </c>
      <c r="AM1044" s="289" t="str">
        <f t="shared" si="462"/>
        <v>NA</v>
      </c>
      <c r="AN1044" s="289" t="str">
        <f t="shared" si="463"/>
        <v>NA</v>
      </c>
      <c r="AO1044" s="289" t="str">
        <f t="shared" si="464"/>
        <v>NA</v>
      </c>
      <c r="AP1044" s="289" t="str">
        <f t="shared" si="465"/>
        <v>NA</v>
      </c>
      <c r="AQ1044" s="289" t="str">
        <f t="shared" si="466"/>
        <v>NA</v>
      </c>
      <c r="AR1044" s="289" t="str">
        <f t="shared" si="467"/>
        <v>NA</v>
      </c>
      <c r="AS1044" s="289" t="str">
        <f t="shared" si="468"/>
        <v>NA</v>
      </c>
      <c r="AT1044" s="289" t="str">
        <f t="shared" si="469"/>
        <v>NA</v>
      </c>
      <c r="AU1044" s="289">
        <f t="shared" si="470"/>
        <v>732</v>
      </c>
      <c r="AV1044" s="289">
        <f t="shared" si="471"/>
        <v>744</v>
      </c>
      <c r="AW1044" s="289">
        <f t="shared" si="472"/>
        <v>806</v>
      </c>
      <c r="AX1044" s="289">
        <f t="shared" si="473"/>
        <v>739</v>
      </c>
      <c r="AY1044" s="289">
        <f t="shared" si="474"/>
        <v>751</v>
      </c>
      <c r="AZ1044" s="289" t="str">
        <f t="shared" si="475"/>
        <v>NA</v>
      </c>
      <c r="BA1044" s="289" t="str">
        <f t="shared" si="476"/>
        <v>NA</v>
      </c>
      <c r="BB1044" s="289">
        <f t="shared" si="477"/>
        <v>679</v>
      </c>
      <c r="BC1044" s="289">
        <f t="shared" si="451"/>
        <v>696</v>
      </c>
      <c r="BD1044" s="289">
        <f t="shared" si="452"/>
        <v>697</v>
      </c>
      <c r="BE1044" s="289">
        <f t="shared" si="453"/>
        <v>706</v>
      </c>
    </row>
    <row r="1045" spans="1:57" s="309" customFormat="1" ht="15" customHeight="1" x14ac:dyDescent="0.25">
      <c r="A1045" s="307" t="s">
        <v>2218</v>
      </c>
      <c r="B1045" s="307" t="s">
        <v>915</v>
      </c>
      <c r="C1045" s="307" t="s">
        <v>1127</v>
      </c>
      <c r="D1045" s="248"/>
      <c r="E1045" s="248"/>
      <c r="F1045" s="248"/>
      <c r="G1045" s="248"/>
      <c r="H1045" s="248"/>
      <c r="I1045" s="248"/>
      <c r="J1045" s="248"/>
      <c r="K1045" s="248"/>
      <c r="L1045" s="248"/>
      <c r="M1045" s="248"/>
      <c r="N1045" s="248"/>
      <c r="O1045" s="248"/>
      <c r="P1045" s="248"/>
      <c r="Q1045" s="248"/>
      <c r="R1045" s="248"/>
      <c r="S1045" s="248"/>
      <c r="T1045" s="285"/>
      <c r="U1045" s="285"/>
      <c r="V1045" s="290"/>
      <c r="W1045" s="290"/>
      <c r="X1045" s="290"/>
      <c r="Y1045" s="290"/>
      <c r="Z1045" s="290"/>
      <c r="AA1045" s="305">
        <v>24737</v>
      </c>
      <c r="AB1045" s="305">
        <v>27538</v>
      </c>
      <c r="AC1045" s="303">
        <v>28026</v>
      </c>
      <c r="AD1045" s="303">
        <v>28052</v>
      </c>
      <c r="AE1045" s="292" t="str">
        <f t="shared" si="454"/>
        <v>NA</v>
      </c>
      <c r="AF1045" s="292" t="str">
        <f t="shared" si="455"/>
        <v>NA</v>
      </c>
      <c r="AG1045" s="292" t="str">
        <f t="shared" si="456"/>
        <v>NA</v>
      </c>
      <c r="AH1045" s="292" t="str">
        <f t="shared" si="457"/>
        <v>NA</v>
      </c>
      <c r="AI1045" s="292" t="str">
        <f t="shared" si="458"/>
        <v>NA</v>
      </c>
      <c r="AJ1045" s="292" t="str">
        <f t="shared" si="459"/>
        <v>NA</v>
      </c>
      <c r="AK1045" s="292" t="str">
        <f t="shared" si="460"/>
        <v>NA</v>
      </c>
      <c r="AL1045" s="292" t="str">
        <f t="shared" si="461"/>
        <v>NA</v>
      </c>
      <c r="AM1045" s="292" t="str">
        <f t="shared" si="462"/>
        <v>NA</v>
      </c>
      <c r="AN1045" s="292" t="str">
        <f t="shared" si="463"/>
        <v>NA</v>
      </c>
      <c r="AO1045" s="292" t="str">
        <f t="shared" si="464"/>
        <v>NA</v>
      </c>
      <c r="AP1045" s="292" t="str">
        <f t="shared" si="465"/>
        <v>NA</v>
      </c>
      <c r="AQ1045" s="292" t="str">
        <f t="shared" si="466"/>
        <v>NA</v>
      </c>
      <c r="AR1045" s="292" t="str">
        <f t="shared" si="467"/>
        <v>NA</v>
      </c>
      <c r="AS1045" s="292" t="str">
        <f t="shared" si="468"/>
        <v>NA</v>
      </c>
      <c r="AT1045" s="292" t="str">
        <f t="shared" si="469"/>
        <v>NA</v>
      </c>
      <c r="AU1045" s="292" t="str">
        <f t="shared" si="470"/>
        <v>NA</v>
      </c>
      <c r="AV1045" s="292" t="str">
        <f t="shared" si="471"/>
        <v>NA</v>
      </c>
      <c r="AW1045" s="292" t="str">
        <f t="shared" si="472"/>
        <v>NA</v>
      </c>
      <c r="AX1045" s="292" t="str">
        <f t="shared" si="473"/>
        <v>NA</v>
      </c>
      <c r="AY1045" s="292" t="str">
        <f t="shared" si="474"/>
        <v>NA</v>
      </c>
      <c r="AZ1045" s="292" t="str">
        <f t="shared" si="475"/>
        <v>NA</v>
      </c>
      <c r="BA1045" s="292" t="str">
        <f t="shared" si="476"/>
        <v>NA</v>
      </c>
      <c r="BB1045" s="289">
        <f t="shared" si="477"/>
        <v>709</v>
      </c>
      <c r="BC1045" s="289">
        <f t="shared" si="451"/>
        <v>716</v>
      </c>
      <c r="BD1045" s="289">
        <f t="shared" si="452"/>
        <v>707</v>
      </c>
      <c r="BE1045" s="289">
        <f t="shared" si="453"/>
        <v>708</v>
      </c>
    </row>
    <row r="1046" spans="1:57" s="309" customFormat="1" ht="15" customHeight="1" x14ac:dyDescent="0.25">
      <c r="A1046" s="283" t="s">
        <v>219</v>
      </c>
      <c r="B1046" s="255" t="s">
        <v>915</v>
      </c>
      <c r="C1046" s="269" t="s">
        <v>1127</v>
      </c>
      <c r="D1046" s="248"/>
      <c r="E1046" s="248"/>
      <c r="F1046" s="248"/>
      <c r="G1046" s="248"/>
      <c r="H1046" s="248"/>
      <c r="I1046" s="248"/>
      <c r="J1046" s="248"/>
      <c r="K1046" s="248"/>
      <c r="L1046" s="248"/>
      <c r="M1046" s="248"/>
      <c r="N1046" s="248"/>
      <c r="O1046" s="248"/>
      <c r="P1046" s="248"/>
      <c r="Q1046" s="248"/>
      <c r="R1046" s="248"/>
      <c r="S1046" s="248"/>
      <c r="T1046" s="285">
        <v>17020</v>
      </c>
      <c r="U1046" s="286">
        <v>19933</v>
      </c>
      <c r="V1046" s="287">
        <v>18139</v>
      </c>
      <c r="W1046" s="287">
        <v>14474</v>
      </c>
      <c r="X1046" s="287">
        <v>16118</v>
      </c>
      <c r="Y1046" s="287"/>
      <c r="Z1046" s="287"/>
      <c r="AA1046" s="305">
        <v>20961</v>
      </c>
      <c r="AB1046" s="305">
        <v>25980</v>
      </c>
      <c r="AC1046" s="303">
        <v>26688</v>
      </c>
      <c r="AD1046" s="303">
        <v>27765</v>
      </c>
      <c r="AE1046" s="289" t="str">
        <f t="shared" si="454"/>
        <v>NA</v>
      </c>
      <c r="AF1046" s="289" t="str">
        <f t="shared" si="455"/>
        <v>NA</v>
      </c>
      <c r="AG1046" s="289" t="str">
        <f t="shared" si="456"/>
        <v>NA</v>
      </c>
      <c r="AH1046" s="289" t="str">
        <f t="shared" si="457"/>
        <v>NA</v>
      </c>
      <c r="AI1046" s="289" t="str">
        <f t="shared" si="458"/>
        <v>NA</v>
      </c>
      <c r="AJ1046" s="289" t="str">
        <f t="shared" si="459"/>
        <v>NA</v>
      </c>
      <c r="AK1046" s="289" t="str">
        <f t="shared" si="460"/>
        <v>NA</v>
      </c>
      <c r="AL1046" s="289" t="str">
        <f t="shared" si="461"/>
        <v>NA</v>
      </c>
      <c r="AM1046" s="289" t="str">
        <f t="shared" si="462"/>
        <v>NA</v>
      </c>
      <c r="AN1046" s="289" t="str">
        <f t="shared" si="463"/>
        <v>NA</v>
      </c>
      <c r="AO1046" s="289" t="str">
        <f t="shared" si="464"/>
        <v>NA</v>
      </c>
      <c r="AP1046" s="289" t="str">
        <f t="shared" si="465"/>
        <v>NA</v>
      </c>
      <c r="AQ1046" s="289" t="str">
        <f t="shared" si="466"/>
        <v>NA</v>
      </c>
      <c r="AR1046" s="289" t="str">
        <f t="shared" si="467"/>
        <v>NA</v>
      </c>
      <c r="AS1046" s="289" t="str">
        <f t="shared" si="468"/>
        <v>NA</v>
      </c>
      <c r="AT1046" s="289" t="str">
        <f t="shared" si="469"/>
        <v>NA</v>
      </c>
      <c r="AU1046" s="289">
        <f t="shared" si="470"/>
        <v>724</v>
      </c>
      <c r="AV1046" s="289">
        <f t="shared" si="471"/>
        <v>731</v>
      </c>
      <c r="AW1046" s="289">
        <f t="shared" si="472"/>
        <v>813</v>
      </c>
      <c r="AX1046" s="289">
        <f t="shared" si="473"/>
        <v>742</v>
      </c>
      <c r="AY1046" s="289">
        <f t="shared" si="474"/>
        <v>744</v>
      </c>
      <c r="AZ1046" s="289" t="str">
        <f t="shared" si="475"/>
        <v>NA</v>
      </c>
      <c r="BA1046" s="289" t="str">
        <f t="shared" si="476"/>
        <v>NA</v>
      </c>
      <c r="BB1046" s="289">
        <f t="shared" si="477"/>
        <v>739</v>
      </c>
      <c r="BC1046" s="289">
        <f t="shared" si="451"/>
        <v>726</v>
      </c>
      <c r="BD1046" s="289">
        <f t="shared" si="452"/>
        <v>712</v>
      </c>
      <c r="BE1046" s="289">
        <f t="shared" si="453"/>
        <v>709</v>
      </c>
    </row>
    <row r="1047" spans="1:57" s="309" customFormat="1" ht="15" customHeight="1" x14ac:dyDescent="0.25">
      <c r="A1047" s="283" t="s">
        <v>810</v>
      </c>
      <c r="B1047" s="255" t="s">
        <v>915</v>
      </c>
      <c r="C1047" s="269" t="s">
        <v>1127</v>
      </c>
      <c r="D1047" s="248"/>
      <c r="E1047" s="248"/>
      <c r="F1047" s="248"/>
      <c r="G1047" s="248"/>
      <c r="H1047" s="248"/>
      <c r="I1047" s="248"/>
      <c r="J1047" s="248"/>
      <c r="K1047" s="248"/>
      <c r="L1047" s="248">
        <v>18820</v>
      </c>
      <c r="M1047" s="248">
        <v>20153</v>
      </c>
      <c r="N1047" s="248">
        <v>21449</v>
      </c>
      <c r="O1047" s="248">
        <v>19544</v>
      </c>
      <c r="P1047" s="248">
        <v>17817</v>
      </c>
      <c r="Q1047" s="248">
        <v>17398</v>
      </c>
      <c r="R1047" s="248">
        <v>18531</v>
      </c>
      <c r="S1047" s="248">
        <v>21823</v>
      </c>
      <c r="T1047" s="285">
        <v>23191</v>
      </c>
      <c r="U1047" s="286">
        <v>26728</v>
      </c>
      <c r="V1047" s="287">
        <v>25236</v>
      </c>
      <c r="W1047" s="287">
        <v>18620</v>
      </c>
      <c r="X1047" s="287">
        <v>20004</v>
      </c>
      <c r="Y1047" s="287"/>
      <c r="Z1047" s="287"/>
      <c r="AA1047" s="305">
        <v>24581</v>
      </c>
      <c r="AB1047" s="305">
        <v>27630</v>
      </c>
      <c r="AC1047" s="303">
        <v>28166</v>
      </c>
      <c r="AD1047" s="303">
        <v>27739</v>
      </c>
      <c r="AE1047" s="289" t="str">
        <f t="shared" si="454"/>
        <v>NA</v>
      </c>
      <c r="AF1047" s="289" t="str">
        <f t="shared" si="455"/>
        <v>NA</v>
      </c>
      <c r="AG1047" s="289" t="str">
        <f t="shared" si="456"/>
        <v>NA</v>
      </c>
      <c r="AH1047" s="289" t="str">
        <f t="shared" si="457"/>
        <v>NA</v>
      </c>
      <c r="AI1047" s="289" t="str">
        <f t="shared" si="458"/>
        <v>NA</v>
      </c>
      <c r="AJ1047" s="289" t="str">
        <f t="shared" si="459"/>
        <v>NA</v>
      </c>
      <c r="AK1047" s="289" t="str">
        <f t="shared" si="460"/>
        <v>NA</v>
      </c>
      <c r="AL1047" s="289" t="str">
        <f t="shared" si="461"/>
        <v>NA</v>
      </c>
      <c r="AM1047" s="289">
        <f t="shared" si="462"/>
        <v>490</v>
      </c>
      <c r="AN1047" s="289">
        <f t="shared" si="463"/>
        <v>494</v>
      </c>
      <c r="AO1047" s="289">
        <f t="shared" si="464"/>
        <v>559</v>
      </c>
      <c r="AP1047" s="289">
        <f t="shared" si="465"/>
        <v>577</v>
      </c>
      <c r="AQ1047" s="289">
        <f t="shared" si="466"/>
        <v>623</v>
      </c>
      <c r="AR1047" s="289">
        <f t="shared" si="467"/>
        <v>653</v>
      </c>
      <c r="AS1047" s="289">
        <f t="shared" si="468"/>
        <v>655</v>
      </c>
      <c r="AT1047" s="289">
        <f t="shared" si="469"/>
        <v>652</v>
      </c>
      <c r="AU1047" s="289">
        <f t="shared" si="470"/>
        <v>676</v>
      </c>
      <c r="AV1047" s="289">
        <f t="shared" si="471"/>
        <v>678</v>
      </c>
      <c r="AW1047" s="289">
        <f t="shared" si="472"/>
        <v>749</v>
      </c>
      <c r="AX1047" s="289">
        <f t="shared" si="473"/>
        <v>702</v>
      </c>
      <c r="AY1047" s="289">
        <f t="shared" si="474"/>
        <v>708</v>
      </c>
      <c r="AZ1047" s="289" t="str">
        <f t="shared" si="475"/>
        <v>NA</v>
      </c>
      <c r="BA1047" s="289" t="str">
        <f t="shared" si="476"/>
        <v>NA</v>
      </c>
      <c r="BB1047" s="289">
        <f t="shared" si="477"/>
        <v>710</v>
      </c>
      <c r="BC1047" s="289">
        <f t="shared" si="451"/>
        <v>714</v>
      </c>
      <c r="BD1047" s="289">
        <f t="shared" si="452"/>
        <v>706</v>
      </c>
      <c r="BE1047" s="289">
        <f t="shared" si="453"/>
        <v>710</v>
      </c>
    </row>
    <row r="1048" spans="1:57" s="309" customFormat="1" ht="15" customHeight="1" x14ac:dyDescent="0.25">
      <c r="A1048" s="283" t="s">
        <v>2243</v>
      </c>
      <c r="B1048" s="255" t="s">
        <v>912</v>
      </c>
      <c r="C1048" s="269" t="s">
        <v>1127</v>
      </c>
      <c r="D1048" s="248"/>
      <c r="E1048" s="248"/>
      <c r="F1048" s="248"/>
      <c r="G1048" s="248"/>
      <c r="H1048" s="248"/>
      <c r="I1048" s="248"/>
      <c r="J1048" s="248"/>
      <c r="K1048" s="248"/>
      <c r="L1048" s="248"/>
      <c r="M1048" s="248"/>
      <c r="N1048" s="248"/>
      <c r="O1048" s="248"/>
      <c r="P1048" s="248"/>
      <c r="Q1048" s="248"/>
      <c r="R1048" s="248"/>
      <c r="S1048" s="248"/>
      <c r="T1048" s="285"/>
      <c r="U1048" s="286"/>
      <c r="V1048" s="287"/>
      <c r="W1048" s="287"/>
      <c r="X1048" s="287"/>
      <c r="Y1048" s="287"/>
      <c r="Z1048" s="287"/>
      <c r="AA1048" s="305"/>
      <c r="AB1048" s="305"/>
      <c r="AC1048" s="303">
        <v>31812</v>
      </c>
      <c r="AD1048" s="303">
        <v>27735</v>
      </c>
      <c r="AE1048" s="289" t="str">
        <f t="shared" si="454"/>
        <v>NA</v>
      </c>
      <c r="AF1048" s="289" t="str">
        <f t="shared" si="455"/>
        <v>NA</v>
      </c>
      <c r="AG1048" s="289" t="str">
        <f t="shared" si="456"/>
        <v>NA</v>
      </c>
      <c r="AH1048" s="289" t="str">
        <f t="shared" si="457"/>
        <v>NA</v>
      </c>
      <c r="AI1048" s="289" t="str">
        <f t="shared" si="458"/>
        <v>NA</v>
      </c>
      <c r="AJ1048" s="289" t="str">
        <f t="shared" si="459"/>
        <v>NA</v>
      </c>
      <c r="AK1048" s="289" t="str">
        <f t="shared" si="460"/>
        <v>NA</v>
      </c>
      <c r="AL1048" s="289" t="str">
        <f t="shared" si="461"/>
        <v>NA</v>
      </c>
      <c r="AM1048" s="289" t="str">
        <f t="shared" si="462"/>
        <v>NA</v>
      </c>
      <c r="AN1048" s="289" t="str">
        <f t="shared" si="463"/>
        <v>NA</v>
      </c>
      <c r="AO1048" s="289" t="str">
        <f t="shared" si="464"/>
        <v>NA</v>
      </c>
      <c r="AP1048" s="289" t="str">
        <f t="shared" si="465"/>
        <v>NA</v>
      </c>
      <c r="AQ1048" s="289" t="str">
        <f t="shared" si="466"/>
        <v>NA</v>
      </c>
      <c r="AR1048" s="289" t="str">
        <f t="shared" si="467"/>
        <v>NA</v>
      </c>
      <c r="AS1048" s="289" t="str">
        <f t="shared" si="468"/>
        <v>NA</v>
      </c>
      <c r="AT1048" s="289" t="str">
        <f t="shared" si="469"/>
        <v>NA</v>
      </c>
      <c r="AU1048" s="289" t="str">
        <f t="shared" si="470"/>
        <v>NA</v>
      </c>
      <c r="AV1048" s="289" t="str">
        <f t="shared" si="471"/>
        <v>NA</v>
      </c>
      <c r="AW1048" s="289" t="str">
        <f t="shared" si="472"/>
        <v>NA</v>
      </c>
      <c r="AX1048" s="289" t="str">
        <f t="shared" si="473"/>
        <v>NA</v>
      </c>
      <c r="AY1048" s="289" t="str">
        <f t="shared" si="474"/>
        <v>NA</v>
      </c>
      <c r="AZ1048" s="289" t="str">
        <f t="shared" si="475"/>
        <v>NA</v>
      </c>
      <c r="BA1048" s="289" t="str">
        <f t="shared" si="476"/>
        <v>NA</v>
      </c>
      <c r="BB1048" s="289" t="str">
        <f t="shared" si="477"/>
        <v>NA</v>
      </c>
      <c r="BC1048" s="289" t="str">
        <f t="shared" si="451"/>
        <v>NA</v>
      </c>
      <c r="BD1048" s="289">
        <f t="shared" si="452"/>
        <v>690</v>
      </c>
      <c r="BE1048" s="289">
        <f t="shared" si="453"/>
        <v>711</v>
      </c>
    </row>
    <row r="1049" spans="1:57" s="309" customFormat="1" ht="15" customHeight="1" x14ac:dyDescent="0.25">
      <c r="A1049" s="283" t="s">
        <v>2216</v>
      </c>
      <c r="B1049" s="255" t="s">
        <v>908</v>
      </c>
      <c r="C1049" s="269" t="s">
        <v>1127</v>
      </c>
      <c r="D1049" s="248"/>
      <c r="E1049" s="248"/>
      <c r="F1049" s="248"/>
      <c r="G1049" s="248"/>
      <c r="H1049" s="248"/>
      <c r="I1049" s="248"/>
      <c r="J1049" s="248"/>
      <c r="K1049" s="248"/>
      <c r="L1049" s="248"/>
      <c r="M1049" s="248"/>
      <c r="N1049" s="248"/>
      <c r="O1049" s="248"/>
      <c r="P1049" s="248"/>
      <c r="Q1049" s="248"/>
      <c r="R1049" s="248"/>
      <c r="S1049" s="248"/>
      <c r="T1049" s="285"/>
      <c r="U1049" s="286"/>
      <c r="V1049" s="287"/>
      <c r="W1049" s="287"/>
      <c r="X1049" s="287"/>
      <c r="Y1049" s="287"/>
      <c r="Z1049" s="287"/>
      <c r="AA1049" s="305">
        <v>23079</v>
      </c>
      <c r="AB1049" s="305">
        <v>25603</v>
      </c>
      <c r="AC1049" s="303">
        <v>26505</v>
      </c>
      <c r="AD1049" s="303">
        <v>25789</v>
      </c>
      <c r="AE1049" s="289" t="str">
        <f t="shared" si="454"/>
        <v>NA</v>
      </c>
      <c r="AF1049" s="289" t="str">
        <f t="shared" si="455"/>
        <v>NA</v>
      </c>
      <c r="AG1049" s="289" t="str">
        <f t="shared" si="456"/>
        <v>NA</v>
      </c>
      <c r="AH1049" s="289" t="str">
        <f t="shared" si="457"/>
        <v>NA</v>
      </c>
      <c r="AI1049" s="289" t="str">
        <f t="shared" si="458"/>
        <v>NA</v>
      </c>
      <c r="AJ1049" s="289" t="str">
        <f t="shared" si="459"/>
        <v>NA</v>
      </c>
      <c r="AK1049" s="289" t="str">
        <f t="shared" si="460"/>
        <v>NA</v>
      </c>
      <c r="AL1049" s="289" t="str">
        <f t="shared" si="461"/>
        <v>NA</v>
      </c>
      <c r="AM1049" s="289" t="str">
        <f t="shared" si="462"/>
        <v>NA</v>
      </c>
      <c r="AN1049" s="289" t="str">
        <f t="shared" si="463"/>
        <v>NA</v>
      </c>
      <c r="AO1049" s="289" t="str">
        <f t="shared" si="464"/>
        <v>NA</v>
      </c>
      <c r="AP1049" s="289" t="str">
        <f t="shared" si="465"/>
        <v>NA</v>
      </c>
      <c r="AQ1049" s="289" t="str">
        <f t="shared" si="466"/>
        <v>NA</v>
      </c>
      <c r="AR1049" s="289" t="str">
        <f t="shared" si="467"/>
        <v>NA</v>
      </c>
      <c r="AS1049" s="289" t="str">
        <f t="shared" si="468"/>
        <v>NA</v>
      </c>
      <c r="AT1049" s="289" t="str">
        <f t="shared" si="469"/>
        <v>NA</v>
      </c>
      <c r="AU1049" s="289" t="str">
        <f t="shared" si="470"/>
        <v>NA</v>
      </c>
      <c r="AV1049" s="289" t="str">
        <f t="shared" si="471"/>
        <v>NA</v>
      </c>
      <c r="AW1049" s="289" t="str">
        <f t="shared" si="472"/>
        <v>NA</v>
      </c>
      <c r="AX1049" s="289" t="str">
        <f t="shared" si="473"/>
        <v>NA</v>
      </c>
      <c r="AY1049" s="289" t="str">
        <f t="shared" si="474"/>
        <v>NA</v>
      </c>
      <c r="AZ1049" s="289" t="str">
        <f t="shared" si="475"/>
        <v>NA</v>
      </c>
      <c r="BA1049" s="289" t="str">
        <f t="shared" si="476"/>
        <v>NA</v>
      </c>
      <c r="BB1049" s="289">
        <f t="shared" si="477"/>
        <v>722</v>
      </c>
      <c r="BC1049" s="289">
        <f t="shared" si="451"/>
        <v>730</v>
      </c>
      <c r="BD1049" s="289">
        <f t="shared" si="452"/>
        <v>714</v>
      </c>
      <c r="BE1049" s="289">
        <f t="shared" si="453"/>
        <v>720</v>
      </c>
    </row>
    <row r="1050" spans="1:57" s="309" customFormat="1" ht="15" customHeight="1" x14ac:dyDescent="0.25">
      <c r="A1050" s="283" t="s">
        <v>489</v>
      </c>
      <c r="B1050" s="255" t="s">
        <v>925</v>
      </c>
      <c r="C1050" s="269" t="s">
        <v>1127</v>
      </c>
      <c r="D1050" s="248"/>
      <c r="E1050" s="248"/>
      <c r="F1050" s="248"/>
      <c r="G1050" s="248"/>
      <c r="H1050" s="248"/>
      <c r="I1050" s="248"/>
      <c r="J1050" s="248"/>
      <c r="K1050" s="248"/>
      <c r="L1050" s="248"/>
      <c r="M1050" s="248"/>
      <c r="N1050" s="248"/>
      <c r="O1050" s="248">
        <v>9267</v>
      </c>
      <c r="P1050" s="248">
        <v>7749</v>
      </c>
      <c r="Q1050" s="248">
        <v>8379</v>
      </c>
      <c r="R1050" s="248">
        <v>9816</v>
      </c>
      <c r="S1050" s="248">
        <v>11940</v>
      </c>
      <c r="T1050" s="285">
        <v>14330</v>
      </c>
      <c r="U1050" s="286">
        <v>19843</v>
      </c>
      <c r="V1050" s="287">
        <v>20133</v>
      </c>
      <c r="W1050" s="287">
        <v>16367</v>
      </c>
      <c r="X1050" s="287">
        <v>17544</v>
      </c>
      <c r="Y1050" s="287"/>
      <c r="Z1050" s="287"/>
      <c r="AA1050" s="305">
        <v>22832</v>
      </c>
      <c r="AB1050" s="305">
        <v>26090</v>
      </c>
      <c r="AC1050" s="303">
        <v>21254</v>
      </c>
      <c r="AD1050" s="303">
        <v>25663</v>
      </c>
      <c r="AE1050" s="289" t="str">
        <f t="shared" si="454"/>
        <v>NA</v>
      </c>
      <c r="AF1050" s="289" t="str">
        <f t="shared" si="455"/>
        <v>NA</v>
      </c>
      <c r="AG1050" s="289" t="str">
        <f t="shared" si="456"/>
        <v>NA</v>
      </c>
      <c r="AH1050" s="289" t="str">
        <f t="shared" si="457"/>
        <v>NA</v>
      </c>
      <c r="AI1050" s="289" t="str">
        <f t="shared" si="458"/>
        <v>NA</v>
      </c>
      <c r="AJ1050" s="289" t="str">
        <f t="shared" si="459"/>
        <v>NA</v>
      </c>
      <c r="AK1050" s="289" t="str">
        <f t="shared" si="460"/>
        <v>NA</v>
      </c>
      <c r="AL1050" s="289" t="str">
        <f t="shared" si="461"/>
        <v>NA</v>
      </c>
      <c r="AM1050" s="289" t="str">
        <f t="shared" si="462"/>
        <v>NA</v>
      </c>
      <c r="AN1050" s="289" t="str">
        <f t="shared" si="463"/>
        <v>NA</v>
      </c>
      <c r="AO1050" s="289" t="str">
        <f t="shared" si="464"/>
        <v>NA</v>
      </c>
      <c r="AP1050" s="289">
        <f t="shared" si="465"/>
        <v>631</v>
      </c>
      <c r="AQ1050" s="289">
        <f t="shared" si="466"/>
        <v>690</v>
      </c>
      <c r="AR1050" s="289">
        <f t="shared" si="467"/>
        <v>726</v>
      </c>
      <c r="AS1050" s="289">
        <f t="shared" si="468"/>
        <v>717</v>
      </c>
      <c r="AT1050" s="289">
        <f t="shared" si="469"/>
        <v>720</v>
      </c>
      <c r="AU1050" s="289">
        <f t="shared" si="470"/>
        <v>745</v>
      </c>
      <c r="AV1050" s="289">
        <f t="shared" si="471"/>
        <v>732</v>
      </c>
      <c r="AW1050" s="289">
        <f t="shared" si="472"/>
        <v>800</v>
      </c>
      <c r="AX1050" s="289">
        <f t="shared" si="473"/>
        <v>720</v>
      </c>
      <c r="AY1050" s="289">
        <f t="shared" si="474"/>
        <v>731</v>
      </c>
      <c r="AZ1050" s="289" t="str">
        <f t="shared" si="475"/>
        <v>NA</v>
      </c>
      <c r="BA1050" s="289" t="str">
        <f t="shared" si="476"/>
        <v>NA</v>
      </c>
      <c r="BB1050" s="289">
        <f t="shared" si="477"/>
        <v>724</v>
      </c>
      <c r="BC1050" s="289">
        <f t="shared" si="451"/>
        <v>725</v>
      </c>
      <c r="BD1050" s="289">
        <f t="shared" si="452"/>
        <v>747</v>
      </c>
      <c r="BE1050" s="289">
        <f t="shared" si="453"/>
        <v>721</v>
      </c>
    </row>
    <row r="1051" spans="1:57" s="309" customFormat="1" ht="15" customHeight="1" x14ac:dyDescent="0.25">
      <c r="A1051" s="307" t="s">
        <v>471</v>
      </c>
      <c r="B1051" s="307" t="s">
        <v>911</v>
      </c>
      <c r="C1051" s="307" t="s">
        <v>1127</v>
      </c>
      <c r="D1051" s="248"/>
      <c r="E1051" s="248"/>
      <c r="F1051" s="248"/>
      <c r="G1051" s="248"/>
      <c r="H1051" s="248"/>
      <c r="I1051" s="248"/>
      <c r="J1051" s="248"/>
      <c r="K1051" s="248"/>
      <c r="L1051" s="248"/>
      <c r="M1051" s="248"/>
      <c r="N1051" s="248"/>
      <c r="O1051" s="248"/>
      <c r="P1051" s="248"/>
      <c r="Q1051" s="248"/>
      <c r="R1051" s="248"/>
      <c r="S1051" s="248"/>
      <c r="T1051" s="285"/>
      <c r="U1051" s="285">
        <v>8995</v>
      </c>
      <c r="V1051" s="290">
        <v>9730</v>
      </c>
      <c r="W1051" s="290">
        <v>12413</v>
      </c>
      <c r="X1051" s="290">
        <v>14743</v>
      </c>
      <c r="Y1051" s="290"/>
      <c r="Z1051" s="290"/>
      <c r="AA1051" s="305">
        <v>22210</v>
      </c>
      <c r="AB1051" s="305">
        <v>27049</v>
      </c>
      <c r="AC1051" s="303">
        <v>23862</v>
      </c>
      <c r="AD1051" s="303">
        <v>23118</v>
      </c>
      <c r="AE1051" s="292" t="str">
        <f t="shared" si="454"/>
        <v>NA</v>
      </c>
      <c r="AF1051" s="292" t="str">
        <f t="shared" si="455"/>
        <v>NA</v>
      </c>
      <c r="AG1051" s="292" t="str">
        <f t="shared" si="456"/>
        <v>NA</v>
      </c>
      <c r="AH1051" s="292" t="str">
        <f t="shared" si="457"/>
        <v>NA</v>
      </c>
      <c r="AI1051" s="292" t="str">
        <f t="shared" si="458"/>
        <v>NA</v>
      </c>
      <c r="AJ1051" s="292" t="str">
        <f t="shared" si="459"/>
        <v>NA</v>
      </c>
      <c r="AK1051" s="292" t="str">
        <f t="shared" si="460"/>
        <v>NA</v>
      </c>
      <c r="AL1051" s="292" t="str">
        <f t="shared" si="461"/>
        <v>NA</v>
      </c>
      <c r="AM1051" s="292" t="str">
        <f t="shared" si="462"/>
        <v>NA</v>
      </c>
      <c r="AN1051" s="292" t="str">
        <f t="shared" si="463"/>
        <v>NA</v>
      </c>
      <c r="AO1051" s="292" t="str">
        <f t="shared" si="464"/>
        <v>NA</v>
      </c>
      <c r="AP1051" s="292" t="str">
        <f t="shared" si="465"/>
        <v>NA</v>
      </c>
      <c r="AQ1051" s="292" t="str">
        <f t="shared" si="466"/>
        <v>NA</v>
      </c>
      <c r="AR1051" s="292" t="str">
        <f t="shared" si="467"/>
        <v>NA</v>
      </c>
      <c r="AS1051" s="292" t="str">
        <f t="shared" si="468"/>
        <v>NA</v>
      </c>
      <c r="AT1051" s="292" t="str">
        <f t="shared" si="469"/>
        <v>NA</v>
      </c>
      <c r="AU1051" s="292" t="str">
        <f t="shared" si="470"/>
        <v>NA</v>
      </c>
      <c r="AV1051" s="292">
        <f t="shared" si="471"/>
        <v>803</v>
      </c>
      <c r="AW1051" s="292">
        <f t="shared" si="472"/>
        <v>890</v>
      </c>
      <c r="AX1051" s="292">
        <f t="shared" si="473"/>
        <v>764</v>
      </c>
      <c r="AY1051" s="292">
        <f t="shared" si="474"/>
        <v>757</v>
      </c>
      <c r="AZ1051" s="292" t="str">
        <f t="shared" si="475"/>
        <v>NA</v>
      </c>
      <c r="BA1051" s="292" t="str">
        <f t="shared" si="476"/>
        <v>NA</v>
      </c>
      <c r="BB1051" s="289">
        <f t="shared" si="477"/>
        <v>730</v>
      </c>
      <c r="BC1051" s="289">
        <f t="shared" si="451"/>
        <v>721</v>
      </c>
      <c r="BD1051" s="289">
        <f t="shared" si="452"/>
        <v>728</v>
      </c>
      <c r="BE1051" s="289">
        <f t="shared" si="453"/>
        <v>731</v>
      </c>
    </row>
    <row r="1052" spans="1:57" s="309" customFormat="1" ht="15" customHeight="1" x14ac:dyDescent="0.25">
      <c r="A1052" s="283" t="s">
        <v>2136</v>
      </c>
      <c r="B1052" s="255" t="s">
        <v>915</v>
      </c>
      <c r="C1052" s="269" t="s">
        <v>1127</v>
      </c>
      <c r="D1052" s="248"/>
      <c r="E1052" s="248"/>
      <c r="F1052" s="248"/>
      <c r="G1052" s="248"/>
      <c r="H1052" s="248"/>
      <c r="I1052" s="248"/>
      <c r="J1052" s="248"/>
      <c r="K1052" s="248"/>
      <c r="L1052" s="248"/>
      <c r="M1052" s="248"/>
      <c r="N1052" s="248"/>
      <c r="O1052" s="248"/>
      <c r="P1052" s="248"/>
      <c r="Q1052" s="248"/>
      <c r="R1052" s="248"/>
      <c r="S1052" s="248"/>
      <c r="T1052" s="285"/>
      <c r="U1052" s="286"/>
      <c r="V1052" s="287"/>
      <c r="W1052" s="287">
        <v>12592</v>
      </c>
      <c r="X1052" s="287">
        <v>13658</v>
      </c>
      <c r="Y1052" s="287"/>
      <c r="Z1052" s="287"/>
      <c r="AA1052" s="305">
        <v>17586</v>
      </c>
      <c r="AB1052" s="305">
        <v>20504</v>
      </c>
      <c r="AC1052" s="303">
        <v>21934</v>
      </c>
      <c r="AD1052" s="303">
        <v>22949</v>
      </c>
      <c r="AE1052" s="289" t="str">
        <f t="shared" si="454"/>
        <v>NA</v>
      </c>
      <c r="AF1052" s="289" t="str">
        <f t="shared" si="455"/>
        <v>NA</v>
      </c>
      <c r="AG1052" s="289" t="str">
        <f t="shared" si="456"/>
        <v>NA</v>
      </c>
      <c r="AH1052" s="289" t="str">
        <f t="shared" si="457"/>
        <v>NA</v>
      </c>
      <c r="AI1052" s="289" t="str">
        <f t="shared" si="458"/>
        <v>NA</v>
      </c>
      <c r="AJ1052" s="289" t="str">
        <f t="shared" si="459"/>
        <v>NA</v>
      </c>
      <c r="AK1052" s="289" t="str">
        <f t="shared" si="460"/>
        <v>NA</v>
      </c>
      <c r="AL1052" s="289" t="str">
        <f t="shared" si="461"/>
        <v>NA</v>
      </c>
      <c r="AM1052" s="289" t="str">
        <f t="shared" si="462"/>
        <v>NA</v>
      </c>
      <c r="AN1052" s="289" t="str">
        <f t="shared" si="463"/>
        <v>NA</v>
      </c>
      <c r="AO1052" s="289" t="str">
        <f t="shared" si="464"/>
        <v>NA</v>
      </c>
      <c r="AP1052" s="289" t="str">
        <f t="shared" si="465"/>
        <v>NA</v>
      </c>
      <c r="AQ1052" s="289" t="str">
        <f t="shared" si="466"/>
        <v>NA</v>
      </c>
      <c r="AR1052" s="289" t="str">
        <f t="shared" si="467"/>
        <v>NA</v>
      </c>
      <c r="AS1052" s="289" t="str">
        <f t="shared" si="468"/>
        <v>NA</v>
      </c>
      <c r="AT1052" s="289" t="str">
        <f t="shared" si="469"/>
        <v>NA</v>
      </c>
      <c r="AU1052" s="289" t="str">
        <f t="shared" si="470"/>
        <v>NA</v>
      </c>
      <c r="AV1052" s="289" t="str">
        <f t="shared" si="471"/>
        <v>NA</v>
      </c>
      <c r="AW1052" s="289" t="str">
        <f t="shared" si="472"/>
        <v>NA</v>
      </c>
      <c r="AX1052" s="289">
        <f t="shared" si="473"/>
        <v>761</v>
      </c>
      <c r="AY1052" s="289">
        <f t="shared" si="474"/>
        <v>765</v>
      </c>
      <c r="AZ1052" s="289" t="str">
        <f t="shared" si="475"/>
        <v>NA</v>
      </c>
      <c r="BA1052" s="289" t="str">
        <f t="shared" si="476"/>
        <v>NA</v>
      </c>
      <c r="BB1052" s="289">
        <f t="shared" si="477"/>
        <v>761</v>
      </c>
      <c r="BC1052" s="289">
        <f t="shared" si="451"/>
        <v>757</v>
      </c>
      <c r="BD1052" s="289">
        <f t="shared" si="452"/>
        <v>741</v>
      </c>
      <c r="BE1052" s="289">
        <f t="shared" si="453"/>
        <v>733</v>
      </c>
    </row>
    <row r="1053" spans="1:57" s="309" customFormat="1" ht="15" customHeight="1" x14ac:dyDescent="0.25">
      <c r="A1053" s="307" t="s">
        <v>174</v>
      </c>
      <c r="B1053" s="307" t="s">
        <v>915</v>
      </c>
      <c r="C1053" s="307" t="s">
        <v>1127</v>
      </c>
      <c r="D1053" s="248"/>
      <c r="E1053" s="248"/>
      <c r="F1053" s="248"/>
      <c r="G1053" s="248"/>
      <c r="H1053" s="248"/>
      <c r="I1053" s="248"/>
      <c r="J1053" s="248"/>
      <c r="K1053" s="248"/>
      <c r="L1053" s="248"/>
      <c r="M1053" s="248"/>
      <c r="N1053" s="248"/>
      <c r="O1053" s="248"/>
      <c r="P1053" s="248"/>
      <c r="Q1053" s="248"/>
      <c r="R1053" s="248"/>
      <c r="S1053" s="248"/>
      <c r="T1053" s="285"/>
      <c r="U1053" s="285"/>
      <c r="V1053" s="290">
        <v>13935</v>
      </c>
      <c r="W1053" s="290">
        <v>11812</v>
      </c>
      <c r="X1053" s="290">
        <v>13563</v>
      </c>
      <c r="Y1053" s="290"/>
      <c r="Z1053" s="290"/>
      <c r="AA1053" s="305">
        <v>19363</v>
      </c>
      <c r="AB1053" s="305">
        <v>22739</v>
      </c>
      <c r="AC1053" s="303">
        <v>22271</v>
      </c>
      <c r="AD1053" s="324">
        <v>22674</v>
      </c>
      <c r="AE1053" s="292" t="str">
        <f t="shared" si="454"/>
        <v>NA</v>
      </c>
      <c r="AF1053" s="292" t="str">
        <f t="shared" si="455"/>
        <v>NA</v>
      </c>
      <c r="AG1053" s="292" t="str">
        <f t="shared" si="456"/>
        <v>NA</v>
      </c>
      <c r="AH1053" s="292" t="str">
        <f t="shared" si="457"/>
        <v>NA</v>
      </c>
      <c r="AI1053" s="292" t="str">
        <f t="shared" si="458"/>
        <v>NA</v>
      </c>
      <c r="AJ1053" s="292" t="str">
        <f t="shared" si="459"/>
        <v>NA</v>
      </c>
      <c r="AK1053" s="292" t="str">
        <f t="shared" si="460"/>
        <v>NA</v>
      </c>
      <c r="AL1053" s="292" t="str">
        <f t="shared" si="461"/>
        <v>NA</v>
      </c>
      <c r="AM1053" s="292" t="str">
        <f t="shared" si="462"/>
        <v>NA</v>
      </c>
      <c r="AN1053" s="292" t="str">
        <f t="shared" si="463"/>
        <v>NA</v>
      </c>
      <c r="AO1053" s="292" t="str">
        <f t="shared" si="464"/>
        <v>NA</v>
      </c>
      <c r="AP1053" s="292" t="str">
        <f t="shared" si="465"/>
        <v>NA</v>
      </c>
      <c r="AQ1053" s="292" t="str">
        <f t="shared" si="466"/>
        <v>NA</v>
      </c>
      <c r="AR1053" s="292" t="str">
        <f t="shared" si="467"/>
        <v>NA</v>
      </c>
      <c r="AS1053" s="292" t="str">
        <f t="shared" si="468"/>
        <v>NA</v>
      </c>
      <c r="AT1053" s="292" t="str">
        <f t="shared" si="469"/>
        <v>NA</v>
      </c>
      <c r="AU1053" s="292" t="str">
        <f t="shared" si="470"/>
        <v>NA</v>
      </c>
      <c r="AV1053" s="292" t="str">
        <f t="shared" si="471"/>
        <v>NA</v>
      </c>
      <c r="AW1053" s="292">
        <f t="shared" si="472"/>
        <v>856</v>
      </c>
      <c r="AX1053" s="292">
        <f t="shared" si="473"/>
        <v>770</v>
      </c>
      <c r="AY1053" s="292">
        <f t="shared" si="474"/>
        <v>767</v>
      </c>
      <c r="AZ1053" s="292" t="str">
        <f t="shared" si="475"/>
        <v>NA</v>
      </c>
      <c r="BA1053" s="292" t="str">
        <f t="shared" si="476"/>
        <v>NA</v>
      </c>
      <c r="BB1053" s="289">
        <f t="shared" si="477"/>
        <v>746</v>
      </c>
      <c r="BC1053" s="289">
        <f t="shared" si="451"/>
        <v>748</v>
      </c>
      <c r="BD1053" s="289">
        <f t="shared" si="452"/>
        <v>740</v>
      </c>
      <c r="BE1053" s="289">
        <f t="shared" si="453"/>
        <v>735</v>
      </c>
    </row>
    <row r="1054" spans="1:57" s="309" customFormat="1" ht="15" customHeight="1" x14ac:dyDescent="0.25">
      <c r="A1054" s="283" t="s">
        <v>2215</v>
      </c>
      <c r="B1054" s="255" t="s">
        <v>915</v>
      </c>
      <c r="C1054" s="269" t="s">
        <v>1127</v>
      </c>
      <c r="D1054" s="248"/>
      <c r="E1054" s="248"/>
      <c r="F1054" s="248"/>
      <c r="G1054" s="248"/>
      <c r="H1054" s="248"/>
      <c r="I1054" s="248"/>
      <c r="J1054" s="248"/>
      <c r="K1054" s="248"/>
      <c r="L1054" s="248"/>
      <c r="M1054" s="248"/>
      <c r="N1054" s="248"/>
      <c r="O1054" s="248"/>
      <c r="P1054" s="248"/>
      <c r="Q1054" s="248"/>
      <c r="R1054" s="248"/>
      <c r="S1054" s="248"/>
      <c r="T1054" s="285"/>
      <c r="U1054" s="286"/>
      <c r="V1054" s="287"/>
      <c r="W1054" s="287"/>
      <c r="X1054" s="287"/>
      <c r="Y1054" s="287"/>
      <c r="Z1054" s="287"/>
      <c r="AA1054" s="305">
        <v>19474</v>
      </c>
      <c r="AB1054" s="305">
        <v>23312</v>
      </c>
      <c r="AC1054" s="303">
        <v>22713</v>
      </c>
      <c r="AD1054" s="303">
        <v>22613</v>
      </c>
      <c r="AE1054" s="289" t="str">
        <f t="shared" si="454"/>
        <v>NA</v>
      </c>
      <c r="AF1054" s="289" t="str">
        <f t="shared" si="455"/>
        <v>NA</v>
      </c>
      <c r="AG1054" s="289" t="str">
        <f t="shared" si="456"/>
        <v>NA</v>
      </c>
      <c r="AH1054" s="289" t="str">
        <f t="shared" si="457"/>
        <v>NA</v>
      </c>
      <c r="AI1054" s="289" t="str">
        <f t="shared" si="458"/>
        <v>NA</v>
      </c>
      <c r="AJ1054" s="289" t="str">
        <f t="shared" si="459"/>
        <v>NA</v>
      </c>
      <c r="AK1054" s="289" t="str">
        <f t="shared" si="460"/>
        <v>NA</v>
      </c>
      <c r="AL1054" s="289" t="str">
        <f t="shared" si="461"/>
        <v>NA</v>
      </c>
      <c r="AM1054" s="289" t="str">
        <f t="shared" si="462"/>
        <v>NA</v>
      </c>
      <c r="AN1054" s="289" t="str">
        <f t="shared" si="463"/>
        <v>NA</v>
      </c>
      <c r="AO1054" s="289" t="str">
        <f t="shared" si="464"/>
        <v>NA</v>
      </c>
      <c r="AP1054" s="289" t="str">
        <f t="shared" si="465"/>
        <v>NA</v>
      </c>
      <c r="AQ1054" s="289" t="str">
        <f t="shared" si="466"/>
        <v>NA</v>
      </c>
      <c r="AR1054" s="289" t="str">
        <f t="shared" si="467"/>
        <v>NA</v>
      </c>
      <c r="AS1054" s="289" t="str">
        <f t="shared" si="468"/>
        <v>NA</v>
      </c>
      <c r="AT1054" s="289" t="str">
        <f t="shared" si="469"/>
        <v>NA</v>
      </c>
      <c r="AU1054" s="289" t="str">
        <f t="shared" si="470"/>
        <v>NA</v>
      </c>
      <c r="AV1054" s="289" t="str">
        <f t="shared" si="471"/>
        <v>NA</v>
      </c>
      <c r="AW1054" s="289" t="str">
        <f t="shared" si="472"/>
        <v>NA</v>
      </c>
      <c r="AX1054" s="289" t="str">
        <f t="shared" si="473"/>
        <v>NA</v>
      </c>
      <c r="AY1054" s="289" t="str">
        <f t="shared" si="474"/>
        <v>NA</v>
      </c>
      <c r="AZ1054" s="289" t="str">
        <f t="shared" si="475"/>
        <v>NA</v>
      </c>
      <c r="BA1054" s="289" t="str">
        <f t="shared" si="476"/>
        <v>NA</v>
      </c>
      <c r="BB1054" s="289">
        <f t="shared" si="477"/>
        <v>744</v>
      </c>
      <c r="BC1054" s="289">
        <f t="shared" si="451"/>
        <v>741</v>
      </c>
      <c r="BD1054" s="289">
        <f t="shared" si="452"/>
        <v>737</v>
      </c>
      <c r="BE1054" s="289">
        <f t="shared" si="453"/>
        <v>736</v>
      </c>
    </row>
    <row r="1055" spans="1:57" s="309" customFormat="1" ht="15" customHeight="1" x14ac:dyDescent="0.25">
      <c r="A1055" s="283" t="s">
        <v>613</v>
      </c>
      <c r="B1055" s="255" t="s">
        <v>907</v>
      </c>
      <c r="C1055" s="269" t="s">
        <v>1127</v>
      </c>
      <c r="D1055" s="248"/>
      <c r="E1055" s="248"/>
      <c r="F1055" s="248"/>
      <c r="G1055" s="248"/>
      <c r="H1055" s="248"/>
      <c r="I1055" s="248"/>
      <c r="J1055" s="248"/>
      <c r="K1055" s="248"/>
      <c r="L1055" s="248"/>
      <c r="M1055" s="248"/>
      <c r="N1055" s="248"/>
      <c r="O1055" s="248"/>
      <c r="P1055" s="248"/>
      <c r="Q1055" s="248"/>
      <c r="R1055" s="248"/>
      <c r="S1055" s="248"/>
      <c r="T1055" s="285">
        <v>10413</v>
      </c>
      <c r="U1055" s="286">
        <v>12064</v>
      </c>
      <c r="V1055" s="287">
        <v>12142</v>
      </c>
      <c r="W1055" s="287"/>
      <c r="X1055" s="287"/>
      <c r="Y1055" s="287"/>
      <c r="Z1055" s="287"/>
      <c r="AA1055" s="305"/>
      <c r="AB1055" s="305"/>
      <c r="AC1055" s="303">
        <v>23077</v>
      </c>
      <c r="AD1055" s="303">
        <v>22267</v>
      </c>
      <c r="AE1055" s="289" t="str">
        <f t="shared" si="454"/>
        <v>NA</v>
      </c>
      <c r="AF1055" s="289" t="str">
        <f t="shared" si="455"/>
        <v>NA</v>
      </c>
      <c r="AG1055" s="289" t="str">
        <f t="shared" si="456"/>
        <v>NA</v>
      </c>
      <c r="AH1055" s="289" t="str">
        <f t="shared" si="457"/>
        <v>NA</v>
      </c>
      <c r="AI1055" s="289" t="str">
        <f t="shared" si="458"/>
        <v>NA</v>
      </c>
      <c r="AJ1055" s="289" t="str">
        <f t="shared" si="459"/>
        <v>NA</v>
      </c>
      <c r="AK1055" s="289" t="str">
        <f t="shared" si="460"/>
        <v>NA</v>
      </c>
      <c r="AL1055" s="289" t="str">
        <f t="shared" si="461"/>
        <v>NA</v>
      </c>
      <c r="AM1055" s="289" t="str">
        <f t="shared" si="462"/>
        <v>NA</v>
      </c>
      <c r="AN1055" s="289" t="str">
        <f t="shared" si="463"/>
        <v>NA</v>
      </c>
      <c r="AO1055" s="289" t="str">
        <f t="shared" si="464"/>
        <v>NA</v>
      </c>
      <c r="AP1055" s="289" t="str">
        <f t="shared" si="465"/>
        <v>NA</v>
      </c>
      <c r="AQ1055" s="289" t="str">
        <f t="shared" si="466"/>
        <v>NA</v>
      </c>
      <c r="AR1055" s="289" t="str">
        <f t="shared" si="467"/>
        <v>NA</v>
      </c>
      <c r="AS1055" s="289" t="str">
        <f t="shared" si="468"/>
        <v>NA</v>
      </c>
      <c r="AT1055" s="289" t="str">
        <f t="shared" si="469"/>
        <v>NA</v>
      </c>
      <c r="AU1055" s="289">
        <f t="shared" si="470"/>
        <v>772</v>
      </c>
      <c r="AV1055" s="289">
        <f t="shared" si="471"/>
        <v>788</v>
      </c>
      <c r="AW1055" s="289">
        <f t="shared" si="472"/>
        <v>875</v>
      </c>
      <c r="AX1055" s="289" t="str">
        <f t="shared" si="473"/>
        <v>NA</v>
      </c>
      <c r="AY1055" s="289" t="str">
        <f t="shared" si="474"/>
        <v>NA</v>
      </c>
      <c r="AZ1055" s="289" t="str">
        <f t="shared" si="475"/>
        <v>NA</v>
      </c>
      <c r="BA1055" s="289" t="str">
        <f t="shared" si="476"/>
        <v>NA</v>
      </c>
      <c r="BB1055" s="289" t="str">
        <f t="shared" si="477"/>
        <v>NA</v>
      </c>
      <c r="BC1055" s="289" t="str">
        <f t="shared" ref="BC1055:BC1118" si="478">IF(AB1055&gt;0,RANK(AB1055,AB$22:AB$1244),"NA")</f>
        <v>NA</v>
      </c>
      <c r="BD1055" s="289">
        <f t="shared" ref="BD1055:BD1118" si="479">IF(AC1055&gt;0,RANK(AC1055,AC$22:AC$1244),"NA")</f>
        <v>733</v>
      </c>
      <c r="BE1055" s="289">
        <f t="shared" ref="BE1055:BE1118" si="480">IF(AD1055&gt;0,RANK(AD1055,AD$22:AD$1244),"NA")</f>
        <v>740</v>
      </c>
    </row>
    <row r="1056" spans="1:57" s="309" customFormat="1" ht="15" customHeight="1" x14ac:dyDescent="0.25">
      <c r="A1056" s="283" t="s">
        <v>183</v>
      </c>
      <c r="B1056" s="255" t="s">
        <v>908</v>
      </c>
      <c r="C1056" s="269" t="s">
        <v>1127</v>
      </c>
      <c r="D1056" s="248"/>
      <c r="E1056" s="248"/>
      <c r="F1056" s="248"/>
      <c r="G1056" s="248"/>
      <c r="H1056" s="248"/>
      <c r="I1056" s="248"/>
      <c r="J1056" s="248"/>
      <c r="K1056" s="248"/>
      <c r="L1056" s="248"/>
      <c r="M1056" s="248"/>
      <c r="N1056" s="248"/>
      <c r="O1056" s="248"/>
      <c r="P1056" s="248"/>
      <c r="Q1056" s="248"/>
      <c r="R1056" s="248"/>
      <c r="S1056" s="248"/>
      <c r="T1056" s="285"/>
      <c r="U1056" s="286"/>
      <c r="V1056" s="287">
        <v>12327</v>
      </c>
      <c r="W1056" s="287">
        <v>8595</v>
      </c>
      <c r="X1056" s="287">
        <v>11762</v>
      </c>
      <c r="Y1056" s="287"/>
      <c r="Z1056" s="287"/>
      <c r="AA1056" s="305">
        <v>15866</v>
      </c>
      <c r="AB1056" s="305">
        <v>19283</v>
      </c>
      <c r="AC1056" s="303">
        <v>20270</v>
      </c>
      <c r="AD1056" s="303">
        <v>22195</v>
      </c>
      <c r="AE1056" s="289" t="str">
        <f t="shared" ref="AE1056:AE1119" si="481">IF(D1056&gt;0,RANK(D1056,D$22:D$1244),"NA")</f>
        <v>NA</v>
      </c>
      <c r="AF1056" s="289" t="str">
        <f t="shared" ref="AF1056:AF1119" si="482">IF(E1056&gt;0,RANK(E1056,E$22:E$1244),"NA")</f>
        <v>NA</v>
      </c>
      <c r="AG1056" s="289" t="str">
        <f t="shared" ref="AG1056:AG1119" si="483">IF(F1056&gt;0,RANK(F1056,F$22:F$1244),"NA")</f>
        <v>NA</v>
      </c>
      <c r="AH1056" s="289" t="str">
        <f t="shared" ref="AH1056:AH1119" si="484">IF(G1056&gt;0,RANK(G1056,G$22:G$1244),"NA")</f>
        <v>NA</v>
      </c>
      <c r="AI1056" s="289" t="str">
        <f t="shared" ref="AI1056:AI1119" si="485">IF(H1056&gt;0,RANK(H1056,H$22:H$1244),"NA")</f>
        <v>NA</v>
      </c>
      <c r="AJ1056" s="289" t="str">
        <f t="shared" ref="AJ1056:AJ1119" si="486">IF(I1056&gt;0,RANK(I1056,I$22:I$1244),"NA")</f>
        <v>NA</v>
      </c>
      <c r="AK1056" s="289" t="str">
        <f t="shared" ref="AK1056:AK1119" si="487">IF(J1056&gt;0,RANK(J1056,J$22:J$1244),"NA")</f>
        <v>NA</v>
      </c>
      <c r="AL1056" s="289" t="str">
        <f t="shared" ref="AL1056:AL1119" si="488">IF(K1056&gt;0,RANK(K1056,K$22:K$1244),"NA")</f>
        <v>NA</v>
      </c>
      <c r="AM1056" s="289" t="str">
        <f t="shared" ref="AM1056:AM1119" si="489">IF(L1056&gt;0,RANK(L1056,L$22:L$1244),"NA")</f>
        <v>NA</v>
      </c>
      <c r="AN1056" s="289" t="str">
        <f t="shared" ref="AN1056:AN1119" si="490">IF(M1056&gt;0,RANK(M1056,M$22:M$1244),"NA")</f>
        <v>NA</v>
      </c>
      <c r="AO1056" s="289" t="str">
        <f t="shared" ref="AO1056:AO1119" si="491">IF(N1056&gt;0,RANK(N1056,N$22:N$1244),"NA")</f>
        <v>NA</v>
      </c>
      <c r="AP1056" s="289" t="str">
        <f t="shared" ref="AP1056:AP1119" si="492">IF(O1056&gt;0,RANK(O1056,O$22:O$1244),"NA")</f>
        <v>NA</v>
      </c>
      <c r="AQ1056" s="289" t="str">
        <f t="shared" ref="AQ1056:AQ1119" si="493">IF(P1056&gt;0,RANK(P1056,P$22:P$1244),"NA")</f>
        <v>NA</v>
      </c>
      <c r="AR1056" s="289" t="str">
        <f t="shared" ref="AR1056:AR1119" si="494">IF(Q1056&gt;0,RANK(Q1056,Q$22:Q$1244),"NA")</f>
        <v>NA</v>
      </c>
      <c r="AS1056" s="289" t="str">
        <f t="shared" ref="AS1056:AS1119" si="495">IF(R1056&gt;0,RANK(R1056,R$22:R$1244),"NA")</f>
        <v>NA</v>
      </c>
      <c r="AT1056" s="289" t="str">
        <f t="shared" ref="AT1056:AT1119" si="496">IF(S1056&gt;0,RANK(S1056,S$22:S$1244),"NA")</f>
        <v>NA</v>
      </c>
      <c r="AU1056" s="289" t="str">
        <f t="shared" ref="AU1056:AU1119" si="497">IF(T1056&gt;0,RANK(T1056,T$22:T$1244),"NA")</f>
        <v>NA</v>
      </c>
      <c r="AV1056" s="289" t="str">
        <f t="shared" ref="AV1056:AV1119" si="498">IF(U1056&gt;0,RANK(U1056,U$22:U$1244),"NA")</f>
        <v>NA</v>
      </c>
      <c r="AW1056" s="289">
        <f t="shared" ref="AW1056:AW1119" si="499">IF(V1056&gt;0,RANK(V1056,V$22:V$1244),"NA")</f>
        <v>874</v>
      </c>
      <c r="AX1056" s="289">
        <f t="shared" ref="AX1056:AX1119" si="500">IF(W1056&gt;0,RANK(W1056,W$22:W$1244),"NA")</f>
        <v>793</v>
      </c>
      <c r="AY1056" s="289">
        <f t="shared" ref="AY1056:AY1119" si="501">IF(X1056&gt;0,RANK(X1056,X$22:X$1244),"NA")</f>
        <v>779</v>
      </c>
      <c r="AZ1056" s="289" t="str">
        <f t="shared" ref="AZ1056:AZ1119" si="502">IF(Y1056&gt;0,RANK(Y1056,Y$22:Y$1244),"NA")</f>
        <v>NA</v>
      </c>
      <c r="BA1056" s="289" t="str">
        <f t="shared" ref="BA1056:BA1119" si="503">IF(Z1056&gt;0,RANK(Z1056,Z$22:Z$1244),"NA")</f>
        <v>NA</v>
      </c>
      <c r="BB1056" s="289">
        <f t="shared" ref="BB1056:BB1119" si="504">IF(AA1056&gt;0,RANK(AA1056,AA$22:AA$1244),"NA")</f>
        <v>769</v>
      </c>
      <c r="BC1056" s="289">
        <f t="shared" si="478"/>
        <v>769</v>
      </c>
      <c r="BD1056" s="289">
        <f t="shared" si="479"/>
        <v>751</v>
      </c>
      <c r="BE1056" s="289">
        <f t="shared" si="480"/>
        <v>741</v>
      </c>
    </row>
    <row r="1057" spans="1:57" s="309" customFormat="1" ht="15" customHeight="1" x14ac:dyDescent="0.25">
      <c r="A1057" s="283" t="s">
        <v>2244</v>
      </c>
      <c r="B1057" s="255" t="s">
        <v>912</v>
      </c>
      <c r="C1057" s="269" t="s">
        <v>1127</v>
      </c>
      <c r="D1057" s="248"/>
      <c r="E1057" s="248"/>
      <c r="F1057" s="248"/>
      <c r="G1057" s="248"/>
      <c r="H1057" s="248"/>
      <c r="I1057" s="248"/>
      <c r="J1057" s="248"/>
      <c r="K1057" s="248"/>
      <c r="L1057" s="248"/>
      <c r="M1057" s="248"/>
      <c r="N1057" s="248"/>
      <c r="O1057" s="248"/>
      <c r="P1057" s="248"/>
      <c r="Q1057" s="248"/>
      <c r="R1057" s="248"/>
      <c r="S1057" s="248"/>
      <c r="T1057" s="285"/>
      <c r="U1057" s="286"/>
      <c r="V1057" s="287"/>
      <c r="W1057" s="287"/>
      <c r="X1057" s="287"/>
      <c r="Y1057" s="287"/>
      <c r="Z1057" s="287"/>
      <c r="AA1057" s="305"/>
      <c r="AB1057" s="305"/>
      <c r="AC1057" s="303">
        <v>21449</v>
      </c>
      <c r="AD1057" s="303">
        <v>22172</v>
      </c>
      <c r="AE1057" s="289" t="str">
        <f t="shared" si="481"/>
        <v>NA</v>
      </c>
      <c r="AF1057" s="289" t="str">
        <f t="shared" si="482"/>
        <v>NA</v>
      </c>
      <c r="AG1057" s="289" t="str">
        <f t="shared" si="483"/>
        <v>NA</v>
      </c>
      <c r="AH1057" s="289" t="str">
        <f t="shared" si="484"/>
        <v>NA</v>
      </c>
      <c r="AI1057" s="289" t="str">
        <f t="shared" si="485"/>
        <v>NA</v>
      </c>
      <c r="AJ1057" s="289" t="str">
        <f t="shared" si="486"/>
        <v>NA</v>
      </c>
      <c r="AK1057" s="289" t="str">
        <f t="shared" si="487"/>
        <v>NA</v>
      </c>
      <c r="AL1057" s="289" t="str">
        <f t="shared" si="488"/>
        <v>NA</v>
      </c>
      <c r="AM1057" s="289" t="str">
        <f t="shared" si="489"/>
        <v>NA</v>
      </c>
      <c r="AN1057" s="289" t="str">
        <f t="shared" si="490"/>
        <v>NA</v>
      </c>
      <c r="AO1057" s="289" t="str">
        <f t="shared" si="491"/>
        <v>NA</v>
      </c>
      <c r="AP1057" s="289" t="str">
        <f t="shared" si="492"/>
        <v>NA</v>
      </c>
      <c r="AQ1057" s="289" t="str">
        <f t="shared" si="493"/>
        <v>NA</v>
      </c>
      <c r="AR1057" s="289" t="str">
        <f t="shared" si="494"/>
        <v>NA</v>
      </c>
      <c r="AS1057" s="289" t="str">
        <f t="shared" si="495"/>
        <v>NA</v>
      </c>
      <c r="AT1057" s="289" t="str">
        <f t="shared" si="496"/>
        <v>NA</v>
      </c>
      <c r="AU1057" s="289" t="str">
        <f t="shared" si="497"/>
        <v>NA</v>
      </c>
      <c r="AV1057" s="289" t="str">
        <f t="shared" si="498"/>
        <v>NA</v>
      </c>
      <c r="AW1057" s="289" t="str">
        <f t="shared" si="499"/>
        <v>NA</v>
      </c>
      <c r="AX1057" s="289" t="str">
        <f t="shared" si="500"/>
        <v>NA</v>
      </c>
      <c r="AY1057" s="289" t="str">
        <f t="shared" si="501"/>
        <v>NA</v>
      </c>
      <c r="AZ1057" s="289" t="str">
        <f t="shared" si="502"/>
        <v>NA</v>
      </c>
      <c r="BA1057" s="289" t="str">
        <f t="shared" si="503"/>
        <v>NA</v>
      </c>
      <c r="BB1057" s="289" t="str">
        <f t="shared" si="504"/>
        <v>NA</v>
      </c>
      <c r="BC1057" s="289" t="str">
        <f t="shared" si="478"/>
        <v>NA</v>
      </c>
      <c r="BD1057" s="289">
        <f t="shared" si="479"/>
        <v>744</v>
      </c>
      <c r="BE1057" s="289">
        <f t="shared" si="480"/>
        <v>742</v>
      </c>
    </row>
    <row r="1058" spans="1:57" s="309" customFormat="1" ht="15" customHeight="1" x14ac:dyDescent="0.25">
      <c r="A1058" s="283" t="s">
        <v>430</v>
      </c>
      <c r="B1058" s="255" t="s">
        <v>912</v>
      </c>
      <c r="C1058" s="269" t="s">
        <v>1127</v>
      </c>
      <c r="D1058" s="248"/>
      <c r="E1058" s="248"/>
      <c r="F1058" s="248"/>
      <c r="G1058" s="248"/>
      <c r="H1058" s="248"/>
      <c r="I1058" s="248"/>
      <c r="J1058" s="248"/>
      <c r="K1058" s="248"/>
      <c r="L1058" s="248"/>
      <c r="M1058" s="248"/>
      <c r="N1058" s="248"/>
      <c r="O1058" s="248">
        <v>13367</v>
      </c>
      <c r="P1058" s="248">
        <v>12588</v>
      </c>
      <c r="Q1058" s="248">
        <v>12359</v>
      </c>
      <c r="R1058" s="248">
        <v>13665</v>
      </c>
      <c r="S1058" s="248">
        <v>15357</v>
      </c>
      <c r="T1058" s="285">
        <v>16212</v>
      </c>
      <c r="U1058" s="286">
        <v>19016</v>
      </c>
      <c r="V1058" s="287">
        <v>17854</v>
      </c>
      <c r="W1058" s="287">
        <v>15796</v>
      </c>
      <c r="X1058" s="287">
        <v>17535</v>
      </c>
      <c r="Y1058" s="287"/>
      <c r="Z1058" s="287"/>
      <c r="AA1058" s="305">
        <v>21527</v>
      </c>
      <c r="AB1058" s="305">
        <v>23609</v>
      </c>
      <c r="AC1058" s="303">
        <v>22946</v>
      </c>
      <c r="AD1058" s="303">
        <v>21575</v>
      </c>
      <c r="AE1058" s="289" t="str">
        <f t="shared" si="481"/>
        <v>NA</v>
      </c>
      <c r="AF1058" s="289" t="str">
        <f t="shared" si="482"/>
        <v>NA</v>
      </c>
      <c r="AG1058" s="289" t="str">
        <f t="shared" si="483"/>
        <v>NA</v>
      </c>
      <c r="AH1058" s="289" t="str">
        <f t="shared" si="484"/>
        <v>NA</v>
      </c>
      <c r="AI1058" s="289" t="str">
        <f t="shared" si="485"/>
        <v>NA</v>
      </c>
      <c r="AJ1058" s="289" t="str">
        <f t="shared" si="486"/>
        <v>NA</v>
      </c>
      <c r="AK1058" s="289" t="str">
        <f t="shared" si="487"/>
        <v>NA</v>
      </c>
      <c r="AL1058" s="289" t="str">
        <f t="shared" si="488"/>
        <v>NA</v>
      </c>
      <c r="AM1058" s="289" t="str">
        <f t="shared" si="489"/>
        <v>NA</v>
      </c>
      <c r="AN1058" s="289" t="str">
        <f t="shared" si="490"/>
        <v>NA</v>
      </c>
      <c r="AO1058" s="289" t="str">
        <f t="shared" si="491"/>
        <v>NA</v>
      </c>
      <c r="AP1058" s="289">
        <f t="shared" si="492"/>
        <v>616</v>
      </c>
      <c r="AQ1058" s="289">
        <f t="shared" si="493"/>
        <v>663</v>
      </c>
      <c r="AR1058" s="289">
        <f t="shared" si="494"/>
        <v>697</v>
      </c>
      <c r="AS1058" s="289">
        <f t="shared" si="495"/>
        <v>693</v>
      </c>
      <c r="AT1058" s="289">
        <f t="shared" si="496"/>
        <v>700</v>
      </c>
      <c r="AU1058" s="289">
        <f t="shared" si="497"/>
        <v>731</v>
      </c>
      <c r="AV1058" s="289">
        <f t="shared" si="498"/>
        <v>741</v>
      </c>
      <c r="AW1058" s="289">
        <f t="shared" si="499"/>
        <v>821</v>
      </c>
      <c r="AX1058" s="289">
        <f t="shared" si="500"/>
        <v>725</v>
      </c>
      <c r="AY1058" s="289">
        <f t="shared" si="501"/>
        <v>732</v>
      </c>
      <c r="AZ1058" s="289" t="str">
        <f t="shared" si="502"/>
        <v>NA</v>
      </c>
      <c r="BA1058" s="289" t="str">
        <f t="shared" si="503"/>
        <v>NA</v>
      </c>
      <c r="BB1058" s="289">
        <f t="shared" si="504"/>
        <v>733</v>
      </c>
      <c r="BC1058" s="289">
        <f t="shared" si="478"/>
        <v>737</v>
      </c>
      <c r="BD1058" s="289">
        <f t="shared" si="479"/>
        <v>734</v>
      </c>
      <c r="BE1058" s="289">
        <f t="shared" si="480"/>
        <v>745</v>
      </c>
    </row>
    <row r="1059" spans="1:57" s="309" customFormat="1" ht="15" customHeight="1" x14ac:dyDescent="0.25">
      <c r="A1059" s="283" t="s">
        <v>819</v>
      </c>
      <c r="B1059" s="255" t="s">
        <v>915</v>
      </c>
      <c r="C1059" s="269" t="s">
        <v>1127</v>
      </c>
      <c r="D1059" s="248"/>
      <c r="E1059" s="248"/>
      <c r="F1059" s="248"/>
      <c r="G1059" s="248"/>
      <c r="H1059" s="248"/>
      <c r="I1059" s="248"/>
      <c r="J1059" s="248"/>
      <c r="K1059" s="248"/>
      <c r="L1059" s="248">
        <v>6580</v>
      </c>
      <c r="M1059" s="248">
        <v>7695</v>
      </c>
      <c r="N1059" s="248">
        <v>8598</v>
      </c>
      <c r="O1059" s="248">
        <v>8683</v>
      </c>
      <c r="P1059" s="248">
        <v>8742</v>
      </c>
      <c r="Q1059" s="248">
        <v>9544</v>
      </c>
      <c r="R1059" s="248">
        <v>10870</v>
      </c>
      <c r="S1059" s="248">
        <v>11882</v>
      </c>
      <c r="T1059" s="285">
        <v>12733</v>
      </c>
      <c r="U1059" s="286">
        <v>14109</v>
      </c>
      <c r="V1059" s="287">
        <v>14417</v>
      </c>
      <c r="W1059" s="287">
        <v>14683</v>
      </c>
      <c r="X1059" s="287">
        <v>17556</v>
      </c>
      <c r="Y1059" s="287"/>
      <c r="Z1059" s="287"/>
      <c r="AA1059" s="305">
        <v>18290</v>
      </c>
      <c r="AB1059" s="305">
        <v>21195</v>
      </c>
      <c r="AC1059" s="303">
        <v>21573</v>
      </c>
      <c r="AD1059" s="303">
        <v>20987</v>
      </c>
      <c r="AE1059" s="289" t="str">
        <f t="shared" si="481"/>
        <v>NA</v>
      </c>
      <c r="AF1059" s="289" t="str">
        <f t="shared" si="482"/>
        <v>NA</v>
      </c>
      <c r="AG1059" s="289" t="str">
        <f t="shared" si="483"/>
        <v>NA</v>
      </c>
      <c r="AH1059" s="289" t="str">
        <f t="shared" si="484"/>
        <v>NA</v>
      </c>
      <c r="AI1059" s="289" t="str">
        <f t="shared" si="485"/>
        <v>NA</v>
      </c>
      <c r="AJ1059" s="289" t="str">
        <f t="shared" si="486"/>
        <v>NA</v>
      </c>
      <c r="AK1059" s="289" t="str">
        <f t="shared" si="487"/>
        <v>NA</v>
      </c>
      <c r="AL1059" s="289" t="str">
        <f t="shared" si="488"/>
        <v>NA</v>
      </c>
      <c r="AM1059" s="289">
        <f t="shared" si="489"/>
        <v>523</v>
      </c>
      <c r="AN1059" s="289">
        <f t="shared" si="490"/>
        <v>526</v>
      </c>
      <c r="AO1059" s="289">
        <f t="shared" si="491"/>
        <v>618</v>
      </c>
      <c r="AP1059" s="289">
        <f t="shared" si="492"/>
        <v>632</v>
      </c>
      <c r="AQ1059" s="289">
        <f t="shared" si="493"/>
        <v>686</v>
      </c>
      <c r="AR1059" s="289">
        <f t="shared" si="494"/>
        <v>719</v>
      </c>
      <c r="AS1059" s="289">
        <f t="shared" si="495"/>
        <v>711</v>
      </c>
      <c r="AT1059" s="289">
        <f t="shared" si="496"/>
        <v>721</v>
      </c>
      <c r="AU1059" s="289">
        <f t="shared" si="497"/>
        <v>760</v>
      </c>
      <c r="AV1059" s="289">
        <f t="shared" si="498"/>
        <v>776</v>
      </c>
      <c r="AW1059" s="289">
        <f t="shared" si="499"/>
        <v>853</v>
      </c>
      <c r="AX1059" s="289">
        <f t="shared" si="500"/>
        <v>738</v>
      </c>
      <c r="AY1059" s="289">
        <f t="shared" si="501"/>
        <v>730</v>
      </c>
      <c r="AZ1059" s="289" t="str">
        <f t="shared" si="502"/>
        <v>NA</v>
      </c>
      <c r="BA1059" s="289" t="str">
        <f t="shared" si="503"/>
        <v>NA</v>
      </c>
      <c r="BB1059" s="289">
        <f t="shared" si="504"/>
        <v>756</v>
      </c>
      <c r="BC1059" s="289">
        <f t="shared" si="478"/>
        <v>754</v>
      </c>
      <c r="BD1059" s="289">
        <f t="shared" si="479"/>
        <v>743</v>
      </c>
      <c r="BE1059" s="289">
        <f t="shared" si="480"/>
        <v>748</v>
      </c>
    </row>
    <row r="1060" spans="1:57" s="309" customFormat="1" ht="15" customHeight="1" x14ac:dyDescent="0.25">
      <c r="A1060" s="283" t="s">
        <v>2245</v>
      </c>
      <c r="B1060" s="255" t="s">
        <v>912</v>
      </c>
      <c r="C1060" s="269" t="s">
        <v>1127</v>
      </c>
      <c r="D1060" s="248"/>
      <c r="E1060" s="248"/>
      <c r="F1060" s="248"/>
      <c r="G1060" s="248"/>
      <c r="H1060" s="248"/>
      <c r="I1060" s="248"/>
      <c r="J1060" s="248"/>
      <c r="K1060" s="248"/>
      <c r="L1060" s="248"/>
      <c r="M1060" s="248"/>
      <c r="N1060" s="248"/>
      <c r="O1060" s="248"/>
      <c r="P1060" s="248"/>
      <c r="Q1060" s="248"/>
      <c r="R1060" s="248"/>
      <c r="S1060" s="248"/>
      <c r="T1060" s="285"/>
      <c r="U1060" s="286"/>
      <c r="V1060" s="287"/>
      <c r="W1060" s="287"/>
      <c r="X1060" s="287"/>
      <c r="Y1060" s="287"/>
      <c r="Z1060" s="287"/>
      <c r="AA1060" s="305"/>
      <c r="AB1060" s="305"/>
      <c r="AC1060" s="303">
        <v>23397</v>
      </c>
      <c r="AD1060" s="303">
        <v>20423</v>
      </c>
      <c r="AE1060" s="289" t="str">
        <f t="shared" si="481"/>
        <v>NA</v>
      </c>
      <c r="AF1060" s="289" t="str">
        <f t="shared" si="482"/>
        <v>NA</v>
      </c>
      <c r="AG1060" s="289" t="str">
        <f t="shared" si="483"/>
        <v>NA</v>
      </c>
      <c r="AH1060" s="289" t="str">
        <f t="shared" si="484"/>
        <v>NA</v>
      </c>
      <c r="AI1060" s="289" t="str">
        <f t="shared" si="485"/>
        <v>NA</v>
      </c>
      <c r="AJ1060" s="289" t="str">
        <f t="shared" si="486"/>
        <v>NA</v>
      </c>
      <c r="AK1060" s="289" t="str">
        <f t="shared" si="487"/>
        <v>NA</v>
      </c>
      <c r="AL1060" s="289" t="str">
        <f t="shared" si="488"/>
        <v>NA</v>
      </c>
      <c r="AM1060" s="289" t="str">
        <f t="shared" si="489"/>
        <v>NA</v>
      </c>
      <c r="AN1060" s="289" t="str">
        <f t="shared" si="490"/>
        <v>NA</v>
      </c>
      <c r="AO1060" s="289" t="str">
        <f t="shared" si="491"/>
        <v>NA</v>
      </c>
      <c r="AP1060" s="289" t="str">
        <f t="shared" si="492"/>
        <v>NA</v>
      </c>
      <c r="AQ1060" s="289" t="str">
        <f t="shared" si="493"/>
        <v>NA</v>
      </c>
      <c r="AR1060" s="289" t="str">
        <f t="shared" si="494"/>
        <v>NA</v>
      </c>
      <c r="AS1060" s="289" t="str">
        <f t="shared" si="495"/>
        <v>NA</v>
      </c>
      <c r="AT1060" s="289" t="str">
        <f t="shared" si="496"/>
        <v>NA</v>
      </c>
      <c r="AU1060" s="289" t="str">
        <f t="shared" si="497"/>
        <v>NA</v>
      </c>
      <c r="AV1060" s="289" t="str">
        <f t="shared" si="498"/>
        <v>NA</v>
      </c>
      <c r="AW1060" s="289" t="str">
        <f t="shared" si="499"/>
        <v>NA</v>
      </c>
      <c r="AX1060" s="289" t="str">
        <f t="shared" si="500"/>
        <v>NA</v>
      </c>
      <c r="AY1060" s="289" t="str">
        <f t="shared" si="501"/>
        <v>NA</v>
      </c>
      <c r="AZ1060" s="289" t="str">
        <f t="shared" si="502"/>
        <v>NA</v>
      </c>
      <c r="BA1060" s="289" t="str">
        <f t="shared" si="503"/>
        <v>NA</v>
      </c>
      <c r="BB1060" s="289" t="str">
        <f t="shared" si="504"/>
        <v>NA</v>
      </c>
      <c r="BC1060" s="289" t="str">
        <f t="shared" si="478"/>
        <v>NA</v>
      </c>
      <c r="BD1060" s="289">
        <f t="shared" si="479"/>
        <v>729</v>
      </c>
      <c r="BE1060" s="289">
        <f t="shared" si="480"/>
        <v>750</v>
      </c>
    </row>
    <row r="1061" spans="1:57" s="309" customFormat="1" ht="15" customHeight="1" x14ac:dyDescent="0.25">
      <c r="A1061" s="307" t="s">
        <v>466</v>
      </c>
      <c r="B1061" s="307" t="s">
        <v>912</v>
      </c>
      <c r="C1061" s="307" t="s">
        <v>1127</v>
      </c>
      <c r="D1061" s="248"/>
      <c r="E1061" s="248"/>
      <c r="F1061" s="248"/>
      <c r="G1061" s="248"/>
      <c r="H1061" s="248">
        <v>4365</v>
      </c>
      <c r="I1061" s="248">
        <v>4994</v>
      </c>
      <c r="J1061" s="248">
        <v>6754</v>
      </c>
      <c r="K1061" s="248">
        <v>7842</v>
      </c>
      <c r="L1061" s="248">
        <v>8691</v>
      </c>
      <c r="M1061" s="248">
        <v>9540</v>
      </c>
      <c r="N1061" s="248">
        <v>10389</v>
      </c>
      <c r="O1061" s="248">
        <v>9306</v>
      </c>
      <c r="P1061" s="248">
        <v>8917</v>
      </c>
      <c r="Q1061" s="248">
        <v>8774</v>
      </c>
      <c r="R1061" s="248">
        <v>9716</v>
      </c>
      <c r="S1061" s="248">
        <v>10259</v>
      </c>
      <c r="T1061" s="285">
        <v>11076</v>
      </c>
      <c r="U1061" s="285">
        <v>12959</v>
      </c>
      <c r="V1061" s="290">
        <v>13479</v>
      </c>
      <c r="W1061" s="290">
        <v>10331</v>
      </c>
      <c r="X1061" s="290">
        <v>11056</v>
      </c>
      <c r="Y1061" s="290"/>
      <c r="Z1061" s="290"/>
      <c r="AA1061" s="305">
        <v>15570</v>
      </c>
      <c r="AB1061" s="305">
        <v>18023</v>
      </c>
      <c r="AC1061" s="303">
        <v>18627</v>
      </c>
      <c r="AD1061" s="303">
        <v>18233</v>
      </c>
      <c r="AE1061" s="292" t="str">
        <f t="shared" si="481"/>
        <v>NA</v>
      </c>
      <c r="AF1061" s="292" t="str">
        <f t="shared" si="482"/>
        <v>NA</v>
      </c>
      <c r="AG1061" s="292" t="str">
        <f t="shared" si="483"/>
        <v>NA</v>
      </c>
      <c r="AH1061" s="292" t="str">
        <f t="shared" si="484"/>
        <v>NA</v>
      </c>
      <c r="AI1061" s="292">
        <f t="shared" si="485"/>
        <v>451</v>
      </c>
      <c r="AJ1061" s="292">
        <f t="shared" si="486"/>
        <v>481</v>
      </c>
      <c r="AK1061" s="292">
        <f t="shared" si="487"/>
        <v>490</v>
      </c>
      <c r="AL1061" s="292">
        <f t="shared" si="488"/>
        <v>487</v>
      </c>
      <c r="AM1061" s="292">
        <f t="shared" si="489"/>
        <v>520</v>
      </c>
      <c r="AN1061" s="292">
        <f t="shared" si="490"/>
        <v>522</v>
      </c>
      <c r="AO1061" s="292">
        <f t="shared" si="491"/>
        <v>610</v>
      </c>
      <c r="AP1061" s="292">
        <f t="shared" si="492"/>
        <v>630</v>
      </c>
      <c r="AQ1061" s="292">
        <f t="shared" si="493"/>
        <v>684</v>
      </c>
      <c r="AR1061" s="292">
        <f t="shared" si="494"/>
        <v>722</v>
      </c>
      <c r="AS1061" s="292">
        <f t="shared" si="495"/>
        <v>718</v>
      </c>
      <c r="AT1061" s="292">
        <f t="shared" si="496"/>
        <v>732</v>
      </c>
      <c r="AU1061" s="292">
        <f t="shared" si="497"/>
        <v>770</v>
      </c>
      <c r="AV1061" s="292">
        <f t="shared" si="498"/>
        <v>783</v>
      </c>
      <c r="AW1061" s="292">
        <f t="shared" si="499"/>
        <v>863</v>
      </c>
      <c r="AX1061" s="292">
        <f t="shared" si="500"/>
        <v>777</v>
      </c>
      <c r="AY1061" s="292">
        <f t="shared" si="501"/>
        <v>784</v>
      </c>
      <c r="AZ1061" s="292" t="str">
        <f t="shared" si="502"/>
        <v>NA</v>
      </c>
      <c r="BA1061" s="292" t="str">
        <f t="shared" si="503"/>
        <v>NA</v>
      </c>
      <c r="BB1061" s="289">
        <f t="shared" si="504"/>
        <v>773</v>
      </c>
      <c r="BC1061" s="289">
        <f t="shared" si="478"/>
        <v>774</v>
      </c>
      <c r="BD1061" s="289">
        <f t="shared" si="479"/>
        <v>758</v>
      </c>
      <c r="BE1061" s="289">
        <f t="shared" si="480"/>
        <v>766</v>
      </c>
    </row>
    <row r="1062" spans="1:57" s="309" customFormat="1" ht="15" customHeight="1" x14ac:dyDescent="0.25">
      <c r="A1062" s="283" t="s">
        <v>472</v>
      </c>
      <c r="B1062" s="255" t="s">
        <v>911</v>
      </c>
      <c r="C1062" s="269" t="s">
        <v>1127</v>
      </c>
      <c r="D1062" s="248"/>
      <c r="E1062" s="248"/>
      <c r="F1062" s="248"/>
      <c r="G1062" s="248"/>
      <c r="H1062" s="248"/>
      <c r="I1062" s="248"/>
      <c r="J1062" s="248"/>
      <c r="K1062" s="248"/>
      <c r="L1062" s="248"/>
      <c r="M1062" s="248"/>
      <c r="N1062" s="248"/>
      <c r="O1062" s="248"/>
      <c r="P1062" s="248"/>
      <c r="Q1062" s="248"/>
      <c r="R1062" s="248"/>
      <c r="S1062" s="248"/>
      <c r="T1062" s="285"/>
      <c r="U1062" s="286">
        <v>6730</v>
      </c>
      <c r="V1062" s="287">
        <v>6567</v>
      </c>
      <c r="W1062" s="287">
        <v>7035</v>
      </c>
      <c r="X1062" s="287">
        <v>9110</v>
      </c>
      <c r="Y1062" s="287"/>
      <c r="Z1062" s="287"/>
      <c r="AA1062" s="305">
        <v>13986</v>
      </c>
      <c r="AB1062" s="305">
        <v>16446</v>
      </c>
      <c r="AC1062" s="303">
        <v>17118</v>
      </c>
      <c r="AD1062" s="303">
        <v>17411</v>
      </c>
      <c r="AE1062" s="289" t="str">
        <f t="shared" si="481"/>
        <v>NA</v>
      </c>
      <c r="AF1062" s="289" t="str">
        <f t="shared" si="482"/>
        <v>NA</v>
      </c>
      <c r="AG1062" s="289" t="str">
        <f t="shared" si="483"/>
        <v>NA</v>
      </c>
      <c r="AH1062" s="289" t="str">
        <f t="shared" si="484"/>
        <v>NA</v>
      </c>
      <c r="AI1062" s="289" t="str">
        <f t="shared" si="485"/>
        <v>NA</v>
      </c>
      <c r="AJ1062" s="289" t="str">
        <f t="shared" si="486"/>
        <v>NA</v>
      </c>
      <c r="AK1062" s="289" t="str">
        <f t="shared" si="487"/>
        <v>NA</v>
      </c>
      <c r="AL1062" s="289" t="str">
        <f t="shared" si="488"/>
        <v>NA</v>
      </c>
      <c r="AM1062" s="289" t="str">
        <f t="shared" si="489"/>
        <v>NA</v>
      </c>
      <c r="AN1062" s="289" t="str">
        <f t="shared" si="490"/>
        <v>NA</v>
      </c>
      <c r="AO1062" s="289" t="str">
        <f t="shared" si="491"/>
        <v>NA</v>
      </c>
      <c r="AP1062" s="289" t="str">
        <f t="shared" si="492"/>
        <v>NA</v>
      </c>
      <c r="AQ1062" s="289" t="str">
        <f t="shared" si="493"/>
        <v>NA</v>
      </c>
      <c r="AR1062" s="289" t="str">
        <f t="shared" si="494"/>
        <v>NA</v>
      </c>
      <c r="AS1062" s="289" t="str">
        <f t="shared" si="495"/>
        <v>NA</v>
      </c>
      <c r="AT1062" s="289" t="str">
        <f t="shared" si="496"/>
        <v>NA</v>
      </c>
      <c r="AU1062" s="289" t="str">
        <f t="shared" si="497"/>
        <v>NA</v>
      </c>
      <c r="AV1062" s="289">
        <f t="shared" si="498"/>
        <v>818</v>
      </c>
      <c r="AW1062" s="289">
        <f t="shared" si="499"/>
        <v>927</v>
      </c>
      <c r="AX1062" s="289">
        <f t="shared" si="500"/>
        <v>811</v>
      </c>
      <c r="AY1062" s="289">
        <f t="shared" si="501"/>
        <v>802</v>
      </c>
      <c r="AZ1062" s="289" t="str">
        <f t="shared" si="502"/>
        <v>NA</v>
      </c>
      <c r="BA1062" s="289" t="str">
        <f t="shared" si="503"/>
        <v>NA</v>
      </c>
      <c r="BB1062" s="289">
        <f t="shared" si="504"/>
        <v>782</v>
      </c>
      <c r="BC1062" s="289">
        <f t="shared" si="478"/>
        <v>782</v>
      </c>
      <c r="BD1062" s="289">
        <f t="shared" si="479"/>
        <v>765</v>
      </c>
      <c r="BE1062" s="289">
        <f t="shared" si="480"/>
        <v>768</v>
      </c>
    </row>
    <row r="1063" spans="1:57" s="309" customFormat="1" ht="15" customHeight="1" x14ac:dyDescent="0.25">
      <c r="A1063" s="283" t="s">
        <v>2137</v>
      </c>
      <c r="B1063" s="255" t="s">
        <v>907</v>
      </c>
      <c r="C1063" s="269" t="s">
        <v>1127</v>
      </c>
      <c r="D1063" s="248"/>
      <c r="E1063" s="248"/>
      <c r="F1063" s="248"/>
      <c r="G1063" s="248"/>
      <c r="H1063" s="248"/>
      <c r="I1063" s="248"/>
      <c r="J1063" s="248"/>
      <c r="K1063" s="248"/>
      <c r="L1063" s="248"/>
      <c r="M1063" s="248"/>
      <c r="N1063" s="248"/>
      <c r="O1063" s="272"/>
      <c r="P1063" s="272"/>
      <c r="Q1063" s="248"/>
      <c r="R1063" s="248"/>
      <c r="S1063" s="248"/>
      <c r="T1063" s="285"/>
      <c r="U1063" s="286"/>
      <c r="V1063" s="287"/>
      <c r="W1063" s="287">
        <v>11292</v>
      </c>
      <c r="X1063" s="287">
        <v>12699</v>
      </c>
      <c r="Y1063" s="287"/>
      <c r="Z1063" s="287"/>
      <c r="AA1063" s="305">
        <v>17983</v>
      </c>
      <c r="AB1063" s="305">
        <v>20070</v>
      </c>
      <c r="AC1063" s="303">
        <v>15803</v>
      </c>
      <c r="AD1063" s="303">
        <v>15700</v>
      </c>
      <c r="AE1063" s="289" t="str">
        <f t="shared" si="481"/>
        <v>NA</v>
      </c>
      <c r="AF1063" s="289" t="str">
        <f t="shared" si="482"/>
        <v>NA</v>
      </c>
      <c r="AG1063" s="289" t="str">
        <f t="shared" si="483"/>
        <v>NA</v>
      </c>
      <c r="AH1063" s="289" t="str">
        <f t="shared" si="484"/>
        <v>NA</v>
      </c>
      <c r="AI1063" s="289" t="str">
        <f t="shared" si="485"/>
        <v>NA</v>
      </c>
      <c r="AJ1063" s="289" t="str">
        <f t="shared" si="486"/>
        <v>NA</v>
      </c>
      <c r="AK1063" s="289" t="str">
        <f t="shared" si="487"/>
        <v>NA</v>
      </c>
      <c r="AL1063" s="289" t="str">
        <f t="shared" si="488"/>
        <v>NA</v>
      </c>
      <c r="AM1063" s="289" t="str">
        <f t="shared" si="489"/>
        <v>NA</v>
      </c>
      <c r="AN1063" s="289" t="str">
        <f t="shared" si="490"/>
        <v>NA</v>
      </c>
      <c r="AO1063" s="289" t="str">
        <f t="shared" si="491"/>
        <v>NA</v>
      </c>
      <c r="AP1063" s="289" t="str">
        <f t="shared" si="492"/>
        <v>NA</v>
      </c>
      <c r="AQ1063" s="289" t="str">
        <f t="shared" si="493"/>
        <v>NA</v>
      </c>
      <c r="AR1063" s="289" t="str">
        <f t="shared" si="494"/>
        <v>NA</v>
      </c>
      <c r="AS1063" s="289" t="str">
        <f t="shared" si="495"/>
        <v>NA</v>
      </c>
      <c r="AT1063" s="289" t="str">
        <f t="shared" si="496"/>
        <v>NA</v>
      </c>
      <c r="AU1063" s="289" t="str">
        <f t="shared" si="497"/>
        <v>NA</v>
      </c>
      <c r="AV1063" s="289" t="str">
        <f t="shared" si="498"/>
        <v>NA</v>
      </c>
      <c r="AW1063" s="289" t="str">
        <f t="shared" si="499"/>
        <v>NA</v>
      </c>
      <c r="AX1063" s="289">
        <f t="shared" si="500"/>
        <v>774</v>
      </c>
      <c r="AY1063" s="289">
        <f t="shared" si="501"/>
        <v>777</v>
      </c>
      <c r="AZ1063" s="289" t="str">
        <f t="shared" si="502"/>
        <v>NA</v>
      </c>
      <c r="BA1063" s="289" t="str">
        <f t="shared" si="503"/>
        <v>NA</v>
      </c>
      <c r="BB1063" s="289">
        <f t="shared" si="504"/>
        <v>759</v>
      </c>
      <c r="BC1063" s="289">
        <f t="shared" si="478"/>
        <v>760</v>
      </c>
      <c r="BD1063" s="289">
        <f t="shared" si="479"/>
        <v>768</v>
      </c>
      <c r="BE1063" s="289">
        <f t="shared" si="480"/>
        <v>772</v>
      </c>
    </row>
    <row r="1064" spans="1:57" s="309" customFormat="1" ht="15" customHeight="1" x14ac:dyDescent="0.25">
      <c r="A1064" s="283" t="s">
        <v>426</v>
      </c>
      <c r="B1064" s="255" t="s">
        <v>942</v>
      </c>
      <c r="C1064" s="269" t="s">
        <v>1127</v>
      </c>
      <c r="D1064" s="248"/>
      <c r="E1064" s="248"/>
      <c r="F1064" s="248"/>
      <c r="G1064" s="248"/>
      <c r="H1064" s="248"/>
      <c r="I1064" s="248"/>
      <c r="J1064" s="248"/>
      <c r="K1064" s="248"/>
      <c r="L1064" s="248"/>
      <c r="M1064" s="248"/>
      <c r="N1064" s="248">
        <v>968</v>
      </c>
      <c r="O1064" s="248">
        <v>1145</v>
      </c>
      <c r="P1064" s="248">
        <v>1199</v>
      </c>
      <c r="Q1064" s="248">
        <v>1772</v>
      </c>
      <c r="R1064" s="248">
        <v>1923</v>
      </c>
      <c r="S1064" s="248">
        <v>5774</v>
      </c>
      <c r="T1064" s="285">
        <v>6596</v>
      </c>
      <c r="U1064" s="286">
        <v>7270</v>
      </c>
      <c r="V1064" s="287">
        <v>8749</v>
      </c>
      <c r="W1064" s="287">
        <v>7378</v>
      </c>
      <c r="X1064" s="287">
        <v>9033</v>
      </c>
      <c r="Y1064" s="287"/>
      <c r="Z1064" s="287"/>
      <c r="AA1064" s="305">
        <v>13530</v>
      </c>
      <c r="AB1064" s="305">
        <v>13829</v>
      </c>
      <c r="AC1064" s="303">
        <v>14462</v>
      </c>
      <c r="AD1064" s="303">
        <v>14404</v>
      </c>
      <c r="AE1064" s="289" t="str">
        <f t="shared" si="481"/>
        <v>NA</v>
      </c>
      <c r="AF1064" s="289" t="str">
        <f t="shared" si="482"/>
        <v>NA</v>
      </c>
      <c r="AG1064" s="289" t="str">
        <f t="shared" si="483"/>
        <v>NA</v>
      </c>
      <c r="AH1064" s="289" t="str">
        <f t="shared" si="484"/>
        <v>NA</v>
      </c>
      <c r="AI1064" s="289" t="str">
        <f t="shared" si="485"/>
        <v>NA</v>
      </c>
      <c r="AJ1064" s="289" t="str">
        <f t="shared" si="486"/>
        <v>NA</v>
      </c>
      <c r="AK1064" s="289" t="str">
        <f t="shared" si="487"/>
        <v>NA</v>
      </c>
      <c r="AL1064" s="289" t="str">
        <f t="shared" si="488"/>
        <v>NA</v>
      </c>
      <c r="AM1064" s="289" t="str">
        <f t="shared" si="489"/>
        <v>NA</v>
      </c>
      <c r="AN1064" s="289" t="str">
        <f t="shared" si="490"/>
        <v>NA</v>
      </c>
      <c r="AO1064" s="289">
        <f t="shared" si="491"/>
        <v>633</v>
      </c>
      <c r="AP1064" s="289">
        <f t="shared" si="492"/>
        <v>657</v>
      </c>
      <c r="AQ1064" s="289">
        <f t="shared" si="493"/>
        <v>726</v>
      </c>
      <c r="AR1064" s="289">
        <f t="shared" si="494"/>
        <v>772</v>
      </c>
      <c r="AS1064" s="289">
        <f t="shared" si="495"/>
        <v>763</v>
      </c>
      <c r="AT1064" s="289">
        <f t="shared" si="496"/>
        <v>757</v>
      </c>
      <c r="AU1064" s="289">
        <f t="shared" si="497"/>
        <v>801</v>
      </c>
      <c r="AV1064" s="289">
        <f t="shared" si="498"/>
        <v>816</v>
      </c>
      <c r="AW1064" s="289">
        <f t="shared" si="499"/>
        <v>904</v>
      </c>
      <c r="AX1064" s="289">
        <f t="shared" si="500"/>
        <v>806</v>
      </c>
      <c r="AY1064" s="289">
        <f t="shared" si="501"/>
        <v>804</v>
      </c>
      <c r="AZ1064" s="289" t="str">
        <f t="shared" si="502"/>
        <v>NA</v>
      </c>
      <c r="BA1064" s="289" t="str">
        <f t="shared" si="503"/>
        <v>NA</v>
      </c>
      <c r="BB1064" s="289">
        <f t="shared" si="504"/>
        <v>785</v>
      </c>
      <c r="BC1064" s="289">
        <f t="shared" si="478"/>
        <v>796</v>
      </c>
      <c r="BD1064" s="289">
        <f t="shared" si="479"/>
        <v>773</v>
      </c>
      <c r="BE1064" s="289">
        <f t="shared" si="480"/>
        <v>774</v>
      </c>
    </row>
    <row r="1065" spans="1:57" s="309" customFormat="1" ht="15" customHeight="1" x14ac:dyDescent="0.25">
      <c r="A1065" s="283" t="s">
        <v>316</v>
      </c>
      <c r="B1065" s="255" t="s">
        <v>912</v>
      </c>
      <c r="C1065" s="269" t="s">
        <v>1127</v>
      </c>
      <c r="D1065" s="248"/>
      <c r="E1065" s="248"/>
      <c r="F1065" s="248"/>
      <c r="G1065" s="248"/>
      <c r="H1065" s="248"/>
      <c r="I1065" s="248"/>
      <c r="J1065" s="248"/>
      <c r="K1065" s="248"/>
      <c r="L1065" s="248"/>
      <c r="M1065" s="248"/>
      <c r="N1065" s="248"/>
      <c r="O1065" s="248"/>
      <c r="P1065" s="248">
        <v>2641</v>
      </c>
      <c r="Q1065" s="248">
        <v>2765</v>
      </c>
      <c r="R1065" s="248">
        <v>3282</v>
      </c>
      <c r="S1065" s="248">
        <v>4326</v>
      </c>
      <c r="T1065" s="285">
        <v>4573</v>
      </c>
      <c r="U1065" s="286">
        <v>5310</v>
      </c>
      <c r="V1065" s="287">
        <v>4901</v>
      </c>
      <c r="W1065" s="287">
        <v>6692</v>
      </c>
      <c r="X1065" s="287">
        <v>7514</v>
      </c>
      <c r="Y1065" s="287"/>
      <c r="Z1065" s="287"/>
      <c r="AA1065" s="305">
        <v>11422</v>
      </c>
      <c r="AB1065" s="305">
        <v>13318</v>
      </c>
      <c r="AC1065" s="303">
        <v>13198</v>
      </c>
      <c r="AD1065" s="303">
        <v>13063</v>
      </c>
      <c r="AE1065" s="289" t="str">
        <f t="shared" si="481"/>
        <v>NA</v>
      </c>
      <c r="AF1065" s="289" t="str">
        <f t="shared" si="482"/>
        <v>NA</v>
      </c>
      <c r="AG1065" s="289" t="str">
        <f t="shared" si="483"/>
        <v>NA</v>
      </c>
      <c r="AH1065" s="289" t="str">
        <f t="shared" si="484"/>
        <v>NA</v>
      </c>
      <c r="AI1065" s="289" t="str">
        <f t="shared" si="485"/>
        <v>NA</v>
      </c>
      <c r="AJ1065" s="289" t="str">
        <f t="shared" si="486"/>
        <v>NA</v>
      </c>
      <c r="AK1065" s="289" t="str">
        <f t="shared" si="487"/>
        <v>NA</v>
      </c>
      <c r="AL1065" s="289" t="str">
        <f t="shared" si="488"/>
        <v>NA</v>
      </c>
      <c r="AM1065" s="289" t="str">
        <f t="shared" si="489"/>
        <v>NA</v>
      </c>
      <c r="AN1065" s="289" t="str">
        <f t="shared" si="490"/>
        <v>NA</v>
      </c>
      <c r="AO1065" s="289" t="str">
        <f t="shared" si="491"/>
        <v>NA</v>
      </c>
      <c r="AP1065" s="289" t="str">
        <f t="shared" si="492"/>
        <v>NA</v>
      </c>
      <c r="AQ1065" s="289">
        <f t="shared" si="493"/>
        <v>724</v>
      </c>
      <c r="AR1065" s="289">
        <f t="shared" si="494"/>
        <v>767</v>
      </c>
      <c r="AS1065" s="289">
        <f t="shared" si="495"/>
        <v>757</v>
      </c>
      <c r="AT1065" s="289">
        <f t="shared" si="496"/>
        <v>766</v>
      </c>
      <c r="AU1065" s="289">
        <f t="shared" si="497"/>
        <v>816</v>
      </c>
      <c r="AV1065" s="289">
        <f t="shared" si="498"/>
        <v>827</v>
      </c>
      <c r="AW1065" s="289">
        <f t="shared" si="499"/>
        <v>941</v>
      </c>
      <c r="AX1065" s="289">
        <f t="shared" si="500"/>
        <v>813</v>
      </c>
      <c r="AY1065" s="289">
        <f t="shared" si="501"/>
        <v>818</v>
      </c>
      <c r="AZ1065" s="289" t="str">
        <f t="shared" si="502"/>
        <v>NA</v>
      </c>
      <c r="BA1065" s="289" t="str">
        <f t="shared" si="503"/>
        <v>NA</v>
      </c>
      <c r="BB1065" s="289">
        <f t="shared" si="504"/>
        <v>796</v>
      </c>
      <c r="BC1065" s="289">
        <f t="shared" si="478"/>
        <v>799</v>
      </c>
      <c r="BD1065" s="289">
        <f t="shared" si="479"/>
        <v>782</v>
      </c>
      <c r="BE1065" s="289">
        <f t="shared" si="480"/>
        <v>783</v>
      </c>
    </row>
    <row r="1066" spans="1:57" s="309" customFormat="1" ht="15" customHeight="1" x14ac:dyDescent="0.25">
      <c r="A1066" s="283" t="s">
        <v>2261</v>
      </c>
      <c r="B1066" s="255" t="s">
        <v>915</v>
      </c>
      <c r="C1066" s="269" t="s">
        <v>1127</v>
      </c>
      <c r="D1066" s="248"/>
      <c r="E1066" s="248"/>
      <c r="F1066" s="248"/>
      <c r="G1066" s="248"/>
      <c r="H1066" s="248"/>
      <c r="I1066" s="248"/>
      <c r="J1066" s="248"/>
      <c r="K1066" s="248"/>
      <c r="L1066" s="272"/>
      <c r="M1066" s="272"/>
      <c r="N1066" s="248"/>
      <c r="O1066" s="248"/>
      <c r="P1066" s="248"/>
      <c r="Q1066" s="248"/>
      <c r="R1066" s="248"/>
      <c r="S1066" s="248"/>
      <c r="T1066" s="285"/>
      <c r="U1066" s="286"/>
      <c r="V1066" s="287"/>
      <c r="W1066" s="287"/>
      <c r="X1066" s="287"/>
      <c r="Y1066" s="287"/>
      <c r="Z1066" s="287"/>
      <c r="AA1066" s="305"/>
      <c r="AB1066" s="305"/>
      <c r="AC1066" s="303">
        <v>11651</v>
      </c>
      <c r="AD1066" s="303">
        <v>12538</v>
      </c>
      <c r="AE1066" s="289" t="str">
        <f t="shared" si="481"/>
        <v>NA</v>
      </c>
      <c r="AF1066" s="289" t="str">
        <f t="shared" si="482"/>
        <v>NA</v>
      </c>
      <c r="AG1066" s="289" t="str">
        <f t="shared" si="483"/>
        <v>NA</v>
      </c>
      <c r="AH1066" s="289" t="str">
        <f t="shared" si="484"/>
        <v>NA</v>
      </c>
      <c r="AI1066" s="289" t="str">
        <f t="shared" si="485"/>
        <v>NA</v>
      </c>
      <c r="AJ1066" s="289" t="str">
        <f t="shared" si="486"/>
        <v>NA</v>
      </c>
      <c r="AK1066" s="289" t="str">
        <f t="shared" si="487"/>
        <v>NA</v>
      </c>
      <c r="AL1066" s="289" t="str">
        <f t="shared" si="488"/>
        <v>NA</v>
      </c>
      <c r="AM1066" s="289" t="str">
        <f t="shared" si="489"/>
        <v>NA</v>
      </c>
      <c r="AN1066" s="289" t="str">
        <f t="shared" si="490"/>
        <v>NA</v>
      </c>
      <c r="AO1066" s="289" t="str">
        <f t="shared" si="491"/>
        <v>NA</v>
      </c>
      <c r="AP1066" s="289" t="str">
        <f t="shared" si="492"/>
        <v>NA</v>
      </c>
      <c r="AQ1066" s="289" t="str">
        <f t="shared" si="493"/>
        <v>NA</v>
      </c>
      <c r="AR1066" s="289" t="str">
        <f t="shared" si="494"/>
        <v>NA</v>
      </c>
      <c r="AS1066" s="289" t="str">
        <f t="shared" si="495"/>
        <v>NA</v>
      </c>
      <c r="AT1066" s="289" t="str">
        <f t="shared" si="496"/>
        <v>NA</v>
      </c>
      <c r="AU1066" s="289" t="str">
        <f t="shared" si="497"/>
        <v>NA</v>
      </c>
      <c r="AV1066" s="289" t="str">
        <f t="shared" si="498"/>
        <v>NA</v>
      </c>
      <c r="AW1066" s="289" t="str">
        <f t="shared" si="499"/>
        <v>NA</v>
      </c>
      <c r="AX1066" s="289" t="str">
        <f t="shared" si="500"/>
        <v>NA</v>
      </c>
      <c r="AY1066" s="289" t="str">
        <f t="shared" si="501"/>
        <v>NA</v>
      </c>
      <c r="AZ1066" s="289" t="str">
        <f t="shared" si="502"/>
        <v>NA</v>
      </c>
      <c r="BA1066" s="289" t="str">
        <f t="shared" si="503"/>
        <v>NA</v>
      </c>
      <c r="BB1066" s="289" t="str">
        <f t="shared" si="504"/>
        <v>NA</v>
      </c>
      <c r="BC1066" s="289" t="str">
        <f t="shared" si="478"/>
        <v>NA</v>
      </c>
      <c r="BD1066" s="289">
        <f t="shared" si="479"/>
        <v>787</v>
      </c>
      <c r="BE1066" s="289">
        <f t="shared" si="480"/>
        <v>785</v>
      </c>
    </row>
    <row r="1067" spans="1:57" s="309" customFormat="1" ht="15" customHeight="1" x14ac:dyDescent="0.25">
      <c r="A1067" s="283" t="s">
        <v>135</v>
      </c>
      <c r="B1067" s="255" t="s">
        <v>907</v>
      </c>
      <c r="C1067" s="269" t="s">
        <v>1127</v>
      </c>
      <c r="D1067" s="248"/>
      <c r="E1067" s="248"/>
      <c r="F1067" s="248"/>
      <c r="G1067" s="248"/>
      <c r="H1067" s="248"/>
      <c r="I1067" s="248"/>
      <c r="J1067" s="248"/>
      <c r="K1067" s="248"/>
      <c r="L1067" s="248"/>
      <c r="M1067" s="248"/>
      <c r="N1067" s="248"/>
      <c r="O1067" s="248"/>
      <c r="P1067" s="248"/>
      <c r="Q1067" s="248"/>
      <c r="R1067" s="248"/>
      <c r="S1067" s="248"/>
      <c r="T1067" s="285"/>
      <c r="U1067" s="286"/>
      <c r="V1067" s="287">
        <v>13165</v>
      </c>
      <c r="W1067" s="287">
        <v>10924</v>
      </c>
      <c r="X1067" s="287">
        <v>13588</v>
      </c>
      <c r="Y1067" s="287"/>
      <c r="Z1067" s="287"/>
      <c r="AA1067" s="305">
        <v>10016</v>
      </c>
      <c r="AB1067" s="305">
        <v>13042</v>
      </c>
      <c r="AC1067" s="303">
        <v>13563</v>
      </c>
      <c r="AD1067" s="303">
        <v>12287</v>
      </c>
      <c r="AE1067" s="289" t="str">
        <f t="shared" si="481"/>
        <v>NA</v>
      </c>
      <c r="AF1067" s="289" t="str">
        <f t="shared" si="482"/>
        <v>NA</v>
      </c>
      <c r="AG1067" s="289" t="str">
        <f t="shared" si="483"/>
        <v>NA</v>
      </c>
      <c r="AH1067" s="289" t="str">
        <f t="shared" si="484"/>
        <v>NA</v>
      </c>
      <c r="AI1067" s="289" t="str">
        <f t="shared" si="485"/>
        <v>NA</v>
      </c>
      <c r="AJ1067" s="289" t="str">
        <f t="shared" si="486"/>
        <v>NA</v>
      </c>
      <c r="AK1067" s="289" t="str">
        <f t="shared" si="487"/>
        <v>NA</v>
      </c>
      <c r="AL1067" s="289" t="str">
        <f t="shared" si="488"/>
        <v>NA</v>
      </c>
      <c r="AM1067" s="289" t="str">
        <f t="shared" si="489"/>
        <v>NA</v>
      </c>
      <c r="AN1067" s="289" t="str">
        <f t="shared" si="490"/>
        <v>NA</v>
      </c>
      <c r="AO1067" s="289" t="str">
        <f t="shared" si="491"/>
        <v>NA</v>
      </c>
      <c r="AP1067" s="289" t="str">
        <f t="shared" si="492"/>
        <v>NA</v>
      </c>
      <c r="AQ1067" s="289" t="str">
        <f t="shared" si="493"/>
        <v>NA</v>
      </c>
      <c r="AR1067" s="289" t="str">
        <f t="shared" si="494"/>
        <v>NA</v>
      </c>
      <c r="AS1067" s="289" t="str">
        <f t="shared" si="495"/>
        <v>NA</v>
      </c>
      <c r="AT1067" s="289" t="str">
        <f t="shared" si="496"/>
        <v>NA</v>
      </c>
      <c r="AU1067" s="289" t="str">
        <f t="shared" si="497"/>
        <v>NA</v>
      </c>
      <c r="AV1067" s="289" t="str">
        <f t="shared" si="498"/>
        <v>NA</v>
      </c>
      <c r="AW1067" s="289">
        <f t="shared" si="499"/>
        <v>865</v>
      </c>
      <c r="AX1067" s="289">
        <f t="shared" si="500"/>
        <v>776</v>
      </c>
      <c r="AY1067" s="289">
        <f t="shared" si="501"/>
        <v>766</v>
      </c>
      <c r="AZ1067" s="289" t="str">
        <f t="shared" si="502"/>
        <v>NA</v>
      </c>
      <c r="BA1067" s="289" t="str">
        <f t="shared" si="503"/>
        <v>NA</v>
      </c>
      <c r="BB1067" s="289">
        <f t="shared" si="504"/>
        <v>807</v>
      </c>
      <c r="BC1067" s="289">
        <f t="shared" si="478"/>
        <v>802</v>
      </c>
      <c r="BD1067" s="289">
        <f t="shared" si="479"/>
        <v>778</v>
      </c>
      <c r="BE1067" s="289">
        <f t="shared" si="480"/>
        <v>786</v>
      </c>
    </row>
    <row r="1068" spans="1:57" s="309" customFormat="1" ht="15" customHeight="1" x14ac:dyDescent="0.25">
      <c r="A1068" s="283" t="s">
        <v>2212</v>
      </c>
      <c r="B1068" s="255" t="s">
        <v>921</v>
      </c>
      <c r="C1068" s="269" t="s">
        <v>1127</v>
      </c>
      <c r="D1068" s="248"/>
      <c r="E1068" s="248"/>
      <c r="F1068" s="248"/>
      <c r="G1068" s="248"/>
      <c r="H1068" s="248"/>
      <c r="I1068" s="248"/>
      <c r="J1068" s="248"/>
      <c r="K1068" s="248"/>
      <c r="L1068" s="248"/>
      <c r="M1068" s="248"/>
      <c r="N1068" s="248"/>
      <c r="O1068" s="248"/>
      <c r="P1068" s="248"/>
      <c r="Q1068" s="248"/>
      <c r="R1068" s="248"/>
      <c r="S1068" s="248"/>
      <c r="T1068" s="285"/>
      <c r="U1068" s="286"/>
      <c r="V1068" s="287"/>
      <c r="W1068" s="287"/>
      <c r="X1068" s="287"/>
      <c r="Y1068" s="287"/>
      <c r="Z1068" s="287"/>
      <c r="AA1068" s="305">
        <v>9275</v>
      </c>
      <c r="AB1068" s="305">
        <v>11915</v>
      </c>
      <c r="AC1068" s="303">
        <v>11869</v>
      </c>
      <c r="AD1068" s="303">
        <v>11642</v>
      </c>
      <c r="AE1068" s="289" t="str">
        <f t="shared" si="481"/>
        <v>NA</v>
      </c>
      <c r="AF1068" s="289" t="str">
        <f t="shared" si="482"/>
        <v>NA</v>
      </c>
      <c r="AG1068" s="289" t="str">
        <f t="shared" si="483"/>
        <v>NA</v>
      </c>
      <c r="AH1068" s="289" t="str">
        <f t="shared" si="484"/>
        <v>NA</v>
      </c>
      <c r="AI1068" s="289" t="str">
        <f t="shared" si="485"/>
        <v>NA</v>
      </c>
      <c r="AJ1068" s="289" t="str">
        <f t="shared" si="486"/>
        <v>NA</v>
      </c>
      <c r="AK1068" s="289" t="str">
        <f t="shared" si="487"/>
        <v>NA</v>
      </c>
      <c r="AL1068" s="289" t="str">
        <f t="shared" si="488"/>
        <v>NA</v>
      </c>
      <c r="AM1068" s="289" t="str">
        <f t="shared" si="489"/>
        <v>NA</v>
      </c>
      <c r="AN1068" s="289" t="str">
        <f t="shared" si="490"/>
        <v>NA</v>
      </c>
      <c r="AO1068" s="289" t="str">
        <f t="shared" si="491"/>
        <v>NA</v>
      </c>
      <c r="AP1068" s="289" t="str">
        <f t="shared" si="492"/>
        <v>NA</v>
      </c>
      <c r="AQ1068" s="289" t="str">
        <f t="shared" si="493"/>
        <v>NA</v>
      </c>
      <c r="AR1068" s="289" t="str">
        <f t="shared" si="494"/>
        <v>NA</v>
      </c>
      <c r="AS1068" s="289" t="str">
        <f t="shared" si="495"/>
        <v>NA</v>
      </c>
      <c r="AT1068" s="289" t="str">
        <f t="shared" si="496"/>
        <v>NA</v>
      </c>
      <c r="AU1068" s="289" t="str">
        <f t="shared" si="497"/>
        <v>NA</v>
      </c>
      <c r="AV1068" s="289" t="str">
        <f t="shared" si="498"/>
        <v>NA</v>
      </c>
      <c r="AW1068" s="289" t="str">
        <f t="shared" si="499"/>
        <v>NA</v>
      </c>
      <c r="AX1068" s="289" t="str">
        <f t="shared" si="500"/>
        <v>NA</v>
      </c>
      <c r="AY1068" s="289" t="str">
        <f t="shared" si="501"/>
        <v>NA</v>
      </c>
      <c r="AZ1068" s="289" t="str">
        <f t="shared" si="502"/>
        <v>NA</v>
      </c>
      <c r="BA1068" s="289" t="str">
        <f t="shared" si="503"/>
        <v>NA</v>
      </c>
      <c r="BB1068" s="289">
        <f t="shared" si="504"/>
        <v>813</v>
      </c>
      <c r="BC1068" s="289">
        <f t="shared" si="478"/>
        <v>808</v>
      </c>
      <c r="BD1068" s="289">
        <f t="shared" si="479"/>
        <v>786</v>
      </c>
      <c r="BE1068" s="289">
        <f t="shared" si="480"/>
        <v>788</v>
      </c>
    </row>
    <row r="1069" spans="1:57" s="309" customFormat="1" ht="15" customHeight="1" x14ac:dyDescent="0.25">
      <c r="A1069" s="283" t="s">
        <v>164</v>
      </c>
      <c r="B1069" s="255" t="s">
        <v>907</v>
      </c>
      <c r="C1069" s="269" t="s">
        <v>1127</v>
      </c>
      <c r="D1069" s="248"/>
      <c r="E1069" s="248"/>
      <c r="F1069" s="248"/>
      <c r="G1069" s="248"/>
      <c r="H1069" s="248"/>
      <c r="I1069" s="248"/>
      <c r="J1069" s="248"/>
      <c r="K1069" s="248"/>
      <c r="L1069" s="248"/>
      <c r="M1069" s="248"/>
      <c r="N1069" s="248"/>
      <c r="O1069" s="248"/>
      <c r="P1069" s="248"/>
      <c r="Q1069" s="248"/>
      <c r="R1069" s="248"/>
      <c r="S1069" s="248"/>
      <c r="T1069" s="285"/>
      <c r="U1069" s="286"/>
      <c r="V1069" s="287">
        <v>6647</v>
      </c>
      <c r="W1069" s="287"/>
      <c r="X1069" s="287"/>
      <c r="Y1069" s="287"/>
      <c r="Z1069" s="287"/>
      <c r="AA1069" s="305"/>
      <c r="AB1069" s="305"/>
      <c r="AC1069" s="303">
        <v>9701</v>
      </c>
      <c r="AD1069" s="303">
        <v>11343</v>
      </c>
      <c r="AE1069" s="289" t="str">
        <f t="shared" si="481"/>
        <v>NA</v>
      </c>
      <c r="AF1069" s="289" t="str">
        <f t="shared" si="482"/>
        <v>NA</v>
      </c>
      <c r="AG1069" s="289" t="str">
        <f t="shared" si="483"/>
        <v>NA</v>
      </c>
      <c r="AH1069" s="289" t="str">
        <f t="shared" si="484"/>
        <v>NA</v>
      </c>
      <c r="AI1069" s="289" t="str">
        <f t="shared" si="485"/>
        <v>NA</v>
      </c>
      <c r="AJ1069" s="289" t="str">
        <f t="shared" si="486"/>
        <v>NA</v>
      </c>
      <c r="AK1069" s="289" t="str">
        <f t="shared" si="487"/>
        <v>NA</v>
      </c>
      <c r="AL1069" s="289" t="str">
        <f t="shared" si="488"/>
        <v>NA</v>
      </c>
      <c r="AM1069" s="289" t="str">
        <f t="shared" si="489"/>
        <v>NA</v>
      </c>
      <c r="AN1069" s="289" t="str">
        <f t="shared" si="490"/>
        <v>NA</v>
      </c>
      <c r="AO1069" s="289" t="str">
        <f t="shared" si="491"/>
        <v>NA</v>
      </c>
      <c r="AP1069" s="289" t="str">
        <f t="shared" si="492"/>
        <v>NA</v>
      </c>
      <c r="AQ1069" s="289" t="str">
        <f t="shared" si="493"/>
        <v>NA</v>
      </c>
      <c r="AR1069" s="289" t="str">
        <f t="shared" si="494"/>
        <v>NA</v>
      </c>
      <c r="AS1069" s="289" t="str">
        <f t="shared" si="495"/>
        <v>NA</v>
      </c>
      <c r="AT1069" s="289" t="str">
        <f t="shared" si="496"/>
        <v>NA</v>
      </c>
      <c r="AU1069" s="289" t="str">
        <f t="shared" si="497"/>
        <v>NA</v>
      </c>
      <c r="AV1069" s="289" t="str">
        <f t="shared" si="498"/>
        <v>NA</v>
      </c>
      <c r="AW1069" s="289">
        <f t="shared" si="499"/>
        <v>926</v>
      </c>
      <c r="AX1069" s="289" t="str">
        <f t="shared" si="500"/>
        <v>NA</v>
      </c>
      <c r="AY1069" s="289" t="str">
        <f t="shared" si="501"/>
        <v>NA</v>
      </c>
      <c r="AZ1069" s="289" t="str">
        <f t="shared" si="502"/>
        <v>NA</v>
      </c>
      <c r="BA1069" s="289" t="str">
        <f t="shared" si="503"/>
        <v>NA</v>
      </c>
      <c r="BB1069" s="289" t="str">
        <f t="shared" si="504"/>
        <v>NA</v>
      </c>
      <c r="BC1069" s="289" t="str">
        <f t="shared" si="478"/>
        <v>NA</v>
      </c>
      <c r="BD1069" s="289">
        <f t="shared" si="479"/>
        <v>795</v>
      </c>
      <c r="BE1069" s="289">
        <f t="shared" si="480"/>
        <v>790</v>
      </c>
    </row>
    <row r="1070" spans="1:57" s="309" customFormat="1" ht="15" customHeight="1" x14ac:dyDescent="0.25">
      <c r="A1070" s="283" t="s">
        <v>2213</v>
      </c>
      <c r="B1070" s="255" t="s">
        <v>907</v>
      </c>
      <c r="C1070" s="269" t="s">
        <v>1127</v>
      </c>
      <c r="D1070" s="248"/>
      <c r="E1070" s="248"/>
      <c r="F1070" s="248"/>
      <c r="G1070" s="248"/>
      <c r="H1070" s="248"/>
      <c r="I1070" s="248"/>
      <c r="J1070" s="248"/>
      <c r="K1070" s="248"/>
      <c r="L1070" s="248"/>
      <c r="M1070" s="248"/>
      <c r="N1070" s="248"/>
      <c r="O1070" s="248"/>
      <c r="P1070" s="248"/>
      <c r="Q1070" s="248"/>
      <c r="R1070" s="248"/>
      <c r="S1070" s="248"/>
      <c r="T1070" s="285"/>
      <c r="U1070" s="286"/>
      <c r="V1070" s="287"/>
      <c r="W1070" s="287"/>
      <c r="X1070" s="287"/>
      <c r="Y1070" s="287"/>
      <c r="Z1070" s="287"/>
      <c r="AA1070" s="305">
        <v>8894</v>
      </c>
      <c r="AB1070" s="305">
        <v>10175</v>
      </c>
      <c r="AC1070" s="303">
        <v>10344</v>
      </c>
      <c r="AD1070" s="303">
        <v>10303</v>
      </c>
      <c r="AE1070" s="289" t="str">
        <f t="shared" si="481"/>
        <v>NA</v>
      </c>
      <c r="AF1070" s="289" t="str">
        <f t="shared" si="482"/>
        <v>NA</v>
      </c>
      <c r="AG1070" s="289" t="str">
        <f t="shared" si="483"/>
        <v>NA</v>
      </c>
      <c r="AH1070" s="289" t="str">
        <f t="shared" si="484"/>
        <v>NA</v>
      </c>
      <c r="AI1070" s="289" t="str">
        <f t="shared" si="485"/>
        <v>NA</v>
      </c>
      <c r="AJ1070" s="289" t="str">
        <f t="shared" si="486"/>
        <v>NA</v>
      </c>
      <c r="AK1070" s="289" t="str">
        <f t="shared" si="487"/>
        <v>NA</v>
      </c>
      <c r="AL1070" s="289" t="str">
        <f t="shared" si="488"/>
        <v>NA</v>
      </c>
      <c r="AM1070" s="289" t="str">
        <f t="shared" si="489"/>
        <v>NA</v>
      </c>
      <c r="AN1070" s="289" t="str">
        <f t="shared" si="490"/>
        <v>NA</v>
      </c>
      <c r="AO1070" s="289" t="str">
        <f t="shared" si="491"/>
        <v>NA</v>
      </c>
      <c r="AP1070" s="289" t="str">
        <f t="shared" si="492"/>
        <v>NA</v>
      </c>
      <c r="AQ1070" s="289" t="str">
        <f t="shared" si="493"/>
        <v>NA</v>
      </c>
      <c r="AR1070" s="289" t="str">
        <f t="shared" si="494"/>
        <v>NA</v>
      </c>
      <c r="AS1070" s="289" t="str">
        <f t="shared" si="495"/>
        <v>NA</v>
      </c>
      <c r="AT1070" s="289" t="str">
        <f t="shared" si="496"/>
        <v>NA</v>
      </c>
      <c r="AU1070" s="289" t="str">
        <f t="shared" si="497"/>
        <v>NA</v>
      </c>
      <c r="AV1070" s="289" t="str">
        <f t="shared" si="498"/>
        <v>NA</v>
      </c>
      <c r="AW1070" s="289" t="str">
        <f t="shared" si="499"/>
        <v>NA</v>
      </c>
      <c r="AX1070" s="289" t="str">
        <f t="shared" si="500"/>
        <v>NA</v>
      </c>
      <c r="AY1070" s="289" t="str">
        <f t="shared" si="501"/>
        <v>NA</v>
      </c>
      <c r="AZ1070" s="289" t="str">
        <f t="shared" si="502"/>
        <v>NA</v>
      </c>
      <c r="BA1070" s="289" t="str">
        <f t="shared" si="503"/>
        <v>NA</v>
      </c>
      <c r="BB1070" s="289">
        <f t="shared" si="504"/>
        <v>814</v>
      </c>
      <c r="BC1070" s="289">
        <f t="shared" si="478"/>
        <v>817</v>
      </c>
      <c r="BD1070" s="289">
        <f t="shared" si="479"/>
        <v>793</v>
      </c>
      <c r="BE1070" s="289">
        <f t="shared" si="480"/>
        <v>794</v>
      </c>
    </row>
    <row r="1071" spans="1:57" s="309" customFormat="1" ht="15" customHeight="1" x14ac:dyDescent="0.25">
      <c r="A1071" s="283" t="s">
        <v>1041</v>
      </c>
      <c r="B1071" s="255" t="s">
        <v>907</v>
      </c>
      <c r="C1071" s="269" t="s">
        <v>1127</v>
      </c>
      <c r="D1071" s="248"/>
      <c r="E1071" s="248"/>
      <c r="F1071" s="248"/>
      <c r="G1071" s="248"/>
      <c r="H1071" s="248"/>
      <c r="I1071" s="248"/>
      <c r="J1071" s="248"/>
      <c r="K1071" s="248"/>
      <c r="L1071" s="248"/>
      <c r="M1071" s="248"/>
      <c r="N1071" s="248"/>
      <c r="O1071" s="248"/>
      <c r="P1071" s="248">
        <v>5138</v>
      </c>
      <c r="Q1071" s="248">
        <v>5246</v>
      </c>
      <c r="R1071" s="248">
        <v>6102</v>
      </c>
      <c r="S1071" s="248">
        <v>7341</v>
      </c>
      <c r="T1071" s="285">
        <v>7805</v>
      </c>
      <c r="U1071" s="286">
        <v>8540</v>
      </c>
      <c r="V1071" s="287">
        <v>8152</v>
      </c>
      <c r="W1071" s="287">
        <v>6733</v>
      </c>
      <c r="X1071" s="287">
        <v>7435</v>
      </c>
      <c r="Y1071" s="287"/>
      <c r="Z1071" s="287"/>
      <c r="AA1071" s="305">
        <v>9604</v>
      </c>
      <c r="AB1071" s="305">
        <v>10711</v>
      </c>
      <c r="AC1071" s="303">
        <v>10542</v>
      </c>
      <c r="AD1071" s="303">
        <v>10083</v>
      </c>
      <c r="AE1071" s="289" t="str">
        <f t="shared" si="481"/>
        <v>NA</v>
      </c>
      <c r="AF1071" s="289" t="str">
        <f t="shared" si="482"/>
        <v>NA</v>
      </c>
      <c r="AG1071" s="289" t="str">
        <f t="shared" si="483"/>
        <v>NA</v>
      </c>
      <c r="AH1071" s="289" t="str">
        <f t="shared" si="484"/>
        <v>NA</v>
      </c>
      <c r="AI1071" s="289" t="str">
        <f t="shared" si="485"/>
        <v>NA</v>
      </c>
      <c r="AJ1071" s="289" t="str">
        <f t="shared" si="486"/>
        <v>NA</v>
      </c>
      <c r="AK1071" s="289" t="str">
        <f t="shared" si="487"/>
        <v>NA</v>
      </c>
      <c r="AL1071" s="289" t="str">
        <f t="shared" si="488"/>
        <v>NA</v>
      </c>
      <c r="AM1071" s="289" t="str">
        <f t="shared" si="489"/>
        <v>NA</v>
      </c>
      <c r="AN1071" s="289" t="str">
        <f t="shared" si="490"/>
        <v>NA</v>
      </c>
      <c r="AO1071" s="289" t="str">
        <f t="shared" si="491"/>
        <v>NA</v>
      </c>
      <c r="AP1071" s="289" t="str">
        <f t="shared" si="492"/>
        <v>NA</v>
      </c>
      <c r="AQ1071" s="289">
        <f t="shared" si="493"/>
        <v>714</v>
      </c>
      <c r="AR1071" s="289">
        <f t="shared" si="494"/>
        <v>754</v>
      </c>
      <c r="AS1071" s="289">
        <f t="shared" si="495"/>
        <v>740</v>
      </c>
      <c r="AT1071" s="289">
        <f t="shared" si="496"/>
        <v>747</v>
      </c>
      <c r="AU1071" s="289">
        <f t="shared" si="497"/>
        <v>793</v>
      </c>
      <c r="AV1071" s="289">
        <f t="shared" si="498"/>
        <v>808</v>
      </c>
      <c r="AW1071" s="289">
        <f t="shared" si="499"/>
        <v>912</v>
      </c>
      <c r="AX1071" s="289">
        <f t="shared" si="500"/>
        <v>812</v>
      </c>
      <c r="AY1071" s="289">
        <f t="shared" si="501"/>
        <v>820</v>
      </c>
      <c r="AZ1071" s="289" t="str">
        <f t="shared" si="502"/>
        <v>NA</v>
      </c>
      <c r="BA1071" s="289" t="str">
        <f t="shared" si="503"/>
        <v>NA</v>
      </c>
      <c r="BB1071" s="289">
        <f t="shared" si="504"/>
        <v>809</v>
      </c>
      <c r="BC1071" s="289">
        <f t="shared" si="478"/>
        <v>811</v>
      </c>
      <c r="BD1071" s="289">
        <f t="shared" si="479"/>
        <v>791</v>
      </c>
      <c r="BE1071" s="289">
        <f t="shared" si="480"/>
        <v>796</v>
      </c>
    </row>
    <row r="1072" spans="1:57" s="309" customFormat="1" ht="15" customHeight="1" x14ac:dyDescent="0.25">
      <c r="A1072" s="313" t="s">
        <v>2210</v>
      </c>
      <c r="B1072" s="255" t="s">
        <v>911</v>
      </c>
      <c r="C1072" s="269" t="s">
        <v>1127</v>
      </c>
      <c r="D1072" s="248"/>
      <c r="E1072" s="248"/>
      <c r="F1072" s="248"/>
      <c r="G1072" s="248"/>
      <c r="H1072" s="248"/>
      <c r="I1072" s="248"/>
      <c r="J1072" s="248"/>
      <c r="K1072" s="248"/>
      <c r="L1072" s="248"/>
      <c r="M1072" s="248"/>
      <c r="N1072" s="248"/>
      <c r="O1072" s="248"/>
      <c r="P1072" s="248"/>
      <c r="Q1072" s="248"/>
      <c r="R1072" s="248"/>
      <c r="S1072" s="248"/>
      <c r="T1072" s="285"/>
      <c r="U1072" s="286"/>
      <c r="V1072" s="287"/>
      <c r="W1072" s="287"/>
      <c r="X1072" s="287"/>
      <c r="Y1072" s="287"/>
      <c r="Z1072" s="287"/>
      <c r="AA1072" s="305">
        <v>5426</v>
      </c>
      <c r="AB1072" s="305">
        <v>6015</v>
      </c>
      <c r="AC1072" s="303">
        <v>5948</v>
      </c>
      <c r="AD1072" s="303">
        <v>5971</v>
      </c>
      <c r="AE1072" s="289" t="str">
        <f t="shared" si="481"/>
        <v>NA</v>
      </c>
      <c r="AF1072" s="289" t="str">
        <f t="shared" si="482"/>
        <v>NA</v>
      </c>
      <c r="AG1072" s="289" t="str">
        <f t="shared" si="483"/>
        <v>NA</v>
      </c>
      <c r="AH1072" s="289" t="str">
        <f t="shared" si="484"/>
        <v>NA</v>
      </c>
      <c r="AI1072" s="289" t="str">
        <f t="shared" si="485"/>
        <v>NA</v>
      </c>
      <c r="AJ1072" s="289" t="str">
        <f t="shared" si="486"/>
        <v>NA</v>
      </c>
      <c r="AK1072" s="289" t="str">
        <f t="shared" si="487"/>
        <v>NA</v>
      </c>
      <c r="AL1072" s="289" t="str">
        <f t="shared" si="488"/>
        <v>NA</v>
      </c>
      <c r="AM1072" s="289" t="str">
        <f t="shared" si="489"/>
        <v>NA</v>
      </c>
      <c r="AN1072" s="289" t="str">
        <f t="shared" si="490"/>
        <v>NA</v>
      </c>
      <c r="AO1072" s="289" t="str">
        <f t="shared" si="491"/>
        <v>NA</v>
      </c>
      <c r="AP1072" s="289" t="str">
        <f t="shared" si="492"/>
        <v>NA</v>
      </c>
      <c r="AQ1072" s="289" t="str">
        <f t="shared" si="493"/>
        <v>NA</v>
      </c>
      <c r="AR1072" s="289" t="str">
        <f t="shared" si="494"/>
        <v>NA</v>
      </c>
      <c r="AS1072" s="289" t="str">
        <f t="shared" si="495"/>
        <v>NA</v>
      </c>
      <c r="AT1072" s="289" t="str">
        <f t="shared" si="496"/>
        <v>NA</v>
      </c>
      <c r="AU1072" s="289" t="str">
        <f t="shared" si="497"/>
        <v>NA</v>
      </c>
      <c r="AV1072" s="289" t="str">
        <f t="shared" si="498"/>
        <v>NA</v>
      </c>
      <c r="AW1072" s="289" t="str">
        <f t="shared" si="499"/>
        <v>NA</v>
      </c>
      <c r="AX1072" s="289" t="str">
        <f t="shared" si="500"/>
        <v>NA</v>
      </c>
      <c r="AY1072" s="289" t="str">
        <f t="shared" si="501"/>
        <v>NA</v>
      </c>
      <c r="AZ1072" s="289" t="str">
        <f t="shared" si="502"/>
        <v>NA</v>
      </c>
      <c r="BA1072" s="289" t="str">
        <f t="shared" si="503"/>
        <v>NA</v>
      </c>
      <c r="BB1072" s="289">
        <f t="shared" si="504"/>
        <v>826</v>
      </c>
      <c r="BC1072" s="289">
        <f t="shared" si="478"/>
        <v>833</v>
      </c>
      <c r="BD1072" s="289">
        <f t="shared" si="479"/>
        <v>805</v>
      </c>
      <c r="BE1072" s="289">
        <f t="shared" si="480"/>
        <v>806</v>
      </c>
    </row>
    <row r="1073" spans="1:57" s="309" customFormat="1" ht="15" customHeight="1" x14ac:dyDescent="0.25">
      <c r="A1073" s="307" t="s">
        <v>2149</v>
      </c>
      <c r="B1073" s="307" t="s">
        <v>907</v>
      </c>
      <c r="C1073" s="307" t="s">
        <v>1127</v>
      </c>
      <c r="D1073" s="248"/>
      <c r="E1073" s="248"/>
      <c r="F1073" s="248"/>
      <c r="G1073" s="248"/>
      <c r="H1073" s="248"/>
      <c r="I1073" s="248"/>
      <c r="J1073" s="248"/>
      <c r="K1073" s="248"/>
      <c r="L1073" s="248"/>
      <c r="M1073" s="248"/>
      <c r="N1073" s="248"/>
      <c r="O1073" s="248"/>
      <c r="P1073" s="248"/>
      <c r="Q1073" s="248"/>
      <c r="R1073" s="248"/>
      <c r="S1073" s="248"/>
      <c r="T1073" s="285"/>
      <c r="U1073" s="285"/>
      <c r="V1073" s="290"/>
      <c r="W1073" s="290">
        <v>1841</v>
      </c>
      <c r="X1073" s="290">
        <v>1832</v>
      </c>
      <c r="Y1073" s="290"/>
      <c r="Z1073" s="290"/>
      <c r="AA1073" s="305">
        <v>2169</v>
      </c>
      <c r="AB1073" s="305">
        <v>2561</v>
      </c>
      <c r="AC1073" s="303">
        <v>2616</v>
      </c>
      <c r="AD1073" s="303">
        <v>2588</v>
      </c>
      <c r="AE1073" s="292" t="str">
        <f t="shared" si="481"/>
        <v>NA</v>
      </c>
      <c r="AF1073" s="292" t="str">
        <f t="shared" si="482"/>
        <v>NA</v>
      </c>
      <c r="AG1073" s="292" t="str">
        <f t="shared" si="483"/>
        <v>NA</v>
      </c>
      <c r="AH1073" s="292" t="str">
        <f t="shared" si="484"/>
        <v>NA</v>
      </c>
      <c r="AI1073" s="292" t="str">
        <f t="shared" si="485"/>
        <v>NA</v>
      </c>
      <c r="AJ1073" s="292" t="str">
        <f t="shared" si="486"/>
        <v>NA</v>
      </c>
      <c r="AK1073" s="292" t="str">
        <f t="shared" si="487"/>
        <v>NA</v>
      </c>
      <c r="AL1073" s="292" t="str">
        <f t="shared" si="488"/>
        <v>NA</v>
      </c>
      <c r="AM1073" s="292" t="str">
        <f t="shared" si="489"/>
        <v>NA</v>
      </c>
      <c r="AN1073" s="292" t="str">
        <f t="shared" si="490"/>
        <v>NA</v>
      </c>
      <c r="AO1073" s="292" t="str">
        <f t="shared" si="491"/>
        <v>NA</v>
      </c>
      <c r="AP1073" s="292" t="str">
        <f t="shared" si="492"/>
        <v>NA</v>
      </c>
      <c r="AQ1073" s="292" t="str">
        <f t="shared" si="493"/>
        <v>NA</v>
      </c>
      <c r="AR1073" s="292" t="str">
        <f t="shared" si="494"/>
        <v>NA</v>
      </c>
      <c r="AS1073" s="292" t="str">
        <f t="shared" si="495"/>
        <v>NA</v>
      </c>
      <c r="AT1073" s="292" t="str">
        <f t="shared" si="496"/>
        <v>NA</v>
      </c>
      <c r="AU1073" s="292" t="str">
        <f t="shared" si="497"/>
        <v>NA</v>
      </c>
      <c r="AV1073" s="292" t="str">
        <f t="shared" si="498"/>
        <v>NA</v>
      </c>
      <c r="AW1073" s="292" t="str">
        <f t="shared" si="499"/>
        <v>NA</v>
      </c>
      <c r="AX1073" s="292">
        <f t="shared" si="500"/>
        <v>845</v>
      </c>
      <c r="AY1073" s="292">
        <f t="shared" si="501"/>
        <v>848</v>
      </c>
      <c r="AZ1073" s="292" t="str">
        <f t="shared" si="502"/>
        <v>NA</v>
      </c>
      <c r="BA1073" s="292" t="str">
        <f t="shared" si="503"/>
        <v>NA</v>
      </c>
      <c r="BB1073" s="289">
        <f t="shared" si="504"/>
        <v>838</v>
      </c>
      <c r="BC1073" s="289">
        <f t="shared" si="478"/>
        <v>841</v>
      </c>
      <c r="BD1073" s="289">
        <f t="shared" si="479"/>
        <v>813</v>
      </c>
      <c r="BE1073" s="289">
        <f t="shared" si="480"/>
        <v>814</v>
      </c>
    </row>
    <row r="1074" spans="1:57" s="309" customFormat="1" ht="15" customHeight="1" x14ac:dyDescent="0.25">
      <c r="A1074" s="283" t="s">
        <v>709</v>
      </c>
      <c r="B1074" s="255" t="s">
        <v>940</v>
      </c>
      <c r="C1074" s="269" t="s">
        <v>1127</v>
      </c>
      <c r="D1074" s="248"/>
      <c r="E1074" s="248"/>
      <c r="F1074" s="248"/>
      <c r="G1074" s="248"/>
      <c r="H1074" s="248">
        <v>95946</v>
      </c>
      <c r="I1074" s="248">
        <v>111270</v>
      </c>
      <c r="J1074" s="248">
        <v>126958</v>
      </c>
      <c r="K1074" s="248">
        <v>144798</v>
      </c>
      <c r="L1074" s="248">
        <v>165985</v>
      </c>
      <c r="M1074" s="248">
        <v>180423</v>
      </c>
      <c r="N1074" s="248">
        <v>201781</v>
      </c>
      <c r="O1074" s="248">
        <v>202029</v>
      </c>
      <c r="P1074" s="248">
        <v>191833</v>
      </c>
      <c r="Q1074" s="248">
        <v>192786</v>
      </c>
      <c r="R1074" s="248">
        <v>224259</v>
      </c>
      <c r="S1074" s="248">
        <v>243633</v>
      </c>
      <c r="T1074" s="285">
        <v>282594</v>
      </c>
      <c r="U1074" s="286">
        <v>309786</v>
      </c>
      <c r="V1074" s="287">
        <v>336978</v>
      </c>
      <c r="W1074" s="287">
        <v>271536</v>
      </c>
      <c r="X1074" s="287">
        <v>291182</v>
      </c>
      <c r="Y1074" s="287"/>
      <c r="Z1074" s="287"/>
      <c r="AA1074" s="305">
        <v>374316</v>
      </c>
      <c r="AB1074" s="305">
        <v>394454</v>
      </c>
      <c r="AC1074" s="303"/>
      <c r="AD1074" s="303"/>
      <c r="AE1074" s="289" t="str">
        <f t="shared" si="481"/>
        <v>NA</v>
      </c>
      <c r="AF1074" s="289" t="str">
        <f t="shared" si="482"/>
        <v>NA</v>
      </c>
      <c r="AG1074" s="289" t="str">
        <f t="shared" si="483"/>
        <v>NA</v>
      </c>
      <c r="AH1074" s="289" t="str">
        <f t="shared" si="484"/>
        <v>NA</v>
      </c>
      <c r="AI1074" s="289">
        <f t="shared" si="485"/>
        <v>172</v>
      </c>
      <c r="AJ1074" s="289">
        <f t="shared" si="486"/>
        <v>173</v>
      </c>
      <c r="AK1074" s="289">
        <f t="shared" si="487"/>
        <v>177</v>
      </c>
      <c r="AL1074" s="289">
        <f t="shared" si="488"/>
        <v>182</v>
      </c>
      <c r="AM1074" s="289">
        <f t="shared" si="489"/>
        <v>186</v>
      </c>
      <c r="AN1074" s="289">
        <f t="shared" si="490"/>
        <v>193</v>
      </c>
      <c r="AO1074" s="289">
        <f t="shared" si="491"/>
        <v>198</v>
      </c>
      <c r="AP1074" s="289">
        <f t="shared" si="492"/>
        <v>186</v>
      </c>
      <c r="AQ1074" s="289">
        <f t="shared" si="493"/>
        <v>186</v>
      </c>
      <c r="AR1074" s="289">
        <f t="shared" si="494"/>
        <v>189</v>
      </c>
      <c r="AS1074" s="289">
        <f t="shared" si="495"/>
        <v>192</v>
      </c>
      <c r="AT1074" s="289">
        <f t="shared" si="496"/>
        <v>195</v>
      </c>
      <c r="AU1074" s="289">
        <f t="shared" si="497"/>
        <v>194</v>
      </c>
      <c r="AV1074" s="289">
        <f t="shared" si="498"/>
        <v>202</v>
      </c>
      <c r="AW1074" s="289">
        <f t="shared" si="499"/>
        <v>194</v>
      </c>
      <c r="AX1074" s="289">
        <f t="shared" si="500"/>
        <v>184</v>
      </c>
      <c r="AY1074" s="289">
        <f t="shared" si="501"/>
        <v>189</v>
      </c>
      <c r="AZ1074" s="289" t="str">
        <f t="shared" si="502"/>
        <v>NA</v>
      </c>
      <c r="BA1074" s="289" t="str">
        <f t="shared" si="503"/>
        <v>NA</v>
      </c>
      <c r="BB1074" s="289">
        <f t="shared" si="504"/>
        <v>190</v>
      </c>
      <c r="BC1074" s="289">
        <f t="shared" si="478"/>
        <v>207</v>
      </c>
      <c r="BD1074" s="289" t="str">
        <f t="shared" si="479"/>
        <v>NA</v>
      </c>
      <c r="BE1074" s="289" t="str">
        <f t="shared" si="480"/>
        <v>NA</v>
      </c>
    </row>
    <row r="1075" spans="1:57" s="309" customFormat="1" ht="15" customHeight="1" x14ac:dyDescent="0.25">
      <c r="A1075" s="307" t="s">
        <v>740</v>
      </c>
      <c r="B1075" s="307" t="s">
        <v>915</v>
      </c>
      <c r="C1075" s="307" t="s">
        <v>1127</v>
      </c>
      <c r="D1075" s="248"/>
      <c r="E1075" s="248"/>
      <c r="F1075" s="248"/>
      <c r="G1075" s="248"/>
      <c r="H1075" s="248"/>
      <c r="I1075" s="248"/>
      <c r="J1075" s="248"/>
      <c r="K1075" s="248">
        <v>77009</v>
      </c>
      <c r="L1075" s="248">
        <v>85131</v>
      </c>
      <c r="M1075" s="248">
        <v>91124</v>
      </c>
      <c r="N1075" s="248">
        <v>93208</v>
      </c>
      <c r="O1075" s="248">
        <v>85217</v>
      </c>
      <c r="P1075" s="248">
        <v>77886</v>
      </c>
      <c r="Q1075" s="248">
        <v>77429</v>
      </c>
      <c r="R1075" s="248">
        <v>97189</v>
      </c>
      <c r="S1075" s="248">
        <v>115674</v>
      </c>
      <c r="T1075" s="285">
        <v>127333</v>
      </c>
      <c r="U1075" s="285">
        <v>149121</v>
      </c>
      <c r="V1075" s="290">
        <v>145652</v>
      </c>
      <c r="W1075" s="290">
        <v>113443</v>
      </c>
      <c r="X1075" s="290">
        <v>134953</v>
      </c>
      <c r="Y1075" s="290"/>
      <c r="Z1075" s="290"/>
      <c r="AA1075" s="305">
        <v>157639</v>
      </c>
      <c r="AB1075" s="305">
        <v>174231</v>
      </c>
      <c r="AC1075" s="303"/>
      <c r="AD1075" s="303"/>
      <c r="AE1075" s="292" t="str">
        <f t="shared" si="481"/>
        <v>NA</v>
      </c>
      <c r="AF1075" s="292" t="str">
        <f t="shared" si="482"/>
        <v>NA</v>
      </c>
      <c r="AG1075" s="292" t="str">
        <f t="shared" si="483"/>
        <v>NA</v>
      </c>
      <c r="AH1075" s="292" t="str">
        <f t="shared" si="484"/>
        <v>NA</v>
      </c>
      <c r="AI1075" s="292" t="str">
        <f t="shared" si="485"/>
        <v>NA</v>
      </c>
      <c r="AJ1075" s="292" t="str">
        <f t="shared" si="486"/>
        <v>NA</v>
      </c>
      <c r="AK1075" s="292" t="str">
        <f t="shared" si="487"/>
        <v>NA</v>
      </c>
      <c r="AL1075" s="292">
        <f t="shared" si="488"/>
        <v>288</v>
      </c>
      <c r="AM1075" s="292">
        <f t="shared" si="489"/>
        <v>293</v>
      </c>
      <c r="AN1075" s="292">
        <f t="shared" si="490"/>
        <v>299</v>
      </c>
      <c r="AO1075" s="292">
        <f t="shared" si="491"/>
        <v>320</v>
      </c>
      <c r="AP1075" s="292">
        <f t="shared" si="492"/>
        <v>329</v>
      </c>
      <c r="AQ1075" s="292">
        <f t="shared" si="493"/>
        <v>342</v>
      </c>
      <c r="AR1075" s="292">
        <f t="shared" si="494"/>
        <v>348</v>
      </c>
      <c r="AS1075" s="292">
        <f t="shared" si="495"/>
        <v>330</v>
      </c>
      <c r="AT1075" s="292">
        <f t="shared" si="496"/>
        <v>317</v>
      </c>
      <c r="AU1075" s="292">
        <f t="shared" si="497"/>
        <v>318</v>
      </c>
      <c r="AV1075" s="292">
        <f t="shared" si="498"/>
        <v>315</v>
      </c>
      <c r="AW1075" s="292">
        <f t="shared" si="499"/>
        <v>334</v>
      </c>
      <c r="AX1075" s="292">
        <f t="shared" si="500"/>
        <v>325</v>
      </c>
      <c r="AY1075" s="292">
        <f t="shared" si="501"/>
        <v>310</v>
      </c>
      <c r="AZ1075" s="292" t="str">
        <f t="shared" si="502"/>
        <v>NA</v>
      </c>
      <c r="BA1075" s="292" t="str">
        <f t="shared" si="503"/>
        <v>NA</v>
      </c>
      <c r="BB1075" s="289">
        <f t="shared" si="504"/>
        <v>330</v>
      </c>
      <c r="BC1075" s="289">
        <f t="shared" si="478"/>
        <v>334</v>
      </c>
      <c r="BD1075" s="289" t="str">
        <f t="shared" si="479"/>
        <v>NA</v>
      </c>
      <c r="BE1075" s="289" t="str">
        <f t="shared" si="480"/>
        <v>NA</v>
      </c>
    </row>
    <row r="1076" spans="1:57" s="309" customFormat="1" ht="15" customHeight="1" x14ac:dyDescent="0.25">
      <c r="A1076" s="283" t="s">
        <v>2222</v>
      </c>
      <c r="B1076" s="255" t="s">
        <v>912</v>
      </c>
      <c r="C1076" s="269" t="s">
        <v>1127</v>
      </c>
      <c r="D1076" s="248"/>
      <c r="E1076" s="248"/>
      <c r="F1076" s="248"/>
      <c r="G1076" s="248"/>
      <c r="H1076" s="248"/>
      <c r="I1076" s="248"/>
      <c r="J1076" s="248"/>
      <c r="K1076" s="248"/>
      <c r="L1076" s="248"/>
      <c r="M1076" s="248"/>
      <c r="N1076" s="248"/>
      <c r="O1076" s="248"/>
      <c r="P1076" s="248"/>
      <c r="Q1076" s="248"/>
      <c r="R1076" s="248"/>
      <c r="S1076" s="248"/>
      <c r="T1076" s="285"/>
      <c r="U1076" s="286"/>
      <c r="V1076" s="287"/>
      <c r="W1076" s="287"/>
      <c r="X1076" s="287"/>
      <c r="Y1076" s="287"/>
      <c r="Z1076" s="287"/>
      <c r="AA1076" s="305">
        <v>94664</v>
      </c>
      <c r="AB1076" s="305">
        <v>107900</v>
      </c>
      <c r="AC1076" s="303"/>
      <c r="AD1076" s="303"/>
      <c r="AE1076" s="289" t="str">
        <f t="shared" si="481"/>
        <v>NA</v>
      </c>
      <c r="AF1076" s="289" t="str">
        <f t="shared" si="482"/>
        <v>NA</v>
      </c>
      <c r="AG1076" s="289" t="str">
        <f t="shared" si="483"/>
        <v>NA</v>
      </c>
      <c r="AH1076" s="289" t="str">
        <f t="shared" si="484"/>
        <v>NA</v>
      </c>
      <c r="AI1076" s="289" t="str">
        <f t="shared" si="485"/>
        <v>NA</v>
      </c>
      <c r="AJ1076" s="289" t="str">
        <f t="shared" si="486"/>
        <v>NA</v>
      </c>
      <c r="AK1076" s="289" t="str">
        <f t="shared" si="487"/>
        <v>NA</v>
      </c>
      <c r="AL1076" s="289" t="str">
        <f t="shared" si="488"/>
        <v>NA</v>
      </c>
      <c r="AM1076" s="289" t="str">
        <f t="shared" si="489"/>
        <v>NA</v>
      </c>
      <c r="AN1076" s="289" t="str">
        <f t="shared" si="490"/>
        <v>NA</v>
      </c>
      <c r="AO1076" s="289" t="str">
        <f t="shared" si="491"/>
        <v>NA</v>
      </c>
      <c r="AP1076" s="289" t="str">
        <f t="shared" si="492"/>
        <v>NA</v>
      </c>
      <c r="AQ1076" s="289" t="str">
        <f t="shared" si="493"/>
        <v>NA</v>
      </c>
      <c r="AR1076" s="289" t="str">
        <f t="shared" si="494"/>
        <v>NA</v>
      </c>
      <c r="AS1076" s="289" t="str">
        <f t="shared" si="495"/>
        <v>NA</v>
      </c>
      <c r="AT1076" s="289" t="str">
        <f t="shared" si="496"/>
        <v>NA</v>
      </c>
      <c r="AU1076" s="289" t="str">
        <f t="shared" si="497"/>
        <v>NA</v>
      </c>
      <c r="AV1076" s="289" t="str">
        <f t="shared" si="498"/>
        <v>NA</v>
      </c>
      <c r="AW1076" s="289" t="str">
        <f t="shared" si="499"/>
        <v>NA</v>
      </c>
      <c r="AX1076" s="289" t="str">
        <f t="shared" si="500"/>
        <v>NA</v>
      </c>
      <c r="AY1076" s="289" t="str">
        <f t="shared" si="501"/>
        <v>NA</v>
      </c>
      <c r="AZ1076" s="289" t="str">
        <f t="shared" si="502"/>
        <v>NA</v>
      </c>
      <c r="BA1076" s="289" t="str">
        <f t="shared" si="503"/>
        <v>NA</v>
      </c>
      <c r="BB1076" s="289">
        <f t="shared" si="504"/>
        <v>428</v>
      </c>
      <c r="BC1076" s="289">
        <f t="shared" si="478"/>
        <v>432</v>
      </c>
      <c r="BD1076" s="289" t="str">
        <f t="shared" si="479"/>
        <v>NA</v>
      </c>
      <c r="BE1076" s="289" t="str">
        <f t="shared" si="480"/>
        <v>NA</v>
      </c>
    </row>
    <row r="1077" spans="1:57" s="309" customFormat="1" ht="15" customHeight="1" x14ac:dyDescent="0.25">
      <c r="A1077" s="307" t="s">
        <v>56</v>
      </c>
      <c r="B1077" s="307" t="s">
        <v>907</v>
      </c>
      <c r="C1077" s="307" t="s">
        <v>1127</v>
      </c>
      <c r="D1077" s="248"/>
      <c r="E1077" s="248"/>
      <c r="F1077" s="248"/>
      <c r="G1077" s="248"/>
      <c r="H1077" s="248"/>
      <c r="I1077" s="248">
        <v>12479</v>
      </c>
      <c r="J1077" s="248">
        <v>17465.333333333332</v>
      </c>
      <c r="K1077" s="248">
        <v>22451.666666666664</v>
      </c>
      <c r="L1077" s="248">
        <v>27438</v>
      </c>
      <c r="M1077" s="248">
        <v>37534</v>
      </c>
      <c r="N1077" s="248">
        <v>43666</v>
      </c>
      <c r="O1077" s="248">
        <v>38688</v>
      </c>
      <c r="P1077" s="248">
        <v>35927</v>
      </c>
      <c r="Q1077" s="248">
        <v>36665</v>
      </c>
      <c r="R1077" s="248">
        <v>41136</v>
      </c>
      <c r="S1077" s="248">
        <v>44001</v>
      </c>
      <c r="T1077" s="285">
        <v>46877</v>
      </c>
      <c r="U1077" s="285">
        <v>53369</v>
      </c>
      <c r="V1077" s="290">
        <v>49726</v>
      </c>
      <c r="W1077" s="290">
        <v>38279</v>
      </c>
      <c r="X1077" s="290">
        <v>38395</v>
      </c>
      <c r="Y1077" s="290"/>
      <c r="Z1077" s="290"/>
      <c r="AA1077" s="305">
        <v>46659</v>
      </c>
      <c r="AB1077" s="305">
        <v>57540</v>
      </c>
      <c r="AC1077" s="303"/>
      <c r="AD1077" s="303"/>
      <c r="AE1077" s="292" t="str">
        <f t="shared" si="481"/>
        <v>NA</v>
      </c>
      <c r="AF1077" s="292" t="str">
        <f t="shared" si="482"/>
        <v>NA</v>
      </c>
      <c r="AG1077" s="292" t="str">
        <f t="shared" si="483"/>
        <v>NA</v>
      </c>
      <c r="AH1077" s="292" t="str">
        <f t="shared" si="484"/>
        <v>NA</v>
      </c>
      <c r="AI1077" s="292" t="str">
        <f t="shared" si="485"/>
        <v>NA</v>
      </c>
      <c r="AJ1077" s="292">
        <f t="shared" si="486"/>
        <v>447</v>
      </c>
      <c r="AK1077" s="292">
        <f t="shared" si="487"/>
        <v>452</v>
      </c>
      <c r="AL1077" s="292">
        <f t="shared" si="488"/>
        <v>444</v>
      </c>
      <c r="AM1077" s="292">
        <f t="shared" si="489"/>
        <v>454</v>
      </c>
      <c r="AN1077" s="292">
        <f t="shared" si="490"/>
        <v>430</v>
      </c>
      <c r="AO1077" s="292">
        <f t="shared" si="491"/>
        <v>454</v>
      </c>
      <c r="AP1077" s="292">
        <f t="shared" si="492"/>
        <v>478</v>
      </c>
      <c r="AQ1077" s="292">
        <f t="shared" si="493"/>
        <v>491</v>
      </c>
      <c r="AR1077" s="292">
        <f t="shared" si="494"/>
        <v>502</v>
      </c>
      <c r="AS1077" s="292">
        <f t="shared" si="495"/>
        <v>509</v>
      </c>
      <c r="AT1077" s="292">
        <f t="shared" si="496"/>
        <v>515</v>
      </c>
      <c r="AU1077" s="292">
        <f t="shared" si="497"/>
        <v>521</v>
      </c>
      <c r="AV1077" s="292">
        <f t="shared" si="498"/>
        <v>532</v>
      </c>
      <c r="AW1077" s="292">
        <f t="shared" si="499"/>
        <v>596</v>
      </c>
      <c r="AX1077" s="292">
        <f t="shared" si="500"/>
        <v>565</v>
      </c>
      <c r="AY1077" s="292">
        <f t="shared" si="501"/>
        <v>591</v>
      </c>
      <c r="AZ1077" s="292" t="str">
        <f t="shared" si="502"/>
        <v>NA</v>
      </c>
      <c r="BA1077" s="292" t="str">
        <f t="shared" si="503"/>
        <v>NA</v>
      </c>
      <c r="BB1077" s="289">
        <f t="shared" si="504"/>
        <v>600</v>
      </c>
      <c r="BC1077" s="289">
        <f t="shared" si="478"/>
        <v>586</v>
      </c>
      <c r="BD1077" s="289" t="str">
        <f t="shared" si="479"/>
        <v>NA</v>
      </c>
      <c r="BE1077" s="289" t="str">
        <f t="shared" si="480"/>
        <v>NA</v>
      </c>
    </row>
    <row r="1078" spans="1:57" s="309" customFormat="1" ht="15" customHeight="1" x14ac:dyDescent="0.25">
      <c r="A1078" s="283" t="s">
        <v>725</v>
      </c>
      <c r="B1078" s="255" t="s">
        <v>915</v>
      </c>
      <c r="C1078" s="269" t="s">
        <v>1127</v>
      </c>
      <c r="D1078" s="248"/>
      <c r="E1078" s="248"/>
      <c r="F1078" s="248"/>
      <c r="G1078" s="248"/>
      <c r="H1078" s="248"/>
      <c r="I1078" s="248"/>
      <c r="J1078" s="248"/>
      <c r="K1078" s="248"/>
      <c r="L1078" s="248"/>
      <c r="M1078" s="248"/>
      <c r="N1078" s="248"/>
      <c r="O1078" s="248">
        <v>12528</v>
      </c>
      <c r="P1078" s="248">
        <v>13224</v>
      </c>
      <c r="Q1078" s="248">
        <v>14248</v>
      </c>
      <c r="R1078" s="248">
        <v>16525</v>
      </c>
      <c r="S1078" s="248">
        <v>17528</v>
      </c>
      <c r="T1078" s="285">
        <v>21667</v>
      </c>
      <c r="U1078" s="321">
        <v>24748</v>
      </c>
      <c r="V1078" s="287">
        <v>23547</v>
      </c>
      <c r="W1078" s="287">
        <v>19823</v>
      </c>
      <c r="X1078" s="287">
        <v>26221</v>
      </c>
      <c r="Y1078" s="287"/>
      <c r="Z1078" s="287"/>
      <c r="AA1078" s="305">
        <v>39118</v>
      </c>
      <c r="AB1078" s="305">
        <v>44863</v>
      </c>
      <c r="AC1078" s="303"/>
      <c r="AD1078" s="303"/>
      <c r="AE1078" s="289" t="str">
        <f t="shared" si="481"/>
        <v>NA</v>
      </c>
      <c r="AF1078" s="289" t="str">
        <f t="shared" si="482"/>
        <v>NA</v>
      </c>
      <c r="AG1078" s="289" t="str">
        <f t="shared" si="483"/>
        <v>NA</v>
      </c>
      <c r="AH1078" s="289" t="str">
        <f t="shared" si="484"/>
        <v>NA</v>
      </c>
      <c r="AI1078" s="289" t="str">
        <f t="shared" si="485"/>
        <v>NA</v>
      </c>
      <c r="AJ1078" s="289" t="str">
        <f t="shared" si="486"/>
        <v>NA</v>
      </c>
      <c r="AK1078" s="289" t="str">
        <f t="shared" si="487"/>
        <v>NA</v>
      </c>
      <c r="AL1078" s="289" t="str">
        <f t="shared" si="488"/>
        <v>NA</v>
      </c>
      <c r="AM1078" s="289" t="str">
        <f t="shared" si="489"/>
        <v>NA</v>
      </c>
      <c r="AN1078" s="289" t="str">
        <f t="shared" si="490"/>
        <v>NA</v>
      </c>
      <c r="AO1078" s="289" t="str">
        <f t="shared" si="491"/>
        <v>NA</v>
      </c>
      <c r="AP1078" s="289">
        <f t="shared" si="492"/>
        <v>617</v>
      </c>
      <c r="AQ1078" s="289">
        <f t="shared" si="493"/>
        <v>658</v>
      </c>
      <c r="AR1078" s="289">
        <f t="shared" si="494"/>
        <v>683</v>
      </c>
      <c r="AS1078" s="289">
        <f t="shared" si="495"/>
        <v>672</v>
      </c>
      <c r="AT1078" s="289">
        <f t="shared" si="496"/>
        <v>689</v>
      </c>
      <c r="AU1078" s="289">
        <f t="shared" si="497"/>
        <v>684</v>
      </c>
      <c r="AV1078" s="289">
        <f t="shared" si="498"/>
        <v>693</v>
      </c>
      <c r="AW1078" s="289">
        <f t="shared" si="499"/>
        <v>772</v>
      </c>
      <c r="AX1078" s="289">
        <f t="shared" si="500"/>
        <v>692</v>
      </c>
      <c r="AY1078" s="289">
        <f t="shared" si="501"/>
        <v>662</v>
      </c>
      <c r="AZ1078" s="289" t="str">
        <f t="shared" si="502"/>
        <v>NA</v>
      </c>
      <c r="BA1078" s="289" t="str">
        <f t="shared" si="503"/>
        <v>NA</v>
      </c>
      <c r="BB1078" s="289">
        <f t="shared" si="504"/>
        <v>639</v>
      </c>
      <c r="BC1078" s="289">
        <f t="shared" si="478"/>
        <v>636</v>
      </c>
      <c r="BD1078" s="289" t="str">
        <f t="shared" si="479"/>
        <v>NA</v>
      </c>
      <c r="BE1078" s="289" t="str">
        <f t="shared" si="480"/>
        <v>NA</v>
      </c>
    </row>
    <row r="1079" spans="1:57" s="309" customFormat="1" ht="15" customHeight="1" x14ac:dyDescent="0.25">
      <c r="A1079" s="283" t="s">
        <v>2221</v>
      </c>
      <c r="B1079" s="255" t="s">
        <v>940</v>
      </c>
      <c r="C1079" s="269" t="s">
        <v>1127</v>
      </c>
      <c r="D1079" s="248"/>
      <c r="E1079" s="248"/>
      <c r="F1079" s="248"/>
      <c r="G1079" s="248"/>
      <c r="H1079" s="248"/>
      <c r="I1079" s="248"/>
      <c r="J1079" s="248"/>
      <c r="K1079" s="248"/>
      <c r="L1079" s="248"/>
      <c r="M1079" s="248"/>
      <c r="N1079" s="248"/>
      <c r="O1079" s="248"/>
      <c r="P1079" s="248"/>
      <c r="Q1079" s="248"/>
      <c r="R1079" s="248"/>
      <c r="S1079" s="248"/>
      <c r="T1079" s="285"/>
      <c r="U1079" s="286"/>
      <c r="V1079" s="287"/>
      <c r="W1079" s="287"/>
      <c r="X1079" s="287"/>
      <c r="Y1079" s="287"/>
      <c r="Z1079" s="287"/>
      <c r="AA1079" s="305">
        <v>38734</v>
      </c>
      <c r="AB1079" s="305">
        <v>40421</v>
      </c>
      <c r="AC1079" s="303"/>
      <c r="AD1079" s="303"/>
      <c r="AE1079" s="289" t="str">
        <f t="shared" si="481"/>
        <v>NA</v>
      </c>
      <c r="AF1079" s="289" t="str">
        <f t="shared" si="482"/>
        <v>NA</v>
      </c>
      <c r="AG1079" s="289" t="str">
        <f t="shared" si="483"/>
        <v>NA</v>
      </c>
      <c r="AH1079" s="289" t="str">
        <f t="shared" si="484"/>
        <v>NA</v>
      </c>
      <c r="AI1079" s="289" t="str">
        <f t="shared" si="485"/>
        <v>NA</v>
      </c>
      <c r="AJ1079" s="289" t="str">
        <f t="shared" si="486"/>
        <v>NA</v>
      </c>
      <c r="AK1079" s="289" t="str">
        <f t="shared" si="487"/>
        <v>NA</v>
      </c>
      <c r="AL1079" s="289" t="str">
        <f t="shared" si="488"/>
        <v>NA</v>
      </c>
      <c r="AM1079" s="289" t="str">
        <f t="shared" si="489"/>
        <v>NA</v>
      </c>
      <c r="AN1079" s="289" t="str">
        <f t="shared" si="490"/>
        <v>NA</v>
      </c>
      <c r="AO1079" s="289" t="str">
        <f t="shared" si="491"/>
        <v>NA</v>
      </c>
      <c r="AP1079" s="289" t="str">
        <f t="shared" si="492"/>
        <v>NA</v>
      </c>
      <c r="AQ1079" s="289" t="str">
        <f t="shared" si="493"/>
        <v>NA</v>
      </c>
      <c r="AR1079" s="289" t="str">
        <f t="shared" si="494"/>
        <v>NA</v>
      </c>
      <c r="AS1079" s="289" t="str">
        <f t="shared" si="495"/>
        <v>NA</v>
      </c>
      <c r="AT1079" s="289" t="str">
        <f t="shared" si="496"/>
        <v>NA</v>
      </c>
      <c r="AU1079" s="289" t="str">
        <f t="shared" si="497"/>
        <v>NA</v>
      </c>
      <c r="AV1079" s="289" t="str">
        <f t="shared" si="498"/>
        <v>NA</v>
      </c>
      <c r="AW1079" s="289" t="str">
        <f t="shared" si="499"/>
        <v>NA</v>
      </c>
      <c r="AX1079" s="289" t="str">
        <f t="shared" si="500"/>
        <v>NA</v>
      </c>
      <c r="AY1079" s="289" t="str">
        <f t="shared" si="501"/>
        <v>NA</v>
      </c>
      <c r="AZ1079" s="289" t="str">
        <f t="shared" si="502"/>
        <v>NA</v>
      </c>
      <c r="BA1079" s="289" t="str">
        <f t="shared" si="503"/>
        <v>NA</v>
      </c>
      <c r="BB1079" s="289">
        <f t="shared" si="504"/>
        <v>641</v>
      </c>
      <c r="BC1079" s="289">
        <f t="shared" si="478"/>
        <v>653</v>
      </c>
      <c r="BD1079" s="289" t="str">
        <f t="shared" si="479"/>
        <v>NA</v>
      </c>
      <c r="BE1079" s="289" t="str">
        <f t="shared" si="480"/>
        <v>NA</v>
      </c>
    </row>
    <row r="1080" spans="1:57" s="309" customFormat="1" ht="15" customHeight="1" x14ac:dyDescent="0.25">
      <c r="A1080" s="316" t="s">
        <v>298</v>
      </c>
      <c r="B1080" s="316" t="s">
        <v>915</v>
      </c>
      <c r="C1080" s="316" t="s">
        <v>1127</v>
      </c>
      <c r="D1080" s="248"/>
      <c r="E1080" s="248"/>
      <c r="F1080" s="248"/>
      <c r="G1080" s="248"/>
      <c r="H1080" s="248"/>
      <c r="I1080" s="248"/>
      <c r="J1080" s="248">
        <v>18852</v>
      </c>
      <c r="K1080" s="248"/>
      <c r="L1080" s="248"/>
      <c r="M1080" s="248"/>
      <c r="N1080" s="248">
        <v>27452</v>
      </c>
      <c r="O1080" s="248">
        <v>24241</v>
      </c>
      <c r="P1080" s="248">
        <v>21949</v>
      </c>
      <c r="Q1080" s="248">
        <v>22064</v>
      </c>
      <c r="R1080" s="248">
        <v>25735</v>
      </c>
      <c r="S1080" s="248">
        <v>26208</v>
      </c>
      <c r="T1080" s="285">
        <v>27637</v>
      </c>
      <c r="U1080" s="285">
        <v>30433</v>
      </c>
      <c r="V1080" s="290">
        <v>24455</v>
      </c>
      <c r="W1080" s="290">
        <v>20035</v>
      </c>
      <c r="X1080" s="290">
        <v>25903</v>
      </c>
      <c r="Y1080" s="290"/>
      <c r="Z1080" s="290"/>
      <c r="AA1080" s="291">
        <v>32905</v>
      </c>
      <c r="AB1080" s="291">
        <v>36836</v>
      </c>
      <c r="AC1080" s="303"/>
      <c r="AD1080" s="303"/>
      <c r="AE1080" s="292" t="str">
        <f t="shared" si="481"/>
        <v>NA</v>
      </c>
      <c r="AF1080" s="292" t="str">
        <f t="shared" si="482"/>
        <v>NA</v>
      </c>
      <c r="AG1080" s="292" t="str">
        <f t="shared" si="483"/>
        <v>NA</v>
      </c>
      <c r="AH1080" s="292" t="str">
        <f t="shared" si="484"/>
        <v>NA</v>
      </c>
      <c r="AI1080" s="292" t="str">
        <f t="shared" si="485"/>
        <v>NA</v>
      </c>
      <c r="AJ1080" s="292" t="str">
        <f t="shared" si="486"/>
        <v>NA</v>
      </c>
      <c r="AK1080" s="292">
        <f t="shared" si="487"/>
        <v>439</v>
      </c>
      <c r="AL1080" s="292" t="str">
        <f t="shared" si="488"/>
        <v>NA</v>
      </c>
      <c r="AM1080" s="292" t="str">
        <f t="shared" si="489"/>
        <v>NA</v>
      </c>
      <c r="AN1080" s="292" t="str">
        <f t="shared" si="490"/>
        <v>NA</v>
      </c>
      <c r="AO1080" s="292">
        <f t="shared" si="491"/>
        <v>535</v>
      </c>
      <c r="AP1080" s="292">
        <f t="shared" si="492"/>
        <v>556</v>
      </c>
      <c r="AQ1080" s="292">
        <f t="shared" si="493"/>
        <v>597</v>
      </c>
      <c r="AR1080" s="292">
        <f t="shared" si="494"/>
        <v>620</v>
      </c>
      <c r="AS1080" s="292">
        <f t="shared" si="495"/>
        <v>611</v>
      </c>
      <c r="AT1080" s="292">
        <f t="shared" si="496"/>
        <v>624</v>
      </c>
      <c r="AU1080" s="292">
        <f t="shared" si="497"/>
        <v>642</v>
      </c>
      <c r="AV1080" s="292">
        <f t="shared" si="498"/>
        <v>650</v>
      </c>
      <c r="AW1080" s="292">
        <f t="shared" si="499"/>
        <v>759</v>
      </c>
      <c r="AX1080" s="292">
        <f t="shared" si="500"/>
        <v>689</v>
      </c>
      <c r="AY1080" s="292">
        <f t="shared" si="501"/>
        <v>664</v>
      </c>
      <c r="AZ1080" s="292" t="str">
        <f t="shared" si="502"/>
        <v>NA</v>
      </c>
      <c r="BA1080" s="292" t="str">
        <f t="shared" si="503"/>
        <v>NA</v>
      </c>
      <c r="BB1080" s="289">
        <f t="shared" si="504"/>
        <v>669</v>
      </c>
      <c r="BC1080" s="289">
        <f t="shared" si="478"/>
        <v>673</v>
      </c>
      <c r="BD1080" s="289" t="str">
        <f t="shared" si="479"/>
        <v>NA</v>
      </c>
      <c r="BE1080" s="289" t="str">
        <f t="shared" si="480"/>
        <v>NA</v>
      </c>
    </row>
    <row r="1081" spans="1:57" s="309" customFormat="1" ht="15" customHeight="1" x14ac:dyDescent="0.25">
      <c r="A1081" s="283" t="s">
        <v>528</v>
      </c>
      <c r="B1081" s="255" t="s">
        <v>912</v>
      </c>
      <c r="C1081" s="269" t="s">
        <v>1127</v>
      </c>
      <c r="D1081" s="248"/>
      <c r="E1081" s="248"/>
      <c r="F1081" s="248"/>
      <c r="G1081" s="248"/>
      <c r="H1081" s="248">
        <v>187243</v>
      </c>
      <c r="I1081" s="248">
        <v>214120</v>
      </c>
      <c r="J1081" s="248">
        <v>245207</v>
      </c>
      <c r="K1081" s="248">
        <v>302117</v>
      </c>
      <c r="L1081" s="248">
        <v>410687</v>
      </c>
      <c r="M1081" s="248">
        <v>438002</v>
      </c>
      <c r="N1081" s="248">
        <v>447322</v>
      </c>
      <c r="O1081" s="248">
        <v>428085</v>
      </c>
      <c r="P1081" s="248">
        <v>388216</v>
      </c>
      <c r="Q1081" s="248">
        <v>378385</v>
      </c>
      <c r="R1081" s="248">
        <v>256862.33333333331</v>
      </c>
      <c r="S1081" s="248">
        <v>135339.66666666663</v>
      </c>
      <c r="T1081" s="285">
        <v>13817</v>
      </c>
      <c r="U1081" s="286">
        <v>16948</v>
      </c>
      <c r="V1081" s="287">
        <v>18100</v>
      </c>
      <c r="W1081" s="287">
        <v>14759</v>
      </c>
      <c r="X1081" s="287">
        <v>16776</v>
      </c>
      <c r="Y1081" s="287"/>
      <c r="Z1081" s="287"/>
      <c r="AA1081" s="305">
        <v>28581</v>
      </c>
      <c r="AB1081" s="305">
        <v>36010</v>
      </c>
      <c r="AC1081" s="303"/>
      <c r="AD1081" s="303"/>
      <c r="AE1081" s="289" t="str">
        <f t="shared" si="481"/>
        <v>NA</v>
      </c>
      <c r="AF1081" s="289" t="str">
        <f t="shared" si="482"/>
        <v>NA</v>
      </c>
      <c r="AG1081" s="289" t="str">
        <f t="shared" si="483"/>
        <v>NA</v>
      </c>
      <c r="AH1081" s="289" t="str">
        <f t="shared" si="484"/>
        <v>NA</v>
      </c>
      <c r="AI1081" s="289">
        <f t="shared" si="485"/>
        <v>102</v>
      </c>
      <c r="AJ1081" s="289">
        <f t="shared" si="486"/>
        <v>103</v>
      </c>
      <c r="AK1081" s="289">
        <f t="shared" si="487"/>
        <v>107</v>
      </c>
      <c r="AL1081" s="289">
        <f t="shared" si="488"/>
        <v>102</v>
      </c>
      <c r="AM1081" s="289">
        <f t="shared" si="489"/>
        <v>92</v>
      </c>
      <c r="AN1081" s="289">
        <f t="shared" si="490"/>
        <v>90</v>
      </c>
      <c r="AO1081" s="289">
        <f t="shared" si="491"/>
        <v>102</v>
      </c>
      <c r="AP1081" s="289">
        <f t="shared" si="492"/>
        <v>109</v>
      </c>
      <c r="AQ1081" s="289">
        <f t="shared" si="493"/>
        <v>109</v>
      </c>
      <c r="AR1081" s="289">
        <f t="shared" si="494"/>
        <v>116</v>
      </c>
      <c r="AS1081" s="289">
        <f t="shared" si="495"/>
        <v>177</v>
      </c>
      <c r="AT1081" s="289">
        <f t="shared" si="496"/>
        <v>290</v>
      </c>
      <c r="AU1081" s="289">
        <f t="shared" si="497"/>
        <v>750</v>
      </c>
      <c r="AV1081" s="289">
        <f t="shared" si="498"/>
        <v>752</v>
      </c>
      <c r="AW1081" s="289">
        <f t="shared" si="499"/>
        <v>816</v>
      </c>
      <c r="AX1081" s="289">
        <f t="shared" si="500"/>
        <v>736</v>
      </c>
      <c r="AY1081" s="289">
        <f t="shared" si="501"/>
        <v>739</v>
      </c>
      <c r="AZ1081" s="289" t="str">
        <f t="shared" si="502"/>
        <v>NA</v>
      </c>
      <c r="BA1081" s="289" t="str">
        <f t="shared" si="503"/>
        <v>NA</v>
      </c>
      <c r="BB1081" s="289">
        <f t="shared" si="504"/>
        <v>694</v>
      </c>
      <c r="BC1081" s="289">
        <f t="shared" si="478"/>
        <v>676</v>
      </c>
      <c r="BD1081" s="289" t="str">
        <f t="shared" si="479"/>
        <v>NA</v>
      </c>
      <c r="BE1081" s="289" t="str">
        <f t="shared" si="480"/>
        <v>NA</v>
      </c>
    </row>
    <row r="1082" spans="1:57" s="309" customFormat="1" ht="15" customHeight="1" x14ac:dyDescent="0.25">
      <c r="A1082" s="283" t="s">
        <v>178</v>
      </c>
      <c r="B1082" s="255" t="s">
        <v>921</v>
      </c>
      <c r="C1082" s="269" t="s">
        <v>1127</v>
      </c>
      <c r="D1082" s="248"/>
      <c r="E1082" s="248"/>
      <c r="F1082" s="248"/>
      <c r="G1082" s="248"/>
      <c r="H1082" s="248"/>
      <c r="I1082" s="248"/>
      <c r="J1082" s="248"/>
      <c r="K1082" s="248"/>
      <c r="L1082" s="248"/>
      <c r="M1082" s="248"/>
      <c r="N1082" s="248"/>
      <c r="O1082" s="248"/>
      <c r="P1082" s="248"/>
      <c r="Q1082" s="248"/>
      <c r="R1082" s="248"/>
      <c r="S1082" s="248"/>
      <c r="T1082" s="285"/>
      <c r="U1082" s="286"/>
      <c r="V1082" s="287">
        <v>27631</v>
      </c>
      <c r="W1082" s="287"/>
      <c r="X1082" s="287"/>
      <c r="Y1082" s="287"/>
      <c r="Z1082" s="287"/>
      <c r="AA1082" s="305">
        <v>32023</v>
      </c>
      <c r="AB1082" s="305">
        <v>35852</v>
      </c>
      <c r="AC1082" s="303"/>
      <c r="AD1082" s="303"/>
      <c r="AE1082" s="289" t="str">
        <f t="shared" si="481"/>
        <v>NA</v>
      </c>
      <c r="AF1082" s="289" t="str">
        <f t="shared" si="482"/>
        <v>NA</v>
      </c>
      <c r="AG1082" s="289" t="str">
        <f t="shared" si="483"/>
        <v>NA</v>
      </c>
      <c r="AH1082" s="289" t="str">
        <f t="shared" si="484"/>
        <v>NA</v>
      </c>
      <c r="AI1082" s="289" t="str">
        <f t="shared" si="485"/>
        <v>NA</v>
      </c>
      <c r="AJ1082" s="289" t="str">
        <f t="shared" si="486"/>
        <v>NA</v>
      </c>
      <c r="AK1082" s="289" t="str">
        <f t="shared" si="487"/>
        <v>NA</v>
      </c>
      <c r="AL1082" s="289" t="str">
        <f t="shared" si="488"/>
        <v>NA</v>
      </c>
      <c r="AM1082" s="289" t="str">
        <f t="shared" si="489"/>
        <v>NA</v>
      </c>
      <c r="AN1082" s="289" t="str">
        <f t="shared" si="490"/>
        <v>NA</v>
      </c>
      <c r="AO1082" s="289" t="str">
        <f t="shared" si="491"/>
        <v>NA</v>
      </c>
      <c r="AP1082" s="289" t="str">
        <f t="shared" si="492"/>
        <v>NA</v>
      </c>
      <c r="AQ1082" s="289" t="str">
        <f t="shared" si="493"/>
        <v>NA</v>
      </c>
      <c r="AR1082" s="289" t="str">
        <f t="shared" si="494"/>
        <v>NA</v>
      </c>
      <c r="AS1082" s="289" t="str">
        <f t="shared" si="495"/>
        <v>NA</v>
      </c>
      <c r="AT1082" s="289" t="str">
        <f t="shared" si="496"/>
        <v>NA</v>
      </c>
      <c r="AU1082" s="289" t="str">
        <f t="shared" si="497"/>
        <v>NA</v>
      </c>
      <c r="AV1082" s="289" t="str">
        <f t="shared" si="498"/>
        <v>NA</v>
      </c>
      <c r="AW1082" s="289">
        <f t="shared" si="499"/>
        <v>725</v>
      </c>
      <c r="AX1082" s="289" t="str">
        <f t="shared" si="500"/>
        <v>NA</v>
      </c>
      <c r="AY1082" s="289" t="str">
        <f t="shared" si="501"/>
        <v>NA</v>
      </c>
      <c r="AZ1082" s="289" t="str">
        <f t="shared" si="502"/>
        <v>NA</v>
      </c>
      <c r="BA1082" s="289" t="str">
        <f t="shared" si="503"/>
        <v>NA</v>
      </c>
      <c r="BB1082" s="289">
        <f t="shared" si="504"/>
        <v>673</v>
      </c>
      <c r="BC1082" s="289">
        <f t="shared" si="478"/>
        <v>678</v>
      </c>
      <c r="BD1082" s="289" t="str">
        <f t="shared" si="479"/>
        <v>NA</v>
      </c>
      <c r="BE1082" s="289" t="str">
        <f t="shared" si="480"/>
        <v>NA</v>
      </c>
    </row>
    <row r="1083" spans="1:57" s="309" customFormat="1" ht="15" customHeight="1" x14ac:dyDescent="0.25">
      <c r="A1083" s="283" t="s">
        <v>241</v>
      </c>
      <c r="B1083" s="255" t="s">
        <v>907</v>
      </c>
      <c r="C1083" s="269" t="s">
        <v>1127</v>
      </c>
      <c r="D1083" s="248"/>
      <c r="E1083" s="248"/>
      <c r="F1083" s="248"/>
      <c r="G1083" s="248"/>
      <c r="H1083" s="248"/>
      <c r="I1083" s="248"/>
      <c r="J1083" s="248"/>
      <c r="K1083" s="272"/>
      <c r="L1083" s="272"/>
      <c r="M1083" s="272"/>
      <c r="N1083" s="248">
        <v>6332</v>
      </c>
      <c r="O1083" s="248">
        <v>6953.5</v>
      </c>
      <c r="P1083" s="248">
        <v>7575</v>
      </c>
      <c r="Q1083" s="248">
        <v>8704</v>
      </c>
      <c r="R1083" s="272">
        <v>11177</v>
      </c>
      <c r="S1083" s="272">
        <v>12778</v>
      </c>
      <c r="T1083" s="285">
        <v>14324</v>
      </c>
      <c r="U1083" s="286">
        <v>17910</v>
      </c>
      <c r="V1083" s="287">
        <v>17542</v>
      </c>
      <c r="W1083" s="287"/>
      <c r="X1083" s="287"/>
      <c r="Y1083" s="287"/>
      <c r="Z1083" s="287"/>
      <c r="AA1083" s="287">
        <v>28747</v>
      </c>
      <c r="AB1083" s="287">
        <v>34202</v>
      </c>
      <c r="AC1083" s="303"/>
      <c r="AD1083" s="303"/>
      <c r="AE1083" s="289" t="str">
        <f t="shared" si="481"/>
        <v>NA</v>
      </c>
      <c r="AF1083" s="289" t="str">
        <f t="shared" si="482"/>
        <v>NA</v>
      </c>
      <c r="AG1083" s="289" t="str">
        <f t="shared" si="483"/>
        <v>NA</v>
      </c>
      <c r="AH1083" s="289" t="str">
        <f t="shared" si="484"/>
        <v>NA</v>
      </c>
      <c r="AI1083" s="289" t="str">
        <f t="shared" si="485"/>
        <v>NA</v>
      </c>
      <c r="AJ1083" s="289" t="str">
        <f t="shared" si="486"/>
        <v>NA</v>
      </c>
      <c r="AK1083" s="289" t="str">
        <f t="shared" si="487"/>
        <v>NA</v>
      </c>
      <c r="AL1083" s="289" t="str">
        <f t="shared" si="488"/>
        <v>NA</v>
      </c>
      <c r="AM1083" s="289" t="str">
        <f t="shared" si="489"/>
        <v>NA</v>
      </c>
      <c r="AN1083" s="289" t="str">
        <f t="shared" si="490"/>
        <v>NA</v>
      </c>
      <c r="AO1083" s="289">
        <f t="shared" si="491"/>
        <v>624</v>
      </c>
      <c r="AP1083" s="289">
        <f t="shared" si="492"/>
        <v>643</v>
      </c>
      <c r="AQ1083" s="289">
        <f t="shared" si="493"/>
        <v>691</v>
      </c>
      <c r="AR1083" s="289">
        <f t="shared" si="494"/>
        <v>723</v>
      </c>
      <c r="AS1083" s="289">
        <f t="shared" si="495"/>
        <v>710</v>
      </c>
      <c r="AT1083" s="289">
        <f t="shared" si="496"/>
        <v>715</v>
      </c>
      <c r="AU1083" s="289">
        <f t="shared" si="497"/>
        <v>746</v>
      </c>
      <c r="AV1083" s="289">
        <f t="shared" si="498"/>
        <v>747</v>
      </c>
      <c r="AW1083" s="289">
        <f t="shared" si="499"/>
        <v>825</v>
      </c>
      <c r="AX1083" s="289" t="str">
        <f t="shared" si="500"/>
        <v>NA</v>
      </c>
      <c r="AY1083" s="289" t="str">
        <f t="shared" si="501"/>
        <v>NA</v>
      </c>
      <c r="AZ1083" s="289" t="str">
        <f t="shared" si="502"/>
        <v>NA</v>
      </c>
      <c r="BA1083" s="289" t="str">
        <f t="shared" si="503"/>
        <v>NA</v>
      </c>
      <c r="BB1083" s="289">
        <f t="shared" si="504"/>
        <v>692</v>
      </c>
      <c r="BC1083" s="289">
        <f t="shared" si="478"/>
        <v>686</v>
      </c>
      <c r="BD1083" s="289" t="str">
        <f t="shared" si="479"/>
        <v>NA</v>
      </c>
      <c r="BE1083" s="289" t="str">
        <f t="shared" si="480"/>
        <v>NA</v>
      </c>
    </row>
    <row r="1084" spans="1:57" s="309" customFormat="1" ht="15" customHeight="1" x14ac:dyDescent="0.25">
      <c r="A1084" s="283" t="s">
        <v>2219</v>
      </c>
      <c r="B1084" s="255" t="s">
        <v>911</v>
      </c>
      <c r="C1084" s="269" t="s">
        <v>1127</v>
      </c>
      <c r="D1084" s="248"/>
      <c r="E1084" s="248"/>
      <c r="F1084" s="248"/>
      <c r="G1084" s="248"/>
      <c r="H1084" s="248"/>
      <c r="I1084" s="248"/>
      <c r="J1084" s="248"/>
      <c r="K1084" s="248"/>
      <c r="L1084" s="248"/>
      <c r="M1084" s="248"/>
      <c r="N1084" s="248"/>
      <c r="O1084" s="248"/>
      <c r="P1084" s="248"/>
      <c r="Q1084" s="248"/>
      <c r="R1084" s="248"/>
      <c r="S1084" s="248"/>
      <c r="T1084" s="285"/>
      <c r="U1084" s="286"/>
      <c r="V1084" s="287"/>
      <c r="W1084" s="287"/>
      <c r="X1084" s="287"/>
      <c r="Y1084" s="287"/>
      <c r="Z1084" s="287"/>
      <c r="AA1084" s="287">
        <v>28759</v>
      </c>
      <c r="AB1084" s="287">
        <v>31053</v>
      </c>
      <c r="AC1084" s="303"/>
      <c r="AD1084" s="303"/>
      <c r="AE1084" s="289" t="str">
        <f t="shared" si="481"/>
        <v>NA</v>
      </c>
      <c r="AF1084" s="289" t="str">
        <f t="shared" si="482"/>
        <v>NA</v>
      </c>
      <c r="AG1084" s="289" t="str">
        <f t="shared" si="483"/>
        <v>NA</v>
      </c>
      <c r="AH1084" s="289" t="str">
        <f t="shared" si="484"/>
        <v>NA</v>
      </c>
      <c r="AI1084" s="289" t="str">
        <f t="shared" si="485"/>
        <v>NA</v>
      </c>
      <c r="AJ1084" s="289" t="str">
        <f t="shared" si="486"/>
        <v>NA</v>
      </c>
      <c r="AK1084" s="289" t="str">
        <f t="shared" si="487"/>
        <v>NA</v>
      </c>
      <c r="AL1084" s="289" t="str">
        <f t="shared" si="488"/>
        <v>NA</v>
      </c>
      <c r="AM1084" s="289" t="str">
        <f t="shared" si="489"/>
        <v>NA</v>
      </c>
      <c r="AN1084" s="289" t="str">
        <f t="shared" si="490"/>
        <v>NA</v>
      </c>
      <c r="AO1084" s="289" t="str">
        <f t="shared" si="491"/>
        <v>NA</v>
      </c>
      <c r="AP1084" s="289" t="str">
        <f t="shared" si="492"/>
        <v>NA</v>
      </c>
      <c r="AQ1084" s="289" t="str">
        <f t="shared" si="493"/>
        <v>NA</v>
      </c>
      <c r="AR1084" s="289" t="str">
        <f t="shared" si="494"/>
        <v>NA</v>
      </c>
      <c r="AS1084" s="289" t="str">
        <f t="shared" si="495"/>
        <v>NA</v>
      </c>
      <c r="AT1084" s="289" t="str">
        <f t="shared" si="496"/>
        <v>NA</v>
      </c>
      <c r="AU1084" s="289" t="str">
        <f t="shared" si="497"/>
        <v>NA</v>
      </c>
      <c r="AV1084" s="289" t="str">
        <f t="shared" si="498"/>
        <v>NA</v>
      </c>
      <c r="AW1084" s="289" t="str">
        <f t="shared" si="499"/>
        <v>NA</v>
      </c>
      <c r="AX1084" s="289" t="str">
        <f t="shared" si="500"/>
        <v>NA</v>
      </c>
      <c r="AY1084" s="289" t="str">
        <f t="shared" si="501"/>
        <v>NA</v>
      </c>
      <c r="AZ1084" s="289" t="str">
        <f t="shared" si="502"/>
        <v>NA</v>
      </c>
      <c r="BA1084" s="289" t="str">
        <f t="shared" si="503"/>
        <v>NA</v>
      </c>
      <c r="BB1084" s="289">
        <f t="shared" si="504"/>
        <v>691</v>
      </c>
      <c r="BC1084" s="289">
        <f t="shared" si="478"/>
        <v>701</v>
      </c>
      <c r="BD1084" s="289" t="str">
        <f t="shared" si="479"/>
        <v>NA</v>
      </c>
      <c r="BE1084" s="289" t="str">
        <f t="shared" si="480"/>
        <v>NA</v>
      </c>
    </row>
    <row r="1085" spans="1:57" s="309" customFormat="1" ht="15" customHeight="1" x14ac:dyDescent="0.25">
      <c r="A1085" s="283" t="s">
        <v>369</v>
      </c>
      <c r="B1085" s="255" t="s">
        <v>915</v>
      </c>
      <c r="C1085" s="269" t="s">
        <v>1127</v>
      </c>
      <c r="D1085" s="248"/>
      <c r="E1085" s="248"/>
      <c r="F1085" s="248"/>
      <c r="G1085" s="248"/>
      <c r="H1085" s="248">
        <v>4670</v>
      </c>
      <c r="I1085" s="248">
        <v>5693</v>
      </c>
      <c r="J1085" s="248">
        <v>6436</v>
      </c>
      <c r="K1085" s="248">
        <v>8289</v>
      </c>
      <c r="L1085" s="248">
        <v>10917</v>
      </c>
      <c r="M1085" s="248">
        <v>12648</v>
      </c>
      <c r="N1085" s="248">
        <v>13809</v>
      </c>
      <c r="O1085" s="248">
        <v>13444</v>
      </c>
      <c r="P1085" s="248">
        <v>12068</v>
      </c>
      <c r="Q1085" s="248">
        <v>12372</v>
      </c>
      <c r="R1085" s="248">
        <v>12803.666666666666</v>
      </c>
      <c r="S1085" s="248">
        <v>13235.333333333332</v>
      </c>
      <c r="T1085" s="285">
        <v>13667</v>
      </c>
      <c r="U1085" s="286">
        <v>14908</v>
      </c>
      <c r="V1085" s="287">
        <v>13324</v>
      </c>
      <c r="W1085" s="287">
        <v>13457</v>
      </c>
      <c r="X1085" s="287">
        <v>18924</v>
      </c>
      <c r="Y1085" s="287"/>
      <c r="Z1085" s="287"/>
      <c r="AA1085" s="287">
        <v>24238</v>
      </c>
      <c r="AB1085" s="287">
        <v>27615</v>
      </c>
      <c r="AC1085" s="303"/>
      <c r="AD1085" s="303"/>
      <c r="AE1085" s="289" t="str">
        <f t="shared" si="481"/>
        <v>NA</v>
      </c>
      <c r="AF1085" s="289" t="str">
        <f t="shared" si="482"/>
        <v>NA</v>
      </c>
      <c r="AG1085" s="289" t="str">
        <f t="shared" si="483"/>
        <v>NA</v>
      </c>
      <c r="AH1085" s="289" t="str">
        <f t="shared" si="484"/>
        <v>NA</v>
      </c>
      <c r="AI1085" s="289">
        <f t="shared" si="485"/>
        <v>449</v>
      </c>
      <c r="AJ1085" s="289">
        <f t="shared" si="486"/>
        <v>477</v>
      </c>
      <c r="AK1085" s="289">
        <f t="shared" si="487"/>
        <v>493</v>
      </c>
      <c r="AL1085" s="289">
        <f t="shared" si="488"/>
        <v>486</v>
      </c>
      <c r="AM1085" s="289">
        <f t="shared" si="489"/>
        <v>516</v>
      </c>
      <c r="AN1085" s="289">
        <f t="shared" si="490"/>
        <v>518</v>
      </c>
      <c r="AO1085" s="289">
        <f t="shared" si="491"/>
        <v>603</v>
      </c>
      <c r="AP1085" s="289">
        <f t="shared" si="492"/>
        <v>615</v>
      </c>
      <c r="AQ1085" s="289">
        <f t="shared" si="493"/>
        <v>667</v>
      </c>
      <c r="AR1085" s="289">
        <f t="shared" si="494"/>
        <v>695</v>
      </c>
      <c r="AS1085" s="289">
        <f t="shared" si="495"/>
        <v>699</v>
      </c>
      <c r="AT1085" s="289">
        <f t="shared" si="496"/>
        <v>714</v>
      </c>
      <c r="AU1085" s="289">
        <f t="shared" si="497"/>
        <v>752</v>
      </c>
      <c r="AV1085" s="289">
        <f t="shared" si="498"/>
        <v>773</v>
      </c>
      <c r="AW1085" s="289">
        <f t="shared" si="499"/>
        <v>864</v>
      </c>
      <c r="AX1085" s="289">
        <f t="shared" si="500"/>
        <v>749</v>
      </c>
      <c r="AY1085" s="289">
        <f t="shared" si="501"/>
        <v>719</v>
      </c>
      <c r="AZ1085" s="289" t="str">
        <f t="shared" si="502"/>
        <v>NA</v>
      </c>
      <c r="BA1085" s="289" t="str">
        <f t="shared" si="503"/>
        <v>NA</v>
      </c>
      <c r="BB1085" s="289">
        <f t="shared" si="504"/>
        <v>712</v>
      </c>
      <c r="BC1085" s="289">
        <f t="shared" si="478"/>
        <v>715</v>
      </c>
      <c r="BD1085" s="289" t="str">
        <f t="shared" si="479"/>
        <v>NA</v>
      </c>
      <c r="BE1085" s="289" t="str">
        <f t="shared" si="480"/>
        <v>NA</v>
      </c>
    </row>
    <row r="1086" spans="1:57" s="309" customFormat="1" ht="15" customHeight="1" x14ac:dyDescent="0.25">
      <c r="A1086" s="283" t="s">
        <v>531</v>
      </c>
      <c r="B1086" s="255" t="s">
        <v>912</v>
      </c>
      <c r="C1086" s="269" t="s">
        <v>1127</v>
      </c>
      <c r="D1086" s="248"/>
      <c r="E1086" s="248"/>
      <c r="F1086" s="248"/>
      <c r="G1086" s="248"/>
      <c r="H1086" s="248">
        <v>4848</v>
      </c>
      <c r="I1086" s="248">
        <v>5709</v>
      </c>
      <c r="J1086" s="248">
        <v>6673</v>
      </c>
      <c r="K1086" s="248">
        <v>7731</v>
      </c>
      <c r="L1086" s="248">
        <v>9019</v>
      </c>
      <c r="M1086" s="248">
        <v>9951</v>
      </c>
      <c r="N1086" s="248">
        <v>10895</v>
      </c>
      <c r="O1086" s="248">
        <v>10691</v>
      </c>
      <c r="P1086" s="248">
        <v>10111</v>
      </c>
      <c r="Q1086" s="248">
        <v>10456</v>
      </c>
      <c r="R1086" s="248">
        <v>12230</v>
      </c>
      <c r="S1086" s="248">
        <v>13352</v>
      </c>
      <c r="T1086" s="285">
        <v>14586</v>
      </c>
      <c r="U1086" s="286">
        <v>17089</v>
      </c>
      <c r="V1086" s="287">
        <v>17482</v>
      </c>
      <c r="W1086" s="287">
        <v>14128</v>
      </c>
      <c r="X1086" s="287">
        <v>14976</v>
      </c>
      <c r="Y1086" s="287"/>
      <c r="Z1086" s="287"/>
      <c r="AA1086" s="287">
        <v>22221</v>
      </c>
      <c r="AB1086" s="287">
        <v>25603</v>
      </c>
      <c r="AC1086" s="303"/>
      <c r="AD1086" s="303"/>
      <c r="AE1086" s="289" t="str">
        <f t="shared" si="481"/>
        <v>NA</v>
      </c>
      <c r="AF1086" s="289" t="str">
        <f t="shared" si="482"/>
        <v>NA</v>
      </c>
      <c r="AG1086" s="289" t="str">
        <f t="shared" si="483"/>
        <v>NA</v>
      </c>
      <c r="AH1086" s="289" t="str">
        <f t="shared" si="484"/>
        <v>NA</v>
      </c>
      <c r="AI1086" s="289">
        <f t="shared" si="485"/>
        <v>448</v>
      </c>
      <c r="AJ1086" s="289">
        <f t="shared" si="486"/>
        <v>476</v>
      </c>
      <c r="AK1086" s="289">
        <f t="shared" si="487"/>
        <v>492</v>
      </c>
      <c r="AL1086" s="289">
        <f t="shared" si="488"/>
        <v>488</v>
      </c>
      <c r="AM1086" s="289">
        <f t="shared" si="489"/>
        <v>519</v>
      </c>
      <c r="AN1086" s="289">
        <f t="shared" si="490"/>
        <v>521</v>
      </c>
      <c r="AO1086" s="289">
        <f t="shared" si="491"/>
        <v>608</v>
      </c>
      <c r="AP1086" s="289">
        <f t="shared" si="492"/>
        <v>626</v>
      </c>
      <c r="AQ1086" s="289">
        <f t="shared" si="493"/>
        <v>677</v>
      </c>
      <c r="AR1086" s="289">
        <f t="shared" si="494"/>
        <v>713</v>
      </c>
      <c r="AS1086" s="289">
        <f t="shared" si="495"/>
        <v>705</v>
      </c>
      <c r="AT1086" s="289">
        <f t="shared" si="496"/>
        <v>713</v>
      </c>
      <c r="AU1086" s="289">
        <f t="shared" si="497"/>
        <v>742</v>
      </c>
      <c r="AV1086" s="289">
        <f t="shared" si="498"/>
        <v>751</v>
      </c>
      <c r="AW1086" s="289">
        <f t="shared" si="499"/>
        <v>826</v>
      </c>
      <c r="AX1086" s="289">
        <f t="shared" si="500"/>
        <v>744</v>
      </c>
      <c r="AY1086" s="289">
        <f t="shared" si="501"/>
        <v>756</v>
      </c>
      <c r="AZ1086" s="289" t="str">
        <f t="shared" si="502"/>
        <v>NA</v>
      </c>
      <c r="BA1086" s="289" t="str">
        <f t="shared" si="503"/>
        <v>NA</v>
      </c>
      <c r="BB1086" s="289">
        <f t="shared" si="504"/>
        <v>729</v>
      </c>
      <c r="BC1086" s="289">
        <f t="shared" si="478"/>
        <v>730</v>
      </c>
      <c r="BD1086" s="289" t="str">
        <f t="shared" si="479"/>
        <v>NA</v>
      </c>
      <c r="BE1086" s="289" t="str">
        <f t="shared" si="480"/>
        <v>NA</v>
      </c>
    </row>
    <row r="1087" spans="1:57" s="309" customFormat="1" ht="15" customHeight="1" x14ac:dyDescent="0.25">
      <c r="A1087" s="283" t="s">
        <v>155</v>
      </c>
      <c r="B1087" s="255" t="s">
        <v>907</v>
      </c>
      <c r="C1087" s="269" t="s">
        <v>1127</v>
      </c>
      <c r="D1087" s="248"/>
      <c r="E1087" s="248"/>
      <c r="F1087" s="248"/>
      <c r="G1087" s="248"/>
      <c r="H1087" s="248"/>
      <c r="I1087" s="248"/>
      <c r="J1087" s="248"/>
      <c r="K1087" s="248"/>
      <c r="L1087" s="248"/>
      <c r="M1087" s="248"/>
      <c r="N1087" s="248"/>
      <c r="O1087" s="248"/>
      <c r="P1087" s="248"/>
      <c r="Q1087" s="248"/>
      <c r="R1087" s="248"/>
      <c r="S1087" s="248"/>
      <c r="T1087" s="285"/>
      <c r="U1087" s="286"/>
      <c r="V1087" s="287">
        <v>8875</v>
      </c>
      <c r="W1087" s="287"/>
      <c r="X1087" s="287"/>
      <c r="Y1087" s="287"/>
      <c r="Z1087" s="287"/>
      <c r="AA1087" s="287">
        <v>18242</v>
      </c>
      <c r="AB1087" s="287">
        <v>22998</v>
      </c>
      <c r="AC1087" s="303"/>
      <c r="AD1087" s="303"/>
      <c r="AE1087" s="289" t="str">
        <f t="shared" si="481"/>
        <v>NA</v>
      </c>
      <c r="AF1087" s="289" t="str">
        <f t="shared" si="482"/>
        <v>NA</v>
      </c>
      <c r="AG1087" s="289" t="str">
        <f t="shared" si="483"/>
        <v>NA</v>
      </c>
      <c r="AH1087" s="289" t="str">
        <f t="shared" si="484"/>
        <v>NA</v>
      </c>
      <c r="AI1087" s="289" t="str">
        <f t="shared" si="485"/>
        <v>NA</v>
      </c>
      <c r="AJ1087" s="289" t="str">
        <f t="shared" si="486"/>
        <v>NA</v>
      </c>
      <c r="AK1087" s="289" t="str">
        <f t="shared" si="487"/>
        <v>NA</v>
      </c>
      <c r="AL1087" s="289" t="str">
        <f t="shared" si="488"/>
        <v>NA</v>
      </c>
      <c r="AM1087" s="289" t="str">
        <f t="shared" si="489"/>
        <v>NA</v>
      </c>
      <c r="AN1087" s="289" t="str">
        <f t="shared" si="490"/>
        <v>NA</v>
      </c>
      <c r="AO1087" s="289" t="str">
        <f t="shared" si="491"/>
        <v>NA</v>
      </c>
      <c r="AP1087" s="289" t="str">
        <f t="shared" si="492"/>
        <v>NA</v>
      </c>
      <c r="AQ1087" s="289" t="str">
        <f t="shared" si="493"/>
        <v>NA</v>
      </c>
      <c r="AR1087" s="289" t="str">
        <f t="shared" si="494"/>
        <v>NA</v>
      </c>
      <c r="AS1087" s="289" t="str">
        <f t="shared" si="495"/>
        <v>NA</v>
      </c>
      <c r="AT1087" s="289" t="str">
        <f t="shared" si="496"/>
        <v>NA</v>
      </c>
      <c r="AU1087" s="289" t="str">
        <f t="shared" si="497"/>
        <v>NA</v>
      </c>
      <c r="AV1087" s="289" t="str">
        <f t="shared" si="498"/>
        <v>NA</v>
      </c>
      <c r="AW1087" s="289">
        <f t="shared" si="499"/>
        <v>900</v>
      </c>
      <c r="AX1087" s="289" t="str">
        <f t="shared" si="500"/>
        <v>NA</v>
      </c>
      <c r="AY1087" s="289" t="str">
        <f t="shared" si="501"/>
        <v>NA</v>
      </c>
      <c r="AZ1087" s="289" t="str">
        <f t="shared" si="502"/>
        <v>NA</v>
      </c>
      <c r="BA1087" s="289" t="str">
        <f t="shared" si="503"/>
        <v>NA</v>
      </c>
      <c r="BB1087" s="289">
        <f t="shared" si="504"/>
        <v>757</v>
      </c>
      <c r="BC1087" s="289">
        <f t="shared" si="478"/>
        <v>746</v>
      </c>
      <c r="BD1087" s="289" t="str">
        <f t="shared" si="479"/>
        <v>NA</v>
      </c>
      <c r="BE1087" s="289" t="str">
        <f t="shared" si="480"/>
        <v>NA</v>
      </c>
    </row>
    <row r="1088" spans="1:57" s="309" customFormat="1" ht="15" customHeight="1" x14ac:dyDescent="0.25">
      <c r="A1088" s="283" t="s">
        <v>2130</v>
      </c>
      <c r="B1088" s="255" t="s">
        <v>912</v>
      </c>
      <c r="C1088" s="269" t="s">
        <v>1127</v>
      </c>
      <c r="D1088" s="248"/>
      <c r="E1088" s="248"/>
      <c r="F1088" s="248"/>
      <c r="G1088" s="248"/>
      <c r="H1088" s="248"/>
      <c r="I1088" s="248"/>
      <c r="J1088" s="248"/>
      <c r="K1088" s="248"/>
      <c r="L1088" s="248"/>
      <c r="M1088" s="248"/>
      <c r="N1088" s="248"/>
      <c r="O1088" s="248"/>
      <c r="P1088" s="248"/>
      <c r="Q1088" s="248"/>
      <c r="R1088" s="248"/>
      <c r="S1088" s="248"/>
      <c r="T1088" s="285"/>
      <c r="U1088" s="286"/>
      <c r="V1088" s="287"/>
      <c r="W1088" s="287">
        <v>15246</v>
      </c>
      <c r="X1088" s="287">
        <v>17933</v>
      </c>
      <c r="Y1088" s="287"/>
      <c r="Z1088" s="287"/>
      <c r="AA1088" s="287">
        <v>22590</v>
      </c>
      <c r="AB1088" s="287">
        <v>21926</v>
      </c>
      <c r="AC1088" s="303"/>
      <c r="AD1088" s="303"/>
      <c r="AE1088" s="289" t="str">
        <f t="shared" si="481"/>
        <v>NA</v>
      </c>
      <c r="AF1088" s="289" t="str">
        <f t="shared" si="482"/>
        <v>NA</v>
      </c>
      <c r="AG1088" s="289" t="str">
        <f t="shared" si="483"/>
        <v>NA</v>
      </c>
      <c r="AH1088" s="289" t="str">
        <f t="shared" si="484"/>
        <v>NA</v>
      </c>
      <c r="AI1088" s="289" t="str">
        <f t="shared" si="485"/>
        <v>NA</v>
      </c>
      <c r="AJ1088" s="289" t="str">
        <f t="shared" si="486"/>
        <v>NA</v>
      </c>
      <c r="AK1088" s="289" t="str">
        <f t="shared" si="487"/>
        <v>NA</v>
      </c>
      <c r="AL1088" s="289" t="str">
        <f t="shared" si="488"/>
        <v>NA</v>
      </c>
      <c r="AM1088" s="289" t="str">
        <f t="shared" si="489"/>
        <v>NA</v>
      </c>
      <c r="AN1088" s="289" t="str">
        <f t="shared" si="490"/>
        <v>NA</v>
      </c>
      <c r="AO1088" s="289" t="str">
        <f t="shared" si="491"/>
        <v>NA</v>
      </c>
      <c r="AP1088" s="289" t="str">
        <f t="shared" si="492"/>
        <v>NA</v>
      </c>
      <c r="AQ1088" s="289" t="str">
        <f t="shared" si="493"/>
        <v>NA</v>
      </c>
      <c r="AR1088" s="289" t="str">
        <f t="shared" si="494"/>
        <v>NA</v>
      </c>
      <c r="AS1088" s="289" t="str">
        <f t="shared" si="495"/>
        <v>NA</v>
      </c>
      <c r="AT1088" s="289" t="str">
        <f t="shared" si="496"/>
        <v>NA</v>
      </c>
      <c r="AU1088" s="289" t="str">
        <f t="shared" si="497"/>
        <v>NA</v>
      </c>
      <c r="AV1088" s="289" t="str">
        <f t="shared" si="498"/>
        <v>NA</v>
      </c>
      <c r="AW1088" s="289" t="str">
        <f t="shared" si="499"/>
        <v>NA</v>
      </c>
      <c r="AX1088" s="289">
        <f t="shared" si="500"/>
        <v>732</v>
      </c>
      <c r="AY1088" s="289">
        <f t="shared" si="501"/>
        <v>727</v>
      </c>
      <c r="AZ1088" s="289" t="str">
        <f t="shared" si="502"/>
        <v>NA</v>
      </c>
      <c r="BA1088" s="289" t="str">
        <f t="shared" si="503"/>
        <v>NA</v>
      </c>
      <c r="BB1088" s="289">
        <f t="shared" si="504"/>
        <v>725</v>
      </c>
      <c r="BC1088" s="289">
        <f t="shared" si="478"/>
        <v>752</v>
      </c>
      <c r="BD1088" s="289" t="str">
        <f t="shared" si="479"/>
        <v>NA</v>
      </c>
      <c r="BE1088" s="289" t="str">
        <f t="shared" si="480"/>
        <v>NA</v>
      </c>
    </row>
    <row r="1089" spans="1:57" s="309" customFormat="1" ht="15" customHeight="1" x14ac:dyDescent="0.25">
      <c r="A1089" s="283" t="s">
        <v>396</v>
      </c>
      <c r="B1089" s="255" t="s">
        <v>912</v>
      </c>
      <c r="C1089" s="269" t="s">
        <v>1127</v>
      </c>
      <c r="D1089" s="248"/>
      <c r="E1089" s="248"/>
      <c r="F1089" s="248"/>
      <c r="G1089" s="248"/>
      <c r="H1089" s="248"/>
      <c r="I1089" s="248"/>
      <c r="J1089" s="248"/>
      <c r="K1089" s="248"/>
      <c r="L1089" s="248"/>
      <c r="M1089" s="248"/>
      <c r="N1089" s="248">
        <v>12884</v>
      </c>
      <c r="O1089" s="248">
        <v>11491</v>
      </c>
      <c r="P1089" s="248">
        <v>9942</v>
      </c>
      <c r="Q1089" s="248">
        <v>9997</v>
      </c>
      <c r="R1089" s="248">
        <v>11231</v>
      </c>
      <c r="S1089" s="248">
        <v>12171</v>
      </c>
      <c r="T1089" s="285">
        <v>13521</v>
      </c>
      <c r="U1089" s="321">
        <v>15993</v>
      </c>
      <c r="V1089" s="287">
        <v>15393</v>
      </c>
      <c r="W1089" s="287">
        <v>11886</v>
      </c>
      <c r="X1089" s="287">
        <v>12714</v>
      </c>
      <c r="Y1089" s="287"/>
      <c r="Z1089" s="287"/>
      <c r="AA1089" s="287">
        <v>18757</v>
      </c>
      <c r="AB1089" s="287">
        <v>21128</v>
      </c>
      <c r="AC1089" s="303"/>
      <c r="AD1089" s="303"/>
      <c r="AE1089" s="289" t="str">
        <f t="shared" si="481"/>
        <v>NA</v>
      </c>
      <c r="AF1089" s="289" t="str">
        <f t="shared" si="482"/>
        <v>NA</v>
      </c>
      <c r="AG1089" s="289" t="str">
        <f t="shared" si="483"/>
        <v>NA</v>
      </c>
      <c r="AH1089" s="289" t="str">
        <f t="shared" si="484"/>
        <v>NA</v>
      </c>
      <c r="AI1089" s="289" t="str">
        <f t="shared" si="485"/>
        <v>NA</v>
      </c>
      <c r="AJ1089" s="289" t="str">
        <f t="shared" si="486"/>
        <v>NA</v>
      </c>
      <c r="AK1089" s="289" t="str">
        <f t="shared" si="487"/>
        <v>NA</v>
      </c>
      <c r="AL1089" s="289" t="str">
        <f t="shared" si="488"/>
        <v>NA</v>
      </c>
      <c r="AM1089" s="289" t="str">
        <f t="shared" si="489"/>
        <v>NA</v>
      </c>
      <c r="AN1089" s="289" t="str">
        <f t="shared" si="490"/>
        <v>NA</v>
      </c>
      <c r="AO1089" s="289">
        <f t="shared" si="491"/>
        <v>606</v>
      </c>
      <c r="AP1089" s="289">
        <f t="shared" si="492"/>
        <v>622</v>
      </c>
      <c r="AQ1089" s="289">
        <f t="shared" si="493"/>
        <v>679</v>
      </c>
      <c r="AR1089" s="289">
        <f t="shared" si="494"/>
        <v>717</v>
      </c>
      <c r="AS1089" s="289">
        <f t="shared" si="495"/>
        <v>709</v>
      </c>
      <c r="AT1089" s="289">
        <f t="shared" si="496"/>
        <v>718</v>
      </c>
      <c r="AU1089" s="289">
        <f t="shared" si="497"/>
        <v>755</v>
      </c>
      <c r="AV1089" s="289">
        <f t="shared" si="498"/>
        <v>764</v>
      </c>
      <c r="AW1089" s="289">
        <f t="shared" si="499"/>
        <v>844</v>
      </c>
      <c r="AX1089" s="289">
        <f t="shared" si="500"/>
        <v>767</v>
      </c>
      <c r="AY1089" s="289">
        <f t="shared" si="501"/>
        <v>776</v>
      </c>
      <c r="AZ1089" s="289" t="str">
        <f t="shared" si="502"/>
        <v>NA</v>
      </c>
      <c r="BA1089" s="289" t="str">
        <f t="shared" si="503"/>
        <v>NA</v>
      </c>
      <c r="BB1089" s="289">
        <f t="shared" si="504"/>
        <v>752</v>
      </c>
      <c r="BC1089" s="289">
        <f t="shared" si="478"/>
        <v>755</v>
      </c>
      <c r="BD1089" s="289" t="str">
        <f t="shared" si="479"/>
        <v>NA</v>
      </c>
      <c r="BE1089" s="289" t="str">
        <f t="shared" si="480"/>
        <v>NA</v>
      </c>
    </row>
    <row r="1090" spans="1:57" s="309" customFormat="1" ht="15" customHeight="1" x14ac:dyDescent="0.25">
      <c r="A1090" s="283" t="s">
        <v>2214</v>
      </c>
      <c r="B1090" s="255" t="s">
        <v>942</v>
      </c>
      <c r="C1090" s="269" t="s">
        <v>1127</v>
      </c>
      <c r="D1090" s="248"/>
      <c r="E1090" s="248"/>
      <c r="F1090" s="248"/>
      <c r="G1090" s="248"/>
      <c r="H1090" s="248"/>
      <c r="I1090" s="248"/>
      <c r="J1090" s="248"/>
      <c r="K1090" s="248"/>
      <c r="L1090" s="248"/>
      <c r="M1090" s="248"/>
      <c r="N1090" s="248"/>
      <c r="O1090" s="248"/>
      <c r="P1090" s="248"/>
      <c r="Q1090" s="248"/>
      <c r="R1090" s="248"/>
      <c r="S1090" s="248"/>
      <c r="T1090" s="285"/>
      <c r="U1090" s="286"/>
      <c r="V1090" s="287"/>
      <c r="W1090" s="287"/>
      <c r="X1090" s="287"/>
      <c r="Y1090" s="287"/>
      <c r="Z1090" s="287"/>
      <c r="AA1090" s="287">
        <v>14467</v>
      </c>
      <c r="AB1090" s="287">
        <v>19722</v>
      </c>
      <c r="AC1090" s="303"/>
      <c r="AD1090" s="303"/>
      <c r="AE1090" s="289" t="str">
        <f t="shared" si="481"/>
        <v>NA</v>
      </c>
      <c r="AF1090" s="289" t="str">
        <f t="shared" si="482"/>
        <v>NA</v>
      </c>
      <c r="AG1090" s="289" t="str">
        <f t="shared" si="483"/>
        <v>NA</v>
      </c>
      <c r="AH1090" s="289" t="str">
        <f t="shared" si="484"/>
        <v>NA</v>
      </c>
      <c r="AI1090" s="289" t="str">
        <f t="shared" si="485"/>
        <v>NA</v>
      </c>
      <c r="AJ1090" s="289" t="str">
        <f t="shared" si="486"/>
        <v>NA</v>
      </c>
      <c r="AK1090" s="289" t="str">
        <f t="shared" si="487"/>
        <v>NA</v>
      </c>
      <c r="AL1090" s="289" t="str">
        <f t="shared" si="488"/>
        <v>NA</v>
      </c>
      <c r="AM1090" s="289" t="str">
        <f t="shared" si="489"/>
        <v>NA</v>
      </c>
      <c r="AN1090" s="289" t="str">
        <f t="shared" si="490"/>
        <v>NA</v>
      </c>
      <c r="AO1090" s="289" t="str">
        <f t="shared" si="491"/>
        <v>NA</v>
      </c>
      <c r="AP1090" s="289" t="str">
        <f t="shared" si="492"/>
        <v>NA</v>
      </c>
      <c r="AQ1090" s="289" t="str">
        <f t="shared" si="493"/>
        <v>NA</v>
      </c>
      <c r="AR1090" s="289" t="str">
        <f t="shared" si="494"/>
        <v>NA</v>
      </c>
      <c r="AS1090" s="289" t="str">
        <f t="shared" si="495"/>
        <v>NA</v>
      </c>
      <c r="AT1090" s="289" t="str">
        <f t="shared" si="496"/>
        <v>NA</v>
      </c>
      <c r="AU1090" s="289" t="str">
        <f t="shared" si="497"/>
        <v>NA</v>
      </c>
      <c r="AV1090" s="289" t="str">
        <f t="shared" si="498"/>
        <v>NA</v>
      </c>
      <c r="AW1090" s="289" t="str">
        <f t="shared" si="499"/>
        <v>NA</v>
      </c>
      <c r="AX1090" s="289" t="str">
        <f t="shared" si="500"/>
        <v>NA</v>
      </c>
      <c r="AY1090" s="289" t="str">
        <f t="shared" si="501"/>
        <v>NA</v>
      </c>
      <c r="AZ1090" s="289" t="str">
        <f t="shared" si="502"/>
        <v>NA</v>
      </c>
      <c r="BA1090" s="289" t="str">
        <f t="shared" si="503"/>
        <v>NA</v>
      </c>
      <c r="BB1090" s="289">
        <f t="shared" si="504"/>
        <v>778</v>
      </c>
      <c r="BC1090" s="289">
        <f t="shared" si="478"/>
        <v>763</v>
      </c>
      <c r="BD1090" s="289" t="str">
        <f t="shared" si="479"/>
        <v>NA</v>
      </c>
      <c r="BE1090" s="289" t="str">
        <f t="shared" si="480"/>
        <v>NA</v>
      </c>
    </row>
    <row r="1091" spans="1:57" s="309" customFormat="1" ht="15" customHeight="1" x14ac:dyDescent="0.25">
      <c r="A1091" s="283" t="s">
        <v>363</v>
      </c>
      <c r="B1091" s="255" t="s">
        <v>907</v>
      </c>
      <c r="C1091" s="269" t="s">
        <v>1127</v>
      </c>
      <c r="D1091" s="248"/>
      <c r="E1091" s="248"/>
      <c r="F1091" s="248"/>
      <c r="G1091" s="248"/>
      <c r="H1091" s="248"/>
      <c r="I1091" s="248"/>
      <c r="J1091" s="248"/>
      <c r="K1091" s="248"/>
      <c r="L1091" s="248">
        <v>9267</v>
      </c>
      <c r="M1091" s="248">
        <v>9403</v>
      </c>
      <c r="N1091" s="248">
        <v>9794</v>
      </c>
      <c r="O1091" s="248">
        <v>7588</v>
      </c>
      <c r="P1091" s="248">
        <v>6771</v>
      </c>
      <c r="Q1091" s="248">
        <v>6761</v>
      </c>
      <c r="R1091" s="248">
        <v>7484</v>
      </c>
      <c r="S1091" s="248">
        <v>7951</v>
      </c>
      <c r="T1091" s="285">
        <v>8725</v>
      </c>
      <c r="U1091" s="286">
        <v>10129</v>
      </c>
      <c r="V1091" s="287">
        <v>10762</v>
      </c>
      <c r="W1091" s="287">
        <v>9055</v>
      </c>
      <c r="X1091" s="287">
        <v>9990</v>
      </c>
      <c r="Y1091" s="287"/>
      <c r="Z1091" s="287"/>
      <c r="AA1091" s="287">
        <v>18948</v>
      </c>
      <c r="AB1091" s="287">
        <v>19692</v>
      </c>
      <c r="AC1091" s="303"/>
      <c r="AD1091" s="303"/>
      <c r="AE1091" s="289" t="str">
        <f t="shared" si="481"/>
        <v>NA</v>
      </c>
      <c r="AF1091" s="289" t="str">
        <f t="shared" si="482"/>
        <v>NA</v>
      </c>
      <c r="AG1091" s="289" t="str">
        <f t="shared" si="483"/>
        <v>NA</v>
      </c>
      <c r="AH1091" s="289" t="str">
        <f t="shared" si="484"/>
        <v>NA</v>
      </c>
      <c r="AI1091" s="289" t="str">
        <f t="shared" si="485"/>
        <v>NA</v>
      </c>
      <c r="AJ1091" s="289" t="str">
        <f t="shared" si="486"/>
        <v>NA</v>
      </c>
      <c r="AK1091" s="289" t="str">
        <f t="shared" si="487"/>
        <v>NA</v>
      </c>
      <c r="AL1091" s="289" t="str">
        <f t="shared" si="488"/>
        <v>NA</v>
      </c>
      <c r="AM1091" s="289">
        <f t="shared" si="489"/>
        <v>517</v>
      </c>
      <c r="AN1091" s="289">
        <f t="shared" si="490"/>
        <v>523</v>
      </c>
      <c r="AO1091" s="289">
        <f t="shared" si="491"/>
        <v>613</v>
      </c>
      <c r="AP1091" s="289">
        <f t="shared" si="492"/>
        <v>637</v>
      </c>
      <c r="AQ1091" s="289">
        <f t="shared" si="493"/>
        <v>700</v>
      </c>
      <c r="AR1091" s="289">
        <f t="shared" si="494"/>
        <v>740</v>
      </c>
      <c r="AS1091" s="289">
        <f t="shared" si="495"/>
        <v>733</v>
      </c>
      <c r="AT1091" s="289">
        <f t="shared" si="496"/>
        <v>745</v>
      </c>
      <c r="AU1091" s="289">
        <f t="shared" si="497"/>
        <v>786</v>
      </c>
      <c r="AV1091" s="289">
        <f t="shared" si="498"/>
        <v>798</v>
      </c>
      <c r="AW1091" s="289">
        <f t="shared" si="499"/>
        <v>885</v>
      </c>
      <c r="AX1091" s="289">
        <f t="shared" si="500"/>
        <v>789</v>
      </c>
      <c r="AY1091" s="289">
        <f t="shared" si="501"/>
        <v>791</v>
      </c>
      <c r="AZ1091" s="289" t="str">
        <f t="shared" si="502"/>
        <v>NA</v>
      </c>
      <c r="BA1091" s="289" t="str">
        <f t="shared" si="503"/>
        <v>NA</v>
      </c>
      <c r="BB1091" s="289">
        <f t="shared" si="504"/>
        <v>750</v>
      </c>
      <c r="BC1091" s="289">
        <f t="shared" si="478"/>
        <v>764</v>
      </c>
      <c r="BD1091" s="289" t="str">
        <f t="shared" si="479"/>
        <v>NA</v>
      </c>
      <c r="BE1091" s="289" t="str">
        <f t="shared" si="480"/>
        <v>NA</v>
      </c>
    </row>
    <row r="1092" spans="1:57" s="309" customFormat="1" ht="15" customHeight="1" x14ac:dyDescent="0.25">
      <c r="A1092" s="283" t="s">
        <v>968</v>
      </c>
      <c r="B1092" s="255" t="s">
        <v>911</v>
      </c>
      <c r="C1092" s="269" t="s">
        <v>1127</v>
      </c>
      <c r="D1092" s="248"/>
      <c r="E1092" s="248"/>
      <c r="F1092" s="248"/>
      <c r="G1092" s="248"/>
      <c r="H1092" s="248"/>
      <c r="I1092" s="248"/>
      <c r="J1092" s="248"/>
      <c r="K1092" s="248"/>
      <c r="L1092" s="248">
        <v>17096</v>
      </c>
      <c r="M1092" s="248">
        <v>18489</v>
      </c>
      <c r="N1092" s="248">
        <v>18823</v>
      </c>
      <c r="O1092" s="248">
        <v>18541</v>
      </c>
      <c r="P1092" s="248">
        <v>18259</v>
      </c>
      <c r="Q1092" s="248">
        <v>17977</v>
      </c>
      <c r="R1092" s="248">
        <v>19799</v>
      </c>
      <c r="S1092" s="248">
        <v>21416</v>
      </c>
      <c r="T1092" s="285">
        <v>23315</v>
      </c>
      <c r="U1092" s="286">
        <v>24974</v>
      </c>
      <c r="V1092" s="287">
        <v>21047</v>
      </c>
      <c r="W1092" s="287">
        <v>15789</v>
      </c>
      <c r="X1092" s="287">
        <v>18276</v>
      </c>
      <c r="Y1092" s="287"/>
      <c r="Z1092" s="287"/>
      <c r="AA1092" s="287">
        <v>18579</v>
      </c>
      <c r="AB1092" s="287">
        <v>19527</v>
      </c>
      <c r="AC1092" s="303"/>
      <c r="AD1092" s="303"/>
      <c r="AE1092" s="289" t="str">
        <f t="shared" si="481"/>
        <v>NA</v>
      </c>
      <c r="AF1092" s="289" t="str">
        <f t="shared" si="482"/>
        <v>NA</v>
      </c>
      <c r="AG1092" s="289" t="str">
        <f t="shared" si="483"/>
        <v>NA</v>
      </c>
      <c r="AH1092" s="289" t="str">
        <f t="shared" si="484"/>
        <v>NA</v>
      </c>
      <c r="AI1092" s="289" t="str">
        <f t="shared" si="485"/>
        <v>NA</v>
      </c>
      <c r="AJ1092" s="289" t="str">
        <f t="shared" si="486"/>
        <v>NA</v>
      </c>
      <c r="AK1092" s="289" t="str">
        <f t="shared" si="487"/>
        <v>NA</v>
      </c>
      <c r="AL1092" s="289" t="str">
        <f t="shared" si="488"/>
        <v>NA</v>
      </c>
      <c r="AM1092" s="289">
        <f t="shared" si="489"/>
        <v>497</v>
      </c>
      <c r="AN1092" s="289">
        <f t="shared" si="490"/>
        <v>503</v>
      </c>
      <c r="AO1092" s="289">
        <f t="shared" si="491"/>
        <v>577</v>
      </c>
      <c r="AP1092" s="289">
        <f t="shared" si="492"/>
        <v>584</v>
      </c>
      <c r="AQ1092" s="289">
        <f t="shared" si="493"/>
        <v>618</v>
      </c>
      <c r="AR1092" s="289">
        <f t="shared" si="494"/>
        <v>647</v>
      </c>
      <c r="AS1092" s="289">
        <f t="shared" si="495"/>
        <v>649</v>
      </c>
      <c r="AT1092" s="289">
        <f t="shared" si="496"/>
        <v>654</v>
      </c>
      <c r="AU1092" s="289">
        <f t="shared" si="497"/>
        <v>674</v>
      </c>
      <c r="AV1092" s="289">
        <f t="shared" si="498"/>
        <v>690</v>
      </c>
      <c r="AW1092" s="289">
        <f t="shared" si="499"/>
        <v>789</v>
      </c>
      <c r="AX1092" s="289">
        <f t="shared" si="500"/>
        <v>727</v>
      </c>
      <c r="AY1092" s="289">
        <f t="shared" si="501"/>
        <v>724</v>
      </c>
      <c r="AZ1092" s="289" t="str">
        <f t="shared" si="502"/>
        <v>NA</v>
      </c>
      <c r="BA1092" s="289" t="str">
        <f t="shared" si="503"/>
        <v>NA</v>
      </c>
      <c r="BB1092" s="289">
        <f t="shared" si="504"/>
        <v>754</v>
      </c>
      <c r="BC1092" s="289">
        <f t="shared" si="478"/>
        <v>767</v>
      </c>
      <c r="BD1092" s="289" t="str">
        <f t="shared" si="479"/>
        <v>NA</v>
      </c>
      <c r="BE1092" s="289" t="str">
        <f t="shared" si="480"/>
        <v>NA</v>
      </c>
    </row>
    <row r="1093" spans="1:57" s="309" customFormat="1" ht="15" customHeight="1" x14ac:dyDescent="0.25">
      <c r="A1093" s="283" t="s">
        <v>43</v>
      </c>
      <c r="B1093" s="255" t="s">
        <v>912</v>
      </c>
      <c r="C1093" s="269" t="s">
        <v>1127</v>
      </c>
      <c r="D1093" s="248"/>
      <c r="E1093" s="248"/>
      <c r="F1093" s="248"/>
      <c r="G1093" s="248"/>
      <c r="H1093" s="248"/>
      <c r="I1093" s="248"/>
      <c r="J1093" s="248"/>
      <c r="K1093" s="248"/>
      <c r="L1093" s="248"/>
      <c r="M1093" s="248"/>
      <c r="N1093" s="248"/>
      <c r="O1093" s="248"/>
      <c r="P1093" s="248"/>
      <c r="Q1093" s="248">
        <v>4023</v>
      </c>
      <c r="R1093" s="248">
        <v>5210</v>
      </c>
      <c r="S1093" s="248">
        <v>6030</v>
      </c>
      <c r="T1093" s="285">
        <v>6537</v>
      </c>
      <c r="U1093" s="286">
        <v>8605</v>
      </c>
      <c r="V1093" s="287">
        <v>9350</v>
      </c>
      <c r="W1093" s="287">
        <v>7960</v>
      </c>
      <c r="X1093" s="287">
        <v>9299</v>
      </c>
      <c r="Y1093" s="287"/>
      <c r="Z1093" s="287"/>
      <c r="AA1093" s="287">
        <v>15142</v>
      </c>
      <c r="AB1093" s="287">
        <v>18608</v>
      </c>
      <c r="AC1093" s="303"/>
      <c r="AD1093" s="303"/>
      <c r="AE1093" s="289" t="str">
        <f t="shared" si="481"/>
        <v>NA</v>
      </c>
      <c r="AF1093" s="289" t="str">
        <f t="shared" si="482"/>
        <v>NA</v>
      </c>
      <c r="AG1093" s="289" t="str">
        <f t="shared" si="483"/>
        <v>NA</v>
      </c>
      <c r="AH1093" s="289" t="str">
        <f t="shared" si="484"/>
        <v>NA</v>
      </c>
      <c r="AI1093" s="289" t="str">
        <f t="shared" si="485"/>
        <v>NA</v>
      </c>
      <c r="AJ1093" s="289" t="str">
        <f t="shared" si="486"/>
        <v>NA</v>
      </c>
      <c r="AK1093" s="289" t="str">
        <f t="shared" si="487"/>
        <v>NA</v>
      </c>
      <c r="AL1093" s="289" t="str">
        <f t="shared" si="488"/>
        <v>NA</v>
      </c>
      <c r="AM1093" s="289" t="str">
        <f t="shared" si="489"/>
        <v>NA</v>
      </c>
      <c r="AN1093" s="289" t="str">
        <f t="shared" si="490"/>
        <v>NA</v>
      </c>
      <c r="AO1093" s="289" t="str">
        <f t="shared" si="491"/>
        <v>NA</v>
      </c>
      <c r="AP1093" s="289" t="str">
        <f t="shared" si="492"/>
        <v>NA</v>
      </c>
      <c r="AQ1093" s="289" t="str">
        <f t="shared" si="493"/>
        <v>NA</v>
      </c>
      <c r="AR1093" s="289">
        <f t="shared" si="494"/>
        <v>758</v>
      </c>
      <c r="AS1093" s="289">
        <f t="shared" si="495"/>
        <v>747</v>
      </c>
      <c r="AT1093" s="289">
        <f t="shared" si="496"/>
        <v>753</v>
      </c>
      <c r="AU1093" s="289">
        <f t="shared" si="497"/>
        <v>802</v>
      </c>
      <c r="AV1093" s="289">
        <f t="shared" si="498"/>
        <v>806</v>
      </c>
      <c r="AW1093" s="289">
        <f t="shared" si="499"/>
        <v>894</v>
      </c>
      <c r="AX1093" s="289">
        <f t="shared" si="500"/>
        <v>798</v>
      </c>
      <c r="AY1093" s="289">
        <f t="shared" si="501"/>
        <v>799</v>
      </c>
      <c r="AZ1093" s="289" t="str">
        <f t="shared" si="502"/>
        <v>NA</v>
      </c>
      <c r="BA1093" s="289" t="str">
        <f t="shared" si="503"/>
        <v>NA</v>
      </c>
      <c r="BB1093" s="289">
        <f t="shared" si="504"/>
        <v>775</v>
      </c>
      <c r="BC1093" s="289">
        <f t="shared" si="478"/>
        <v>771</v>
      </c>
      <c r="BD1093" s="289" t="str">
        <f t="shared" si="479"/>
        <v>NA</v>
      </c>
      <c r="BE1093" s="289" t="str">
        <f t="shared" si="480"/>
        <v>NA</v>
      </c>
    </row>
    <row r="1094" spans="1:57" s="309" customFormat="1" ht="15" customHeight="1" x14ac:dyDescent="0.25">
      <c r="A1094" s="283" t="s">
        <v>125</v>
      </c>
      <c r="B1094" s="255" t="s">
        <v>907</v>
      </c>
      <c r="C1094" s="269" t="s">
        <v>1127</v>
      </c>
      <c r="D1094" s="248"/>
      <c r="E1094" s="248"/>
      <c r="F1094" s="248"/>
      <c r="G1094" s="248"/>
      <c r="H1094" s="248"/>
      <c r="I1094" s="248"/>
      <c r="J1094" s="248"/>
      <c r="K1094" s="248"/>
      <c r="L1094" s="248"/>
      <c r="M1094" s="248"/>
      <c r="N1094" s="248"/>
      <c r="O1094" s="248"/>
      <c r="P1094" s="248"/>
      <c r="Q1094" s="248"/>
      <c r="R1094" s="248"/>
      <c r="S1094" s="248"/>
      <c r="T1094" s="285"/>
      <c r="U1094" s="286"/>
      <c r="V1094" s="287">
        <v>7562</v>
      </c>
      <c r="W1094" s="287">
        <v>8929</v>
      </c>
      <c r="X1094" s="287">
        <v>9955</v>
      </c>
      <c r="Y1094" s="287"/>
      <c r="Z1094" s="287"/>
      <c r="AA1094" s="287">
        <v>13005</v>
      </c>
      <c r="AB1094" s="287">
        <v>14888</v>
      </c>
      <c r="AC1094" s="303"/>
      <c r="AD1094" s="303"/>
      <c r="AE1094" s="289" t="str">
        <f t="shared" si="481"/>
        <v>NA</v>
      </c>
      <c r="AF1094" s="289" t="str">
        <f t="shared" si="482"/>
        <v>NA</v>
      </c>
      <c r="AG1094" s="289" t="str">
        <f t="shared" si="483"/>
        <v>NA</v>
      </c>
      <c r="AH1094" s="289" t="str">
        <f t="shared" si="484"/>
        <v>NA</v>
      </c>
      <c r="AI1094" s="289" t="str">
        <f t="shared" si="485"/>
        <v>NA</v>
      </c>
      <c r="AJ1094" s="289" t="str">
        <f t="shared" si="486"/>
        <v>NA</v>
      </c>
      <c r="AK1094" s="289" t="str">
        <f t="shared" si="487"/>
        <v>NA</v>
      </c>
      <c r="AL1094" s="289" t="str">
        <f t="shared" si="488"/>
        <v>NA</v>
      </c>
      <c r="AM1094" s="289" t="str">
        <f t="shared" si="489"/>
        <v>NA</v>
      </c>
      <c r="AN1094" s="289" t="str">
        <f t="shared" si="490"/>
        <v>NA</v>
      </c>
      <c r="AO1094" s="289" t="str">
        <f t="shared" si="491"/>
        <v>NA</v>
      </c>
      <c r="AP1094" s="289" t="str">
        <f t="shared" si="492"/>
        <v>NA</v>
      </c>
      <c r="AQ1094" s="289" t="str">
        <f t="shared" si="493"/>
        <v>NA</v>
      </c>
      <c r="AR1094" s="289" t="str">
        <f t="shared" si="494"/>
        <v>NA</v>
      </c>
      <c r="AS1094" s="289" t="str">
        <f t="shared" si="495"/>
        <v>NA</v>
      </c>
      <c r="AT1094" s="289" t="str">
        <f t="shared" si="496"/>
        <v>NA</v>
      </c>
      <c r="AU1094" s="289" t="str">
        <f t="shared" si="497"/>
        <v>NA</v>
      </c>
      <c r="AV1094" s="289" t="str">
        <f t="shared" si="498"/>
        <v>NA</v>
      </c>
      <c r="AW1094" s="289">
        <f t="shared" si="499"/>
        <v>918</v>
      </c>
      <c r="AX1094" s="289">
        <f t="shared" si="500"/>
        <v>790</v>
      </c>
      <c r="AY1094" s="289">
        <f t="shared" si="501"/>
        <v>792</v>
      </c>
      <c r="AZ1094" s="289" t="str">
        <f t="shared" si="502"/>
        <v>NA</v>
      </c>
      <c r="BA1094" s="289" t="str">
        <f t="shared" si="503"/>
        <v>NA</v>
      </c>
      <c r="BB1094" s="289">
        <f t="shared" si="504"/>
        <v>788</v>
      </c>
      <c r="BC1094" s="289">
        <f t="shared" si="478"/>
        <v>790</v>
      </c>
      <c r="BD1094" s="289" t="str">
        <f t="shared" si="479"/>
        <v>NA</v>
      </c>
      <c r="BE1094" s="289" t="str">
        <f t="shared" si="480"/>
        <v>NA</v>
      </c>
    </row>
    <row r="1095" spans="1:57" s="309" customFormat="1" ht="15" customHeight="1" x14ac:dyDescent="0.25">
      <c r="A1095" s="319" t="s">
        <v>2211</v>
      </c>
      <c r="B1095" s="255" t="s">
        <v>912</v>
      </c>
      <c r="C1095" s="269" t="s">
        <v>1127</v>
      </c>
      <c r="D1095" s="248"/>
      <c r="E1095" s="248"/>
      <c r="F1095" s="248"/>
      <c r="G1095" s="248"/>
      <c r="H1095" s="248"/>
      <c r="I1095" s="248"/>
      <c r="J1095" s="248"/>
      <c r="K1095" s="248"/>
      <c r="L1095" s="248"/>
      <c r="M1095" s="248"/>
      <c r="N1095" s="248"/>
      <c r="O1095" s="248"/>
      <c r="P1095" s="248"/>
      <c r="Q1095" s="248"/>
      <c r="R1095" s="248"/>
      <c r="S1095" s="248"/>
      <c r="T1095" s="285"/>
      <c r="U1095" s="286"/>
      <c r="V1095" s="287"/>
      <c r="W1095" s="287"/>
      <c r="X1095" s="287"/>
      <c r="Y1095" s="287"/>
      <c r="Z1095" s="287"/>
      <c r="AA1095" s="287">
        <v>9355</v>
      </c>
      <c r="AB1095" s="287">
        <v>10710</v>
      </c>
      <c r="AC1095" s="303"/>
      <c r="AD1095" s="303"/>
      <c r="AE1095" s="289" t="str">
        <f t="shared" si="481"/>
        <v>NA</v>
      </c>
      <c r="AF1095" s="289" t="str">
        <f t="shared" si="482"/>
        <v>NA</v>
      </c>
      <c r="AG1095" s="289" t="str">
        <f t="shared" si="483"/>
        <v>NA</v>
      </c>
      <c r="AH1095" s="289" t="str">
        <f t="shared" si="484"/>
        <v>NA</v>
      </c>
      <c r="AI1095" s="289" t="str">
        <f t="shared" si="485"/>
        <v>NA</v>
      </c>
      <c r="AJ1095" s="289" t="str">
        <f t="shared" si="486"/>
        <v>NA</v>
      </c>
      <c r="AK1095" s="289" t="str">
        <f t="shared" si="487"/>
        <v>NA</v>
      </c>
      <c r="AL1095" s="289" t="str">
        <f t="shared" si="488"/>
        <v>NA</v>
      </c>
      <c r="AM1095" s="289" t="str">
        <f t="shared" si="489"/>
        <v>NA</v>
      </c>
      <c r="AN1095" s="289" t="str">
        <f t="shared" si="490"/>
        <v>NA</v>
      </c>
      <c r="AO1095" s="289" t="str">
        <f t="shared" si="491"/>
        <v>NA</v>
      </c>
      <c r="AP1095" s="289" t="str">
        <f t="shared" si="492"/>
        <v>NA</v>
      </c>
      <c r="AQ1095" s="289" t="str">
        <f t="shared" si="493"/>
        <v>NA</v>
      </c>
      <c r="AR1095" s="289" t="str">
        <f t="shared" si="494"/>
        <v>NA</v>
      </c>
      <c r="AS1095" s="289" t="str">
        <f t="shared" si="495"/>
        <v>NA</v>
      </c>
      <c r="AT1095" s="289" t="str">
        <f t="shared" si="496"/>
        <v>NA</v>
      </c>
      <c r="AU1095" s="289" t="str">
        <f t="shared" si="497"/>
        <v>NA</v>
      </c>
      <c r="AV1095" s="289" t="str">
        <f t="shared" si="498"/>
        <v>NA</v>
      </c>
      <c r="AW1095" s="289" t="str">
        <f t="shared" si="499"/>
        <v>NA</v>
      </c>
      <c r="AX1095" s="289" t="str">
        <f t="shared" si="500"/>
        <v>NA</v>
      </c>
      <c r="AY1095" s="289" t="str">
        <f t="shared" si="501"/>
        <v>NA</v>
      </c>
      <c r="AZ1095" s="289" t="str">
        <f t="shared" si="502"/>
        <v>NA</v>
      </c>
      <c r="BA1095" s="289" t="str">
        <f t="shared" si="503"/>
        <v>NA</v>
      </c>
      <c r="BB1095" s="289">
        <f t="shared" si="504"/>
        <v>811</v>
      </c>
      <c r="BC1095" s="289">
        <f t="shared" si="478"/>
        <v>812</v>
      </c>
      <c r="BD1095" s="289" t="str">
        <f t="shared" si="479"/>
        <v>NA</v>
      </c>
      <c r="BE1095" s="289" t="str">
        <f t="shared" si="480"/>
        <v>NA</v>
      </c>
    </row>
    <row r="1096" spans="1:57" s="309" customFormat="1" ht="15" customHeight="1" x14ac:dyDescent="0.25">
      <c r="A1096" s="283" t="s">
        <v>177</v>
      </c>
      <c r="B1096" s="255" t="s">
        <v>915</v>
      </c>
      <c r="C1096" s="269" t="s">
        <v>1127</v>
      </c>
      <c r="D1096" s="248"/>
      <c r="E1096" s="248"/>
      <c r="F1096" s="248"/>
      <c r="G1096" s="248"/>
      <c r="H1096" s="248"/>
      <c r="I1096" s="248"/>
      <c r="J1096" s="248"/>
      <c r="K1096" s="248"/>
      <c r="L1096" s="248"/>
      <c r="M1096" s="248"/>
      <c r="N1096" s="248"/>
      <c r="O1096" s="248"/>
      <c r="P1096" s="248"/>
      <c r="Q1096" s="248"/>
      <c r="R1096" s="248"/>
      <c r="S1096" s="248"/>
      <c r="T1096" s="285"/>
      <c r="U1096" s="286"/>
      <c r="V1096" s="287">
        <v>5930</v>
      </c>
      <c r="W1096" s="287">
        <v>4893</v>
      </c>
      <c r="X1096" s="287">
        <v>6111</v>
      </c>
      <c r="Y1096" s="287"/>
      <c r="Z1096" s="287"/>
      <c r="AA1096" s="287">
        <v>8854</v>
      </c>
      <c r="AB1096" s="287">
        <v>10416</v>
      </c>
      <c r="AC1096" s="303"/>
      <c r="AD1096" s="303"/>
      <c r="AE1096" s="289" t="str">
        <f t="shared" si="481"/>
        <v>NA</v>
      </c>
      <c r="AF1096" s="289" t="str">
        <f t="shared" si="482"/>
        <v>NA</v>
      </c>
      <c r="AG1096" s="289" t="str">
        <f t="shared" si="483"/>
        <v>NA</v>
      </c>
      <c r="AH1096" s="289" t="str">
        <f t="shared" si="484"/>
        <v>NA</v>
      </c>
      <c r="AI1096" s="289" t="str">
        <f t="shared" si="485"/>
        <v>NA</v>
      </c>
      <c r="AJ1096" s="289" t="str">
        <f t="shared" si="486"/>
        <v>NA</v>
      </c>
      <c r="AK1096" s="289" t="str">
        <f t="shared" si="487"/>
        <v>NA</v>
      </c>
      <c r="AL1096" s="289" t="str">
        <f t="shared" si="488"/>
        <v>NA</v>
      </c>
      <c r="AM1096" s="289" t="str">
        <f t="shared" si="489"/>
        <v>NA</v>
      </c>
      <c r="AN1096" s="289" t="str">
        <f t="shared" si="490"/>
        <v>NA</v>
      </c>
      <c r="AO1096" s="289" t="str">
        <f t="shared" si="491"/>
        <v>NA</v>
      </c>
      <c r="AP1096" s="289" t="str">
        <f t="shared" si="492"/>
        <v>NA</v>
      </c>
      <c r="AQ1096" s="289" t="str">
        <f t="shared" si="493"/>
        <v>NA</v>
      </c>
      <c r="AR1096" s="289" t="str">
        <f t="shared" si="494"/>
        <v>NA</v>
      </c>
      <c r="AS1096" s="289" t="str">
        <f t="shared" si="495"/>
        <v>NA</v>
      </c>
      <c r="AT1096" s="289" t="str">
        <f t="shared" si="496"/>
        <v>NA</v>
      </c>
      <c r="AU1096" s="289" t="str">
        <f t="shared" si="497"/>
        <v>NA</v>
      </c>
      <c r="AV1096" s="289" t="str">
        <f t="shared" si="498"/>
        <v>NA</v>
      </c>
      <c r="AW1096" s="289">
        <f t="shared" si="499"/>
        <v>933</v>
      </c>
      <c r="AX1096" s="289">
        <f t="shared" si="500"/>
        <v>829</v>
      </c>
      <c r="AY1096" s="289">
        <f t="shared" si="501"/>
        <v>828</v>
      </c>
      <c r="AZ1096" s="289" t="str">
        <f t="shared" si="502"/>
        <v>NA</v>
      </c>
      <c r="BA1096" s="289" t="str">
        <f t="shared" si="503"/>
        <v>NA</v>
      </c>
      <c r="BB1096" s="289">
        <f t="shared" si="504"/>
        <v>815</v>
      </c>
      <c r="BC1096" s="289">
        <f t="shared" si="478"/>
        <v>815</v>
      </c>
      <c r="BD1096" s="289" t="str">
        <f t="shared" si="479"/>
        <v>NA</v>
      </c>
      <c r="BE1096" s="289" t="str">
        <f t="shared" si="480"/>
        <v>NA</v>
      </c>
    </row>
    <row r="1097" spans="1:57" s="309" customFormat="1" ht="15" customHeight="1" x14ac:dyDescent="0.25">
      <c r="A1097" s="283" t="s">
        <v>614</v>
      </c>
      <c r="B1097" s="255" t="s">
        <v>915</v>
      </c>
      <c r="C1097" s="269" t="s">
        <v>1127</v>
      </c>
      <c r="D1097" s="248"/>
      <c r="E1097" s="248"/>
      <c r="F1097" s="248"/>
      <c r="G1097" s="248"/>
      <c r="H1097" s="248"/>
      <c r="I1097" s="248"/>
      <c r="J1097" s="248"/>
      <c r="K1097" s="248"/>
      <c r="L1097" s="248"/>
      <c r="M1097" s="248"/>
      <c r="N1097" s="248"/>
      <c r="O1097" s="248"/>
      <c r="P1097" s="248"/>
      <c r="Q1097" s="248"/>
      <c r="R1097" s="248"/>
      <c r="S1097" s="248"/>
      <c r="T1097" s="285">
        <v>7824</v>
      </c>
      <c r="U1097" s="286">
        <v>7985</v>
      </c>
      <c r="V1097" s="287">
        <v>8146</v>
      </c>
      <c r="W1097" s="287">
        <v>6071</v>
      </c>
      <c r="X1097" s="287">
        <v>6598</v>
      </c>
      <c r="Y1097" s="287"/>
      <c r="Z1097" s="287"/>
      <c r="AA1097" s="287">
        <v>7462</v>
      </c>
      <c r="AB1097" s="287">
        <v>8107</v>
      </c>
      <c r="AC1097" s="303"/>
      <c r="AD1097" s="303"/>
      <c r="AE1097" s="289" t="str">
        <f t="shared" si="481"/>
        <v>NA</v>
      </c>
      <c r="AF1097" s="289" t="str">
        <f t="shared" si="482"/>
        <v>NA</v>
      </c>
      <c r="AG1097" s="289" t="str">
        <f t="shared" si="483"/>
        <v>NA</v>
      </c>
      <c r="AH1097" s="289" t="str">
        <f t="shared" si="484"/>
        <v>NA</v>
      </c>
      <c r="AI1097" s="289" t="str">
        <f t="shared" si="485"/>
        <v>NA</v>
      </c>
      <c r="AJ1097" s="289" t="str">
        <f t="shared" si="486"/>
        <v>NA</v>
      </c>
      <c r="AK1097" s="289" t="str">
        <f t="shared" si="487"/>
        <v>NA</v>
      </c>
      <c r="AL1097" s="289" t="str">
        <f t="shared" si="488"/>
        <v>NA</v>
      </c>
      <c r="AM1097" s="289" t="str">
        <f t="shared" si="489"/>
        <v>NA</v>
      </c>
      <c r="AN1097" s="289" t="str">
        <f t="shared" si="490"/>
        <v>NA</v>
      </c>
      <c r="AO1097" s="289" t="str">
        <f t="shared" si="491"/>
        <v>NA</v>
      </c>
      <c r="AP1097" s="289" t="str">
        <f t="shared" si="492"/>
        <v>NA</v>
      </c>
      <c r="AQ1097" s="289" t="str">
        <f t="shared" si="493"/>
        <v>NA</v>
      </c>
      <c r="AR1097" s="289" t="str">
        <f t="shared" si="494"/>
        <v>NA</v>
      </c>
      <c r="AS1097" s="289" t="str">
        <f t="shared" si="495"/>
        <v>NA</v>
      </c>
      <c r="AT1097" s="289" t="str">
        <f t="shared" si="496"/>
        <v>NA</v>
      </c>
      <c r="AU1097" s="289">
        <f t="shared" si="497"/>
        <v>792</v>
      </c>
      <c r="AV1097" s="289">
        <f t="shared" si="498"/>
        <v>812</v>
      </c>
      <c r="AW1097" s="289">
        <f t="shared" si="499"/>
        <v>913</v>
      </c>
      <c r="AX1097" s="289">
        <f t="shared" si="500"/>
        <v>819</v>
      </c>
      <c r="AY1097" s="289">
        <f t="shared" si="501"/>
        <v>825</v>
      </c>
      <c r="AZ1097" s="289" t="str">
        <f t="shared" si="502"/>
        <v>NA</v>
      </c>
      <c r="BA1097" s="289" t="str">
        <f t="shared" si="503"/>
        <v>NA</v>
      </c>
      <c r="BB1097" s="289">
        <f t="shared" si="504"/>
        <v>819</v>
      </c>
      <c r="BC1097" s="289">
        <f t="shared" si="478"/>
        <v>825</v>
      </c>
      <c r="BD1097" s="289" t="str">
        <f t="shared" si="479"/>
        <v>NA</v>
      </c>
      <c r="BE1097" s="289" t="str">
        <f t="shared" si="480"/>
        <v>NA</v>
      </c>
    </row>
    <row r="1098" spans="1:57" s="309" customFormat="1" ht="15" customHeight="1" x14ac:dyDescent="0.25">
      <c r="A1098" s="255" t="s">
        <v>158</v>
      </c>
      <c r="B1098" s="255" t="s">
        <v>908</v>
      </c>
      <c r="C1098" s="269" t="s">
        <v>1127</v>
      </c>
      <c r="D1098" s="248"/>
      <c r="E1098" s="248"/>
      <c r="F1098" s="248"/>
      <c r="G1098" s="248"/>
      <c r="H1098" s="248"/>
      <c r="I1098" s="248"/>
      <c r="J1098" s="248"/>
      <c r="K1098" s="248"/>
      <c r="L1098" s="248"/>
      <c r="M1098" s="248"/>
      <c r="N1098" s="248"/>
      <c r="O1098" s="248"/>
      <c r="P1098" s="248"/>
      <c r="Q1098" s="248"/>
      <c r="R1098" s="248"/>
      <c r="S1098" s="248"/>
      <c r="T1098" s="248"/>
      <c r="U1098" s="312"/>
      <c r="V1098" s="314">
        <v>5341</v>
      </c>
      <c r="W1098" s="314">
        <v>4430</v>
      </c>
      <c r="X1098" s="314">
        <v>4961</v>
      </c>
      <c r="Y1098" s="314"/>
      <c r="Z1098" s="314"/>
      <c r="AA1098" s="314">
        <v>6262</v>
      </c>
      <c r="AB1098" s="314">
        <v>7569</v>
      </c>
      <c r="AC1098" s="303"/>
      <c r="AD1098" s="303"/>
      <c r="AE1098" s="289" t="str">
        <f t="shared" si="481"/>
        <v>NA</v>
      </c>
      <c r="AF1098" s="289" t="str">
        <f t="shared" si="482"/>
        <v>NA</v>
      </c>
      <c r="AG1098" s="289" t="str">
        <f t="shared" si="483"/>
        <v>NA</v>
      </c>
      <c r="AH1098" s="289" t="str">
        <f t="shared" si="484"/>
        <v>NA</v>
      </c>
      <c r="AI1098" s="289" t="str">
        <f t="shared" si="485"/>
        <v>NA</v>
      </c>
      <c r="AJ1098" s="289" t="str">
        <f t="shared" si="486"/>
        <v>NA</v>
      </c>
      <c r="AK1098" s="289" t="str">
        <f t="shared" si="487"/>
        <v>NA</v>
      </c>
      <c r="AL1098" s="289" t="str">
        <f t="shared" si="488"/>
        <v>NA</v>
      </c>
      <c r="AM1098" s="289" t="str">
        <f t="shared" si="489"/>
        <v>NA</v>
      </c>
      <c r="AN1098" s="289" t="str">
        <f t="shared" si="490"/>
        <v>NA</v>
      </c>
      <c r="AO1098" s="289" t="str">
        <f t="shared" si="491"/>
        <v>NA</v>
      </c>
      <c r="AP1098" s="289" t="str">
        <f t="shared" si="492"/>
        <v>NA</v>
      </c>
      <c r="AQ1098" s="289" t="str">
        <f t="shared" si="493"/>
        <v>NA</v>
      </c>
      <c r="AR1098" s="289" t="str">
        <f t="shared" si="494"/>
        <v>NA</v>
      </c>
      <c r="AS1098" s="289" t="str">
        <f t="shared" si="495"/>
        <v>NA</v>
      </c>
      <c r="AT1098" s="289" t="str">
        <f t="shared" si="496"/>
        <v>NA</v>
      </c>
      <c r="AU1098" s="289" t="str">
        <f t="shared" si="497"/>
        <v>NA</v>
      </c>
      <c r="AV1098" s="289" t="str">
        <f t="shared" si="498"/>
        <v>NA</v>
      </c>
      <c r="AW1098" s="289">
        <f t="shared" si="499"/>
        <v>937</v>
      </c>
      <c r="AX1098" s="289">
        <f t="shared" si="500"/>
        <v>832</v>
      </c>
      <c r="AY1098" s="289">
        <f t="shared" si="501"/>
        <v>832</v>
      </c>
      <c r="AZ1098" s="289" t="str">
        <f t="shared" si="502"/>
        <v>NA</v>
      </c>
      <c r="BA1098" s="289" t="str">
        <f t="shared" si="503"/>
        <v>NA</v>
      </c>
      <c r="BB1098" s="289">
        <f t="shared" si="504"/>
        <v>824</v>
      </c>
      <c r="BC1098" s="289">
        <f t="shared" si="478"/>
        <v>827</v>
      </c>
      <c r="BD1098" s="289" t="str">
        <f t="shared" si="479"/>
        <v>NA</v>
      </c>
      <c r="BE1098" s="289" t="str">
        <f t="shared" si="480"/>
        <v>NA</v>
      </c>
    </row>
    <row r="1099" spans="1:57" s="309" customFormat="1" ht="15" customHeight="1" x14ac:dyDescent="0.25">
      <c r="A1099" s="283" t="s">
        <v>110</v>
      </c>
      <c r="B1099" s="255" t="s">
        <v>940</v>
      </c>
      <c r="C1099" s="269" t="s">
        <v>1127</v>
      </c>
      <c r="D1099" s="248"/>
      <c r="E1099" s="248"/>
      <c r="F1099" s="248"/>
      <c r="G1099" s="248"/>
      <c r="H1099" s="248"/>
      <c r="I1099" s="248"/>
      <c r="J1099" s="248"/>
      <c r="K1099" s="248"/>
      <c r="L1099" s="248"/>
      <c r="M1099" s="248"/>
      <c r="N1099" s="248"/>
      <c r="O1099" s="272"/>
      <c r="P1099" s="272"/>
      <c r="Q1099" s="248"/>
      <c r="R1099" s="248"/>
      <c r="S1099" s="248"/>
      <c r="T1099" s="285"/>
      <c r="U1099" s="321"/>
      <c r="V1099" s="287">
        <v>2809</v>
      </c>
      <c r="W1099" s="287">
        <v>2606</v>
      </c>
      <c r="X1099" s="287">
        <v>3502</v>
      </c>
      <c r="Y1099" s="287"/>
      <c r="Z1099" s="287"/>
      <c r="AA1099" s="287">
        <v>5198</v>
      </c>
      <c r="AB1099" s="287">
        <v>5720</v>
      </c>
      <c r="AC1099" s="303"/>
      <c r="AD1099" s="303"/>
      <c r="AE1099" s="289" t="str">
        <f t="shared" si="481"/>
        <v>NA</v>
      </c>
      <c r="AF1099" s="289" t="str">
        <f t="shared" si="482"/>
        <v>NA</v>
      </c>
      <c r="AG1099" s="289" t="str">
        <f t="shared" si="483"/>
        <v>NA</v>
      </c>
      <c r="AH1099" s="289" t="str">
        <f t="shared" si="484"/>
        <v>NA</v>
      </c>
      <c r="AI1099" s="289" t="str">
        <f t="shared" si="485"/>
        <v>NA</v>
      </c>
      <c r="AJ1099" s="289" t="str">
        <f t="shared" si="486"/>
        <v>NA</v>
      </c>
      <c r="AK1099" s="289" t="str">
        <f t="shared" si="487"/>
        <v>NA</v>
      </c>
      <c r="AL1099" s="289" t="str">
        <f t="shared" si="488"/>
        <v>NA</v>
      </c>
      <c r="AM1099" s="289" t="str">
        <f t="shared" si="489"/>
        <v>NA</v>
      </c>
      <c r="AN1099" s="289" t="str">
        <f t="shared" si="490"/>
        <v>NA</v>
      </c>
      <c r="AO1099" s="289" t="str">
        <f t="shared" si="491"/>
        <v>NA</v>
      </c>
      <c r="AP1099" s="289" t="str">
        <f t="shared" si="492"/>
        <v>NA</v>
      </c>
      <c r="AQ1099" s="289" t="str">
        <f t="shared" si="493"/>
        <v>NA</v>
      </c>
      <c r="AR1099" s="289" t="str">
        <f t="shared" si="494"/>
        <v>NA</v>
      </c>
      <c r="AS1099" s="289" t="str">
        <f t="shared" si="495"/>
        <v>NA</v>
      </c>
      <c r="AT1099" s="289" t="str">
        <f t="shared" si="496"/>
        <v>NA</v>
      </c>
      <c r="AU1099" s="289" t="str">
        <f t="shared" si="497"/>
        <v>NA</v>
      </c>
      <c r="AV1099" s="289" t="str">
        <f t="shared" si="498"/>
        <v>NA</v>
      </c>
      <c r="AW1099" s="289">
        <f t="shared" si="499"/>
        <v>952</v>
      </c>
      <c r="AX1099" s="289">
        <f t="shared" si="500"/>
        <v>842</v>
      </c>
      <c r="AY1099" s="289">
        <f t="shared" si="501"/>
        <v>842</v>
      </c>
      <c r="AZ1099" s="289" t="str">
        <f t="shared" si="502"/>
        <v>NA</v>
      </c>
      <c r="BA1099" s="289" t="str">
        <f t="shared" si="503"/>
        <v>NA</v>
      </c>
      <c r="BB1099" s="289">
        <f t="shared" si="504"/>
        <v>828</v>
      </c>
      <c r="BC1099" s="289">
        <f t="shared" si="478"/>
        <v>834</v>
      </c>
      <c r="BD1099" s="289" t="str">
        <f t="shared" si="479"/>
        <v>NA</v>
      </c>
      <c r="BE1099" s="289" t="str">
        <f t="shared" si="480"/>
        <v>NA</v>
      </c>
    </row>
    <row r="1100" spans="1:57" s="309" customFormat="1" ht="15" customHeight="1" x14ac:dyDescent="0.25">
      <c r="A1100" s="283" t="s">
        <v>476</v>
      </c>
      <c r="B1100" s="255" t="s">
        <v>942</v>
      </c>
      <c r="C1100" s="269" t="s">
        <v>1127</v>
      </c>
      <c r="D1100" s="248"/>
      <c r="E1100" s="248"/>
      <c r="F1100" s="248"/>
      <c r="G1100" s="248"/>
      <c r="H1100" s="248">
        <v>72959</v>
      </c>
      <c r="I1100" s="248">
        <v>82660</v>
      </c>
      <c r="J1100" s="248">
        <v>99446</v>
      </c>
      <c r="K1100" s="248">
        <v>119377.75</v>
      </c>
      <c r="L1100" s="248">
        <v>132920.5625</v>
      </c>
      <c r="M1100" s="248">
        <v>145513.421875</v>
      </c>
      <c r="N1100" s="248">
        <v>175974</v>
      </c>
      <c r="O1100" s="248">
        <v>173242</v>
      </c>
      <c r="P1100" s="248">
        <v>153040</v>
      </c>
      <c r="Q1100" s="248">
        <v>160969</v>
      </c>
      <c r="R1100" s="248">
        <v>188431.33333333331</v>
      </c>
      <c r="S1100" s="248">
        <v>207018.66666666666</v>
      </c>
      <c r="T1100" s="285">
        <v>231811</v>
      </c>
      <c r="U1100" s="286">
        <v>326145</v>
      </c>
      <c r="V1100" s="287">
        <v>270653</v>
      </c>
      <c r="W1100" s="287">
        <v>191026</v>
      </c>
      <c r="X1100" s="287">
        <v>212079</v>
      </c>
      <c r="Y1100" s="287"/>
      <c r="Z1100" s="287"/>
      <c r="AA1100" s="287"/>
      <c r="AB1100" s="287"/>
      <c r="AC1100" s="303"/>
      <c r="AD1100" s="303"/>
      <c r="AE1100" s="289" t="str">
        <f t="shared" si="481"/>
        <v>NA</v>
      </c>
      <c r="AF1100" s="289" t="str">
        <f t="shared" si="482"/>
        <v>NA</v>
      </c>
      <c r="AG1100" s="289" t="str">
        <f t="shared" si="483"/>
        <v>NA</v>
      </c>
      <c r="AH1100" s="289" t="str">
        <f t="shared" si="484"/>
        <v>NA</v>
      </c>
      <c r="AI1100" s="289">
        <f t="shared" si="485"/>
        <v>205</v>
      </c>
      <c r="AJ1100" s="289">
        <f t="shared" si="486"/>
        <v>210</v>
      </c>
      <c r="AK1100" s="289">
        <f t="shared" si="487"/>
        <v>210</v>
      </c>
      <c r="AL1100" s="289">
        <f t="shared" si="488"/>
        <v>207</v>
      </c>
      <c r="AM1100" s="289">
        <f t="shared" si="489"/>
        <v>215</v>
      </c>
      <c r="AN1100" s="289">
        <f t="shared" si="490"/>
        <v>225</v>
      </c>
      <c r="AO1100" s="289">
        <f t="shared" si="491"/>
        <v>214</v>
      </c>
      <c r="AP1100" s="289">
        <f t="shared" si="492"/>
        <v>206</v>
      </c>
      <c r="AQ1100" s="289">
        <f t="shared" si="493"/>
        <v>220</v>
      </c>
      <c r="AR1100" s="289">
        <f t="shared" si="494"/>
        <v>216</v>
      </c>
      <c r="AS1100" s="289">
        <f t="shared" si="495"/>
        <v>215</v>
      </c>
      <c r="AT1100" s="289">
        <f t="shared" si="496"/>
        <v>216</v>
      </c>
      <c r="AU1100" s="289">
        <f t="shared" si="497"/>
        <v>218</v>
      </c>
      <c r="AV1100" s="289">
        <f t="shared" si="498"/>
        <v>198</v>
      </c>
      <c r="AW1100" s="289">
        <f t="shared" si="499"/>
        <v>224</v>
      </c>
      <c r="AX1100" s="289">
        <f t="shared" si="500"/>
        <v>232</v>
      </c>
      <c r="AY1100" s="289">
        <f t="shared" si="501"/>
        <v>232</v>
      </c>
      <c r="AZ1100" s="289" t="str">
        <f t="shared" si="502"/>
        <v>NA</v>
      </c>
      <c r="BA1100" s="289" t="str">
        <f t="shared" si="503"/>
        <v>NA</v>
      </c>
      <c r="BB1100" s="289" t="str">
        <f t="shared" si="504"/>
        <v>NA</v>
      </c>
      <c r="BC1100" s="289" t="str">
        <f t="shared" si="478"/>
        <v>NA</v>
      </c>
      <c r="BD1100" s="289" t="str">
        <f t="shared" si="479"/>
        <v>NA</v>
      </c>
      <c r="BE1100" s="289" t="str">
        <f t="shared" si="480"/>
        <v>NA</v>
      </c>
    </row>
    <row r="1101" spans="1:57" s="309" customFormat="1" ht="15" customHeight="1" x14ac:dyDescent="0.25">
      <c r="A1101" s="283" t="s">
        <v>1017</v>
      </c>
      <c r="B1101" s="255" t="s">
        <v>907</v>
      </c>
      <c r="C1101" s="269" t="s">
        <v>1127</v>
      </c>
      <c r="D1101" s="248"/>
      <c r="E1101" s="248"/>
      <c r="F1101" s="248"/>
      <c r="G1101" s="248"/>
      <c r="H1101" s="248"/>
      <c r="I1101" s="248"/>
      <c r="J1101" s="248"/>
      <c r="K1101" s="248"/>
      <c r="L1101" s="248"/>
      <c r="M1101" s="248"/>
      <c r="N1101" s="248">
        <v>49572</v>
      </c>
      <c r="O1101" s="248">
        <v>47808</v>
      </c>
      <c r="P1101" s="248">
        <v>47600</v>
      </c>
      <c r="Q1101" s="248">
        <v>47225</v>
      </c>
      <c r="R1101" s="248">
        <v>49897</v>
      </c>
      <c r="S1101" s="248">
        <v>65565</v>
      </c>
      <c r="T1101" s="285">
        <v>71952</v>
      </c>
      <c r="U1101" s="286">
        <v>82964</v>
      </c>
      <c r="V1101" s="287">
        <v>99876</v>
      </c>
      <c r="W1101" s="287">
        <v>89613</v>
      </c>
      <c r="X1101" s="287">
        <v>98407</v>
      </c>
      <c r="Y1101" s="287"/>
      <c r="Z1101" s="287"/>
      <c r="AA1101" s="287"/>
      <c r="AB1101" s="287"/>
      <c r="AC1101" s="303"/>
      <c r="AD1101" s="303"/>
      <c r="AE1101" s="289" t="str">
        <f t="shared" si="481"/>
        <v>NA</v>
      </c>
      <c r="AF1101" s="289" t="str">
        <f t="shared" si="482"/>
        <v>NA</v>
      </c>
      <c r="AG1101" s="289" t="str">
        <f t="shared" si="483"/>
        <v>NA</v>
      </c>
      <c r="AH1101" s="289" t="str">
        <f t="shared" si="484"/>
        <v>NA</v>
      </c>
      <c r="AI1101" s="289" t="str">
        <f t="shared" si="485"/>
        <v>NA</v>
      </c>
      <c r="AJ1101" s="289" t="str">
        <f t="shared" si="486"/>
        <v>NA</v>
      </c>
      <c r="AK1101" s="289" t="str">
        <f t="shared" si="487"/>
        <v>NA</v>
      </c>
      <c r="AL1101" s="289" t="str">
        <f t="shared" si="488"/>
        <v>NA</v>
      </c>
      <c r="AM1101" s="289" t="str">
        <f t="shared" si="489"/>
        <v>NA</v>
      </c>
      <c r="AN1101" s="289" t="str">
        <f t="shared" si="490"/>
        <v>NA</v>
      </c>
      <c r="AO1101" s="289">
        <f t="shared" si="491"/>
        <v>429</v>
      </c>
      <c r="AP1101" s="289">
        <f t="shared" si="492"/>
        <v>430</v>
      </c>
      <c r="AQ1101" s="289">
        <f t="shared" si="493"/>
        <v>431</v>
      </c>
      <c r="AR1101" s="289">
        <f t="shared" si="494"/>
        <v>440</v>
      </c>
      <c r="AS1101" s="289">
        <f t="shared" si="495"/>
        <v>455</v>
      </c>
      <c r="AT1101" s="289">
        <f t="shared" si="496"/>
        <v>413</v>
      </c>
      <c r="AU1101" s="289">
        <f t="shared" si="497"/>
        <v>420</v>
      </c>
      <c r="AV1101" s="289">
        <f t="shared" si="498"/>
        <v>418</v>
      </c>
      <c r="AW1101" s="289">
        <f t="shared" si="499"/>
        <v>405</v>
      </c>
      <c r="AX1101" s="289">
        <f t="shared" si="500"/>
        <v>363</v>
      </c>
      <c r="AY1101" s="289">
        <f t="shared" si="501"/>
        <v>369</v>
      </c>
      <c r="AZ1101" s="289" t="str">
        <f t="shared" si="502"/>
        <v>NA</v>
      </c>
      <c r="BA1101" s="289" t="str">
        <f t="shared" si="503"/>
        <v>NA</v>
      </c>
      <c r="BB1101" s="289" t="str">
        <f t="shared" si="504"/>
        <v>NA</v>
      </c>
      <c r="BC1101" s="289" t="str">
        <f t="shared" si="478"/>
        <v>NA</v>
      </c>
      <c r="BD1101" s="289" t="str">
        <f t="shared" si="479"/>
        <v>NA</v>
      </c>
      <c r="BE1101" s="289" t="str">
        <f t="shared" si="480"/>
        <v>NA</v>
      </c>
    </row>
    <row r="1102" spans="1:57" s="309" customFormat="1" ht="15" customHeight="1" x14ac:dyDescent="0.25">
      <c r="A1102" s="283" t="s">
        <v>133</v>
      </c>
      <c r="B1102" s="255" t="s">
        <v>915</v>
      </c>
      <c r="C1102" s="269" t="s">
        <v>1127</v>
      </c>
      <c r="D1102" s="248"/>
      <c r="E1102" s="248"/>
      <c r="F1102" s="248"/>
      <c r="G1102" s="248"/>
      <c r="H1102" s="248"/>
      <c r="I1102" s="248"/>
      <c r="J1102" s="248"/>
      <c r="K1102" s="248"/>
      <c r="L1102" s="248"/>
      <c r="M1102" s="248"/>
      <c r="N1102" s="248"/>
      <c r="O1102" s="248"/>
      <c r="P1102" s="248"/>
      <c r="Q1102" s="248"/>
      <c r="R1102" s="248"/>
      <c r="S1102" s="248"/>
      <c r="T1102" s="285"/>
      <c r="U1102" s="286"/>
      <c r="V1102" s="287">
        <v>112453</v>
      </c>
      <c r="W1102" s="287">
        <v>84006</v>
      </c>
      <c r="X1102" s="287">
        <v>90135</v>
      </c>
      <c r="Y1102" s="287"/>
      <c r="Z1102" s="287"/>
      <c r="AA1102" s="287"/>
      <c r="AB1102" s="287"/>
      <c r="AC1102" s="303"/>
      <c r="AD1102" s="303"/>
      <c r="AE1102" s="289" t="str">
        <f t="shared" si="481"/>
        <v>NA</v>
      </c>
      <c r="AF1102" s="289" t="str">
        <f t="shared" si="482"/>
        <v>NA</v>
      </c>
      <c r="AG1102" s="289" t="str">
        <f t="shared" si="483"/>
        <v>NA</v>
      </c>
      <c r="AH1102" s="289" t="str">
        <f t="shared" si="484"/>
        <v>NA</v>
      </c>
      <c r="AI1102" s="289" t="str">
        <f t="shared" si="485"/>
        <v>NA</v>
      </c>
      <c r="AJ1102" s="289" t="str">
        <f t="shared" si="486"/>
        <v>NA</v>
      </c>
      <c r="AK1102" s="289" t="str">
        <f t="shared" si="487"/>
        <v>NA</v>
      </c>
      <c r="AL1102" s="289" t="str">
        <f t="shared" si="488"/>
        <v>NA</v>
      </c>
      <c r="AM1102" s="289" t="str">
        <f t="shared" si="489"/>
        <v>NA</v>
      </c>
      <c r="AN1102" s="289" t="str">
        <f t="shared" si="490"/>
        <v>NA</v>
      </c>
      <c r="AO1102" s="289" t="str">
        <f t="shared" si="491"/>
        <v>NA</v>
      </c>
      <c r="AP1102" s="289" t="str">
        <f t="shared" si="492"/>
        <v>NA</v>
      </c>
      <c r="AQ1102" s="289" t="str">
        <f t="shared" si="493"/>
        <v>NA</v>
      </c>
      <c r="AR1102" s="289" t="str">
        <f t="shared" si="494"/>
        <v>NA</v>
      </c>
      <c r="AS1102" s="289" t="str">
        <f t="shared" si="495"/>
        <v>NA</v>
      </c>
      <c r="AT1102" s="289" t="str">
        <f t="shared" si="496"/>
        <v>NA</v>
      </c>
      <c r="AU1102" s="289" t="str">
        <f t="shared" si="497"/>
        <v>NA</v>
      </c>
      <c r="AV1102" s="289" t="str">
        <f t="shared" si="498"/>
        <v>NA</v>
      </c>
      <c r="AW1102" s="289">
        <f t="shared" si="499"/>
        <v>379</v>
      </c>
      <c r="AX1102" s="289">
        <f t="shared" si="500"/>
        <v>376</v>
      </c>
      <c r="AY1102" s="289">
        <f t="shared" si="501"/>
        <v>384</v>
      </c>
      <c r="AZ1102" s="289" t="str">
        <f t="shared" si="502"/>
        <v>NA</v>
      </c>
      <c r="BA1102" s="289" t="str">
        <f t="shared" si="503"/>
        <v>NA</v>
      </c>
      <c r="BB1102" s="289" t="str">
        <f t="shared" si="504"/>
        <v>NA</v>
      </c>
      <c r="BC1102" s="289" t="str">
        <f t="shared" si="478"/>
        <v>NA</v>
      </c>
      <c r="BD1102" s="289" t="str">
        <f t="shared" si="479"/>
        <v>NA</v>
      </c>
      <c r="BE1102" s="289" t="str">
        <f t="shared" si="480"/>
        <v>NA</v>
      </c>
    </row>
    <row r="1103" spans="1:57" s="309" customFormat="1" ht="15" customHeight="1" x14ac:dyDescent="0.25">
      <c r="A1103" s="283" t="s">
        <v>87</v>
      </c>
      <c r="B1103" s="255" t="s">
        <v>912</v>
      </c>
      <c r="C1103" s="269" t="s">
        <v>1127</v>
      </c>
      <c r="D1103" s="248"/>
      <c r="E1103" s="248"/>
      <c r="F1103" s="248"/>
      <c r="G1103" s="248"/>
      <c r="H1103" s="248"/>
      <c r="I1103" s="248"/>
      <c r="J1103" s="248"/>
      <c r="K1103" s="248"/>
      <c r="L1103" s="248"/>
      <c r="M1103" s="248"/>
      <c r="N1103" s="248"/>
      <c r="O1103" s="248"/>
      <c r="P1103" s="248">
        <v>35831</v>
      </c>
      <c r="Q1103" s="248">
        <v>38363</v>
      </c>
      <c r="R1103" s="248">
        <v>46140</v>
      </c>
      <c r="S1103" s="248">
        <v>51968</v>
      </c>
      <c r="T1103" s="285">
        <v>56200</v>
      </c>
      <c r="U1103" s="286">
        <v>53560.5</v>
      </c>
      <c r="V1103" s="287">
        <v>50921</v>
      </c>
      <c r="W1103" s="287">
        <v>59978</v>
      </c>
      <c r="X1103" s="287">
        <v>65205</v>
      </c>
      <c r="Y1103" s="287"/>
      <c r="Z1103" s="287"/>
      <c r="AA1103" s="287"/>
      <c r="AB1103" s="287"/>
      <c r="AC1103" s="303"/>
      <c r="AD1103" s="303"/>
      <c r="AE1103" s="289" t="str">
        <f t="shared" si="481"/>
        <v>NA</v>
      </c>
      <c r="AF1103" s="289" t="str">
        <f t="shared" si="482"/>
        <v>NA</v>
      </c>
      <c r="AG1103" s="289" t="str">
        <f t="shared" si="483"/>
        <v>NA</v>
      </c>
      <c r="AH1103" s="289" t="str">
        <f t="shared" si="484"/>
        <v>NA</v>
      </c>
      <c r="AI1103" s="289" t="str">
        <f t="shared" si="485"/>
        <v>NA</v>
      </c>
      <c r="AJ1103" s="289" t="str">
        <f t="shared" si="486"/>
        <v>NA</v>
      </c>
      <c r="AK1103" s="289" t="str">
        <f t="shared" si="487"/>
        <v>NA</v>
      </c>
      <c r="AL1103" s="289" t="str">
        <f t="shared" si="488"/>
        <v>NA</v>
      </c>
      <c r="AM1103" s="289" t="str">
        <f t="shared" si="489"/>
        <v>NA</v>
      </c>
      <c r="AN1103" s="289" t="str">
        <f t="shared" si="490"/>
        <v>NA</v>
      </c>
      <c r="AO1103" s="289" t="str">
        <f t="shared" si="491"/>
        <v>NA</v>
      </c>
      <c r="AP1103" s="289" t="str">
        <f t="shared" si="492"/>
        <v>NA</v>
      </c>
      <c r="AQ1103" s="289">
        <f t="shared" si="493"/>
        <v>493</v>
      </c>
      <c r="AR1103" s="289">
        <f t="shared" si="494"/>
        <v>492</v>
      </c>
      <c r="AS1103" s="289">
        <f t="shared" si="495"/>
        <v>483</v>
      </c>
      <c r="AT1103" s="289">
        <f t="shared" si="496"/>
        <v>473</v>
      </c>
      <c r="AU1103" s="289">
        <f t="shared" si="497"/>
        <v>478</v>
      </c>
      <c r="AV1103" s="289">
        <f t="shared" si="498"/>
        <v>530</v>
      </c>
      <c r="AW1103" s="289">
        <f t="shared" si="499"/>
        <v>585</v>
      </c>
      <c r="AX1103" s="289">
        <f t="shared" si="500"/>
        <v>459</v>
      </c>
      <c r="AY1103" s="289">
        <f t="shared" si="501"/>
        <v>459</v>
      </c>
      <c r="AZ1103" s="289" t="str">
        <f t="shared" si="502"/>
        <v>NA</v>
      </c>
      <c r="BA1103" s="289" t="str">
        <f t="shared" si="503"/>
        <v>NA</v>
      </c>
      <c r="BB1103" s="289" t="str">
        <f t="shared" si="504"/>
        <v>NA</v>
      </c>
      <c r="BC1103" s="289" t="str">
        <f t="shared" si="478"/>
        <v>NA</v>
      </c>
      <c r="BD1103" s="289" t="str">
        <f t="shared" si="479"/>
        <v>NA</v>
      </c>
      <c r="BE1103" s="289" t="str">
        <f t="shared" si="480"/>
        <v>NA</v>
      </c>
    </row>
    <row r="1104" spans="1:57" s="309" customFormat="1" ht="15" customHeight="1" x14ac:dyDescent="0.25">
      <c r="A1104" s="283" t="s">
        <v>205</v>
      </c>
      <c r="B1104" s="255" t="s">
        <v>915</v>
      </c>
      <c r="C1104" s="269" t="s">
        <v>1127</v>
      </c>
      <c r="D1104" s="248"/>
      <c r="E1104" s="248"/>
      <c r="F1104" s="248"/>
      <c r="G1104" s="248"/>
      <c r="H1104" s="248"/>
      <c r="I1104" s="248"/>
      <c r="J1104" s="248"/>
      <c r="K1104" s="248"/>
      <c r="L1104" s="248"/>
      <c r="M1104" s="248"/>
      <c r="N1104" s="248"/>
      <c r="O1104" s="248"/>
      <c r="P1104" s="248"/>
      <c r="Q1104" s="248"/>
      <c r="R1104" s="248"/>
      <c r="S1104" s="248"/>
      <c r="T1104" s="285"/>
      <c r="U1104" s="286"/>
      <c r="V1104" s="287">
        <v>70703</v>
      </c>
      <c r="W1104" s="287">
        <v>53291</v>
      </c>
      <c r="X1104" s="287">
        <v>59413</v>
      </c>
      <c r="Y1104" s="287"/>
      <c r="Z1104" s="287"/>
      <c r="AA1104" s="287"/>
      <c r="AB1104" s="287"/>
      <c r="AC1104" s="303"/>
      <c r="AD1104" s="303"/>
      <c r="AE1104" s="289" t="str">
        <f t="shared" si="481"/>
        <v>NA</v>
      </c>
      <c r="AF1104" s="289" t="str">
        <f t="shared" si="482"/>
        <v>NA</v>
      </c>
      <c r="AG1104" s="289" t="str">
        <f t="shared" si="483"/>
        <v>NA</v>
      </c>
      <c r="AH1104" s="289" t="str">
        <f t="shared" si="484"/>
        <v>NA</v>
      </c>
      <c r="AI1104" s="289" t="str">
        <f t="shared" si="485"/>
        <v>NA</v>
      </c>
      <c r="AJ1104" s="289" t="str">
        <f t="shared" si="486"/>
        <v>NA</v>
      </c>
      <c r="AK1104" s="289" t="str">
        <f t="shared" si="487"/>
        <v>NA</v>
      </c>
      <c r="AL1104" s="289" t="str">
        <f t="shared" si="488"/>
        <v>NA</v>
      </c>
      <c r="AM1104" s="289" t="str">
        <f t="shared" si="489"/>
        <v>NA</v>
      </c>
      <c r="AN1104" s="289" t="str">
        <f t="shared" si="490"/>
        <v>NA</v>
      </c>
      <c r="AO1104" s="289" t="str">
        <f t="shared" si="491"/>
        <v>NA</v>
      </c>
      <c r="AP1104" s="289" t="str">
        <f t="shared" si="492"/>
        <v>NA</v>
      </c>
      <c r="AQ1104" s="289" t="str">
        <f t="shared" si="493"/>
        <v>NA</v>
      </c>
      <c r="AR1104" s="289" t="str">
        <f t="shared" si="494"/>
        <v>NA</v>
      </c>
      <c r="AS1104" s="289" t="str">
        <f t="shared" si="495"/>
        <v>NA</v>
      </c>
      <c r="AT1104" s="289" t="str">
        <f t="shared" si="496"/>
        <v>NA</v>
      </c>
      <c r="AU1104" s="289" t="str">
        <f t="shared" si="497"/>
        <v>NA</v>
      </c>
      <c r="AV1104" s="289" t="str">
        <f t="shared" si="498"/>
        <v>NA</v>
      </c>
      <c r="AW1104" s="289">
        <f t="shared" si="499"/>
        <v>494</v>
      </c>
      <c r="AX1104" s="289">
        <f t="shared" si="500"/>
        <v>492</v>
      </c>
      <c r="AY1104" s="289">
        <f t="shared" si="501"/>
        <v>494</v>
      </c>
      <c r="AZ1104" s="289" t="str">
        <f t="shared" si="502"/>
        <v>NA</v>
      </c>
      <c r="BA1104" s="289" t="str">
        <f t="shared" si="503"/>
        <v>NA</v>
      </c>
      <c r="BB1104" s="289" t="str">
        <f t="shared" si="504"/>
        <v>NA</v>
      </c>
      <c r="BC1104" s="289" t="str">
        <f t="shared" si="478"/>
        <v>NA</v>
      </c>
      <c r="BD1104" s="289" t="str">
        <f t="shared" si="479"/>
        <v>NA</v>
      </c>
      <c r="BE1104" s="289" t="str">
        <f t="shared" si="480"/>
        <v>NA</v>
      </c>
    </row>
    <row r="1105" spans="1:57" s="309" customFormat="1" ht="15" customHeight="1" x14ac:dyDescent="0.25">
      <c r="A1105" s="283" t="s">
        <v>1008</v>
      </c>
      <c r="B1105" s="255" t="s">
        <v>907</v>
      </c>
      <c r="C1105" s="269" t="s">
        <v>1127</v>
      </c>
      <c r="D1105" s="248"/>
      <c r="E1105" s="248"/>
      <c r="F1105" s="248"/>
      <c r="G1105" s="248"/>
      <c r="H1105" s="248"/>
      <c r="I1105" s="248"/>
      <c r="J1105" s="248"/>
      <c r="K1105" s="248"/>
      <c r="L1105" s="248"/>
      <c r="M1105" s="248"/>
      <c r="N1105" s="248">
        <v>44561</v>
      </c>
      <c r="O1105" s="248">
        <v>40472</v>
      </c>
      <c r="P1105" s="248">
        <v>41787</v>
      </c>
      <c r="Q1105" s="248">
        <v>44657</v>
      </c>
      <c r="R1105" s="248">
        <v>48941</v>
      </c>
      <c r="S1105" s="248">
        <v>50149</v>
      </c>
      <c r="T1105" s="285">
        <v>51617</v>
      </c>
      <c r="U1105" s="286">
        <v>55455</v>
      </c>
      <c r="V1105" s="287">
        <v>53273</v>
      </c>
      <c r="W1105" s="287">
        <v>44534</v>
      </c>
      <c r="X1105" s="287">
        <v>53914</v>
      </c>
      <c r="Y1105" s="287"/>
      <c r="Z1105" s="287"/>
      <c r="AA1105" s="287"/>
      <c r="AB1105" s="287"/>
      <c r="AC1105" s="303"/>
      <c r="AD1105" s="303"/>
      <c r="AE1105" s="289" t="str">
        <f t="shared" si="481"/>
        <v>NA</v>
      </c>
      <c r="AF1105" s="289" t="str">
        <f t="shared" si="482"/>
        <v>NA</v>
      </c>
      <c r="AG1105" s="289" t="str">
        <f t="shared" si="483"/>
        <v>NA</v>
      </c>
      <c r="AH1105" s="289" t="str">
        <f t="shared" si="484"/>
        <v>NA</v>
      </c>
      <c r="AI1105" s="289" t="str">
        <f t="shared" si="485"/>
        <v>NA</v>
      </c>
      <c r="AJ1105" s="289" t="str">
        <f t="shared" si="486"/>
        <v>NA</v>
      </c>
      <c r="AK1105" s="289" t="str">
        <f t="shared" si="487"/>
        <v>NA</v>
      </c>
      <c r="AL1105" s="289" t="str">
        <f t="shared" si="488"/>
        <v>NA</v>
      </c>
      <c r="AM1105" s="289" t="str">
        <f t="shared" si="489"/>
        <v>NA</v>
      </c>
      <c r="AN1105" s="289" t="str">
        <f t="shared" si="490"/>
        <v>NA</v>
      </c>
      <c r="AO1105" s="289">
        <f t="shared" si="491"/>
        <v>450</v>
      </c>
      <c r="AP1105" s="289">
        <f t="shared" si="492"/>
        <v>467</v>
      </c>
      <c r="AQ1105" s="289">
        <f t="shared" si="493"/>
        <v>461</v>
      </c>
      <c r="AR1105" s="289">
        <f t="shared" si="494"/>
        <v>450</v>
      </c>
      <c r="AS1105" s="289">
        <f t="shared" si="495"/>
        <v>461</v>
      </c>
      <c r="AT1105" s="289">
        <f t="shared" si="496"/>
        <v>485</v>
      </c>
      <c r="AU1105" s="289">
        <f t="shared" si="497"/>
        <v>503</v>
      </c>
      <c r="AV1105" s="289">
        <f t="shared" si="498"/>
        <v>523</v>
      </c>
      <c r="AW1105" s="289">
        <f t="shared" si="499"/>
        <v>575</v>
      </c>
      <c r="AX1105" s="289">
        <f t="shared" si="500"/>
        <v>534</v>
      </c>
      <c r="AY1105" s="289">
        <f t="shared" si="501"/>
        <v>517</v>
      </c>
      <c r="AZ1105" s="289" t="str">
        <f t="shared" si="502"/>
        <v>NA</v>
      </c>
      <c r="BA1105" s="289" t="str">
        <f t="shared" si="503"/>
        <v>NA</v>
      </c>
      <c r="BB1105" s="289" t="str">
        <f t="shared" si="504"/>
        <v>NA</v>
      </c>
      <c r="BC1105" s="289" t="str">
        <f t="shared" si="478"/>
        <v>NA</v>
      </c>
      <c r="BD1105" s="289" t="str">
        <f t="shared" si="479"/>
        <v>NA</v>
      </c>
      <c r="BE1105" s="289" t="str">
        <f t="shared" si="480"/>
        <v>NA</v>
      </c>
    </row>
    <row r="1106" spans="1:57" s="309" customFormat="1" ht="15" customHeight="1" x14ac:dyDescent="0.25">
      <c r="A1106" s="283" t="s">
        <v>45</v>
      </c>
      <c r="B1106" s="255" t="s">
        <v>915</v>
      </c>
      <c r="C1106" s="269" t="s">
        <v>1127</v>
      </c>
      <c r="D1106" s="248"/>
      <c r="E1106" s="248"/>
      <c r="F1106" s="248"/>
      <c r="G1106" s="248"/>
      <c r="H1106" s="248"/>
      <c r="I1106" s="248"/>
      <c r="J1106" s="248"/>
      <c r="K1106" s="248"/>
      <c r="L1106" s="248"/>
      <c r="M1106" s="248"/>
      <c r="N1106" s="248"/>
      <c r="O1106" s="248"/>
      <c r="P1106" s="248"/>
      <c r="Q1106" s="248"/>
      <c r="R1106" s="248">
        <v>16252</v>
      </c>
      <c r="S1106" s="248">
        <v>17116</v>
      </c>
      <c r="T1106" s="285">
        <v>17911</v>
      </c>
      <c r="U1106" s="286">
        <v>21305</v>
      </c>
      <c r="V1106" s="287">
        <v>25109</v>
      </c>
      <c r="W1106" s="287">
        <v>24551</v>
      </c>
      <c r="X1106" s="287">
        <v>33141</v>
      </c>
      <c r="Y1106" s="287"/>
      <c r="Z1106" s="287"/>
      <c r="AA1106" s="287"/>
      <c r="AB1106" s="287"/>
      <c r="AC1106" s="303"/>
      <c r="AD1106" s="303"/>
      <c r="AE1106" s="289" t="str">
        <f t="shared" si="481"/>
        <v>NA</v>
      </c>
      <c r="AF1106" s="289" t="str">
        <f t="shared" si="482"/>
        <v>NA</v>
      </c>
      <c r="AG1106" s="289" t="str">
        <f t="shared" si="483"/>
        <v>NA</v>
      </c>
      <c r="AH1106" s="289" t="str">
        <f t="shared" si="484"/>
        <v>NA</v>
      </c>
      <c r="AI1106" s="289" t="str">
        <f t="shared" si="485"/>
        <v>NA</v>
      </c>
      <c r="AJ1106" s="289" t="str">
        <f t="shared" si="486"/>
        <v>NA</v>
      </c>
      <c r="AK1106" s="289" t="str">
        <f t="shared" si="487"/>
        <v>NA</v>
      </c>
      <c r="AL1106" s="289" t="str">
        <f t="shared" si="488"/>
        <v>NA</v>
      </c>
      <c r="AM1106" s="289" t="str">
        <f t="shared" si="489"/>
        <v>NA</v>
      </c>
      <c r="AN1106" s="289" t="str">
        <f t="shared" si="490"/>
        <v>NA</v>
      </c>
      <c r="AO1106" s="289" t="str">
        <f t="shared" si="491"/>
        <v>NA</v>
      </c>
      <c r="AP1106" s="289" t="str">
        <f t="shared" si="492"/>
        <v>NA</v>
      </c>
      <c r="AQ1106" s="289" t="str">
        <f t="shared" si="493"/>
        <v>NA</v>
      </c>
      <c r="AR1106" s="289" t="str">
        <f t="shared" si="494"/>
        <v>NA</v>
      </c>
      <c r="AS1106" s="289">
        <f t="shared" si="495"/>
        <v>677</v>
      </c>
      <c r="AT1106" s="289">
        <f t="shared" si="496"/>
        <v>691</v>
      </c>
      <c r="AU1106" s="289">
        <f t="shared" si="497"/>
        <v>717</v>
      </c>
      <c r="AV1106" s="289">
        <f t="shared" si="498"/>
        <v>718</v>
      </c>
      <c r="AW1106" s="289">
        <f t="shared" si="499"/>
        <v>753</v>
      </c>
      <c r="AX1106" s="289">
        <f t="shared" si="500"/>
        <v>654</v>
      </c>
      <c r="AY1106" s="289">
        <f t="shared" si="501"/>
        <v>619</v>
      </c>
      <c r="AZ1106" s="289" t="str">
        <f t="shared" si="502"/>
        <v>NA</v>
      </c>
      <c r="BA1106" s="289" t="str">
        <f t="shared" si="503"/>
        <v>NA</v>
      </c>
      <c r="BB1106" s="289" t="str">
        <f t="shared" si="504"/>
        <v>NA</v>
      </c>
      <c r="BC1106" s="289" t="str">
        <f t="shared" si="478"/>
        <v>NA</v>
      </c>
      <c r="BD1106" s="289" t="str">
        <f t="shared" si="479"/>
        <v>NA</v>
      </c>
      <c r="BE1106" s="289" t="str">
        <f t="shared" si="480"/>
        <v>NA</v>
      </c>
    </row>
    <row r="1107" spans="1:57" s="309" customFormat="1" ht="15" customHeight="1" x14ac:dyDescent="0.25">
      <c r="A1107" s="283" t="s">
        <v>275</v>
      </c>
      <c r="B1107" s="255" t="s">
        <v>912</v>
      </c>
      <c r="C1107" s="269" t="s">
        <v>1127</v>
      </c>
      <c r="D1107" s="248"/>
      <c r="E1107" s="248"/>
      <c r="F1107" s="248"/>
      <c r="G1107" s="248"/>
      <c r="H1107" s="248"/>
      <c r="I1107" s="248"/>
      <c r="J1107" s="248"/>
      <c r="K1107" s="248"/>
      <c r="L1107" s="248"/>
      <c r="M1107" s="248"/>
      <c r="N1107" s="248">
        <v>36407</v>
      </c>
      <c r="O1107" s="248">
        <v>37024</v>
      </c>
      <c r="P1107" s="248">
        <v>32009</v>
      </c>
      <c r="Q1107" s="248">
        <v>32507</v>
      </c>
      <c r="R1107" s="248">
        <v>37624</v>
      </c>
      <c r="S1107" s="248">
        <v>40286</v>
      </c>
      <c r="T1107" s="285">
        <v>42150</v>
      </c>
      <c r="U1107" s="286">
        <v>43562</v>
      </c>
      <c r="V1107" s="287">
        <v>39451</v>
      </c>
      <c r="W1107" s="287">
        <v>27692</v>
      </c>
      <c r="X1107" s="287">
        <v>29835</v>
      </c>
      <c r="Y1107" s="287"/>
      <c r="Z1107" s="287"/>
      <c r="AA1107" s="287"/>
      <c r="AB1107" s="287"/>
      <c r="AC1107" s="303"/>
      <c r="AD1107" s="303"/>
      <c r="AE1107" s="289" t="str">
        <f t="shared" si="481"/>
        <v>NA</v>
      </c>
      <c r="AF1107" s="289" t="str">
        <f t="shared" si="482"/>
        <v>NA</v>
      </c>
      <c r="AG1107" s="289" t="str">
        <f t="shared" si="483"/>
        <v>NA</v>
      </c>
      <c r="AH1107" s="289" t="str">
        <f t="shared" si="484"/>
        <v>NA</v>
      </c>
      <c r="AI1107" s="289" t="str">
        <f t="shared" si="485"/>
        <v>NA</v>
      </c>
      <c r="AJ1107" s="289" t="str">
        <f t="shared" si="486"/>
        <v>NA</v>
      </c>
      <c r="AK1107" s="289" t="str">
        <f t="shared" si="487"/>
        <v>NA</v>
      </c>
      <c r="AL1107" s="289" t="str">
        <f t="shared" si="488"/>
        <v>NA</v>
      </c>
      <c r="AM1107" s="289" t="str">
        <f t="shared" si="489"/>
        <v>NA</v>
      </c>
      <c r="AN1107" s="289" t="str">
        <f t="shared" si="490"/>
        <v>NA</v>
      </c>
      <c r="AO1107" s="289">
        <f t="shared" si="491"/>
        <v>492</v>
      </c>
      <c r="AP1107" s="289">
        <f t="shared" si="492"/>
        <v>486</v>
      </c>
      <c r="AQ1107" s="289">
        <f t="shared" si="493"/>
        <v>523</v>
      </c>
      <c r="AR1107" s="289">
        <f t="shared" si="494"/>
        <v>531</v>
      </c>
      <c r="AS1107" s="289">
        <f t="shared" si="495"/>
        <v>529</v>
      </c>
      <c r="AT1107" s="289">
        <f t="shared" si="496"/>
        <v>531</v>
      </c>
      <c r="AU1107" s="289">
        <f t="shared" si="497"/>
        <v>551</v>
      </c>
      <c r="AV1107" s="289">
        <f t="shared" si="498"/>
        <v>583</v>
      </c>
      <c r="AW1107" s="289">
        <f t="shared" si="499"/>
        <v>655</v>
      </c>
      <c r="AX1107" s="289">
        <f t="shared" si="500"/>
        <v>638</v>
      </c>
      <c r="AY1107" s="289">
        <f t="shared" si="501"/>
        <v>643</v>
      </c>
      <c r="AZ1107" s="289" t="str">
        <f t="shared" si="502"/>
        <v>NA</v>
      </c>
      <c r="BA1107" s="289" t="str">
        <f t="shared" si="503"/>
        <v>NA</v>
      </c>
      <c r="BB1107" s="289" t="str">
        <f t="shared" si="504"/>
        <v>NA</v>
      </c>
      <c r="BC1107" s="289" t="str">
        <f t="shared" si="478"/>
        <v>NA</v>
      </c>
      <c r="BD1107" s="289" t="str">
        <f t="shared" si="479"/>
        <v>NA</v>
      </c>
      <c r="BE1107" s="289" t="str">
        <f t="shared" si="480"/>
        <v>NA</v>
      </c>
    </row>
    <row r="1108" spans="1:57" s="309" customFormat="1" ht="15" customHeight="1" x14ac:dyDescent="0.25">
      <c r="A1108" s="283" t="s">
        <v>184</v>
      </c>
      <c r="B1108" s="255" t="s">
        <v>921</v>
      </c>
      <c r="C1108" s="269" t="s">
        <v>1127</v>
      </c>
      <c r="D1108" s="248"/>
      <c r="E1108" s="248"/>
      <c r="F1108" s="248"/>
      <c r="G1108" s="248"/>
      <c r="H1108" s="248"/>
      <c r="I1108" s="248"/>
      <c r="J1108" s="248"/>
      <c r="K1108" s="248"/>
      <c r="L1108" s="248"/>
      <c r="M1108" s="248"/>
      <c r="N1108" s="248"/>
      <c r="O1108" s="248"/>
      <c r="P1108" s="248"/>
      <c r="Q1108" s="248"/>
      <c r="R1108" s="248"/>
      <c r="S1108" s="248"/>
      <c r="T1108" s="285"/>
      <c r="U1108" s="286"/>
      <c r="V1108" s="287">
        <v>27125</v>
      </c>
      <c r="W1108" s="287">
        <v>25966</v>
      </c>
      <c r="X1108" s="287">
        <v>28068</v>
      </c>
      <c r="Y1108" s="287"/>
      <c r="Z1108" s="287"/>
      <c r="AA1108" s="287"/>
      <c r="AB1108" s="287"/>
      <c r="AC1108" s="303"/>
      <c r="AD1108" s="303"/>
      <c r="AE1108" s="289" t="str">
        <f t="shared" si="481"/>
        <v>NA</v>
      </c>
      <c r="AF1108" s="289" t="str">
        <f t="shared" si="482"/>
        <v>NA</v>
      </c>
      <c r="AG1108" s="289" t="str">
        <f t="shared" si="483"/>
        <v>NA</v>
      </c>
      <c r="AH1108" s="289" t="str">
        <f t="shared" si="484"/>
        <v>NA</v>
      </c>
      <c r="AI1108" s="289" t="str">
        <f t="shared" si="485"/>
        <v>NA</v>
      </c>
      <c r="AJ1108" s="289" t="str">
        <f t="shared" si="486"/>
        <v>NA</v>
      </c>
      <c r="AK1108" s="289" t="str">
        <f t="shared" si="487"/>
        <v>NA</v>
      </c>
      <c r="AL1108" s="289" t="str">
        <f t="shared" si="488"/>
        <v>NA</v>
      </c>
      <c r="AM1108" s="289" t="str">
        <f t="shared" si="489"/>
        <v>NA</v>
      </c>
      <c r="AN1108" s="289" t="str">
        <f t="shared" si="490"/>
        <v>NA</v>
      </c>
      <c r="AO1108" s="289" t="str">
        <f t="shared" si="491"/>
        <v>NA</v>
      </c>
      <c r="AP1108" s="289" t="str">
        <f t="shared" si="492"/>
        <v>NA</v>
      </c>
      <c r="AQ1108" s="289" t="str">
        <f t="shared" si="493"/>
        <v>NA</v>
      </c>
      <c r="AR1108" s="289" t="str">
        <f t="shared" si="494"/>
        <v>NA</v>
      </c>
      <c r="AS1108" s="289" t="str">
        <f t="shared" si="495"/>
        <v>NA</v>
      </c>
      <c r="AT1108" s="289" t="str">
        <f t="shared" si="496"/>
        <v>NA</v>
      </c>
      <c r="AU1108" s="289" t="str">
        <f t="shared" si="497"/>
        <v>NA</v>
      </c>
      <c r="AV1108" s="289" t="str">
        <f t="shared" si="498"/>
        <v>NA</v>
      </c>
      <c r="AW1108" s="289">
        <f t="shared" si="499"/>
        <v>729</v>
      </c>
      <c r="AX1108" s="289">
        <f t="shared" si="500"/>
        <v>645</v>
      </c>
      <c r="AY1108" s="289">
        <f t="shared" si="501"/>
        <v>654</v>
      </c>
      <c r="AZ1108" s="289" t="str">
        <f t="shared" si="502"/>
        <v>NA</v>
      </c>
      <c r="BA1108" s="289" t="str">
        <f t="shared" si="503"/>
        <v>NA</v>
      </c>
      <c r="BB1108" s="289" t="str">
        <f t="shared" si="504"/>
        <v>NA</v>
      </c>
      <c r="BC1108" s="289" t="str">
        <f t="shared" si="478"/>
        <v>NA</v>
      </c>
      <c r="BD1108" s="289" t="str">
        <f t="shared" si="479"/>
        <v>NA</v>
      </c>
      <c r="BE1108" s="289" t="str">
        <f t="shared" si="480"/>
        <v>NA</v>
      </c>
    </row>
    <row r="1109" spans="1:57" s="309" customFormat="1" ht="15" customHeight="1" x14ac:dyDescent="0.25">
      <c r="A1109" s="283" t="s">
        <v>255</v>
      </c>
      <c r="B1109" s="255" t="s">
        <v>921</v>
      </c>
      <c r="C1109" s="269" t="s">
        <v>1127</v>
      </c>
      <c r="D1109" s="248"/>
      <c r="E1109" s="248"/>
      <c r="F1109" s="248"/>
      <c r="G1109" s="248"/>
      <c r="H1109" s="248"/>
      <c r="I1109" s="248"/>
      <c r="J1109" s="248"/>
      <c r="K1109" s="248"/>
      <c r="L1109" s="248"/>
      <c r="M1109" s="248"/>
      <c r="N1109" s="248">
        <v>16338</v>
      </c>
      <c r="O1109" s="248">
        <v>15170</v>
      </c>
      <c r="P1109" s="248">
        <v>16501</v>
      </c>
      <c r="Q1109" s="248">
        <v>17489</v>
      </c>
      <c r="R1109" s="248">
        <v>19896</v>
      </c>
      <c r="S1109" s="248">
        <v>21349</v>
      </c>
      <c r="T1109" s="285">
        <v>24500</v>
      </c>
      <c r="U1109" s="286">
        <v>28081</v>
      </c>
      <c r="V1109" s="287">
        <v>25537</v>
      </c>
      <c r="W1109" s="287">
        <v>24333</v>
      </c>
      <c r="X1109" s="287">
        <v>27224</v>
      </c>
      <c r="Y1109" s="287"/>
      <c r="Z1109" s="287"/>
      <c r="AA1109" s="287"/>
      <c r="AB1109" s="287"/>
      <c r="AC1109" s="303"/>
      <c r="AD1109" s="303"/>
      <c r="AE1109" s="289" t="str">
        <f t="shared" si="481"/>
        <v>NA</v>
      </c>
      <c r="AF1109" s="289" t="str">
        <f t="shared" si="482"/>
        <v>NA</v>
      </c>
      <c r="AG1109" s="289" t="str">
        <f t="shared" si="483"/>
        <v>NA</v>
      </c>
      <c r="AH1109" s="289" t="str">
        <f t="shared" si="484"/>
        <v>NA</v>
      </c>
      <c r="AI1109" s="289" t="str">
        <f t="shared" si="485"/>
        <v>NA</v>
      </c>
      <c r="AJ1109" s="289" t="str">
        <f t="shared" si="486"/>
        <v>NA</v>
      </c>
      <c r="AK1109" s="289" t="str">
        <f t="shared" si="487"/>
        <v>NA</v>
      </c>
      <c r="AL1109" s="289" t="str">
        <f t="shared" si="488"/>
        <v>NA</v>
      </c>
      <c r="AM1109" s="289" t="str">
        <f t="shared" si="489"/>
        <v>NA</v>
      </c>
      <c r="AN1109" s="289" t="str">
        <f t="shared" si="490"/>
        <v>NA</v>
      </c>
      <c r="AO1109" s="289">
        <f t="shared" si="491"/>
        <v>592</v>
      </c>
      <c r="AP1109" s="289">
        <f t="shared" si="492"/>
        <v>606</v>
      </c>
      <c r="AQ1109" s="289">
        <f t="shared" si="493"/>
        <v>632</v>
      </c>
      <c r="AR1109" s="289">
        <f t="shared" si="494"/>
        <v>652</v>
      </c>
      <c r="AS1109" s="289">
        <f t="shared" si="495"/>
        <v>648</v>
      </c>
      <c r="AT1109" s="289">
        <f t="shared" si="496"/>
        <v>655</v>
      </c>
      <c r="AU1109" s="289">
        <f t="shared" si="497"/>
        <v>662</v>
      </c>
      <c r="AV1109" s="289">
        <f t="shared" si="498"/>
        <v>666</v>
      </c>
      <c r="AW1109" s="289">
        <f t="shared" si="499"/>
        <v>747</v>
      </c>
      <c r="AX1109" s="289">
        <f t="shared" si="500"/>
        <v>657</v>
      </c>
      <c r="AY1109" s="289">
        <f t="shared" si="501"/>
        <v>657</v>
      </c>
      <c r="AZ1109" s="289" t="str">
        <f t="shared" si="502"/>
        <v>NA</v>
      </c>
      <c r="BA1109" s="289" t="str">
        <f t="shared" si="503"/>
        <v>NA</v>
      </c>
      <c r="BB1109" s="289" t="str">
        <f t="shared" si="504"/>
        <v>NA</v>
      </c>
      <c r="BC1109" s="289" t="str">
        <f t="shared" si="478"/>
        <v>NA</v>
      </c>
      <c r="BD1109" s="289" t="str">
        <f t="shared" si="479"/>
        <v>NA</v>
      </c>
      <c r="BE1109" s="289" t="str">
        <f t="shared" si="480"/>
        <v>NA</v>
      </c>
    </row>
    <row r="1110" spans="1:57" s="309" customFormat="1" ht="15" customHeight="1" x14ac:dyDescent="0.25">
      <c r="A1110" s="283" t="s">
        <v>2088</v>
      </c>
      <c r="B1110" s="255" t="s">
        <v>907</v>
      </c>
      <c r="C1110" s="269" t="s">
        <v>1127</v>
      </c>
      <c r="D1110" s="248"/>
      <c r="E1110" s="248"/>
      <c r="F1110" s="248"/>
      <c r="G1110" s="248"/>
      <c r="H1110" s="248"/>
      <c r="I1110" s="248"/>
      <c r="J1110" s="248"/>
      <c r="K1110" s="248"/>
      <c r="L1110" s="248"/>
      <c r="M1110" s="248"/>
      <c r="N1110" s="248"/>
      <c r="O1110" s="248"/>
      <c r="P1110" s="248"/>
      <c r="Q1110" s="248"/>
      <c r="R1110" s="248"/>
      <c r="S1110" s="248"/>
      <c r="T1110" s="285"/>
      <c r="U1110" s="286"/>
      <c r="V1110" s="287"/>
      <c r="W1110" s="287"/>
      <c r="X1110" s="287">
        <v>26371</v>
      </c>
      <c r="Y1110" s="287"/>
      <c r="Z1110" s="287"/>
      <c r="AA1110" s="287"/>
      <c r="AB1110" s="287"/>
      <c r="AC1110" s="303"/>
      <c r="AD1110" s="303"/>
      <c r="AE1110" s="289" t="str">
        <f t="shared" si="481"/>
        <v>NA</v>
      </c>
      <c r="AF1110" s="289" t="str">
        <f t="shared" si="482"/>
        <v>NA</v>
      </c>
      <c r="AG1110" s="289" t="str">
        <f t="shared" si="483"/>
        <v>NA</v>
      </c>
      <c r="AH1110" s="289" t="str">
        <f t="shared" si="484"/>
        <v>NA</v>
      </c>
      <c r="AI1110" s="289" t="str">
        <f t="shared" si="485"/>
        <v>NA</v>
      </c>
      <c r="AJ1110" s="289" t="str">
        <f t="shared" si="486"/>
        <v>NA</v>
      </c>
      <c r="AK1110" s="289" t="str">
        <f t="shared" si="487"/>
        <v>NA</v>
      </c>
      <c r="AL1110" s="289" t="str">
        <f t="shared" si="488"/>
        <v>NA</v>
      </c>
      <c r="AM1110" s="289" t="str">
        <f t="shared" si="489"/>
        <v>NA</v>
      </c>
      <c r="AN1110" s="289" t="str">
        <f t="shared" si="490"/>
        <v>NA</v>
      </c>
      <c r="AO1110" s="289" t="str">
        <f t="shared" si="491"/>
        <v>NA</v>
      </c>
      <c r="AP1110" s="289" t="str">
        <f t="shared" si="492"/>
        <v>NA</v>
      </c>
      <c r="AQ1110" s="289" t="str">
        <f t="shared" si="493"/>
        <v>NA</v>
      </c>
      <c r="AR1110" s="289" t="str">
        <f t="shared" si="494"/>
        <v>NA</v>
      </c>
      <c r="AS1110" s="289" t="str">
        <f t="shared" si="495"/>
        <v>NA</v>
      </c>
      <c r="AT1110" s="289" t="str">
        <f t="shared" si="496"/>
        <v>NA</v>
      </c>
      <c r="AU1110" s="289" t="str">
        <f t="shared" si="497"/>
        <v>NA</v>
      </c>
      <c r="AV1110" s="289" t="str">
        <f t="shared" si="498"/>
        <v>NA</v>
      </c>
      <c r="AW1110" s="289" t="str">
        <f t="shared" si="499"/>
        <v>NA</v>
      </c>
      <c r="AX1110" s="289" t="str">
        <f t="shared" si="500"/>
        <v>NA</v>
      </c>
      <c r="AY1110" s="289">
        <f t="shared" si="501"/>
        <v>660</v>
      </c>
      <c r="AZ1110" s="289" t="str">
        <f t="shared" si="502"/>
        <v>NA</v>
      </c>
      <c r="BA1110" s="289" t="str">
        <f t="shared" si="503"/>
        <v>NA</v>
      </c>
      <c r="BB1110" s="289" t="str">
        <f t="shared" si="504"/>
        <v>NA</v>
      </c>
      <c r="BC1110" s="289" t="str">
        <f t="shared" si="478"/>
        <v>NA</v>
      </c>
      <c r="BD1110" s="289" t="str">
        <f t="shared" si="479"/>
        <v>NA</v>
      </c>
      <c r="BE1110" s="289" t="str">
        <f t="shared" si="480"/>
        <v>NA</v>
      </c>
    </row>
    <row r="1111" spans="1:57" s="309" customFormat="1" ht="15" customHeight="1" x14ac:dyDescent="0.25">
      <c r="A1111" s="283" t="s">
        <v>2131</v>
      </c>
      <c r="B1111" s="255" t="s">
        <v>921</v>
      </c>
      <c r="C1111" s="269" t="s">
        <v>1127</v>
      </c>
      <c r="D1111" s="248"/>
      <c r="E1111" s="248"/>
      <c r="F1111" s="248"/>
      <c r="G1111" s="248"/>
      <c r="H1111" s="248"/>
      <c r="I1111" s="248"/>
      <c r="J1111" s="248"/>
      <c r="K1111" s="248"/>
      <c r="L1111" s="272"/>
      <c r="M1111" s="272"/>
      <c r="N1111" s="248"/>
      <c r="O1111" s="248"/>
      <c r="P1111" s="248"/>
      <c r="Q1111" s="248"/>
      <c r="R1111" s="248"/>
      <c r="S1111" s="248"/>
      <c r="T1111" s="285"/>
      <c r="U1111" s="286"/>
      <c r="V1111" s="287"/>
      <c r="W1111" s="287">
        <v>15161</v>
      </c>
      <c r="X1111" s="287">
        <v>20894</v>
      </c>
      <c r="Y1111" s="287"/>
      <c r="Z1111" s="287"/>
      <c r="AA1111" s="287"/>
      <c r="AB1111" s="287"/>
      <c r="AC1111" s="303"/>
      <c r="AD1111" s="303"/>
      <c r="AE1111" s="289" t="str">
        <f t="shared" si="481"/>
        <v>NA</v>
      </c>
      <c r="AF1111" s="289" t="str">
        <f t="shared" si="482"/>
        <v>NA</v>
      </c>
      <c r="AG1111" s="289" t="str">
        <f t="shared" si="483"/>
        <v>NA</v>
      </c>
      <c r="AH1111" s="289" t="str">
        <f t="shared" si="484"/>
        <v>NA</v>
      </c>
      <c r="AI1111" s="289" t="str">
        <f t="shared" si="485"/>
        <v>NA</v>
      </c>
      <c r="AJ1111" s="289" t="str">
        <f t="shared" si="486"/>
        <v>NA</v>
      </c>
      <c r="AK1111" s="289" t="str">
        <f t="shared" si="487"/>
        <v>NA</v>
      </c>
      <c r="AL1111" s="289" t="str">
        <f t="shared" si="488"/>
        <v>NA</v>
      </c>
      <c r="AM1111" s="289" t="str">
        <f t="shared" si="489"/>
        <v>NA</v>
      </c>
      <c r="AN1111" s="289" t="str">
        <f t="shared" si="490"/>
        <v>NA</v>
      </c>
      <c r="AO1111" s="289" t="str">
        <f t="shared" si="491"/>
        <v>NA</v>
      </c>
      <c r="AP1111" s="289" t="str">
        <f t="shared" si="492"/>
        <v>NA</v>
      </c>
      <c r="AQ1111" s="289" t="str">
        <f t="shared" si="493"/>
        <v>NA</v>
      </c>
      <c r="AR1111" s="289" t="str">
        <f t="shared" si="494"/>
        <v>NA</v>
      </c>
      <c r="AS1111" s="289" t="str">
        <f t="shared" si="495"/>
        <v>NA</v>
      </c>
      <c r="AT1111" s="289" t="str">
        <f t="shared" si="496"/>
        <v>NA</v>
      </c>
      <c r="AU1111" s="289" t="str">
        <f t="shared" si="497"/>
        <v>NA</v>
      </c>
      <c r="AV1111" s="289" t="str">
        <f t="shared" si="498"/>
        <v>NA</v>
      </c>
      <c r="AW1111" s="289" t="str">
        <f t="shared" si="499"/>
        <v>NA</v>
      </c>
      <c r="AX1111" s="289">
        <f t="shared" si="500"/>
        <v>733</v>
      </c>
      <c r="AY1111" s="289">
        <f t="shared" si="501"/>
        <v>702</v>
      </c>
      <c r="AZ1111" s="289" t="str">
        <f t="shared" si="502"/>
        <v>NA</v>
      </c>
      <c r="BA1111" s="289" t="str">
        <f t="shared" si="503"/>
        <v>NA</v>
      </c>
      <c r="BB1111" s="289" t="str">
        <f t="shared" si="504"/>
        <v>NA</v>
      </c>
      <c r="BC1111" s="289" t="str">
        <f t="shared" si="478"/>
        <v>NA</v>
      </c>
      <c r="BD1111" s="289" t="str">
        <f t="shared" si="479"/>
        <v>NA</v>
      </c>
      <c r="BE1111" s="289" t="str">
        <f t="shared" si="480"/>
        <v>NA</v>
      </c>
    </row>
    <row r="1112" spans="1:57" s="309" customFormat="1" ht="15" customHeight="1" x14ac:dyDescent="0.25">
      <c r="A1112" s="283" t="s">
        <v>967</v>
      </c>
      <c r="B1112" s="255" t="s">
        <v>912</v>
      </c>
      <c r="C1112" s="269" t="s">
        <v>1127</v>
      </c>
      <c r="D1112" s="248"/>
      <c r="E1112" s="248"/>
      <c r="F1112" s="248"/>
      <c r="G1112" s="248"/>
      <c r="H1112" s="248"/>
      <c r="I1112" s="248"/>
      <c r="J1112" s="248"/>
      <c r="K1112" s="248"/>
      <c r="L1112" s="248"/>
      <c r="M1112" s="248"/>
      <c r="N1112" s="248"/>
      <c r="O1112" s="248"/>
      <c r="P1112" s="248"/>
      <c r="Q1112" s="248">
        <v>12024</v>
      </c>
      <c r="R1112" s="248">
        <v>14985</v>
      </c>
      <c r="S1112" s="248">
        <v>16738</v>
      </c>
      <c r="T1112" s="285">
        <v>18737</v>
      </c>
      <c r="U1112" s="286">
        <v>19493</v>
      </c>
      <c r="V1112" s="287">
        <v>20249</v>
      </c>
      <c r="W1112" s="287">
        <v>17137</v>
      </c>
      <c r="X1112" s="287">
        <v>18686</v>
      </c>
      <c r="Y1112" s="287"/>
      <c r="Z1112" s="287"/>
      <c r="AA1112" s="287"/>
      <c r="AB1112" s="287"/>
      <c r="AC1112" s="303"/>
      <c r="AD1112" s="303"/>
      <c r="AE1112" s="289" t="str">
        <f t="shared" si="481"/>
        <v>NA</v>
      </c>
      <c r="AF1112" s="289" t="str">
        <f t="shared" si="482"/>
        <v>NA</v>
      </c>
      <c r="AG1112" s="289" t="str">
        <f t="shared" si="483"/>
        <v>NA</v>
      </c>
      <c r="AH1112" s="289" t="str">
        <f t="shared" si="484"/>
        <v>NA</v>
      </c>
      <c r="AI1112" s="289" t="str">
        <f t="shared" si="485"/>
        <v>NA</v>
      </c>
      <c r="AJ1112" s="289" t="str">
        <f t="shared" si="486"/>
        <v>NA</v>
      </c>
      <c r="AK1112" s="289" t="str">
        <f t="shared" si="487"/>
        <v>NA</v>
      </c>
      <c r="AL1112" s="289" t="str">
        <f t="shared" si="488"/>
        <v>NA</v>
      </c>
      <c r="AM1112" s="289" t="str">
        <f t="shared" si="489"/>
        <v>NA</v>
      </c>
      <c r="AN1112" s="289" t="str">
        <f t="shared" si="490"/>
        <v>NA</v>
      </c>
      <c r="AO1112" s="289" t="str">
        <f t="shared" si="491"/>
        <v>NA</v>
      </c>
      <c r="AP1112" s="289" t="str">
        <f t="shared" si="492"/>
        <v>NA</v>
      </c>
      <c r="AQ1112" s="289" t="str">
        <f t="shared" si="493"/>
        <v>NA</v>
      </c>
      <c r="AR1112" s="289">
        <f t="shared" si="494"/>
        <v>700</v>
      </c>
      <c r="AS1112" s="289">
        <f t="shared" si="495"/>
        <v>683</v>
      </c>
      <c r="AT1112" s="289">
        <f t="shared" si="496"/>
        <v>693</v>
      </c>
      <c r="AU1112" s="289">
        <f t="shared" si="497"/>
        <v>713</v>
      </c>
      <c r="AV1112" s="289">
        <f t="shared" si="498"/>
        <v>735</v>
      </c>
      <c r="AW1112" s="289">
        <f t="shared" si="499"/>
        <v>799</v>
      </c>
      <c r="AX1112" s="289">
        <f t="shared" si="500"/>
        <v>713</v>
      </c>
      <c r="AY1112" s="289">
        <f t="shared" si="501"/>
        <v>720</v>
      </c>
      <c r="AZ1112" s="289" t="str">
        <f t="shared" si="502"/>
        <v>NA</v>
      </c>
      <c r="BA1112" s="289" t="str">
        <f t="shared" si="503"/>
        <v>NA</v>
      </c>
      <c r="BB1112" s="289" t="str">
        <f t="shared" si="504"/>
        <v>NA</v>
      </c>
      <c r="BC1112" s="289" t="str">
        <f t="shared" si="478"/>
        <v>NA</v>
      </c>
      <c r="BD1112" s="289" t="str">
        <f t="shared" si="479"/>
        <v>NA</v>
      </c>
      <c r="BE1112" s="289" t="str">
        <f t="shared" si="480"/>
        <v>NA</v>
      </c>
    </row>
    <row r="1113" spans="1:57" s="309" customFormat="1" ht="15" customHeight="1" x14ac:dyDescent="0.25">
      <c r="A1113" s="283" t="s">
        <v>400</v>
      </c>
      <c r="B1113" s="255" t="s">
        <v>908</v>
      </c>
      <c r="C1113" s="269" t="s">
        <v>1127</v>
      </c>
      <c r="D1113" s="248"/>
      <c r="E1113" s="248"/>
      <c r="F1113" s="248"/>
      <c r="G1113" s="248"/>
      <c r="H1113" s="248"/>
      <c r="I1113" s="248"/>
      <c r="J1113" s="248"/>
      <c r="K1113" s="248"/>
      <c r="L1113" s="248"/>
      <c r="M1113" s="248"/>
      <c r="N1113" s="248"/>
      <c r="O1113" s="248">
        <v>11742</v>
      </c>
      <c r="P1113" s="248">
        <v>11172</v>
      </c>
      <c r="Q1113" s="248">
        <v>11882</v>
      </c>
      <c r="R1113" s="248">
        <v>13254</v>
      </c>
      <c r="S1113" s="248">
        <v>14821</v>
      </c>
      <c r="T1113" s="285">
        <v>16147</v>
      </c>
      <c r="U1113" s="286">
        <v>19952</v>
      </c>
      <c r="V1113" s="287">
        <v>18110</v>
      </c>
      <c r="W1113" s="287">
        <v>15503</v>
      </c>
      <c r="X1113" s="287">
        <v>15495</v>
      </c>
      <c r="Y1113" s="287"/>
      <c r="Z1113" s="287"/>
      <c r="AA1113" s="287"/>
      <c r="AB1113" s="287"/>
      <c r="AC1113" s="303"/>
      <c r="AD1113" s="303"/>
      <c r="AE1113" s="289" t="str">
        <f t="shared" si="481"/>
        <v>NA</v>
      </c>
      <c r="AF1113" s="289" t="str">
        <f t="shared" si="482"/>
        <v>NA</v>
      </c>
      <c r="AG1113" s="289" t="str">
        <f t="shared" si="483"/>
        <v>NA</v>
      </c>
      <c r="AH1113" s="289" t="str">
        <f t="shared" si="484"/>
        <v>NA</v>
      </c>
      <c r="AI1113" s="289" t="str">
        <f t="shared" si="485"/>
        <v>NA</v>
      </c>
      <c r="AJ1113" s="289" t="str">
        <f t="shared" si="486"/>
        <v>NA</v>
      </c>
      <c r="AK1113" s="289" t="str">
        <f t="shared" si="487"/>
        <v>NA</v>
      </c>
      <c r="AL1113" s="289" t="str">
        <f t="shared" si="488"/>
        <v>NA</v>
      </c>
      <c r="AM1113" s="289" t="str">
        <f t="shared" si="489"/>
        <v>NA</v>
      </c>
      <c r="AN1113" s="289" t="str">
        <f t="shared" si="490"/>
        <v>NA</v>
      </c>
      <c r="AO1113" s="289" t="str">
        <f t="shared" si="491"/>
        <v>NA</v>
      </c>
      <c r="AP1113" s="289">
        <f t="shared" si="492"/>
        <v>621</v>
      </c>
      <c r="AQ1113" s="289">
        <f t="shared" si="493"/>
        <v>668</v>
      </c>
      <c r="AR1113" s="289">
        <f t="shared" si="494"/>
        <v>702</v>
      </c>
      <c r="AS1113" s="289">
        <f t="shared" si="495"/>
        <v>696</v>
      </c>
      <c r="AT1113" s="289">
        <f t="shared" si="496"/>
        <v>705</v>
      </c>
      <c r="AU1113" s="289">
        <f t="shared" si="497"/>
        <v>733</v>
      </c>
      <c r="AV1113" s="289">
        <f t="shared" si="498"/>
        <v>730</v>
      </c>
      <c r="AW1113" s="289">
        <f t="shared" si="499"/>
        <v>815</v>
      </c>
      <c r="AX1113" s="289">
        <f t="shared" si="500"/>
        <v>731</v>
      </c>
      <c r="AY1113" s="289">
        <f t="shared" si="501"/>
        <v>750</v>
      </c>
      <c r="AZ1113" s="289" t="str">
        <f t="shared" si="502"/>
        <v>NA</v>
      </c>
      <c r="BA1113" s="289" t="str">
        <f t="shared" si="503"/>
        <v>NA</v>
      </c>
      <c r="BB1113" s="289" t="str">
        <f t="shared" si="504"/>
        <v>NA</v>
      </c>
      <c r="BC1113" s="289" t="str">
        <f t="shared" si="478"/>
        <v>NA</v>
      </c>
      <c r="BD1113" s="289" t="str">
        <f t="shared" si="479"/>
        <v>NA</v>
      </c>
      <c r="BE1113" s="289" t="str">
        <f t="shared" si="480"/>
        <v>NA</v>
      </c>
    </row>
    <row r="1114" spans="1:57" s="309" customFormat="1" ht="15" customHeight="1" x14ac:dyDescent="0.25">
      <c r="A1114" s="283" t="s">
        <v>470</v>
      </c>
      <c r="B1114" s="255" t="s">
        <v>915</v>
      </c>
      <c r="C1114" s="269" t="s">
        <v>1127</v>
      </c>
      <c r="D1114" s="248"/>
      <c r="E1114" s="248"/>
      <c r="F1114" s="248"/>
      <c r="G1114" s="248"/>
      <c r="H1114" s="248"/>
      <c r="I1114" s="248"/>
      <c r="J1114" s="248"/>
      <c r="K1114" s="248"/>
      <c r="L1114" s="248"/>
      <c r="M1114" s="248"/>
      <c r="N1114" s="248"/>
      <c r="O1114" s="248"/>
      <c r="P1114" s="248"/>
      <c r="Q1114" s="248"/>
      <c r="R1114" s="248"/>
      <c r="S1114" s="248"/>
      <c r="T1114" s="285"/>
      <c r="U1114" s="286">
        <v>10578</v>
      </c>
      <c r="V1114" s="287">
        <v>10454</v>
      </c>
      <c r="W1114" s="287">
        <v>9904</v>
      </c>
      <c r="X1114" s="287">
        <v>11155</v>
      </c>
      <c r="Y1114" s="287"/>
      <c r="Z1114" s="287"/>
      <c r="AA1114" s="287"/>
      <c r="AB1114" s="287"/>
      <c r="AC1114" s="303"/>
      <c r="AD1114" s="303"/>
      <c r="AE1114" s="289" t="str">
        <f t="shared" si="481"/>
        <v>NA</v>
      </c>
      <c r="AF1114" s="289" t="str">
        <f t="shared" si="482"/>
        <v>NA</v>
      </c>
      <c r="AG1114" s="289" t="str">
        <f t="shared" si="483"/>
        <v>NA</v>
      </c>
      <c r="AH1114" s="289" t="str">
        <f t="shared" si="484"/>
        <v>NA</v>
      </c>
      <c r="AI1114" s="289" t="str">
        <f t="shared" si="485"/>
        <v>NA</v>
      </c>
      <c r="AJ1114" s="289" t="str">
        <f t="shared" si="486"/>
        <v>NA</v>
      </c>
      <c r="AK1114" s="289" t="str">
        <f t="shared" si="487"/>
        <v>NA</v>
      </c>
      <c r="AL1114" s="289" t="str">
        <f t="shared" si="488"/>
        <v>NA</v>
      </c>
      <c r="AM1114" s="289" t="str">
        <f t="shared" si="489"/>
        <v>NA</v>
      </c>
      <c r="AN1114" s="289" t="str">
        <f t="shared" si="490"/>
        <v>NA</v>
      </c>
      <c r="AO1114" s="289" t="str">
        <f t="shared" si="491"/>
        <v>NA</v>
      </c>
      <c r="AP1114" s="289" t="str">
        <f t="shared" si="492"/>
        <v>NA</v>
      </c>
      <c r="AQ1114" s="289" t="str">
        <f t="shared" si="493"/>
        <v>NA</v>
      </c>
      <c r="AR1114" s="289" t="str">
        <f t="shared" si="494"/>
        <v>NA</v>
      </c>
      <c r="AS1114" s="289" t="str">
        <f t="shared" si="495"/>
        <v>NA</v>
      </c>
      <c r="AT1114" s="289" t="str">
        <f t="shared" si="496"/>
        <v>NA</v>
      </c>
      <c r="AU1114" s="289" t="str">
        <f t="shared" si="497"/>
        <v>NA</v>
      </c>
      <c r="AV1114" s="289">
        <f t="shared" si="498"/>
        <v>797</v>
      </c>
      <c r="AW1114" s="289">
        <f t="shared" si="499"/>
        <v>886</v>
      </c>
      <c r="AX1114" s="289">
        <f t="shared" si="500"/>
        <v>783</v>
      </c>
      <c r="AY1114" s="289">
        <f t="shared" si="501"/>
        <v>781</v>
      </c>
      <c r="AZ1114" s="289" t="str">
        <f t="shared" si="502"/>
        <v>NA</v>
      </c>
      <c r="BA1114" s="289" t="str">
        <f t="shared" si="503"/>
        <v>NA</v>
      </c>
      <c r="BB1114" s="289" t="str">
        <f t="shared" si="504"/>
        <v>NA</v>
      </c>
      <c r="BC1114" s="289" t="str">
        <f t="shared" si="478"/>
        <v>NA</v>
      </c>
      <c r="BD1114" s="289" t="str">
        <f t="shared" si="479"/>
        <v>NA</v>
      </c>
      <c r="BE1114" s="289" t="str">
        <f t="shared" si="480"/>
        <v>NA</v>
      </c>
    </row>
    <row r="1115" spans="1:57" s="309" customFormat="1" ht="15" customHeight="1" x14ac:dyDescent="0.25">
      <c r="A1115" s="283" t="s">
        <v>111</v>
      </c>
      <c r="B1115" s="255" t="s">
        <v>915</v>
      </c>
      <c r="C1115" s="269" t="s">
        <v>1127</v>
      </c>
      <c r="D1115" s="248"/>
      <c r="E1115" s="248"/>
      <c r="F1115" s="248"/>
      <c r="G1115" s="248"/>
      <c r="H1115" s="248"/>
      <c r="I1115" s="248"/>
      <c r="J1115" s="248"/>
      <c r="K1115" s="248"/>
      <c r="L1115" s="248"/>
      <c r="M1115" s="248"/>
      <c r="N1115" s="248"/>
      <c r="O1115" s="248"/>
      <c r="P1115" s="248"/>
      <c r="Q1115" s="248"/>
      <c r="R1115" s="248"/>
      <c r="S1115" s="248"/>
      <c r="T1115" s="248"/>
      <c r="U1115" s="312"/>
      <c r="V1115" s="314">
        <v>9983</v>
      </c>
      <c r="W1115" s="314">
        <v>9305</v>
      </c>
      <c r="X1115" s="314">
        <v>10757</v>
      </c>
      <c r="Y1115" s="314"/>
      <c r="Z1115" s="314"/>
      <c r="AA1115" s="314"/>
      <c r="AB1115" s="314"/>
      <c r="AC1115" s="303"/>
      <c r="AD1115" s="303"/>
      <c r="AE1115" s="289" t="str">
        <f t="shared" si="481"/>
        <v>NA</v>
      </c>
      <c r="AF1115" s="289" t="str">
        <f t="shared" si="482"/>
        <v>NA</v>
      </c>
      <c r="AG1115" s="289" t="str">
        <f t="shared" si="483"/>
        <v>NA</v>
      </c>
      <c r="AH1115" s="289" t="str">
        <f t="shared" si="484"/>
        <v>NA</v>
      </c>
      <c r="AI1115" s="289" t="str">
        <f t="shared" si="485"/>
        <v>NA</v>
      </c>
      <c r="AJ1115" s="289" t="str">
        <f t="shared" si="486"/>
        <v>NA</v>
      </c>
      <c r="AK1115" s="289" t="str">
        <f t="shared" si="487"/>
        <v>NA</v>
      </c>
      <c r="AL1115" s="289" t="str">
        <f t="shared" si="488"/>
        <v>NA</v>
      </c>
      <c r="AM1115" s="289" t="str">
        <f t="shared" si="489"/>
        <v>NA</v>
      </c>
      <c r="AN1115" s="289" t="str">
        <f t="shared" si="490"/>
        <v>NA</v>
      </c>
      <c r="AO1115" s="289" t="str">
        <f t="shared" si="491"/>
        <v>NA</v>
      </c>
      <c r="AP1115" s="289" t="str">
        <f t="shared" si="492"/>
        <v>NA</v>
      </c>
      <c r="AQ1115" s="289" t="str">
        <f t="shared" si="493"/>
        <v>NA</v>
      </c>
      <c r="AR1115" s="289" t="str">
        <f t="shared" si="494"/>
        <v>NA</v>
      </c>
      <c r="AS1115" s="289" t="str">
        <f t="shared" si="495"/>
        <v>NA</v>
      </c>
      <c r="AT1115" s="289" t="str">
        <f t="shared" si="496"/>
        <v>NA</v>
      </c>
      <c r="AU1115" s="289" t="str">
        <f t="shared" si="497"/>
        <v>NA</v>
      </c>
      <c r="AV1115" s="289" t="str">
        <f t="shared" si="498"/>
        <v>NA</v>
      </c>
      <c r="AW1115" s="289">
        <f t="shared" si="499"/>
        <v>889</v>
      </c>
      <c r="AX1115" s="289">
        <f t="shared" si="500"/>
        <v>786</v>
      </c>
      <c r="AY1115" s="289">
        <f t="shared" si="501"/>
        <v>787</v>
      </c>
      <c r="AZ1115" s="289" t="str">
        <f t="shared" si="502"/>
        <v>NA</v>
      </c>
      <c r="BA1115" s="289" t="str">
        <f t="shared" si="503"/>
        <v>NA</v>
      </c>
      <c r="BB1115" s="289" t="str">
        <f t="shared" si="504"/>
        <v>NA</v>
      </c>
      <c r="BC1115" s="289" t="str">
        <f t="shared" si="478"/>
        <v>NA</v>
      </c>
      <c r="BD1115" s="289" t="str">
        <f t="shared" si="479"/>
        <v>NA</v>
      </c>
      <c r="BE1115" s="289" t="str">
        <f t="shared" si="480"/>
        <v>NA</v>
      </c>
    </row>
    <row r="1116" spans="1:57" s="309" customFormat="1" ht="15" customHeight="1" x14ac:dyDescent="0.25">
      <c r="A1116" s="283" t="s">
        <v>1110</v>
      </c>
      <c r="B1116" s="255" t="s">
        <v>915</v>
      </c>
      <c r="C1116" s="269" t="s">
        <v>1127</v>
      </c>
      <c r="D1116" s="248"/>
      <c r="E1116" s="248"/>
      <c r="F1116" s="248"/>
      <c r="G1116" s="248"/>
      <c r="H1116" s="248"/>
      <c r="I1116" s="248"/>
      <c r="J1116" s="248"/>
      <c r="K1116" s="248"/>
      <c r="L1116" s="248"/>
      <c r="M1116" s="248"/>
      <c r="N1116" s="248"/>
      <c r="O1116" s="248"/>
      <c r="P1116" s="248">
        <v>5218</v>
      </c>
      <c r="Q1116" s="248">
        <v>5291</v>
      </c>
      <c r="R1116" s="248">
        <v>5880</v>
      </c>
      <c r="S1116" s="248">
        <v>6314</v>
      </c>
      <c r="T1116" s="285">
        <v>6836</v>
      </c>
      <c r="U1116" s="286">
        <v>8603</v>
      </c>
      <c r="V1116" s="287">
        <v>9350</v>
      </c>
      <c r="W1116" s="287">
        <v>8923</v>
      </c>
      <c r="X1116" s="287">
        <v>9485</v>
      </c>
      <c r="Y1116" s="287"/>
      <c r="Z1116" s="287"/>
      <c r="AA1116" s="287"/>
      <c r="AB1116" s="287"/>
      <c r="AC1116" s="303"/>
      <c r="AD1116" s="303"/>
      <c r="AE1116" s="289" t="str">
        <f t="shared" si="481"/>
        <v>NA</v>
      </c>
      <c r="AF1116" s="289" t="str">
        <f t="shared" si="482"/>
        <v>NA</v>
      </c>
      <c r="AG1116" s="289" t="str">
        <f t="shared" si="483"/>
        <v>NA</v>
      </c>
      <c r="AH1116" s="289" t="str">
        <f t="shared" si="484"/>
        <v>NA</v>
      </c>
      <c r="AI1116" s="289" t="str">
        <f t="shared" si="485"/>
        <v>NA</v>
      </c>
      <c r="AJ1116" s="289" t="str">
        <f t="shared" si="486"/>
        <v>NA</v>
      </c>
      <c r="AK1116" s="289" t="str">
        <f t="shared" si="487"/>
        <v>NA</v>
      </c>
      <c r="AL1116" s="289" t="str">
        <f t="shared" si="488"/>
        <v>NA</v>
      </c>
      <c r="AM1116" s="289" t="str">
        <f t="shared" si="489"/>
        <v>NA</v>
      </c>
      <c r="AN1116" s="289" t="str">
        <f t="shared" si="490"/>
        <v>NA</v>
      </c>
      <c r="AO1116" s="289" t="str">
        <f t="shared" si="491"/>
        <v>NA</v>
      </c>
      <c r="AP1116" s="289" t="str">
        <f t="shared" si="492"/>
        <v>NA</v>
      </c>
      <c r="AQ1116" s="289">
        <f t="shared" si="493"/>
        <v>712</v>
      </c>
      <c r="AR1116" s="289">
        <f t="shared" si="494"/>
        <v>753</v>
      </c>
      <c r="AS1116" s="289">
        <f t="shared" si="495"/>
        <v>742</v>
      </c>
      <c r="AT1116" s="289">
        <f t="shared" si="496"/>
        <v>752</v>
      </c>
      <c r="AU1116" s="289">
        <f t="shared" si="497"/>
        <v>800</v>
      </c>
      <c r="AV1116" s="289">
        <f t="shared" si="498"/>
        <v>807</v>
      </c>
      <c r="AW1116" s="289">
        <f t="shared" si="499"/>
        <v>894</v>
      </c>
      <c r="AX1116" s="289">
        <f t="shared" si="500"/>
        <v>791</v>
      </c>
      <c r="AY1116" s="289">
        <f t="shared" si="501"/>
        <v>795</v>
      </c>
      <c r="AZ1116" s="289" t="str">
        <f t="shared" si="502"/>
        <v>NA</v>
      </c>
      <c r="BA1116" s="289" t="str">
        <f t="shared" si="503"/>
        <v>NA</v>
      </c>
      <c r="BB1116" s="289" t="str">
        <f t="shared" si="504"/>
        <v>NA</v>
      </c>
      <c r="BC1116" s="289" t="str">
        <f t="shared" si="478"/>
        <v>NA</v>
      </c>
      <c r="BD1116" s="289" t="str">
        <f t="shared" si="479"/>
        <v>NA</v>
      </c>
      <c r="BE1116" s="289" t="str">
        <f t="shared" si="480"/>
        <v>NA</v>
      </c>
    </row>
    <row r="1117" spans="1:57" s="309" customFormat="1" ht="15" customHeight="1" x14ac:dyDescent="0.25">
      <c r="A1117" s="283" t="s">
        <v>2140</v>
      </c>
      <c r="B1117" s="255" t="s">
        <v>912</v>
      </c>
      <c r="C1117" s="269" t="s">
        <v>1127</v>
      </c>
      <c r="D1117" s="248"/>
      <c r="E1117" s="248"/>
      <c r="F1117" s="248"/>
      <c r="G1117" s="248"/>
      <c r="H1117" s="248"/>
      <c r="I1117" s="248"/>
      <c r="J1117" s="248"/>
      <c r="K1117" s="248"/>
      <c r="L1117" s="248"/>
      <c r="M1117" s="248"/>
      <c r="N1117" s="248"/>
      <c r="O1117" s="248"/>
      <c r="P1117" s="248"/>
      <c r="Q1117" s="248"/>
      <c r="R1117" s="248"/>
      <c r="S1117" s="248"/>
      <c r="T1117" s="285"/>
      <c r="U1117" s="286"/>
      <c r="V1117" s="287"/>
      <c r="W1117" s="287">
        <v>7567</v>
      </c>
      <c r="X1117" s="287">
        <v>8328</v>
      </c>
      <c r="Y1117" s="287"/>
      <c r="Z1117" s="287"/>
      <c r="AA1117" s="287"/>
      <c r="AB1117" s="287"/>
      <c r="AC1117" s="303"/>
      <c r="AD1117" s="303"/>
      <c r="AE1117" s="289" t="str">
        <f t="shared" si="481"/>
        <v>NA</v>
      </c>
      <c r="AF1117" s="289" t="str">
        <f t="shared" si="482"/>
        <v>NA</v>
      </c>
      <c r="AG1117" s="289" t="str">
        <f t="shared" si="483"/>
        <v>NA</v>
      </c>
      <c r="AH1117" s="289" t="str">
        <f t="shared" si="484"/>
        <v>NA</v>
      </c>
      <c r="AI1117" s="289" t="str">
        <f t="shared" si="485"/>
        <v>NA</v>
      </c>
      <c r="AJ1117" s="289" t="str">
        <f t="shared" si="486"/>
        <v>NA</v>
      </c>
      <c r="AK1117" s="289" t="str">
        <f t="shared" si="487"/>
        <v>NA</v>
      </c>
      <c r="AL1117" s="289" t="str">
        <f t="shared" si="488"/>
        <v>NA</v>
      </c>
      <c r="AM1117" s="289" t="str">
        <f t="shared" si="489"/>
        <v>NA</v>
      </c>
      <c r="AN1117" s="289" t="str">
        <f t="shared" si="490"/>
        <v>NA</v>
      </c>
      <c r="AO1117" s="289" t="str">
        <f t="shared" si="491"/>
        <v>NA</v>
      </c>
      <c r="AP1117" s="289" t="str">
        <f t="shared" si="492"/>
        <v>NA</v>
      </c>
      <c r="AQ1117" s="289" t="str">
        <f t="shared" si="493"/>
        <v>NA</v>
      </c>
      <c r="AR1117" s="289" t="str">
        <f t="shared" si="494"/>
        <v>NA</v>
      </c>
      <c r="AS1117" s="289" t="str">
        <f t="shared" si="495"/>
        <v>NA</v>
      </c>
      <c r="AT1117" s="289" t="str">
        <f t="shared" si="496"/>
        <v>NA</v>
      </c>
      <c r="AU1117" s="289" t="str">
        <f t="shared" si="497"/>
        <v>NA</v>
      </c>
      <c r="AV1117" s="289" t="str">
        <f t="shared" si="498"/>
        <v>NA</v>
      </c>
      <c r="AW1117" s="289" t="str">
        <f t="shared" si="499"/>
        <v>NA</v>
      </c>
      <c r="AX1117" s="289">
        <f t="shared" si="500"/>
        <v>804</v>
      </c>
      <c r="AY1117" s="289">
        <f t="shared" si="501"/>
        <v>810</v>
      </c>
      <c r="AZ1117" s="289" t="str">
        <f t="shared" si="502"/>
        <v>NA</v>
      </c>
      <c r="BA1117" s="289" t="str">
        <f t="shared" si="503"/>
        <v>NA</v>
      </c>
      <c r="BB1117" s="289" t="str">
        <f t="shared" si="504"/>
        <v>NA</v>
      </c>
      <c r="BC1117" s="289" t="str">
        <f t="shared" si="478"/>
        <v>NA</v>
      </c>
      <c r="BD1117" s="289" t="str">
        <f t="shared" si="479"/>
        <v>NA</v>
      </c>
      <c r="BE1117" s="289" t="str">
        <f t="shared" si="480"/>
        <v>NA</v>
      </c>
    </row>
    <row r="1118" spans="1:57" s="309" customFormat="1" ht="15" customHeight="1" x14ac:dyDescent="0.25">
      <c r="A1118" s="283" t="s">
        <v>484</v>
      </c>
      <c r="B1118" s="255" t="s">
        <v>912</v>
      </c>
      <c r="C1118" s="269" t="s">
        <v>1127</v>
      </c>
      <c r="D1118" s="248"/>
      <c r="E1118" s="248"/>
      <c r="F1118" s="248"/>
      <c r="G1118" s="248"/>
      <c r="H1118" s="248"/>
      <c r="I1118" s="248"/>
      <c r="J1118" s="248"/>
      <c r="K1118" s="248"/>
      <c r="L1118" s="248"/>
      <c r="M1118" s="248"/>
      <c r="N1118" s="248"/>
      <c r="O1118" s="248">
        <v>3588</v>
      </c>
      <c r="P1118" s="248">
        <v>3290</v>
      </c>
      <c r="Q1118" s="248">
        <v>3538</v>
      </c>
      <c r="R1118" s="248"/>
      <c r="S1118" s="248"/>
      <c r="T1118" s="285"/>
      <c r="U1118" s="286"/>
      <c r="V1118" s="287"/>
      <c r="W1118" s="287">
        <v>6095</v>
      </c>
      <c r="X1118" s="287">
        <v>7151</v>
      </c>
      <c r="Y1118" s="287"/>
      <c r="Z1118" s="287"/>
      <c r="AA1118" s="287"/>
      <c r="AB1118" s="287"/>
      <c r="AC1118" s="303"/>
      <c r="AD1118" s="303"/>
      <c r="AE1118" s="289" t="str">
        <f t="shared" si="481"/>
        <v>NA</v>
      </c>
      <c r="AF1118" s="289" t="str">
        <f t="shared" si="482"/>
        <v>NA</v>
      </c>
      <c r="AG1118" s="289" t="str">
        <f t="shared" si="483"/>
        <v>NA</v>
      </c>
      <c r="AH1118" s="289" t="str">
        <f t="shared" si="484"/>
        <v>NA</v>
      </c>
      <c r="AI1118" s="289" t="str">
        <f t="shared" si="485"/>
        <v>NA</v>
      </c>
      <c r="AJ1118" s="289" t="str">
        <f t="shared" si="486"/>
        <v>NA</v>
      </c>
      <c r="AK1118" s="289" t="str">
        <f t="shared" si="487"/>
        <v>NA</v>
      </c>
      <c r="AL1118" s="289" t="str">
        <f t="shared" si="488"/>
        <v>NA</v>
      </c>
      <c r="AM1118" s="289" t="str">
        <f t="shared" si="489"/>
        <v>NA</v>
      </c>
      <c r="AN1118" s="289" t="str">
        <f t="shared" si="490"/>
        <v>NA</v>
      </c>
      <c r="AO1118" s="289" t="str">
        <f t="shared" si="491"/>
        <v>NA</v>
      </c>
      <c r="AP1118" s="289">
        <f t="shared" si="492"/>
        <v>653</v>
      </c>
      <c r="AQ1118" s="289">
        <f t="shared" si="493"/>
        <v>721</v>
      </c>
      <c r="AR1118" s="289">
        <f t="shared" si="494"/>
        <v>761</v>
      </c>
      <c r="AS1118" s="289" t="str">
        <f t="shared" si="495"/>
        <v>NA</v>
      </c>
      <c r="AT1118" s="289" t="str">
        <f t="shared" si="496"/>
        <v>NA</v>
      </c>
      <c r="AU1118" s="289" t="str">
        <f t="shared" si="497"/>
        <v>NA</v>
      </c>
      <c r="AV1118" s="289" t="str">
        <f t="shared" si="498"/>
        <v>NA</v>
      </c>
      <c r="AW1118" s="289" t="str">
        <f t="shared" si="499"/>
        <v>NA</v>
      </c>
      <c r="AX1118" s="289">
        <f t="shared" si="500"/>
        <v>818</v>
      </c>
      <c r="AY1118" s="289">
        <f t="shared" si="501"/>
        <v>823</v>
      </c>
      <c r="AZ1118" s="289" t="str">
        <f t="shared" si="502"/>
        <v>NA</v>
      </c>
      <c r="BA1118" s="289" t="str">
        <f t="shared" si="503"/>
        <v>NA</v>
      </c>
      <c r="BB1118" s="289" t="str">
        <f t="shared" si="504"/>
        <v>NA</v>
      </c>
      <c r="BC1118" s="289" t="str">
        <f t="shared" si="478"/>
        <v>NA</v>
      </c>
      <c r="BD1118" s="289" t="str">
        <f t="shared" si="479"/>
        <v>NA</v>
      </c>
      <c r="BE1118" s="289" t="str">
        <f t="shared" si="480"/>
        <v>NA</v>
      </c>
    </row>
    <row r="1119" spans="1:57" s="309" customFormat="1" ht="15" customHeight="1" x14ac:dyDescent="0.25">
      <c r="A1119" s="283" t="s">
        <v>109</v>
      </c>
      <c r="B1119" s="255" t="s">
        <v>912</v>
      </c>
      <c r="C1119" s="269" t="s">
        <v>1127</v>
      </c>
      <c r="D1119" s="248"/>
      <c r="E1119" s="248"/>
      <c r="F1119" s="248"/>
      <c r="G1119" s="248"/>
      <c r="H1119" s="248"/>
      <c r="I1119" s="248"/>
      <c r="J1119" s="248"/>
      <c r="K1119" s="248"/>
      <c r="L1119" s="248"/>
      <c r="M1119" s="248"/>
      <c r="N1119" s="248"/>
      <c r="O1119" s="248"/>
      <c r="P1119" s="248"/>
      <c r="Q1119" s="248"/>
      <c r="R1119" s="248"/>
      <c r="S1119" s="248"/>
      <c r="T1119" s="285"/>
      <c r="U1119" s="286"/>
      <c r="V1119" s="287">
        <v>7249</v>
      </c>
      <c r="W1119" s="287">
        <v>6009</v>
      </c>
      <c r="X1119" s="287">
        <v>6564</v>
      </c>
      <c r="Y1119" s="287"/>
      <c r="Z1119" s="287"/>
      <c r="AA1119" s="287"/>
      <c r="AB1119" s="287"/>
      <c r="AC1119" s="303"/>
      <c r="AD1119" s="303"/>
      <c r="AE1119" s="289" t="str">
        <f t="shared" si="481"/>
        <v>NA</v>
      </c>
      <c r="AF1119" s="289" t="str">
        <f t="shared" si="482"/>
        <v>NA</v>
      </c>
      <c r="AG1119" s="289" t="str">
        <f t="shared" si="483"/>
        <v>NA</v>
      </c>
      <c r="AH1119" s="289" t="str">
        <f t="shared" si="484"/>
        <v>NA</v>
      </c>
      <c r="AI1119" s="289" t="str">
        <f t="shared" si="485"/>
        <v>NA</v>
      </c>
      <c r="AJ1119" s="289" t="str">
        <f t="shared" si="486"/>
        <v>NA</v>
      </c>
      <c r="AK1119" s="289" t="str">
        <f t="shared" si="487"/>
        <v>NA</v>
      </c>
      <c r="AL1119" s="289" t="str">
        <f t="shared" si="488"/>
        <v>NA</v>
      </c>
      <c r="AM1119" s="289" t="str">
        <f t="shared" si="489"/>
        <v>NA</v>
      </c>
      <c r="AN1119" s="289" t="str">
        <f t="shared" si="490"/>
        <v>NA</v>
      </c>
      <c r="AO1119" s="289" t="str">
        <f t="shared" si="491"/>
        <v>NA</v>
      </c>
      <c r="AP1119" s="289" t="str">
        <f t="shared" si="492"/>
        <v>NA</v>
      </c>
      <c r="AQ1119" s="289" t="str">
        <f t="shared" si="493"/>
        <v>NA</v>
      </c>
      <c r="AR1119" s="289" t="str">
        <f t="shared" si="494"/>
        <v>NA</v>
      </c>
      <c r="AS1119" s="289" t="str">
        <f t="shared" si="495"/>
        <v>NA</v>
      </c>
      <c r="AT1119" s="289" t="str">
        <f t="shared" si="496"/>
        <v>NA</v>
      </c>
      <c r="AU1119" s="289" t="str">
        <f t="shared" si="497"/>
        <v>NA</v>
      </c>
      <c r="AV1119" s="289" t="str">
        <f t="shared" si="498"/>
        <v>NA</v>
      </c>
      <c r="AW1119" s="289">
        <f t="shared" si="499"/>
        <v>922</v>
      </c>
      <c r="AX1119" s="289">
        <f t="shared" si="500"/>
        <v>821</v>
      </c>
      <c r="AY1119" s="289">
        <f t="shared" si="501"/>
        <v>826</v>
      </c>
      <c r="AZ1119" s="289" t="str">
        <f t="shared" si="502"/>
        <v>NA</v>
      </c>
      <c r="BA1119" s="289" t="str">
        <f t="shared" si="503"/>
        <v>NA</v>
      </c>
      <c r="BB1119" s="289" t="str">
        <f t="shared" si="504"/>
        <v>NA</v>
      </c>
      <c r="BC1119" s="289" t="str">
        <f t="shared" ref="BC1119:BC1182" si="505">IF(AB1119&gt;0,RANK(AB1119,AB$22:AB$1244),"NA")</f>
        <v>NA</v>
      </c>
      <c r="BD1119" s="289" t="str">
        <f t="shared" ref="BD1119:BD1182" si="506">IF(AC1119&gt;0,RANK(AC1119,AC$22:AC$1244),"NA")</f>
        <v>NA</v>
      </c>
      <c r="BE1119" s="289" t="str">
        <f t="shared" ref="BE1119:BE1182" si="507">IF(AD1119&gt;0,RANK(AD1119,AD$22:AD$1244),"NA")</f>
        <v>NA</v>
      </c>
    </row>
    <row r="1120" spans="1:57" s="309" customFormat="1" ht="15" customHeight="1" x14ac:dyDescent="0.25">
      <c r="A1120" s="283" t="s">
        <v>2147</v>
      </c>
      <c r="B1120" s="255" t="s">
        <v>912</v>
      </c>
      <c r="C1120" s="269" t="s">
        <v>1127</v>
      </c>
      <c r="D1120" s="248"/>
      <c r="E1120" s="248"/>
      <c r="F1120" s="248"/>
      <c r="G1120" s="248"/>
      <c r="H1120" s="248"/>
      <c r="I1120" s="248"/>
      <c r="J1120" s="248"/>
      <c r="K1120" s="248"/>
      <c r="L1120" s="248"/>
      <c r="M1120" s="248"/>
      <c r="N1120" s="248"/>
      <c r="O1120" s="248"/>
      <c r="P1120" s="248"/>
      <c r="Q1120" s="248"/>
      <c r="R1120" s="248"/>
      <c r="S1120" s="248"/>
      <c r="T1120" s="285">
        <v>3780</v>
      </c>
      <c r="U1120" s="286">
        <v>4816</v>
      </c>
      <c r="V1120" s="287">
        <v>4147</v>
      </c>
      <c r="W1120" s="287">
        <v>4361</v>
      </c>
      <c r="X1120" s="287">
        <v>4575</v>
      </c>
      <c r="Y1120" s="287"/>
      <c r="Z1120" s="287"/>
      <c r="AA1120" s="287"/>
      <c r="AB1120" s="287"/>
      <c r="AC1120" s="303"/>
      <c r="AD1120" s="303"/>
      <c r="AE1120" s="289" t="str">
        <f t="shared" ref="AE1120:AE1180" si="508">IF(D1120&gt;0,RANK(D1120,D$22:D$1244),"NA")</f>
        <v>NA</v>
      </c>
      <c r="AF1120" s="289" t="str">
        <f t="shared" ref="AF1120:AF1180" si="509">IF(E1120&gt;0,RANK(E1120,E$22:E$1244),"NA")</f>
        <v>NA</v>
      </c>
      <c r="AG1120" s="289" t="str">
        <f t="shared" ref="AG1120:AG1180" si="510">IF(F1120&gt;0,RANK(F1120,F$22:F$1244),"NA")</f>
        <v>NA</v>
      </c>
      <c r="AH1120" s="289" t="str">
        <f t="shared" ref="AH1120:AH1180" si="511">IF(G1120&gt;0,RANK(G1120,G$22:G$1244),"NA")</f>
        <v>NA</v>
      </c>
      <c r="AI1120" s="289" t="str">
        <f t="shared" ref="AI1120:AI1180" si="512">IF(H1120&gt;0,RANK(H1120,H$22:H$1244),"NA")</f>
        <v>NA</v>
      </c>
      <c r="AJ1120" s="289" t="str">
        <f t="shared" ref="AJ1120:AJ1180" si="513">IF(I1120&gt;0,RANK(I1120,I$22:I$1244),"NA")</f>
        <v>NA</v>
      </c>
      <c r="AK1120" s="289" t="str">
        <f t="shared" ref="AK1120:AK1180" si="514">IF(J1120&gt;0,RANK(J1120,J$22:J$1244),"NA")</f>
        <v>NA</v>
      </c>
      <c r="AL1120" s="289" t="str">
        <f t="shared" ref="AL1120:AL1180" si="515">IF(K1120&gt;0,RANK(K1120,K$22:K$1244),"NA")</f>
        <v>NA</v>
      </c>
      <c r="AM1120" s="289" t="str">
        <f t="shared" ref="AM1120:AM1180" si="516">IF(L1120&gt;0,RANK(L1120,L$22:L$1244),"NA")</f>
        <v>NA</v>
      </c>
      <c r="AN1120" s="289" t="str">
        <f t="shared" ref="AN1120:AN1180" si="517">IF(M1120&gt;0,RANK(M1120,M$22:M$1244),"NA")</f>
        <v>NA</v>
      </c>
      <c r="AO1120" s="289" t="str">
        <f t="shared" ref="AO1120:AO1180" si="518">IF(N1120&gt;0,RANK(N1120,N$22:N$1244),"NA")</f>
        <v>NA</v>
      </c>
      <c r="AP1120" s="289" t="str">
        <f t="shared" ref="AP1120:AP1180" si="519">IF(O1120&gt;0,RANK(O1120,O$22:O$1244),"NA")</f>
        <v>NA</v>
      </c>
      <c r="AQ1120" s="289" t="str">
        <f t="shared" ref="AQ1120:AQ1180" si="520">IF(P1120&gt;0,RANK(P1120,P$22:P$1244),"NA")</f>
        <v>NA</v>
      </c>
      <c r="AR1120" s="289" t="str">
        <f t="shared" ref="AR1120:AR1180" si="521">IF(Q1120&gt;0,RANK(Q1120,Q$22:Q$1244),"NA")</f>
        <v>NA</v>
      </c>
      <c r="AS1120" s="289" t="str">
        <f t="shared" ref="AS1120:AS1180" si="522">IF(R1120&gt;0,RANK(R1120,R$22:R$1244),"NA")</f>
        <v>NA</v>
      </c>
      <c r="AT1120" s="289" t="str">
        <f t="shared" ref="AT1120:AT1180" si="523">IF(S1120&gt;0,RANK(S1120,S$22:S$1244),"NA")</f>
        <v>NA</v>
      </c>
      <c r="AU1120" s="289">
        <f t="shared" ref="AU1120:AU1180" si="524">IF(T1120&gt;0,RANK(T1120,T$22:T$1244),"NA")</f>
        <v>821</v>
      </c>
      <c r="AV1120" s="289">
        <f t="shared" ref="AV1120:AV1180" si="525">IF(U1120&gt;0,RANK(U1120,U$22:U$1244),"NA")</f>
        <v>829</v>
      </c>
      <c r="AW1120" s="289">
        <f t="shared" ref="AW1120:AW1180" si="526">IF(V1120&gt;0,RANK(V1120,V$22:V$1244),"NA")</f>
        <v>945</v>
      </c>
      <c r="AX1120" s="289">
        <f t="shared" ref="AX1120:AX1180" si="527">IF(W1120&gt;0,RANK(W1120,W$22:W$1244),"NA")</f>
        <v>833</v>
      </c>
      <c r="AY1120" s="289">
        <f t="shared" ref="AY1120:AY1180" si="528">IF(X1120&gt;0,RANK(X1120,X$22:X$1244),"NA")</f>
        <v>834</v>
      </c>
      <c r="AZ1120" s="289" t="str">
        <f t="shared" ref="AZ1120:AZ1180" si="529">IF(Y1120&gt;0,RANK(Y1120,Y$22:Y$1244),"NA")</f>
        <v>NA</v>
      </c>
      <c r="BA1120" s="289" t="str">
        <f t="shared" ref="BA1120:BA1180" si="530">IF(Z1120&gt;0,RANK(Z1120,Z$22:Z$1244),"NA")</f>
        <v>NA</v>
      </c>
      <c r="BB1120" s="289" t="str">
        <f t="shared" ref="BB1120:BB1180" si="531">IF(AA1120&gt;0,RANK(AA1120,AA$22:AA$1244),"NA")</f>
        <v>NA</v>
      </c>
      <c r="BC1120" s="289" t="str">
        <f t="shared" si="505"/>
        <v>NA</v>
      </c>
      <c r="BD1120" s="289" t="str">
        <f t="shared" si="506"/>
        <v>NA</v>
      </c>
      <c r="BE1120" s="289" t="str">
        <f t="shared" si="507"/>
        <v>NA</v>
      </c>
    </row>
    <row r="1121" spans="1:57" s="309" customFormat="1" ht="15" customHeight="1" x14ac:dyDescent="0.25">
      <c r="A1121" s="283" t="s">
        <v>141</v>
      </c>
      <c r="B1121" s="255" t="s">
        <v>915</v>
      </c>
      <c r="C1121" s="269" t="s">
        <v>1127</v>
      </c>
      <c r="D1121" s="248"/>
      <c r="E1121" s="248"/>
      <c r="F1121" s="248"/>
      <c r="G1121" s="248"/>
      <c r="H1121" s="248"/>
      <c r="I1121" s="248"/>
      <c r="J1121" s="248"/>
      <c r="K1121" s="248"/>
      <c r="L1121" s="248"/>
      <c r="M1121" s="248"/>
      <c r="N1121" s="248"/>
      <c r="O1121" s="248"/>
      <c r="P1121" s="248"/>
      <c r="Q1121" s="248"/>
      <c r="R1121" s="248"/>
      <c r="S1121" s="248"/>
      <c r="T1121" s="285"/>
      <c r="U1121" s="286"/>
      <c r="V1121" s="287">
        <v>4108</v>
      </c>
      <c r="W1121" s="287">
        <v>3392</v>
      </c>
      <c r="X1121" s="287">
        <v>3654</v>
      </c>
      <c r="Y1121" s="287"/>
      <c r="Z1121" s="287"/>
      <c r="AA1121" s="287"/>
      <c r="AB1121" s="287"/>
      <c r="AC1121" s="303"/>
      <c r="AD1121" s="303"/>
      <c r="AE1121" s="289" t="str">
        <f t="shared" si="508"/>
        <v>NA</v>
      </c>
      <c r="AF1121" s="289" t="str">
        <f t="shared" si="509"/>
        <v>NA</v>
      </c>
      <c r="AG1121" s="289" t="str">
        <f t="shared" si="510"/>
        <v>NA</v>
      </c>
      <c r="AH1121" s="289" t="str">
        <f t="shared" si="511"/>
        <v>NA</v>
      </c>
      <c r="AI1121" s="289" t="str">
        <f t="shared" si="512"/>
        <v>NA</v>
      </c>
      <c r="AJ1121" s="289" t="str">
        <f t="shared" si="513"/>
        <v>NA</v>
      </c>
      <c r="AK1121" s="289" t="str">
        <f t="shared" si="514"/>
        <v>NA</v>
      </c>
      <c r="AL1121" s="289" t="str">
        <f t="shared" si="515"/>
        <v>NA</v>
      </c>
      <c r="AM1121" s="289" t="str">
        <f t="shared" si="516"/>
        <v>NA</v>
      </c>
      <c r="AN1121" s="289" t="str">
        <f t="shared" si="517"/>
        <v>NA</v>
      </c>
      <c r="AO1121" s="289" t="str">
        <f t="shared" si="518"/>
        <v>NA</v>
      </c>
      <c r="AP1121" s="289" t="str">
        <f t="shared" si="519"/>
        <v>NA</v>
      </c>
      <c r="AQ1121" s="289" t="str">
        <f t="shared" si="520"/>
        <v>NA</v>
      </c>
      <c r="AR1121" s="289" t="str">
        <f t="shared" si="521"/>
        <v>NA</v>
      </c>
      <c r="AS1121" s="289" t="str">
        <f t="shared" si="522"/>
        <v>NA</v>
      </c>
      <c r="AT1121" s="289" t="str">
        <f t="shared" si="523"/>
        <v>NA</v>
      </c>
      <c r="AU1121" s="289" t="str">
        <f t="shared" si="524"/>
        <v>NA</v>
      </c>
      <c r="AV1121" s="289" t="str">
        <f t="shared" si="525"/>
        <v>NA</v>
      </c>
      <c r="AW1121" s="289">
        <f t="shared" si="526"/>
        <v>946</v>
      </c>
      <c r="AX1121" s="289">
        <f t="shared" si="527"/>
        <v>839</v>
      </c>
      <c r="AY1121" s="289">
        <f t="shared" si="528"/>
        <v>841</v>
      </c>
      <c r="AZ1121" s="289" t="str">
        <f t="shared" si="529"/>
        <v>NA</v>
      </c>
      <c r="BA1121" s="289" t="str">
        <f t="shared" si="530"/>
        <v>NA</v>
      </c>
      <c r="BB1121" s="289" t="str">
        <f t="shared" si="531"/>
        <v>NA</v>
      </c>
      <c r="BC1121" s="289" t="str">
        <f t="shared" si="505"/>
        <v>NA</v>
      </c>
      <c r="BD1121" s="289" t="str">
        <f t="shared" si="506"/>
        <v>NA</v>
      </c>
      <c r="BE1121" s="289" t="str">
        <f t="shared" si="507"/>
        <v>NA</v>
      </c>
    </row>
    <row r="1122" spans="1:57" s="309" customFormat="1" ht="15" customHeight="1" x14ac:dyDescent="0.25">
      <c r="A1122" s="283" t="s">
        <v>730</v>
      </c>
      <c r="B1122" s="255" t="s">
        <v>915</v>
      </c>
      <c r="C1122" s="269" t="s">
        <v>1127</v>
      </c>
      <c r="D1122" s="248"/>
      <c r="E1122" s="248"/>
      <c r="F1122" s="248"/>
      <c r="G1122" s="248"/>
      <c r="H1122" s="248">
        <v>176964</v>
      </c>
      <c r="I1122" s="248">
        <v>200591</v>
      </c>
      <c r="J1122" s="248">
        <v>226649</v>
      </c>
      <c r="K1122" s="248"/>
      <c r="L1122" s="248"/>
      <c r="M1122" s="248"/>
      <c r="N1122" s="248">
        <v>323584</v>
      </c>
      <c r="O1122" s="248"/>
      <c r="P1122" s="248"/>
      <c r="Q1122" s="248"/>
      <c r="R1122" s="248"/>
      <c r="S1122" s="248"/>
      <c r="T1122" s="285"/>
      <c r="U1122" s="286"/>
      <c r="V1122" s="287">
        <v>302815</v>
      </c>
      <c r="W1122" s="287"/>
      <c r="X1122" s="287"/>
      <c r="Y1122" s="287"/>
      <c r="Z1122" s="287"/>
      <c r="AA1122" s="287"/>
      <c r="AB1122" s="287"/>
      <c r="AC1122" s="303"/>
      <c r="AD1122" s="303"/>
      <c r="AE1122" s="289" t="str">
        <f t="shared" si="508"/>
        <v>NA</v>
      </c>
      <c r="AF1122" s="289" t="str">
        <f t="shared" si="509"/>
        <v>NA</v>
      </c>
      <c r="AG1122" s="289" t="str">
        <f t="shared" si="510"/>
        <v>NA</v>
      </c>
      <c r="AH1122" s="289" t="str">
        <f t="shared" si="511"/>
        <v>NA</v>
      </c>
      <c r="AI1122" s="289">
        <f t="shared" si="512"/>
        <v>104</v>
      </c>
      <c r="AJ1122" s="289">
        <f t="shared" si="513"/>
        <v>110</v>
      </c>
      <c r="AK1122" s="289">
        <f t="shared" si="514"/>
        <v>115</v>
      </c>
      <c r="AL1122" s="289" t="str">
        <f t="shared" si="515"/>
        <v>NA</v>
      </c>
      <c r="AM1122" s="289" t="str">
        <f t="shared" si="516"/>
        <v>NA</v>
      </c>
      <c r="AN1122" s="289" t="str">
        <f t="shared" si="517"/>
        <v>NA</v>
      </c>
      <c r="AO1122" s="289">
        <f t="shared" si="518"/>
        <v>135</v>
      </c>
      <c r="AP1122" s="289" t="str">
        <f t="shared" si="519"/>
        <v>NA</v>
      </c>
      <c r="AQ1122" s="289" t="str">
        <f t="shared" si="520"/>
        <v>NA</v>
      </c>
      <c r="AR1122" s="289" t="str">
        <f t="shared" si="521"/>
        <v>NA</v>
      </c>
      <c r="AS1122" s="289" t="str">
        <f t="shared" si="522"/>
        <v>NA</v>
      </c>
      <c r="AT1122" s="289" t="str">
        <f t="shared" si="523"/>
        <v>NA</v>
      </c>
      <c r="AU1122" s="289" t="str">
        <f t="shared" si="524"/>
        <v>NA</v>
      </c>
      <c r="AV1122" s="289" t="str">
        <f t="shared" si="525"/>
        <v>NA</v>
      </c>
      <c r="AW1122" s="289">
        <f t="shared" si="526"/>
        <v>209</v>
      </c>
      <c r="AX1122" s="289" t="str">
        <f t="shared" si="527"/>
        <v>NA</v>
      </c>
      <c r="AY1122" s="289" t="str">
        <f t="shared" si="528"/>
        <v>NA</v>
      </c>
      <c r="AZ1122" s="289" t="str">
        <f t="shared" si="529"/>
        <v>NA</v>
      </c>
      <c r="BA1122" s="289" t="str">
        <f t="shared" si="530"/>
        <v>NA</v>
      </c>
      <c r="BB1122" s="289" t="str">
        <f t="shared" si="531"/>
        <v>NA</v>
      </c>
      <c r="BC1122" s="289" t="str">
        <f t="shared" si="505"/>
        <v>NA</v>
      </c>
      <c r="BD1122" s="289" t="str">
        <f t="shared" si="506"/>
        <v>NA</v>
      </c>
      <c r="BE1122" s="289" t="str">
        <f t="shared" si="507"/>
        <v>NA</v>
      </c>
    </row>
    <row r="1123" spans="1:57" s="309" customFormat="1" ht="15" customHeight="1" x14ac:dyDescent="0.25">
      <c r="A1123" s="283" t="s">
        <v>648</v>
      </c>
      <c r="B1123" s="255" t="s">
        <v>915</v>
      </c>
      <c r="C1123" s="269" t="s">
        <v>1127</v>
      </c>
      <c r="D1123" s="248"/>
      <c r="E1123" s="248"/>
      <c r="F1123" s="248"/>
      <c r="G1123" s="248"/>
      <c r="H1123" s="248">
        <v>68848</v>
      </c>
      <c r="I1123" s="248">
        <v>77023</v>
      </c>
      <c r="J1123" s="248">
        <v>88679</v>
      </c>
      <c r="K1123" s="248">
        <v>97604</v>
      </c>
      <c r="L1123" s="248">
        <v>106868</v>
      </c>
      <c r="M1123" s="248">
        <v>116132</v>
      </c>
      <c r="N1123" s="248">
        <v>125396</v>
      </c>
      <c r="O1123" s="248">
        <v>117405</v>
      </c>
      <c r="P1123" s="248">
        <v>116746</v>
      </c>
      <c r="Q1123" s="248">
        <v>110556</v>
      </c>
      <c r="R1123" s="248">
        <v>124947</v>
      </c>
      <c r="S1123" s="248">
        <v>134008</v>
      </c>
      <c r="T1123" s="285">
        <v>153149</v>
      </c>
      <c r="U1123" s="286">
        <v>182248</v>
      </c>
      <c r="V1123" s="287">
        <v>174056</v>
      </c>
      <c r="W1123" s="287"/>
      <c r="X1123" s="287"/>
      <c r="Y1123" s="287"/>
      <c r="Z1123" s="287"/>
      <c r="AA1123" s="287"/>
      <c r="AB1123" s="287"/>
      <c r="AC1123" s="303"/>
      <c r="AD1123" s="303"/>
      <c r="AE1123" s="289" t="str">
        <f t="shared" si="508"/>
        <v>NA</v>
      </c>
      <c r="AF1123" s="289" t="str">
        <f t="shared" si="509"/>
        <v>NA</v>
      </c>
      <c r="AG1123" s="289" t="str">
        <f t="shared" si="510"/>
        <v>NA</v>
      </c>
      <c r="AH1123" s="289" t="str">
        <f t="shared" si="511"/>
        <v>NA</v>
      </c>
      <c r="AI1123" s="289">
        <f t="shared" si="512"/>
        <v>214</v>
      </c>
      <c r="AJ1123" s="289">
        <f t="shared" si="513"/>
        <v>222</v>
      </c>
      <c r="AK1123" s="289">
        <f t="shared" si="514"/>
        <v>223</v>
      </c>
      <c r="AL1123" s="289">
        <f t="shared" si="515"/>
        <v>243</v>
      </c>
      <c r="AM1123" s="289">
        <f t="shared" si="516"/>
        <v>260</v>
      </c>
      <c r="AN1123" s="289">
        <f t="shared" si="517"/>
        <v>263</v>
      </c>
      <c r="AO1123" s="289">
        <f t="shared" si="518"/>
        <v>271</v>
      </c>
      <c r="AP1123" s="289">
        <f t="shared" si="519"/>
        <v>273</v>
      </c>
      <c r="AQ1123" s="289">
        <f t="shared" si="520"/>
        <v>269</v>
      </c>
      <c r="AR1123" s="289">
        <f t="shared" si="521"/>
        <v>281</v>
      </c>
      <c r="AS1123" s="289">
        <f t="shared" si="522"/>
        <v>288</v>
      </c>
      <c r="AT1123" s="289">
        <f t="shared" si="523"/>
        <v>293</v>
      </c>
      <c r="AU1123" s="289">
        <f t="shared" si="524"/>
        <v>287</v>
      </c>
      <c r="AV1123" s="289">
        <f t="shared" si="525"/>
        <v>283</v>
      </c>
      <c r="AW1123" s="289">
        <f t="shared" si="526"/>
        <v>303</v>
      </c>
      <c r="AX1123" s="289" t="str">
        <f t="shared" si="527"/>
        <v>NA</v>
      </c>
      <c r="AY1123" s="289" t="str">
        <f t="shared" si="528"/>
        <v>NA</v>
      </c>
      <c r="AZ1123" s="289" t="str">
        <f t="shared" si="529"/>
        <v>NA</v>
      </c>
      <c r="BA1123" s="289" t="str">
        <f t="shared" si="530"/>
        <v>NA</v>
      </c>
      <c r="BB1123" s="289" t="str">
        <f t="shared" si="531"/>
        <v>NA</v>
      </c>
      <c r="BC1123" s="289" t="str">
        <f t="shared" si="505"/>
        <v>NA</v>
      </c>
      <c r="BD1123" s="289" t="str">
        <f t="shared" si="506"/>
        <v>NA</v>
      </c>
      <c r="BE1123" s="289" t="str">
        <f t="shared" si="507"/>
        <v>NA</v>
      </c>
    </row>
    <row r="1124" spans="1:57" s="309" customFormat="1" ht="15" customHeight="1" x14ac:dyDescent="0.25">
      <c r="A1124" s="283" t="s">
        <v>385</v>
      </c>
      <c r="B1124" s="255" t="s">
        <v>925</v>
      </c>
      <c r="C1124" s="269" t="s">
        <v>1127</v>
      </c>
      <c r="D1124" s="248"/>
      <c r="E1124" s="248"/>
      <c r="F1124" s="248"/>
      <c r="G1124" s="248"/>
      <c r="H1124" s="248"/>
      <c r="I1124" s="248"/>
      <c r="J1124" s="248"/>
      <c r="K1124" s="248"/>
      <c r="L1124" s="248"/>
      <c r="M1124" s="248"/>
      <c r="N1124" s="248">
        <v>117305</v>
      </c>
      <c r="O1124" s="248">
        <v>106311</v>
      </c>
      <c r="P1124" s="248">
        <v>95831</v>
      </c>
      <c r="Q1124" s="248">
        <v>97919</v>
      </c>
      <c r="R1124" s="248">
        <v>107765</v>
      </c>
      <c r="S1124" s="248">
        <v>117057</v>
      </c>
      <c r="T1124" s="285">
        <v>136129</v>
      </c>
      <c r="U1124" s="286">
        <v>155601</v>
      </c>
      <c r="V1124" s="287">
        <v>154244</v>
      </c>
      <c r="W1124" s="287"/>
      <c r="X1124" s="287"/>
      <c r="Y1124" s="287"/>
      <c r="Z1124" s="287"/>
      <c r="AA1124" s="287"/>
      <c r="AB1124" s="287"/>
      <c r="AC1124" s="303"/>
      <c r="AD1124" s="303"/>
      <c r="AE1124" s="289" t="str">
        <f t="shared" si="508"/>
        <v>NA</v>
      </c>
      <c r="AF1124" s="289" t="str">
        <f t="shared" si="509"/>
        <v>NA</v>
      </c>
      <c r="AG1124" s="289" t="str">
        <f t="shared" si="510"/>
        <v>NA</v>
      </c>
      <c r="AH1124" s="289" t="str">
        <f t="shared" si="511"/>
        <v>NA</v>
      </c>
      <c r="AI1124" s="289" t="str">
        <f t="shared" si="512"/>
        <v>NA</v>
      </c>
      <c r="AJ1124" s="289" t="str">
        <f t="shared" si="513"/>
        <v>NA</v>
      </c>
      <c r="AK1124" s="289" t="str">
        <f t="shared" si="514"/>
        <v>NA</v>
      </c>
      <c r="AL1124" s="289" t="str">
        <f t="shared" si="515"/>
        <v>NA</v>
      </c>
      <c r="AM1124" s="289" t="str">
        <f t="shared" si="516"/>
        <v>NA</v>
      </c>
      <c r="AN1124" s="289" t="str">
        <f t="shared" si="517"/>
        <v>NA</v>
      </c>
      <c r="AO1124" s="289">
        <f t="shared" si="518"/>
        <v>286</v>
      </c>
      <c r="AP1124" s="289">
        <f t="shared" si="519"/>
        <v>293</v>
      </c>
      <c r="AQ1124" s="289">
        <f t="shared" si="520"/>
        <v>301</v>
      </c>
      <c r="AR1124" s="289">
        <f t="shared" si="521"/>
        <v>307</v>
      </c>
      <c r="AS1124" s="289">
        <f t="shared" si="522"/>
        <v>317</v>
      </c>
      <c r="AT1124" s="289">
        <f t="shared" si="523"/>
        <v>316</v>
      </c>
      <c r="AU1124" s="289">
        <f t="shared" si="524"/>
        <v>307</v>
      </c>
      <c r="AV1124" s="289">
        <f t="shared" si="525"/>
        <v>307</v>
      </c>
      <c r="AW1124" s="289">
        <f t="shared" si="526"/>
        <v>323</v>
      </c>
      <c r="AX1124" s="289" t="str">
        <f t="shared" si="527"/>
        <v>NA</v>
      </c>
      <c r="AY1124" s="289" t="str">
        <f t="shared" si="528"/>
        <v>NA</v>
      </c>
      <c r="AZ1124" s="289" t="str">
        <f t="shared" si="529"/>
        <v>NA</v>
      </c>
      <c r="BA1124" s="289" t="str">
        <f t="shared" si="530"/>
        <v>NA</v>
      </c>
      <c r="BB1124" s="289" t="str">
        <f t="shared" si="531"/>
        <v>NA</v>
      </c>
      <c r="BC1124" s="289" t="str">
        <f t="shared" si="505"/>
        <v>NA</v>
      </c>
      <c r="BD1124" s="289" t="str">
        <f t="shared" si="506"/>
        <v>NA</v>
      </c>
      <c r="BE1124" s="289" t="str">
        <f t="shared" si="507"/>
        <v>NA</v>
      </c>
    </row>
    <row r="1125" spans="1:57" s="309" customFormat="1" ht="15" customHeight="1" x14ac:dyDescent="0.25">
      <c r="A1125" s="283" t="s">
        <v>176</v>
      </c>
      <c r="B1125" s="255" t="s">
        <v>912</v>
      </c>
      <c r="C1125" s="269" t="s">
        <v>1127</v>
      </c>
      <c r="D1125" s="248"/>
      <c r="E1125" s="248"/>
      <c r="F1125" s="248"/>
      <c r="G1125" s="248"/>
      <c r="H1125" s="248"/>
      <c r="I1125" s="248"/>
      <c r="J1125" s="248"/>
      <c r="K1125" s="248"/>
      <c r="L1125" s="248"/>
      <c r="M1125" s="248"/>
      <c r="N1125" s="248"/>
      <c r="O1125" s="248"/>
      <c r="P1125" s="248"/>
      <c r="Q1125" s="248"/>
      <c r="R1125" s="248"/>
      <c r="S1125" s="248"/>
      <c r="T1125" s="285"/>
      <c r="U1125" s="286"/>
      <c r="V1125" s="287">
        <v>131860</v>
      </c>
      <c r="W1125" s="287"/>
      <c r="X1125" s="287"/>
      <c r="Y1125" s="287"/>
      <c r="Z1125" s="287"/>
      <c r="AA1125" s="287"/>
      <c r="AB1125" s="287"/>
      <c r="AC1125" s="303"/>
      <c r="AD1125" s="303"/>
      <c r="AE1125" s="289" t="str">
        <f t="shared" si="508"/>
        <v>NA</v>
      </c>
      <c r="AF1125" s="289" t="str">
        <f t="shared" si="509"/>
        <v>NA</v>
      </c>
      <c r="AG1125" s="289" t="str">
        <f t="shared" si="510"/>
        <v>NA</v>
      </c>
      <c r="AH1125" s="289" t="str">
        <f t="shared" si="511"/>
        <v>NA</v>
      </c>
      <c r="AI1125" s="289" t="str">
        <f t="shared" si="512"/>
        <v>NA</v>
      </c>
      <c r="AJ1125" s="289" t="str">
        <f t="shared" si="513"/>
        <v>NA</v>
      </c>
      <c r="AK1125" s="289" t="str">
        <f t="shared" si="514"/>
        <v>NA</v>
      </c>
      <c r="AL1125" s="289" t="str">
        <f t="shared" si="515"/>
        <v>NA</v>
      </c>
      <c r="AM1125" s="289" t="str">
        <f t="shared" si="516"/>
        <v>NA</v>
      </c>
      <c r="AN1125" s="289" t="str">
        <f t="shared" si="517"/>
        <v>NA</v>
      </c>
      <c r="AO1125" s="289" t="str">
        <f t="shared" si="518"/>
        <v>NA</v>
      </c>
      <c r="AP1125" s="289" t="str">
        <f t="shared" si="519"/>
        <v>NA</v>
      </c>
      <c r="AQ1125" s="289" t="str">
        <f t="shared" si="520"/>
        <v>NA</v>
      </c>
      <c r="AR1125" s="289" t="str">
        <f t="shared" si="521"/>
        <v>NA</v>
      </c>
      <c r="AS1125" s="289" t="str">
        <f t="shared" si="522"/>
        <v>NA</v>
      </c>
      <c r="AT1125" s="289" t="str">
        <f t="shared" si="523"/>
        <v>NA</v>
      </c>
      <c r="AU1125" s="289" t="str">
        <f t="shared" si="524"/>
        <v>NA</v>
      </c>
      <c r="AV1125" s="289" t="str">
        <f t="shared" si="525"/>
        <v>NA</v>
      </c>
      <c r="AW1125" s="289">
        <f t="shared" si="526"/>
        <v>351</v>
      </c>
      <c r="AX1125" s="289" t="str">
        <f t="shared" si="527"/>
        <v>NA</v>
      </c>
      <c r="AY1125" s="289" t="str">
        <f t="shared" si="528"/>
        <v>NA</v>
      </c>
      <c r="AZ1125" s="289" t="str">
        <f t="shared" si="529"/>
        <v>NA</v>
      </c>
      <c r="BA1125" s="289" t="str">
        <f t="shared" si="530"/>
        <v>NA</v>
      </c>
      <c r="BB1125" s="289" t="str">
        <f t="shared" si="531"/>
        <v>NA</v>
      </c>
      <c r="BC1125" s="289" t="str">
        <f t="shared" si="505"/>
        <v>NA</v>
      </c>
      <c r="BD1125" s="289" t="str">
        <f t="shared" si="506"/>
        <v>NA</v>
      </c>
      <c r="BE1125" s="289" t="str">
        <f t="shared" si="507"/>
        <v>NA</v>
      </c>
    </row>
    <row r="1126" spans="1:57" s="309" customFormat="1" ht="15" customHeight="1" x14ac:dyDescent="0.25">
      <c r="A1126" s="283" t="s">
        <v>149</v>
      </c>
      <c r="B1126" s="255" t="s">
        <v>912</v>
      </c>
      <c r="C1126" s="269" t="s">
        <v>1127</v>
      </c>
      <c r="D1126" s="248"/>
      <c r="E1126" s="248"/>
      <c r="F1126" s="248"/>
      <c r="G1126" s="248"/>
      <c r="H1126" s="248"/>
      <c r="I1126" s="248"/>
      <c r="J1126" s="248"/>
      <c r="K1126" s="248"/>
      <c r="L1126" s="248"/>
      <c r="M1126" s="248"/>
      <c r="N1126" s="248"/>
      <c r="O1126" s="248"/>
      <c r="P1126" s="248"/>
      <c r="Q1126" s="248"/>
      <c r="R1126" s="248"/>
      <c r="S1126" s="248"/>
      <c r="T1126" s="285"/>
      <c r="U1126" s="286"/>
      <c r="V1126" s="287">
        <v>19184</v>
      </c>
      <c r="W1126" s="287"/>
      <c r="X1126" s="287"/>
      <c r="Y1126" s="287"/>
      <c r="Z1126" s="287"/>
      <c r="AA1126" s="287"/>
      <c r="AB1126" s="287"/>
      <c r="AC1126" s="303"/>
      <c r="AD1126" s="303"/>
      <c r="AE1126" s="289" t="str">
        <f t="shared" si="508"/>
        <v>NA</v>
      </c>
      <c r="AF1126" s="289" t="str">
        <f t="shared" si="509"/>
        <v>NA</v>
      </c>
      <c r="AG1126" s="289" t="str">
        <f t="shared" si="510"/>
        <v>NA</v>
      </c>
      <c r="AH1126" s="289" t="str">
        <f t="shared" si="511"/>
        <v>NA</v>
      </c>
      <c r="AI1126" s="289" t="str">
        <f t="shared" si="512"/>
        <v>NA</v>
      </c>
      <c r="AJ1126" s="289" t="str">
        <f t="shared" si="513"/>
        <v>NA</v>
      </c>
      <c r="AK1126" s="289" t="str">
        <f t="shared" si="514"/>
        <v>NA</v>
      </c>
      <c r="AL1126" s="289" t="str">
        <f t="shared" si="515"/>
        <v>NA</v>
      </c>
      <c r="AM1126" s="289" t="str">
        <f t="shared" si="516"/>
        <v>NA</v>
      </c>
      <c r="AN1126" s="289" t="str">
        <f t="shared" si="517"/>
        <v>NA</v>
      </c>
      <c r="AO1126" s="289" t="str">
        <f t="shared" si="518"/>
        <v>NA</v>
      </c>
      <c r="AP1126" s="289" t="str">
        <f t="shared" si="519"/>
        <v>NA</v>
      </c>
      <c r="AQ1126" s="289" t="str">
        <f t="shared" si="520"/>
        <v>NA</v>
      </c>
      <c r="AR1126" s="289" t="str">
        <f t="shared" si="521"/>
        <v>NA</v>
      </c>
      <c r="AS1126" s="289" t="str">
        <f t="shared" si="522"/>
        <v>NA</v>
      </c>
      <c r="AT1126" s="289" t="str">
        <f t="shared" si="523"/>
        <v>NA</v>
      </c>
      <c r="AU1126" s="289" t="str">
        <f t="shared" si="524"/>
        <v>NA</v>
      </c>
      <c r="AV1126" s="289" t="str">
        <f t="shared" si="525"/>
        <v>NA</v>
      </c>
      <c r="AW1126" s="289">
        <f t="shared" si="526"/>
        <v>805</v>
      </c>
      <c r="AX1126" s="289" t="str">
        <f t="shared" si="527"/>
        <v>NA</v>
      </c>
      <c r="AY1126" s="289" t="str">
        <f t="shared" si="528"/>
        <v>NA</v>
      </c>
      <c r="AZ1126" s="289" t="str">
        <f t="shared" si="529"/>
        <v>NA</v>
      </c>
      <c r="BA1126" s="289" t="str">
        <f t="shared" si="530"/>
        <v>NA</v>
      </c>
      <c r="BB1126" s="289" t="str">
        <f t="shared" si="531"/>
        <v>NA</v>
      </c>
      <c r="BC1126" s="289" t="str">
        <f t="shared" si="505"/>
        <v>NA</v>
      </c>
      <c r="BD1126" s="289" t="str">
        <f t="shared" si="506"/>
        <v>NA</v>
      </c>
      <c r="BE1126" s="289" t="str">
        <f t="shared" si="507"/>
        <v>NA</v>
      </c>
    </row>
    <row r="1127" spans="1:57" s="309" customFormat="1" ht="15" customHeight="1" x14ac:dyDescent="0.25">
      <c r="A1127" s="283" t="s">
        <v>574</v>
      </c>
      <c r="B1127" s="255" t="s">
        <v>921</v>
      </c>
      <c r="C1127" s="269" t="s">
        <v>1127</v>
      </c>
      <c r="D1127" s="248"/>
      <c r="E1127" s="248"/>
      <c r="F1127" s="248"/>
      <c r="G1127" s="248"/>
      <c r="H1127" s="248"/>
      <c r="I1127" s="248"/>
      <c r="J1127" s="248"/>
      <c r="K1127" s="248"/>
      <c r="L1127" s="248"/>
      <c r="M1127" s="248"/>
      <c r="N1127" s="248"/>
      <c r="O1127" s="248"/>
      <c r="P1127" s="248"/>
      <c r="Q1127" s="248"/>
      <c r="R1127" s="248"/>
      <c r="S1127" s="248"/>
      <c r="T1127" s="285">
        <v>9109</v>
      </c>
      <c r="U1127" s="286">
        <v>14935</v>
      </c>
      <c r="V1127" s="287">
        <v>17982</v>
      </c>
      <c r="W1127" s="287"/>
      <c r="X1127" s="287"/>
      <c r="Y1127" s="287"/>
      <c r="Z1127" s="287"/>
      <c r="AA1127" s="287"/>
      <c r="AB1127" s="287"/>
      <c r="AC1127" s="303"/>
      <c r="AD1127" s="303"/>
      <c r="AE1127" s="289" t="str">
        <f t="shared" si="508"/>
        <v>NA</v>
      </c>
      <c r="AF1127" s="289" t="str">
        <f t="shared" si="509"/>
        <v>NA</v>
      </c>
      <c r="AG1127" s="289" t="str">
        <f t="shared" si="510"/>
        <v>NA</v>
      </c>
      <c r="AH1127" s="289" t="str">
        <f t="shared" si="511"/>
        <v>NA</v>
      </c>
      <c r="AI1127" s="289" t="str">
        <f t="shared" si="512"/>
        <v>NA</v>
      </c>
      <c r="AJ1127" s="289" t="str">
        <f t="shared" si="513"/>
        <v>NA</v>
      </c>
      <c r="AK1127" s="289" t="str">
        <f t="shared" si="514"/>
        <v>NA</v>
      </c>
      <c r="AL1127" s="289" t="str">
        <f t="shared" si="515"/>
        <v>NA</v>
      </c>
      <c r="AM1127" s="289" t="str">
        <f t="shared" si="516"/>
        <v>NA</v>
      </c>
      <c r="AN1127" s="289" t="str">
        <f t="shared" si="517"/>
        <v>NA</v>
      </c>
      <c r="AO1127" s="289" t="str">
        <f t="shared" si="518"/>
        <v>NA</v>
      </c>
      <c r="AP1127" s="289" t="str">
        <f t="shared" si="519"/>
        <v>NA</v>
      </c>
      <c r="AQ1127" s="289" t="str">
        <f t="shared" si="520"/>
        <v>NA</v>
      </c>
      <c r="AR1127" s="289" t="str">
        <f t="shared" si="521"/>
        <v>NA</v>
      </c>
      <c r="AS1127" s="289" t="str">
        <f t="shared" si="522"/>
        <v>NA</v>
      </c>
      <c r="AT1127" s="289" t="str">
        <f t="shared" si="523"/>
        <v>NA</v>
      </c>
      <c r="AU1127" s="289">
        <f t="shared" si="524"/>
        <v>784</v>
      </c>
      <c r="AV1127" s="289">
        <f t="shared" si="525"/>
        <v>772</v>
      </c>
      <c r="AW1127" s="289">
        <f t="shared" si="526"/>
        <v>818</v>
      </c>
      <c r="AX1127" s="289" t="str">
        <f t="shared" si="527"/>
        <v>NA</v>
      </c>
      <c r="AY1127" s="289" t="str">
        <f t="shared" si="528"/>
        <v>NA</v>
      </c>
      <c r="AZ1127" s="289" t="str">
        <f t="shared" si="529"/>
        <v>NA</v>
      </c>
      <c r="BA1127" s="289" t="str">
        <f t="shared" si="530"/>
        <v>NA</v>
      </c>
      <c r="BB1127" s="289" t="str">
        <f t="shared" si="531"/>
        <v>NA</v>
      </c>
      <c r="BC1127" s="289" t="str">
        <f t="shared" si="505"/>
        <v>NA</v>
      </c>
      <c r="BD1127" s="289" t="str">
        <f t="shared" si="506"/>
        <v>NA</v>
      </c>
      <c r="BE1127" s="289" t="str">
        <f t="shared" si="507"/>
        <v>NA</v>
      </c>
    </row>
    <row r="1128" spans="1:57" s="309" customFormat="1" ht="15" customHeight="1" x14ac:dyDescent="0.25">
      <c r="A1128" s="283" t="s">
        <v>173</v>
      </c>
      <c r="B1128" s="255" t="s">
        <v>912</v>
      </c>
      <c r="C1128" s="269" t="s">
        <v>1127</v>
      </c>
      <c r="D1128" s="248"/>
      <c r="E1128" s="248"/>
      <c r="F1128" s="248"/>
      <c r="G1128" s="248"/>
      <c r="H1128" s="248"/>
      <c r="I1128" s="248"/>
      <c r="J1128" s="248"/>
      <c r="K1128" s="248"/>
      <c r="L1128" s="248"/>
      <c r="M1128" s="248"/>
      <c r="N1128" s="248"/>
      <c r="O1128" s="248"/>
      <c r="P1128" s="248"/>
      <c r="Q1128" s="248"/>
      <c r="R1128" s="248"/>
      <c r="S1128" s="248"/>
      <c r="T1128" s="285"/>
      <c r="U1128" s="286"/>
      <c r="V1128" s="287">
        <v>17931</v>
      </c>
      <c r="W1128" s="287"/>
      <c r="X1128" s="287"/>
      <c r="Y1128" s="287"/>
      <c r="Z1128" s="287"/>
      <c r="AA1128" s="287"/>
      <c r="AB1128" s="287"/>
      <c r="AC1128" s="303"/>
      <c r="AD1128" s="303"/>
      <c r="AE1128" s="289" t="str">
        <f t="shared" si="508"/>
        <v>NA</v>
      </c>
      <c r="AF1128" s="289" t="str">
        <f t="shared" si="509"/>
        <v>NA</v>
      </c>
      <c r="AG1128" s="289" t="str">
        <f t="shared" si="510"/>
        <v>NA</v>
      </c>
      <c r="AH1128" s="289" t="str">
        <f t="shared" si="511"/>
        <v>NA</v>
      </c>
      <c r="AI1128" s="289" t="str">
        <f t="shared" si="512"/>
        <v>NA</v>
      </c>
      <c r="AJ1128" s="289" t="str">
        <f t="shared" si="513"/>
        <v>NA</v>
      </c>
      <c r="AK1128" s="289" t="str">
        <f t="shared" si="514"/>
        <v>NA</v>
      </c>
      <c r="AL1128" s="289" t="str">
        <f t="shared" si="515"/>
        <v>NA</v>
      </c>
      <c r="AM1128" s="289" t="str">
        <f t="shared" si="516"/>
        <v>NA</v>
      </c>
      <c r="AN1128" s="289" t="str">
        <f t="shared" si="517"/>
        <v>NA</v>
      </c>
      <c r="AO1128" s="289" t="str">
        <f t="shared" si="518"/>
        <v>NA</v>
      </c>
      <c r="AP1128" s="289" t="str">
        <f t="shared" si="519"/>
        <v>NA</v>
      </c>
      <c r="AQ1128" s="289" t="str">
        <f t="shared" si="520"/>
        <v>NA</v>
      </c>
      <c r="AR1128" s="289" t="str">
        <f t="shared" si="521"/>
        <v>NA</v>
      </c>
      <c r="AS1128" s="289" t="str">
        <f t="shared" si="522"/>
        <v>NA</v>
      </c>
      <c r="AT1128" s="289" t="str">
        <f t="shared" si="523"/>
        <v>NA</v>
      </c>
      <c r="AU1128" s="289" t="str">
        <f t="shared" si="524"/>
        <v>NA</v>
      </c>
      <c r="AV1128" s="289" t="str">
        <f t="shared" si="525"/>
        <v>NA</v>
      </c>
      <c r="AW1128" s="289">
        <f t="shared" si="526"/>
        <v>820</v>
      </c>
      <c r="AX1128" s="289" t="str">
        <f t="shared" si="527"/>
        <v>NA</v>
      </c>
      <c r="AY1128" s="289" t="str">
        <f t="shared" si="528"/>
        <v>NA</v>
      </c>
      <c r="AZ1128" s="289" t="str">
        <f t="shared" si="529"/>
        <v>NA</v>
      </c>
      <c r="BA1128" s="289" t="str">
        <f t="shared" si="530"/>
        <v>NA</v>
      </c>
      <c r="BB1128" s="289" t="str">
        <f t="shared" si="531"/>
        <v>NA</v>
      </c>
      <c r="BC1128" s="289" t="str">
        <f t="shared" si="505"/>
        <v>NA</v>
      </c>
      <c r="BD1128" s="289" t="str">
        <f t="shared" si="506"/>
        <v>NA</v>
      </c>
      <c r="BE1128" s="289" t="str">
        <f t="shared" si="507"/>
        <v>NA</v>
      </c>
    </row>
    <row r="1129" spans="1:57" s="309" customFormat="1" ht="15" customHeight="1" x14ac:dyDescent="0.25">
      <c r="A1129" s="283" t="s">
        <v>91</v>
      </c>
      <c r="B1129" s="255" t="s">
        <v>907</v>
      </c>
      <c r="C1129" s="269" t="s">
        <v>1127</v>
      </c>
      <c r="D1129" s="248"/>
      <c r="E1129" s="248"/>
      <c r="F1129" s="248"/>
      <c r="G1129" s="248"/>
      <c r="H1129" s="248"/>
      <c r="I1129" s="248"/>
      <c r="J1129" s="248"/>
      <c r="K1129" s="248"/>
      <c r="L1129" s="248"/>
      <c r="M1129" s="248"/>
      <c r="N1129" s="248"/>
      <c r="O1129" s="248"/>
      <c r="P1129" s="248"/>
      <c r="Q1129" s="248"/>
      <c r="R1129" s="248"/>
      <c r="S1129" s="248"/>
      <c r="T1129" s="285"/>
      <c r="U1129" s="286"/>
      <c r="V1129" s="287">
        <v>7220</v>
      </c>
      <c r="W1129" s="287"/>
      <c r="X1129" s="287"/>
      <c r="Y1129" s="287"/>
      <c r="Z1129" s="287"/>
      <c r="AA1129" s="287"/>
      <c r="AB1129" s="287"/>
      <c r="AC1129" s="303"/>
      <c r="AD1129" s="303"/>
      <c r="AE1129" s="289" t="str">
        <f t="shared" si="508"/>
        <v>NA</v>
      </c>
      <c r="AF1129" s="289" t="str">
        <f t="shared" si="509"/>
        <v>NA</v>
      </c>
      <c r="AG1129" s="289" t="str">
        <f t="shared" si="510"/>
        <v>NA</v>
      </c>
      <c r="AH1129" s="289" t="str">
        <f t="shared" si="511"/>
        <v>NA</v>
      </c>
      <c r="AI1129" s="289" t="str">
        <f t="shared" si="512"/>
        <v>NA</v>
      </c>
      <c r="AJ1129" s="289" t="str">
        <f t="shared" si="513"/>
        <v>NA</v>
      </c>
      <c r="AK1129" s="289" t="str">
        <f t="shared" si="514"/>
        <v>NA</v>
      </c>
      <c r="AL1129" s="289" t="str">
        <f t="shared" si="515"/>
        <v>NA</v>
      </c>
      <c r="AM1129" s="289" t="str">
        <f t="shared" si="516"/>
        <v>NA</v>
      </c>
      <c r="AN1129" s="289" t="str">
        <f t="shared" si="517"/>
        <v>NA</v>
      </c>
      <c r="AO1129" s="289" t="str">
        <f t="shared" si="518"/>
        <v>NA</v>
      </c>
      <c r="AP1129" s="289" t="str">
        <f t="shared" si="519"/>
        <v>NA</v>
      </c>
      <c r="AQ1129" s="289" t="str">
        <f t="shared" si="520"/>
        <v>NA</v>
      </c>
      <c r="AR1129" s="289" t="str">
        <f t="shared" si="521"/>
        <v>NA</v>
      </c>
      <c r="AS1129" s="289" t="str">
        <f t="shared" si="522"/>
        <v>NA</v>
      </c>
      <c r="AT1129" s="289" t="str">
        <f t="shared" si="523"/>
        <v>NA</v>
      </c>
      <c r="AU1129" s="289" t="str">
        <f t="shared" si="524"/>
        <v>NA</v>
      </c>
      <c r="AV1129" s="289" t="str">
        <f t="shared" si="525"/>
        <v>NA</v>
      </c>
      <c r="AW1129" s="289">
        <f t="shared" si="526"/>
        <v>923</v>
      </c>
      <c r="AX1129" s="289" t="str">
        <f t="shared" si="527"/>
        <v>NA</v>
      </c>
      <c r="AY1129" s="289" t="str">
        <f t="shared" si="528"/>
        <v>NA</v>
      </c>
      <c r="AZ1129" s="289" t="str">
        <f t="shared" si="529"/>
        <v>NA</v>
      </c>
      <c r="BA1129" s="289" t="str">
        <f t="shared" si="530"/>
        <v>NA</v>
      </c>
      <c r="BB1129" s="289" t="str">
        <f t="shared" si="531"/>
        <v>NA</v>
      </c>
      <c r="BC1129" s="289" t="str">
        <f t="shared" si="505"/>
        <v>NA</v>
      </c>
      <c r="BD1129" s="289" t="str">
        <f t="shared" si="506"/>
        <v>NA</v>
      </c>
      <c r="BE1129" s="289" t="str">
        <f t="shared" si="507"/>
        <v>NA</v>
      </c>
    </row>
    <row r="1130" spans="1:57" s="309" customFormat="1" ht="15" customHeight="1" x14ac:dyDescent="0.25">
      <c r="A1130" s="283" t="s">
        <v>1019</v>
      </c>
      <c r="B1130" s="255" t="s">
        <v>940</v>
      </c>
      <c r="C1130" s="269" t="s">
        <v>1127</v>
      </c>
      <c r="D1130" s="248"/>
      <c r="E1130" s="248"/>
      <c r="F1130" s="248"/>
      <c r="G1130" s="248"/>
      <c r="H1130" s="248">
        <v>48082</v>
      </c>
      <c r="I1130" s="248">
        <v>54019</v>
      </c>
      <c r="J1130" s="248">
        <v>63298</v>
      </c>
      <c r="K1130" s="248">
        <v>71825</v>
      </c>
      <c r="L1130" s="248">
        <v>80477</v>
      </c>
      <c r="M1130" s="248">
        <v>93170</v>
      </c>
      <c r="N1130" s="248">
        <v>109934</v>
      </c>
      <c r="O1130" s="248">
        <v>106243</v>
      </c>
      <c r="P1130" s="248">
        <v>112523</v>
      </c>
      <c r="Q1130" s="248">
        <v>102341</v>
      </c>
      <c r="R1130" s="248">
        <v>113427</v>
      </c>
      <c r="S1130" s="248">
        <v>133536</v>
      </c>
      <c r="T1130" s="285"/>
      <c r="U1130" s="286"/>
      <c r="V1130" s="287"/>
      <c r="W1130" s="287"/>
      <c r="X1130" s="287"/>
      <c r="Y1130" s="287"/>
      <c r="Z1130" s="287"/>
      <c r="AA1130" s="287"/>
      <c r="AB1130" s="287"/>
      <c r="AC1130" s="303"/>
      <c r="AD1130" s="303"/>
      <c r="AE1130" s="289" t="str">
        <f t="shared" si="508"/>
        <v>NA</v>
      </c>
      <c r="AF1130" s="289" t="str">
        <f t="shared" si="509"/>
        <v>NA</v>
      </c>
      <c r="AG1130" s="289" t="str">
        <f t="shared" si="510"/>
        <v>NA</v>
      </c>
      <c r="AH1130" s="289" t="str">
        <f t="shared" si="511"/>
        <v>NA</v>
      </c>
      <c r="AI1130" s="289">
        <f t="shared" si="512"/>
        <v>272</v>
      </c>
      <c r="AJ1130" s="289">
        <f t="shared" si="513"/>
        <v>286</v>
      </c>
      <c r="AK1130" s="289">
        <f t="shared" si="514"/>
        <v>287</v>
      </c>
      <c r="AL1130" s="289">
        <f t="shared" si="515"/>
        <v>298</v>
      </c>
      <c r="AM1130" s="289">
        <f t="shared" si="516"/>
        <v>299</v>
      </c>
      <c r="AN1130" s="289">
        <f t="shared" si="517"/>
        <v>297</v>
      </c>
      <c r="AO1130" s="289">
        <f t="shared" si="518"/>
        <v>296</v>
      </c>
      <c r="AP1130" s="289">
        <f t="shared" si="519"/>
        <v>295</v>
      </c>
      <c r="AQ1130" s="289">
        <f t="shared" si="520"/>
        <v>278</v>
      </c>
      <c r="AR1130" s="289">
        <f t="shared" si="521"/>
        <v>297</v>
      </c>
      <c r="AS1130" s="289">
        <f t="shared" si="522"/>
        <v>305</v>
      </c>
      <c r="AT1130" s="289">
        <f t="shared" si="523"/>
        <v>294</v>
      </c>
      <c r="AU1130" s="289" t="str">
        <f t="shared" si="524"/>
        <v>NA</v>
      </c>
      <c r="AV1130" s="289" t="str">
        <f t="shared" si="525"/>
        <v>NA</v>
      </c>
      <c r="AW1130" s="289" t="str">
        <f t="shared" si="526"/>
        <v>NA</v>
      </c>
      <c r="AX1130" s="289" t="str">
        <f t="shared" si="527"/>
        <v>NA</v>
      </c>
      <c r="AY1130" s="289" t="str">
        <f t="shared" si="528"/>
        <v>NA</v>
      </c>
      <c r="AZ1130" s="289" t="str">
        <f t="shared" si="529"/>
        <v>NA</v>
      </c>
      <c r="BA1130" s="289" t="str">
        <f t="shared" si="530"/>
        <v>NA</v>
      </c>
      <c r="BB1130" s="289" t="str">
        <f t="shared" si="531"/>
        <v>NA</v>
      </c>
      <c r="BC1130" s="289" t="str">
        <f t="shared" si="505"/>
        <v>NA</v>
      </c>
      <c r="BD1130" s="289" t="str">
        <f t="shared" si="506"/>
        <v>NA</v>
      </c>
      <c r="BE1130" s="289" t="str">
        <f t="shared" si="507"/>
        <v>NA</v>
      </c>
    </row>
    <row r="1131" spans="1:57" s="309" customFormat="1" ht="15" customHeight="1" x14ac:dyDescent="0.25">
      <c r="A1131" s="283" t="s">
        <v>818</v>
      </c>
      <c r="B1131" s="255" t="s">
        <v>908</v>
      </c>
      <c r="C1131" s="269" t="s">
        <v>1127</v>
      </c>
      <c r="D1131" s="248"/>
      <c r="E1131" s="248"/>
      <c r="F1131" s="248"/>
      <c r="G1131" s="248"/>
      <c r="H1131" s="248"/>
      <c r="I1131" s="248"/>
      <c r="J1131" s="248"/>
      <c r="K1131" s="248"/>
      <c r="L1131" s="248"/>
      <c r="M1131" s="248"/>
      <c r="N1131" s="248">
        <v>7051</v>
      </c>
      <c r="O1131" s="248">
        <v>8390</v>
      </c>
      <c r="P1131" s="248">
        <v>9377</v>
      </c>
      <c r="Q1131" s="248"/>
      <c r="R1131" s="248"/>
      <c r="S1131" s="248"/>
      <c r="T1131" s="285"/>
      <c r="U1131" s="286"/>
      <c r="V1131" s="287"/>
      <c r="W1131" s="287"/>
      <c r="X1131" s="287"/>
      <c r="Y1131" s="287"/>
      <c r="Z1131" s="287"/>
      <c r="AA1131" s="287"/>
      <c r="AB1131" s="287"/>
      <c r="AC1131" s="303"/>
      <c r="AD1131" s="303"/>
      <c r="AE1131" s="289" t="str">
        <f t="shared" si="508"/>
        <v>NA</v>
      </c>
      <c r="AF1131" s="289" t="str">
        <f t="shared" si="509"/>
        <v>NA</v>
      </c>
      <c r="AG1131" s="289" t="str">
        <f t="shared" si="510"/>
        <v>NA</v>
      </c>
      <c r="AH1131" s="289" t="str">
        <f t="shared" si="511"/>
        <v>NA</v>
      </c>
      <c r="AI1131" s="289" t="str">
        <f t="shared" si="512"/>
        <v>NA</v>
      </c>
      <c r="AJ1131" s="289" t="str">
        <f t="shared" si="513"/>
        <v>NA</v>
      </c>
      <c r="AK1131" s="289" t="str">
        <f t="shared" si="514"/>
        <v>NA</v>
      </c>
      <c r="AL1131" s="289" t="str">
        <f t="shared" si="515"/>
        <v>NA</v>
      </c>
      <c r="AM1131" s="289" t="str">
        <f t="shared" si="516"/>
        <v>NA</v>
      </c>
      <c r="AN1131" s="289" t="str">
        <f t="shared" si="517"/>
        <v>NA</v>
      </c>
      <c r="AO1131" s="289">
        <f t="shared" si="518"/>
        <v>622</v>
      </c>
      <c r="AP1131" s="289">
        <f t="shared" si="519"/>
        <v>635</v>
      </c>
      <c r="AQ1131" s="289">
        <f t="shared" si="520"/>
        <v>682</v>
      </c>
      <c r="AR1131" s="289" t="str">
        <f t="shared" si="521"/>
        <v>NA</v>
      </c>
      <c r="AS1131" s="289" t="str">
        <f t="shared" si="522"/>
        <v>NA</v>
      </c>
      <c r="AT1131" s="289" t="str">
        <f t="shared" si="523"/>
        <v>NA</v>
      </c>
      <c r="AU1131" s="289" t="str">
        <f t="shared" si="524"/>
        <v>NA</v>
      </c>
      <c r="AV1131" s="289" t="str">
        <f t="shared" si="525"/>
        <v>NA</v>
      </c>
      <c r="AW1131" s="289" t="str">
        <f t="shared" si="526"/>
        <v>NA</v>
      </c>
      <c r="AX1131" s="289" t="str">
        <f t="shared" si="527"/>
        <v>NA</v>
      </c>
      <c r="AY1131" s="289" t="str">
        <f t="shared" si="528"/>
        <v>NA</v>
      </c>
      <c r="AZ1131" s="289" t="str">
        <f t="shared" si="529"/>
        <v>NA</v>
      </c>
      <c r="BA1131" s="289" t="str">
        <f t="shared" si="530"/>
        <v>NA</v>
      </c>
      <c r="BB1131" s="289" t="str">
        <f t="shared" si="531"/>
        <v>NA</v>
      </c>
      <c r="BC1131" s="289" t="str">
        <f t="shared" si="505"/>
        <v>NA</v>
      </c>
      <c r="BD1131" s="289" t="str">
        <f t="shared" si="506"/>
        <v>NA</v>
      </c>
      <c r="BE1131" s="289" t="str">
        <f t="shared" si="507"/>
        <v>NA</v>
      </c>
    </row>
    <row r="1132" spans="1:57" s="309" customFormat="1" ht="15" customHeight="1" x14ac:dyDescent="0.25">
      <c r="A1132" s="283" t="s">
        <v>842</v>
      </c>
      <c r="B1132" s="255" t="s">
        <v>907</v>
      </c>
      <c r="C1132" s="269" t="s">
        <v>1127</v>
      </c>
      <c r="D1132" s="248">
        <v>1404588</v>
      </c>
      <c r="E1132" s="248">
        <v>1442526</v>
      </c>
      <c r="F1132" s="248">
        <v>1589261</v>
      </c>
      <c r="G1132" s="248">
        <v>1752943</v>
      </c>
      <c r="H1132" s="248">
        <v>1777777</v>
      </c>
      <c r="I1132" s="248">
        <v>2078414</v>
      </c>
      <c r="J1132" s="248">
        <v>2476630</v>
      </c>
      <c r="K1132" s="248">
        <v>3045756</v>
      </c>
      <c r="L1132" s="248">
        <v>3678127</v>
      </c>
      <c r="M1132" s="248">
        <v>4287701</v>
      </c>
      <c r="N1132" s="248">
        <v>6475506</v>
      </c>
      <c r="O1132" s="248">
        <v>6134712</v>
      </c>
      <c r="P1132" s="248">
        <v>5359423</v>
      </c>
      <c r="Q1132" s="248">
        <v>5133613</v>
      </c>
      <c r="R1132" s="248">
        <v>5865212</v>
      </c>
      <c r="S1132" s="248">
        <v>6712436</v>
      </c>
      <c r="T1132" s="285">
        <v>8368066</v>
      </c>
      <c r="U1132" s="286">
        <v>9980410</v>
      </c>
      <c r="V1132" s="287">
        <v>10068800</v>
      </c>
      <c r="W1132" s="287"/>
      <c r="X1132" s="287"/>
      <c r="Y1132" s="287"/>
      <c r="Z1132" s="287"/>
      <c r="AA1132" s="287"/>
      <c r="AB1132" s="287"/>
      <c r="AC1132" s="303"/>
      <c r="AD1132" s="303"/>
      <c r="AE1132" s="289">
        <f t="shared" si="508"/>
        <v>7</v>
      </c>
      <c r="AF1132" s="289">
        <f t="shared" si="509"/>
        <v>8</v>
      </c>
      <c r="AG1132" s="289">
        <f t="shared" si="510"/>
        <v>9</v>
      </c>
      <c r="AH1132" s="289">
        <f t="shared" si="511"/>
        <v>10</v>
      </c>
      <c r="AI1132" s="289">
        <f t="shared" si="512"/>
        <v>8</v>
      </c>
      <c r="AJ1132" s="289">
        <f t="shared" si="513"/>
        <v>10</v>
      </c>
      <c r="AK1132" s="289">
        <f t="shared" si="514"/>
        <v>9</v>
      </c>
      <c r="AL1132" s="289">
        <f t="shared" si="515"/>
        <v>8</v>
      </c>
      <c r="AM1132" s="289">
        <f t="shared" si="516"/>
        <v>8</v>
      </c>
      <c r="AN1132" s="289">
        <f t="shared" si="517"/>
        <v>8</v>
      </c>
      <c r="AO1132" s="289">
        <f t="shared" si="518"/>
        <v>6</v>
      </c>
      <c r="AP1132" s="289">
        <f t="shared" si="519"/>
        <v>6</v>
      </c>
      <c r="AQ1132" s="289">
        <f t="shared" si="520"/>
        <v>6</v>
      </c>
      <c r="AR1132" s="289">
        <f t="shared" si="521"/>
        <v>6</v>
      </c>
      <c r="AS1132" s="289">
        <f t="shared" si="522"/>
        <v>6</v>
      </c>
      <c r="AT1132" s="289">
        <f t="shared" si="523"/>
        <v>6</v>
      </c>
      <c r="AU1132" s="289">
        <f t="shared" si="524"/>
        <v>6</v>
      </c>
      <c r="AV1132" s="289">
        <f t="shared" si="525"/>
        <v>6</v>
      </c>
      <c r="AW1132" s="289">
        <f t="shared" si="526"/>
        <v>6</v>
      </c>
      <c r="AX1132" s="289" t="str">
        <f t="shared" si="527"/>
        <v>NA</v>
      </c>
      <c r="AY1132" s="289" t="str">
        <f t="shared" si="528"/>
        <v>NA</v>
      </c>
      <c r="AZ1132" s="289" t="str">
        <f t="shared" si="529"/>
        <v>NA</v>
      </c>
      <c r="BA1132" s="289" t="str">
        <f t="shared" si="530"/>
        <v>NA</v>
      </c>
      <c r="BB1132" s="289" t="str">
        <f t="shared" si="531"/>
        <v>NA</v>
      </c>
      <c r="BC1132" s="289" t="str">
        <f t="shared" si="505"/>
        <v>NA</v>
      </c>
      <c r="BD1132" s="289" t="str">
        <f t="shared" si="506"/>
        <v>NA</v>
      </c>
      <c r="BE1132" s="289" t="str">
        <f t="shared" si="507"/>
        <v>NA</v>
      </c>
    </row>
    <row r="1133" spans="1:57" s="309" customFormat="1" ht="15" customHeight="1" x14ac:dyDescent="0.25">
      <c r="A1133" s="283" t="s">
        <v>232</v>
      </c>
      <c r="B1133" s="255" t="s">
        <v>907</v>
      </c>
      <c r="C1133" s="269" t="s">
        <v>1127</v>
      </c>
      <c r="D1133" s="248"/>
      <c r="E1133" s="248"/>
      <c r="F1133" s="248"/>
      <c r="G1133" s="248"/>
      <c r="H1133" s="248">
        <v>7571</v>
      </c>
      <c r="I1133" s="248">
        <v>7870</v>
      </c>
      <c r="J1133" s="248">
        <v>9180</v>
      </c>
      <c r="K1133" s="248">
        <v>10642</v>
      </c>
      <c r="L1133" s="248">
        <v>10988</v>
      </c>
      <c r="M1133" s="248">
        <v>10923</v>
      </c>
      <c r="N1133" s="248"/>
      <c r="O1133" s="248"/>
      <c r="P1133" s="248"/>
      <c r="Q1133" s="248"/>
      <c r="R1133" s="248"/>
      <c r="S1133" s="248"/>
      <c r="T1133" s="285"/>
      <c r="U1133" s="286"/>
      <c r="V1133" s="287"/>
      <c r="W1133" s="287"/>
      <c r="X1133" s="287"/>
      <c r="Y1133" s="287"/>
      <c r="Z1133" s="287"/>
      <c r="AA1133" s="287"/>
      <c r="AB1133" s="287"/>
      <c r="AC1133" s="303"/>
      <c r="AD1133" s="303"/>
      <c r="AE1133" s="289" t="str">
        <f t="shared" si="508"/>
        <v>NA</v>
      </c>
      <c r="AF1133" s="289" t="str">
        <f t="shared" si="509"/>
        <v>NA</v>
      </c>
      <c r="AG1133" s="289" t="str">
        <f t="shared" si="510"/>
        <v>NA</v>
      </c>
      <c r="AH1133" s="289" t="str">
        <f t="shared" si="511"/>
        <v>NA</v>
      </c>
      <c r="AI1133" s="289">
        <f t="shared" si="512"/>
        <v>437</v>
      </c>
      <c r="AJ1133" s="289">
        <f t="shared" si="513"/>
        <v>467</v>
      </c>
      <c r="AK1133" s="289">
        <f t="shared" si="514"/>
        <v>486</v>
      </c>
      <c r="AL1133" s="289">
        <f t="shared" si="515"/>
        <v>481</v>
      </c>
      <c r="AM1133" s="289">
        <f t="shared" si="516"/>
        <v>515</v>
      </c>
      <c r="AN1133" s="289">
        <f t="shared" si="517"/>
        <v>519</v>
      </c>
      <c r="AO1133" s="289" t="str">
        <f t="shared" si="518"/>
        <v>NA</v>
      </c>
      <c r="AP1133" s="289" t="str">
        <f t="shared" si="519"/>
        <v>NA</v>
      </c>
      <c r="AQ1133" s="289" t="str">
        <f t="shared" si="520"/>
        <v>NA</v>
      </c>
      <c r="AR1133" s="289" t="str">
        <f t="shared" si="521"/>
        <v>NA</v>
      </c>
      <c r="AS1133" s="289" t="str">
        <f t="shared" si="522"/>
        <v>NA</v>
      </c>
      <c r="AT1133" s="289" t="str">
        <f t="shared" si="523"/>
        <v>NA</v>
      </c>
      <c r="AU1133" s="289" t="str">
        <f t="shared" si="524"/>
        <v>NA</v>
      </c>
      <c r="AV1133" s="289" t="str">
        <f t="shared" si="525"/>
        <v>NA</v>
      </c>
      <c r="AW1133" s="289" t="str">
        <f t="shared" si="526"/>
        <v>NA</v>
      </c>
      <c r="AX1133" s="289" t="str">
        <f t="shared" si="527"/>
        <v>NA</v>
      </c>
      <c r="AY1133" s="289" t="str">
        <f t="shared" si="528"/>
        <v>NA</v>
      </c>
      <c r="AZ1133" s="289" t="str">
        <f t="shared" si="529"/>
        <v>NA</v>
      </c>
      <c r="BA1133" s="289" t="str">
        <f t="shared" si="530"/>
        <v>NA</v>
      </c>
      <c r="BB1133" s="289" t="str">
        <f t="shared" si="531"/>
        <v>NA</v>
      </c>
      <c r="BC1133" s="289" t="str">
        <f t="shared" si="505"/>
        <v>NA</v>
      </c>
      <c r="BD1133" s="289" t="str">
        <f t="shared" si="506"/>
        <v>NA</v>
      </c>
      <c r="BE1133" s="289" t="str">
        <f t="shared" si="507"/>
        <v>NA</v>
      </c>
    </row>
    <row r="1134" spans="1:57" s="309" customFormat="1" ht="15" customHeight="1" x14ac:dyDescent="0.25">
      <c r="A1134" s="283" t="s">
        <v>711</v>
      </c>
      <c r="B1134" s="255" t="s">
        <v>907</v>
      </c>
      <c r="C1134" s="269" t="s">
        <v>1127</v>
      </c>
      <c r="D1134" s="248"/>
      <c r="E1134" s="248"/>
      <c r="F1134" s="248"/>
      <c r="G1134" s="248"/>
      <c r="H1134" s="248"/>
      <c r="I1134" s="248"/>
      <c r="J1134" s="248"/>
      <c r="K1134" s="248"/>
      <c r="L1134" s="248"/>
      <c r="M1134" s="248"/>
      <c r="N1134" s="248"/>
      <c r="O1134" s="248"/>
      <c r="P1134" s="248"/>
      <c r="Q1134" s="248">
        <v>3341</v>
      </c>
      <c r="R1134" s="248">
        <v>4482</v>
      </c>
      <c r="S1134" s="248">
        <v>4910</v>
      </c>
      <c r="T1134" s="285">
        <v>5111</v>
      </c>
      <c r="U1134" s="286"/>
      <c r="V1134" s="287"/>
      <c r="W1134" s="287"/>
      <c r="X1134" s="287"/>
      <c r="Y1134" s="287"/>
      <c r="Z1134" s="287"/>
      <c r="AA1134" s="287"/>
      <c r="AB1134" s="287"/>
      <c r="AC1134" s="303"/>
      <c r="AD1134" s="303"/>
      <c r="AE1134" s="289" t="str">
        <f t="shared" si="508"/>
        <v>NA</v>
      </c>
      <c r="AF1134" s="289" t="str">
        <f t="shared" si="509"/>
        <v>NA</v>
      </c>
      <c r="AG1134" s="289" t="str">
        <f t="shared" si="510"/>
        <v>NA</v>
      </c>
      <c r="AH1134" s="289" t="str">
        <f t="shared" si="511"/>
        <v>NA</v>
      </c>
      <c r="AI1134" s="289" t="str">
        <f t="shared" si="512"/>
        <v>NA</v>
      </c>
      <c r="AJ1134" s="289" t="str">
        <f t="shared" si="513"/>
        <v>NA</v>
      </c>
      <c r="AK1134" s="289" t="str">
        <f t="shared" si="514"/>
        <v>NA</v>
      </c>
      <c r="AL1134" s="289" t="str">
        <f t="shared" si="515"/>
        <v>NA</v>
      </c>
      <c r="AM1134" s="289" t="str">
        <f t="shared" si="516"/>
        <v>NA</v>
      </c>
      <c r="AN1134" s="289" t="str">
        <f t="shared" si="517"/>
        <v>NA</v>
      </c>
      <c r="AO1134" s="289" t="str">
        <f t="shared" si="518"/>
        <v>NA</v>
      </c>
      <c r="AP1134" s="289" t="str">
        <f t="shared" si="519"/>
        <v>NA</v>
      </c>
      <c r="AQ1134" s="289" t="str">
        <f t="shared" si="520"/>
        <v>NA</v>
      </c>
      <c r="AR1134" s="289">
        <f t="shared" si="521"/>
        <v>762</v>
      </c>
      <c r="AS1134" s="289">
        <f t="shared" si="522"/>
        <v>752</v>
      </c>
      <c r="AT1134" s="289">
        <f t="shared" si="523"/>
        <v>761</v>
      </c>
      <c r="AU1134" s="289">
        <f t="shared" si="524"/>
        <v>813</v>
      </c>
      <c r="AV1134" s="289" t="str">
        <f t="shared" si="525"/>
        <v>NA</v>
      </c>
      <c r="AW1134" s="289" t="str">
        <f t="shared" si="526"/>
        <v>NA</v>
      </c>
      <c r="AX1134" s="289" t="str">
        <f t="shared" si="527"/>
        <v>NA</v>
      </c>
      <c r="AY1134" s="289" t="str">
        <f t="shared" si="528"/>
        <v>NA</v>
      </c>
      <c r="AZ1134" s="289" t="str">
        <f t="shared" si="529"/>
        <v>NA</v>
      </c>
      <c r="BA1134" s="289" t="str">
        <f t="shared" si="530"/>
        <v>NA</v>
      </c>
      <c r="BB1134" s="289" t="str">
        <f t="shared" si="531"/>
        <v>NA</v>
      </c>
      <c r="BC1134" s="289" t="str">
        <f t="shared" si="505"/>
        <v>NA</v>
      </c>
      <c r="BD1134" s="289" t="str">
        <f t="shared" si="506"/>
        <v>NA</v>
      </c>
      <c r="BE1134" s="289" t="str">
        <f t="shared" si="507"/>
        <v>NA</v>
      </c>
    </row>
    <row r="1135" spans="1:57" s="309" customFormat="1" ht="15" customHeight="1" x14ac:dyDescent="0.25">
      <c r="A1135" s="283" t="s">
        <v>1070</v>
      </c>
      <c r="B1135" s="255" t="s">
        <v>907</v>
      </c>
      <c r="C1135" s="269" t="s">
        <v>1127</v>
      </c>
      <c r="D1135" s="248"/>
      <c r="E1135" s="248"/>
      <c r="F1135" s="248"/>
      <c r="G1135" s="248"/>
      <c r="H1135" s="248"/>
      <c r="I1135" s="248"/>
      <c r="J1135" s="248"/>
      <c r="K1135" s="248"/>
      <c r="L1135" s="248"/>
      <c r="M1135" s="248"/>
      <c r="N1135" s="248"/>
      <c r="O1135" s="248"/>
      <c r="P1135" s="248"/>
      <c r="Q1135" s="248"/>
      <c r="R1135" s="248"/>
      <c r="S1135" s="248"/>
      <c r="T1135" s="285">
        <v>7641</v>
      </c>
      <c r="U1135" s="286">
        <v>8033</v>
      </c>
      <c r="V1135" s="287">
        <v>7659</v>
      </c>
      <c r="W1135" s="287"/>
      <c r="X1135" s="287"/>
      <c r="Y1135" s="287"/>
      <c r="Z1135" s="287"/>
      <c r="AA1135" s="287"/>
      <c r="AB1135" s="287"/>
      <c r="AC1135" s="303"/>
      <c r="AD1135" s="303"/>
      <c r="AE1135" s="289" t="str">
        <f t="shared" si="508"/>
        <v>NA</v>
      </c>
      <c r="AF1135" s="289" t="str">
        <f t="shared" si="509"/>
        <v>NA</v>
      </c>
      <c r="AG1135" s="289" t="str">
        <f t="shared" si="510"/>
        <v>NA</v>
      </c>
      <c r="AH1135" s="289" t="str">
        <f t="shared" si="511"/>
        <v>NA</v>
      </c>
      <c r="AI1135" s="289" t="str">
        <f t="shared" si="512"/>
        <v>NA</v>
      </c>
      <c r="AJ1135" s="289" t="str">
        <f t="shared" si="513"/>
        <v>NA</v>
      </c>
      <c r="AK1135" s="289" t="str">
        <f t="shared" si="514"/>
        <v>NA</v>
      </c>
      <c r="AL1135" s="289" t="str">
        <f t="shared" si="515"/>
        <v>NA</v>
      </c>
      <c r="AM1135" s="289" t="str">
        <f t="shared" si="516"/>
        <v>NA</v>
      </c>
      <c r="AN1135" s="289" t="str">
        <f t="shared" si="517"/>
        <v>NA</v>
      </c>
      <c r="AO1135" s="289" t="str">
        <f t="shared" si="518"/>
        <v>NA</v>
      </c>
      <c r="AP1135" s="289" t="str">
        <f t="shared" si="519"/>
        <v>NA</v>
      </c>
      <c r="AQ1135" s="289" t="str">
        <f t="shared" si="520"/>
        <v>NA</v>
      </c>
      <c r="AR1135" s="289" t="str">
        <f t="shared" si="521"/>
        <v>NA</v>
      </c>
      <c r="AS1135" s="289" t="str">
        <f t="shared" si="522"/>
        <v>NA</v>
      </c>
      <c r="AT1135" s="289" t="str">
        <f t="shared" si="523"/>
        <v>NA</v>
      </c>
      <c r="AU1135" s="289">
        <f t="shared" si="524"/>
        <v>796</v>
      </c>
      <c r="AV1135" s="289">
        <f t="shared" si="525"/>
        <v>811</v>
      </c>
      <c r="AW1135" s="289">
        <f t="shared" si="526"/>
        <v>917</v>
      </c>
      <c r="AX1135" s="289" t="str">
        <f t="shared" si="527"/>
        <v>NA</v>
      </c>
      <c r="AY1135" s="289" t="str">
        <f t="shared" si="528"/>
        <v>NA</v>
      </c>
      <c r="AZ1135" s="289" t="str">
        <f t="shared" si="529"/>
        <v>NA</v>
      </c>
      <c r="BA1135" s="289" t="str">
        <f t="shared" si="530"/>
        <v>NA</v>
      </c>
      <c r="BB1135" s="289" t="str">
        <f t="shared" si="531"/>
        <v>NA</v>
      </c>
      <c r="BC1135" s="289" t="str">
        <f t="shared" si="505"/>
        <v>NA</v>
      </c>
      <c r="BD1135" s="289" t="str">
        <f t="shared" si="506"/>
        <v>NA</v>
      </c>
      <c r="BE1135" s="289" t="str">
        <f t="shared" si="507"/>
        <v>NA</v>
      </c>
    </row>
    <row r="1136" spans="1:57" s="309" customFormat="1" ht="15" customHeight="1" x14ac:dyDescent="0.25">
      <c r="A1136" s="283" t="s">
        <v>582</v>
      </c>
      <c r="B1136" s="255" t="s">
        <v>907</v>
      </c>
      <c r="C1136" s="269" t="s">
        <v>1127</v>
      </c>
      <c r="D1136" s="248"/>
      <c r="E1136" s="248"/>
      <c r="F1136" s="248"/>
      <c r="G1136" s="248"/>
      <c r="H1136" s="248"/>
      <c r="I1136" s="248"/>
      <c r="J1136" s="248"/>
      <c r="K1136" s="248"/>
      <c r="L1136" s="248"/>
      <c r="M1136" s="248"/>
      <c r="N1136" s="248"/>
      <c r="O1136" s="248"/>
      <c r="P1136" s="248"/>
      <c r="Q1136" s="248"/>
      <c r="R1136" s="248"/>
      <c r="S1136" s="248"/>
      <c r="T1136" s="285">
        <v>2647</v>
      </c>
      <c r="U1136" s="286">
        <v>1956</v>
      </c>
      <c r="V1136" s="287">
        <v>2051</v>
      </c>
      <c r="W1136" s="287"/>
      <c r="X1136" s="287"/>
      <c r="Y1136" s="287"/>
      <c r="Z1136" s="287"/>
      <c r="AA1136" s="287"/>
      <c r="AB1136" s="287"/>
      <c r="AC1136" s="303"/>
      <c r="AD1136" s="303"/>
      <c r="AE1136" s="289" t="str">
        <f t="shared" si="508"/>
        <v>NA</v>
      </c>
      <c r="AF1136" s="289" t="str">
        <f t="shared" si="509"/>
        <v>NA</v>
      </c>
      <c r="AG1136" s="289" t="str">
        <f t="shared" si="510"/>
        <v>NA</v>
      </c>
      <c r="AH1136" s="289" t="str">
        <f t="shared" si="511"/>
        <v>NA</v>
      </c>
      <c r="AI1136" s="289" t="str">
        <f t="shared" si="512"/>
        <v>NA</v>
      </c>
      <c r="AJ1136" s="289" t="str">
        <f t="shared" si="513"/>
        <v>NA</v>
      </c>
      <c r="AK1136" s="289" t="str">
        <f t="shared" si="514"/>
        <v>NA</v>
      </c>
      <c r="AL1136" s="289" t="str">
        <f t="shared" si="515"/>
        <v>NA</v>
      </c>
      <c r="AM1136" s="289" t="str">
        <f t="shared" si="516"/>
        <v>NA</v>
      </c>
      <c r="AN1136" s="289" t="str">
        <f t="shared" si="517"/>
        <v>NA</v>
      </c>
      <c r="AO1136" s="289" t="str">
        <f t="shared" si="518"/>
        <v>NA</v>
      </c>
      <c r="AP1136" s="289" t="str">
        <f t="shared" si="519"/>
        <v>NA</v>
      </c>
      <c r="AQ1136" s="289" t="str">
        <f t="shared" si="520"/>
        <v>NA</v>
      </c>
      <c r="AR1136" s="289" t="str">
        <f t="shared" si="521"/>
        <v>NA</v>
      </c>
      <c r="AS1136" s="289" t="str">
        <f t="shared" si="522"/>
        <v>NA</v>
      </c>
      <c r="AT1136" s="289" t="str">
        <f t="shared" si="523"/>
        <v>NA</v>
      </c>
      <c r="AU1136" s="289">
        <f t="shared" si="524"/>
        <v>825</v>
      </c>
      <c r="AV1136" s="289">
        <f t="shared" si="525"/>
        <v>836</v>
      </c>
      <c r="AW1136" s="289">
        <f t="shared" si="526"/>
        <v>956</v>
      </c>
      <c r="AX1136" s="289" t="str">
        <f t="shared" si="527"/>
        <v>NA</v>
      </c>
      <c r="AY1136" s="289" t="str">
        <f t="shared" si="528"/>
        <v>NA</v>
      </c>
      <c r="AZ1136" s="289" t="str">
        <f t="shared" si="529"/>
        <v>NA</v>
      </c>
      <c r="BA1136" s="289" t="str">
        <f t="shared" si="530"/>
        <v>NA</v>
      </c>
      <c r="BB1136" s="289" t="str">
        <f t="shared" si="531"/>
        <v>NA</v>
      </c>
      <c r="BC1136" s="289" t="str">
        <f t="shared" si="505"/>
        <v>NA</v>
      </c>
      <c r="BD1136" s="289" t="str">
        <f t="shared" si="506"/>
        <v>NA</v>
      </c>
      <c r="BE1136" s="289" t="str">
        <f t="shared" si="507"/>
        <v>NA</v>
      </c>
    </row>
    <row r="1137" spans="1:57" s="309" customFormat="1" ht="15" customHeight="1" x14ac:dyDescent="0.25">
      <c r="A1137" s="283" t="s">
        <v>386</v>
      </c>
      <c r="B1137" s="255" t="s">
        <v>907</v>
      </c>
      <c r="C1137" s="269" t="s">
        <v>1127</v>
      </c>
      <c r="D1137" s="248"/>
      <c r="E1137" s="248"/>
      <c r="F1137" s="248"/>
      <c r="G1137" s="248"/>
      <c r="H1137" s="248">
        <v>124973</v>
      </c>
      <c r="I1137" s="248">
        <v>132546</v>
      </c>
      <c r="J1137" s="248">
        <v>146535</v>
      </c>
      <c r="K1137" s="248">
        <v>165625</v>
      </c>
      <c r="L1137" s="248"/>
      <c r="M1137" s="248"/>
      <c r="N1137" s="248"/>
      <c r="O1137" s="248"/>
      <c r="P1137" s="248"/>
      <c r="Q1137" s="248"/>
      <c r="R1137" s="248"/>
      <c r="S1137" s="248"/>
      <c r="T1137" s="285"/>
      <c r="U1137" s="286"/>
      <c r="V1137" s="287"/>
      <c r="W1137" s="287"/>
      <c r="X1137" s="287"/>
      <c r="Y1137" s="287"/>
      <c r="Z1137" s="287"/>
      <c r="AA1137" s="287"/>
      <c r="AB1137" s="287"/>
      <c r="AC1137" s="303"/>
      <c r="AD1137" s="303"/>
      <c r="AE1137" s="289" t="str">
        <f t="shared" si="508"/>
        <v>NA</v>
      </c>
      <c r="AF1137" s="289" t="str">
        <f t="shared" si="509"/>
        <v>NA</v>
      </c>
      <c r="AG1137" s="289" t="str">
        <f t="shared" si="510"/>
        <v>NA</v>
      </c>
      <c r="AH1137" s="289" t="str">
        <f t="shared" si="511"/>
        <v>NA</v>
      </c>
      <c r="AI1137" s="289">
        <f t="shared" si="512"/>
        <v>141</v>
      </c>
      <c r="AJ1137" s="289">
        <f t="shared" si="513"/>
        <v>156</v>
      </c>
      <c r="AK1137" s="289">
        <f t="shared" si="514"/>
        <v>159</v>
      </c>
      <c r="AL1137" s="289">
        <f t="shared" si="515"/>
        <v>169</v>
      </c>
      <c r="AM1137" s="289" t="str">
        <f t="shared" si="516"/>
        <v>NA</v>
      </c>
      <c r="AN1137" s="289" t="str">
        <f t="shared" si="517"/>
        <v>NA</v>
      </c>
      <c r="AO1137" s="289" t="str">
        <f t="shared" si="518"/>
        <v>NA</v>
      </c>
      <c r="AP1137" s="289" t="str">
        <f t="shared" si="519"/>
        <v>NA</v>
      </c>
      <c r="AQ1137" s="289" t="str">
        <f t="shared" si="520"/>
        <v>NA</v>
      </c>
      <c r="AR1137" s="289" t="str">
        <f t="shared" si="521"/>
        <v>NA</v>
      </c>
      <c r="AS1137" s="289" t="str">
        <f t="shared" si="522"/>
        <v>NA</v>
      </c>
      <c r="AT1137" s="289" t="str">
        <f t="shared" si="523"/>
        <v>NA</v>
      </c>
      <c r="AU1137" s="289" t="str">
        <f t="shared" si="524"/>
        <v>NA</v>
      </c>
      <c r="AV1137" s="289" t="str">
        <f t="shared" si="525"/>
        <v>NA</v>
      </c>
      <c r="AW1137" s="289" t="str">
        <f t="shared" si="526"/>
        <v>NA</v>
      </c>
      <c r="AX1137" s="289" t="str">
        <f t="shared" si="527"/>
        <v>NA</v>
      </c>
      <c r="AY1137" s="289" t="str">
        <f t="shared" si="528"/>
        <v>NA</v>
      </c>
      <c r="AZ1137" s="289" t="str">
        <f t="shared" si="529"/>
        <v>NA</v>
      </c>
      <c r="BA1137" s="289" t="str">
        <f t="shared" si="530"/>
        <v>NA</v>
      </c>
      <c r="BB1137" s="289" t="str">
        <f t="shared" si="531"/>
        <v>NA</v>
      </c>
      <c r="BC1137" s="289" t="str">
        <f t="shared" si="505"/>
        <v>NA</v>
      </c>
      <c r="BD1137" s="289" t="str">
        <f t="shared" si="506"/>
        <v>NA</v>
      </c>
      <c r="BE1137" s="289" t="str">
        <f t="shared" si="507"/>
        <v>NA</v>
      </c>
    </row>
    <row r="1138" spans="1:57" s="309" customFormat="1" ht="15" customHeight="1" x14ac:dyDescent="0.25">
      <c r="A1138" s="283" t="s">
        <v>492</v>
      </c>
      <c r="B1138" s="255" t="s">
        <v>907</v>
      </c>
      <c r="C1138" s="269" t="s">
        <v>1127</v>
      </c>
      <c r="D1138" s="248"/>
      <c r="E1138" s="248"/>
      <c r="F1138" s="248"/>
      <c r="G1138" s="248"/>
      <c r="H1138" s="248"/>
      <c r="I1138" s="248"/>
      <c r="J1138" s="248"/>
      <c r="K1138" s="248"/>
      <c r="L1138" s="248"/>
      <c r="M1138" s="248"/>
      <c r="N1138" s="248"/>
      <c r="O1138" s="248"/>
      <c r="P1138" s="248">
        <v>5765</v>
      </c>
      <c r="Q1138" s="248">
        <v>6175</v>
      </c>
      <c r="R1138" s="248"/>
      <c r="S1138" s="248"/>
      <c r="T1138" s="285"/>
      <c r="U1138" s="285"/>
      <c r="V1138" s="290"/>
      <c r="W1138" s="290"/>
      <c r="X1138" s="290"/>
      <c r="Y1138" s="290"/>
      <c r="Z1138" s="290"/>
      <c r="AA1138" s="290"/>
      <c r="AB1138" s="290"/>
      <c r="AC1138" s="303"/>
      <c r="AD1138" s="303"/>
      <c r="AE1138" s="292" t="str">
        <f t="shared" si="508"/>
        <v>NA</v>
      </c>
      <c r="AF1138" s="292" t="str">
        <f t="shared" si="509"/>
        <v>NA</v>
      </c>
      <c r="AG1138" s="292" t="str">
        <f t="shared" si="510"/>
        <v>NA</v>
      </c>
      <c r="AH1138" s="292" t="str">
        <f t="shared" si="511"/>
        <v>NA</v>
      </c>
      <c r="AI1138" s="292" t="str">
        <f t="shared" si="512"/>
        <v>NA</v>
      </c>
      <c r="AJ1138" s="292" t="str">
        <f t="shared" si="513"/>
        <v>NA</v>
      </c>
      <c r="AK1138" s="292" t="str">
        <f t="shared" si="514"/>
        <v>NA</v>
      </c>
      <c r="AL1138" s="292" t="str">
        <f t="shared" si="515"/>
        <v>NA</v>
      </c>
      <c r="AM1138" s="292" t="str">
        <f t="shared" si="516"/>
        <v>NA</v>
      </c>
      <c r="AN1138" s="292" t="str">
        <f t="shared" si="517"/>
        <v>NA</v>
      </c>
      <c r="AO1138" s="292" t="str">
        <f t="shared" si="518"/>
        <v>NA</v>
      </c>
      <c r="AP1138" s="292" t="str">
        <f t="shared" si="519"/>
        <v>NA</v>
      </c>
      <c r="AQ1138" s="292">
        <f t="shared" si="520"/>
        <v>709</v>
      </c>
      <c r="AR1138" s="292">
        <f t="shared" si="521"/>
        <v>745</v>
      </c>
      <c r="AS1138" s="292" t="str">
        <f t="shared" si="522"/>
        <v>NA</v>
      </c>
      <c r="AT1138" s="292" t="str">
        <f t="shared" si="523"/>
        <v>NA</v>
      </c>
      <c r="AU1138" s="292" t="str">
        <f t="shared" si="524"/>
        <v>NA</v>
      </c>
      <c r="AV1138" s="292" t="str">
        <f t="shared" si="525"/>
        <v>NA</v>
      </c>
      <c r="AW1138" s="292" t="str">
        <f t="shared" si="526"/>
        <v>NA</v>
      </c>
      <c r="AX1138" s="292" t="str">
        <f t="shared" si="527"/>
        <v>NA</v>
      </c>
      <c r="AY1138" s="292" t="str">
        <f t="shared" si="528"/>
        <v>NA</v>
      </c>
      <c r="AZ1138" s="292" t="str">
        <f t="shared" si="529"/>
        <v>NA</v>
      </c>
      <c r="BA1138" s="292" t="str">
        <f t="shared" si="530"/>
        <v>NA</v>
      </c>
      <c r="BB1138" s="289" t="str">
        <f t="shared" si="531"/>
        <v>NA</v>
      </c>
      <c r="BC1138" s="289" t="str">
        <f t="shared" si="505"/>
        <v>NA</v>
      </c>
      <c r="BD1138" s="289" t="str">
        <f t="shared" si="506"/>
        <v>NA</v>
      </c>
      <c r="BE1138" s="289" t="str">
        <f t="shared" si="507"/>
        <v>NA</v>
      </c>
    </row>
    <row r="1139" spans="1:57" s="309" customFormat="1" ht="15" customHeight="1" x14ac:dyDescent="0.25">
      <c r="A1139" s="283" t="s">
        <v>1038</v>
      </c>
      <c r="B1139" s="255" t="s">
        <v>907</v>
      </c>
      <c r="C1139" s="269" t="s">
        <v>1127</v>
      </c>
      <c r="D1139" s="248"/>
      <c r="E1139" s="248"/>
      <c r="F1139" s="248"/>
      <c r="G1139" s="248"/>
      <c r="H1139" s="248">
        <v>135665</v>
      </c>
      <c r="I1139" s="248">
        <v>158482</v>
      </c>
      <c r="J1139" s="248"/>
      <c r="K1139" s="248"/>
      <c r="L1139" s="248"/>
      <c r="M1139" s="248"/>
      <c r="N1139" s="248"/>
      <c r="O1139" s="248"/>
      <c r="P1139" s="248"/>
      <c r="Q1139" s="248"/>
      <c r="R1139" s="248"/>
      <c r="S1139" s="248"/>
      <c r="T1139" s="285">
        <v>343217</v>
      </c>
      <c r="U1139" s="286"/>
      <c r="V1139" s="287"/>
      <c r="W1139" s="287"/>
      <c r="X1139" s="287"/>
      <c r="Y1139" s="287"/>
      <c r="Z1139" s="287"/>
      <c r="AA1139" s="287"/>
      <c r="AB1139" s="287"/>
      <c r="AC1139" s="303"/>
      <c r="AD1139" s="303"/>
      <c r="AE1139" s="289" t="str">
        <f t="shared" si="508"/>
        <v>NA</v>
      </c>
      <c r="AF1139" s="289" t="str">
        <f t="shared" si="509"/>
        <v>NA</v>
      </c>
      <c r="AG1139" s="289" t="str">
        <f t="shared" si="510"/>
        <v>NA</v>
      </c>
      <c r="AH1139" s="289" t="str">
        <f t="shared" si="511"/>
        <v>NA</v>
      </c>
      <c r="AI1139" s="289">
        <f t="shared" si="512"/>
        <v>128</v>
      </c>
      <c r="AJ1139" s="289">
        <f t="shared" si="513"/>
        <v>129</v>
      </c>
      <c r="AK1139" s="289" t="str">
        <f t="shared" si="514"/>
        <v>NA</v>
      </c>
      <c r="AL1139" s="289" t="str">
        <f t="shared" si="515"/>
        <v>NA</v>
      </c>
      <c r="AM1139" s="289" t="str">
        <f t="shared" si="516"/>
        <v>NA</v>
      </c>
      <c r="AN1139" s="289" t="str">
        <f t="shared" si="517"/>
        <v>NA</v>
      </c>
      <c r="AO1139" s="289" t="str">
        <f t="shared" si="518"/>
        <v>NA</v>
      </c>
      <c r="AP1139" s="289" t="str">
        <f t="shared" si="519"/>
        <v>NA</v>
      </c>
      <c r="AQ1139" s="289" t="str">
        <f t="shared" si="520"/>
        <v>NA</v>
      </c>
      <c r="AR1139" s="289" t="str">
        <f t="shared" si="521"/>
        <v>NA</v>
      </c>
      <c r="AS1139" s="289" t="str">
        <f t="shared" si="522"/>
        <v>NA</v>
      </c>
      <c r="AT1139" s="289" t="str">
        <f t="shared" si="523"/>
        <v>NA</v>
      </c>
      <c r="AU1139" s="289">
        <f t="shared" si="524"/>
        <v>166</v>
      </c>
      <c r="AV1139" s="289" t="str">
        <f t="shared" si="525"/>
        <v>NA</v>
      </c>
      <c r="AW1139" s="289" t="str">
        <f t="shared" si="526"/>
        <v>NA</v>
      </c>
      <c r="AX1139" s="289" t="str">
        <f t="shared" si="527"/>
        <v>NA</v>
      </c>
      <c r="AY1139" s="289" t="str">
        <f t="shared" si="528"/>
        <v>NA</v>
      </c>
      <c r="AZ1139" s="289" t="str">
        <f t="shared" si="529"/>
        <v>NA</v>
      </c>
      <c r="BA1139" s="289" t="str">
        <f t="shared" si="530"/>
        <v>NA</v>
      </c>
      <c r="BB1139" s="289" t="str">
        <f t="shared" si="531"/>
        <v>NA</v>
      </c>
      <c r="BC1139" s="289" t="str">
        <f t="shared" si="505"/>
        <v>NA</v>
      </c>
      <c r="BD1139" s="289" t="str">
        <f t="shared" si="506"/>
        <v>NA</v>
      </c>
      <c r="BE1139" s="289" t="str">
        <f t="shared" si="507"/>
        <v>NA</v>
      </c>
    </row>
    <row r="1140" spans="1:57" s="309" customFormat="1" ht="15" customHeight="1" x14ac:dyDescent="0.25">
      <c r="A1140" s="283" t="s">
        <v>1068</v>
      </c>
      <c r="B1140" s="255" t="s">
        <v>942</v>
      </c>
      <c r="C1140" s="269" t="s">
        <v>1127</v>
      </c>
      <c r="D1140" s="248"/>
      <c r="E1140" s="248"/>
      <c r="F1140" s="248"/>
      <c r="G1140" s="248"/>
      <c r="H1140" s="248"/>
      <c r="I1140" s="248"/>
      <c r="J1140" s="248"/>
      <c r="K1140" s="248"/>
      <c r="L1140" s="248"/>
      <c r="M1140" s="248"/>
      <c r="N1140" s="248"/>
      <c r="O1140" s="248"/>
      <c r="P1140" s="248"/>
      <c r="Q1140" s="248"/>
      <c r="R1140" s="248"/>
      <c r="S1140" s="248">
        <v>100688</v>
      </c>
      <c r="T1140" s="285">
        <v>107820</v>
      </c>
      <c r="U1140" s="286"/>
      <c r="V1140" s="287"/>
      <c r="W1140" s="287"/>
      <c r="X1140" s="287"/>
      <c r="Y1140" s="287"/>
      <c r="Z1140" s="287"/>
      <c r="AA1140" s="287"/>
      <c r="AB1140" s="287"/>
      <c r="AC1140" s="303"/>
      <c r="AD1140" s="303"/>
      <c r="AE1140" s="289" t="str">
        <f t="shared" si="508"/>
        <v>NA</v>
      </c>
      <c r="AF1140" s="289" t="str">
        <f t="shared" si="509"/>
        <v>NA</v>
      </c>
      <c r="AG1140" s="289" t="str">
        <f t="shared" si="510"/>
        <v>NA</v>
      </c>
      <c r="AH1140" s="289" t="str">
        <f t="shared" si="511"/>
        <v>NA</v>
      </c>
      <c r="AI1140" s="289" t="str">
        <f t="shared" si="512"/>
        <v>NA</v>
      </c>
      <c r="AJ1140" s="289" t="str">
        <f t="shared" si="513"/>
        <v>NA</v>
      </c>
      <c r="AK1140" s="289" t="str">
        <f t="shared" si="514"/>
        <v>NA</v>
      </c>
      <c r="AL1140" s="289" t="str">
        <f t="shared" si="515"/>
        <v>NA</v>
      </c>
      <c r="AM1140" s="289" t="str">
        <f t="shared" si="516"/>
        <v>NA</v>
      </c>
      <c r="AN1140" s="289" t="str">
        <f t="shared" si="517"/>
        <v>NA</v>
      </c>
      <c r="AO1140" s="289" t="str">
        <f t="shared" si="518"/>
        <v>NA</v>
      </c>
      <c r="AP1140" s="289" t="str">
        <f t="shared" si="519"/>
        <v>NA</v>
      </c>
      <c r="AQ1140" s="289" t="str">
        <f t="shared" si="520"/>
        <v>NA</v>
      </c>
      <c r="AR1140" s="289" t="str">
        <f t="shared" si="521"/>
        <v>NA</v>
      </c>
      <c r="AS1140" s="289" t="str">
        <f t="shared" si="522"/>
        <v>NA</v>
      </c>
      <c r="AT1140" s="289">
        <f t="shared" si="523"/>
        <v>340</v>
      </c>
      <c r="AU1140" s="289">
        <f t="shared" si="524"/>
        <v>347</v>
      </c>
      <c r="AV1140" s="289" t="str">
        <f t="shared" si="525"/>
        <v>NA</v>
      </c>
      <c r="AW1140" s="289" t="str">
        <f t="shared" si="526"/>
        <v>NA</v>
      </c>
      <c r="AX1140" s="289" t="str">
        <f t="shared" si="527"/>
        <v>NA</v>
      </c>
      <c r="AY1140" s="289" t="str">
        <f t="shared" si="528"/>
        <v>NA</v>
      </c>
      <c r="AZ1140" s="289" t="str">
        <f t="shared" si="529"/>
        <v>NA</v>
      </c>
      <c r="BA1140" s="289" t="str">
        <f t="shared" si="530"/>
        <v>NA</v>
      </c>
      <c r="BB1140" s="289" t="str">
        <f t="shared" si="531"/>
        <v>NA</v>
      </c>
      <c r="BC1140" s="289" t="str">
        <f t="shared" si="505"/>
        <v>NA</v>
      </c>
      <c r="BD1140" s="289" t="str">
        <f t="shared" si="506"/>
        <v>NA</v>
      </c>
      <c r="BE1140" s="289" t="str">
        <f t="shared" si="507"/>
        <v>NA</v>
      </c>
    </row>
    <row r="1141" spans="1:57" s="309" customFormat="1" ht="15" customHeight="1" x14ac:dyDescent="0.25">
      <c r="A1141" s="283" t="s">
        <v>468</v>
      </c>
      <c r="B1141" s="255" t="s">
        <v>921</v>
      </c>
      <c r="C1141" s="269" t="s">
        <v>1127</v>
      </c>
      <c r="D1141" s="248"/>
      <c r="E1141" s="248"/>
      <c r="F1141" s="248"/>
      <c r="G1141" s="248"/>
      <c r="H1141" s="248"/>
      <c r="I1141" s="248"/>
      <c r="J1141" s="248"/>
      <c r="K1141" s="248"/>
      <c r="L1141" s="248"/>
      <c r="M1141" s="248"/>
      <c r="N1141" s="248"/>
      <c r="O1141" s="272"/>
      <c r="P1141" s="248"/>
      <c r="Q1141" s="248"/>
      <c r="R1141" s="248"/>
      <c r="S1141" s="248"/>
      <c r="T1141" s="285"/>
      <c r="U1141" s="286">
        <v>10776</v>
      </c>
      <c r="V1141" s="287">
        <v>10263</v>
      </c>
      <c r="W1141" s="287"/>
      <c r="X1141" s="287"/>
      <c r="Y1141" s="287"/>
      <c r="Z1141" s="287"/>
      <c r="AA1141" s="287"/>
      <c r="AB1141" s="287"/>
      <c r="AC1141" s="303"/>
      <c r="AD1141" s="303"/>
      <c r="AE1141" s="289" t="str">
        <f t="shared" si="508"/>
        <v>NA</v>
      </c>
      <c r="AF1141" s="289" t="str">
        <f t="shared" si="509"/>
        <v>NA</v>
      </c>
      <c r="AG1141" s="289" t="str">
        <f t="shared" si="510"/>
        <v>NA</v>
      </c>
      <c r="AH1141" s="289" t="str">
        <f t="shared" si="511"/>
        <v>NA</v>
      </c>
      <c r="AI1141" s="289" t="str">
        <f t="shared" si="512"/>
        <v>NA</v>
      </c>
      <c r="AJ1141" s="289" t="str">
        <f t="shared" si="513"/>
        <v>NA</v>
      </c>
      <c r="AK1141" s="289" t="str">
        <f t="shared" si="514"/>
        <v>NA</v>
      </c>
      <c r="AL1141" s="289" t="str">
        <f t="shared" si="515"/>
        <v>NA</v>
      </c>
      <c r="AM1141" s="289" t="str">
        <f t="shared" si="516"/>
        <v>NA</v>
      </c>
      <c r="AN1141" s="289" t="str">
        <f t="shared" si="517"/>
        <v>NA</v>
      </c>
      <c r="AO1141" s="289" t="str">
        <f t="shared" si="518"/>
        <v>NA</v>
      </c>
      <c r="AP1141" s="289" t="str">
        <f t="shared" si="519"/>
        <v>NA</v>
      </c>
      <c r="AQ1141" s="289" t="str">
        <f t="shared" si="520"/>
        <v>NA</v>
      </c>
      <c r="AR1141" s="289" t="str">
        <f t="shared" si="521"/>
        <v>NA</v>
      </c>
      <c r="AS1141" s="289" t="str">
        <f t="shared" si="522"/>
        <v>NA</v>
      </c>
      <c r="AT1141" s="289" t="str">
        <f t="shared" si="523"/>
        <v>NA</v>
      </c>
      <c r="AU1141" s="289" t="str">
        <f t="shared" si="524"/>
        <v>NA</v>
      </c>
      <c r="AV1141" s="289">
        <f t="shared" si="525"/>
        <v>795</v>
      </c>
      <c r="AW1141" s="289">
        <f t="shared" si="526"/>
        <v>888</v>
      </c>
      <c r="AX1141" s="289" t="str">
        <f t="shared" si="527"/>
        <v>NA</v>
      </c>
      <c r="AY1141" s="289" t="str">
        <f t="shared" si="528"/>
        <v>NA</v>
      </c>
      <c r="AZ1141" s="289" t="str">
        <f t="shared" si="529"/>
        <v>NA</v>
      </c>
      <c r="BA1141" s="289" t="str">
        <f t="shared" si="530"/>
        <v>NA</v>
      </c>
      <c r="BB1141" s="289" t="str">
        <f t="shared" si="531"/>
        <v>NA</v>
      </c>
      <c r="BC1141" s="289" t="str">
        <f t="shared" si="505"/>
        <v>NA</v>
      </c>
      <c r="BD1141" s="289" t="str">
        <f t="shared" si="506"/>
        <v>NA</v>
      </c>
      <c r="BE1141" s="289" t="str">
        <f t="shared" si="507"/>
        <v>NA</v>
      </c>
    </row>
    <row r="1142" spans="1:57" s="309" customFormat="1" ht="15" customHeight="1" x14ac:dyDescent="0.25">
      <c r="A1142" s="283" t="s">
        <v>243</v>
      </c>
      <c r="B1142" s="255" t="s">
        <v>911</v>
      </c>
      <c r="C1142" s="269" t="s">
        <v>1127</v>
      </c>
      <c r="D1142" s="248"/>
      <c r="E1142" s="248"/>
      <c r="F1142" s="248"/>
      <c r="G1142" s="248"/>
      <c r="H1142" s="248"/>
      <c r="I1142" s="248"/>
      <c r="J1142" s="248"/>
      <c r="K1142" s="248"/>
      <c r="L1142" s="248"/>
      <c r="M1142" s="248"/>
      <c r="N1142" s="248"/>
      <c r="O1142" s="248"/>
      <c r="P1142" s="248"/>
      <c r="Q1142" s="248"/>
      <c r="R1142" s="248">
        <v>4500</v>
      </c>
      <c r="S1142" s="248">
        <v>4995</v>
      </c>
      <c r="T1142" s="285">
        <v>5027</v>
      </c>
      <c r="U1142" s="286">
        <v>5928</v>
      </c>
      <c r="V1142" s="287">
        <v>5804</v>
      </c>
      <c r="W1142" s="287"/>
      <c r="X1142" s="287"/>
      <c r="Y1142" s="287"/>
      <c r="Z1142" s="287"/>
      <c r="AA1142" s="287"/>
      <c r="AB1142" s="287"/>
      <c r="AC1142" s="303"/>
      <c r="AD1142" s="303"/>
      <c r="AE1142" s="289" t="str">
        <f t="shared" si="508"/>
        <v>NA</v>
      </c>
      <c r="AF1142" s="289" t="str">
        <f t="shared" si="509"/>
        <v>NA</v>
      </c>
      <c r="AG1142" s="289" t="str">
        <f t="shared" si="510"/>
        <v>NA</v>
      </c>
      <c r="AH1142" s="289" t="str">
        <f t="shared" si="511"/>
        <v>NA</v>
      </c>
      <c r="AI1142" s="289" t="str">
        <f t="shared" si="512"/>
        <v>NA</v>
      </c>
      <c r="AJ1142" s="289" t="str">
        <f t="shared" si="513"/>
        <v>NA</v>
      </c>
      <c r="AK1142" s="289" t="str">
        <f t="shared" si="514"/>
        <v>NA</v>
      </c>
      <c r="AL1142" s="289" t="str">
        <f t="shared" si="515"/>
        <v>NA</v>
      </c>
      <c r="AM1142" s="289" t="str">
        <f t="shared" si="516"/>
        <v>NA</v>
      </c>
      <c r="AN1142" s="289" t="str">
        <f t="shared" si="517"/>
        <v>NA</v>
      </c>
      <c r="AO1142" s="289" t="str">
        <f t="shared" si="518"/>
        <v>NA</v>
      </c>
      <c r="AP1142" s="289" t="str">
        <f t="shared" si="519"/>
        <v>NA</v>
      </c>
      <c r="AQ1142" s="289" t="str">
        <f t="shared" si="520"/>
        <v>NA</v>
      </c>
      <c r="AR1142" s="289" t="str">
        <f t="shared" si="521"/>
        <v>NA</v>
      </c>
      <c r="AS1142" s="289">
        <f t="shared" si="522"/>
        <v>750</v>
      </c>
      <c r="AT1142" s="289">
        <f t="shared" si="523"/>
        <v>760</v>
      </c>
      <c r="AU1142" s="289">
        <f t="shared" si="524"/>
        <v>814</v>
      </c>
      <c r="AV1142" s="289">
        <f t="shared" si="525"/>
        <v>825</v>
      </c>
      <c r="AW1142" s="289">
        <f t="shared" si="526"/>
        <v>934</v>
      </c>
      <c r="AX1142" s="289" t="str">
        <f t="shared" si="527"/>
        <v>NA</v>
      </c>
      <c r="AY1142" s="289" t="str">
        <f t="shared" si="528"/>
        <v>NA</v>
      </c>
      <c r="AZ1142" s="289" t="str">
        <f t="shared" si="529"/>
        <v>NA</v>
      </c>
      <c r="BA1142" s="289" t="str">
        <f t="shared" si="530"/>
        <v>NA</v>
      </c>
      <c r="BB1142" s="289" t="str">
        <f t="shared" si="531"/>
        <v>NA</v>
      </c>
      <c r="BC1142" s="289" t="str">
        <f t="shared" si="505"/>
        <v>NA</v>
      </c>
      <c r="BD1142" s="289" t="str">
        <f t="shared" si="506"/>
        <v>NA</v>
      </c>
      <c r="BE1142" s="289" t="str">
        <f t="shared" si="507"/>
        <v>NA</v>
      </c>
    </row>
    <row r="1143" spans="1:57" s="309" customFormat="1" ht="15" customHeight="1" x14ac:dyDescent="0.25">
      <c r="A1143" s="283" t="s">
        <v>797</v>
      </c>
      <c r="B1143" s="255" t="s">
        <v>911</v>
      </c>
      <c r="C1143" s="269" t="s">
        <v>1127</v>
      </c>
      <c r="D1143" s="248"/>
      <c r="E1143" s="248"/>
      <c r="F1143" s="248"/>
      <c r="G1143" s="248"/>
      <c r="H1143" s="248"/>
      <c r="I1143" s="248"/>
      <c r="J1143" s="248"/>
      <c r="K1143" s="248"/>
      <c r="L1143" s="248"/>
      <c r="M1143" s="248"/>
      <c r="N1143" s="248"/>
      <c r="O1143" s="248"/>
      <c r="P1143" s="248"/>
      <c r="Q1143" s="248"/>
      <c r="R1143" s="248"/>
      <c r="S1143" s="248">
        <v>1264</v>
      </c>
      <c r="T1143" s="285"/>
      <c r="U1143" s="286"/>
      <c r="V1143" s="287"/>
      <c r="W1143" s="287"/>
      <c r="X1143" s="287"/>
      <c r="Y1143" s="287"/>
      <c r="Z1143" s="287"/>
      <c r="AA1143" s="287"/>
      <c r="AB1143" s="287"/>
      <c r="AC1143" s="303"/>
      <c r="AD1143" s="303"/>
      <c r="AE1143" s="289" t="str">
        <f t="shared" si="508"/>
        <v>NA</v>
      </c>
      <c r="AF1143" s="289" t="str">
        <f t="shared" si="509"/>
        <v>NA</v>
      </c>
      <c r="AG1143" s="289" t="str">
        <f t="shared" si="510"/>
        <v>NA</v>
      </c>
      <c r="AH1143" s="289" t="str">
        <f t="shared" si="511"/>
        <v>NA</v>
      </c>
      <c r="AI1143" s="289" t="str">
        <f t="shared" si="512"/>
        <v>NA</v>
      </c>
      <c r="AJ1143" s="289" t="str">
        <f t="shared" si="513"/>
        <v>NA</v>
      </c>
      <c r="AK1143" s="289" t="str">
        <f t="shared" si="514"/>
        <v>NA</v>
      </c>
      <c r="AL1143" s="289" t="str">
        <f t="shared" si="515"/>
        <v>NA</v>
      </c>
      <c r="AM1143" s="289" t="str">
        <f t="shared" si="516"/>
        <v>NA</v>
      </c>
      <c r="AN1143" s="289" t="str">
        <f t="shared" si="517"/>
        <v>NA</v>
      </c>
      <c r="AO1143" s="289" t="str">
        <f t="shared" si="518"/>
        <v>NA</v>
      </c>
      <c r="AP1143" s="289" t="str">
        <f t="shared" si="519"/>
        <v>NA</v>
      </c>
      <c r="AQ1143" s="289" t="str">
        <f t="shared" si="520"/>
        <v>NA</v>
      </c>
      <c r="AR1143" s="289" t="str">
        <f t="shared" si="521"/>
        <v>NA</v>
      </c>
      <c r="AS1143" s="289" t="str">
        <f t="shared" si="522"/>
        <v>NA</v>
      </c>
      <c r="AT1143" s="289">
        <f t="shared" si="523"/>
        <v>775</v>
      </c>
      <c r="AU1143" s="289" t="str">
        <f t="shared" si="524"/>
        <v>NA</v>
      </c>
      <c r="AV1143" s="289" t="str">
        <f t="shared" si="525"/>
        <v>NA</v>
      </c>
      <c r="AW1143" s="289" t="str">
        <f t="shared" si="526"/>
        <v>NA</v>
      </c>
      <c r="AX1143" s="289" t="str">
        <f t="shared" si="527"/>
        <v>NA</v>
      </c>
      <c r="AY1143" s="289" t="str">
        <f t="shared" si="528"/>
        <v>NA</v>
      </c>
      <c r="AZ1143" s="289" t="str">
        <f t="shared" si="529"/>
        <v>NA</v>
      </c>
      <c r="BA1143" s="289" t="str">
        <f t="shared" si="530"/>
        <v>NA</v>
      </c>
      <c r="BB1143" s="289" t="str">
        <f t="shared" si="531"/>
        <v>NA</v>
      </c>
      <c r="BC1143" s="289" t="str">
        <f t="shared" si="505"/>
        <v>NA</v>
      </c>
      <c r="BD1143" s="289" t="str">
        <f t="shared" si="506"/>
        <v>NA</v>
      </c>
      <c r="BE1143" s="289" t="str">
        <f t="shared" si="507"/>
        <v>NA</v>
      </c>
    </row>
    <row r="1144" spans="1:57" s="309" customFormat="1" ht="15" customHeight="1" x14ac:dyDescent="0.25">
      <c r="A1144" s="283" t="s">
        <v>409</v>
      </c>
      <c r="B1144" s="255" t="s">
        <v>911</v>
      </c>
      <c r="C1144" s="269" t="s">
        <v>1127</v>
      </c>
      <c r="D1144" s="248"/>
      <c r="E1144" s="248"/>
      <c r="F1144" s="248"/>
      <c r="G1144" s="248"/>
      <c r="H1144" s="248"/>
      <c r="I1144" s="248"/>
      <c r="J1144" s="248"/>
      <c r="K1144" s="248"/>
      <c r="L1144" s="248">
        <v>15489</v>
      </c>
      <c r="M1144" s="248">
        <v>19960</v>
      </c>
      <c r="N1144" s="248">
        <v>26064</v>
      </c>
      <c r="O1144" s="248">
        <v>28725</v>
      </c>
      <c r="P1144" s="248">
        <v>22485</v>
      </c>
      <c r="Q1144" s="248">
        <v>21861</v>
      </c>
      <c r="R1144" s="248">
        <v>25274</v>
      </c>
      <c r="S1144" s="248">
        <v>26718</v>
      </c>
      <c r="T1144" s="285">
        <v>28962</v>
      </c>
      <c r="U1144" s="286">
        <v>33244</v>
      </c>
      <c r="V1144" s="287">
        <v>31960</v>
      </c>
      <c r="W1144" s="287"/>
      <c r="X1144" s="287"/>
      <c r="Y1144" s="287"/>
      <c r="Z1144" s="287"/>
      <c r="AA1144" s="287"/>
      <c r="AB1144" s="287"/>
      <c r="AC1144" s="303"/>
      <c r="AD1144" s="303"/>
      <c r="AE1144" s="289" t="str">
        <f t="shared" si="508"/>
        <v>NA</v>
      </c>
      <c r="AF1144" s="289" t="str">
        <f t="shared" si="509"/>
        <v>NA</v>
      </c>
      <c r="AG1144" s="289" t="str">
        <f t="shared" si="510"/>
        <v>NA</v>
      </c>
      <c r="AH1144" s="289" t="str">
        <f t="shared" si="511"/>
        <v>NA</v>
      </c>
      <c r="AI1144" s="289" t="str">
        <f t="shared" si="512"/>
        <v>NA</v>
      </c>
      <c r="AJ1144" s="289" t="str">
        <f t="shared" si="513"/>
        <v>NA</v>
      </c>
      <c r="AK1144" s="289" t="str">
        <f t="shared" si="514"/>
        <v>NA</v>
      </c>
      <c r="AL1144" s="289" t="str">
        <f t="shared" si="515"/>
        <v>NA</v>
      </c>
      <c r="AM1144" s="289">
        <f t="shared" si="516"/>
        <v>504</v>
      </c>
      <c r="AN1144" s="289">
        <f t="shared" si="517"/>
        <v>496</v>
      </c>
      <c r="AO1144" s="289">
        <f t="shared" si="518"/>
        <v>541</v>
      </c>
      <c r="AP1144" s="289">
        <f t="shared" si="519"/>
        <v>537</v>
      </c>
      <c r="AQ1144" s="289">
        <f t="shared" si="520"/>
        <v>591</v>
      </c>
      <c r="AR1144" s="289">
        <f t="shared" si="521"/>
        <v>622</v>
      </c>
      <c r="AS1144" s="289">
        <f t="shared" si="522"/>
        <v>615</v>
      </c>
      <c r="AT1144" s="289">
        <f t="shared" si="523"/>
        <v>618</v>
      </c>
      <c r="AU1144" s="289">
        <f t="shared" si="524"/>
        <v>634</v>
      </c>
      <c r="AV1144" s="289">
        <f t="shared" si="525"/>
        <v>635</v>
      </c>
      <c r="AW1144" s="289">
        <f t="shared" si="526"/>
        <v>700</v>
      </c>
      <c r="AX1144" s="289" t="str">
        <f t="shared" si="527"/>
        <v>NA</v>
      </c>
      <c r="AY1144" s="289" t="str">
        <f t="shared" si="528"/>
        <v>NA</v>
      </c>
      <c r="AZ1144" s="289" t="str">
        <f t="shared" si="529"/>
        <v>NA</v>
      </c>
      <c r="BA1144" s="289" t="str">
        <f t="shared" si="530"/>
        <v>NA</v>
      </c>
      <c r="BB1144" s="289" t="str">
        <f t="shared" si="531"/>
        <v>NA</v>
      </c>
      <c r="BC1144" s="289" t="str">
        <f t="shared" si="505"/>
        <v>NA</v>
      </c>
      <c r="BD1144" s="289" t="str">
        <f t="shared" si="506"/>
        <v>NA</v>
      </c>
      <c r="BE1144" s="289" t="str">
        <f t="shared" si="507"/>
        <v>NA</v>
      </c>
    </row>
    <row r="1145" spans="1:57" s="309" customFormat="1" ht="15" customHeight="1" x14ac:dyDescent="0.25">
      <c r="A1145" s="283" t="s">
        <v>710</v>
      </c>
      <c r="B1145" s="255" t="s">
        <v>911</v>
      </c>
      <c r="C1145" s="269" t="s">
        <v>1127</v>
      </c>
      <c r="D1145" s="248"/>
      <c r="E1145" s="248"/>
      <c r="F1145" s="248"/>
      <c r="G1145" s="248"/>
      <c r="H1145" s="248">
        <v>53382</v>
      </c>
      <c r="I1145" s="248">
        <v>72563</v>
      </c>
      <c r="J1145" s="248"/>
      <c r="K1145" s="248">
        <v>93458</v>
      </c>
      <c r="L1145" s="248"/>
      <c r="M1145" s="248"/>
      <c r="N1145" s="248">
        <v>140341</v>
      </c>
      <c r="O1145" s="248">
        <v>162131</v>
      </c>
      <c r="P1145" s="248">
        <v>156368</v>
      </c>
      <c r="Q1145" s="248">
        <v>174443</v>
      </c>
      <c r="R1145" s="248">
        <v>198464</v>
      </c>
      <c r="S1145" s="248">
        <v>224620</v>
      </c>
      <c r="T1145" s="285"/>
      <c r="U1145" s="286"/>
      <c r="V1145" s="287"/>
      <c r="W1145" s="287"/>
      <c r="X1145" s="287"/>
      <c r="Y1145" s="287"/>
      <c r="Z1145" s="287"/>
      <c r="AA1145" s="287"/>
      <c r="AB1145" s="287"/>
      <c r="AC1145" s="303"/>
      <c r="AD1145" s="303"/>
      <c r="AE1145" s="289" t="str">
        <f t="shared" si="508"/>
        <v>NA</v>
      </c>
      <c r="AF1145" s="289" t="str">
        <f t="shared" si="509"/>
        <v>NA</v>
      </c>
      <c r="AG1145" s="289" t="str">
        <f t="shared" si="510"/>
        <v>NA</v>
      </c>
      <c r="AH1145" s="289" t="str">
        <f t="shared" si="511"/>
        <v>NA</v>
      </c>
      <c r="AI1145" s="289">
        <f t="shared" si="512"/>
        <v>254</v>
      </c>
      <c r="AJ1145" s="289">
        <f t="shared" si="513"/>
        <v>228</v>
      </c>
      <c r="AK1145" s="289" t="str">
        <f t="shared" si="514"/>
        <v>NA</v>
      </c>
      <c r="AL1145" s="289">
        <f t="shared" si="515"/>
        <v>256</v>
      </c>
      <c r="AM1145" s="289" t="str">
        <f t="shared" si="516"/>
        <v>NA</v>
      </c>
      <c r="AN1145" s="289" t="str">
        <f t="shared" si="517"/>
        <v>NA</v>
      </c>
      <c r="AO1145" s="289">
        <f t="shared" si="518"/>
        <v>259</v>
      </c>
      <c r="AP1145" s="289">
        <f t="shared" si="519"/>
        <v>221</v>
      </c>
      <c r="AQ1145" s="289">
        <f t="shared" si="520"/>
        <v>214</v>
      </c>
      <c r="AR1145" s="289">
        <f t="shared" si="521"/>
        <v>202</v>
      </c>
      <c r="AS1145" s="289">
        <f t="shared" si="522"/>
        <v>207</v>
      </c>
      <c r="AT1145" s="289">
        <f t="shared" si="523"/>
        <v>205</v>
      </c>
      <c r="AU1145" s="289" t="str">
        <f t="shared" si="524"/>
        <v>NA</v>
      </c>
      <c r="AV1145" s="289" t="str">
        <f t="shared" si="525"/>
        <v>NA</v>
      </c>
      <c r="AW1145" s="289" t="str">
        <f t="shared" si="526"/>
        <v>NA</v>
      </c>
      <c r="AX1145" s="289" t="str">
        <f t="shared" si="527"/>
        <v>NA</v>
      </c>
      <c r="AY1145" s="289" t="str">
        <f t="shared" si="528"/>
        <v>NA</v>
      </c>
      <c r="AZ1145" s="289" t="str">
        <f t="shared" si="529"/>
        <v>NA</v>
      </c>
      <c r="BA1145" s="289" t="str">
        <f t="shared" si="530"/>
        <v>NA</v>
      </c>
      <c r="BB1145" s="289" t="str">
        <f t="shared" si="531"/>
        <v>NA</v>
      </c>
      <c r="BC1145" s="289" t="str">
        <f t="shared" si="505"/>
        <v>NA</v>
      </c>
      <c r="BD1145" s="289" t="str">
        <f t="shared" si="506"/>
        <v>NA</v>
      </c>
      <c r="BE1145" s="289" t="str">
        <f t="shared" si="507"/>
        <v>NA</v>
      </c>
    </row>
    <row r="1146" spans="1:57" s="309" customFormat="1" ht="15" customHeight="1" x14ac:dyDescent="0.25">
      <c r="A1146" s="283" t="s">
        <v>733</v>
      </c>
      <c r="B1146" s="255" t="s">
        <v>912</v>
      </c>
      <c r="C1146" s="269" t="s">
        <v>1127</v>
      </c>
      <c r="D1146" s="248"/>
      <c r="E1146" s="248"/>
      <c r="F1146" s="248"/>
      <c r="G1146" s="248"/>
      <c r="H1146" s="248">
        <v>25064</v>
      </c>
      <c r="I1146" s="248">
        <v>30193</v>
      </c>
      <c r="J1146" s="248"/>
      <c r="K1146" s="248"/>
      <c r="L1146" s="248"/>
      <c r="M1146" s="248"/>
      <c r="N1146" s="248"/>
      <c r="O1146" s="248"/>
      <c r="P1146" s="248"/>
      <c r="Q1146" s="248"/>
      <c r="R1146" s="248"/>
      <c r="S1146" s="248"/>
      <c r="T1146" s="285"/>
      <c r="U1146" s="286"/>
      <c r="V1146" s="287"/>
      <c r="W1146" s="287"/>
      <c r="X1146" s="287"/>
      <c r="Y1146" s="287"/>
      <c r="Z1146" s="287"/>
      <c r="AA1146" s="287"/>
      <c r="AB1146" s="287"/>
      <c r="AC1146" s="303"/>
      <c r="AD1146" s="303"/>
      <c r="AE1146" s="289" t="str">
        <f t="shared" si="508"/>
        <v>NA</v>
      </c>
      <c r="AF1146" s="289" t="str">
        <f t="shared" si="509"/>
        <v>NA</v>
      </c>
      <c r="AG1146" s="289" t="str">
        <f t="shared" si="510"/>
        <v>NA</v>
      </c>
      <c r="AH1146" s="289" t="str">
        <f t="shared" si="511"/>
        <v>NA</v>
      </c>
      <c r="AI1146" s="289">
        <f t="shared" si="512"/>
        <v>354</v>
      </c>
      <c r="AJ1146" s="289">
        <f t="shared" si="513"/>
        <v>364</v>
      </c>
      <c r="AK1146" s="289" t="str">
        <f t="shared" si="514"/>
        <v>NA</v>
      </c>
      <c r="AL1146" s="289" t="str">
        <f t="shared" si="515"/>
        <v>NA</v>
      </c>
      <c r="AM1146" s="289" t="str">
        <f t="shared" si="516"/>
        <v>NA</v>
      </c>
      <c r="AN1146" s="289" t="str">
        <f t="shared" si="517"/>
        <v>NA</v>
      </c>
      <c r="AO1146" s="289" t="str">
        <f t="shared" si="518"/>
        <v>NA</v>
      </c>
      <c r="AP1146" s="289" t="str">
        <f t="shared" si="519"/>
        <v>NA</v>
      </c>
      <c r="AQ1146" s="289" t="str">
        <f t="shared" si="520"/>
        <v>NA</v>
      </c>
      <c r="AR1146" s="289" t="str">
        <f t="shared" si="521"/>
        <v>NA</v>
      </c>
      <c r="AS1146" s="289" t="str">
        <f t="shared" si="522"/>
        <v>NA</v>
      </c>
      <c r="AT1146" s="289" t="str">
        <f t="shared" si="523"/>
        <v>NA</v>
      </c>
      <c r="AU1146" s="289" t="str">
        <f t="shared" si="524"/>
        <v>NA</v>
      </c>
      <c r="AV1146" s="289" t="str">
        <f t="shared" si="525"/>
        <v>NA</v>
      </c>
      <c r="AW1146" s="289" t="str">
        <f t="shared" si="526"/>
        <v>NA</v>
      </c>
      <c r="AX1146" s="289" t="str">
        <f t="shared" si="527"/>
        <v>NA</v>
      </c>
      <c r="AY1146" s="289" t="str">
        <f t="shared" si="528"/>
        <v>NA</v>
      </c>
      <c r="AZ1146" s="289" t="str">
        <f t="shared" si="529"/>
        <v>NA</v>
      </c>
      <c r="BA1146" s="289" t="str">
        <f t="shared" si="530"/>
        <v>NA</v>
      </c>
      <c r="BB1146" s="289" t="str">
        <f t="shared" si="531"/>
        <v>NA</v>
      </c>
      <c r="BC1146" s="289" t="str">
        <f t="shared" si="505"/>
        <v>NA</v>
      </c>
      <c r="BD1146" s="289" t="str">
        <f t="shared" si="506"/>
        <v>NA</v>
      </c>
      <c r="BE1146" s="289" t="str">
        <f t="shared" si="507"/>
        <v>NA</v>
      </c>
    </row>
    <row r="1147" spans="1:57" s="309" customFormat="1" ht="15" customHeight="1" x14ac:dyDescent="0.25">
      <c r="A1147" s="283" t="s">
        <v>229</v>
      </c>
      <c r="B1147" s="255" t="s">
        <v>912</v>
      </c>
      <c r="C1147" s="269" t="s">
        <v>1127</v>
      </c>
      <c r="D1147" s="248"/>
      <c r="E1147" s="248"/>
      <c r="F1147" s="248"/>
      <c r="G1147" s="248"/>
      <c r="H1147" s="248"/>
      <c r="I1147" s="248"/>
      <c r="J1147" s="248"/>
      <c r="K1147" s="248"/>
      <c r="L1147" s="248"/>
      <c r="M1147" s="248"/>
      <c r="N1147" s="248">
        <v>7478</v>
      </c>
      <c r="O1147" s="248">
        <v>13893</v>
      </c>
      <c r="P1147" s="248">
        <v>19323</v>
      </c>
      <c r="Q1147" s="248">
        <v>21341</v>
      </c>
      <c r="R1147" s="248">
        <v>23618</v>
      </c>
      <c r="S1147" s="248">
        <v>22628</v>
      </c>
      <c r="T1147" s="285">
        <v>24952</v>
      </c>
      <c r="U1147" s="286"/>
      <c r="V1147" s="287"/>
      <c r="W1147" s="287"/>
      <c r="X1147" s="287"/>
      <c r="Y1147" s="287"/>
      <c r="Z1147" s="287"/>
      <c r="AA1147" s="287"/>
      <c r="AB1147" s="287"/>
      <c r="AC1147" s="303"/>
      <c r="AD1147" s="303"/>
      <c r="AE1147" s="289" t="str">
        <f t="shared" si="508"/>
        <v>NA</v>
      </c>
      <c r="AF1147" s="289" t="str">
        <f t="shared" si="509"/>
        <v>NA</v>
      </c>
      <c r="AG1147" s="289" t="str">
        <f t="shared" si="510"/>
        <v>NA</v>
      </c>
      <c r="AH1147" s="289" t="str">
        <f t="shared" si="511"/>
        <v>NA</v>
      </c>
      <c r="AI1147" s="289" t="str">
        <f t="shared" si="512"/>
        <v>NA</v>
      </c>
      <c r="AJ1147" s="289" t="str">
        <f t="shared" si="513"/>
        <v>NA</v>
      </c>
      <c r="AK1147" s="289" t="str">
        <f t="shared" si="514"/>
        <v>NA</v>
      </c>
      <c r="AL1147" s="289" t="str">
        <f t="shared" si="515"/>
        <v>NA</v>
      </c>
      <c r="AM1147" s="289" t="str">
        <f t="shared" si="516"/>
        <v>NA</v>
      </c>
      <c r="AN1147" s="289" t="str">
        <f t="shared" si="517"/>
        <v>NA</v>
      </c>
      <c r="AO1147" s="289">
        <f t="shared" si="518"/>
        <v>621</v>
      </c>
      <c r="AP1147" s="289">
        <f t="shared" si="519"/>
        <v>613</v>
      </c>
      <c r="AQ1147" s="289">
        <f t="shared" si="520"/>
        <v>608</v>
      </c>
      <c r="AR1147" s="289">
        <f t="shared" si="521"/>
        <v>628</v>
      </c>
      <c r="AS1147" s="289">
        <f t="shared" si="522"/>
        <v>622</v>
      </c>
      <c r="AT1147" s="289">
        <f t="shared" si="523"/>
        <v>641</v>
      </c>
      <c r="AU1147" s="289">
        <f t="shared" si="524"/>
        <v>659</v>
      </c>
      <c r="AV1147" s="289" t="str">
        <f t="shared" si="525"/>
        <v>NA</v>
      </c>
      <c r="AW1147" s="289" t="str">
        <f t="shared" si="526"/>
        <v>NA</v>
      </c>
      <c r="AX1147" s="289" t="str">
        <f t="shared" si="527"/>
        <v>NA</v>
      </c>
      <c r="AY1147" s="289" t="str">
        <f t="shared" si="528"/>
        <v>NA</v>
      </c>
      <c r="AZ1147" s="289" t="str">
        <f t="shared" si="529"/>
        <v>NA</v>
      </c>
      <c r="BA1147" s="289" t="str">
        <f t="shared" si="530"/>
        <v>NA</v>
      </c>
      <c r="BB1147" s="289" t="str">
        <f t="shared" si="531"/>
        <v>NA</v>
      </c>
      <c r="BC1147" s="289" t="str">
        <f t="shared" si="505"/>
        <v>NA</v>
      </c>
      <c r="BD1147" s="289" t="str">
        <f t="shared" si="506"/>
        <v>NA</v>
      </c>
      <c r="BE1147" s="289" t="str">
        <f t="shared" si="507"/>
        <v>NA</v>
      </c>
    </row>
    <row r="1148" spans="1:57" s="309" customFormat="1" ht="15" customHeight="1" x14ac:dyDescent="0.25">
      <c r="A1148" s="283" t="s">
        <v>608</v>
      </c>
      <c r="B1148" s="255" t="s">
        <v>912</v>
      </c>
      <c r="C1148" s="269" t="s">
        <v>1127</v>
      </c>
      <c r="D1148" s="248"/>
      <c r="E1148" s="248"/>
      <c r="F1148" s="248"/>
      <c r="G1148" s="248"/>
      <c r="H1148" s="248"/>
      <c r="I1148" s="248"/>
      <c r="J1148" s="248"/>
      <c r="K1148" s="248"/>
      <c r="L1148" s="248"/>
      <c r="M1148" s="248"/>
      <c r="N1148" s="248"/>
      <c r="O1148" s="248"/>
      <c r="P1148" s="248"/>
      <c r="Q1148" s="248"/>
      <c r="R1148" s="248"/>
      <c r="S1148" s="248"/>
      <c r="T1148" s="285">
        <v>43902</v>
      </c>
      <c r="U1148" s="286"/>
      <c r="V1148" s="287"/>
      <c r="W1148" s="287"/>
      <c r="X1148" s="287"/>
      <c r="Y1148" s="287"/>
      <c r="Z1148" s="287"/>
      <c r="AA1148" s="287"/>
      <c r="AB1148" s="287"/>
      <c r="AC1148" s="303"/>
      <c r="AD1148" s="303"/>
      <c r="AE1148" s="289" t="str">
        <f t="shared" si="508"/>
        <v>NA</v>
      </c>
      <c r="AF1148" s="289" t="str">
        <f t="shared" si="509"/>
        <v>NA</v>
      </c>
      <c r="AG1148" s="289" t="str">
        <f t="shared" si="510"/>
        <v>NA</v>
      </c>
      <c r="AH1148" s="289" t="str">
        <f t="shared" si="511"/>
        <v>NA</v>
      </c>
      <c r="AI1148" s="289" t="str">
        <f t="shared" si="512"/>
        <v>NA</v>
      </c>
      <c r="AJ1148" s="289" t="str">
        <f t="shared" si="513"/>
        <v>NA</v>
      </c>
      <c r="AK1148" s="289" t="str">
        <f t="shared" si="514"/>
        <v>NA</v>
      </c>
      <c r="AL1148" s="289" t="str">
        <f t="shared" si="515"/>
        <v>NA</v>
      </c>
      <c r="AM1148" s="289" t="str">
        <f t="shared" si="516"/>
        <v>NA</v>
      </c>
      <c r="AN1148" s="289" t="str">
        <f t="shared" si="517"/>
        <v>NA</v>
      </c>
      <c r="AO1148" s="289" t="str">
        <f t="shared" si="518"/>
        <v>NA</v>
      </c>
      <c r="AP1148" s="289" t="str">
        <f t="shared" si="519"/>
        <v>NA</v>
      </c>
      <c r="AQ1148" s="289" t="str">
        <f t="shared" si="520"/>
        <v>NA</v>
      </c>
      <c r="AR1148" s="289" t="str">
        <f t="shared" si="521"/>
        <v>NA</v>
      </c>
      <c r="AS1148" s="289" t="str">
        <f t="shared" si="522"/>
        <v>NA</v>
      </c>
      <c r="AT1148" s="289" t="str">
        <f t="shared" si="523"/>
        <v>NA</v>
      </c>
      <c r="AU1148" s="289">
        <f t="shared" si="524"/>
        <v>539</v>
      </c>
      <c r="AV1148" s="289" t="str">
        <f t="shared" si="525"/>
        <v>NA</v>
      </c>
      <c r="AW1148" s="289" t="str">
        <f t="shared" si="526"/>
        <v>NA</v>
      </c>
      <c r="AX1148" s="289" t="str">
        <f t="shared" si="527"/>
        <v>NA</v>
      </c>
      <c r="AY1148" s="289" t="str">
        <f t="shared" si="528"/>
        <v>NA</v>
      </c>
      <c r="AZ1148" s="289" t="str">
        <f t="shared" si="529"/>
        <v>NA</v>
      </c>
      <c r="BA1148" s="289" t="str">
        <f t="shared" si="530"/>
        <v>NA</v>
      </c>
      <c r="BB1148" s="289" t="str">
        <f t="shared" si="531"/>
        <v>NA</v>
      </c>
      <c r="BC1148" s="289" t="str">
        <f t="shared" si="505"/>
        <v>NA</v>
      </c>
      <c r="BD1148" s="289" t="str">
        <f t="shared" si="506"/>
        <v>NA</v>
      </c>
      <c r="BE1148" s="289" t="str">
        <f t="shared" si="507"/>
        <v>NA</v>
      </c>
    </row>
    <row r="1149" spans="1:57" s="309" customFormat="1" ht="15" customHeight="1" x14ac:dyDescent="0.25">
      <c r="A1149" s="283" t="s">
        <v>641</v>
      </c>
      <c r="B1149" s="255" t="s">
        <v>912</v>
      </c>
      <c r="C1149" s="269" t="s">
        <v>1127</v>
      </c>
      <c r="D1149" s="248"/>
      <c r="E1149" s="248"/>
      <c r="F1149" s="248"/>
      <c r="G1149" s="248"/>
      <c r="H1149" s="248"/>
      <c r="I1149" s="248"/>
      <c r="J1149" s="248"/>
      <c r="K1149" s="248"/>
      <c r="L1149" s="248"/>
      <c r="M1149" s="248"/>
      <c r="N1149" s="248">
        <v>8784</v>
      </c>
      <c r="O1149" s="248">
        <v>10922</v>
      </c>
      <c r="P1149" s="248">
        <v>13060</v>
      </c>
      <c r="Q1149" s="248">
        <v>16153</v>
      </c>
      <c r="R1149" s="248"/>
      <c r="S1149" s="248"/>
      <c r="T1149" s="285"/>
      <c r="U1149" s="285"/>
      <c r="V1149" s="290"/>
      <c r="W1149" s="290"/>
      <c r="X1149" s="290"/>
      <c r="Y1149" s="290"/>
      <c r="Z1149" s="290"/>
      <c r="AA1149" s="287"/>
      <c r="AB1149" s="287"/>
      <c r="AC1149" s="303"/>
      <c r="AD1149" s="303"/>
      <c r="AE1149" s="292" t="str">
        <f t="shared" si="508"/>
        <v>NA</v>
      </c>
      <c r="AF1149" s="292" t="str">
        <f t="shared" si="509"/>
        <v>NA</v>
      </c>
      <c r="AG1149" s="292" t="str">
        <f t="shared" si="510"/>
        <v>NA</v>
      </c>
      <c r="AH1149" s="292" t="str">
        <f t="shared" si="511"/>
        <v>NA</v>
      </c>
      <c r="AI1149" s="292" t="str">
        <f t="shared" si="512"/>
        <v>NA</v>
      </c>
      <c r="AJ1149" s="292" t="str">
        <f t="shared" si="513"/>
        <v>NA</v>
      </c>
      <c r="AK1149" s="292" t="str">
        <f t="shared" si="514"/>
        <v>NA</v>
      </c>
      <c r="AL1149" s="292" t="str">
        <f t="shared" si="515"/>
        <v>NA</v>
      </c>
      <c r="AM1149" s="292" t="str">
        <f t="shared" si="516"/>
        <v>NA</v>
      </c>
      <c r="AN1149" s="292" t="str">
        <f t="shared" si="517"/>
        <v>NA</v>
      </c>
      <c r="AO1149" s="292">
        <f t="shared" si="518"/>
        <v>616</v>
      </c>
      <c r="AP1149" s="292">
        <f t="shared" si="519"/>
        <v>625</v>
      </c>
      <c r="AQ1149" s="292">
        <f t="shared" si="520"/>
        <v>660</v>
      </c>
      <c r="AR1149" s="292">
        <f t="shared" si="521"/>
        <v>665</v>
      </c>
      <c r="AS1149" s="292" t="str">
        <f t="shared" si="522"/>
        <v>NA</v>
      </c>
      <c r="AT1149" s="292" t="str">
        <f t="shared" si="523"/>
        <v>NA</v>
      </c>
      <c r="AU1149" s="292" t="str">
        <f t="shared" si="524"/>
        <v>NA</v>
      </c>
      <c r="AV1149" s="292" t="str">
        <f t="shared" si="525"/>
        <v>NA</v>
      </c>
      <c r="AW1149" s="292" t="str">
        <f t="shared" si="526"/>
        <v>NA</v>
      </c>
      <c r="AX1149" s="292" t="str">
        <f t="shared" si="527"/>
        <v>NA</v>
      </c>
      <c r="AY1149" s="292" t="str">
        <f t="shared" si="528"/>
        <v>NA</v>
      </c>
      <c r="AZ1149" s="292" t="str">
        <f t="shared" si="529"/>
        <v>NA</v>
      </c>
      <c r="BA1149" s="292" t="str">
        <f t="shared" si="530"/>
        <v>NA</v>
      </c>
      <c r="BB1149" s="289" t="str">
        <f t="shared" si="531"/>
        <v>NA</v>
      </c>
      <c r="BC1149" s="289" t="str">
        <f t="shared" si="505"/>
        <v>NA</v>
      </c>
      <c r="BD1149" s="289" t="str">
        <f t="shared" si="506"/>
        <v>NA</v>
      </c>
      <c r="BE1149" s="289" t="str">
        <f t="shared" si="507"/>
        <v>NA</v>
      </c>
    </row>
    <row r="1150" spans="1:57" s="309" customFormat="1" ht="15" customHeight="1" x14ac:dyDescent="0.25">
      <c r="A1150" s="283" t="s">
        <v>966</v>
      </c>
      <c r="B1150" s="255" t="s">
        <v>912</v>
      </c>
      <c r="C1150" s="269" t="s">
        <v>1127</v>
      </c>
      <c r="D1150" s="248"/>
      <c r="E1150" s="248"/>
      <c r="F1150" s="248"/>
      <c r="G1150" s="248"/>
      <c r="H1150" s="248"/>
      <c r="I1150" s="248"/>
      <c r="J1150" s="248"/>
      <c r="K1150" s="248">
        <v>38136</v>
      </c>
      <c r="L1150" s="248"/>
      <c r="M1150" s="248"/>
      <c r="N1150" s="248"/>
      <c r="O1150" s="248"/>
      <c r="P1150" s="248"/>
      <c r="Q1150" s="248"/>
      <c r="R1150" s="272"/>
      <c r="S1150" s="272"/>
      <c r="T1150" s="285"/>
      <c r="U1150" s="286"/>
      <c r="V1150" s="287"/>
      <c r="W1150" s="287"/>
      <c r="X1150" s="287"/>
      <c r="Y1150" s="287"/>
      <c r="Z1150" s="287"/>
      <c r="AA1150" s="287"/>
      <c r="AB1150" s="287"/>
      <c r="AC1150" s="303"/>
      <c r="AD1150" s="303"/>
      <c r="AE1150" s="289" t="str">
        <f t="shared" si="508"/>
        <v>NA</v>
      </c>
      <c r="AF1150" s="289" t="str">
        <f t="shared" si="509"/>
        <v>NA</v>
      </c>
      <c r="AG1150" s="289" t="str">
        <f t="shared" si="510"/>
        <v>NA</v>
      </c>
      <c r="AH1150" s="289" t="str">
        <f t="shared" si="511"/>
        <v>NA</v>
      </c>
      <c r="AI1150" s="289" t="str">
        <f t="shared" si="512"/>
        <v>NA</v>
      </c>
      <c r="AJ1150" s="289" t="str">
        <f t="shared" si="513"/>
        <v>NA</v>
      </c>
      <c r="AK1150" s="289" t="str">
        <f t="shared" si="514"/>
        <v>NA</v>
      </c>
      <c r="AL1150" s="289">
        <f t="shared" si="515"/>
        <v>378</v>
      </c>
      <c r="AM1150" s="289" t="str">
        <f t="shared" si="516"/>
        <v>NA</v>
      </c>
      <c r="AN1150" s="289" t="str">
        <f t="shared" si="517"/>
        <v>NA</v>
      </c>
      <c r="AO1150" s="289" t="str">
        <f t="shared" si="518"/>
        <v>NA</v>
      </c>
      <c r="AP1150" s="289" t="str">
        <f t="shared" si="519"/>
        <v>NA</v>
      </c>
      <c r="AQ1150" s="289" t="str">
        <f t="shared" si="520"/>
        <v>NA</v>
      </c>
      <c r="AR1150" s="289" t="str">
        <f t="shared" si="521"/>
        <v>NA</v>
      </c>
      <c r="AS1150" s="289" t="str">
        <f t="shared" si="522"/>
        <v>NA</v>
      </c>
      <c r="AT1150" s="289" t="str">
        <f t="shared" si="523"/>
        <v>NA</v>
      </c>
      <c r="AU1150" s="289" t="str">
        <f t="shared" si="524"/>
        <v>NA</v>
      </c>
      <c r="AV1150" s="289" t="str">
        <f t="shared" si="525"/>
        <v>NA</v>
      </c>
      <c r="AW1150" s="289" t="str">
        <f t="shared" si="526"/>
        <v>NA</v>
      </c>
      <c r="AX1150" s="289" t="str">
        <f t="shared" si="527"/>
        <v>NA</v>
      </c>
      <c r="AY1150" s="289" t="str">
        <f t="shared" si="528"/>
        <v>NA</v>
      </c>
      <c r="AZ1150" s="289" t="str">
        <f t="shared" si="529"/>
        <v>NA</v>
      </c>
      <c r="BA1150" s="289" t="str">
        <f t="shared" si="530"/>
        <v>NA</v>
      </c>
      <c r="BB1150" s="289" t="str">
        <f t="shared" si="531"/>
        <v>NA</v>
      </c>
      <c r="BC1150" s="289" t="str">
        <f t="shared" si="505"/>
        <v>NA</v>
      </c>
      <c r="BD1150" s="289" t="str">
        <f t="shared" si="506"/>
        <v>NA</v>
      </c>
      <c r="BE1150" s="289" t="str">
        <f t="shared" si="507"/>
        <v>NA</v>
      </c>
    </row>
    <row r="1151" spans="1:57" s="309" customFormat="1" ht="15" customHeight="1" x14ac:dyDescent="0.25">
      <c r="A1151" s="283" t="s">
        <v>271</v>
      </c>
      <c r="B1151" s="255" t="s">
        <v>912</v>
      </c>
      <c r="C1151" s="269" t="s">
        <v>1127</v>
      </c>
      <c r="D1151" s="248"/>
      <c r="E1151" s="248"/>
      <c r="F1151" s="248"/>
      <c r="G1151" s="248"/>
      <c r="H1151" s="248"/>
      <c r="I1151" s="248"/>
      <c r="J1151" s="248"/>
      <c r="K1151" s="248"/>
      <c r="L1151" s="248"/>
      <c r="M1151" s="248"/>
      <c r="N1151" s="248"/>
      <c r="O1151" s="248"/>
      <c r="P1151" s="248"/>
      <c r="Q1151" s="248"/>
      <c r="R1151" s="248"/>
      <c r="S1151" s="248">
        <v>18644</v>
      </c>
      <c r="T1151" s="285"/>
      <c r="U1151" s="286"/>
      <c r="V1151" s="287"/>
      <c r="W1151" s="287"/>
      <c r="X1151" s="287"/>
      <c r="Y1151" s="287"/>
      <c r="Z1151" s="287"/>
      <c r="AA1151" s="287"/>
      <c r="AB1151" s="287"/>
      <c r="AC1151" s="303"/>
      <c r="AD1151" s="303"/>
      <c r="AE1151" s="289" t="str">
        <f t="shared" si="508"/>
        <v>NA</v>
      </c>
      <c r="AF1151" s="289" t="str">
        <f t="shared" si="509"/>
        <v>NA</v>
      </c>
      <c r="AG1151" s="289" t="str">
        <f t="shared" si="510"/>
        <v>NA</v>
      </c>
      <c r="AH1151" s="289" t="str">
        <f t="shared" si="511"/>
        <v>NA</v>
      </c>
      <c r="AI1151" s="289" t="str">
        <f t="shared" si="512"/>
        <v>NA</v>
      </c>
      <c r="AJ1151" s="289" t="str">
        <f t="shared" si="513"/>
        <v>NA</v>
      </c>
      <c r="AK1151" s="289" t="str">
        <f t="shared" si="514"/>
        <v>NA</v>
      </c>
      <c r="AL1151" s="289" t="str">
        <f t="shared" si="515"/>
        <v>NA</v>
      </c>
      <c r="AM1151" s="289" t="str">
        <f t="shared" si="516"/>
        <v>NA</v>
      </c>
      <c r="AN1151" s="289" t="str">
        <f t="shared" si="517"/>
        <v>NA</v>
      </c>
      <c r="AO1151" s="289" t="str">
        <f t="shared" si="518"/>
        <v>NA</v>
      </c>
      <c r="AP1151" s="289" t="str">
        <f t="shared" si="519"/>
        <v>NA</v>
      </c>
      <c r="AQ1151" s="289" t="str">
        <f t="shared" si="520"/>
        <v>NA</v>
      </c>
      <c r="AR1151" s="289" t="str">
        <f t="shared" si="521"/>
        <v>NA</v>
      </c>
      <c r="AS1151" s="289" t="str">
        <f t="shared" si="522"/>
        <v>NA</v>
      </c>
      <c r="AT1151" s="289">
        <f t="shared" si="523"/>
        <v>678</v>
      </c>
      <c r="AU1151" s="289" t="str">
        <f t="shared" si="524"/>
        <v>NA</v>
      </c>
      <c r="AV1151" s="289" t="str">
        <f t="shared" si="525"/>
        <v>NA</v>
      </c>
      <c r="AW1151" s="289" t="str">
        <f t="shared" si="526"/>
        <v>NA</v>
      </c>
      <c r="AX1151" s="289" t="str">
        <f t="shared" si="527"/>
        <v>NA</v>
      </c>
      <c r="AY1151" s="289" t="str">
        <f t="shared" si="528"/>
        <v>NA</v>
      </c>
      <c r="AZ1151" s="289" t="str">
        <f t="shared" si="529"/>
        <v>NA</v>
      </c>
      <c r="BA1151" s="289" t="str">
        <f t="shared" si="530"/>
        <v>NA</v>
      </c>
      <c r="BB1151" s="289" t="str">
        <f t="shared" si="531"/>
        <v>NA</v>
      </c>
      <c r="BC1151" s="289" t="str">
        <f t="shared" si="505"/>
        <v>NA</v>
      </c>
      <c r="BD1151" s="289" t="str">
        <f t="shared" si="506"/>
        <v>NA</v>
      </c>
      <c r="BE1151" s="289" t="str">
        <f t="shared" si="507"/>
        <v>NA</v>
      </c>
    </row>
    <row r="1152" spans="1:57" s="309" customFormat="1" ht="15" customHeight="1" x14ac:dyDescent="0.25">
      <c r="A1152" s="283" t="s">
        <v>868</v>
      </c>
      <c r="B1152" s="255" t="s">
        <v>912</v>
      </c>
      <c r="C1152" s="269" t="s">
        <v>1127</v>
      </c>
      <c r="D1152" s="248"/>
      <c r="E1152" s="248"/>
      <c r="F1152" s="248"/>
      <c r="G1152" s="248"/>
      <c r="H1152" s="248"/>
      <c r="I1152" s="248"/>
      <c r="J1152" s="248"/>
      <c r="K1152" s="248"/>
      <c r="L1152" s="248"/>
      <c r="M1152" s="248"/>
      <c r="N1152" s="248">
        <v>8871</v>
      </c>
      <c r="O1152" s="248"/>
      <c r="P1152" s="248"/>
      <c r="Q1152" s="248"/>
      <c r="R1152" s="272"/>
      <c r="S1152" s="272"/>
      <c r="T1152" s="285"/>
      <c r="U1152" s="286"/>
      <c r="V1152" s="287"/>
      <c r="W1152" s="287"/>
      <c r="X1152" s="287"/>
      <c r="Y1152" s="287"/>
      <c r="Z1152" s="287"/>
      <c r="AA1152" s="287"/>
      <c r="AB1152" s="287"/>
      <c r="AC1152" s="303"/>
      <c r="AD1152" s="303"/>
      <c r="AE1152" s="289" t="str">
        <f t="shared" si="508"/>
        <v>NA</v>
      </c>
      <c r="AF1152" s="289" t="str">
        <f t="shared" si="509"/>
        <v>NA</v>
      </c>
      <c r="AG1152" s="289" t="str">
        <f t="shared" si="510"/>
        <v>NA</v>
      </c>
      <c r="AH1152" s="289" t="str">
        <f t="shared" si="511"/>
        <v>NA</v>
      </c>
      <c r="AI1152" s="289" t="str">
        <f t="shared" si="512"/>
        <v>NA</v>
      </c>
      <c r="AJ1152" s="289" t="str">
        <f t="shared" si="513"/>
        <v>NA</v>
      </c>
      <c r="AK1152" s="289" t="str">
        <f t="shared" si="514"/>
        <v>NA</v>
      </c>
      <c r="AL1152" s="289" t="str">
        <f t="shared" si="515"/>
        <v>NA</v>
      </c>
      <c r="AM1152" s="289" t="str">
        <f t="shared" si="516"/>
        <v>NA</v>
      </c>
      <c r="AN1152" s="289" t="str">
        <f t="shared" si="517"/>
        <v>NA</v>
      </c>
      <c r="AO1152" s="289">
        <f t="shared" si="518"/>
        <v>615</v>
      </c>
      <c r="AP1152" s="289" t="str">
        <f t="shared" si="519"/>
        <v>NA</v>
      </c>
      <c r="AQ1152" s="289" t="str">
        <f t="shared" si="520"/>
        <v>NA</v>
      </c>
      <c r="AR1152" s="289" t="str">
        <f t="shared" si="521"/>
        <v>NA</v>
      </c>
      <c r="AS1152" s="289" t="str">
        <f t="shared" si="522"/>
        <v>NA</v>
      </c>
      <c r="AT1152" s="289" t="str">
        <f t="shared" si="523"/>
        <v>NA</v>
      </c>
      <c r="AU1152" s="289" t="str">
        <f t="shared" si="524"/>
        <v>NA</v>
      </c>
      <c r="AV1152" s="289" t="str">
        <f t="shared" si="525"/>
        <v>NA</v>
      </c>
      <c r="AW1152" s="289" t="str">
        <f t="shared" si="526"/>
        <v>NA</v>
      </c>
      <c r="AX1152" s="289" t="str">
        <f t="shared" si="527"/>
        <v>NA</v>
      </c>
      <c r="AY1152" s="289" t="str">
        <f t="shared" si="528"/>
        <v>NA</v>
      </c>
      <c r="AZ1152" s="289" t="str">
        <f t="shared" si="529"/>
        <v>NA</v>
      </c>
      <c r="BA1152" s="289" t="str">
        <f t="shared" si="530"/>
        <v>NA</v>
      </c>
      <c r="BB1152" s="289" t="str">
        <f t="shared" si="531"/>
        <v>NA</v>
      </c>
      <c r="BC1152" s="289" t="str">
        <f t="shared" si="505"/>
        <v>NA</v>
      </c>
      <c r="BD1152" s="289" t="str">
        <f t="shared" si="506"/>
        <v>NA</v>
      </c>
      <c r="BE1152" s="289" t="str">
        <f t="shared" si="507"/>
        <v>NA</v>
      </c>
    </row>
    <row r="1153" spans="1:57" s="309" customFormat="1" ht="15" customHeight="1" x14ac:dyDescent="0.25">
      <c r="A1153" s="283" t="s">
        <v>308</v>
      </c>
      <c r="B1153" s="255" t="s">
        <v>912</v>
      </c>
      <c r="C1153" s="269" t="s">
        <v>1127</v>
      </c>
      <c r="D1153" s="248"/>
      <c r="E1153" s="248"/>
      <c r="F1153" s="248"/>
      <c r="G1153" s="248"/>
      <c r="H1153" s="248"/>
      <c r="I1153" s="248"/>
      <c r="J1153" s="248"/>
      <c r="K1153" s="248"/>
      <c r="L1153" s="248">
        <v>50784</v>
      </c>
      <c r="M1153" s="248">
        <v>57548</v>
      </c>
      <c r="N1153" s="248">
        <v>42327</v>
      </c>
      <c r="O1153" s="248"/>
      <c r="P1153" s="248"/>
      <c r="Q1153" s="248"/>
      <c r="R1153" s="248"/>
      <c r="S1153" s="248"/>
      <c r="T1153" s="285"/>
      <c r="U1153" s="286"/>
      <c r="V1153" s="287"/>
      <c r="W1153" s="287"/>
      <c r="X1153" s="287"/>
      <c r="Y1153" s="287"/>
      <c r="Z1153" s="287"/>
      <c r="AA1153" s="287"/>
      <c r="AB1153" s="287"/>
      <c r="AC1153" s="303"/>
      <c r="AD1153" s="303"/>
      <c r="AE1153" s="289" t="str">
        <f t="shared" si="508"/>
        <v>NA</v>
      </c>
      <c r="AF1153" s="289" t="str">
        <f t="shared" si="509"/>
        <v>NA</v>
      </c>
      <c r="AG1153" s="289" t="str">
        <f t="shared" si="510"/>
        <v>NA</v>
      </c>
      <c r="AH1153" s="289" t="str">
        <f t="shared" si="511"/>
        <v>NA</v>
      </c>
      <c r="AI1153" s="289" t="str">
        <f t="shared" si="512"/>
        <v>NA</v>
      </c>
      <c r="AJ1153" s="289" t="str">
        <f t="shared" si="513"/>
        <v>NA</v>
      </c>
      <c r="AK1153" s="289" t="str">
        <f t="shared" si="514"/>
        <v>NA</v>
      </c>
      <c r="AL1153" s="289" t="str">
        <f t="shared" si="515"/>
        <v>NA</v>
      </c>
      <c r="AM1153" s="289">
        <f t="shared" si="516"/>
        <v>361</v>
      </c>
      <c r="AN1153" s="289">
        <f t="shared" si="517"/>
        <v>360</v>
      </c>
      <c r="AO1153" s="289">
        <f t="shared" si="518"/>
        <v>462</v>
      </c>
      <c r="AP1153" s="289" t="str">
        <f t="shared" si="519"/>
        <v>NA</v>
      </c>
      <c r="AQ1153" s="289" t="str">
        <f t="shared" si="520"/>
        <v>NA</v>
      </c>
      <c r="AR1153" s="289" t="str">
        <f t="shared" si="521"/>
        <v>NA</v>
      </c>
      <c r="AS1153" s="289" t="str">
        <f t="shared" si="522"/>
        <v>NA</v>
      </c>
      <c r="AT1153" s="289" t="str">
        <f t="shared" si="523"/>
        <v>NA</v>
      </c>
      <c r="AU1153" s="289" t="str">
        <f t="shared" si="524"/>
        <v>NA</v>
      </c>
      <c r="AV1153" s="289" t="str">
        <f t="shared" si="525"/>
        <v>NA</v>
      </c>
      <c r="AW1153" s="289" t="str">
        <f t="shared" si="526"/>
        <v>NA</v>
      </c>
      <c r="AX1153" s="289" t="str">
        <f t="shared" si="527"/>
        <v>NA</v>
      </c>
      <c r="AY1153" s="289" t="str">
        <f t="shared" si="528"/>
        <v>NA</v>
      </c>
      <c r="AZ1153" s="289" t="str">
        <f t="shared" si="529"/>
        <v>NA</v>
      </c>
      <c r="BA1153" s="289" t="str">
        <f t="shared" si="530"/>
        <v>NA</v>
      </c>
      <c r="BB1153" s="289" t="str">
        <f t="shared" si="531"/>
        <v>NA</v>
      </c>
      <c r="BC1153" s="289" t="str">
        <f t="shared" si="505"/>
        <v>NA</v>
      </c>
      <c r="BD1153" s="289" t="str">
        <f t="shared" si="506"/>
        <v>NA</v>
      </c>
      <c r="BE1153" s="289" t="str">
        <f t="shared" si="507"/>
        <v>NA</v>
      </c>
    </row>
    <row r="1154" spans="1:57" s="309" customFormat="1" ht="15" customHeight="1" x14ac:dyDescent="0.25">
      <c r="A1154" s="283" t="s">
        <v>606</v>
      </c>
      <c r="B1154" s="255" t="s">
        <v>912</v>
      </c>
      <c r="C1154" s="269" t="s">
        <v>1127</v>
      </c>
      <c r="D1154" s="248"/>
      <c r="E1154" s="248"/>
      <c r="F1154" s="248"/>
      <c r="G1154" s="248"/>
      <c r="H1154" s="248"/>
      <c r="I1154" s="248"/>
      <c r="J1154" s="248"/>
      <c r="K1154" s="248"/>
      <c r="L1154" s="248"/>
      <c r="M1154" s="248"/>
      <c r="N1154" s="248"/>
      <c r="O1154" s="248"/>
      <c r="P1154" s="248"/>
      <c r="Q1154" s="248"/>
      <c r="R1154" s="248"/>
      <c r="S1154" s="248"/>
      <c r="T1154" s="285">
        <v>578289</v>
      </c>
      <c r="U1154" s="286"/>
      <c r="V1154" s="287"/>
      <c r="W1154" s="287"/>
      <c r="X1154" s="287"/>
      <c r="Y1154" s="287"/>
      <c r="Z1154" s="287"/>
      <c r="AA1154" s="287"/>
      <c r="AB1154" s="287"/>
      <c r="AC1154" s="303"/>
      <c r="AD1154" s="303"/>
      <c r="AE1154" s="289" t="str">
        <f t="shared" si="508"/>
        <v>NA</v>
      </c>
      <c r="AF1154" s="289" t="str">
        <f t="shared" si="509"/>
        <v>NA</v>
      </c>
      <c r="AG1154" s="289" t="str">
        <f t="shared" si="510"/>
        <v>NA</v>
      </c>
      <c r="AH1154" s="289" t="str">
        <f t="shared" si="511"/>
        <v>NA</v>
      </c>
      <c r="AI1154" s="289" t="str">
        <f t="shared" si="512"/>
        <v>NA</v>
      </c>
      <c r="AJ1154" s="289" t="str">
        <f t="shared" si="513"/>
        <v>NA</v>
      </c>
      <c r="AK1154" s="289" t="str">
        <f t="shared" si="514"/>
        <v>NA</v>
      </c>
      <c r="AL1154" s="289" t="str">
        <f t="shared" si="515"/>
        <v>NA</v>
      </c>
      <c r="AM1154" s="289" t="str">
        <f t="shared" si="516"/>
        <v>NA</v>
      </c>
      <c r="AN1154" s="289" t="str">
        <f t="shared" si="517"/>
        <v>NA</v>
      </c>
      <c r="AO1154" s="289" t="str">
        <f t="shared" si="518"/>
        <v>NA</v>
      </c>
      <c r="AP1154" s="289" t="str">
        <f t="shared" si="519"/>
        <v>NA</v>
      </c>
      <c r="AQ1154" s="289" t="str">
        <f t="shared" si="520"/>
        <v>NA</v>
      </c>
      <c r="AR1154" s="289" t="str">
        <f t="shared" si="521"/>
        <v>NA</v>
      </c>
      <c r="AS1154" s="289" t="str">
        <f t="shared" si="522"/>
        <v>NA</v>
      </c>
      <c r="AT1154" s="289" t="str">
        <f t="shared" si="523"/>
        <v>NA</v>
      </c>
      <c r="AU1154" s="289">
        <f t="shared" si="524"/>
        <v>109</v>
      </c>
      <c r="AV1154" s="289" t="str">
        <f t="shared" si="525"/>
        <v>NA</v>
      </c>
      <c r="AW1154" s="289" t="str">
        <f t="shared" si="526"/>
        <v>NA</v>
      </c>
      <c r="AX1154" s="289" t="str">
        <f t="shared" si="527"/>
        <v>NA</v>
      </c>
      <c r="AY1154" s="289" t="str">
        <f t="shared" si="528"/>
        <v>NA</v>
      </c>
      <c r="AZ1154" s="289" t="str">
        <f t="shared" si="529"/>
        <v>NA</v>
      </c>
      <c r="BA1154" s="289" t="str">
        <f t="shared" si="530"/>
        <v>NA</v>
      </c>
      <c r="BB1154" s="289" t="str">
        <f t="shared" si="531"/>
        <v>NA</v>
      </c>
      <c r="BC1154" s="289" t="str">
        <f t="shared" si="505"/>
        <v>NA</v>
      </c>
      <c r="BD1154" s="289" t="str">
        <f t="shared" si="506"/>
        <v>NA</v>
      </c>
      <c r="BE1154" s="289" t="str">
        <f t="shared" si="507"/>
        <v>NA</v>
      </c>
    </row>
    <row r="1155" spans="1:57" s="309" customFormat="1" ht="15" customHeight="1" x14ac:dyDescent="0.25">
      <c r="A1155" s="283" t="s">
        <v>801</v>
      </c>
      <c r="B1155" s="255" t="s">
        <v>912</v>
      </c>
      <c r="C1155" s="269" t="s">
        <v>1127</v>
      </c>
      <c r="D1155" s="248"/>
      <c r="E1155" s="248"/>
      <c r="F1155" s="248"/>
      <c r="G1155" s="248"/>
      <c r="H1155" s="248"/>
      <c r="I1155" s="248"/>
      <c r="J1155" s="248"/>
      <c r="K1155" s="248"/>
      <c r="L1155" s="248"/>
      <c r="M1155" s="248"/>
      <c r="N1155" s="248"/>
      <c r="O1155" s="248"/>
      <c r="P1155" s="248"/>
      <c r="Q1155" s="248"/>
      <c r="R1155" s="248">
        <v>10633</v>
      </c>
      <c r="S1155" s="248">
        <v>11678</v>
      </c>
      <c r="T1155" s="285">
        <v>12960</v>
      </c>
      <c r="U1155" s="286">
        <v>15022</v>
      </c>
      <c r="V1155" s="287">
        <v>17947</v>
      </c>
      <c r="W1155" s="287"/>
      <c r="X1155" s="287"/>
      <c r="Y1155" s="287"/>
      <c r="Z1155" s="287"/>
      <c r="AA1155" s="287"/>
      <c r="AB1155" s="287"/>
      <c r="AC1155" s="303"/>
      <c r="AD1155" s="303"/>
      <c r="AE1155" s="289" t="str">
        <f t="shared" si="508"/>
        <v>NA</v>
      </c>
      <c r="AF1155" s="289" t="str">
        <f t="shared" si="509"/>
        <v>NA</v>
      </c>
      <c r="AG1155" s="289" t="str">
        <f t="shared" si="510"/>
        <v>NA</v>
      </c>
      <c r="AH1155" s="289" t="str">
        <f t="shared" si="511"/>
        <v>NA</v>
      </c>
      <c r="AI1155" s="289" t="str">
        <f t="shared" si="512"/>
        <v>NA</v>
      </c>
      <c r="AJ1155" s="289" t="str">
        <f t="shared" si="513"/>
        <v>NA</v>
      </c>
      <c r="AK1155" s="289" t="str">
        <f t="shared" si="514"/>
        <v>NA</v>
      </c>
      <c r="AL1155" s="289" t="str">
        <f t="shared" si="515"/>
        <v>NA</v>
      </c>
      <c r="AM1155" s="289" t="str">
        <f t="shared" si="516"/>
        <v>NA</v>
      </c>
      <c r="AN1155" s="289" t="str">
        <f t="shared" si="517"/>
        <v>NA</v>
      </c>
      <c r="AO1155" s="289" t="str">
        <f t="shared" si="518"/>
        <v>NA</v>
      </c>
      <c r="AP1155" s="289" t="str">
        <f t="shared" si="519"/>
        <v>NA</v>
      </c>
      <c r="AQ1155" s="289" t="str">
        <f t="shared" si="520"/>
        <v>NA</v>
      </c>
      <c r="AR1155" s="289" t="str">
        <f t="shared" si="521"/>
        <v>NA</v>
      </c>
      <c r="AS1155" s="289">
        <f t="shared" si="522"/>
        <v>712</v>
      </c>
      <c r="AT1155" s="289">
        <f t="shared" si="523"/>
        <v>722</v>
      </c>
      <c r="AU1155" s="289">
        <f t="shared" si="524"/>
        <v>759</v>
      </c>
      <c r="AV1155" s="289">
        <f t="shared" si="525"/>
        <v>771</v>
      </c>
      <c r="AW1155" s="289">
        <f t="shared" si="526"/>
        <v>819</v>
      </c>
      <c r="AX1155" s="289" t="str">
        <f t="shared" si="527"/>
        <v>NA</v>
      </c>
      <c r="AY1155" s="289" t="str">
        <f t="shared" si="528"/>
        <v>NA</v>
      </c>
      <c r="AZ1155" s="289" t="str">
        <f t="shared" si="529"/>
        <v>NA</v>
      </c>
      <c r="BA1155" s="289" t="str">
        <f t="shared" si="530"/>
        <v>NA</v>
      </c>
      <c r="BB1155" s="289" t="str">
        <f t="shared" si="531"/>
        <v>NA</v>
      </c>
      <c r="BC1155" s="289" t="str">
        <f t="shared" si="505"/>
        <v>NA</v>
      </c>
      <c r="BD1155" s="289" t="str">
        <f t="shared" si="506"/>
        <v>NA</v>
      </c>
      <c r="BE1155" s="289" t="str">
        <f t="shared" si="507"/>
        <v>NA</v>
      </c>
    </row>
    <row r="1156" spans="1:57" s="309" customFormat="1" ht="15" customHeight="1" x14ac:dyDescent="0.25">
      <c r="A1156" s="283" t="s">
        <v>559</v>
      </c>
      <c r="B1156" s="255" t="s">
        <v>912</v>
      </c>
      <c r="C1156" s="269" t="s">
        <v>1127</v>
      </c>
      <c r="D1156" s="248"/>
      <c r="E1156" s="248"/>
      <c r="F1156" s="248"/>
      <c r="G1156" s="248"/>
      <c r="H1156" s="248"/>
      <c r="I1156" s="248"/>
      <c r="J1156" s="248"/>
      <c r="K1156" s="248"/>
      <c r="L1156" s="248"/>
      <c r="M1156" s="248"/>
      <c r="N1156" s="248"/>
      <c r="O1156" s="248"/>
      <c r="P1156" s="248"/>
      <c r="Q1156" s="248"/>
      <c r="R1156" s="248"/>
      <c r="S1156" s="248"/>
      <c r="T1156" s="285"/>
      <c r="U1156" s="286">
        <v>43831</v>
      </c>
      <c r="V1156" s="287">
        <v>41770</v>
      </c>
      <c r="W1156" s="287"/>
      <c r="X1156" s="287"/>
      <c r="Y1156" s="287"/>
      <c r="Z1156" s="287"/>
      <c r="AA1156" s="287"/>
      <c r="AB1156" s="287"/>
      <c r="AC1156" s="303"/>
      <c r="AD1156" s="303"/>
      <c r="AE1156" s="289" t="str">
        <f t="shared" si="508"/>
        <v>NA</v>
      </c>
      <c r="AF1156" s="289" t="str">
        <f t="shared" si="509"/>
        <v>NA</v>
      </c>
      <c r="AG1156" s="289" t="str">
        <f t="shared" si="510"/>
        <v>NA</v>
      </c>
      <c r="AH1156" s="289" t="str">
        <f t="shared" si="511"/>
        <v>NA</v>
      </c>
      <c r="AI1156" s="289" t="str">
        <f t="shared" si="512"/>
        <v>NA</v>
      </c>
      <c r="AJ1156" s="289" t="str">
        <f t="shared" si="513"/>
        <v>NA</v>
      </c>
      <c r="AK1156" s="289" t="str">
        <f t="shared" si="514"/>
        <v>NA</v>
      </c>
      <c r="AL1156" s="289" t="str">
        <f t="shared" si="515"/>
        <v>NA</v>
      </c>
      <c r="AM1156" s="289" t="str">
        <f t="shared" si="516"/>
        <v>NA</v>
      </c>
      <c r="AN1156" s="289" t="str">
        <f t="shared" si="517"/>
        <v>NA</v>
      </c>
      <c r="AO1156" s="289" t="str">
        <f t="shared" si="518"/>
        <v>NA</v>
      </c>
      <c r="AP1156" s="289" t="str">
        <f t="shared" si="519"/>
        <v>NA</v>
      </c>
      <c r="AQ1156" s="289" t="str">
        <f t="shared" si="520"/>
        <v>NA</v>
      </c>
      <c r="AR1156" s="289" t="str">
        <f t="shared" si="521"/>
        <v>NA</v>
      </c>
      <c r="AS1156" s="289" t="str">
        <f t="shared" si="522"/>
        <v>NA</v>
      </c>
      <c r="AT1156" s="289" t="str">
        <f t="shared" si="523"/>
        <v>NA</v>
      </c>
      <c r="AU1156" s="289" t="str">
        <f t="shared" si="524"/>
        <v>NA</v>
      </c>
      <c r="AV1156" s="289">
        <f t="shared" si="525"/>
        <v>581</v>
      </c>
      <c r="AW1156" s="289">
        <f t="shared" si="526"/>
        <v>642</v>
      </c>
      <c r="AX1156" s="289" t="str">
        <f t="shared" si="527"/>
        <v>NA</v>
      </c>
      <c r="AY1156" s="289" t="str">
        <f t="shared" si="528"/>
        <v>NA</v>
      </c>
      <c r="AZ1156" s="289" t="str">
        <f t="shared" si="529"/>
        <v>NA</v>
      </c>
      <c r="BA1156" s="289" t="str">
        <f t="shared" si="530"/>
        <v>NA</v>
      </c>
      <c r="BB1156" s="289" t="str">
        <f t="shared" si="531"/>
        <v>NA</v>
      </c>
      <c r="BC1156" s="289" t="str">
        <f t="shared" si="505"/>
        <v>NA</v>
      </c>
      <c r="BD1156" s="289" t="str">
        <f t="shared" si="506"/>
        <v>NA</v>
      </c>
      <c r="BE1156" s="289" t="str">
        <f t="shared" si="507"/>
        <v>NA</v>
      </c>
    </row>
    <row r="1157" spans="1:57" s="309" customFormat="1" ht="15" customHeight="1" x14ac:dyDescent="0.25">
      <c r="A1157" s="283" t="s">
        <v>372</v>
      </c>
      <c r="B1157" s="255" t="s">
        <v>912</v>
      </c>
      <c r="C1157" s="269" t="s">
        <v>1127</v>
      </c>
      <c r="D1157" s="248"/>
      <c r="E1157" s="248"/>
      <c r="F1157" s="248"/>
      <c r="G1157" s="248"/>
      <c r="H1157" s="248"/>
      <c r="I1157" s="248"/>
      <c r="J1157" s="248"/>
      <c r="K1157" s="248"/>
      <c r="L1157" s="248"/>
      <c r="M1157" s="248"/>
      <c r="N1157" s="248"/>
      <c r="O1157" s="248"/>
      <c r="P1157" s="248"/>
      <c r="Q1157" s="248">
        <v>3547</v>
      </c>
      <c r="R1157" s="248">
        <v>4063</v>
      </c>
      <c r="S1157" s="248">
        <v>4565</v>
      </c>
      <c r="T1157" s="285"/>
      <c r="U1157" s="286"/>
      <c r="V1157" s="287"/>
      <c r="W1157" s="287"/>
      <c r="X1157" s="287"/>
      <c r="Y1157" s="287"/>
      <c r="Z1157" s="287"/>
      <c r="AA1157" s="287"/>
      <c r="AB1157" s="287"/>
      <c r="AC1157" s="303"/>
      <c r="AD1157" s="303"/>
      <c r="AE1157" s="289" t="str">
        <f t="shared" si="508"/>
        <v>NA</v>
      </c>
      <c r="AF1157" s="289" t="str">
        <f t="shared" si="509"/>
        <v>NA</v>
      </c>
      <c r="AG1157" s="289" t="str">
        <f t="shared" si="510"/>
        <v>NA</v>
      </c>
      <c r="AH1157" s="289" t="str">
        <f t="shared" si="511"/>
        <v>NA</v>
      </c>
      <c r="AI1157" s="289" t="str">
        <f t="shared" si="512"/>
        <v>NA</v>
      </c>
      <c r="AJ1157" s="289" t="str">
        <f t="shared" si="513"/>
        <v>NA</v>
      </c>
      <c r="AK1157" s="289" t="str">
        <f t="shared" si="514"/>
        <v>NA</v>
      </c>
      <c r="AL1157" s="289" t="str">
        <f t="shared" si="515"/>
        <v>NA</v>
      </c>
      <c r="AM1157" s="289" t="str">
        <f t="shared" si="516"/>
        <v>NA</v>
      </c>
      <c r="AN1157" s="289" t="str">
        <f t="shared" si="517"/>
        <v>NA</v>
      </c>
      <c r="AO1157" s="289" t="str">
        <f t="shared" si="518"/>
        <v>NA</v>
      </c>
      <c r="AP1157" s="289" t="str">
        <f t="shared" si="519"/>
        <v>NA</v>
      </c>
      <c r="AQ1157" s="289" t="str">
        <f t="shared" si="520"/>
        <v>NA</v>
      </c>
      <c r="AR1157" s="289">
        <f t="shared" si="521"/>
        <v>760</v>
      </c>
      <c r="AS1157" s="289">
        <f t="shared" si="522"/>
        <v>754</v>
      </c>
      <c r="AT1157" s="289">
        <f t="shared" si="523"/>
        <v>764</v>
      </c>
      <c r="AU1157" s="289" t="str">
        <f t="shared" si="524"/>
        <v>NA</v>
      </c>
      <c r="AV1157" s="289" t="str">
        <f t="shared" si="525"/>
        <v>NA</v>
      </c>
      <c r="AW1157" s="289" t="str">
        <f t="shared" si="526"/>
        <v>NA</v>
      </c>
      <c r="AX1157" s="289" t="str">
        <f t="shared" si="527"/>
        <v>NA</v>
      </c>
      <c r="AY1157" s="289" t="str">
        <f t="shared" si="528"/>
        <v>NA</v>
      </c>
      <c r="AZ1157" s="289" t="str">
        <f t="shared" si="529"/>
        <v>NA</v>
      </c>
      <c r="BA1157" s="289" t="str">
        <f t="shared" si="530"/>
        <v>NA</v>
      </c>
      <c r="BB1157" s="289" t="str">
        <f t="shared" si="531"/>
        <v>NA</v>
      </c>
      <c r="BC1157" s="289" t="str">
        <f t="shared" si="505"/>
        <v>NA</v>
      </c>
      <c r="BD1157" s="289" t="str">
        <f t="shared" si="506"/>
        <v>NA</v>
      </c>
      <c r="BE1157" s="289" t="str">
        <f t="shared" si="507"/>
        <v>NA</v>
      </c>
    </row>
    <row r="1158" spans="1:57" s="309" customFormat="1" ht="15" customHeight="1" x14ac:dyDescent="0.25">
      <c r="A1158" s="283" t="s">
        <v>904</v>
      </c>
      <c r="B1158" s="255" t="s">
        <v>912</v>
      </c>
      <c r="C1158" s="269" t="s">
        <v>1127</v>
      </c>
      <c r="D1158" s="248"/>
      <c r="E1158" s="248"/>
      <c r="F1158" s="248"/>
      <c r="G1158" s="248"/>
      <c r="H1158" s="248"/>
      <c r="I1158" s="248"/>
      <c r="J1158" s="248"/>
      <c r="K1158" s="248"/>
      <c r="L1158" s="248">
        <v>41719</v>
      </c>
      <c r="M1158" s="248">
        <v>171030</v>
      </c>
      <c r="N1158" s="248">
        <v>163363</v>
      </c>
      <c r="O1158" s="248">
        <v>167881</v>
      </c>
      <c r="P1158" s="248">
        <v>128421</v>
      </c>
      <c r="Q1158" s="248">
        <v>117954</v>
      </c>
      <c r="R1158" s="248">
        <v>122801</v>
      </c>
      <c r="S1158" s="248">
        <v>127648</v>
      </c>
      <c r="T1158" s="285">
        <v>132495</v>
      </c>
      <c r="U1158" s="286">
        <v>144743</v>
      </c>
      <c r="V1158" s="287">
        <v>140823</v>
      </c>
      <c r="W1158" s="287"/>
      <c r="X1158" s="287"/>
      <c r="Y1158" s="287"/>
      <c r="Z1158" s="287"/>
      <c r="AA1158" s="287"/>
      <c r="AB1158" s="287"/>
      <c r="AC1158" s="303"/>
      <c r="AD1158" s="303"/>
      <c r="AE1158" s="289" t="str">
        <f t="shared" si="508"/>
        <v>NA</v>
      </c>
      <c r="AF1158" s="289" t="str">
        <f t="shared" si="509"/>
        <v>NA</v>
      </c>
      <c r="AG1158" s="289" t="str">
        <f t="shared" si="510"/>
        <v>NA</v>
      </c>
      <c r="AH1158" s="289" t="str">
        <f t="shared" si="511"/>
        <v>NA</v>
      </c>
      <c r="AI1158" s="289" t="str">
        <f t="shared" si="512"/>
        <v>NA</v>
      </c>
      <c r="AJ1158" s="289" t="str">
        <f t="shared" si="513"/>
        <v>NA</v>
      </c>
      <c r="AK1158" s="289" t="str">
        <f t="shared" si="514"/>
        <v>NA</v>
      </c>
      <c r="AL1158" s="289" t="str">
        <f t="shared" si="515"/>
        <v>NA</v>
      </c>
      <c r="AM1158" s="289">
        <f t="shared" si="516"/>
        <v>393</v>
      </c>
      <c r="AN1158" s="289">
        <f t="shared" si="517"/>
        <v>196</v>
      </c>
      <c r="AO1158" s="289">
        <f t="shared" si="518"/>
        <v>227</v>
      </c>
      <c r="AP1158" s="289">
        <f t="shared" si="519"/>
        <v>213</v>
      </c>
      <c r="AQ1158" s="289">
        <f t="shared" si="520"/>
        <v>254</v>
      </c>
      <c r="AR1158" s="289">
        <f t="shared" si="521"/>
        <v>270</v>
      </c>
      <c r="AS1158" s="289">
        <f t="shared" si="522"/>
        <v>292</v>
      </c>
      <c r="AT1158" s="289">
        <f t="shared" si="523"/>
        <v>301</v>
      </c>
      <c r="AU1158" s="289">
        <f t="shared" si="524"/>
        <v>311</v>
      </c>
      <c r="AV1158" s="289">
        <f t="shared" si="525"/>
        <v>317</v>
      </c>
      <c r="AW1158" s="289">
        <f t="shared" si="526"/>
        <v>339</v>
      </c>
      <c r="AX1158" s="289" t="str">
        <f t="shared" si="527"/>
        <v>NA</v>
      </c>
      <c r="AY1158" s="289" t="str">
        <f t="shared" si="528"/>
        <v>NA</v>
      </c>
      <c r="AZ1158" s="289" t="str">
        <f t="shared" si="529"/>
        <v>NA</v>
      </c>
      <c r="BA1158" s="289" t="str">
        <f t="shared" si="530"/>
        <v>NA</v>
      </c>
      <c r="BB1158" s="289" t="str">
        <f t="shared" si="531"/>
        <v>NA</v>
      </c>
      <c r="BC1158" s="289" t="str">
        <f t="shared" si="505"/>
        <v>NA</v>
      </c>
      <c r="BD1158" s="289" t="str">
        <f t="shared" si="506"/>
        <v>NA</v>
      </c>
      <c r="BE1158" s="289" t="str">
        <f t="shared" si="507"/>
        <v>NA</v>
      </c>
    </row>
    <row r="1159" spans="1:57" s="309" customFormat="1" ht="15" customHeight="1" x14ac:dyDescent="0.25">
      <c r="A1159" s="283" t="s">
        <v>790</v>
      </c>
      <c r="B1159" s="255" t="s">
        <v>912</v>
      </c>
      <c r="C1159" s="269" t="s">
        <v>1127</v>
      </c>
      <c r="D1159" s="248"/>
      <c r="E1159" s="248"/>
      <c r="F1159" s="248"/>
      <c r="G1159" s="248"/>
      <c r="H1159" s="248">
        <v>5343</v>
      </c>
      <c r="I1159" s="248">
        <v>17846</v>
      </c>
      <c r="J1159" s="272">
        <v>20398</v>
      </c>
      <c r="K1159" s="272">
        <v>24466</v>
      </c>
      <c r="L1159" s="248">
        <v>28713</v>
      </c>
      <c r="M1159" s="248">
        <v>31163</v>
      </c>
      <c r="N1159" s="248">
        <v>29052</v>
      </c>
      <c r="O1159" s="248">
        <v>28982</v>
      </c>
      <c r="P1159" s="248">
        <v>24784</v>
      </c>
      <c r="Q1159" s="248">
        <v>22886</v>
      </c>
      <c r="R1159" s="248">
        <v>25138</v>
      </c>
      <c r="S1159" s="248">
        <v>26239</v>
      </c>
      <c r="T1159" s="285">
        <v>30439</v>
      </c>
      <c r="U1159" s="286">
        <v>31608</v>
      </c>
      <c r="V1159" s="287">
        <v>31614</v>
      </c>
      <c r="W1159" s="287"/>
      <c r="X1159" s="287"/>
      <c r="Y1159" s="287"/>
      <c r="Z1159" s="287"/>
      <c r="AA1159" s="287"/>
      <c r="AB1159" s="287"/>
      <c r="AC1159" s="303"/>
      <c r="AD1159" s="303"/>
      <c r="AE1159" s="289" t="str">
        <f t="shared" si="508"/>
        <v>NA</v>
      </c>
      <c r="AF1159" s="289" t="str">
        <f t="shared" si="509"/>
        <v>NA</v>
      </c>
      <c r="AG1159" s="289" t="str">
        <f t="shared" si="510"/>
        <v>NA</v>
      </c>
      <c r="AH1159" s="289" t="str">
        <f t="shared" si="511"/>
        <v>NA</v>
      </c>
      <c r="AI1159" s="289">
        <f t="shared" si="512"/>
        <v>447</v>
      </c>
      <c r="AJ1159" s="289">
        <f t="shared" si="513"/>
        <v>425</v>
      </c>
      <c r="AK1159" s="289">
        <f t="shared" si="514"/>
        <v>433</v>
      </c>
      <c r="AL1159" s="289">
        <f t="shared" si="515"/>
        <v>434</v>
      </c>
      <c r="AM1159" s="289">
        <f t="shared" si="516"/>
        <v>450</v>
      </c>
      <c r="AN1159" s="289">
        <f t="shared" si="517"/>
        <v>459</v>
      </c>
      <c r="AO1159" s="289">
        <f t="shared" si="518"/>
        <v>529</v>
      </c>
      <c r="AP1159" s="289">
        <f t="shared" si="519"/>
        <v>534</v>
      </c>
      <c r="AQ1159" s="289">
        <f t="shared" si="520"/>
        <v>571</v>
      </c>
      <c r="AR1159" s="289">
        <f t="shared" si="521"/>
        <v>617</v>
      </c>
      <c r="AS1159" s="289">
        <f t="shared" si="522"/>
        <v>616</v>
      </c>
      <c r="AT1159" s="289">
        <f t="shared" si="523"/>
        <v>623</v>
      </c>
      <c r="AU1159" s="289">
        <f t="shared" si="524"/>
        <v>621</v>
      </c>
      <c r="AV1159" s="289">
        <f t="shared" si="525"/>
        <v>643</v>
      </c>
      <c r="AW1159" s="289">
        <f t="shared" si="526"/>
        <v>702</v>
      </c>
      <c r="AX1159" s="289" t="str">
        <f t="shared" si="527"/>
        <v>NA</v>
      </c>
      <c r="AY1159" s="289" t="str">
        <f t="shared" si="528"/>
        <v>NA</v>
      </c>
      <c r="AZ1159" s="289" t="str">
        <f t="shared" si="529"/>
        <v>NA</v>
      </c>
      <c r="BA1159" s="289" t="str">
        <f t="shared" si="530"/>
        <v>NA</v>
      </c>
      <c r="BB1159" s="289" t="str">
        <f t="shared" si="531"/>
        <v>NA</v>
      </c>
      <c r="BC1159" s="289" t="str">
        <f t="shared" si="505"/>
        <v>NA</v>
      </c>
      <c r="BD1159" s="289" t="str">
        <f t="shared" si="506"/>
        <v>NA</v>
      </c>
      <c r="BE1159" s="289" t="str">
        <f t="shared" si="507"/>
        <v>NA</v>
      </c>
    </row>
    <row r="1160" spans="1:57" s="309" customFormat="1" ht="15" customHeight="1" x14ac:dyDescent="0.25">
      <c r="A1160" s="283" t="s">
        <v>399</v>
      </c>
      <c r="B1160" s="255" t="s">
        <v>912</v>
      </c>
      <c r="C1160" s="269" t="s">
        <v>1127</v>
      </c>
      <c r="D1160" s="248"/>
      <c r="E1160" s="248"/>
      <c r="F1160" s="248"/>
      <c r="G1160" s="248"/>
      <c r="H1160" s="248">
        <v>13626</v>
      </c>
      <c r="I1160" s="248">
        <v>15590</v>
      </c>
      <c r="J1160" s="248"/>
      <c r="K1160" s="248"/>
      <c r="L1160" s="248"/>
      <c r="M1160" s="248"/>
      <c r="N1160" s="248">
        <v>32493</v>
      </c>
      <c r="O1160" s="248">
        <v>33837</v>
      </c>
      <c r="P1160" s="248">
        <v>31472</v>
      </c>
      <c r="Q1160" s="248">
        <v>29085</v>
      </c>
      <c r="R1160" s="248">
        <v>39379.333333333336</v>
      </c>
      <c r="S1160" s="248">
        <v>49673.666666666672</v>
      </c>
      <c r="T1160" s="285">
        <v>59968</v>
      </c>
      <c r="U1160" s="286">
        <v>62912</v>
      </c>
      <c r="V1160" s="287">
        <v>65641</v>
      </c>
      <c r="W1160" s="287"/>
      <c r="X1160" s="287"/>
      <c r="Y1160" s="287"/>
      <c r="Z1160" s="287"/>
      <c r="AA1160" s="287"/>
      <c r="AB1160" s="287"/>
      <c r="AC1160" s="303"/>
      <c r="AD1160" s="303"/>
      <c r="AE1160" s="289" t="str">
        <f t="shared" si="508"/>
        <v>NA</v>
      </c>
      <c r="AF1160" s="289" t="str">
        <f t="shared" si="509"/>
        <v>NA</v>
      </c>
      <c r="AG1160" s="289" t="str">
        <f t="shared" si="510"/>
        <v>NA</v>
      </c>
      <c r="AH1160" s="289" t="str">
        <f t="shared" si="511"/>
        <v>NA</v>
      </c>
      <c r="AI1160" s="289">
        <f t="shared" si="512"/>
        <v>408</v>
      </c>
      <c r="AJ1160" s="289">
        <f t="shared" si="513"/>
        <v>435</v>
      </c>
      <c r="AK1160" s="289" t="str">
        <f t="shared" si="514"/>
        <v>NA</v>
      </c>
      <c r="AL1160" s="289" t="str">
        <f t="shared" si="515"/>
        <v>NA</v>
      </c>
      <c r="AM1160" s="289" t="str">
        <f t="shared" si="516"/>
        <v>NA</v>
      </c>
      <c r="AN1160" s="289" t="str">
        <f t="shared" si="517"/>
        <v>NA</v>
      </c>
      <c r="AO1160" s="289">
        <f t="shared" si="518"/>
        <v>513</v>
      </c>
      <c r="AP1160" s="289">
        <f t="shared" si="519"/>
        <v>506</v>
      </c>
      <c r="AQ1160" s="289">
        <f t="shared" si="520"/>
        <v>526</v>
      </c>
      <c r="AR1160" s="289">
        <f t="shared" si="521"/>
        <v>557</v>
      </c>
      <c r="AS1160" s="289">
        <f t="shared" si="522"/>
        <v>520</v>
      </c>
      <c r="AT1160" s="289">
        <f t="shared" si="523"/>
        <v>488</v>
      </c>
      <c r="AU1160" s="289">
        <f t="shared" si="524"/>
        <v>462</v>
      </c>
      <c r="AV1160" s="289">
        <f t="shared" si="525"/>
        <v>492</v>
      </c>
      <c r="AW1160" s="289">
        <f t="shared" si="526"/>
        <v>522</v>
      </c>
      <c r="AX1160" s="289" t="str">
        <f t="shared" si="527"/>
        <v>NA</v>
      </c>
      <c r="AY1160" s="289" t="str">
        <f t="shared" si="528"/>
        <v>NA</v>
      </c>
      <c r="AZ1160" s="289" t="str">
        <f t="shared" si="529"/>
        <v>NA</v>
      </c>
      <c r="BA1160" s="289" t="str">
        <f t="shared" si="530"/>
        <v>NA</v>
      </c>
      <c r="BB1160" s="289" t="str">
        <f t="shared" si="531"/>
        <v>NA</v>
      </c>
      <c r="BC1160" s="289" t="str">
        <f t="shared" si="505"/>
        <v>NA</v>
      </c>
      <c r="BD1160" s="289" t="str">
        <f t="shared" si="506"/>
        <v>NA</v>
      </c>
      <c r="BE1160" s="289" t="str">
        <f t="shared" si="507"/>
        <v>NA</v>
      </c>
    </row>
    <row r="1161" spans="1:57" s="309" customFormat="1" ht="15" customHeight="1" x14ac:dyDescent="0.25">
      <c r="A1161" s="283" t="s">
        <v>414</v>
      </c>
      <c r="B1161" s="255" t="s">
        <v>912</v>
      </c>
      <c r="C1161" s="269" t="s">
        <v>1127</v>
      </c>
      <c r="D1161" s="248"/>
      <c r="E1161" s="248"/>
      <c r="F1161" s="248"/>
      <c r="G1161" s="248"/>
      <c r="H1161" s="248"/>
      <c r="I1161" s="248"/>
      <c r="J1161" s="248">
        <v>27892</v>
      </c>
      <c r="K1161" s="248">
        <v>83534</v>
      </c>
      <c r="L1161" s="248">
        <v>99711</v>
      </c>
      <c r="M1161" s="248">
        <v>103839</v>
      </c>
      <c r="N1161" s="248">
        <v>102702</v>
      </c>
      <c r="O1161" s="272">
        <v>101430</v>
      </c>
      <c r="P1161" s="272">
        <v>94555</v>
      </c>
      <c r="Q1161" s="272">
        <v>96438</v>
      </c>
      <c r="R1161" s="272">
        <v>104555</v>
      </c>
      <c r="S1161" s="248">
        <v>112526</v>
      </c>
      <c r="T1161" s="285">
        <v>122033</v>
      </c>
      <c r="U1161" s="286">
        <v>139700</v>
      </c>
      <c r="V1161" s="287">
        <v>145233</v>
      </c>
      <c r="W1161" s="287"/>
      <c r="X1161" s="287"/>
      <c r="Y1161" s="287"/>
      <c r="Z1161" s="287"/>
      <c r="AA1161" s="287"/>
      <c r="AB1161" s="287"/>
      <c r="AC1161" s="303"/>
      <c r="AD1161" s="303"/>
      <c r="AE1161" s="289" t="str">
        <f t="shared" si="508"/>
        <v>NA</v>
      </c>
      <c r="AF1161" s="289" t="str">
        <f t="shared" si="509"/>
        <v>NA</v>
      </c>
      <c r="AG1161" s="289" t="str">
        <f t="shared" si="510"/>
        <v>NA</v>
      </c>
      <c r="AH1161" s="289" t="str">
        <f t="shared" si="511"/>
        <v>NA</v>
      </c>
      <c r="AI1161" s="289" t="str">
        <f t="shared" si="512"/>
        <v>NA</v>
      </c>
      <c r="AJ1161" s="289" t="str">
        <f t="shared" si="513"/>
        <v>NA</v>
      </c>
      <c r="AK1161" s="289">
        <f t="shared" si="514"/>
        <v>398</v>
      </c>
      <c r="AL1161" s="289">
        <f t="shared" si="515"/>
        <v>271</v>
      </c>
      <c r="AM1161" s="289">
        <f t="shared" si="516"/>
        <v>271</v>
      </c>
      <c r="AN1161" s="289">
        <f t="shared" si="517"/>
        <v>285</v>
      </c>
      <c r="AO1161" s="289">
        <f t="shared" si="518"/>
        <v>309</v>
      </c>
      <c r="AP1161" s="289">
        <f t="shared" si="519"/>
        <v>306</v>
      </c>
      <c r="AQ1161" s="289">
        <f t="shared" si="520"/>
        <v>305</v>
      </c>
      <c r="AR1161" s="289">
        <f t="shared" si="521"/>
        <v>310</v>
      </c>
      <c r="AS1161" s="289">
        <f t="shared" si="522"/>
        <v>320</v>
      </c>
      <c r="AT1161" s="289">
        <f t="shared" si="523"/>
        <v>326</v>
      </c>
      <c r="AU1161" s="289">
        <f t="shared" si="524"/>
        <v>325</v>
      </c>
      <c r="AV1161" s="289">
        <f t="shared" si="525"/>
        <v>326</v>
      </c>
      <c r="AW1161" s="289">
        <f t="shared" si="526"/>
        <v>336</v>
      </c>
      <c r="AX1161" s="289" t="str">
        <f t="shared" si="527"/>
        <v>NA</v>
      </c>
      <c r="AY1161" s="289" t="str">
        <f t="shared" si="528"/>
        <v>NA</v>
      </c>
      <c r="AZ1161" s="289" t="str">
        <f t="shared" si="529"/>
        <v>NA</v>
      </c>
      <c r="BA1161" s="289" t="str">
        <f t="shared" si="530"/>
        <v>NA</v>
      </c>
      <c r="BB1161" s="289" t="str">
        <f t="shared" si="531"/>
        <v>NA</v>
      </c>
      <c r="BC1161" s="289" t="str">
        <f t="shared" si="505"/>
        <v>NA</v>
      </c>
      <c r="BD1161" s="289" t="str">
        <f t="shared" si="506"/>
        <v>NA</v>
      </c>
      <c r="BE1161" s="289" t="str">
        <f t="shared" si="507"/>
        <v>NA</v>
      </c>
    </row>
    <row r="1162" spans="1:57" s="309" customFormat="1" ht="15" customHeight="1" x14ac:dyDescent="0.25">
      <c r="A1162" s="283" t="s">
        <v>529</v>
      </c>
      <c r="B1162" s="255" t="s">
        <v>912</v>
      </c>
      <c r="C1162" s="269" t="s">
        <v>1127</v>
      </c>
      <c r="D1162" s="248"/>
      <c r="E1162" s="248"/>
      <c r="F1162" s="248"/>
      <c r="G1162" s="248"/>
      <c r="H1162" s="248"/>
      <c r="I1162" s="248"/>
      <c r="J1162" s="248"/>
      <c r="K1162" s="248"/>
      <c r="L1162" s="248"/>
      <c r="M1162" s="248"/>
      <c r="N1162" s="248">
        <v>6189</v>
      </c>
      <c r="O1162" s="248">
        <v>5290</v>
      </c>
      <c r="P1162" s="248">
        <v>5174</v>
      </c>
      <c r="Q1162" s="248">
        <v>5293</v>
      </c>
      <c r="R1162" s="248"/>
      <c r="S1162" s="248"/>
      <c r="T1162" s="285"/>
      <c r="U1162" s="286"/>
      <c r="V1162" s="287"/>
      <c r="W1162" s="287"/>
      <c r="X1162" s="287"/>
      <c r="Y1162" s="287"/>
      <c r="Z1162" s="287"/>
      <c r="AA1162" s="287"/>
      <c r="AB1162" s="287"/>
      <c r="AC1162" s="303"/>
      <c r="AD1162" s="303"/>
      <c r="AE1162" s="289" t="str">
        <f t="shared" si="508"/>
        <v>NA</v>
      </c>
      <c r="AF1162" s="289" t="str">
        <f t="shared" si="509"/>
        <v>NA</v>
      </c>
      <c r="AG1162" s="289" t="str">
        <f t="shared" si="510"/>
        <v>NA</v>
      </c>
      <c r="AH1162" s="289" t="str">
        <f t="shared" si="511"/>
        <v>NA</v>
      </c>
      <c r="AI1162" s="289" t="str">
        <f t="shared" si="512"/>
        <v>NA</v>
      </c>
      <c r="AJ1162" s="289" t="str">
        <f t="shared" si="513"/>
        <v>NA</v>
      </c>
      <c r="AK1162" s="289" t="str">
        <f t="shared" si="514"/>
        <v>NA</v>
      </c>
      <c r="AL1162" s="289" t="str">
        <f t="shared" si="515"/>
        <v>NA</v>
      </c>
      <c r="AM1162" s="289" t="str">
        <f t="shared" si="516"/>
        <v>NA</v>
      </c>
      <c r="AN1162" s="289" t="str">
        <f t="shared" si="517"/>
        <v>NA</v>
      </c>
      <c r="AO1162" s="289">
        <f t="shared" si="518"/>
        <v>626</v>
      </c>
      <c r="AP1162" s="289">
        <f t="shared" si="519"/>
        <v>649</v>
      </c>
      <c r="AQ1162" s="289">
        <f t="shared" si="520"/>
        <v>713</v>
      </c>
      <c r="AR1162" s="289">
        <f t="shared" si="521"/>
        <v>752</v>
      </c>
      <c r="AS1162" s="289" t="str">
        <f t="shared" si="522"/>
        <v>NA</v>
      </c>
      <c r="AT1162" s="289" t="str">
        <f t="shared" si="523"/>
        <v>NA</v>
      </c>
      <c r="AU1162" s="289" t="str">
        <f t="shared" si="524"/>
        <v>NA</v>
      </c>
      <c r="AV1162" s="289" t="str">
        <f t="shared" si="525"/>
        <v>NA</v>
      </c>
      <c r="AW1162" s="289" t="str">
        <f t="shared" si="526"/>
        <v>NA</v>
      </c>
      <c r="AX1162" s="289" t="str">
        <f t="shared" si="527"/>
        <v>NA</v>
      </c>
      <c r="AY1162" s="289" t="str">
        <f t="shared" si="528"/>
        <v>NA</v>
      </c>
      <c r="AZ1162" s="289" t="str">
        <f t="shared" si="529"/>
        <v>NA</v>
      </c>
      <c r="BA1162" s="289" t="str">
        <f t="shared" si="530"/>
        <v>NA</v>
      </c>
      <c r="BB1162" s="289" t="str">
        <f t="shared" si="531"/>
        <v>NA</v>
      </c>
      <c r="BC1162" s="289" t="str">
        <f t="shared" si="505"/>
        <v>NA</v>
      </c>
      <c r="BD1162" s="289" t="str">
        <f t="shared" si="506"/>
        <v>NA</v>
      </c>
      <c r="BE1162" s="289" t="str">
        <f t="shared" si="507"/>
        <v>NA</v>
      </c>
    </row>
    <row r="1163" spans="1:57" s="309" customFormat="1" ht="15" customHeight="1" x14ac:dyDescent="0.25">
      <c r="A1163" s="283" t="s">
        <v>99</v>
      </c>
      <c r="B1163" s="255" t="s">
        <v>912</v>
      </c>
      <c r="C1163" s="269" t="s">
        <v>1127</v>
      </c>
      <c r="D1163" s="248"/>
      <c r="E1163" s="248"/>
      <c r="F1163" s="248"/>
      <c r="G1163" s="248"/>
      <c r="H1163" s="248"/>
      <c r="I1163" s="248"/>
      <c r="J1163" s="272"/>
      <c r="K1163" s="248"/>
      <c r="L1163" s="248"/>
      <c r="M1163" s="248"/>
      <c r="N1163" s="248"/>
      <c r="O1163" s="248"/>
      <c r="P1163" s="248"/>
      <c r="Q1163" s="248"/>
      <c r="R1163" s="248">
        <v>428072</v>
      </c>
      <c r="S1163" s="248">
        <v>463214</v>
      </c>
      <c r="T1163" s="285">
        <v>499632</v>
      </c>
      <c r="U1163" s="286">
        <v>566362</v>
      </c>
      <c r="V1163" s="287">
        <v>535578</v>
      </c>
      <c r="W1163" s="287"/>
      <c r="X1163" s="287"/>
      <c r="Y1163" s="287"/>
      <c r="Z1163" s="287"/>
      <c r="AA1163" s="287"/>
      <c r="AB1163" s="287"/>
      <c r="AC1163" s="303"/>
      <c r="AD1163" s="303"/>
      <c r="AE1163" s="289" t="str">
        <f t="shared" si="508"/>
        <v>NA</v>
      </c>
      <c r="AF1163" s="289" t="str">
        <f t="shared" si="509"/>
        <v>NA</v>
      </c>
      <c r="AG1163" s="289" t="str">
        <f t="shared" si="510"/>
        <v>NA</v>
      </c>
      <c r="AH1163" s="289" t="str">
        <f t="shared" si="511"/>
        <v>NA</v>
      </c>
      <c r="AI1163" s="289" t="str">
        <f t="shared" si="512"/>
        <v>NA</v>
      </c>
      <c r="AJ1163" s="289" t="str">
        <f t="shared" si="513"/>
        <v>NA</v>
      </c>
      <c r="AK1163" s="289" t="str">
        <f t="shared" si="514"/>
        <v>NA</v>
      </c>
      <c r="AL1163" s="289" t="str">
        <f t="shared" si="515"/>
        <v>NA</v>
      </c>
      <c r="AM1163" s="289" t="str">
        <f t="shared" si="516"/>
        <v>NA</v>
      </c>
      <c r="AN1163" s="289" t="str">
        <f t="shared" si="517"/>
        <v>NA</v>
      </c>
      <c r="AO1163" s="289" t="str">
        <f t="shared" si="518"/>
        <v>NA</v>
      </c>
      <c r="AP1163" s="289" t="str">
        <f t="shared" si="519"/>
        <v>NA</v>
      </c>
      <c r="AQ1163" s="289" t="str">
        <f t="shared" si="520"/>
        <v>NA</v>
      </c>
      <c r="AR1163" s="289" t="str">
        <f t="shared" si="521"/>
        <v>NA</v>
      </c>
      <c r="AS1163" s="289">
        <f t="shared" si="522"/>
        <v>119</v>
      </c>
      <c r="AT1163" s="289">
        <f t="shared" si="523"/>
        <v>121</v>
      </c>
      <c r="AU1163" s="289">
        <f t="shared" si="524"/>
        <v>128</v>
      </c>
      <c r="AV1163" s="289">
        <f t="shared" si="525"/>
        <v>132</v>
      </c>
      <c r="AW1163" s="289">
        <f t="shared" si="526"/>
        <v>139</v>
      </c>
      <c r="AX1163" s="289" t="str">
        <f t="shared" si="527"/>
        <v>NA</v>
      </c>
      <c r="AY1163" s="289" t="str">
        <f t="shared" si="528"/>
        <v>NA</v>
      </c>
      <c r="AZ1163" s="289" t="str">
        <f t="shared" si="529"/>
        <v>NA</v>
      </c>
      <c r="BA1163" s="289" t="str">
        <f t="shared" si="530"/>
        <v>NA</v>
      </c>
      <c r="BB1163" s="289" t="str">
        <f t="shared" si="531"/>
        <v>NA</v>
      </c>
      <c r="BC1163" s="289" t="str">
        <f t="shared" si="505"/>
        <v>NA</v>
      </c>
      <c r="BD1163" s="289" t="str">
        <f t="shared" si="506"/>
        <v>NA</v>
      </c>
      <c r="BE1163" s="289" t="str">
        <f t="shared" si="507"/>
        <v>NA</v>
      </c>
    </row>
    <row r="1164" spans="1:57" s="309" customFormat="1" ht="15" customHeight="1" x14ac:dyDescent="0.25">
      <c r="A1164" s="283" t="s">
        <v>821</v>
      </c>
      <c r="B1164" s="255" t="s">
        <v>912</v>
      </c>
      <c r="C1164" s="269" t="s">
        <v>1127</v>
      </c>
      <c r="D1164" s="248"/>
      <c r="E1164" s="248"/>
      <c r="F1164" s="248"/>
      <c r="G1164" s="248"/>
      <c r="H1164" s="248">
        <v>2947</v>
      </c>
      <c r="I1164" s="248">
        <v>3210</v>
      </c>
      <c r="J1164" s="248">
        <v>3657</v>
      </c>
      <c r="K1164" s="248">
        <v>4533</v>
      </c>
      <c r="L1164" s="248">
        <v>5392</v>
      </c>
      <c r="M1164" s="248">
        <v>5823</v>
      </c>
      <c r="N1164" s="248">
        <v>5658</v>
      </c>
      <c r="O1164" s="248">
        <v>5302</v>
      </c>
      <c r="P1164" s="248">
        <v>4800</v>
      </c>
      <c r="Q1164" s="248">
        <v>4651</v>
      </c>
      <c r="R1164" s="248">
        <v>5339</v>
      </c>
      <c r="S1164" s="248">
        <v>5845</v>
      </c>
      <c r="T1164" s="285">
        <v>6261</v>
      </c>
      <c r="U1164" s="286">
        <v>8361</v>
      </c>
      <c r="V1164" s="287">
        <v>7536</v>
      </c>
      <c r="W1164" s="287"/>
      <c r="X1164" s="287"/>
      <c r="Y1164" s="287"/>
      <c r="Z1164" s="287"/>
      <c r="AA1164" s="287"/>
      <c r="AB1164" s="287"/>
      <c r="AC1164" s="303"/>
      <c r="AD1164" s="303"/>
      <c r="AE1164" s="289" t="str">
        <f t="shared" si="508"/>
        <v>NA</v>
      </c>
      <c r="AF1164" s="289" t="str">
        <f t="shared" si="509"/>
        <v>NA</v>
      </c>
      <c r="AG1164" s="289" t="str">
        <f t="shared" si="510"/>
        <v>NA</v>
      </c>
      <c r="AH1164" s="289" t="str">
        <f t="shared" si="511"/>
        <v>NA</v>
      </c>
      <c r="AI1164" s="289">
        <f t="shared" si="512"/>
        <v>454</v>
      </c>
      <c r="AJ1164" s="289">
        <f t="shared" si="513"/>
        <v>486</v>
      </c>
      <c r="AK1164" s="289">
        <f t="shared" si="514"/>
        <v>496</v>
      </c>
      <c r="AL1164" s="289">
        <f t="shared" si="515"/>
        <v>491</v>
      </c>
      <c r="AM1164" s="289">
        <f t="shared" si="516"/>
        <v>524</v>
      </c>
      <c r="AN1164" s="289">
        <f t="shared" si="517"/>
        <v>528</v>
      </c>
      <c r="AO1164" s="289">
        <f t="shared" si="518"/>
        <v>628</v>
      </c>
      <c r="AP1164" s="289">
        <f t="shared" si="519"/>
        <v>648</v>
      </c>
      <c r="AQ1164" s="289">
        <f t="shared" si="520"/>
        <v>715</v>
      </c>
      <c r="AR1164" s="289">
        <f t="shared" si="521"/>
        <v>756</v>
      </c>
      <c r="AS1164" s="289">
        <f t="shared" si="522"/>
        <v>746</v>
      </c>
      <c r="AT1164" s="289">
        <f t="shared" si="523"/>
        <v>756</v>
      </c>
      <c r="AU1164" s="289">
        <f t="shared" si="524"/>
        <v>803</v>
      </c>
      <c r="AV1164" s="289">
        <f t="shared" si="525"/>
        <v>810</v>
      </c>
      <c r="AW1164" s="289">
        <f t="shared" si="526"/>
        <v>919</v>
      </c>
      <c r="AX1164" s="289" t="str">
        <f t="shared" si="527"/>
        <v>NA</v>
      </c>
      <c r="AY1164" s="289" t="str">
        <f t="shared" si="528"/>
        <v>NA</v>
      </c>
      <c r="AZ1164" s="289" t="str">
        <f t="shared" si="529"/>
        <v>NA</v>
      </c>
      <c r="BA1164" s="289" t="str">
        <f t="shared" si="530"/>
        <v>NA</v>
      </c>
      <c r="BB1164" s="289" t="str">
        <f t="shared" si="531"/>
        <v>NA</v>
      </c>
      <c r="BC1164" s="289" t="str">
        <f t="shared" si="505"/>
        <v>NA</v>
      </c>
      <c r="BD1164" s="289" t="str">
        <f t="shared" si="506"/>
        <v>NA</v>
      </c>
      <c r="BE1164" s="289" t="str">
        <f t="shared" si="507"/>
        <v>NA</v>
      </c>
    </row>
    <row r="1165" spans="1:57" s="309" customFormat="1" ht="15" customHeight="1" x14ac:dyDescent="0.25">
      <c r="A1165" s="283" t="s">
        <v>422</v>
      </c>
      <c r="B1165" s="255" t="s">
        <v>912</v>
      </c>
      <c r="C1165" s="269" t="s">
        <v>1127</v>
      </c>
      <c r="D1165" s="248"/>
      <c r="E1165" s="248"/>
      <c r="F1165" s="248"/>
      <c r="G1165" s="248"/>
      <c r="H1165" s="248">
        <v>15952</v>
      </c>
      <c r="I1165" s="248">
        <v>17714</v>
      </c>
      <c r="J1165" s="248">
        <v>20472</v>
      </c>
      <c r="K1165" s="248">
        <v>26308</v>
      </c>
      <c r="L1165" s="248">
        <v>32070</v>
      </c>
      <c r="M1165" s="248">
        <v>36254</v>
      </c>
      <c r="N1165" s="248">
        <v>37710</v>
      </c>
      <c r="O1165" s="248">
        <v>36744</v>
      </c>
      <c r="P1165" s="248">
        <v>34303</v>
      </c>
      <c r="Q1165" s="248">
        <v>33958</v>
      </c>
      <c r="R1165" s="248">
        <v>39122</v>
      </c>
      <c r="S1165" s="248">
        <v>43697</v>
      </c>
      <c r="T1165" s="285">
        <v>47332</v>
      </c>
      <c r="U1165" s="286">
        <v>55065</v>
      </c>
      <c r="V1165" s="287">
        <v>64820</v>
      </c>
      <c r="W1165" s="287"/>
      <c r="X1165" s="287"/>
      <c r="Y1165" s="287"/>
      <c r="Z1165" s="287"/>
      <c r="AA1165" s="287"/>
      <c r="AB1165" s="287"/>
      <c r="AC1165" s="303"/>
      <c r="AD1165" s="303"/>
      <c r="AE1165" s="289" t="str">
        <f t="shared" si="508"/>
        <v>NA</v>
      </c>
      <c r="AF1165" s="289" t="str">
        <f t="shared" si="509"/>
        <v>NA</v>
      </c>
      <c r="AG1165" s="289" t="str">
        <f t="shared" si="510"/>
        <v>NA</v>
      </c>
      <c r="AH1165" s="289" t="str">
        <f t="shared" si="511"/>
        <v>NA</v>
      </c>
      <c r="AI1165" s="289">
        <f t="shared" si="512"/>
        <v>399</v>
      </c>
      <c r="AJ1165" s="289">
        <f t="shared" si="513"/>
        <v>426</v>
      </c>
      <c r="AK1165" s="289">
        <f t="shared" si="514"/>
        <v>431</v>
      </c>
      <c r="AL1165" s="289">
        <f t="shared" si="515"/>
        <v>424</v>
      </c>
      <c r="AM1165" s="289">
        <f t="shared" si="516"/>
        <v>435</v>
      </c>
      <c r="AN1165" s="289">
        <f t="shared" si="517"/>
        <v>433</v>
      </c>
      <c r="AO1165" s="289">
        <f t="shared" si="518"/>
        <v>485</v>
      </c>
      <c r="AP1165" s="289">
        <f t="shared" si="519"/>
        <v>488</v>
      </c>
      <c r="AQ1165" s="289">
        <f t="shared" si="520"/>
        <v>503</v>
      </c>
      <c r="AR1165" s="289">
        <f t="shared" si="521"/>
        <v>521</v>
      </c>
      <c r="AS1165" s="289">
        <f t="shared" si="522"/>
        <v>521</v>
      </c>
      <c r="AT1165" s="289">
        <f t="shared" si="523"/>
        <v>517</v>
      </c>
      <c r="AU1165" s="289">
        <f t="shared" si="524"/>
        <v>517</v>
      </c>
      <c r="AV1165" s="289">
        <f t="shared" si="525"/>
        <v>525</v>
      </c>
      <c r="AW1165" s="289">
        <f t="shared" si="526"/>
        <v>526</v>
      </c>
      <c r="AX1165" s="289" t="str">
        <f t="shared" si="527"/>
        <v>NA</v>
      </c>
      <c r="AY1165" s="289" t="str">
        <f t="shared" si="528"/>
        <v>NA</v>
      </c>
      <c r="AZ1165" s="289" t="str">
        <f t="shared" si="529"/>
        <v>NA</v>
      </c>
      <c r="BA1165" s="289" t="str">
        <f t="shared" si="530"/>
        <v>NA</v>
      </c>
      <c r="BB1165" s="289" t="str">
        <f t="shared" si="531"/>
        <v>NA</v>
      </c>
      <c r="BC1165" s="289" t="str">
        <f t="shared" si="505"/>
        <v>NA</v>
      </c>
      <c r="BD1165" s="289" t="str">
        <f t="shared" si="506"/>
        <v>NA</v>
      </c>
      <c r="BE1165" s="289" t="str">
        <f t="shared" si="507"/>
        <v>NA</v>
      </c>
    </row>
    <row r="1166" spans="1:57" s="309" customFormat="1" ht="15" customHeight="1" x14ac:dyDescent="0.25">
      <c r="A1166" s="283" t="s">
        <v>815</v>
      </c>
      <c r="B1166" s="255" t="s">
        <v>912</v>
      </c>
      <c r="C1166" s="269" t="s">
        <v>1127</v>
      </c>
      <c r="D1166" s="248"/>
      <c r="E1166" s="248"/>
      <c r="F1166" s="248"/>
      <c r="G1166" s="248"/>
      <c r="H1166" s="248">
        <v>8085</v>
      </c>
      <c r="I1166" s="248">
        <v>8855</v>
      </c>
      <c r="J1166" s="248">
        <v>10234</v>
      </c>
      <c r="K1166" s="248">
        <v>12763</v>
      </c>
      <c r="L1166" s="248">
        <v>15530</v>
      </c>
      <c r="M1166" s="248">
        <v>16985</v>
      </c>
      <c r="N1166" s="248">
        <v>17291</v>
      </c>
      <c r="O1166" s="248">
        <v>16410</v>
      </c>
      <c r="P1166" s="248">
        <v>15099</v>
      </c>
      <c r="Q1166" s="248">
        <v>14563</v>
      </c>
      <c r="R1166" s="248"/>
      <c r="S1166" s="248"/>
      <c r="T1166" s="285"/>
      <c r="U1166" s="286"/>
      <c r="V1166" s="287"/>
      <c r="W1166" s="287"/>
      <c r="X1166" s="287"/>
      <c r="Y1166" s="287"/>
      <c r="Z1166" s="287"/>
      <c r="AA1166" s="287"/>
      <c r="AB1166" s="287"/>
      <c r="AC1166" s="303"/>
      <c r="AD1166" s="303"/>
      <c r="AE1166" s="289" t="str">
        <f t="shared" si="508"/>
        <v>NA</v>
      </c>
      <c r="AF1166" s="289" t="str">
        <f t="shared" si="509"/>
        <v>NA</v>
      </c>
      <c r="AG1166" s="289" t="str">
        <f t="shared" si="510"/>
        <v>NA</v>
      </c>
      <c r="AH1166" s="289" t="str">
        <f t="shared" si="511"/>
        <v>NA</v>
      </c>
      <c r="AI1166" s="289">
        <f t="shared" si="512"/>
        <v>434</v>
      </c>
      <c r="AJ1166" s="289">
        <f t="shared" si="513"/>
        <v>464</v>
      </c>
      <c r="AK1166" s="289">
        <f t="shared" si="514"/>
        <v>482</v>
      </c>
      <c r="AL1166" s="289">
        <f t="shared" si="515"/>
        <v>477</v>
      </c>
      <c r="AM1166" s="289">
        <f t="shared" si="516"/>
        <v>503</v>
      </c>
      <c r="AN1166" s="289">
        <f t="shared" si="517"/>
        <v>508</v>
      </c>
      <c r="AO1166" s="289">
        <f t="shared" si="518"/>
        <v>584</v>
      </c>
      <c r="AP1166" s="289">
        <f t="shared" si="519"/>
        <v>598</v>
      </c>
      <c r="AQ1166" s="289">
        <f t="shared" si="520"/>
        <v>642</v>
      </c>
      <c r="AR1166" s="289">
        <f t="shared" si="521"/>
        <v>679</v>
      </c>
      <c r="AS1166" s="289" t="str">
        <f t="shared" si="522"/>
        <v>NA</v>
      </c>
      <c r="AT1166" s="289" t="str">
        <f t="shared" si="523"/>
        <v>NA</v>
      </c>
      <c r="AU1166" s="289" t="str">
        <f t="shared" si="524"/>
        <v>NA</v>
      </c>
      <c r="AV1166" s="289" t="str">
        <f t="shared" si="525"/>
        <v>NA</v>
      </c>
      <c r="AW1166" s="289" t="str">
        <f t="shared" si="526"/>
        <v>NA</v>
      </c>
      <c r="AX1166" s="289" t="str">
        <f t="shared" si="527"/>
        <v>NA</v>
      </c>
      <c r="AY1166" s="289" t="str">
        <f t="shared" si="528"/>
        <v>NA</v>
      </c>
      <c r="AZ1166" s="289" t="str">
        <f t="shared" si="529"/>
        <v>NA</v>
      </c>
      <c r="BA1166" s="289" t="str">
        <f t="shared" si="530"/>
        <v>NA</v>
      </c>
      <c r="BB1166" s="289" t="str">
        <f t="shared" si="531"/>
        <v>NA</v>
      </c>
      <c r="BC1166" s="289" t="str">
        <f t="shared" si="505"/>
        <v>NA</v>
      </c>
      <c r="BD1166" s="289" t="str">
        <f t="shared" si="506"/>
        <v>NA</v>
      </c>
      <c r="BE1166" s="289" t="str">
        <f t="shared" si="507"/>
        <v>NA</v>
      </c>
    </row>
    <row r="1167" spans="1:57" s="309" customFormat="1" ht="15" customHeight="1" x14ac:dyDescent="0.25">
      <c r="A1167" s="283" t="s">
        <v>437</v>
      </c>
      <c r="B1167" s="255" t="s">
        <v>912</v>
      </c>
      <c r="C1167" s="269" t="s">
        <v>1127</v>
      </c>
      <c r="D1167" s="248"/>
      <c r="E1167" s="248"/>
      <c r="F1167" s="248"/>
      <c r="G1167" s="248"/>
      <c r="H1167" s="248">
        <v>29225</v>
      </c>
      <c r="I1167" s="248">
        <v>32744</v>
      </c>
      <c r="J1167" s="248">
        <v>40411</v>
      </c>
      <c r="K1167" s="248">
        <v>50383</v>
      </c>
      <c r="L1167" s="248"/>
      <c r="M1167" s="248"/>
      <c r="N1167" s="248">
        <v>59649</v>
      </c>
      <c r="O1167" s="248">
        <v>46455</v>
      </c>
      <c r="P1167" s="248">
        <v>54801</v>
      </c>
      <c r="Q1167" s="248">
        <v>53924</v>
      </c>
      <c r="R1167" s="248">
        <v>54491</v>
      </c>
      <c r="S1167" s="248">
        <v>53572</v>
      </c>
      <c r="T1167" s="285"/>
      <c r="U1167" s="286"/>
      <c r="V1167" s="287"/>
      <c r="W1167" s="287"/>
      <c r="X1167" s="287"/>
      <c r="Y1167" s="287"/>
      <c r="Z1167" s="287"/>
      <c r="AA1167" s="287"/>
      <c r="AB1167" s="287"/>
      <c r="AC1167" s="303"/>
      <c r="AD1167" s="303"/>
      <c r="AE1167" s="289" t="str">
        <f t="shared" si="508"/>
        <v>NA</v>
      </c>
      <c r="AF1167" s="289" t="str">
        <f t="shared" si="509"/>
        <v>NA</v>
      </c>
      <c r="AG1167" s="289" t="str">
        <f t="shared" si="510"/>
        <v>NA</v>
      </c>
      <c r="AH1167" s="289" t="str">
        <f t="shared" si="511"/>
        <v>NA</v>
      </c>
      <c r="AI1167" s="289">
        <f t="shared" si="512"/>
        <v>340</v>
      </c>
      <c r="AJ1167" s="289">
        <f t="shared" si="513"/>
        <v>353</v>
      </c>
      <c r="AK1167" s="289">
        <f t="shared" si="514"/>
        <v>343</v>
      </c>
      <c r="AL1167" s="289">
        <f t="shared" si="515"/>
        <v>337</v>
      </c>
      <c r="AM1167" s="289" t="str">
        <f t="shared" si="516"/>
        <v>NA</v>
      </c>
      <c r="AN1167" s="289" t="str">
        <f t="shared" si="517"/>
        <v>NA</v>
      </c>
      <c r="AO1167" s="289">
        <f t="shared" si="518"/>
        <v>394</v>
      </c>
      <c r="AP1167" s="289">
        <f t="shared" si="519"/>
        <v>439</v>
      </c>
      <c r="AQ1167" s="289">
        <f t="shared" si="520"/>
        <v>399</v>
      </c>
      <c r="AR1167" s="289">
        <f t="shared" si="521"/>
        <v>406</v>
      </c>
      <c r="AS1167" s="289">
        <f t="shared" si="522"/>
        <v>431</v>
      </c>
      <c r="AT1167" s="289">
        <f t="shared" si="523"/>
        <v>465</v>
      </c>
      <c r="AU1167" s="289" t="str">
        <f t="shared" si="524"/>
        <v>NA</v>
      </c>
      <c r="AV1167" s="289" t="str">
        <f t="shared" si="525"/>
        <v>NA</v>
      </c>
      <c r="AW1167" s="289" t="str">
        <f t="shared" si="526"/>
        <v>NA</v>
      </c>
      <c r="AX1167" s="289" t="str">
        <f t="shared" si="527"/>
        <v>NA</v>
      </c>
      <c r="AY1167" s="289" t="str">
        <f t="shared" si="528"/>
        <v>NA</v>
      </c>
      <c r="AZ1167" s="289" t="str">
        <f t="shared" si="529"/>
        <v>NA</v>
      </c>
      <c r="BA1167" s="289" t="str">
        <f t="shared" si="530"/>
        <v>NA</v>
      </c>
      <c r="BB1167" s="289" t="str">
        <f t="shared" si="531"/>
        <v>NA</v>
      </c>
      <c r="BC1167" s="289" t="str">
        <f t="shared" si="505"/>
        <v>NA</v>
      </c>
      <c r="BD1167" s="289" t="str">
        <f t="shared" si="506"/>
        <v>NA</v>
      </c>
      <c r="BE1167" s="289" t="str">
        <f t="shared" si="507"/>
        <v>NA</v>
      </c>
    </row>
    <row r="1168" spans="1:57" s="309" customFormat="1" ht="15" customHeight="1" x14ac:dyDescent="0.25">
      <c r="A1168" s="283" t="s">
        <v>70</v>
      </c>
      <c r="B1168" s="255" t="s">
        <v>915</v>
      </c>
      <c r="C1168" s="269" t="s">
        <v>1127</v>
      </c>
      <c r="D1168" s="248"/>
      <c r="E1168" s="248"/>
      <c r="F1168" s="248"/>
      <c r="G1168" s="248"/>
      <c r="H1168" s="248"/>
      <c r="I1168" s="248"/>
      <c r="J1168" s="248"/>
      <c r="K1168" s="248"/>
      <c r="L1168" s="248"/>
      <c r="M1168" s="248"/>
      <c r="N1168" s="248">
        <v>10553</v>
      </c>
      <c r="O1168" s="248">
        <v>2087.6000000000004</v>
      </c>
      <c r="P1168" s="248">
        <v>-6377.7999999999993</v>
      </c>
      <c r="Q1168" s="248">
        <v>-14843.199999999999</v>
      </c>
      <c r="R1168" s="248">
        <v>-23308.6</v>
      </c>
      <c r="S1168" s="248">
        <v>12389</v>
      </c>
      <c r="T1168" s="285">
        <v>14337</v>
      </c>
      <c r="U1168" s="286"/>
      <c r="V1168" s="287"/>
      <c r="W1168" s="287"/>
      <c r="X1168" s="287"/>
      <c r="Y1168" s="287"/>
      <c r="Z1168" s="287"/>
      <c r="AA1168" s="287"/>
      <c r="AB1168" s="287"/>
      <c r="AC1168" s="303"/>
      <c r="AD1168" s="303"/>
      <c r="AE1168" s="289" t="str">
        <f t="shared" si="508"/>
        <v>NA</v>
      </c>
      <c r="AF1168" s="289" t="str">
        <f t="shared" si="509"/>
        <v>NA</v>
      </c>
      <c r="AG1168" s="289" t="str">
        <f t="shared" si="510"/>
        <v>NA</v>
      </c>
      <c r="AH1168" s="289" t="str">
        <f t="shared" si="511"/>
        <v>NA</v>
      </c>
      <c r="AI1168" s="289" t="str">
        <f t="shared" si="512"/>
        <v>NA</v>
      </c>
      <c r="AJ1168" s="289" t="str">
        <f t="shared" si="513"/>
        <v>NA</v>
      </c>
      <c r="AK1168" s="289" t="str">
        <f t="shared" si="514"/>
        <v>NA</v>
      </c>
      <c r="AL1168" s="289" t="str">
        <f t="shared" si="515"/>
        <v>NA</v>
      </c>
      <c r="AM1168" s="289" t="str">
        <f t="shared" si="516"/>
        <v>NA</v>
      </c>
      <c r="AN1168" s="289" t="str">
        <f t="shared" si="517"/>
        <v>NA</v>
      </c>
      <c r="AO1168" s="289">
        <f t="shared" si="518"/>
        <v>609</v>
      </c>
      <c r="AP1168" s="289">
        <f t="shared" si="519"/>
        <v>654</v>
      </c>
      <c r="AQ1168" s="289" t="str">
        <f t="shared" si="520"/>
        <v>NA</v>
      </c>
      <c r="AR1168" s="289" t="str">
        <f t="shared" si="521"/>
        <v>NA</v>
      </c>
      <c r="AS1168" s="289" t="str">
        <f t="shared" si="522"/>
        <v>NA</v>
      </c>
      <c r="AT1168" s="289">
        <f t="shared" si="523"/>
        <v>717</v>
      </c>
      <c r="AU1168" s="289">
        <f t="shared" si="524"/>
        <v>744</v>
      </c>
      <c r="AV1168" s="289" t="str">
        <f t="shared" si="525"/>
        <v>NA</v>
      </c>
      <c r="AW1168" s="289" t="str">
        <f t="shared" si="526"/>
        <v>NA</v>
      </c>
      <c r="AX1168" s="289" t="str">
        <f t="shared" si="527"/>
        <v>NA</v>
      </c>
      <c r="AY1168" s="289" t="str">
        <f t="shared" si="528"/>
        <v>NA</v>
      </c>
      <c r="AZ1168" s="289" t="str">
        <f t="shared" si="529"/>
        <v>NA</v>
      </c>
      <c r="BA1168" s="289" t="str">
        <f t="shared" si="530"/>
        <v>NA</v>
      </c>
      <c r="BB1168" s="289" t="str">
        <f t="shared" si="531"/>
        <v>NA</v>
      </c>
      <c r="BC1168" s="289" t="str">
        <f t="shared" si="505"/>
        <v>NA</v>
      </c>
      <c r="BD1168" s="289" t="str">
        <f t="shared" si="506"/>
        <v>NA</v>
      </c>
      <c r="BE1168" s="289" t="str">
        <f t="shared" si="507"/>
        <v>NA</v>
      </c>
    </row>
    <row r="1169" spans="1:57" s="309" customFormat="1" ht="15" customHeight="1" x14ac:dyDescent="0.25">
      <c r="A1169" s="283" t="s">
        <v>73</v>
      </c>
      <c r="B1169" s="255" t="s">
        <v>915</v>
      </c>
      <c r="C1169" s="269" t="s">
        <v>1127</v>
      </c>
      <c r="D1169" s="248"/>
      <c r="E1169" s="248"/>
      <c r="F1169" s="248"/>
      <c r="G1169" s="248"/>
      <c r="H1169" s="248"/>
      <c r="I1169" s="248"/>
      <c r="J1169" s="248"/>
      <c r="K1169" s="248"/>
      <c r="L1169" s="248"/>
      <c r="M1169" s="248"/>
      <c r="N1169" s="248"/>
      <c r="O1169" s="248"/>
      <c r="P1169" s="248">
        <v>20193</v>
      </c>
      <c r="Q1169" s="248">
        <v>21640</v>
      </c>
      <c r="R1169" s="248"/>
      <c r="S1169" s="248"/>
      <c r="T1169" s="285"/>
      <c r="U1169" s="286"/>
      <c r="V1169" s="287"/>
      <c r="W1169" s="287"/>
      <c r="X1169" s="287"/>
      <c r="Y1169" s="287"/>
      <c r="Z1169" s="287"/>
      <c r="AA1169" s="287"/>
      <c r="AB1169" s="287"/>
      <c r="AC1169" s="303"/>
      <c r="AD1169" s="303"/>
      <c r="AE1169" s="289" t="str">
        <f t="shared" si="508"/>
        <v>NA</v>
      </c>
      <c r="AF1169" s="289" t="str">
        <f t="shared" si="509"/>
        <v>NA</v>
      </c>
      <c r="AG1169" s="289" t="str">
        <f t="shared" si="510"/>
        <v>NA</v>
      </c>
      <c r="AH1169" s="289" t="str">
        <f t="shared" si="511"/>
        <v>NA</v>
      </c>
      <c r="AI1169" s="289" t="str">
        <f t="shared" si="512"/>
        <v>NA</v>
      </c>
      <c r="AJ1169" s="289" t="str">
        <f t="shared" si="513"/>
        <v>NA</v>
      </c>
      <c r="AK1169" s="289" t="str">
        <f t="shared" si="514"/>
        <v>NA</v>
      </c>
      <c r="AL1169" s="289" t="str">
        <f t="shared" si="515"/>
        <v>NA</v>
      </c>
      <c r="AM1169" s="289" t="str">
        <f t="shared" si="516"/>
        <v>NA</v>
      </c>
      <c r="AN1169" s="289" t="str">
        <f t="shared" si="517"/>
        <v>NA</v>
      </c>
      <c r="AO1169" s="289" t="str">
        <f t="shared" si="518"/>
        <v>NA</v>
      </c>
      <c r="AP1169" s="289" t="str">
        <f t="shared" si="519"/>
        <v>NA</v>
      </c>
      <c r="AQ1169" s="289">
        <f t="shared" si="520"/>
        <v>605</v>
      </c>
      <c r="AR1169" s="289">
        <f t="shared" si="521"/>
        <v>626</v>
      </c>
      <c r="AS1169" s="289" t="str">
        <f t="shared" si="522"/>
        <v>NA</v>
      </c>
      <c r="AT1169" s="289" t="str">
        <f t="shared" si="523"/>
        <v>NA</v>
      </c>
      <c r="AU1169" s="289" t="str">
        <f t="shared" si="524"/>
        <v>NA</v>
      </c>
      <c r="AV1169" s="289" t="str">
        <f t="shared" si="525"/>
        <v>NA</v>
      </c>
      <c r="AW1169" s="289" t="str">
        <f t="shared" si="526"/>
        <v>NA</v>
      </c>
      <c r="AX1169" s="289" t="str">
        <f t="shared" si="527"/>
        <v>NA</v>
      </c>
      <c r="AY1169" s="289" t="str">
        <f t="shared" si="528"/>
        <v>NA</v>
      </c>
      <c r="AZ1169" s="289" t="str">
        <f t="shared" si="529"/>
        <v>NA</v>
      </c>
      <c r="BA1169" s="289" t="str">
        <f t="shared" si="530"/>
        <v>NA</v>
      </c>
      <c r="BB1169" s="289" t="str">
        <f t="shared" si="531"/>
        <v>NA</v>
      </c>
      <c r="BC1169" s="289" t="str">
        <f t="shared" si="505"/>
        <v>NA</v>
      </c>
      <c r="BD1169" s="289" t="str">
        <f t="shared" si="506"/>
        <v>NA</v>
      </c>
      <c r="BE1169" s="289" t="str">
        <f t="shared" si="507"/>
        <v>NA</v>
      </c>
    </row>
    <row r="1170" spans="1:57" s="309" customFormat="1" ht="15" customHeight="1" x14ac:dyDescent="0.25">
      <c r="A1170" s="283" t="s">
        <v>242</v>
      </c>
      <c r="B1170" s="255" t="s">
        <v>915</v>
      </c>
      <c r="C1170" s="269" t="s">
        <v>1127</v>
      </c>
      <c r="D1170" s="248"/>
      <c r="E1170" s="248"/>
      <c r="F1170" s="248"/>
      <c r="G1170" s="248"/>
      <c r="H1170" s="248">
        <v>176964</v>
      </c>
      <c r="I1170" s="248">
        <v>200591</v>
      </c>
      <c r="J1170" s="248">
        <v>231400.5</v>
      </c>
      <c r="K1170" s="248">
        <v>262210</v>
      </c>
      <c r="L1170" s="248">
        <v>296705</v>
      </c>
      <c r="M1170" s="248">
        <v>314313</v>
      </c>
      <c r="N1170" s="248">
        <v>323584</v>
      </c>
      <c r="O1170" s="248">
        <v>292355</v>
      </c>
      <c r="P1170" s="248">
        <v>265247</v>
      </c>
      <c r="Q1170" s="248">
        <v>259982</v>
      </c>
      <c r="R1170" s="248">
        <v>286954</v>
      </c>
      <c r="S1170" s="248">
        <v>300556</v>
      </c>
      <c r="T1170" s="285">
        <v>320179</v>
      </c>
      <c r="U1170" s="286">
        <v>364358</v>
      </c>
      <c r="V1170" s="287">
        <v>302815</v>
      </c>
      <c r="W1170" s="287"/>
      <c r="X1170" s="287"/>
      <c r="Y1170" s="287"/>
      <c r="Z1170" s="287"/>
      <c r="AA1170" s="287"/>
      <c r="AB1170" s="287"/>
      <c r="AC1170" s="303"/>
      <c r="AD1170" s="303"/>
      <c r="AE1170" s="289" t="str">
        <f t="shared" si="508"/>
        <v>NA</v>
      </c>
      <c r="AF1170" s="289" t="str">
        <f t="shared" si="509"/>
        <v>NA</v>
      </c>
      <c r="AG1170" s="289" t="str">
        <f t="shared" si="510"/>
        <v>NA</v>
      </c>
      <c r="AH1170" s="289" t="str">
        <f t="shared" si="511"/>
        <v>NA</v>
      </c>
      <c r="AI1170" s="289">
        <f t="shared" si="512"/>
        <v>104</v>
      </c>
      <c r="AJ1170" s="289">
        <f t="shared" si="513"/>
        <v>110</v>
      </c>
      <c r="AK1170" s="289">
        <f t="shared" si="514"/>
        <v>113</v>
      </c>
      <c r="AL1170" s="289">
        <f t="shared" si="515"/>
        <v>121</v>
      </c>
      <c r="AM1170" s="289">
        <f t="shared" si="516"/>
        <v>124</v>
      </c>
      <c r="AN1170" s="289">
        <f t="shared" si="517"/>
        <v>128</v>
      </c>
      <c r="AO1170" s="289">
        <f t="shared" si="518"/>
        <v>135</v>
      </c>
      <c r="AP1170" s="289">
        <f t="shared" si="519"/>
        <v>146</v>
      </c>
      <c r="AQ1170" s="289">
        <f t="shared" si="520"/>
        <v>150</v>
      </c>
      <c r="AR1170" s="289">
        <f t="shared" si="521"/>
        <v>153</v>
      </c>
      <c r="AS1170" s="289">
        <f t="shared" si="522"/>
        <v>160</v>
      </c>
      <c r="AT1170" s="289">
        <f t="shared" si="523"/>
        <v>166</v>
      </c>
      <c r="AU1170" s="289">
        <f t="shared" si="524"/>
        <v>172</v>
      </c>
      <c r="AV1170" s="289">
        <f t="shared" si="525"/>
        <v>180</v>
      </c>
      <c r="AW1170" s="289">
        <f t="shared" si="526"/>
        <v>209</v>
      </c>
      <c r="AX1170" s="289" t="str">
        <f t="shared" si="527"/>
        <v>NA</v>
      </c>
      <c r="AY1170" s="289" t="str">
        <f t="shared" si="528"/>
        <v>NA</v>
      </c>
      <c r="AZ1170" s="289" t="str">
        <f t="shared" si="529"/>
        <v>NA</v>
      </c>
      <c r="BA1170" s="289" t="str">
        <f t="shared" si="530"/>
        <v>NA</v>
      </c>
      <c r="BB1170" s="289" t="str">
        <f t="shared" si="531"/>
        <v>NA</v>
      </c>
      <c r="BC1170" s="289" t="str">
        <f t="shared" si="505"/>
        <v>NA</v>
      </c>
      <c r="BD1170" s="289" t="str">
        <f t="shared" si="506"/>
        <v>NA</v>
      </c>
      <c r="BE1170" s="289" t="str">
        <f t="shared" si="507"/>
        <v>NA</v>
      </c>
    </row>
    <row r="1171" spans="1:57" s="309" customFormat="1" ht="15" customHeight="1" x14ac:dyDescent="0.25">
      <c r="A1171" s="283" t="s">
        <v>567</v>
      </c>
      <c r="B1171" s="255" t="s">
        <v>915</v>
      </c>
      <c r="C1171" s="269" t="s">
        <v>1127</v>
      </c>
      <c r="D1171" s="248"/>
      <c r="E1171" s="248"/>
      <c r="F1171" s="248"/>
      <c r="G1171" s="248"/>
      <c r="H1171" s="248"/>
      <c r="I1171" s="248"/>
      <c r="J1171" s="248"/>
      <c r="K1171" s="248"/>
      <c r="L1171" s="248"/>
      <c r="M1171" s="248"/>
      <c r="N1171" s="248"/>
      <c r="O1171" s="248"/>
      <c r="P1171" s="248"/>
      <c r="Q1171" s="248"/>
      <c r="R1171" s="248"/>
      <c r="S1171" s="248"/>
      <c r="T1171" s="285">
        <v>4911</v>
      </c>
      <c r="U1171" s="286">
        <v>6331</v>
      </c>
      <c r="V1171" s="287"/>
      <c r="W1171" s="287"/>
      <c r="X1171" s="287"/>
      <c r="Y1171" s="287"/>
      <c r="Z1171" s="287"/>
      <c r="AA1171" s="287"/>
      <c r="AB1171" s="287"/>
      <c r="AC1171" s="303"/>
      <c r="AD1171" s="303"/>
      <c r="AE1171" s="289" t="str">
        <f t="shared" si="508"/>
        <v>NA</v>
      </c>
      <c r="AF1171" s="289" t="str">
        <f t="shared" si="509"/>
        <v>NA</v>
      </c>
      <c r="AG1171" s="289" t="str">
        <f t="shared" si="510"/>
        <v>NA</v>
      </c>
      <c r="AH1171" s="289" t="str">
        <f t="shared" si="511"/>
        <v>NA</v>
      </c>
      <c r="AI1171" s="289" t="str">
        <f t="shared" si="512"/>
        <v>NA</v>
      </c>
      <c r="AJ1171" s="289" t="str">
        <f t="shared" si="513"/>
        <v>NA</v>
      </c>
      <c r="AK1171" s="289" t="str">
        <f t="shared" si="514"/>
        <v>NA</v>
      </c>
      <c r="AL1171" s="289" t="str">
        <f t="shared" si="515"/>
        <v>NA</v>
      </c>
      <c r="AM1171" s="289" t="str">
        <f t="shared" si="516"/>
        <v>NA</v>
      </c>
      <c r="AN1171" s="289" t="str">
        <f t="shared" si="517"/>
        <v>NA</v>
      </c>
      <c r="AO1171" s="289" t="str">
        <f t="shared" si="518"/>
        <v>NA</v>
      </c>
      <c r="AP1171" s="289" t="str">
        <f t="shared" si="519"/>
        <v>NA</v>
      </c>
      <c r="AQ1171" s="289" t="str">
        <f t="shared" si="520"/>
        <v>NA</v>
      </c>
      <c r="AR1171" s="289" t="str">
        <f t="shared" si="521"/>
        <v>NA</v>
      </c>
      <c r="AS1171" s="289" t="str">
        <f t="shared" si="522"/>
        <v>NA</v>
      </c>
      <c r="AT1171" s="289" t="str">
        <f t="shared" si="523"/>
        <v>NA</v>
      </c>
      <c r="AU1171" s="289">
        <f t="shared" si="524"/>
        <v>815</v>
      </c>
      <c r="AV1171" s="289">
        <f t="shared" si="525"/>
        <v>821</v>
      </c>
      <c r="AW1171" s="289" t="str">
        <f t="shared" si="526"/>
        <v>NA</v>
      </c>
      <c r="AX1171" s="289" t="str">
        <f t="shared" si="527"/>
        <v>NA</v>
      </c>
      <c r="AY1171" s="289" t="str">
        <f t="shared" si="528"/>
        <v>NA</v>
      </c>
      <c r="AZ1171" s="289" t="str">
        <f t="shared" si="529"/>
        <v>NA</v>
      </c>
      <c r="BA1171" s="289" t="str">
        <f t="shared" si="530"/>
        <v>NA</v>
      </c>
      <c r="BB1171" s="289" t="str">
        <f t="shared" si="531"/>
        <v>NA</v>
      </c>
      <c r="BC1171" s="289" t="str">
        <f t="shared" si="505"/>
        <v>NA</v>
      </c>
      <c r="BD1171" s="289" t="str">
        <f t="shared" si="506"/>
        <v>NA</v>
      </c>
      <c r="BE1171" s="289" t="str">
        <f t="shared" si="507"/>
        <v>NA</v>
      </c>
    </row>
    <row r="1172" spans="1:57" s="309" customFormat="1" ht="15" customHeight="1" x14ac:dyDescent="0.25">
      <c r="A1172" s="283" t="s">
        <v>742</v>
      </c>
      <c r="B1172" s="255" t="s">
        <v>915</v>
      </c>
      <c r="C1172" s="269" t="s">
        <v>1127</v>
      </c>
      <c r="D1172" s="248"/>
      <c r="E1172" s="248"/>
      <c r="F1172" s="248"/>
      <c r="G1172" s="248"/>
      <c r="H1172" s="248"/>
      <c r="I1172" s="248"/>
      <c r="J1172" s="248"/>
      <c r="K1172" s="248"/>
      <c r="L1172" s="248"/>
      <c r="M1172" s="248"/>
      <c r="N1172" s="248">
        <v>109710</v>
      </c>
      <c r="O1172" s="248">
        <v>96389</v>
      </c>
      <c r="P1172" s="248">
        <v>75243</v>
      </c>
      <c r="Q1172" s="248"/>
      <c r="R1172" s="248"/>
      <c r="S1172" s="248"/>
      <c r="T1172" s="285"/>
      <c r="U1172" s="286"/>
      <c r="V1172" s="287"/>
      <c r="W1172" s="287"/>
      <c r="X1172" s="287"/>
      <c r="Y1172" s="287"/>
      <c r="Z1172" s="287"/>
      <c r="AA1172" s="287"/>
      <c r="AB1172" s="287"/>
      <c r="AC1172" s="303"/>
      <c r="AD1172" s="303"/>
      <c r="AE1172" s="289" t="str">
        <f t="shared" si="508"/>
        <v>NA</v>
      </c>
      <c r="AF1172" s="289" t="str">
        <f t="shared" si="509"/>
        <v>NA</v>
      </c>
      <c r="AG1172" s="289" t="str">
        <f t="shared" si="510"/>
        <v>NA</v>
      </c>
      <c r="AH1172" s="289" t="str">
        <f t="shared" si="511"/>
        <v>NA</v>
      </c>
      <c r="AI1172" s="289" t="str">
        <f t="shared" si="512"/>
        <v>NA</v>
      </c>
      <c r="AJ1172" s="289" t="str">
        <f t="shared" si="513"/>
        <v>NA</v>
      </c>
      <c r="AK1172" s="289" t="str">
        <f t="shared" si="514"/>
        <v>NA</v>
      </c>
      <c r="AL1172" s="289" t="str">
        <f t="shared" si="515"/>
        <v>NA</v>
      </c>
      <c r="AM1172" s="289" t="str">
        <f t="shared" si="516"/>
        <v>NA</v>
      </c>
      <c r="AN1172" s="289" t="str">
        <f t="shared" si="517"/>
        <v>NA</v>
      </c>
      <c r="AO1172" s="289">
        <f t="shared" si="518"/>
        <v>297</v>
      </c>
      <c r="AP1172" s="289">
        <f t="shared" si="519"/>
        <v>313</v>
      </c>
      <c r="AQ1172" s="289">
        <f t="shared" si="520"/>
        <v>347</v>
      </c>
      <c r="AR1172" s="289" t="str">
        <f t="shared" si="521"/>
        <v>NA</v>
      </c>
      <c r="AS1172" s="289" t="str">
        <f t="shared" si="522"/>
        <v>NA</v>
      </c>
      <c r="AT1172" s="289" t="str">
        <f t="shared" si="523"/>
        <v>NA</v>
      </c>
      <c r="AU1172" s="289" t="str">
        <f t="shared" si="524"/>
        <v>NA</v>
      </c>
      <c r="AV1172" s="289" t="str">
        <f t="shared" si="525"/>
        <v>NA</v>
      </c>
      <c r="AW1172" s="289" t="str">
        <f t="shared" si="526"/>
        <v>NA</v>
      </c>
      <c r="AX1172" s="289" t="str">
        <f t="shared" si="527"/>
        <v>NA</v>
      </c>
      <c r="AY1172" s="289" t="str">
        <f t="shared" si="528"/>
        <v>NA</v>
      </c>
      <c r="AZ1172" s="289" t="str">
        <f t="shared" si="529"/>
        <v>NA</v>
      </c>
      <c r="BA1172" s="289" t="str">
        <f t="shared" si="530"/>
        <v>NA</v>
      </c>
      <c r="BB1172" s="289" t="str">
        <f t="shared" si="531"/>
        <v>NA</v>
      </c>
      <c r="BC1172" s="289" t="str">
        <f t="shared" si="505"/>
        <v>NA</v>
      </c>
      <c r="BD1172" s="289" t="str">
        <f t="shared" si="506"/>
        <v>NA</v>
      </c>
      <c r="BE1172" s="289" t="str">
        <f t="shared" si="507"/>
        <v>NA</v>
      </c>
    </row>
    <row r="1173" spans="1:57" s="309" customFormat="1" ht="15" customHeight="1" x14ac:dyDescent="0.25">
      <c r="A1173" s="283" t="s">
        <v>379</v>
      </c>
      <c r="B1173" s="255" t="s">
        <v>915</v>
      </c>
      <c r="C1173" s="269" t="s">
        <v>1127</v>
      </c>
      <c r="D1173" s="248"/>
      <c r="E1173" s="248"/>
      <c r="F1173" s="248"/>
      <c r="G1173" s="248"/>
      <c r="H1173" s="248">
        <v>4171</v>
      </c>
      <c r="I1173" s="248">
        <v>5201</v>
      </c>
      <c r="J1173" s="248"/>
      <c r="K1173" s="248"/>
      <c r="L1173" s="248"/>
      <c r="M1173" s="248"/>
      <c r="N1173" s="248"/>
      <c r="O1173" s="248"/>
      <c r="P1173" s="248"/>
      <c r="Q1173" s="248"/>
      <c r="R1173" s="248"/>
      <c r="S1173" s="248"/>
      <c r="T1173" s="285"/>
      <c r="U1173" s="286"/>
      <c r="V1173" s="287"/>
      <c r="W1173" s="287"/>
      <c r="X1173" s="287"/>
      <c r="Y1173" s="287"/>
      <c r="Z1173" s="287"/>
      <c r="AA1173" s="287"/>
      <c r="AB1173" s="287"/>
      <c r="AC1173" s="303"/>
      <c r="AD1173" s="303"/>
      <c r="AE1173" s="289" t="str">
        <f t="shared" si="508"/>
        <v>NA</v>
      </c>
      <c r="AF1173" s="289" t="str">
        <f t="shared" si="509"/>
        <v>NA</v>
      </c>
      <c r="AG1173" s="289" t="str">
        <f t="shared" si="510"/>
        <v>NA</v>
      </c>
      <c r="AH1173" s="289" t="str">
        <f t="shared" si="511"/>
        <v>NA</v>
      </c>
      <c r="AI1173" s="289">
        <f t="shared" si="512"/>
        <v>452</v>
      </c>
      <c r="AJ1173" s="289">
        <f t="shared" si="513"/>
        <v>479</v>
      </c>
      <c r="AK1173" s="289" t="str">
        <f t="shared" si="514"/>
        <v>NA</v>
      </c>
      <c r="AL1173" s="289" t="str">
        <f t="shared" si="515"/>
        <v>NA</v>
      </c>
      <c r="AM1173" s="289" t="str">
        <f t="shared" si="516"/>
        <v>NA</v>
      </c>
      <c r="AN1173" s="289" t="str">
        <f t="shared" si="517"/>
        <v>NA</v>
      </c>
      <c r="AO1173" s="289" t="str">
        <f t="shared" si="518"/>
        <v>NA</v>
      </c>
      <c r="AP1173" s="289" t="str">
        <f t="shared" si="519"/>
        <v>NA</v>
      </c>
      <c r="AQ1173" s="289" t="str">
        <f t="shared" si="520"/>
        <v>NA</v>
      </c>
      <c r="AR1173" s="289" t="str">
        <f t="shared" si="521"/>
        <v>NA</v>
      </c>
      <c r="AS1173" s="289" t="str">
        <f t="shared" si="522"/>
        <v>NA</v>
      </c>
      <c r="AT1173" s="289" t="str">
        <f t="shared" si="523"/>
        <v>NA</v>
      </c>
      <c r="AU1173" s="289" t="str">
        <f t="shared" si="524"/>
        <v>NA</v>
      </c>
      <c r="AV1173" s="289" t="str">
        <f t="shared" si="525"/>
        <v>NA</v>
      </c>
      <c r="AW1173" s="289" t="str">
        <f t="shared" si="526"/>
        <v>NA</v>
      </c>
      <c r="AX1173" s="289" t="str">
        <f t="shared" si="527"/>
        <v>NA</v>
      </c>
      <c r="AY1173" s="289" t="str">
        <f t="shared" si="528"/>
        <v>NA</v>
      </c>
      <c r="AZ1173" s="289" t="str">
        <f t="shared" si="529"/>
        <v>NA</v>
      </c>
      <c r="BA1173" s="289" t="str">
        <f t="shared" si="530"/>
        <v>NA</v>
      </c>
      <c r="BB1173" s="289" t="str">
        <f t="shared" si="531"/>
        <v>NA</v>
      </c>
      <c r="BC1173" s="289" t="str">
        <f t="shared" si="505"/>
        <v>NA</v>
      </c>
      <c r="BD1173" s="289" t="str">
        <f t="shared" si="506"/>
        <v>NA</v>
      </c>
      <c r="BE1173" s="289" t="str">
        <f t="shared" si="507"/>
        <v>NA</v>
      </c>
    </row>
    <row r="1174" spans="1:57" s="309" customFormat="1" ht="15" customHeight="1" x14ac:dyDescent="0.25">
      <c r="A1174" s="283" t="s">
        <v>545</v>
      </c>
      <c r="B1174" s="255" t="s">
        <v>915</v>
      </c>
      <c r="C1174" s="269" t="s">
        <v>1127</v>
      </c>
      <c r="D1174" s="248"/>
      <c r="E1174" s="248"/>
      <c r="F1174" s="248"/>
      <c r="G1174" s="248"/>
      <c r="H1174" s="248"/>
      <c r="I1174" s="248"/>
      <c r="J1174" s="248"/>
      <c r="K1174" s="248"/>
      <c r="L1174" s="248"/>
      <c r="M1174" s="248"/>
      <c r="N1174" s="248"/>
      <c r="O1174" s="248"/>
      <c r="P1174" s="248"/>
      <c r="Q1174" s="248"/>
      <c r="R1174" s="248"/>
      <c r="S1174" s="248"/>
      <c r="T1174" s="285">
        <v>7238</v>
      </c>
      <c r="U1174" s="286"/>
      <c r="V1174" s="287"/>
      <c r="W1174" s="287"/>
      <c r="X1174" s="287"/>
      <c r="Y1174" s="287"/>
      <c r="Z1174" s="287"/>
      <c r="AA1174" s="287"/>
      <c r="AB1174" s="287"/>
      <c r="AC1174" s="303"/>
      <c r="AD1174" s="303"/>
      <c r="AE1174" s="289" t="str">
        <f t="shared" si="508"/>
        <v>NA</v>
      </c>
      <c r="AF1174" s="289" t="str">
        <f t="shared" si="509"/>
        <v>NA</v>
      </c>
      <c r="AG1174" s="289" t="str">
        <f t="shared" si="510"/>
        <v>NA</v>
      </c>
      <c r="AH1174" s="289" t="str">
        <f t="shared" si="511"/>
        <v>NA</v>
      </c>
      <c r="AI1174" s="289" t="str">
        <f t="shared" si="512"/>
        <v>NA</v>
      </c>
      <c r="AJ1174" s="289" t="str">
        <f t="shared" si="513"/>
        <v>NA</v>
      </c>
      <c r="AK1174" s="289" t="str">
        <f t="shared" si="514"/>
        <v>NA</v>
      </c>
      <c r="AL1174" s="289" t="str">
        <f t="shared" si="515"/>
        <v>NA</v>
      </c>
      <c r="AM1174" s="289" t="str">
        <f t="shared" si="516"/>
        <v>NA</v>
      </c>
      <c r="AN1174" s="289" t="str">
        <f t="shared" si="517"/>
        <v>NA</v>
      </c>
      <c r="AO1174" s="289" t="str">
        <f t="shared" si="518"/>
        <v>NA</v>
      </c>
      <c r="AP1174" s="289" t="str">
        <f t="shared" si="519"/>
        <v>NA</v>
      </c>
      <c r="AQ1174" s="289" t="str">
        <f t="shared" si="520"/>
        <v>NA</v>
      </c>
      <c r="AR1174" s="289" t="str">
        <f t="shared" si="521"/>
        <v>NA</v>
      </c>
      <c r="AS1174" s="289" t="str">
        <f t="shared" si="522"/>
        <v>NA</v>
      </c>
      <c r="AT1174" s="289" t="str">
        <f t="shared" si="523"/>
        <v>NA</v>
      </c>
      <c r="AU1174" s="289">
        <f t="shared" si="524"/>
        <v>798</v>
      </c>
      <c r="AV1174" s="289" t="str">
        <f t="shared" si="525"/>
        <v>NA</v>
      </c>
      <c r="AW1174" s="289" t="str">
        <f t="shared" si="526"/>
        <v>NA</v>
      </c>
      <c r="AX1174" s="289" t="str">
        <f t="shared" si="527"/>
        <v>NA</v>
      </c>
      <c r="AY1174" s="289" t="str">
        <f t="shared" si="528"/>
        <v>NA</v>
      </c>
      <c r="AZ1174" s="289" t="str">
        <f t="shared" si="529"/>
        <v>NA</v>
      </c>
      <c r="BA1174" s="289" t="str">
        <f t="shared" si="530"/>
        <v>NA</v>
      </c>
      <c r="BB1174" s="289" t="str">
        <f t="shared" si="531"/>
        <v>NA</v>
      </c>
      <c r="BC1174" s="289" t="str">
        <f t="shared" si="505"/>
        <v>NA</v>
      </c>
      <c r="BD1174" s="289" t="str">
        <f t="shared" si="506"/>
        <v>NA</v>
      </c>
      <c r="BE1174" s="289" t="str">
        <f t="shared" si="507"/>
        <v>NA</v>
      </c>
    </row>
    <row r="1175" spans="1:57" s="309" customFormat="1" ht="15" customHeight="1" x14ac:dyDescent="0.25">
      <c r="A1175" s="283" t="s">
        <v>381</v>
      </c>
      <c r="B1175" s="255" t="s">
        <v>915</v>
      </c>
      <c r="C1175" s="269" t="s">
        <v>1127</v>
      </c>
      <c r="D1175" s="248"/>
      <c r="E1175" s="248"/>
      <c r="F1175" s="248"/>
      <c r="G1175" s="248"/>
      <c r="H1175" s="248"/>
      <c r="I1175" s="248">
        <v>63238</v>
      </c>
      <c r="J1175" s="248">
        <v>68716</v>
      </c>
      <c r="K1175" s="248"/>
      <c r="L1175" s="248"/>
      <c r="M1175" s="248"/>
      <c r="N1175" s="248"/>
      <c r="O1175" s="248"/>
      <c r="P1175" s="248"/>
      <c r="Q1175" s="248"/>
      <c r="R1175" s="248"/>
      <c r="S1175" s="248"/>
      <c r="T1175" s="285"/>
      <c r="U1175" s="286"/>
      <c r="V1175" s="287"/>
      <c r="W1175" s="287"/>
      <c r="X1175" s="287"/>
      <c r="Y1175" s="287"/>
      <c r="Z1175" s="287"/>
      <c r="AA1175" s="287"/>
      <c r="AB1175" s="287"/>
      <c r="AC1175" s="303"/>
      <c r="AD1175" s="303"/>
      <c r="AE1175" s="289" t="str">
        <f t="shared" si="508"/>
        <v>NA</v>
      </c>
      <c r="AF1175" s="289" t="str">
        <f t="shared" si="509"/>
        <v>NA</v>
      </c>
      <c r="AG1175" s="289" t="str">
        <f t="shared" si="510"/>
        <v>NA</v>
      </c>
      <c r="AH1175" s="289" t="str">
        <f t="shared" si="511"/>
        <v>NA</v>
      </c>
      <c r="AI1175" s="289" t="str">
        <f t="shared" si="512"/>
        <v>NA</v>
      </c>
      <c r="AJ1175" s="289">
        <f t="shared" si="513"/>
        <v>257</v>
      </c>
      <c r="AK1175" s="289">
        <f t="shared" si="514"/>
        <v>272</v>
      </c>
      <c r="AL1175" s="289" t="str">
        <f t="shared" si="515"/>
        <v>NA</v>
      </c>
      <c r="AM1175" s="289" t="str">
        <f t="shared" si="516"/>
        <v>NA</v>
      </c>
      <c r="AN1175" s="289" t="str">
        <f t="shared" si="517"/>
        <v>NA</v>
      </c>
      <c r="AO1175" s="289" t="str">
        <f t="shared" si="518"/>
        <v>NA</v>
      </c>
      <c r="AP1175" s="289" t="str">
        <f t="shared" si="519"/>
        <v>NA</v>
      </c>
      <c r="AQ1175" s="289" t="str">
        <f t="shared" si="520"/>
        <v>NA</v>
      </c>
      <c r="AR1175" s="289" t="str">
        <f t="shared" si="521"/>
        <v>NA</v>
      </c>
      <c r="AS1175" s="289" t="str">
        <f t="shared" si="522"/>
        <v>NA</v>
      </c>
      <c r="AT1175" s="289" t="str">
        <f t="shared" si="523"/>
        <v>NA</v>
      </c>
      <c r="AU1175" s="289" t="str">
        <f t="shared" si="524"/>
        <v>NA</v>
      </c>
      <c r="AV1175" s="289" t="str">
        <f t="shared" si="525"/>
        <v>NA</v>
      </c>
      <c r="AW1175" s="289" t="str">
        <f t="shared" si="526"/>
        <v>NA</v>
      </c>
      <c r="AX1175" s="289" t="str">
        <f t="shared" si="527"/>
        <v>NA</v>
      </c>
      <c r="AY1175" s="289" t="str">
        <f t="shared" si="528"/>
        <v>NA</v>
      </c>
      <c r="AZ1175" s="289" t="str">
        <f t="shared" si="529"/>
        <v>NA</v>
      </c>
      <c r="BA1175" s="289" t="str">
        <f t="shared" si="530"/>
        <v>NA</v>
      </c>
      <c r="BB1175" s="289" t="str">
        <f t="shared" si="531"/>
        <v>NA</v>
      </c>
      <c r="BC1175" s="289" t="str">
        <f t="shared" si="505"/>
        <v>NA</v>
      </c>
      <c r="BD1175" s="289" t="str">
        <f t="shared" si="506"/>
        <v>NA</v>
      </c>
      <c r="BE1175" s="289" t="str">
        <f t="shared" si="507"/>
        <v>NA</v>
      </c>
    </row>
    <row r="1176" spans="1:57" s="309" customFormat="1" ht="15" customHeight="1" x14ac:dyDescent="0.25">
      <c r="A1176" s="283" t="s">
        <v>382</v>
      </c>
      <c r="B1176" s="255" t="s">
        <v>915</v>
      </c>
      <c r="C1176" s="269" t="s">
        <v>1127</v>
      </c>
      <c r="D1176" s="248"/>
      <c r="E1176" s="248"/>
      <c r="F1176" s="248"/>
      <c r="G1176" s="248"/>
      <c r="H1176" s="248">
        <v>9067</v>
      </c>
      <c r="I1176" s="248">
        <v>10821</v>
      </c>
      <c r="J1176" s="248">
        <v>13996</v>
      </c>
      <c r="K1176" s="248">
        <v>16364</v>
      </c>
      <c r="L1176" s="248"/>
      <c r="M1176" s="248"/>
      <c r="N1176" s="248"/>
      <c r="O1176" s="248"/>
      <c r="P1176" s="248"/>
      <c r="Q1176" s="248"/>
      <c r="R1176" s="248"/>
      <c r="S1176" s="248"/>
      <c r="T1176" s="285"/>
      <c r="U1176" s="286"/>
      <c r="V1176" s="287"/>
      <c r="W1176" s="287"/>
      <c r="X1176" s="287"/>
      <c r="Y1176" s="287"/>
      <c r="Z1176" s="287"/>
      <c r="AA1176" s="287"/>
      <c r="AB1176" s="287"/>
      <c r="AC1176" s="303"/>
      <c r="AD1176" s="303"/>
      <c r="AE1176" s="289" t="str">
        <f t="shared" si="508"/>
        <v>NA</v>
      </c>
      <c r="AF1176" s="289" t="str">
        <f t="shared" si="509"/>
        <v>NA</v>
      </c>
      <c r="AG1176" s="289" t="str">
        <f t="shared" si="510"/>
        <v>NA</v>
      </c>
      <c r="AH1176" s="289" t="str">
        <f t="shared" si="511"/>
        <v>NA</v>
      </c>
      <c r="AI1176" s="289">
        <f t="shared" si="512"/>
        <v>428</v>
      </c>
      <c r="AJ1176" s="289">
        <f t="shared" si="513"/>
        <v>455</v>
      </c>
      <c r="AK1176" s="289">
        <f t="shared" si="514"/>
        <v>469</v>
      </c>
      <c r="AL1176" s="289">
        <f t="shared" si="515"/>
        <v>468</v>
      </c>
      <c r="AM1176" s="289" t="str">
        <f t="shared" si="516"/>
        <v>NA</v>
      </c>
      <c r="AN1176" s="289" t="str">
        <f t="shared" si="517"/>
        <v>NA</v>
      </c>
      <c r="AO1176" s="289" t="str">
        <f t="shared" si="518"/>
        <v>NA</v>
      </c>
      <c r="AP1176" s="289" t="str">
        <f t="shared" si="519"/>
        <v>NA</v>
      </c>
      <c r="AQ1176" s="289" t="str">
        <f t="shared" si="520"/>
        <v>NA</v>
      </c>
      <c r="AR1176" s="289" t="str">
        <f t="shared" si="521"/>
        <v>NA</v>
      </c>
      <c r="AS1176" s="289" t="str">
        <f t="shared" si="522"/>
        <v>NA</v>
      </c>
      <c r="AT1176" s="289" t="str">
        <f t="shared" si="523"/>
        <v>NA</v>
      </c>
      <c r="AU1176" s="289" t="str">
        <f t="shared" si="524"/>
        <v>NA</v>
      </c>
      <c r="AV1176" s="289" t="str">
        <f t="shared" si="525"/>
        <v>NA</v>
      </c>
      <c r="AW1176" s="289" t="str">
        <f t="shared" si="526"/>
        <v>NA</v>
      </c>
      <c r="AX1176" s="289" t="str">
        <f t="shared" si="527"/>
        <v>NA</v>
      </c>
      <c r="AY1176" s="289" t="str">
        <f t="shared" si="528"/>
        <v>NA</v>
      </c>
      <c r="AZ1176" s="289" t="str">
        <f t="shared" si="529"/>
        <v>NA</v>
      </c>
      <c r="BA1176" s="289" t="str">
        <f t="shared" si="530"/>
        <v>NA</v>
      </c>
      <c r="BB1176" s="289" t="str">
        <f t="shared" si="531"/>
        <v>NA</v>
      </c>
      <c r="BC1176" s="289" t="str">
        <f t="shared" si="505"/>
        <v>NA</v>
      </c>
      <c r="BD1176" s="289" t="str">
        <f t="shared" si="506"/>
        <v>NA</v>
      </c>
      <c r="BE1176" s="289" t="str">
        <f t="shared" si="507"/>
        <v>NA</v>
      </c>
    </row>
    <row r="1177" spans="1:57" s="309" customFormat="1" ht="15" customHeight="1" x14ac:dyDescent="0.25">
      <c r="A1177" s="283" t="s">
        <v>388</v>
      </c>
      <c r="B1177" s="255" t="s">
        <v>915</v>
      </c>
      <c r="C1177" s="269" t="s">
        <v>1127</v>
      </c>
      <c r="D1177" s="248"/>
      <c r="E1177" s="248"/>
      <c r="F1177" s="248"/>
      <c r="G1177" s="248"/>
      <c r="H1177" s="248"/>
      <c r="I1177" s="248"/>
      <c r="J1177" s="248"/>
      <c r="K1177" s="248"/>
      <c r="L1177" s="248"/>
      <c r="M1177" s="248"/>
      <c r="N1177" s="248"/>
      <c r="O1177" s="248"/>
      <c r="P1177" s="248">
        <v>10701</v>
      </c>
      <c r="Q1177" s="248">
        <v>11813</v>
      </c>
      <c r="R1177" s="248">
        <v>15032</v>
      </c>
      <c r="S1177" s="248">
        <v>17848</v>
      </c>
      <c r="T1177" s="285">
        <v>19081</v>
      </c>
      <c r="U1177" s="286">
        <v>21102</v>
      </c>
      <c r="V1177" s="287">
        <v>19347</v>
      </c>
      <c r="W1177" s="287"/>
      <c r="X1177" s="287"/>
      <c r="Y1177" s="287"/>
      <c r="Z1177" s="287"/>
      <c r="AA1177" s="287"/>
      <c r="AB1177" s="287"/>
      <c r="AC1177" s="303"/>
      <c r="AD1177" s="303"/>
      <c r="AE1177" s="289" t="str">
        <f t="shared" si="508"/>
        <v>NA</v>
      </c>
      <c r="AF1177" s="289" t="str">
        <f t="shared" si="509"/>
        <v>NA</v>
      </c>
      <c r="AG1177" s="289" t="str">
        <f t="shared" si="510"/>
        <v>NA</v>
      </c>
      <c r="AH1177" s="289" t="str">
        <f t="shared" si="511"/>
        <v>NA</v>
      </c>
      <c r="AI1177" s="289" t="str">
        <f t="shared" si="512"/>
        <v>NA</v>
      </c>
      <c r="AJ1177" s="289" t="str">
        <f t="shared" si="513"/>
        <v>NA</v>
      </c>
      <c r="AK1177" s="289" t="str">
        <f t="shared" si="514"/>
        <v>NA</v>
      </c>
      <c r="AL1177" s="289" t="str">
        <f t="shared" si="515"/>
        <v>NA</v>
      </c>
      <c r="AM1177" s="289" t="str">
        <f t="shared" si="516"/>
        <v>NA</v>
      </c>
      <c r="AN1177" s="289" t="str">
        <f t="shared" si="517"/>
        <v>NA</v>
      </c>
      <c r="AO1177" s="289" t="str">
        <f t="shared" si="518"/>
        <v>NA</v>
      </c>
      <c r="AP1177" s="289" t="str">
        <f t="shared" si="519"/>
        <v>NA</v>
      </c>
      <c r="AQ1177" s="289">
        <f t="shared" si="520"/>
        <v>674</v>
      </c>
      <c r="AR1177" s="289">
        <f t="shared" si="521"/>
        <v>704</v>
      </c>
      <c r="AS1177" s="289">
        <f t="shared" si="522"/>
        <v>682</v>
      </c>
      <c r="AT1177" s="289">
        <f t="shared" si="523"/>
        <v>684</v>
      </c>
      <c r="AU1177" s="289">
        <f t="shared" si="524"/>
        <v>708</v>
      </c>
      <c r="AV1177" s="289">
        <f t="shared" si="525"/>
        <v>722</v>
      </c>
      <c r="AW1177" s="289">
        <f t="shared" si="526"/>
        <v>803</v>
      </c>
      <c r="AX1177" s="289" t="str">
        <f t="shared" si="527"/>
        <v>NA</v>
      </c>
      <c r="AY1177" s="289" t="str">
        <f t="shared" si="528"/>
        <v>NA</v>
      </c>
      <c r="AZ1177" s="289" t="str">
        <f t="shared" si="529"/>
        <v>NA</v>
      </c>
      <c r="BA1177" s="289" t="str">
        <f t="shared" si="530"/>
        <v>NA</v>
      </c>
      <c r="BB1177" s="289" t="str">
        <f t="shared" si="531"/>
        <v>NA</v>
      </c>
      <c r="BC1177" s="289" t="str">
        <f t="shared" si="505"/>
        <v>NA</v>
      </c>
      <c r="BD1177" s="289" t="str">
        <f t="shared" si="506"/>
        <v>NA</v>
      </c>
      <c r="BE1177" s="289" t="str">
        <f t="shared" si="507"/>
        <v>NA</v>
      </c>
    </row>
    <row r="1178" spans="1:57" s="309" customFormat="1" ht="15" customHeight="1" x14ac:dyDescent="0.25">
      <c r="A1178" s="283" t="s">
        <v>557</v>
      </c>
      <c r="B1178" s="255" t="s">
        <v>915</v>
      </c>
      <c r="C1178" s="269" t="s">
        <v>1127</v>
      </c>
      <c r="D1178" s="248"/>
      <c r="E1178" s="248"/>
      <c r="F1178" s="248"/>
      <c r="G1178" s="248"/>
      <c r="H1178" s="248"/>
      <c r="I1178" s="248"/>
      <c r="J1178" s="248"/>
      <c r="K1178" s="248"/>
      <c r="L1178" s="248"/>
      <c r="M1178" s="248"/>
      <c r="N1178" s="248"/>
      <c r="O1178" s="248"/>
      <c r="P1178" s="248"/>
      <c r="Q1178" s="248"/>
      <c r="R1178" s="248"/>
      <c r="S1178" s="248"/>
      <c r="T1178" s="285"/>
      <c r="U1178" s="286">
        <v>57557</v>
      </c>
      <c r="V1178" s="287">
        <v>49933</v>
      </c>
      <c r="W1178" s="287"/>
      <c r="X1178" s="287"/>
      <c r="Y1178" s="287"/>
      <c r="Z1178" s="287"/>
      <c r="AA1178" s="287"/>
      <c r="AB1178" s="287"/>
      <c r="AC1178" s="303"/>
      <c r="AD1178" s="303"/>
      <c r="AE1178" s="289" t="str">
        <f t="shared" si="508"/>
        <v>NA</v>
      </c>
      <c r="AF1178" s="289" t="str">
        <f t="shared" si="509"/>
        <v>NA</v>
      </c>
      <c r="AG1178" s="289" t="str">
        <f t="shared" si="510"/>
        <v>NA</v>
      </c>
      <c r="AH1178" s="289" t="str">
        <f t="shared" si="511"/>
        <v>NA</v>
      </c>
      <c r="AI1178" s="289" t="str">
        <f t="shared" si="512"/>
        <v>NA</v>
      </c>
      <c r="AJ1178" s="289" t="str">
        <f t="shared" si="513"/>
        <v>NA</v>
      </c>
      <c r="AK1178" s="289" t="str">
        <f t="shared" si="514"/>
        <v>NA</v>
      </c>
      <c r="AL1178" s="289" t="str">
        <f t="shared" si="515"/>
        <v>NA</v>
      </c>
      <c r="AM1178" s="289" t="str">
        <f t="shared" si="516"/>
        <v>NA</v>
      </c>
      <c r="AN1178" s="289" t="str">
        <f t="shared" si="517"/>
        <v>NA</v>
      </c>
      <c r="AO1178" s="289" t="str">
        <f t="shared" si="518"/>
        <v>NA</v>
      </c>
      <c r="AP1178" s="289" t="str">
        <f t="shared" si="519"/>
        <v>NA</v>
      </c>
      <c r="AQ1178" s="289" t="str">
        <f t="shared" si="520"/>
        <v>NA</v>
      </c>
      <c r="AR1178" s="289" t="str">
        <f t="shared" si="521"/>
        <v>NA</v>
      </c>
      <c r="AS1178" s="289" t="str">
        <f t="shared" si="522"/>
        <v>NA</v>
      </c>
      <c r="AT1178" s="289" t="str">
        <f t="shared" si="523"/>
        <v>NA</v>
      </c>
      <c r="AU1178" s="289" t="str">
        <f t="shared" si="524"/>
        <v>NA</v>
      </c>
      <c r="AV1178" s="289">
        <f t="shared" si="525"/>
        <v>515</v>
      </c>
      <c r="AW1178" s="289">
        <f t="shared" si="526"/>
        <v>594</v>
      </c>
      <c r="AX1178" s="289" t="str">
        <f t="shared" si="527"/>
        <v>NA</v>
      </c>
      <c r="AY1178" s="289" t="str">
        <f t="shared" si="528"/>
        <v>NA</v>
      </c>
      <c r="AZ1178" s="289" t="str">
        <f t="shared" si="529"/>
        <v>NA</v>
      </c>
      <c r="BA1178" s="289" t="str">
        <f t="shared" si="530"/>
        <v>NA</v>
      </c>
      <c r="BB1178" s="289" t="str">
        <f t="shared" si="531"/>
        <v>NA</v>
      </c>
      <c r="BC1178" s="289" t="str">
        <f t="shared" si="505"/>
        <v>NA</v>
      </c>
      <c r="BD1178" s="289" t="str">
        <f t="shared" si="506"/>
        <v>NA</v>
      </c>
      <c r="BE1178" s="289" t="str">
        <f t="shared" si="507"/>
        <v>NA</v>
      </c>
    </row>
    <row r="1179" spans="1:57" s="309" customFormat="1" ht="15" customHeight="1" x14ac:dyDescent="0.25">
      <c r="A1179" s="283" t="s">
        <v>786</v>
      </c>
      <c r="B1179" s="255" t="s">
        <v>915</v>
      </c>
      <c r="C1179" s="269" t="s">
        <v>1127</v>
      </c>
      <c r="D1179" s="248"/>
      <c r="E1179" s="248"/>
      <c r="F1179" s="248"/>
      <c r="G1179" s="248"/>
      <c r="H1179" s="248"/>
      <c r="I1179" s="248">
        <v>245326</v>
      </c>
      <c r="J1179" s="248">
        <v>280770</v>
      </c>
      <c r="K1179" s="248">
        <v>318752</v>
      </c>
      <c r="L1179" s="248">
        <v>361686</v>
      </c>
      <c r="M1179" s="248">
        <v>384973</v>
      </c>
      <c r="N1179" s="248"/>
      <c r="O1179" s="248"/>
      <c r="P1179" s="248"/>
      <c r="Q1179" s="248"/>
      <c r="R1179" s="248"/>
      <c r="S1179" s="248"/>
      <c r="T1179" s="285">
        <v>468635</v>
      </c>
      <c r="U1179" s="286">
        <v>614338</v>
      </c>
      <c r="V1179" s="287">
        <v>568726</v>
      </c>
      <c r="W1179" s="287"/>
      <c r="X1179" s="287"/>
      <c r="Y1179" s="287"/>
      <c r="Z1179" s="287"/>
      <c r="AA1179" s="287"/>
      <c r="AB1179" s="287"/>
      <c r="AC1179" s="308"/>
      <c r="AD1179" s="308"/>
      <c r="AE1179" s="292" t="str">
        <f t="shared" si="508"/>
        <v>NA</v>
      </c>
      <c r="AF1179" s="292" t="str">
        <f t="shared" si="509"/>
        <v>NA</v>
      </c>
      <c r="AG1179" s="292" t="str">
        <f t="shared" si="510"/>
        <v>NA</v>
      </c>
      <c r="AH1179" s="292" t="str">
        <f t="shared" si="511"/>
        <v>NA</v>
      </c>
      <c r="AI1179" s="292" t="str">
        <f t="shared" si="512"/>
        <v>NA</v>
      </c>
      <c r="AJ1179" s="292">
        <f t="shared" si="513"/>
        <v>91</v>
      </c>
      <c r="AK1179" s="292">
        <f t="shared" si="514"/>
        <v>95</v>
      </c>
      <c r="AL1179" s="292">
        <f t="shared" si="515"/>
        <v>98</v>
      </c>
      <c r="AM1179" s="292">
        <f t="shared" si="516"/>
        <v>100</v>
      </c>
      <c r="AN1179" s="292">
        <f t="shared" si="517"/>
        <v>106</v>
      </c>
      <c r="AO1179" s="292" t="str">
        <f t="shared" si="518"/>
        <v>NA</v>
      </c>
      <c r="AP1179" s="292" t="str">
        <f t="shared" si="519"/>
        <v>NA</v>
      </c>
      <c r="AQ1179" s="292" t="str">
        <f t="shared" si="520"/>
        <v>NA</v>
      </c>
      <c r="AR1179" s="292" t="str">
        <f t="shared" si="521"/>
        <v>NA</v>
      </c>
      <c r="AS1179" s="292" t="str">
        <f t="shared" si="522"/>
        <v>NA</v>
      </c>
      <c r="AT1179" s="292" t="str">
        <f t="shared" si="523"/>
        <v>NA</v>
      </c>
      <c r="AU1179" s="292">
        <f t="shared" si="524"/>
        <v>135</v>
      </c>
      <c r="AV1179" s="292">
        <f t="shared" si="525"/>
        <v>125</v>
      </c>
      <c r="AW1179" s="292">
        <f t="shared" si="526"/>
        <v>131</v>
      </c>
      <c r="AX1179" s="292" t="str">
        <f t="shared" si="527"/>
        <v>NA</v>
      </c>
      <c r="AY1179" s="292" t="str">
        <f t="shared" si="528"/>
        <v>NA</v>
      </c>
      <c r="AZ1179" s="292" t="str">
        <f t="shared" si="529"/>
        <v>NA</v>
      </c>
      <c r="BA1179" s="292" t="str">
        <f t="shared" si="530"/>
        <v>NA</v>
      </c>
      <c r="BB1179" s="292" t="str">
        <f t="shared" si="531"/>
        <v>NA</v>
      </c>
      <c r="BC1179" s="292" t="str">
        <f t="shared" si="505"/>
        <v>NA</v>
      </c>
      <c r="BD1179" s="292" t="str">
        <f t="shared" si="506"/>
        <v>NA</v>
      </c>
      <c r="BE1179" s="292" t="str">
        <f t="shared" si="507"/>
        <v>NA</v>
      </c>
    </row>
    <row r="1180" spans="1:57" s="309" customFormat="1" ht="15" customHeight="1" x14ac:dyDescent="0.25">
      <c r="A1180" s="283" t="s">
        <v>292</v>
      </c>
      <c r="B1180" s="255" t="s">
        <v>940</v>
      </c>
      <c r="C1180" s="269" t="s">
        <v>1127</v>
      </c>
      <c r="D1180" s="248"/>
      <c r="E1180" s="248"/>
      <c r="F1180" s="248"/>
      <c r="G1180" s="248"/>
      <c r="H1180" s="248"/>
      <c r="I1180" s="248"/>
      <c r="J1180" s="248"/>
      <c r="K1180" s="248"/>
      <c r="L1180" s="248"/>
      <c r="M1180" s="248"/>
      <c r="N1180" s="248"/>
      <c r="O1180" s="248"/>
      <c r="P1180" s="248"/>
      <c r="Q1180" s="248">
        <v>1854</v>
      </c>
      <c r="R1180" s="248"/>
      <c r="S1180" s="248"/>
      <c r="T1180" s="285"/>
      <c r="U1180" s="285"/>
      <c r="V1180" s="290"/>
      <c r="W1180" s="290"/>
      <c r="X1180" s="290"/>
      <c r="Y1180" s="290"/>
      <c r="Z1180" s="290"/>
      <c r="AA1180" s="290"/>
      <c r="AB1180" s="290"/>
      <c r="AC1180" s="308"/>
      <c r="AD1180" s="308"/>
      <c r="AE1180" s="292" t="str">
        <f t="shared" si="508"/>
        <v>NA</v>
      </c>
      <c r="AF1180" s="292" t="str">
        <f t="shared" si="509"/>
        <v>NA</v>
      </c>
      <c r="AG1180" s="292" t="str">
        <f t="shared" si="510"/>
        <v>NA</v>
      </c>
      <c r="AH1180" s="292" t="str">
        <f t="shared" si="511"/>
        <v>NA</v>
      </c>
      <c r="AI1180" s="292" t="str">
        <f t="shared" si="512"/>
        <v>NA</v>
      </c>
      <c r="AJ1180" s="292" t="str">
        <f t="shared" si="513"/>
        <v>NA</v>
      </c>
      <c r="AK1180" s="292" t="str">
        <f t="shared" si="514"/>
        <v>NA</v>
      </c>
      <c r="AL1180" s="292" t="str">
        <f t="shared" si="515"/>
        <v>NA</v>
      </c>
      <c r="AM1180" s="292" t="str">
        <f t="shared" si="516"/>
        <v>NA</v>
      </c>
      <c r="AN1180" s="292" t="str">
        <f t="shared" si="517"/>
        <v>NA</v>
      </c>
      <c r="AO1180" s="292" t="str">
        <f t="shared" si="518"/>
        <v>NA</v>
      </c>
      <c r="AP1180" s="292" t="str">
        <f t="shared" si="519"/>
        <v>NA</v>
      </c>
      <c r="AQ1180" s="292" t="str">
        <f t="shared" si="520"/>
        <v>NA</v>
      </c>
      <c r="AR1180" s="292">
        <f t="shared" si="521"/>
        <v>771</v>
      </c>
      <c r="AS1180" s="292" t="str">
        <f t="shared" si="522"/>
        <v>NA</v>
      </c>
      <c r="AT1180" s="292" t="str">
        <f t="shared" si="523"/>
        <v>NA</v>
      </c>
      <c r="AU1180" s="292" t="str">
        <f t="shared" si="524"/>
        <v>NA</v>
      </c>
      <c r="AV1180" s="292" t="str">
        <f t="shared" si="525"/>
        <v>NA</v>
      </c>
      <c r="AW1180" s="292" t="str">
        <f t="shared" si="526"/>
        <v>NA</v>
      </c>
      <c r="AX1180" s="292" t="str">
        <f t="shared" si="527"/>
        <v>NA</v>
      </c>
      <c r="AY1180" s="292" t="str">
        <f t="shared" si="528"/>
        <v>NA</v>
      </c>
      <c r="AZ1180" s="292" t="str">
        <f t="shared" si="529"/>
        <v>NA</v>
      </c>
      <c r="BA1180" s="292" t="str">
        <f t="shared" si="530"/>
        <v>NA</v>
      </c>
      <c r="BB1180" s="292" t="str">
        <f t="shared" si="531"/>
        <v>NA</v>
      </c>
      <c r="BC1180" s="292" t="str">
        <f t="shared" si="505"/>
        <v>NA</v>
      </c>
      <c r="BD1180" s="292" t="str">
        <f t="shared" si="506"/>
        <v>NA</v>
      </c>
      <c r="BE1180" s="292" t="str">
        <f t="shared" si="507"/>
        <v>NA</v>
      </c>
    </row>
    <row r="1181" spans="1:57" s="327" customFormat="1" ht="15" customHeight="1" thickBot="1" x14ac:dyDescent="0.3">
      <c r="A1181" s="295" t="s">
        <v>1028</v>
      </c>
      <c r="B1181" s="296" t="s">
        <v>940</v>
      </c>
      <c r="C1181" s="297" t="s">
        <v>1127</v>
      </c>
      <c r="D1181" s="298"/>
      <c r="E1181" s="298"/>
      <c r="F1181" s="298"/>
      <c r="G1181" s="298"/>
      <c r="H1181" s="298"/>
      <c r="I1181" s="298"/>
      <c r="J1181" s="298"/>
      <c r="K1181" s="298"/>
      <c r="L1181" s="298"/>
      <c r="M1181" s="298"/>
      <c r="N1181" s="298"/>
      <c r="O1181" s="298">
        <v>7700</v>
      </c>
      <c r="P1181" s="298">
        <v>7086</v>
      </c>
      <c r="Q1181" s="298">
        <v>7178</v>
      </c>
      <c r="R1181" s="298">
        <v>8154</v>
      </c>
      <c r="S1181" s="298">
        <v>8774</v>
      </c>
      <c r="T1181" s="299">
        <v>10613</v>
      </c>
      <c r="U1181" s="299">
        <v>12651</v>
      </c>
      <c r="V1181" s="300">
        <v>14190</v>
      </c>
      <c r="W1181" s="300"/>
      <c r="X1181" s="300"/>
      <c r="Y1181" s="300"/>
      <c r="Z1181" s="300"/>
      <c r="AA1181" s="300"/>
      <c r="AB1181" s="300"/>
      <c r="AC1181" s="326"/>
      <c r="AD1181" s="326"/>
      <c r="AE1181" s="302" t="str">
        <f t="shared" ref="AE1181:BA1181" si="532">IF(D1181&gt;0,RANK(D1181,D$22:D$1191),"NA")</f>
        <v>NA</v>
      </c>
      <c r="AF1181" s="302" t="str">
        <f t="shared" si="532"/>
        <v>NA</v>
      </c>
      <c r="AG1181" s="302" t="str">
        <f t="shared" si="532"/>
        <v>NA</v>
      </c>
      <c r="AH1181" s="302" t="str">
        <f t="shared" si="532"/>
        <v>NA</v>
      </c>
      <c r="AI1181" s="302" t="str">
        <f t="shared" si="532"/>
        <v>NA</v>
      </c>
      <c r="AJ1181" s="302" t="str">
        <f t="shared" si="532"/>
        <v>NA</v>
      </c>
      <c r="AK1181" s="302" t="str">
        <f t="shared" si="532"/>
        <v>NA</v>
      </c>
      <c r="AL1181" s="302" t="str">
        <f t="shared" si="532"/>
        <v>NA</v>
      </c>
      <c r="AM1181" s="302" t="str">
        <f t="shared" si="532"/>
        <v>NA</v>
      </c>
      <c r="AN1181" s="302" t="str">
        <f t="shared" si="532"/>
        <v>NA</v>
      </c>
      <c r="AO1181" s="302" t="str">
        <f t="shared" si="532"/>
        <v>NA</v>
      </c>
      <c r="AP1181" s="302">
        <f t="shared" si="532"/>
        <v>628</v>
      </c>
      <c r="AQ1181" s="302">
        <f t="shared" si="532"/>
        <v>689</v>
      </c>
      <c r="AR1181" s="302">
        <f t="shared" si="532"/>
        <v>727</v>
      </c>
      <c r="AS1181" s="302">
        <f t="shared" si="532"/>
        <v>719</v>
      </c>
      <c r="AT1181" s="302">
        <f t="shared" si="532"/>
        <v>729</v>
      </c>
      <c r="AU1181" s="302">
        <f t="shared" si="532"/>
        <v>760</v>
      </c>
      <c r="AV1181" s="302">
        <f t="shared" si="532"/>
        <v>772</v>
      </c>
      <c r="AW1181" s="302">
        <f t="shared" si="532"/>
        <v>820</v>
      </c>
      <c r="AX1181" s="302" t="str">
        <f t="shared" si="532"/>
        <v>NA</v>
      </c>
      <c r="AY1181" s="302" t="str">
        <f t="shared" si="532"/>
        <v>NA</v>
      </c>
      <c r="AZ1181" s="302" t="str">
        <f t="shared" si="532"/>
        <v>NA</v>
      </c>
      <c r="BA1181" s="302" t="str">
        <f t="shared" si="532"/>
        <v>NA</v>
      </c>
      <c r="BB1181" s="302" t="str">
        <f t="shared" ref="BB1181:BB1212" si="533">IF(AA1181&gt;0,RANK(AA1181,AA$22:AA$1244),"NA")</f>
        <v>NA</v>
      </c>
      <c r="BC1181" s="302" t="str">
        <f t="shared" si="505"/>
        <v>NA</v>
      </c>
      <c r="BD1181" s="302" t="str">
        <f t="shared" si="506"/>
        <v>NA</v>
      </c>
      <c r="BE1181" s="302" t="str">
        <f t="shared" si="507"/>
        <v>NA</v>
      </c>
    </row>
    <row r="1182" spans="1:57" s="309" customFormat="1" ht="15" customHeight="1" x14ac:dyDescent="0.25">
      <c r="A1182" s="283" t="s">
        <v>749</v>
      </c>
      <c r="B1182" s="255" t="s">
        <v>936</v>
      </c>
      <c r="C1182" s="269" t="s">
        <v>1131</v>
      </c>
      <c r="D1182" s="248"/>
      <c r="E1182" s="248"/>
      <c r="F1182" s="248"/>
      <c r="G1182" s="248"/>
      <c r="H1182" s="248">
        <v>362903</v>
      </c>
      <c r="I1182" s="248">
        <v>397388</v>
      </c>
      <c r="J1182" s="248">
        <v>462738</v>
      </c>
      <c r="K1182" s="248">
        <v>534306</v>
      </c>
      <c r="L1182" s="248">
        <v>609387</v>
      </c>
      <c r="M1182" s="248">
        <v>673589</v>
      </c>
      <c r="N1182" s="248">
        <v>737647</v>
      </c>
      <c r="O1182" s="248">
        <v>713060</v>
      </c>
      <c r="P1182" s="248">
        <v>621110</v>
      </c>
      <c r="Q1182" s="248">
        <v>634100</v>
      </c>
      <c r="R1182" s="248">
        <v>733801</v>
      </c>
      <c r="S1182" s="248">
        <v>823129</v>
      </c>
      <c r="T1182" s="285">
        <v>963697</v>
      </c>
      <c r="U1182" s="286">
        <v>1147451</v>
      </c>
      <c r="V1182" s="287">
        <v>1256433</v>
      </c>
      <c r="W1182" s="287">
        <v>1011192</v>
      </c>
      <c r="X1182" s="287">
        <v>1143582</v>
      </c>
      <c r="Y1182" s="287"/>
      <c r="Z1182" s="287"/>
      <c r="AA1182" s="305">
        <v>1375202</v>
      </c>
      <c r="AB1182" s="305">
        <v>1576508</v>
      </c>
      <c r="AC1182" s="303">
        <v>1616357</v>
      </c>
      <c r="AD1182" s="303">
        <v>1570278</v>
      </c>
      <c r="AE1182" s="289" t="str">
        <f t="shared" ref="AE1182:AE1192" si="534">IF(D1182&gt;0,RANK(D1182,D$22:D$1191),"NA")</f>
        <v>NA</v>
      </c>
      <c r="AF1182" s="289" t="str">
        <f t="shared" ref="AF1182:AF1192" si="535">IF(E1182&gt;0,RANK(E1182,E$22:E$1191),"NA")</f>
        <v>NA</v>
      </c>
      <c r="AG1182" s="289" t="str">
        <f t="shared" ref="AG1182:AG1192" si="536">IF(F1182&gt;0,RANK(F1182,F$22:F$1191),"NA")</f>
        <v>NA</v>
      </c>
      <c r="AH1182" s="289" t="str">
        <f t="shared" ref="AH1182:AH1192" si="537">IF(G1182&gt;0,RANK(G1182,G$22:G$1191),"NA")</f>
        <v>NA</v>
      </c>
      <c r="AI1182" s="289">
        <f t="shared" ref="AI1182:AI1192" si="538">IF(H1182&gt;0,RANK(H1182,H$22:H$1191),"NA")</f>
        <v>53</v>
      </c>
      <c r="AJ1182" s="289">
        <f t="shared" ref="AJ1182:AJ1192" si="539">IF(I1182&gt;0,RANK(I1182,I$22:I$1191),"NA")</f>
        <v>53</v>
      </c>
      <c r="AK1182" s="289">
        <f t="shared" ref="AK1182:AK1192" si="540">IF(J1182&gt;0,RANK(J1182,J$22:J$1191),"NA")</f>
        <v>59</v>
      </c>
      <c r="AL1182" s="289">
        <f t="shared" ref="AL1182:AL1192" si="541">IF(K1182&gt;0,RANK(K1182,K$22:K$1191),"NA")</f>
        <v>60</v>
      </c>
      <c r="AM1182" s="289">
        <f t="shared" ref="AM1182:AM1192" si="542">IF(L1182&gt;0,RANK(L1182,L$22:L$1191),"NA")</f>
        <v>65</v>
      </c>
      <c r="AN1182" s="289">
        <f t="shared" ref="AN1182:AN1192" si="543">IF(M1182&gt;0,RANK(M1182,M$22:M$1191),"NA")</f>
        <v>67</v>
      </c>
      <c r="AO1182" s="289">
        <f t="shared" ref="AO1182:AO1192" si="544">IF(N1182&gt;0,RANK(N1182,N$22:N$1191),"NA")</f>
        <v>69</v>
      </c>
      <c r="AP1182" s="289">
        <f t="shared" ref="AP1182:AP1192" si="545">IF(O1182&gt;0,RANK(O1182,O$22:O$1191),"NA")</f>
        <v>68</v>
      </c>
      <c r="AQ1182" s="289">
        <f t="shared" ref="AQ1182:AQ1192" si="546">IF(P1182&gt;0,RANK(P1182,P$22:P$1191),"NA")</f>
        <v>71</v>
      </c>
      <c r="AR1182" s="289">
        <f t="shared" ref="AR1182:AR1192" si="547">IF(Q1182&gt;0,RANK(Q1182,Q$22:Q$1191),"NA")</f>
        <v>71</v>
      </c>
      <c r="AS1182" s="289">
        <f t="shared" ref="AS1182:AS1192" si="548">IF(R1182&gt;0,RANK(R1182,R$22:R$1191),"NA")</f>
        <v>71</v>
      </c>
      <c r="AT1182" s="289">
        <f t="shared" ref="AT1182:AT1192" si="549">IF(S1182&gt;0,RANK(S1182,S$22:S$1191),"NA")</f>
        <v>69</v>
      </c>
      <c r="AU1182" s="289">
        <f t="shared" ref="AU1182:AU1192" si="550">IF(T1182&gt;0,RANK(T1182,T$22:T$1191),"NA")</f>
        <v>64</v>
      </c>
      <c r="AV1182" s="289">
        <f t="shared" ref="AV1182:AV1192" si="551">IF(U1182&gt;0,RANK(U1182,U$22:U$1191),"NA")</f>
        <v>64</v>
      </c>
      <c r="AW1182" s="289">
        <f t="shared" ref="AW1182:AW1192" si="552">IF(V1182&gt;0,RANK(V1182,V$22:V$1191),"NA")</f>
        <v>57</v>
      </c>
      <c r="AX1182" s="289">
        <f t="shared" ref="AX1182:AX1192" si="553">IF(W1182&gt;0,RANK(W1182,W$22:W$1191),"NA")</f>
        <v>54</v>
      </c>
      <c r="AY1182" s="289">
        <f t="shared" ref="AY1182:AY1192" si="554">IF(X1182&gt;0,RANK(X1182,X$22:X$1191),"NA")</f>
        <v>53</v>
      </c>
      <c r="AZ1182" s="289" t="str">
        <f t="shared" ref="AZ1182:AZ1192" si="555">IF(Y1182&gt;0,RANK(Y1182,Y$22:Y$1191),"NA")</f>
        <v>NA</v>
      </c>
      <c r="BA1182" s="289" t="str">
        <f t="shared" ref="BA1182:BA1192" si="556">IF(Z1182&gt;0,RANK(Z1182,Z$22:Z$1191),"NA")</f>
        <v>NA</v>
      </c>
      <c r="BB1182" s="289">
        <f t="shared" si="533"/>
        <v>56</v>
      </c>
      <c r="BC1182" s="289">
        <f t="shared" si="505"/>
        <v>57</v>
      </c>
      <c r="BD1182" s="289">
        <f t="shared" si="506"/>
        <v>57</v>
      </c>
      <c r="BE1182" s="289">
        <f t="shared" si="507"/>
        <v>57</v>
      </c>
    </row>
    <row r="1183" spans="1:57" s="309" customFormat="1" ht="15" customHeight="1" x14ac:dyDescent="0.25">
      <c r="A1183" s="283" t="s">
        <v>750</v>
      </c>
      <c r="B1183" s="255" t="s">
        <v>936</v>
      </c>
      <c r="C1183" s="269" t="s">
        <v>1131</v>
      </c>
      <c r="D1183" s="248"/>
      <c r="E1183" s="248"/>
      <c r="F1183" s="248"/>
      <c r="G1183" s="248"/>
      <c r="H1183" s="248">
        <v>340564</v>
      </c>
      <c r="I1183" s="248">
        <v>413264</v>
      </c>
      <c r="J1183" s="272">
        <v>483836</v>
      </c>
      <c r="K1183" s="272">
        <v>554408</v>
      </c>
      <c r="L1183" s="248">
        <v>624980</v>
      </c>
      <c r="M1183" s="248">
        <v>684193</v>
      </c>
      <c r="N1183" s="248">
        <v>745398</v>
      </c>
      <c r="O1183" s="248">
        <v>685473</v>
      </c>
      <c r="P1183" s="248">
        <v>606718</v>
      </c>
      <c r="Q1183" s="248">
        <v>591042</v>
      </c>
      <c r="R1183" s="248">
        <v>680611</v>
      </c>
      <c r="S1183" s="248">
        <v>741063</v>
      </c>
      <c r="T1183" s="285">
        <v>834497</v>
      </c>
      <c r="U1183" s="286">
        <v>1059343</v>
      </c>
      <c r="V1183" s="287">
        <v>1059075</v>
      </c>
      <c r="W1183" s="287">
        <v>895432</v>
      </c>
      <c r="X1183" s="287">
        <v>1009736</v>
      </c>
      <c r="Y1183" s="287"/>
      <c r="Z1183" s="287"/>
      <c r="AA1183" s="305">
        <v>1286322</v>
      </c>
      <c r="AB1183" s="305">
        <v>1461276</v>
      </c>
      <c r="AC1183" s="303">
        <v>1528869</v>
      </c>
      <c r="AD1183" s="303">
        <v>1483502</v>
      </c>
      <c r="AE1183" s="289" t="str">
        <f t="shared" si="534"/>
        <v>NA</v>
      </c>
      <c r="AF1183" s="289" t="str">
        <f t="shared" si="535"/>
        <v>NA</v>
      </c>
      <c r="AG1183" s="289" t="str">
        <f t="shared" si="536"/>
        <v>NA</v>
      </c>
      <c r="AH1183" s="289" t="str">
        <f t="shared" si="537"/>
        <v>NA</v>
      </c>
      <c r="AI1183" s="289">
        <f t="shared" si="538"/>
        <v>57</v>
      </c>
      <c r="AJ1183" s="289">
        <f t="shared" si="539"/>
        <v>52</v>
      </c>
      <c r="AK1183" s="289">
        <f t="shared" si="540"/>
        <v>55</v>
      </c>
      <c r="AL1183" s="289">
        <f t="shared" si="541"/>
        <v>58</v>
      </c>
      <c r="AM1183" s="289">
        <f t="shared" si="542"/>
        <v>62</v>
      </c>
      <c r="AN1183" s="289">
        <f t="shared" si="543"/>
        <v>60</v>
      </c>
      <c r="AO1183" s="289">
        <f t="shared" si="544"/>
        <v>68</v>
      </c>
      <c r="AP1183" s="289">
        <f t="shared" si="545"/>
        <v>69</v>
      </c>
      <c r="AQ1183" s="289">
        <f t="shared" si="546"/>
        <v>72</v>
      </c>
      <c r="AR1183" s="289">
        <f t="shared" si="547"/>
        <v>78</v>
      </c>
      <c r="AS1183" s="289">
        <f t="shared" si="548"/>
        <v>77</v>
      </c>
      <c r="AT1183" s="289">
        <f t="shared" si="549"/>
        <v>79</v>
      </c>
      <c r="AU1183" s="289">
        <f t="shared" si="550"/>
        <v>76</v>
      </c>
      <c r="AV1183" s="289">
        <f t="shared" si="551"/>
        <v>73</v>
      </c>
      <c r="AW1183" s="289">
        <f t="shared" si="552"/>
        <v>69</v>
      </c>
      <c r="AX1183" s="289">
        <f t="shared" si="553"/>
        <v>62</v>
      </c>
      <c r="AY1183" s="289">
        <f t="shared" si="554"/>
        <v>60</v>
      </c>
      <c r="AZ1183" s="289" t="str">
        <f t="shared" si="555"/>
        <v>NA</v>
      </c>
      <c r="BA1183" s="289" t="str">
        <f t="shared" si="556"/>
        <v>NA</v>
      </c>
      <c r="BB1183" s="289">
        <f t="shared" si="533"/>
        <v>64</v>
      </c>
      <c r="BC1183" s="289">
        <f t="shared" ref="BC1183:BC1244" si="557">IF(AB1183&gt;0,RANK(AB1183,AB$22:AB$1244),"NA")</f>
        <v>66</v>
      </c>
      <c r="BD1183" s="289">
        <f t="shared" ref="BD1183:BD1244" si="558">IF(AC1183&gt;0,RANK(AC1183,AC$22:AC$1244),"NA")</f>
        <v>62</v>
      </c>
      <c r="BE1183" s="289">
        <f t="shared" ref="BE1183:BE1244" si="559">IF(AD1183&gt;0,RANK(AD1183,AD$22:AD$1244),"NA")</f>
        <v>61</v>
      </c>
    </row>
    <row r="1184" spans="1:57" s="309" customFormat="1" ht="15" customHeight="1" x14ac:dyDescent="0.25">
      <c r="A1184" s="283" t="s">
        <v>2084</v>
      </c>
      <c r="B1184" s="255" t="s">
        <v>936</v>
      </c>
      <c r="C1184" s="269" t="s">
        <v>1131</v>
      </c>
      <c r="D1184" s="248"/>
      <c r="E1184" s="248"/>
      <c r="F1184" s="248"/>
      <c r="G1184" s="248"/>
      <c r="H1184" s="248"/>
      <c r="I1184" s="248"/>
      <c r="J1184" s="248"/>
      <c r="K1184" s="248"/>
      <c r="L1184" s="248"/>
      <c r="M1184" s="248"/>
      <c r="N1184" s="248"/>
      <c r="O1184" s="248"/>
      <c r="P1184" s="248"/>
      <c r="Q1184" s="248"/>
      <c r="R1184" s="248"/>
      <c r="S1184" s="248"/>
      <c r="T1184" s="285"/>
      <c r="U1184" s="286"/>
      <c r="V1184" s="287"/>
      <c r="W1184" s="287">
        <v>636446</v>
      </c>
      <c r="X1184" s="287">
        <v>691982</v>
      </c>
      <c r="Y1184" s="287"/>
      <c r="Z1184" s="287"/>
      <c r="AA1184" s="305">
        <v>854580</v>
      </c>
      <c r="AB1184" s="305">
        <v>980103</v>
      </c>
      <c r="AC1184" s="303">
        <v>995492</v>
      </c>
      <c r="AD1184" s="303">
        <v>908772</v>
      </c>
      <c r="AE1184" s="289" t="str">
        <f t="shared" si="534"/>
        <v>NA</v>
      </c>
      <c r="AF1184" s="289" t="str">
        <f t="shared" si="535"/>
        <v>NA</v>
      </c>
      <c r="AG1184" s="289" t="str">
        <f t="shared" si="536"/>
        <v>NA</v>
      </c>
      <c r="AH1184" s="289" t="str">
        <f t="shared" si="537"/>
        <v>NA</v>
      </c>
      <c r="AI1184" s="289" t="str">
        <f t="shared" si="538"/>
        <v>NA</v>
      </c>
      <c r="AJ1184" s="289" t="str">
        <f t="shared" si="539"/>
        <v>NA</v>
      </c>
      <c r="AK1184" s="289" t="str">
        <f t="shared" si="540"/>
        <v>NA</v>
      </c>
      <c r="AL1184" s="289" t="str">
        <f t="shared" si="541"/>
        <v>NA</v>
      </c>
      <c r="AM1184" s="289" t="str">
        <f t="shared" si="542"/>
        <v>NA</v>
      </c>
      <c r="AN1184" s="289" t="str">
        <f t="shared" si="543"/>
        <v>NA</v>
      </c>
      <c r="AO1184" s="289" t="str">
        <f t="shared" si="544"/>
        <v>NA</v>
      </c>
      <c r="AP1184" s="289" t="str">
        <f t="shared" si="545"/>
        <v>NA</v>
      </c>
      <c r="AQ1184" s="289" t="str">
        <f t="shared" si="546"/>
        <v>NA</v>
      </c>
      <c r="AR1184" s="289" t="str">
        <f t="shared" si="547"/>
        <v>NA</v>
      </c>
      <c r="AS1184" s="289" t="str">
        <f t="shared" si="548"/>
        <v>NA</v>
      </c>
      <c r="AT1184" s="289" t="str">
        <f t="shared" si="549"/>
        <v>NA</v>
      </c>
      <c r="AU1184" s="289" t="str">
        <f t="shared" si="550"/>
        <v>NA</v>
      </c>
      <c r="AV1184" s="289" t="str">
        <f t="shared" si="551"/>
        <v>NA</v>
      </c>
      <c r="AW1184" s="289" t="str">
        <f t="shared" si="552"/>
        <v>NA</v>
      </c>
      <c r="AX1184" s="289">
        <f t="shared" si="553"/>
        <v>89</v>
      </c>
      <c r="AY1184" s="289">
        <f t="shared" si="554"/>
        <v>88</v>
      </c>
      <c r="AZ1184" s="289" t="str">
        <f t="shared" si="555"/>
        <v>NA</v>
      </c>
      <c r="BA1184" s="289" t="str">
        <f t="shared" si="556"/>
        <v>NA</v>
      </c>
      <c r="BB1184" s="289">
        <f t="shared" si="533"/>
        <v>95</v>
      </c>
      <c r="BC1184" s="289">
        <f t="shared" si="557"/>
        <v>93</v>
      </c>
      <c r="BD1184" s="289">
        <f t="shared" si="558"/>
        <v>96</v>
      </c>
      <c r="BE1184" s="289">
        <f t="shared" si="559"/>
        <v>100</v>
      </c>
    </row>
    <row r="1185" spans="1:57" s="309" customFormat="1" ht="15" customHeight="1" x14ac:dyDescent="0.25">
      <c r="A1185" s="283" t="s">
        <v>996</v>
      </c>
      <c r="B1185" s="255" t="s">
        <v>936</v>
      </c>
      <c r="C1185" s="269" t="s">
        <v>1131</v>
      </c>
      <c r="D1185" s="248"/>
      <c r="E1185" s="248"/>
      <c r="F1185" s="248"/>
      <c r="G1185" s="248"/>
      <c r="H1185" s="248">
        <v>132130</v>
      </c>
      <c r="I1185" s="248">
        <v>152191</v>
      </c>
      <c r="J1185" s="248">
        <v>176186</v>
      </c>
      <c r="K1185" s="272">
        <v>215097</v>
      </c>
      <c r="L1185" s="248">
        <v>254008</v>
      </c>
      <c r="M1185" s="248">
        <v>291468</v>
      </c>
      <c r="N1185" s="248">
        <v>308972</v>
      </c>
      <c r="O1185" s="248">
        <v>324019</v>
      </c>
      <c r="P1185" s="248">
        <v>312739</v>
      </c>
      <c r="Q1185" s="248">
        <v>317110</v>
      </c>
      <c r="R1185" s="248">
        <v>371160</v>
      </c>
      <c r="S1185" s="248">
        <v>397657</v>
      </c>
      <c r="T1185" s="285">
        <v>423898</v>
      </c>
      <c r="U1185" s="286">
        <v>523690</v>
      </c>
      <c r="V1185" s="287">
        <v>497680</v>
      </c>
      <c r="W1185" s="287">
        <v>364698</v>
      </c>
      <c r="X1185" s="287">
        <v>399678</v>
      </c>
      <c r="Y1185" s="287"/>
      <c r="Z1185" s="287"/>
      <c r="AA1185" s="305">
        <v>514073</v>
      </c>
      <c r="AB1185" s="305">
        <v>586104</v>
      </c>
      <c r="AC1185" s="303">
        <v>704828</v>
      </c>
      <c r="AD1185" s="303">
        <v>685775</v>
      </c>
      <c r="AE1185" s="289" t="str">
        <f t="shared" si="534"/>
        <v>NA</v>
      </c>
      <c r="AF1185" s="289" t="str">
        <f t="shared" si="535"/>
        <v>NA</v>
      </c>
      <c r="AG1185" s="289" t="str">
        <f t="shared" si="536"/>
        <v>NA</v>
      </c>
      <c r="AH1185" s="289" t="str">
        <f t="shared" si="537"/>
        <v>NA</v>
      </c>
      <c r="AI1185" s="289">
        <f t="shared" si="538"/>
        <v>128</v>
      </c>
      <c r="AJ1185" s="289">
        <f t="shared" si="539"/>
        <v>132</v>
      </c>
      <c r="AK1185" s="289">
        <f t="shared" si="540"/>
        <v>129</v>
      </c>
      <c r="AL1185" s="289">
        <f t="shared" si="541"/>
        <v>129</v>
      </c>
      <c r="AM1185" s="289">
        <f t="shared" si="542"/>
        <v>127</v>
      </c>
      <c r="AN1185" s="289">
        <f t="shared" si="543"/>
        <v>129</v>
      </c>
      <c r="AO1185" s="289">
        <f t="shared" si="544"/>
        <v>139</v>
      </c>
      <c r="AP1185" s="289">
        <f t="shared" si="545"/>
        <v>128</v>
      </c>
      <c r="AQ1185" s="289">
        <f t="shared" si="546"/>
        <v>129</v>
      </c>
      <c r="AR1185" s="289">
        <f t="shared" si="547"/>
        <v>131</v>
      </c>
      <c r="AS1185" s="289">
        <f t="shared" si="548"/>
        <v>129</v>
      </c>
      <c r="AT1185" s="289">
        <f t="shared" si="549"/>
        <v>133</v>
      </c>
      <c r="AU1185" s="289">
        <f t="shared" si="550"/>
        <v>138</v>
      </c>
      <c r="AV1185" s="289">
        <f t="shared" si="551"/>
        <v>135</v>
      </c>
      <c r="AW1185" s="289">
        <f t="shared" si="552"/>
        <v>139</v>
      </c>
      <c r="AX1185" s="289">
        <f t="shared" si="553"/>
        <v>144</v>
      </c>
      <c r="AY1185" s="289">
        <f t="shared" si="554"/>
        <v>144</v>
      </c>
      <c r="AZ1185" s="289" t="str">
        <f t="shared" si="555"/>
        <v>NA</v>
      </c>
      <c r="BA1185" s="289" t="str">
        <f t="shared" si="556"/>
        <v>NA</v>
      </c>
      <c r="BB1185" s="289">
        <f t="shared" si="533"/>
        <v>156</v>
      </c>
      <c r="BC1185" s="289">
        <f t="shared" si="557"/>
        <v>155</v>
      </c>
      <c r="BD1185" s="289">
        <f t="shared" si="558"/>
        <v>138</v>
      </c>
      <c r="BE1185" s="289">
        <f t="shared" si="559"/>
        <v>136</v>
      </c>
    </row>
    <row r="1186" spans="1:57" s="309" customFormat="1" ht="15" customHeight="1" x14ac:dyDescent="0.25">
      <c r="A1186" s="283" t="s">
        <v>1053</v>
      </c>
      <c r="B1186" s="255" t="s">
        <v>936</v>
      </c>
      <c r="C1186" s="269" t="s">
        <v>1131</v>
      </c>
      <c r="D1186" s="248"/>
      <c r="E1186" s="248"/>
      <c r="F1186" s="248"/>
      <c r="G1186" s="248"/>
      <c r="H1186" s="248">
        <v>35938</v>
      </c>
      <c r="I1186" s="248">
        <v>38896</v>
      </c>
      <c r="J1186" s="248">
        <v>71000</v>
      </c>
      <c r="K1186" s="248">
        <v>82815</v>
      </c>
      <c r="L1186" s="248">
        <v>105466</v>
      </c>
      <c r="M1186" s="248">
        <v>133054</v>
      </c>
      <c r="N1186" s="248">
        <v>172909</v>
      </c>
      <c r="O1186" s="248">
        <v>170784</v>
      </c>
      <c r="P1186" s="248">
        <v>159042</v>
      </c>
      <c r="Q1186" s="248">
        <v>169115</v>
      </c>
      <c r="R1186" s="248">
        <v>215268</v>
      </c>
      <c r="S1186" s="248">
        <v>271243</v>
      </c>
      <c r="T1186" s="285">
        <v>319238</v>
      </c>
      <c r="U1186" s="286">
        <v>396844</v>
      </c>
      <c r="V1186" s="287">
        <v>393794</v>
      </c>
      <c r="W1186" s="287">
        <v>301000</v>
      </c>
      <c r="X1186" s="287">
        <v>338000</v>
      </c>
      <c r="Y1186" s="287"/>
      <c r="Z1186" s="287"/>
      <c r="AA1186" s="305"/>
      <c r="AB1186" s="305"/>
      <c r="AC1186" s="303">
        <v>600336</v>
      </c>
      <c r="AD1186" s="303">
        <v>576919</v>
      </c>
      <c r="AE1186" s="289" t="str">
        <f t="shared" si="534"/>
        <v>NA</v>
      </c>
      <c r="AF1186" s="289" t="str">
        <f t="shared" si="535"/>
        <v>NA</v>
      </c>
      <c r="AG1186" s="289" t="str">
        <f t="shared" si="536"/>
        <v>NA</v>
      </c>
      <c r="AH1186" s="289" t="str">
        <f t="shared" si="537"/>
        <v>NA</v>
      </c>
      <c r="AI1186" s="289">
        <f t="shared" si="538"/>
        <v>300</v>
      </c>
      <c r="AJ1186" s="289">
        <f t="shared" si="539"/>
        <v>323</v>
      </c>
      <c r="AK1186" s="289">
        <f t="shared" si="540"/>
        <v>262</v>
      </c>
      <c r="AL1186" s="289">
        <f t="shared" si="541"/>
        <v>271</v>
      </c>
      <c r="AM1186" s="289">
        <f t="shared" si="542"/>
        <v>259</v>
      </c>
      <c r="AN1186" s="289">
        <f t="shared" si="543"/>
        <v>240</v>
      </c>
      <c r="AO1186" s="289">
        <f t="shared" si="544"/>
        <v>214</v>
      </c>
      <c r="AP1186" s="289">
        <f t="shared" si="545"/>
        <v>205</v>
      </c>
      <c r="AQ1186" s="289">
        <f t="shared" si="546"/>
        <v>203</v>
      </c>
      <c r="AR1186" s="289">
        <f t="shared" si="547"/>
        <v>200</v>
      </c>
      <c r="AS1186" s="289">
        <f t="shared" si="548"/>
        <v>190</v>
      </c>
      <c r="AT1186" s="289">
        <f t="shared" si="549"/>
        <v>174</v>
      </c>
      <c r="AU1186" s="289">
        <f t="shared" si="550"/>
        <v>168</v>
      </c>
      <c r="AV1186" s="289">
        <f t="shared" si="551"/>
        <v>161</v>
      </c>
      <c r="AW1186" s="289">
        <f t="shared" si="552"/>
        <v>158</v>
      </c>
      <c r="AX1186" s="289">
        <f t="shared" si="553"/>
        <v>159</v>
      </c>
      <c r="AY1186" s="289">
        <f t="shared" si="554"/>
        <v>157</v>
      </c>
      <c r="AZ1186" s="289" t="str">
        <f t="shared" si="555"/>
        <v>NA</v>
      </c>
      <c r="BA1186" s="289" t="str">
        <f t="shared" si="556"/>
        <v>NA</v>
      </c>
      <c r="BB1186" s="289" t="str">
        <f t="shared" si="533"/>
        <v>NA</v>
      </c>
      <c r="BC1186" s="289" t="str">
        <f t="shared" si="557"/>
        <v>NA</v>
      </c>
      <c r="BD1186" s="289">
        <f t="shared" si="558"/>
        <v>159</v>
      </c>
      <c r="BE1186" s="289">
        <f t="shared" si="559"/>
        <v>159</v>
      </c>
    </row>
    <row r="1187" spans="1:57" s="309" customFormat="1" ht="15" customHeight="1" x14ac:dyDescent="0.25">
      <c r="A1187" s="283" t="s">
        <v>737</v>
      </c>
      <c r="B1187" s="255" t="s">
        <v>936</v>
      </c>
      <c r="C1187" s="269" t="s">
        <v>1131</v>
      </c>
      <c r="D1187" s="248"/>
      <c r="E1187" s="248"/>
      <c r="F1187" s="248"/>
      <c r="G1187" s="248"/>
      <c r="H1187" s="248"/>
      <c r="I1187" s="248"/>
      <c r="J1187" s="248"/>
      <c r="K1187" s="248"/>
      <c r="L1187" s="248"/>
      <c r="M1187" s="248"/>
      <c r="N1187" s="248">
        <v>116084</v>
      </c>
      <c r="O1187" s="248">
        <v>115590</v>
      </c>
      <c r="P1187" s="248">
        <v>108699</v>
      </c>
      <c r="Q1187" s="248">
        <v>110883</v>
      </c>
      <c r="R1187" s="248">
        <v>155875</v>
      </c>
      <c r="S1187" s="248">
        <v>160449</v>
      </c>
      <c r="T1187" s="285">
        <v>191893</v>
      </c>
      <c r="U1187" s="285">
        <v>203284.5</v>
      </c>
      <c r="V1187" s="290">
        <v>214676</v>
      </c>
      <c r="W1187" s="290">
        <v>166497</v>
      </c>
      <c r="X1187" s="290">
        <v>191913</v>
      </c>
      <c r="Y1187" s="290"/>
      <c r="Z1187" s="290"/>
      <c r="AA1187" s="303">
        <v>264449</v>
      </c>
      <c r="AB1187" s="303">
        <v>308529</v>
      </c>
      <c r="AC1187" s="303">
        <v>315657</v>
      </c>
      <c r="AD1187" s="303">
        <v>314956</v>
      </c>
      <c r="AE1187" s="292" t="str">
        <f t="shared" si="534"/>
        <v>NA</v>
      </c>
      <c r="AF1187" s="292" t="str">
        <f t="shared" si="535"/>
        <v>NA</v>
      </c>
      <c r="AG1187" s="292" t="str">
        <f t="shared" si="536"/>
        <v>NA</v>
      </c>
      <c r="AH1187" s="292" t="str">
        <f t="shared" si="537"/>
        <v>NA</v>
      </c>
      <c r="AI1187" s="292" t="str">
        <f t="shared" si="538"/>
        <v>NA</v>
      </c>
      <c r="AJ1187" s="292" t="str">
        <f t="shared" si="539"/>
        <v>NA</v>
      </c>
      <c r="AK1187" s="292" t="str">
        <f t="shared" si="540"/>
        <v>NA</v>
      </c>
      <c r="AL1187" s="292" t="str">
        <f t="shared" si="541"/>
        <v>NA</v>
      </c>
      <c r="AM1187" s="292" t="str">
        <f t="shared" si="542"/>
        <v>NA</v>
      </c>
      <c r="AN1187" s="292" t="str">
        <f t="shared" si="543"/>
        <v>NA</v>
      </c>
      <c r="AO1187" s="292">
        <f t="shared" si="544"/>
        <v>286</v>
      </c>
      <c r="AP1187" s="292">
        <f t="shared" si="545"/>
        <v>270</v>
      </c>
      <c r="AQ1187" s="292">
        <f t="shared" si="546"/>
        <v>276</v>
      </c>
      <c r="AR1187" s="292">
        <f t="shared" si="547"/>
        <v>273</v>
      </c>
      <c r="AS1187" s="292">
        <f t="shared" si="548"/>
        <v>241</v>
      </c>
      <c r="AT1187" s="292">
        <f t="shared" si="549"/>
        <v>248</v>
      </c>
      <c r="AU1187" s="292">
        <f t="shared" si="550"/>
        <v>243</v>
      </c>
      <c r="AV1187" s="292">
        <f t="shared" si="551"/>
        <v>254</v>
      </c>
      <c r="AW1187" s="292">
        <f t="shared" si="552"/>
        <v>247</v>
      </c>
      <c r="AX1187" s="292">
        <f t="shared" si="553"/>
        <v>240</v>
      </c>
      <c r="AY1187" s="292">
        <f t="shared" si="554"/>
        <v>230</v>
      </c>
      <c r="AZ1187" s="292" t="str">
        <f t="shared" si="555"/>
        <v>NA</v>
      </c>
      <c r="BA1187" s="292" t="str">
        <f t="shared" si="556"/>
        <v>NA</v>
      </c>
      <c r="BB1187" s="289">
        <f t="shared" si="533"/>
        <v>236</v>
      </c>
      <c r="BC1187" s="289">
        <f t="shared" si="557"/>
        <v>237</v>
      </c>
      <c r="BD1187" s="289">
        <f t="shared" si="558"/>
        <v>234</v>
      </c>
      <c r="BE1187" s="289">
        <f t="shared" si="559"/>
        <v>229</v>
      </c>
    </row>
    <row r="1188" spans="1:57" s="309" customFormat="1" ht="15" customHeight="1" x14ac:dyDescent="0.25">
      <c r="A1188" s="283" t="s">
        <v>1435</v>
      </c>
      <c r="B1188" s="255" t="s">
        <v>936</v>
      </c>
      <c r="C1188" s="269" t="s">
        <v>1131</v>
      </c>
      <c r="D1188" s="248"/>
      <c r="E1188" s="248"/>
      <c r="F1188" s="248"/>
      <c r="G1188" s="248"/>
      <c r="H1188" s="248"/>
      <c r="I1188" s="248"/>
      <c r="J1188" s="248"/>
      <c r="K1188" s="248"/>
      <c r="L1188" s="248"/>
      <c r="M1188" s="248"/>
      <c r="N1188" s="248"/>
      <c r="O1188" s="248"/>
      <c r="P1188" s="248"/>
      <c r="Q1188" s="248"/>
      <c r="R1188" s="248"/>
      <c r="S1188" s="248"/>
      <c r="T1188" s="285"/>
      <c r="U1188" s="272"/>
      <c r="V1188" s="287"/>
      <c r="W1188" s="287">
        <v>221116</v>
      </c>
      <c r="X1188" s="287">
        <v>237541</v>
      </c>
      <c r="Y1188" s="287"/>
      <c r="Z1188" s="287"/>
      <c r="AA1188" s="305">
        <v>286847</v>
      </c>
      <c r="AB1188" s="305">
        <v>321910</v>
      </c>
      <c r="AC1188" s="303">
        <v>320925</v>
      </c>
      <c r="AD1188" s="303">
        <v>311060</v>
      </c>
      <c r="AE1188" s="289" t="str">
        <f t="shared" si="534"/>
        <v>NA</v>
      </c>
      <c r="AF1188" s="289" t="str">
        <f t="shared" si="535"/>
        <v>NA</v>
      </c>
      <c r="AG1188" s="289" t="str">
        <f t="shared" si="536"/>
        <v>NA</v>
      </c>
      <c r="AH1188" s="289" t="str">
        <f t="shared" si="537"/>
        <v>NA</v>
      </c>
      <c r="AI1188" s="289" t="str">
        <f t="shared" si="538"/>
        <v>NA</v>
      </c>
      <c r="AJ1188" s="289" t="str">
        <f t="shared" si="539"/>
        <v>NA</v>
      </c>
      <c r="AK1188" s="289" t="str">
        <f t="shared" si="540"/>
        <v>NA</v>
      </c>
      <c r="AL1188" s="289" t="str">
        <f t="shared" si="541"/>
        <v>NA</v>
      </c>
      <c r="AM1188" s="289" t="str">
        <f t="shared" si="542"/>
        <v>NA</v>
      </c>
      <c r="AN1188" s="289" t="str">
        <f t="shared" si="543"/>
        <v>NA</v>
      </c>
      <c r="AO1188" s="289" t="str">
        <f t="shared" si="544"/>
        <v>NA</v>
      </c>
      <c r="AP1188" s="289" t="str">
        <f t="shared" si="545"/>
        <v>NA</v>
      </c>
      <c r="AQ1188" s="289" t="str">
        <f t="shared" si="546"/>
        <v>NA</v>
      </c>
      <c r="AR1188" s="289" t="str">
        <f t="shared" si="547"/>
        <v>NA</v>
      </c>
      <c r="AS1188" s="289" t="str">
        <f t="shared" si="548"/>
        <v>NA</v>
      </c>
      <c r="AT1188" s="289" t="str">
        <f t="shared" si="549"/>
        <v>NA</v>
      </c>
      <c r="AU1188" s="289" t="str">
        <f t="shared" si="550"/>
        <v>NA</v>
      </c>
      <c r="AV1188" s="289" t="str">
        <f t="shared" si="551"/>
        <v>NA</v>
      </c>
      <c r="AW1188" s="289" t="str">
        <f t="shared" si="552"/>
        <v>NA</v>
      </c>
      <c r="AX1188" s="289">
        <f t="shared" si="553"/>
        <v>206</v>
      </c>
      <c r="AY1188" s="289">
        <f t="shared" si="554"/>
        <v>206</v>
      </c>
      <c r="AZ1188" s="289" t="str">
        <f t="shared" si="555"/>
        <v>NA</v>
      </c>
      <c r="BA1188" s="289" t="str">
        <f t="shared" si="556"/>
        <v>NA</v>
      </c>
      <c r="BB1188" s="289">
        <f t="shared" si="533"/>
        <v>227</v>
      </c>
      <c r="BC1188" s="289">
        <f t="shared" si="557"/>
        <v>227</v>
      </c>
      <c r="BD1188" s="289">
        <f t="shared" si="558"/>
        <v>231</v>
      </c>
      <c r="BE1188" s="289">
        <f t="shared" si="559"/>
        <v>232</v>
      </c>
    </row>
    <row r="1189" spans="1:57" s="309" customFormat="1" ht="15" customHeight="1" x14ac:dyDescent="0.25">
      <c r="A1189" s="283" t="s">
        <v>538</v>
      </c>
      <c r="B1189" s="255" t="s">
        <v>936</v>
      </c>
      <c r="C1189" s="269" t="s">
        <v>1131</v>
      </c>
      <c r="D1189" s="248"/>
      <c r="E1189" s="248"/>
      <c r="F1189" s="248"/>
      <c r="G1189" s="248"/>
      <c r="H1189" s="248"/>
      <c r="I1189" s="248"/>
      <c r="J1189" s="248"/>
      <c r="K1189" s="248"/>
      <c r="L1189" s="248"/>
      <c r="M1189" s="248"/>
      <c r="N1189" s="248"/>
      <c r="O1189" s="248"/>
      <c r="P1189" s="248"/>
      <c r="Q1189" s="248"/>
      <c r="R1189" s="248"/>
      <c r="S1189" s="248"/>
      <c r="T1189" s="285">
        <v>172055</v>
      </c>
      <c r="U1189" s="272">
        <v>174900</v>
      </c>
      <c r="V1189" s="287">
        <v>177745</v>
      </c>
      <c r="W1189" s="287">
        <v>138055</v>
      </c>
      <c r="X1189" s="287">
        <v>141042</v>
      </c>
      <c r="Y1189" s="287"/>
      <c r="Z1189" s="287"/>
      <c r="AA1189" s="305">
        <v>176080</v>
      </c>
      <c r="AB1189" s="305">
        <v>203645</v>
      </c>
      <c r="AC1189" s="303">
        <v>189471</v>
      </c>
      <c r="AD1189" s="303">
        <v>164555</v>
      </c>
      <c r="AE1189" s="289" t="str">
        <f t="shared" si="534"/>
        <v>NA</v>
      </c>
      <c r="AF1189" s="289" t="str">
        <f t="shared" si="535"/>
        <v>NA</v>
      </c>
      <c r="AG1189" s="289" t="str">
        <f t="shared" si="536"/>
        <v>NA</v>
      </c>
      <c r="AH1189" s="289" t="str">
        <f t="shared" si="537"/>
        <v>NA</v>
      </c>
      <c r="AI1189" s="289" t="str">
        <f t="shared" si="538"/>
        <v>NA</v>
      </c>
      <c r="AJ1189" s="289" t="str">
        <f t="shared" si="539"/>
        <v>NA</v>
      </c>
      <c r="AK1189" s="289" t="str">
        <f t="shared" si="540"/>
        <v>NA</v>
      </c>
      <c r="AL1189" s="289" t="str">
        <f t="shared" si="541"/>
        <v>NA</v>
      </c>
      <c r="AM1189" s="289" t="str">
        <f t="shared" si="542"/>
        <v>NA</v>
      </c>
      <c r="AN1189" s="289" t="str">
        <f t="shared" si="543"/>
        <v>NA</v>
      </c>
      <c r="AO1189" s="289" t="str">
        <f t="shared" si="544"/>
        <v>NA</v>
      </c>
      <c r="AP1189" s="289" t="str">
        <f t="shared" si="545"/>
        <v>NA</v>
      </c>
      <c r="AQ1189" s="289" t="str">
        <f t="shared" si="546"/>
        <v>NA</v>
      </c>
      <c r="AR1189" s="289" t="str">
        <f t="shared" si="547"/>
        <v>NA</v>
      </c>
      <c r="AS1189" s="289" t="str">
        <f t="shared" si="548"/>
        <v>NA</v>
      </c>
      <c r="AT1189" s="289" t="str">
        <f t="shared" si="549"/>
        <v>NA</v>
      </c>
      <c r="AU1189" s="289">
        <f t="shared" si="550"/>
        <v>259</v>
      </c>
      <c r="AV1189" s="289">
        <f t="shared" si="551"/>
        <v>286</v>
      </c>
      <c r="AW1189" s="289">
        <f t="shared" si="552"/>
        <v>279</v>
      </c>
      <c r="AX1189" s="289">
        <f t="shared" si="553"/>
        <v>272</v>
      </c>
      <c r="AY1189" s="289">
        <f t="shared" si="554"/>
        <v>283</v>
      </c>
      <c r="AZ1189" s="289" t="str">
        <f t="shared" si="555"/>
        <v>NA</v>
      </c>
      <c r="BA1189" s="289" t="str">
        <f t="shared" si="556"/>
        <v>NA</v>
      </c>
      <c r="BB1189" s="289">
        <f t="shared" si="533"/>
        <v>301</v>
      </c>
      <c r="BC1189" s="289">
        <f t="shared" si="557"/>
        <v>298</v>
      </c>
      <c r="BD1189" s="289">
        <f t="shared" si="558"/>
        <v>318</v>
      </c>
      <c r="BE1189" s="289">
        <f t="shared" si="559"/>
        <v>345</v>
      </c>
    </row>
    <row r="1190" spans="1:57" s="309" customFormat="1" ht="15" customHeight="1" x14ac:dyDescent="0.25">
      <c r="A1190" s="283" t="s">
        <v>1040</v>
      </c>
      <c r="B1190" s="255" t="s">
        <v>936</v>
      </c>
      <c r="C1190" s="269" t="s">
        <v>1131</v>
      </c>
      <c r="D1190" s="248"/>
      <c r="E1190" s="248"/>
      <c r="F1190" s="248"/>
      <c r="G1190" s="248"/>
      <c r="H1190" s="248"/>
      <c r="I1190" s="248"/>
      <c r="J1190" s="248"/>
      <c r="K1190" s="248"/>
      <c r="L1190" s="248"/>
      <c r="M1190" s="248"/>
      <c r="N1190" s="248"/>
      <c r="O1190" s="248"/>
      <c r="P1190" s="248">
        <v>8398</v>
      </c>
      <c r="Q1190" s="248">
        <v>8415</v>
      </c>
      <c r="R1190" s="248"/>
      <c r="S1190" s="248"/>
      <c r="T1190" s="285"/>
      <c r="U1190" s="286"/>
      <c r="V1190" s="287"/>
      <c r="W1190" s="287"/>
      <c r="X1190" s="287"/>
      <c r="Y1190" s="287"/>
      <c r="Z1190" s="287"/>
      <c r="AA1190" s="287">
        <v>276234</v>
      </c>
      <c r="AB1190" s="287">
        <v>311337</v>
      </c>
      <c r="AC1190" s="303"/>
      <c r="AD1190" s="303"/>
      <c r="AE1190" s="289" t="str">
        <f t="shared" si="534"/>
        <v>NA</v>
      </c>
      <c r="AF1190" s="289" t="str">
        <f t="shared" si="535"/>
        <v>NA</v>
      </c>
      <c r="AG1190" s="289" t="str">
        <f t="shared" si="536"/>
        <v>NA</v>
      </c>
      <c r="AH1190" s="289" t="str">
        <f t="shared" si="537"/>
        <v>NA</v>
      </c>
      <c r="AI1190" s="289" t="str">
        <f t="shared" si="538"/>
        <v>NA</v>
      </c>
      <c r="AJ1190" s="289" t="str">
        <f t="shared" si="539"/>
        <v>NA</v>
      </c>
      <c r="AK1190" s="289" t="str">
        <f t="shared" si="540"/>
        <v>NA</v>
      </c>
      <c r="AL1190" s="289" t="str">
        <f t="shared" si="541"/>
        <v>NA</v>
      </c>
      <c r="AM1190" s="289" t="str">
        <f t="shared" si="542"/>
        <v>NA</v>
      </c>
      <c r="AN1190" s="289" t="str">
        <f t="shared" si="543"/>
        <v>NA</v>
      </c>
      <c r="AO1190" s="289" t="str">
        <f t="shared" si="544"/>
        <v>NA</v>
      </c>
      <c r="AP1190" s="289" t="str">
        <f t="shared" si="545"/>
        <v>NA</v>
      </c>
      <c r="AQ1190" s="289">
        <f t="shared" si="546"/>
        <v>679</v>
      </c>
      <c r="AR1190" s="289">
        <f t="shared" si="547"/>
        <v>716</v>
      </c>
      <c r="AS1190" s="289" t="str">
        <f t="shared" si="548"/>
        <v>NA</v>
      </c>
      <c r="AT1190" s="289" t="str">
        <f t="shared" si="549"/>
        <v>NA</v>
      </c>
      <c r="AU1190" s="289" t="str">
        <f t="shared" si="550"/>
        <v>NA</v>
      </c>
      <c r="AV1190" s="289" t="str">
        <f t="shared" si="551"/>
        <v>NA</v>
      </c>
      <c r="AW1190" s="289" t="str">
        <f t="shared" si="552"/>
        <v>NA</v>
      </c>
      <c r="AX1190" s="289" t="str">
        <f t="shared" si="553"/>
        <v>NA</v>
      </c>
      <c r="AY1190" s="289" t="str">
        <f t="shared" si="554"/>
        <v>NA</v>
      </c>
      <c r="AZ1190" s="289" t="str">
        <f t="shared" si="555"/>
        <v>NA</v>
      </c>
      <c r="BA1190" s="289" t="str">
        <f t="shared" si="556"/>
        <v>NA</v>
      </c>
      <c r="BB1190" s="289">
        <f t="shared" si="533"/>
        <v>232</v>
      </c>
      <c r="BC1190" s="289">
        <f t="shared" si="557"/>
        <v>234</v>
      </c>
      <c r="BD1190" s="289" t="str">
        <f t="shared" si="558"/>
        <v>NA</v>
      </c>
      <c r="BE1190" s="289" t="str">
        <f t="shared" si="559"/>
        <v>NA</v>
      </c>
    </row>
    <row r="1191" spans="1:57" s="309" customFormat="1" ht="15" customHeight="1" x14ac:dyDescent="0.25">
      <c r="A1191" s="283" t="s">
        <v>2129</v>
      </c>
      <c r="B1191" s="255" t="s">
        <v>936</v>
      </c>
      <c r="C1191" s="269" t="s">
        <v>1131</v>
      </c>
      <c r="D1191" s="248"/>
      <c r="E1191" s="248"/>
      <c r="F1191" s="248"/>
      <c r="G1191" s="248"/>
      <c r="H1191" s="248"/>
      <c r="I1191" s="248"/>
      <c r="J1191" s="248"/>
      <c r="K1191" s="248"/>
      <c r="L1191" s="248"/>
      <c r="M1191" s="248"/>
      <c r="N1191" s="248"/>
      <c r="O1191" s="248"/>
      <c r="P1191" s="248"/>
      <c r="Q1191" s="248"/>
      <c r="R1191" s="248"/>
      <c r="S1191" s="248"/>
      <c r="T1191" s="285"/>
      <c r="U1191" s="285"/>
      <c r="V1191" s="290"/>
      <c r="W1191" s="290">
        <v>17049</v>
      </c>
      <c r="X1191" s="290">
        <v>19226</v>
      </c>
      <c r="Y1191" s="290"/>
      <c r="Z1191" s="290"/>
      <c r="AA1191" s="290"/>
      <c r="AB1191" s="290"/>
      <c r="AC1191" s="308"/>
      <c r="AD1191" s="308"/>
      <c r="AE1191" s="292" t="str">
        <f t="shared" si="534"/>
        <v>NA</v>
      </c>
      <c r="AF1191" s="292" t="str">
        <f t="shared" si="535"/>
        <v>NA</v>
      </c>
      <c r="AG1191" s="292" t="str">
        <f t="shared" si="536"/>
        <v>NA</v>
      </c>
      <c r="AH1191" s="292" t="str">
        <f t="shared" si="537"/>
        <v>NA</v>
      </c>
      <c r="AI1191" s="292" t="str">
        <f t="shared" si="538"/>
        <v>NA</v>
      </c>
      <c r="AJ1191" s="292" t="str">
        <f t="shared" si="539"/>
        <v>NA</v>
      </c>
      <c r="AK1191" s="292" t="str">
        <f t="shared" si="540"/>
        <v>NA</v>
      </c>
      <c r="AL1191" s="292" t="str">
        <f t="shared" si="541"/>
        <v>NA</v>
      </c>
      <c r="AM1191" s="292" t="str">
        <f t="shared" si="542"/>
        <v>NA</v>
      </c>
      <c r="AN1191" s="292" t="str">
        <f t="shared" si="543"/>
        <v>NA</v>
      </c>
      <c r="AO1191" s="292" t="str">
        <f t="shared" si="544"/>
        <v>NA</v>
      </c>
      <c r="AP1191" s="292" t="str">
        <f t="shared" si="545"/>
        <v>NA</v>
      </c>
      <c r="AQ1191" s="292" t="str">
        <f t="shared" si="546"/>
        <v>NA</v>
      </c>
      <c r="AR1191" s="292" t="str">
        <f t="shared" si="547"/>
        <v>NA</v>
      </c>
      <c r="AS1191" s="292" t="str">
        <f t="shared" si="548"/>
        <v>NA</v>
      </c>
      <c r="AT1191" s="292" t="str">
        <f t="shared" si="549"/>
        <v>NA</v>
      </c>
      <c r="AU1191" s="292" t="str">
        <f t="shared" si="550"/>
        <v>NA</v>
      </c>
      <c r="AV1191" s="292" t="str">
        <f t="shared" si="551"/>
        <v>NA</v>
      </c>
      <c r="AW1191" s="292" t="str">
        <f t="shared" si="552"/>
        <v>NA</v>
      </c>
      <c r="AX1191" s="292">
        <f t="shared" si="553"/>
        <v>687</v>
      </c>
      <c r="AY1191" s="292">
        <f t="shared" si="554"/>
        <v>688</v>
      </c>
      <c r="AZ1191" s="292" t="str">
        <f t="shared" si="555"/>
        <v>NA</v>
      </c>
      <c r="BA1191" s="292" t="str">
        <f t="shared" si="556"/>
        <v>NA</v>
      </c>
      <c r="BB1191" s="292" t="str">
        <f t="shared" si="533"/>
        <v>NA</v>
      </c>
      <c r="BC1191" s="292" t="str">
        <f t="shared" si="557"/>
        <v>NA</v>
      </c>
      <c r="BD1191" s="292" t="str">
        <f t="shared" si="558"/>
        <v>NA</v>
      </c>
      <c r="BE1191" s="292" t="str">
        <f t="shared" si="559"/>
        <v>NA</v>
      </c>
    </row>
    <row r="1192" spans="1:57" s="327" customFormat="1" ht="15" customHeight="1" thickBot="1" x14ac:dyDescent="0.3">
      <c r="A1192" s="295" t="s">
        <v>469</v>
      </c>
      <c r="B1192" s="296" t="s">
        <v>936</v>
      </c>
      <c r="C1192" s="297" t="s">
        <v>1131</v>
      </c>
      <c r="D1192" s="298"/>
      <c r="E1192" s="298"/>
      <c r="F1192" s="298"/>
      <c r="G1192" s="298"/>
      <c r="H1192" s="298"/>
      <c r="I1192" s="298"/>
      <c r="J1192" s="298"/>
      <c r="K1192" s="298"/>
      <c r="L1192" s="298"/>
      <c r="M1192" s="298"/>
      <c r="N1192" s="298"/>
      <c r="O1192" s="298"/>
      <c r="P1192" s="298"/>
      <c r="Q1192" s="298"/>
      <c r="R1192" s="298"/>
      <c r="S1192" s="298"/>
      <c r="T1192" s="299"/>
      <c r="U1192" s="299">
        <v>10767</v>
      </c>
      <c r="V1192" s="300">
        <v>10454</v>
      </c>
      <c r="W1192" s="300"/>
      <c r="X1192" s="300"/>
      <c r="Y1192" s="300"/>
      <c r="Z1192" s="300"/>
      <c r="AA1192" s="300"/>
      <c r="AB1192" s="300"/>
      <c r="AC1192" s="326"/>
      <c r="AD1192" s="326"/>
      <c r="AE1192" s="302" t="str">
        <f t="shared" si="534"/>
        <v>NA</v>
      </c>
      <c r="AF1192" s="302" t="str">
        <f t="shared" si="535"/>
        <v>NA</v>
      </c>
      <c r="AG1192" s="302" t="str">
        <f t="shared" si="536"/>
        <v>NA</v>
      </c>
      <c r="AH1192" s="302" t="str">
        <f t="shared" si="537"/>
        <v>NA</v>
      </c>
      <c r="AI1192" s="302" t="str">
        <f t="shared" si="538"/>
        <v>NA</v>
      </c>
      <c r="AJ1192" s="302" t="str">
        <f t="shared" si="539"/>
        <v>NA</v>
      </c>
      <c r="AK1192" s="302" t="str">
        <f t="shared" si="540"/>
        <v>NA</v>
      </c>
      <c r="AL1192" s="302" t="str">
        <f t="shared" si="541"/>
        <v>NA</v>
      </c>
      <c r="AM1192" s="302" t="str">
        <f t="shared" si="542"/>
        <v>NA</v>
      </c>
      <c r="AN1192" s="302" t="str">
        <f t="shared" si="543"/>
        <v>NA</v>
      </c>
      <c r="AO1192" s="302" t="str">
        <f t="shared" si="544"/>
        <v>NA</v>
      </c>
      <c r="AP1192" s="302" t="str">
        <f t="shared" si="545"/>
        <v>NA</v>
      </c>
      <c r="AQ1192" s="302" t="str">
        <f t="shared" si="546"/>
        <v>NA</v>
      </c>
      <c r="AR1192" s="302" t="str">
        <f t="shared" si="547"/>
        <v>NA</v>
      </c>
      <c r="AS1192" s="302" t="str">
        <f t="shared" si="548"/>
        <v>NA</v>
      </c>
      <c r="AT1192" s="302" t="str">
        <f t="shared" si="549"/>
        <v>NA</v>
      </c>
      <c r="AU1192" s="302" t="str">
        <f t="shared" si="550"/>
        <v>NA</v>
      </c>
      <c r="AV1192" s="302" t="e">
        <f t="shared" si="551"/>
        <v>#N/A</v>
      </c>
      <c r="AW1192" s="302">
        <f t="shared" si="552"/>
        <v>850</v>
      </c>
      <c r="AX1192" s="302" t="str">
        <f t="shared" si="553"/>
        <v>NA</v>
      </c>
      <c r="AY1192" s="302" t="str">
        <f t="shared" si="554"/>
        <v>NA</v>
      </c>
      <c r="AZ1192" s="302" t="str">
        <f t="shared" si="555"/>
        <v>NA</v>
      </c>
      <c r="BA1192" s="302" t="str">
        <f t="shared" si="556"/>
        <v>NA</v>
      </c>
      <c r="BB1192" s="302" t="str">
        <f t="shared" si="533"/>
        <v>NA</v>
      </c>
      <c r="BC1192" s="302" t="str">
        <f t="shared" si="557"/>
        <v>NA</v>
      </c>
      <c r="BD1192" s="302" t="str">
        <f t="shared" si="558"/>
        <v>NA</v>
      </c>
      <c r="BE1192" s="302" t="str">
        <f t="shared" si="559"/>
        <v>NA</v>
      </c>
    </row>
    <row r="1193" spans="1:57" s="309" customFormat="1" ht="15" customHeight="1" x14ac:dyDescent="0.25">
      <c r="A1193" s="283" t="s">
        <v>703</v>
      </c>
      <c r="B1193" s="255" t="s">
        <v>929</v>
      </c>
      <c r="C1193" s="269" t="s">
        <v>2226</v>
      </c>
      <c r="D1193" s="248"/>
      <c r="E1193" s="248"/>
      <c r="F1193" s="248"/>
      <c r="G1193" s="248"/>
      <c r="H1193" s="248">
        <v>288388</v>
      </c>
      <c r="I1193" s="248">
        <v>307913</v>
      </c>
      <c r="J1193" s="248">
        <v>396964</v>
      </c>
      <c r="K1193" s="248">
        <v>533164</v>
      </c>
      <c r="L1193" s="248">
        <v>712374</v>
      </c>
      <c r="M1193" s="248">
        <v>765636</v>
      </c>
      <c r="N1193" s="248">
        <v>961103</v>
      </c>
      <c r="O1193" s="248">
        <v>775050</v>
      </c>
      <c r="P1193" s="248">
        <v>790661</v>
      </c>
      <c r="Q1193" s="248">
        <v>788774</v>
      </c>
      <c r="R1193" s="248">
        <v>966124</v>
      </c>
      <c r="S1193" s="248">
        <v>1201517</v>
      </c>
      <c r="T1193" s="285">
        <v>1414513</v>
      </c>
      <c r="U1193" s="286">
        <v>1763764</v>
      </c>
      <c r="V1193" s="287">
        <v>1838537</v>
      </c>
      <c r="W1193" s="287">
        <v>1145788</v>
      </c>
      <c r="X1193" s="287">
        <v>1318427</v>
      </c>
      <c r="Y1193" s="287"/>
      <c r="Z1193" s="287"/>
      <c r="AA1193" s="305">
        <v>1593137</v>
      </c>
      <c r="AB1193" s="305">
        <v>1820631</v>
      </c>
      <c r="AC1193" s="303">
        <v>1726051</v>
      </c>
      <c r="AD1193" s="303">
        <v>1639348</v>
      </c>
      <c r="AE1193" s="289" t="str">
        <f t="shared" ref="AE1193:AE1224" si="560">IF(D1193&gt;0,RANK(D1193,D$22:D$1191),"NA")</f>
        <v>NA</v>
      </c>
      <c r="AF1193" s="289" t="str">
        <f t="shared" ref="AF1193:AF1224" si="561">IF(E1193&gt;0,RANK(E1193,E$22:E$1191),"NA")</f>
        <v>NA</v>
      </c>
      <c r="AG1193" s="289" t="str">
        <f t="shared" ref="AG1193:AG1224" si="562">IF(F1193&gt;0,RANK(F1193,F$22:F$1191),"NA")</f>
        <v>NA</v>
      </c>
      <c r="AH1193" s="289" t="str">
        <f t="shared" ref="AH1193:AH1224" si="563">IF(G1193&gt;0,RANK(G1193,G$22:G$1191),"NA")</f>
        <v>NA</v>
      </c>
      <c r="AI1193" s="289" t="e">
        <f t="shared" ref="AI1193:AI1224" si="564">IF(H1193&gt;0,RANK(H1193,H$22:H$1191),"NA")</f>
        <v>#N/A</v>
      </c>
      <c r="AJ1193" s="289" t="e">
        <f t="shared" ref="AJ1193:AJ1224" si="565">IF(I1193&gt;0,RANK(I1193,I$22:I$1191),"NA")</f>
        <v>#N/A</v>
      </c>
      <c r="AK1193" s="289" t="e">
        <f t="shared" ref="AK1193:AK1224" si="566">IF(J1193&gt;0,RANK(J1193,J$22:J$1191),"NA")</f>
        <v>#N/A</v>
      </c>
      <c r="AL1193" s="289" t="e">
        <f t="shared" ref="AL1193:AL1224" si="567">IF(K1193&gt;0,RANK(K1193,K$22:K$1191),"NA")</f>
        <v>#N/A</v>
      </c>
      <c r="AM1193" s="289" t="e">
        <f t="shared" ref="AM1193:AM1224" si="568">IF(L1193&gt;0,RANK(L1193,L$22:L$1191),"NA")</f>
        <v>#N/A</v>
      </c>
      <c r="AN1193" s="289" t="e">
        <f t="shared" ref="AN1193:AN1224" si="569">IF(M1193&gt;0,RANK(M1193,M$22:M$1191),"NA")</f>
        <v>#N/A</v>
      </c>
      <c r="AO1193" s="289" t="e">
        <f t="shared" ref="AO1193:AO1224" si="570">IF(N1193&gt;0,RANK(N1193,N$22:N$1191),"NA")</f>
        <v>#N/A</v>
      </c>
      <c r="AP1193" s="289" t="e">
        <f t="shared" ref="AP1193:AP1224" si="571">IF(O1193&gt;0,RANK(O1193,O$22:O$1191),"NA")</f>
        <v>#N/A</v>
      </c>
      <c r="AQ1193" s="289" t="e">
        <f t="shared" ref="AQ1193:AQ1224" si="572">IF(P1193&gt;0,RANK(P1193,P$22:P$1191),"NA")</f>
        <v>#N/A</v>
      </c>
      <c r="AR1193" s="289" t="e">
        <f t="shared" ref="AR1193:AR1224" si="573">IF(Q1193&gt;0,RANK(Q1193,Q$22:Q$1191),"NA")</f>
        <v>#N/A</v>
      </c>
      <c r="AS1193" s="289" t="e">
        <f t="shared" ref="AS1193:AS1224" si="574">IF(R1193&gt;0,RANK(R1193,R$22:R$1191),"NA")</f>
        <v>#N/A</v>
      </c>
      <c r="AT1193" s="289" t="e">
        <f t="shared" ref="AT1193:AT1224" si="575">IF(S1193&gt;0,RANK(S1193,S$22:S$1191),"NA")</f>
        <v>#N/A</v>
      </c>
      <c r="AU1193" s="289" t="e">
        <f t="shared" ref="AU1193:AU1224" si="576">IF(T1193&gt;0,RANK(T1193,T$22:T$1191),"NA")</f>
        <v>#N/A</v>
      </c>
      <c r="AV1193" s="289" t="e">
        <f t="shared" ref="AV1193:AV1224" si="577">IF(U1193&gt;0,RANK(U1193,U$22:U$1191),"NA")</f>
        <v>#N/A</v>
      </c>
      <c r="AW1193" s="289" t="e">
        <f t="shared" ref="AW1193:AW1224" si="578">IF(V1193&gt;0,RANK(V1193,V$22:V$1191),"NA")</f>
        <v>#N/A</v>
      </c>
      <c r="AX1193" s="289" t="e">
        <f t="shared" ref="AX1193:AX1224" si="579">IF(W1193&gt;0,RANK(W1193,W$22:W$1191),"NA")</f>
        <v>#N/A</v>
      </c>
      <c r="AY1193" s="289" t="e">
        <f t="shared" ref="AY1193:AY1224" si="580">IF(X1193&gt;0,RANK(X1193,X$22:X$1191),"NA")</f>
        <v>#N/A</v>
      </c>
      <c r="AZ1193" s="289" t="str">
        <f t="shared" ref="AZ1193:AZ1224" si="581">IF(Y1193&gt;0,RANK(Y1193,Y$22:Y$1191),"NA")</f>
        <v>NA</v>
      </c>
      <c r="BA1193" s="289" t="str">
        <f t="shared" ref="BA1193:BA1224" si="582">IF(Z1193&gt;0,RANK(Z1193,Z$22:Z$1191),"NA")</f>
        <v>NA</v>
      </c>
      <c r="BB1193" s="289">
        <f t="shared" si="533"/>
        <v>49</v>
      </c>
      <c r="BC1193" s="289">
        <f t="shared" si="557"/>
        <v>49</v>
      </c>
      <c r="BD1193" s="289">
        <f t="shared" si="558"/>
        <v>54</v>
      </c>
      <c r="BE1193" s="289">
        <f t="shared" si="559"/>
        <v>54</v>
      </c>
    </row>
    <row r="1194" spans="1:57" s="309" customFormat="1" ht="15" customHeight="1" x14ac:dyDescent="0.25">
      <c r="A1194" s="283" t="s">
        <v>707</v>
      </c>
      <c r="B1194" s="255" t="s">
        <v>929</v>
      </c>
      <c r="C1194" s="269" t="s">
        <v>2226</v>
      </c>
      <c r="D1194" s="248"/>
      <c r="E1194" s="248"/>
      <c r="F1194" s="248"/>
      <c r="G1194" s="248"/>
      <c r="H1194" s="248">
        <v>155915</v>
      </c>
      <c r="I1194" s="248">
        <v>245706</v>
      </c>
      <c r="J1194" s="248">
        <v>292251</v>
      </c>
      <c r="K1194" s="248">
        <v>348044</v>
      </c>
      <c r="L1194" s="248">
        <v>412655</v>
      </c>
      <c r="M1194" s="248">
        <v>423315</v>
      </c>
      <c r="N1194" s="248">
        <v>479060</v>
      </c>
      <c r="O1194" s="248">
        <v>449995</v>
      </c>
      <c r="P1194" s="248">
        <v>459859</v>
      </c>
      <c r="Q1194" s="248">
        <v>458636</v>
      </c>
      <c r="R1194" s="248">
        <v>523580</v>
      </c>
      <c r="S1194" s="248">
        <v>619262</v>
      </c>
      <c r="T1194" s="285">
        <v>772245</v>
      </c>
      <c r="U1194" s="286">
        <v>1013532</v>
      </c>
      <c r="V1194" s="287">
        <v>1068981</v>
      </c>
      <c r="W1194" s="287">
        <v>775748</v>
      </c>
      <c r="X1194" s="287">
        <v>894896</v>
      </c>
      <c r="Y1194" s="287"/>
      <c r="Z1194" s="287"/>
      <c r="AA1194" s="305">
        <v>1061764</v>
      </c>
      <c r="AB1194" s="305">
        <v>1263632</v>
      </c>
      <c r="AC1194" s="303">
        <v>1167228</v>
      </c>
      <c r="AD1194" s="303">
        <v>1141520</v>
      </c>
      <c r="AE1194" s="289" t="str">
        <f t="shared" si="560"/>
        <v>NA</v>
      </c>
      <c r="AF1194" s="289" t="str">
        <f t="shared" si="561"/>
        <v>NA</v>
      </c>
      <c r="AG1194" s="289" t="str">
        <f t="shared" si="562"/>
        <v>NA</v>
      </c>
      <c r="AH1194" s="289" t="str">
        <f t="shared" si="563"/>
        <v>NA</v>
      </c>
      <c r="AI1194" s="289" t="e">
        <f t="shared" si="564"/>
        <v>#N/A</v>
      </c>
      <c r="AJ1194" s="289" t="e">
        <f t="shared" si="565"/>
        <v>#N/A</v>
      </c>
      <c r="AK1194" s="289" t="e">
        <f t="shared" si="566"/>
        <v>#N/A</v>
      </c>
      <c r="AL1194" s="289" t="e">
        <f t="shared" si="567"/>
        <v>#N/A</v>
      </c>
      <c r="AM1194" s="289" t="e">
        <f t="shared" si="568"/>
        <v>#N/A</v>
      </c>
      <c r="AN1194" s="289" t="e">
        <f t="shared" si="569"/>
        <v>#N/A</v>
      </c>
      <c r="AO1194" s="289" t="e">
        <f t="shared" si="570"/>
        <v>#N/A</v>
      </c>
      <c r="AP1194" s="289" t="e">
        <f t="shared" si="571"/>
        <v>#N/A</v>
      </c>
      <c r="AQ1194" s="289" t="e">
        <f t="shared" si="572"/>
        <v>#N/A</v>
      </c>
      <c r="AR1194" s="289" t="e">
        <f t="shared" si="573"/>
        <v>#N/A</v>
      </c>
      <c r="AS1194" s="289" t="e">
        <f t="shared" si="574"/>
        <v>#N/A</v>
      </c>
      <c r="AT1194" s="289" t="e">
        <f t="shared" si="575"/>
        <v>#N/A</v>
      </c>
      <c r="AU1194" s="289" t="e">
        <f t="shared" si="576"/>
        <v>#N/A</v>
      </c>
      <c r="AV1194" s="289" t="e">
        <f t="shared" si="577"/>
        <v>#N/A</v>
      </c>
      <c r="AW1194" s="289" t="e">
        <f t="shared" si="578"/>
        <v>#N/A</v>
      </c>
      <c r="AX1194" s="289" t="e">
        <f t="shared" si="579"/>
        <v>#N/A</v>
      </c>
      <c r="AY1194" s="289" t="e">
        <f t="shared" si="580"/>
        <v>#N/A</v>
      </c>
      <c r="AZ1194" s="289" t="str">
        <f t="shared" si="581"/>
        <v>NA</v>
      </c>
      <c r="BA1194" s="289" t="str">
        <f t="shared" si="582"/>
        <v>NA</v>
      </c>
      <c r="BB1194" s="289">
        <f t="shared" si="533"/>
        <v>73</v>
      </c>
      <c r="BC1194" s="289">
        <f t="shared" si="557"/>
        <v>70</v>
      </c>
      <c r="BD1194" s="289">
        <f t="shared" si="558"/>
        <v>80</v>
      </c>
      <c r="BE1194" s="289">
        <f t="shared" si="559"/>
        <v>78</v>
      </c>
    </row>
    <row r="1195" spans="1:57" s="309" customFormat="1" ht="15" customHeight="1" x14ac:dyDescent="0.25">
      <c r="A1195" s="283" t="s">
        <v>751</v>
      </c>
      <c r="B1195" s="255" t="s">
        <v>929</v>
      </c>
      <c r="C1195" s="269" t="s">
        <v>2226</v>
      </c>
      <c r="D1195" s="248"/>
      <c r="E1195" s="248"/>
      <c r="F1195" s="248"/>
      <c r="G1195" s="248"/>
      <c r="H1195" s="248"/>
      <c r="I1195" s="248">
        <v>297610</v>
      </c>
      <c r="J1195" s="248">
        <v>343288</v>
      </c>
      <c r="K1195" s="248">
        <v>383045</v>
      </c>
      <c r="L1195" s="248">
        <v>420935</v>
      </c>
      <c r="M1195" s="248">
        <v>434156</v>
      </c>
      <c r="N1195" s="248">
        <v>522108</v>
      </c>
      <c r="O1195" s="248">
        <v>512878</v>
      </c>
      <c r="P1195" s="248">
        <v>520659</v>
      </c>
      <c r="Q1195" s="248">
        <v>530610</v>
      </c>
      <c r="R1195" s="248">
        <v>576106</v>
      </c>
      <c r="S1195" s="248">
        <v>641028</v>
      </c>
      <c r="T1195" s="285">
        <v>729766</v>
      </c>
      <c r="U1195" s="286">
        <v>863405</v>
      </c>
      <c r="V1195" s="287">
        <v>943540</v>
      </c>
      <c r="W1195" s="287">
        <v>669791</v>
      </c>
      <c r="X1195" s="287">
        <v>786342</v>
      </c>
      <c r="Y1195" s="287"/>
      <c r="Z1195" s="287"/>
      <c r="AA1195" s="305">
        <v>1056781</v>
      </c>
      <c r="AB1195" s="305">
        <v>1228590</v>
      </c>
      <c r="AC1195" s="303">
        <v>1155644</v>
      </c>
      <c r="AD1195" s="303">
        <v>1121053</v>
      </c>
      <c r="AE1195" s="289" t="str">
        <f t="shared" si="560"/>
        <v>NA</v>
      </c>
      <c r="AF1195" s="289" t="str">
        <f t="shared" si="561"/>
        <v>NA</v>
      </c>
      <c r="AG1195" s="289" t="str">
        <f t="shared" si="562"/>
        <v>NA</v>
      </c>
      <c r="AH1195" s="289" t="str">
        <f t="shared" si="563"/>
        <v>NA</v>
      </c>
      <c r="AI1195" s="289" t="str">
        <f t="shared" si="564"/>
        <v>NA</v>
      </c>
      <c r="AJ1195" s="289" t="e">
        <f t="shared" si="565"/>
        <v>#N/A</v>
      </c>
      <c r="AK1195" s="289" t="e">
        <f t="shared" si="566"/>
        <v>#N/A</v>
      </c>
      <c r="AL1195" s="289" t="e">
        <f t="shared" si="567"/>
        <v>#N/A</v>
      </c>
      <c r="AM1195" s="289" t="e">
        <f t="shared" si="568"/>
        <v>#N/A</v>
      </c>
      <c r="AN1195" s="289" t="e">
        <f t="shared" si="569"/>
        <v>#N/A</v>
      </c>
      <c r="AO1195" s="289" t="e">
        <f t="shared" si="570"/>
        <v>#N/A</v>
      </c>
      <c r="AP1195" s="289" t="e">
        <f t="shared" si="571"/>
        <v>#N/A</v>
      </c>
      <c r="AQ1195" s="289" t="e">
        <f t="shared" si="572"/>
        <v>#N/A</v>
      </c>
      <c r="AR1195" s="289" t="e">
        <f t="shared" si="573"/>
        <v>#N/A</v>
      </c>
      <c r="AS1195" s="289" t="e">
        <f t="shared" si="574"/>
        <v>#N/A</v>
      </c>
      <c r="AT1195" s="289" t="e">
        <f t="shared" si="575"/>
        <v>#N/A</v>
      </c>
      <c r="AU1195" s="289" t="e">
        <f t="shared" si="576"/>
        <v>#N/A</v>
      </c>
      <c r="AV1195" s="289" t="e">
        <f t="shared" si="577"/>
        <v>#N/A</v>
      </c>
      <c r="AW1195" s="289" t="e">
        <f t="shared" si="578"/>
        <v>#N/A</v>
      </c>
      <c r="AX1195" s="289" t="e">
        <f t="shared" si="579"/>
        <v>#N/A</v>
      </c>
      <c r="AY1195" s="289" t="e">
        <f t="shared" si="580"/>
        <v>#N/A</v>
      </c>
      <c r="AZ1195" s="289" t="str">
        <f t="shared" si="581"/>
        <v>NA</v>
      </c>
      <c r="BA1195" s="289" t="str">
        <f t="shared" si="582"/>
        <v>NA</v>
      </c>
      <c r="BB1195" s="289">
        <f t="shared" si="533"/>
        <v>75</v>
      </c>
      <c r="BC1195" s="289">
        <f t="shared" si="557"/>
        <v>73</v>
      </c>
      <c r="BD1195" s="289">
        <f t="shared" si="558"/>
        <v>83</v>
      </c>
      <c r="BE1195" s="289">
        <f t="shared" si="559"/>
        <v>82</v>
      </c>
    </row>
    <row r="1196" spans="1:57" s="309" customFormat="1" ht="15" customHeight="1" x14ac:dyDescent="0.25">
      <c r="A1196" s="283" t="s">
        <v>708</v>
      </c>
      <c r="B1196" s="255" t="s">
        <v>929</v>
      </c>
      <c r="C1196" s="269" t="s">
        <v>2226</v>
      </c>
      <c r="D1196" s="248"/>
      <c r="E1196" s="248"/>
      <c r="F1196" s="248"/>
      <c r="G1196" s="248"/>
      <c r="H1196" s="248"/>
      <c r="I1196" s="248"/>
      <c r="J1196" s="248"/>
      <c r="K1196" s="248"/>
      <c r="L1196" s="248"/>
      <c r="M1196" s="248"/>
      <c r="N1196" s="248">
        <v>340441</v>
      </c>
      <c r="O1196" s="248">
        <v>325881</v>
      </c>
      <c r="P1196" s="248">
        <v>336006</v>
      </c>
      <c r="Q1196" s="248">
        <v>376499</v>
      </c>
      <c r="R1196" s="248">
        <v>430087</v>
      </c>
      <c r="S1196" s="248">
        <v>484800</v>
      </c>
      <c r="T1196" s="285">
        <v>557722</v>
      </c>
      <c r="U1196" s="286">
        <v>722539</v>
      </c>
      <c r="V1196" s="287">
        <v>767413</v>
      </c>
      <c r="W1196" s="287">
        <v>550074</v>
      </c>
      <c r="X1196" s="287">
        <v>654330</v>
      </c>
      <c r="Y1196" s="287"/>
      <c r="Z1196" s="287"/>
      <c r="AA1196" s="305">
        <v>848428</v>
      </c>
      <c r="AB1196" s="305">
        <v>955287</v>
      </c>
      <c r="AC1196" s="303">
        <v>935500</v>
      </c>
      <c r="AD1196" s="303">
        <v>906250</v>
      </c>
      <c r="AE1196" s="289" t="str">
        <f t="shared" si="560"/>
        <v>NA</v>
      </c>
      <c r="AF1196" s="289" t="str">
        <f t="shared" si="561"/>
        <v>NA</v>
      </c>
      <c r="AG1196" s="289" t="str">
        <f t="shared" si="562"/>
        <v>NA</v>
      </c>
      <c r="AH1196" s="289" t="str">
        <f t="shared" si="563"/>
        <v>NA</v>
      </c>
      <c r="AI1196" s="289" t="str">
        <f t="shared" si="564"/>
        <v>NA</v>
      </c>
      <c r="AJ1196" s="289" t="str">
        <f t="shared" si="565"/>
        <v>NA</v>
      </c>
      <c r="AK1196" s="289" t="str">
        <f t="shared" si="566"/>
        <v>NA</v>
      </c>
      <c r="AL1196" s="289" t="str">
        <f t="shared" si="567"/>
        <v>NA</v>
      </c>
      <c r="AM1196" s="289" t="str">
        <f t="shared" si="568"/>
        <v>NA</v>
      </c>
      <c r="AN1196" s="289" t="str">
        <f t="shared" si="569"/>
        <v>NA</v>
      </c>
      <c r="AO1196" s="289" t="e">
        <f t="shared" si="570"/>
        <v>#N/A</v>
      </c>
      <c r="AP1196" s="289" t="e">
        <f t="shared" si="571"/>
        <v>#N/A</v>
      </c>
      <c r="AQ1196" s="289" t="e">
        <f t="shared" si="572"/>
        <v>#N/A</v>
      </c>
      <c r="AR1196" s="289" t="e">
        <f t="shared" si="573"/>
        <v>#N/A</v>
      </c>
      <c r="AS1196" s="289" t="e">
        <f t="shared" si="574"/>
        <v>#N/A</v>
      </c>
      <c r="AT1196" s="289" t="e">
        <f t="shared" si="575"/>
        <v>#N/A</v>
      </c>
      <c r="AU1196" s="289" t="e">
        <f t="shared" si="576"/>
        <v>#N/A</v>
      </c>
      <c r="AV1196" s="289" t="e">
        <f t="shared" si="577"/>
        <v>#N/A</v>
      </c>
      <c r="AW1196" s="289" t="e">
        <f t="shared" si="578"/>
        <v>#N/A</v>
      </c>
      <c r="AX1196" s="289" t="e">
        <f t="shared" si="579"/>
        <v>#N/A</v>
      </c>
      <c r="AY1196" s="289" t="e">
        <f t="shared" si="580"/>
        <v>#N/A</v>
      </c>
      <c r="AZ1196" s="289" t="str">
        <f t="shared" si="581"/>
        <v>NA</v>
      </c>
      <c r="BA1196" s="289" t="str">
        <f t="shared" si="582"/>
        <v>NA</v>
      </c>
      <c r="BB1196" s="289">
        <f t="shared" si="533"/>
        <v>97</v>
      </c>
      <c r="BC1196" s="289">
        <f t="shared" si="557"/>
        <v>96</v>
      </c>
      <c r="BD1196" s="289">
        <f t="shared" si="558"/>
        <v>101</v>
      </c>
      <c r="BE1196" s="289">
        <f t="shared" si="559"/>
        <v>102</v>
      </c>
    </row>
    <row r="1197" spans="1:57" s="309" customFormat="1" ht="15" customHeight="1" x14ac:dyDescent="0.25">
      <c r="A1197" s="283" t="s">
        <v>32</v>
      </c>
      <c r="B1197" s="255" t="s">
        <v>945</v>
      </c>
      <c r="C1197" s="269" t="s">
        <v>2226</v>
      </c>
      <c r="D1197" s="248"/>
      <c r="E1197" s="248"/>
      <c r="F1197" s="248"/>
      <c r="G1197" s="248"/>
      <c r="H1197" s="248"/>
      <c r="I1197" s="248"/>
      <c r="J1197" s="248">
        <v>20735</v>
      </c>
      <c r="K1197" s="248">
        <v>26090</v>
      </c>
      <c r="L1197" s="272">
        <v>28473.333333333332</v>
      </c>
      <c r="M1197" s="272">
        <v>30856.666666666664</v>
      </c>
      <c r="N1197" s="248">
        <v>33240</v>
      </c>
      <c r="O1197" s="248">
        <v>266712</v>
      </c>
      <c r="P1197" s="248">
        <v>272956</v>
      </c>
      <c r="Q1197" s="248">
        <v>302865</v>
      </c>
      <c r="R1197" s="248">
        <v>350040</v>
      </c>
      <c r="S1197" s="248">
        <v>432061</v>
      </c>
      <c r="T1197" s="285">
        <v>501804</v>
      </c>
      <c r="U1197" s="286">
        <v>614739</v>
      </c>
      <c r="V1197" s="287">
        <v>624547</v>
      </c>
      <c r="W1197" s="287"/>
      <c r="X1197" s="287"/>
      <c r="Y1197" s="287"/>
      <c r="Z1197" s="287"/>
      <c r="AA1197" s="305">
        <v>658891</v>
      </c>
      <c r="AB1197" s="305">
        <v>755140</v>
      </c>
      <c r="AC1197" s="303">
        <v>720789</v>
      </c>
      <c r="AD1197" s="303">
        <v>723698</v>
      </c>
      <c r="AE1197" s="289" t="str">
        <f t="shared" si="560"/>
        <v>NA</v>
      </c>
      <c r="AF1197" s="289" t="str">
        <f t="shared" si="561"/>
        <v>NA</v>
      </c>
      <c r="AG1197" s="289" t="str">
        <f t="shared" si="562"/>
        <v>NA</v>
      </c>
      <c r="AH1197" s="289" t="str">
        <f t="shared" si="563"/>
        <v>NA</v>
      </c>
      <c r="AI1197" s="289" t="str">
        <f t="shared" si="564"/>
        <v>NA</v>
      </c>
      <c r="AJ1197" s="289" t="str">
        <f t="shared" si="565"/>
        <v>NA</v>
      </c>
      <c r="AK1197" s="289" t="e">
        <f t="shared" si="566"/>
        <v>#N/A</v>
      </c>
      <c r="AL1197" s="289" t="e">
        <f t="shared" si="567"/>
        <v>#N/A</v>
      </c>
      <c r="AM1197" s="289" t="e">
        <f t="shared" si="568"/>
        <v>#N/A</v>
      </c>
      <c r="AN1197" s="289" t="e">
        <f t="shared" si="569"/>
        <v>#N/A</v>
      </c>
      <c r="AO1197" s="289" t="e">
        <f t="shared" si="570"/>
        <v>#N/A</v>
      </c>
      <c r="AP1197" s="289" t="e">
        <f t="shared" si="571"/>
        <v>#N/A</v>
      </c>
      <c r="AQ1197" s="289" t="e">
        <f t="shared" si="572"/>
        <v>#N/A</v>
      </c>
      <c r="AR1197" s="289" t="e">
        <f t="shared" si="573"/>
        <v>#N/A</v>
      </c>
      <c r="AS1197" s="289" t="e">
        <f t="shared" si="574"/>
        <v>#N/A</v>
      </c>
      <c r="AT1197" s="289" t="e">
        <f t="shared" si="575"/>
        <v>#N/A</v>
      </c>
      <c r="AU1197" s="289" t="e">
        <f t="shared" si="576"/>
        <v>#N/A</v>
      </c>
      <c r="AV1197" s="289" t="e">
        <f t="shared" si="577"/>
        <v>#N/A</v>
      </c>
      <c r="AW1197" s="289" t="e">
        <f t="shared" si="578"/>
        <v>#N/A</v>
      </c>
      <c r="AX1197" s="289" t="str">
        <f t="shared" si="579"/>
        <v>NA</v>
      </c>
      <c r="AY1197" s="289" t="str">
        <f t="shared" si="580"/>
        <v>NA</v>
      </c>
      <c r="AZ1197" s="289" t="str">
        <f t="shared" si="581"/>
        <v>NA</v>
      </c>
      <c r="BA1197" s="289" t="str">
        <f t="shared" si="582"/>
        <v>NA</v>
      </c>
      <c r="BB1197" s="289">
        <f t="shared" si="533"/>
        <v>127</v>
      </c>
      <c r="BC1197" s="289">
        <f t="shared" si="557"/>
        <v>125</v>
      </c>
      <c r="BD1197" s="289">
        <f t="shared" si="558"/>
        <v>135</v>
      </c>
      <c r="BE1197" s="289">
        <f t="shared" si="559"/>
        <v>128</v>
      </c>
    </row>
    <row r="1198" spans="1:57" s="309" customFormat="1" ht="15" customHeight="1" x14ac:dyDescent="0.25">
      <c r="A1198" s="283" t="s">
        <v>1090</v>
      </c>
      <c r="B1198" s="255" t="s">
        <v>949</v>
      </c>
      <c r="C1198" s="269" t="s">
        <v>2226</v>
      </c>
      <c r="D1198" s="248"/>
      <c r="E1198" s="248"/>
      <c r="F1198" s="248"/>
      <c r="G1198" s="248"/>
      <c r="H1198" s="248"/>
      <c r="I1198" s="248"/>
      <c r="J1198" s="248"/>
      <c r="K1198" s="248"/>
      <c r="L1198" s="248"/>
      <c r="M1198" s="248"/>
      <c r="N1198" s="248"/>
      <c r="O1198" s="248"/>
      <c r="P1198" s="248">
        <v>311240</v>
      </c>
      <c r="Q1198" s="248">
        <v>299883</v>
      </c>
      <c r="R1198" s="248">
        <v>345075</v>
      </c>
      <c r="S1198" s="248">
        <v>380307</v>
      </c>
      <c r="T1198" s="285"/>
      <c r="U1198" s="286"/>
      <c r="V1198" s="287"/>
      <c r="W1198" s="287"/>
      <c r="X1198" s="287"/>
      <c r="Y1198" s="287"/>
      <c r="Z1198" s="287"/>
      <c r="AA1198" s="305">
        <v>481180</v>
      </c>
      <c r="AB1198" s="305">
        <v>549529</v>
      </c>
      <c r="AC1198" s="303">
        <v>551036</v>
      </c>
      <c r="AD1198" s="303">
        <v>520444</v>
      </c>
      <c r="AE1198" s="289" t="str">
        <f t="shared" si="560"/>
        <v>NA</v>
      </c>
      <c r="AF1198" s="289" t="str">
        <f t="shared" si="561"/>
        <v>NA</v>
      </c>
      <c r="AG1198" s="289" t="str">
        <f t="shared" si="562"/>
        <v>NA</v>
      </c>
      <c r="AH1198" s="289" t="str">
        <f t="shared" si="563"/>
        <v>NA</v>
      </c>
      <c r="AI1198" s="289" t="str">
        <f t="shared" si="564"/>
        <v>NA</v>
      </c>
      <c r="AJ1198" s="289" t="str">
        <f t="shared" si="565"/>
        <v>NA</v>
      </c>
      <c r="AK1198" s="289" t="str">
        <f t="shared" si="566"/>
        <v>NA</v>
      </c>
      <c r="AL1198" s="289" t="str">
        <f t="shared" si="567"/>
        <v>NA</v>
      </c>
      <c r="AM1198" s="289" t="str">
        <f t="shared" si="568"/>
        <v>NA</v>
      </c>
      <c r="AN1198" s="289" t="str">
        <f t="shared" si="569"/>
        <v>NA</v>
      </c>
      <c r="AO1198" s="289" t="str">
        <f t="shared" si="570"/>
        <v>NA</v>
      </c>
      <c r="AP1198" s="289" t="str">
        <f t="shared" si="571"/>
        <v>NA</v>
      </c>
      <c r="AQ1198" s="289" t="e">
        <f t="shared" si="572"/>
        <v>#N/A</v>
      </c>
      <c r="AR1198" s="289" t="e">
        <f t="shared" si="573"/>
        <v>#N/A</v>
      </c>
      <c r="AS1198" s="289" t="e">
        <f t="shared" si="574"/>
        <v>#N/A</v>
      </c>
      <c r="AT1198" s="289" t="e">
        <f t="shared" si="575"/>
        <v>#N/A</v>
      </c>
      <c r="AU1198" s="289" t="str">
        <f t="shared" si="576"/>
        <v>NA</v>
      </c>
      <c r="AV1198" s="289" t="str">
        <f t="shared" si="577"/>
        <v>NA</v>
      </c>
      <c r="AW1198" s="289" t="str">
        <f t="shared" si="578"/>
        <v>NA</v>
      </c>
      <c r="AX1198" s="289" t="str">
        <f t="shared" si="579"/>
        <v>NA</v>
      </c>
      <c r="AY1198" s="289" t="str">
        <f t="shared" si="580"/>
        <v>NA</v>
      </c>
      <c r="AZ1198" s="289" t="str">
        <f t="shared" si="581"/>
        <v>NA</v>
      </c>
      <c r="BA1198" s="289" t="str">
        <f t="shared" si="582"/>
        <v>NA</v>
      </c>
      <c r="BB1198" s="289">
        <f t="shared" si="533"/>
        <v>160</v>
      </c>
      <c r="BC1198" s="289">
        <f t="shared" si="557"/>
        <v>160</v>
      </c>
      <c r="BD1198" s="289">
        <f t="shared" si="558"/>
        <v>166</v>
      </c>
      <c r="BE1198" s="289">
        <f t="shared" si="559"/>
        <v>168</v>
      </c>
    </row>
    <row r="1199" spans="1:57" s="309" customFormat="1" ht="15" customHeight="1" x14ac:dyDescent="0.25">
      <c r="A1199" s="283" t="s">
        <v>1011</v>
      </c>
      <c r="B1199" s="255" t="s">
        <v>929</v>
      </c>
      <c r="C1199" s="269" t="s">
        <v>2226</v>
      </c>
      <c r="D1199" s="248"/>
      <c r="E1199" s="248"/>
      <c r="F1199" s="248"/>
      <c r="G1199" s="248"/>
      <c r="H1199" s="248"/>
      <c r="I1199" s="248"/>
      <c r="J1199" s="248"/>
      <c r="K1199" s="248"/>
      <c r="L1199" s="248"/>
      <c r="M1199" s="248"/>
      <c r="N1199" s="248"/>
      <c r="O1199" s="248"/>
      <c r="P1199" s="248"/>
      <c r="Q1199" s="248"/>
      <c r="R1199" s="248"/>
      <c r="S1199" s="248"/>
      <c r="T1199" s="285"/>
      <c r="U1199" s="286"/>
      <c r="V1199" s="287"/>
      <c r="W1199" s="287">
        <v>348803</v>
      </c>
      <c r="X1199" s="287">
        <v>411239</v>
      </c>
      <c r="Y1199" s="287"/>
      <c r="Z1199" s="287"/>
      <c r="AA1199" s="305">
        <v>513056</v>
      </c>
      <c r="AB1199" s="305">
        <v>578820</v>
      </c>
      <c r="AC1199" s="303">
        <v>539216</v>
      </c>
      <c r="AD1199" s="303">
        <v>510408</v>
      </c>
      <c r="AE1199" s="289" t="str">
        <f t="shared" si="560"/>
        <v>NA</v>
      </c>
      <c r="AF1199" s="289" t="str">
        <f t="shared" si="561"/>
        <v>NA</v>
      </c>
      <c r="AG1199" s="289" t="str">
        <f t="shared" si="562"/>
        <v>NA</v>
      </c>
      <c r="AH1199" s="289" t="str">
        <f t="shared" si="563"/>
        <v>NA</v>
      </c>
      <c r="AI1199" s="289" t="str">
        <f t="shared" si="564"/>
        <v>NA</v>
      </c>
      <c r="AJ1199" s="289" t="str">
        <f t="shared" si="565"/>
        <v>NA</v>
      </c>
      <c r="AK1199" s="289" t="str">
        <f t="shared" si="566"/>
        <v>NA</v>
      </c>
      <c r="AL1199" s="289" t="str">
        <f t="shared" si="567"/>
        <v>NA</v>
      </c>
      <c r="AM1199" s="289" t="str">
        <f t="shared" si="568"/>
        <v>NA</v>
      </c>
      <c r="AN1199" s="289" t="str">
        <f t="shared" si="569"/>
        <v>NA</v>
      </c>
      <c r="AO1199" s="289" t="str">
        <f t="shared" si="570"/>
        <v>NA</v>
      </c>
      <c r="AP1199" s="289" t="str">
        <f t="shared" si="571"/>
        <v>NA</v>
      </c>
      <c r="AQ1199" s="289" t="str">
        <f t="shared" si="572"/>
        <v>NA</v>
      </c>
      <c r="AR1199" s="289" t="str">
        <f t="shared" si="573"/>
        <v>NA</v>
      </c>
      <c r="AS1199" s="289" t="str">
        <f t="shared" si="574"/>
        <v>NA</v>
      </c>
      <c r="AT1199" s="289" t="str">
        <f t="shared" si="575"/>
        <v>NA</v>
      </c>
      <c r="AU1199" s="289" t="str">
        <f t="shared" si="576"/>
        <v>NA</v>
      </c>
      <c r="AV1199" s="289" t="str">
        <f t="shared" si="577"/>
        <v>NA</v>
      </c>
      <c r="AW1199" s="289" t="str">
        <f t="shared" si="578"/>
        <v>NA</v>
      </c>
      <c r="AX1199" s="289" t="e">
        <f t="shared" si="579"/>
        <v>#N/A</v>
      </c>
      <c r="AY1199" s="289" t="e">
        <f t="shared" si="580"/>
        <v>#N/A</v>
      </c>
      <c r="AZ1199" s="289" t="str">
        <f t="shared" si="581"/>
        <v>NA</v>
      </c>
      <c r="BA1199" s="289" t="str">
        <f t="shared" si="582"/>
        <v>NA</v>
      </c>
      <c r="BB1199" s="289">
        <f t="shared" si="533"/>
        <v>157</v>
      </c>
      <c r="BC1199" s="289">
        <f t="shared" si="557"/>
        <v>157</v>
      </c>
      <c r="BD1199" s="289">
        <f t="shared" si="558"/>
        <v>170</v>
      </c>
      <c r="BE1199" s="289">
        <f t="shared" si="559"/>
        <v>170</v>
      </c>
    </row>
    <row r="1200" spans="1:57" s="309" customFormat="1" ht="15" customHeight="1" x14ac:dyDescent="0.25">
      <c r="A1200" s="283" t="s">
        <v>553</v>
      </c>
      <c r="B1200" s="255" t="s">
        <v>554</v>
      </c>
      <c r="C1200" s="269" t="s">
        <v>2226</v>
      </c>
      <c r="D1200" s="248"/>
      <c r="E1200" s="248"/>
      <c r="F1200" s="248"/>
      <c r="G1200" s="248"/>
      <c r="H1200" s="248"/>
      <c r="I1200" s="248"/>
      <c r="J1200" s="248"/>
      <c r="K1200" s="248"/>
      <c r="L1200" s="248"/>
      <c r="M1200" s="248"/>
      <c r="N1200" s="248"/>
      <c r="O1200" s="248"/>
      <c r="P1200" s="248"/>
      <c r="Q1200" s="248"/>
      <c r="R1200" s="248"/>
      <c r="S1200" s="248"/>
      <c r="T1200" s="285"/>
      <c r="U1200" s="286">
        <v>521564</v>
      </c>
      <c r="V1200" s="287">
        <v>494196</v>
      </c>
      <c r="W1200" s="287"/>
      <c r="X1200" s="287"/>
      <c r="Y1200" s="287"/>
      <c r="Z1200" s="287"/>
      <c r="AA1200" s="305"/>
      <c r="AB1200" s="305"/>
      <c r="AC1200" s="303">
        <v>522325</v>
      </c>
      <c r="AD1200" s="303">
        <v>495307</v>
      </c>
      <c r="AE1200" s="289" t="str">
        <f t="shared" si="560"/>
        <v>NA</v>
      </c>
      <c r="AF1200" s="289" t="str">
        <f t="shared" si="561"/>
        <v>NA</v>
      </c>
      <c r="AG1200" s="289" t="str">
        <f t="shared" si="562"/>
        <v>NA</v>
      </c>
      <c r="AH1200" s="289" t="str">
        <f t="shared" si="563"/>
        <v>NA</v>
      </c>
      <c r="AI1200" s="289" t="str">
        <f t="shared" si="564"/>
        <v>NA</v>
      </c>
      <c r="AJ1200" s="289" t="str">
        <f t="shared" si="565"/>
        <v>NA</v>
      </c>
      <c r="AK1200" s="289" t="str">
        <f t="shared" si="566"/>
        <v>NA</v>
      </c>
      <c r="AL1200" s="289" t="str">
        <f t="shared" si="567"/>
        <v>NA</v>
      </c>
      <c r="AM1200" s="289" t="str">
        <f t="shared" si="568"/>
        <v>NA</v>
      </c>
      <c r="AN1200" s="289" t="str">
        <f t="shared" si="569"/>
        <v>NA</v>
      </c>
      <c r="AO1200" s="289" t="str">
        <f t="shared" si="570"/>
        <v>NA</v>
      </c>
      <c r="AP1200" s="289" t="str">
        <f t="shared" si="571"/>
        <v>NA</v>
      </c>
      <c r="AQ1200" s="289" t="str">
        <f t="shared" si="572"/>
        <v>NA</v>
      </c>
      <c r="AR1200" s="289" t="str">
        <f t="shared" si="573"/>
        <v>NA</v>
      </c>
      <c r="AS1200" s="289" t="str">
        <f t="shared" si="574"/>
        <v>NA</v>
      </c>
      <c r="AT1200" s="289" t="str">
        <f t="shared" si="575"/>
        <v>NA</v>
      </c>
      <c r="AU1200" s="289" t="str">
        <f t="shared" si="576"/>
        <v>NA</v>
      </c>
      <c r="AV1200" s="289" t="e">
        <f t="shared" si="577"/>
        <v>#N/A</v>
      </c>
      <c r="AW1200" s="289" t="e">
        <f t="shared" si="578"/>
        <v>#N/A</v>
      </c>
      <c r="AX1200" s="289" t="str">
        <f t="shared" si="579"/>
        <v>NA</v>
      </c>
      <c r="AY1200" s="289" t="str">
        <f t="shared" si="580"/>
        <v>NA</v>
      </c>
      <c r="AZ1200" s="289" t="str">
        <f t="shared" si="581"/>
        <v>NA</v>
      </c>
      <c r="BA1200" s="289" t="str">
        <f t="shared" si="582"/>
        <v>NA</v>
      </c>
      <c r="BB1200" s="289" t="str">
        <f t="shared" si="533"/>
        <v>NA</v>
      </c>
      <c r="BC1200" s="289" t="str">
        <f t="shared" si="557"/>
        <v>NA</v>
      </c>
      <c r="BD1200" s="289">
        <f t="shared" si="558"/>
        <v>172</v>
      </c>
      <c r="BE1200" s="289">
        <f t="shared" si="559"/>
        <v>173</v>
      </c>
    </row>
    <row r="1201" spans="1:57" s="309" customFormat="1" ht="15" customHeight="1" x14ac:dyDescent="0.25">
      <c r="A1201" s="283" t="s">
        <v>2092</v>
      </c>
      <c r="B1201" s="255" t="s">
        <v>929</v>
      </c>
      <c r="C1201" s="269" t="s">
        <v>2226</v>
      </c>
      <c r="D1201" s="248"/>
      <c r="E1201" s="248"/>
      <c r="F1201" s="248"/>
      <c r="G1201" s="248"/>
      <c r="H1201" s="248"/>
      <c r="I1201" s="248"/>
      <c r="J1201" s="248"/>
      <c r="K1201" s="248"/>
      <c r="L1201" s="248"/>
      <c r="M1201" s="248"/>
      <c r="N1201" s="248"/>
      <c r="O1201" s="248"/>
      <c r="P1201" s="248"/>
      <c r="Q1201" s="248"/>
      <c r="R1201" s="248"/>
      <c r="S1201" s="248"/>
      <c r="T1201" s="285"/>
      <c r="U1201" s="286"/>
      <c r="V1201" s="287"/>
      <c r="W1201" s="287">
        <v>223043</v>
      </c>
      <c r="X1201" s="287">
        <v>269236</v>
      </c>
      <c r="Y1201" s="287"/>
      <c r="Z1201" s="287"/>
      <c r="AA1201" s="305">
        <v>403588</v>
      </c>
      <c r="AB1201" s="305">
        <v>481245</v>
      </c>
      <c r="AC1201" s="303">
        <v>453803</v>
      </c>
      <c r="AD1201" s="303">
        <v>437448</v>
      </c>
      <c r="AE1201" s="289" t="str">
        <f t="shared" si="560"/>
        <v>NA</v>
      </c>
      <c r="AF1201" s="289" t="str">
        <f t="shared" si="561"/>
        <v>NA</v>
      </c>
      <c r="AG1201" s="289" t="str">
        <f t="shared" si="562"/>
        <v>NA</v>
      </c>
      <c r="AH1201" s="289" t="str">
        <f t="shared" si="563"/>
        <v>NA</v>
      </c>
      <c r="AI1201" s="289" t="str">
        <f t="shared" si="564"/>
        <v>NA</v>
      </c>
      <c r="AJ1201" s="289" t="str">
        <f t="shared" si="565"/>
        <v>NA</v>
      </c>
      <c r="AK1201" s="289" t="str">
        <f t="shared" si="566"/>
        <v>NA</v>
      </c>
      <c r="AL1201" s="289" t="str">
        <f t="shared" si="567"/>
        <v>NA</v>
      </c>
      <c r="AM1201" s="289" t="str">
        <f t="shared" si="568"/>
        <v>NA</v>
      </c>
      <c r="AN1201" s="289" t="str">
        <f t="shared" si="569"/>
        <v>NA</v>
      </c>
      <c r="AO1201" s="289" t="str">
        <f t="shared" si="570"/>
        <v>NA</v>
      </c>
      <c r="AP1201" s="289" t="str">
        <f t="shared" si="571"/>
        <v>NA</v>
      </c>
      <c r="AQ1201" s="289" t="str">
        <f t="shared" si="572"/>
        <v>NA</v>
      </c>
      <c r="AR1201" s="289" t="str">
        <f t="shared" si="573"/>
        <v>NA</v>
      </c>
      <c r="AS1201" s="289" t="str">
        <f t="shared" si="574"/>
        <v>NA</v>
      </c>
      <c r="AT1201" s="289" t="str">
        <f t="shared" si="575"/>
        <v>NA</v>
      </c>
      <c r="AU1201" s="289" t="str">
        <f t="shared" si="576"/>
        <v>NA</v>
      </c>
      <c r="AV1201" s="289" t="str">
        <f t="shared" si="577"/>
        <v>NA</v>
      </c>
      <c r="AW1201" s="289" t="str">
        <f t="shared" si="578"/>
        <v>NA</v>
      </c>
      <c r="AX1201" s="289" t="e">
        <f t="shared" si="579"/>
        <v>#N/A</v>
      </c>
      <c r="AY1201" s="289" t="e">
        <f t="shared" si="580"/>
        <v>#N/A</v>
      </c>
      <c r="AZ1201" s="289" t="str">
        <f t="shared" si="581"/>
        <v>NA</v>
      </c>
      <c r="BA1201" s="289" t="str">
        <f t="shared" si="582"/>
        <v>NA</v>
      </c>
      <c r="BB1201" s="289">
        <f t="shared" si="533"/>
        <v>177</v>
      </c>
      <c r="BC1201" s="289">
        <f t="shared" si="557"/>
        <v>175</v>
      </c>
      <c r="BD1201" s="289">
        <f t="shared" si="558"/>
        <v>184</v>
      </c>
      <c r="BE1201" s="289">
        <f t="shared" si="559"/>
        <v>188</v>
      </c>
    </row>
    <row r="1202" spans="1:57" s="309" customFormat="1" ht="15" customHeight="1" x14ac:dyDescent="0.25">
      <c r="A1202" s="307" t="s">
        <v>723</v>
      </c>
      <c r="B1202" s="307" t="s">
        <v>912</v>
      </c>
      <c r="C1202" s="269" t="s">
        <v>2226</v>
      </c>
      <c r="D1202" s="248"/>
      <c r="E1202" s="248"/>
      <c r="F1202" s="248"/>
      <c r="G1202" s="248"/>
      <c r="H1202" s="248"/>
      <c r="I1202" s="248"/>
      <c r="J1202" s="248"/>
      <c r="K1202" s="248"/>
      <c r="L1202" s="248"/>
      <c r="M1202" s="248"/>
      <c r="N1202" s="248"/>
      <c r="O1202" s="272"/>
      <c r="P1202" s="248"/>
      <c r="Q1202" s="248"/>
      <c r="R1202" s="248"/>
      <c r="S1202" s="248"/>
      <c r="T1202" s="285"/>
      <c r="U1202" s="286"/>
      <c r="V1202" s="287"/>
      <c r="W1202" s="287"/>
      <c r="X1202" s="287"/>
      <c r="Y1202" s="287"/>
      <c r="Z1202" s="287"/>
      <c r="AA1202" s="305">
        <v>359689</v>
      </c>
      <c r="AB1202" s="305">
        <v>424343</v>
      </c>
      <c r="AC1202" s="303">
        <v>431212</v>
      </c>
      <c r="AD1202" s="303">
        <v>422321</v>
      </c>
      <c r="AE1202" s="289" t="str">
        <f t="shared" si="560"/>
        <v>NA</v>
      </c>
      <c r="AF1202" s="289" t="str">
        <f t="shared" si="561"/>
        <v>NA</v>
      </c>
      <c r="AG1202" s="289" t="str">
        <f t="shared" si="562"/>
        <v>NA</v>
      </c>
      <c r="AH1202" s="289" t="str">
        <f t="shared" si="563"/>
        <v>NA</v>
      </c>
      <c r="AI1202" s="289" t="str">
        <f t="shared" si="564"/>
        <v>NA</v>
      </c>
      <c r="AJ1202" s="289" t="str">
        <f t="shared" si="565"/>
        <v>NA</v>
      </c>
      <c r="AK1202" s="289" t="str">
        <f t="shared" si="566"/>
        <v>NA</v>
      </c>
      <c r="AL1202" s="289" t="str">
        <f t="shared" si="567"/>
        <v>NA</v>
      </c>
      <c r="AM1202" s="289" t="str">
        <f t="shared" si="568"/>
        <v>NA</v>
      </c>
      <c r="AN1202" s="289" t="str">
        <f t="shared" si="569"/>
        <v>NA</v>
      </c>
      <c r="AO1202" s="289" t="str">
        <f t="shared" si="570"/>
        <v>NA</v>
      </c>
      <c r="AP1202" s="289" t="str">
        <f t="shared" si="571"/>
        <v>NA</v>
      </c>
      <c r="AQ1202" s="289" t="str">
        <f t="shared" si="572"/>
        <v>NA</v>
      </c>
      <c r="AR1202" s="289" t="str">
        <f t="shared" si="573"/>
        <v>NA</v>
      </c>
      <c r="AS1202" s="289" t="str">
        <f t="shared" si="574"/>
        <v>NA</v>
      </c>
      <c r="AT1202" s="289" t="str">
        <f t="shared" si="575"/>
        <v>NA</v>
      </c>
      <c r="AU1202" s="289" t="str">
        <f t="shared" si="576"/>
        <v>NA</v>
      </c>
      <c r="AV1202" s="289" t="str">
        <f t="shared" si="577"/>
        <v>NA</v>
      </c>
      <c r="AW1202" s="289" t="str">
        <f t="shared" si="578"/>
        <v>NA</v>
      </c>
      <c r="AX1202" s="289" t="str">
        <f t="shared" si="579"/>
        <v>NA</v>
      </c>
      <c r="AY1202" s="289" t="str">
        <f t="shared" si="580"/>
        <v>NA</v>
      </c>
      <c r="AZ1202" s="289" t="str">
        <f t="shared" si="581"/>
        <v>NA</v>
      </c>
      <c r="BA1202" s="289" t="str">
        <f t="shared" si="582"/>
        <v>NA</v>
      </c>
      <c r="BB1202" s="289">
        <f t="shared" si="533"/>
        <v>197</v>
      </c>
      <c r="BC1202" s="289">
        <f t="shared" si="557"/>
        <v>192</v>
      </c>
      <c r="BD1202" s="289">
        <f t="shared" si="558"/>
        <v>197</v>
      </c>
      <c r="BE1202" s="289">
        <f t="shared" si="559"/>
        <v>192</v>
      </c>
    </row>
    <row r="1203" spans="1:57" s="309" customFormat="1" ht="15" customHeight="1" x14ac:dyDescent="0.25">
      <c r="A1203" s="283" t="s">
        <v>120</v>
      </c>
      <c r="B1203" s="255" t="s">
        <v>2230</v>
      </c>
      <c r="C1203" s="269" t="s">
        <v>2226</v>
      </c>
      <c r="D1203" s="248"/>
      <c r="E1203" s="248"/>
      <c r="F1203" s="248"/>
      <c r="G1203" s="248"/>
      <c r="H1203" s="248"/>
      <c r="I1203" s="248"/>
      <c r="J1203" s="248"/>
      <c r="K1203" s="248"/>
      <c r="L1203" s="248"/>
      <c r="M1203" s="248"/>
      <c r="N1203" s="248"/>
      <c r="O1203" s="248"/>
      <c r="P1203" s="248"/>
      <c r="Q1203" s="248"/>
      <c r="R1203" s="248"/>
      <c r="S1203" s="248"/>
      <c r="T1203" s="285"/>
      <c r="U1203" s="286"/>
      <c r="V1203" s="287">
        <v>360325</v>
      </c>
      <c r="W1203" s="287">
        <v>251861</v>
      </c>
      <c r="X1203" s="287">
        <v>304125</v>
      </c>
      <c r="Y1203" s="287"/>
      <c r="Z1203" s="287"/>
      <c r="AA1203" s="305">
        <v>400021</v>
      </c>
      <c r="AB1203" s="305">
        <v>459475</v>
      </c>
      <c r="AC1203" s="303">
        <v>432100</v>
      </c>
      <c r="AD1203" s="303">
        <v>413734</v>
      </c>
      <c r="AE1203" s="289" t="str">
        <f t="shared" si="560"/>
        <v>NA</v>
      </c>
      <c r="AF1203" s="289" t="str">
        <f t="shared" si="561"/>
        <v>NA</v>
      </c>
      <c r="AG1203" s="289" t="str">
        <f t="shared" si="562"/>
        <v>NA</v>
      </c>
      <c r="AH1203" s="289" t="str">
        <f t="shared" si="563"/>
        <v>NA</v>
      </c>
      <c r="AI1203" s="289" t="str">
        <f t="shared" si="564"/>
        <v>NA</v>
      </c>
      <c r="AJ1203" s="289" t="str">
        <f t="shared" si="565"/>
        <v>NA</v>
      </c>
      <c r="AK1203" s="289" t="str">
        <f t="shared" si="566"/>
        <v>NA</v>
      </c>
      <c r="AL1203" s="289" t="str">
        <f t="shared" si="567"/>
        <v>NA</v>
      </c>
      <c r="AM1203" s="289" t="str">
        <f t="shared" si="568"/>
        <v>NA</v>
      </c>
      <c r="AN1203" s="289" t="str">
        <f t="shared" si="569"/>
        <v>NA</v>
      </c>
      <c r="AO1203" s="289" t="str">
        <f t="shared" si="570"/>
        <v>NA</v>
      </c>
      <c r="AP1203" s="289" t="str">
        <f t="shared" si="571"/>
        <v>NA</v>
      </c>
      <c r="AQ1203" s="289" t="str">
        <f t="shared" si="572"/>
        <v>NA</v>
      </c>
      <c r="AR1203" s="289" t="str">
        <f t="shared" si="573"/>
        <v>NA</v>
      </c>
      <c r="AS1203" s="289" t="str">
        <f t="shared" si="574"/>
        <v>NA</v>
      </c>
      <c r="AT1203" s="289" t="str">
        <f t="shared" si="575"/>
        <v>NA</v>
      </c>
      <c r="AU1203" s="289" t="str">
        <f t="shared" si="576"/>
        <v>NA</v>
      </c>
      <c r="AV1203" s="289" t="str">
        <f t="shared" si="577"/>
        <v>NA</v>
      </c>
      <c r="AW1203" s="289" t="e">
        <f t="shared" si="578"/>
        <v>#N/A</v>
      </c>
      <c r="AX1203" s="289" t="e">
        <f t="shared" si="579"/>
        <v>#N/A</v>
      </c>
      <c r="AY1203" s="289" t="e">
        <f t="shared" si="580"/>
        <v>#N/A</v>
      </c>
      <c r="AZ1203" s="289" t="str">
        <f t="shared" si="581"/>
        <v>NA</v>
      </c>
      <c r="BA1203" s="289" t="str">
        <f t="shared" si="582"/>
        <v>NA</v>
      </c>
      <c r="BB1203" s="289">
        <f t="shared" si="533"/>
        <v>180</v>
      </c>
      <c r="BC1203" s="289">
        <f t="shared" si="557"/>
        <v>181</v>
      </c>
      <c r="BD1203" s="289">
        <f t="shared" si="558"/>
        <v>196</v>
      </c>
      <c r="BE1203" s="289">
        <f t="shared" si="559"/>
        <v>197</v>
      </c>
    </row>
    <row r="1204" spans="1:57" s="309" customFormat="1" ht="15" customHeight="1" x14ac:dyDescent="0.25">
      <c r="A1204" s="283" t="s">
        <v>2240</v>
      </c>
      <c r="B1204" s="255" t="s">
        <v>114</v>
      </c>
      <c r="C1204" s="269" t="s">
        <v>2226</v>
      </c>
      <c r="D1204" s="248"/>
      <c r="E1204" s="248"/>
      <c r="F1204" s="248"/>
      <c r="G1204" s="248"/>
      <c r="H1204" s="248"/>
      <c r="I1204" s="248"/>
      <c r="J1204" s="248"/>
      <c r="K1204" s="248"/>
      <c r="L1204" s="248"/>
      <c r="M1204" s="248"/>
      <c r="N1204" s="248"/>
      <c r="O1204" s="248"/>
      <c r="P1204" s="248"/>
      <c r="Q1204" s="248"/>
      <c r="R1204" s="248"/>
      <c r="S1204" s="248"/>
      <c r="T1204" s="285"/>
      <c r="U1204" s="286"/>
      <c r="V1204" s="287"/>
      <c r="W1204" s="287"/>
      <c r="X1204" s="287"/>
      <c r="Y1204" s="287"/>
      <c r="Z1204" s="287"/>
      <c r="AA1204" s="332"/>
      <c r="AB1204" s="332"/>
      <c r="AC1204" s="303">
        <v>315857</v>
      </c>
      <c r="AD1204" s="303">
        <v>317550</v>
      </c>
      <c r="AE1204" s="289" t="str">
        <f t="shared" si="560"/>
        <v>NA</v>
      </c>
      <c r="AF1204" s="289" t="str">
        <f t="shared" si="561"/>
        <v>NA</v>
      </c>
      <c r="AG1204" s="289" t="str">
        <f t="shared" si="562"/>
        <v>NA</v>
      </c>
      <c r="AH1204" s="289" t="str">
        <f t="shared" si="563"/>
        <v>NA</v>
      </c>
      <c r="AI1204" s="289" t="str">
        <f t="shared" si="564"/>
        <v>NA</v>
      </c>
      <c r="AJ1204" s="289" t="str">
        <f t="shared" si="565"/>
        <v>NA</v>
      </c>
      <c r="AK1204" s="289" t="str">
        <f t="shared" si="566"/>
        <v>NA</v>
      </c>
      <c r="AL1204" s="289" t="str">
        <f t="shared" si="567"/>
        <v>NA</v>
      </c>
      <c r="AM1204" s="289" t="str">
        <f t="shared" si="568"/>
        <v>NA</v>
      </c>
      <c r="AN1204" s="289" t="str">
        <f t="shared" si="569"/>
        <v>NA</v>
      </c>
      <c r="AO1204" s="289" t="str">
        <f t="shared" si="570"/>
        <v>NA</v>
      </c>
      <c r="AP1204" s="289" t="str">
        <f t="shared" si="571"/>
        <v>NA</v>
      </c>
      <c r="AQ1204" s="289" t="str">
        <f t="shared" si="572"/>
        <v>NA</v>
      </c>
      <c r="AR1204" s="289" t="str">
        <f t="shared" si="573"/>
        <v>NA</v>
      </c>
      <c r="AS1204" s="289" t="str">
        <f t="shared" si="574"/>
        <v>NA</v>
      </c>
      <c r="AT1204" s="289" t="str">
        <f t="shared" si="575"/>
        <v>NA</v>
      </c>
      <c r="AU1204" s="289" t="str">
        <f t="shared" si="576"/>
        <v>NA</v>
      </c>
      <c r="AV1204" s="289" t="str">
        <f t="shared" si="577"/>
        <v>NA</v>
      </c>
      <c r="AW1204" s="289" t="str">
        <f t="shared" si="578"/>
        <v>NA</v>
      </c>
      <c r="AX1204" s="289" t="str">
        <f t="shared" si="579"/>
        <v>NA</v>
      </c>
      <c r="AY1204" s="289" t="str">
        <f t="shared" si="580"/>
        <v>NA</v>
      </c>
      <c r="AZ1204" s="289" t="str">
        <f t="shared" si="581"/>
        <v>NA</v>
      </c>
      <c r="BA1204" s="289" t="str">
        <f t="shared" si="582"/>
        <v>NA</v>
      </c>
      <c r="BB1204" s="289" t="str">
        <f t="shared" si="533"/>
        <v>NA</v>
      </c>
      <c r="BC1204" s="289" t="str">
        <f t="shared" si="557"/>
        <v>NA</v>
      </c>
      <c r="BD1204" s="289">
        <f t="shared" si="558"/>
        <v>233</v>
      </c>
      <c r="BE1204" s="289">
        <f t="shared" si="559"/>
        <v>228</v>
      </c>
    </row>
    <row r="1205" spans="1:57" s="309" customFormat="1" ht="15" customHeight="1" x14ac:dyDescent="0.25">
      <c r="A1205" s="283" t="s">
        <v>195</v>
      </c>
      <c r="B1205" s="255" t="s">
        <v>114</v>
      </c>
      <c r="C1205" s="269" t="s">
        <v>2226</v>
      </c>
      <c r="D1205" s="248"/>
      <c r="E1205" s="248"/>
      <c r="F1205" s="248"/>
      <c r="G1205" s="248"/>
      <c r="H1205" s="248"/>
      <c r="I1205" s="248"/>
      <c r="J1205" s="248"/>
      <c r="K1205" s="248"/>
      <c r="L1205" s="248"/>
      <c r="M1205" s="248"/>
      <c r="N1205" s="248"/>
      <c r="O1205" s="248"/>
      <c r="P1205" s="248"/>
      <c r="Q1205" s="248"/>
      <c r="R1205" s="248"/>
      <c r="S1205" s="248"/>
      <c r="T1205" s="285"/>
      <c r="U1205" s="286"/>
      <c r="V1205" s="287">
        <v>162276</v>
      </c>
      <c r="W1205" s="287">
        <v>177003</v>
      </c>
      <c r="X1205" s="287">
        <v>237155</v>
      </c>
      <c r="Y1205" s="287"/>
      <c r="Z1205" s="287"/>
      <c r="AA1205" s="305">
        <v>304232</v>
      </c>
      <c r="AB1205" s="305">
        <v>343021</v>
      </c>
      <c r="AC1205" s="303">
        <v>311224</v>
      </c>
      <c r="AD1205" s="303">
        <v>308444</v>
      </c>
      <c r="AE1205" s="289" t="str">
        <f t="shared" si="560"/>
        <v>NA</v>
      </c>
      <c r="AF1205" s="289" t="str">
        <f t="shared" si="561"/>
        <v>NA</v>
      </c>
      <c r="AG1205" s="289" t="str">
        <f t="shared" si="562"/>
        <v>NA</v>
      </c>
      <c r="AH1205" s="289" t="str">
        <f t="shared" si="563"/>
        <v>NA</v>
      </c>
      <c r="AI1205" s="289" t="str">
        <f t="shared" si="564"/>
        <v>NA</v>
      </c>
      <c r="AJ1205" s="289" t="str">
        <f t="shared" si="565"/>
        <v>NA</v>
      </c>
      <c r="AK1205" s="289" t="str">
        <f t="shared" si="566"/>
        <v>NA</v>
      </c>
      <c r="AL1205" s="289" t="str">
        <f t="shared" si="567"/>
        <v>NA</v>
      </c>
      <c r="AM1205" s="289" t="str">
        <f t="shared" si="568"/>
        <v>NA</v>
      </c>
      <c r="AN1205" s="289" t="str">
        <f t="shared" si="569"/>
        <v>NA</v>
      </c>
      <c r="AO1205" s="289" t="str">
        <f t="shared" si="570"/>
        <v>NA</v>
      </c>
      <c r="AP1205" s="289" t="str">
        <f t="shared" si="571"/>
        <v>NA</v>
      </c>
      <c r="AQ1205" s="289" t="str">
        <f t="shared" si="572"/>
        <v>NA</v>
      </c>
      <c r="AR1205" s="289" t="str">
        <f t="shared" si="573"/>
        <v>NA</v>
      </c>
      <c r="AS1205" s="289" t="str">
        <f t="shared" si="574"/>
        <v>NA</v>
      </c>
      <c r="AT1205" s="289" t="str">
        <f t="shared" si="575"/>
        <v>NA</v>
      </c>
      <c r="AU1205" s="289" t="str">
        <f t="shared" si="576"/>
        <v>NA</v>
      </c>
      <c r="AV1205" s="289" t="str">
        <f t="shared" si="577"/>
        <v>NA</v>
      </c>
      <c r="AW1205" s="289" t="e">
        <f t="shared" si="578"/>
        <v>#N/A</v>
      </c>
      <c r="AX1205" s="289" t="e">
        <f t="shared" si="579"/>
        <v>#N/A</v>
      </c>
      <c r="AY1205" s="289" t="e">
        <f t="shared" si="580"/>
        <v>#N/A</v>
      </c>
      <c r="AZ1205" s="289" t="str">
        <f t="shared" si="581"/>
        <v>NA</v>
      </c>
      <c r="BA1205" s="289" t="str">
        <f t="shared" si="582"/>
        <v>NA</v>
      </c>
      <c r="BB1205" s="289">
        <f t="shared" si="533"/>
        <v>222</v>
      </c>
      <c r="BC1205" s="289">
        <f t="shared" si="557"/>
        <v>220</v>
      </c>
      <c r="BD1205" s="289">
        <f t="shared" si="558"/>
        <v>237</v>
      </c>
      <c r="BE1205" s="289">
        <f t="shared" si="559"/>
        <v>235</v>
      </c>
    </row>
    <row r="1206" spans="1:57" s="309" customFormat="1" ht="15" customHeight="1" x14ac:dyDescent="0.25">
      <c r="A1206" s="283" t="s">
        <v>197</v>
      </c>
      <c r="B1206" s="255" t="s">
        <v>2231</v>
      </c>
      <c r="C1206" s="269" t="s">
        <v>2226</v>
      </c>
      <c r="D1206" s="248"/>
      <c r="E1206" s="248"/>
      <c r="F1206" s="248"/>
      <c r="G1206" s="248"/>
      <c r="H1206" s="248"/>
      <c r="I1206" s="248"/>
      <c r="J1206" s="248"/>
      <c r="K1206" s="248"/>
      <c r="L1206" s="248"/>
      <c r="M1206" s="248"/>
      <c r="N1206" s="248"/>
      <c r="O1206" s="248"/>
      <c r="P1206" s="248"/>
      <c r="Q1206" s="248"/>
      <c r="R1206" s="248"/>
      <c r="S1206" s="248"/>
      <c r="T1206" s="285"/>
      <c r="U1206" s="286"/>
      <c r="V1206" s="287">
        <v>176629</v>
      </c>
      <c r="W1206" s="287">
        <v>132539</v>
      </c>
      <c r="X1206" s="287">
        <v>158359</v>
      </c>
      <c r="Y1206" s="287"/>
      <c r="Z1206" s="287"/>
      <c r="AA1206" s="332">
        <v>189296</v>
      </c>
      <c r="AB1206" s="332">
        <v>222570</v>
      </c>
      <c r="AC1206" s="303">
        <v>206205</v>
      </c>
      <c r="AD1206" s="303">
        <v>209257</v>
      </c>
      <c r="AE1206" s="289" t="str">
        <f t="shared" si="560"/>
        <v>NA</v>
      </c>
      <c r="AF1206" s="289" t="str">
        <f t="shared" si="561"/>
        <v>NA</v>
      </c>
      <c r="AG1206" s="289" t="str">
        <f t="shared" si="562"/>
        <v>NA</v>
      </c>
      <c r="AH1206" s="289" t="str">
        <f t="shared" si="563"/>
        <v>NA</v>
      </c>
      <c r="AI1206" s="289" t="str">
        <f t="shared" si="564"/>
        <v>NA</v>
      </c>
      <c r="AJ1206" s="289" t="str">
        <f t="shared" si="565"/>
        <v>NA</v>
      </c>
      <c r="AK1206" s="289" t="str">
        <f t="shared" si="566"/>
        <v>NA</v>
      </c>
      <c r="AL1206" s="289" t="str">
        <f t="shared" si="567"/>
        <v>NA</v>
      </c>
      <c r="AM1206" s="289" t="str">
        <f t="shared" si="568"/>
        <v>NA</v>
      </c>
      <c r="AN1206" s="289" t="str">
        <f t="shared" si="569"/>
        <v>NA</v>
      </c>
      <c r="AO1206" s="289" t="str">
        <f t="shared" si="570"/>
        <v>NA</v>
      </c>
      <c r="AP1206" s="289" t="str">
        <f t="shared" si="571"/>
        <v>NA</v>
      </c>
      <c r="AQ1206" s="289" t="str">
        <f t="shared" si="572"/>
        <v>NA</v>
      </c>
      <c r="AR1206" s="289" t="str">
        <f t="shared" si="573"/>
        <v>NA</v>
      </c>
      <c r="AS1206" s="289" t="str">
        <f t="shared" si="574"/>
        <v>NA</v>
      </c>
      <c r="AT1206" s="289" t="str">
        <f t="shared" si="575"/>
        <v>NA</v>
      </c>
      <c r="AU1206" s="289" t="str">
        <f t="shared" si="576"/>
        <v>NA</v>
      </c>
      <c r="AV1206" s="289" t="str">
        <f t="shared" si="577"/>
        <v>NA</v>
      </c>
      <c r="AW1206" s="289" t="e">
        <f t="shared" si="578"/>
        <v>#N/A</v>
      </c>
      <c r="AX1206" s="289" t="e">
        <f t="shared" si="579"/>
        <v>#N/A</v>
      </c>
      <c r="AY1206" s="289" t="e">
        <f t="shared" si="580"/>
        <v>#N/A</v>
      </c>
      <c r="AZ1206" s="289" t="str">
        <f t="shared" si="581"/>
        <v>NA</v>
      </c>
      <c r="BA1206" s="289" t="str">
        <f t="shared" si="582"/>
        <v>NA</v>
      </c>
      <c r="BB1206" s="289">
        <f t="shared" si="533"/>
        <v>287</v>
      </c>
      <c r="BC1206" s="289">
        <f t="shared" si="557"/>
        <v>281</v>
      </c>
      <c r="BD1206" s="289">
        <f t="shared" si="558"/>
        <v>300</v>
      </c>
      <c r="BE1206" s="289">
        <f t="shared" si="559"/>
        <v>288</v>
      </c>
    </row>
    <row r="1207" spans="1:57" s="309" customFormat="1" ht="15" customHeight="1" x14ac:dyDescent="0.25">
      <c r="A1207" s="283" t="s">
        <v>113</v>
      </c>
      <c r="B1207" s="330" t="s">
        <v>114</v>
      </c>
      <c r="C1207" s="330" t="s">
        <v>2226</v>
      </c>
      <c r="D1207" s="248"/>
      <c r="E1207" s="248"/>
      <c r="F1207" s="248"/>
      <c r="G1207" s="248"/>
      <c r="H1207" s="248"/>
      <c r="I1207" s="248"/>
      <c r="J1207" s="248"/>
      <c r="K1207" s="248"/>
      <c r="L1207" s="248"/>
      <c r="M1207" s="248"/>
      <c r="N1207" s="248"/>
      <c r="O1207" s="248"/>
      <c r="P1207" s="248"/>
      <c r="Q1207" s="248"/>
      <c r="R1207" s="248"/>
      <c r="S1207" s="248"/>
      <c r="T1207" s="285"/>
      <c r="U1207" s="286"/>
      <c r="V1207" s="287">
        <v>264727</v>
      </c>
      <c r="W1207" s="287">
        <v>166212</v>
      </c>
      <c r="X1207" s="287">
        <v>203865</v>
      </c>
      <c r="Y1207" s="287"/>
      <c r="Z1207" s="287"/>
      <c r="AA1207" s="332">
        <v>172988</v>
      </c>
      <c r="AB1207" s="332">
        <v>187878</v>
      </c>
      <c r="AC1207" s="303">
        <v>168007</v>
      </c>
      <c r="AD1207" s="303">
        <v>178670</v>
      </c>
      <c r="AE1207" s="289" t="str">
        <f t="shared" si="560"/>
        <v>NA</v>
      </c>
      <c r="AF1207" s="289" t="str">
        <f t="shared" si="561"/>
        <v>NA</v>
      </c>
      <c r="AG1207" s="289" t="str">
        <f t="shared" si="562"/>
        <v>NA</v>
      </c>
      <c r="AH1207" s="289" t="str">
        <f t="shared" si="563"/>
        <v>NA</v>
      </c>
      <c r="AI1207" s="289" t="str">
        <f t="shared" si="564"/>
        <v>NA</v>
      </c>
      <c r="AJ1207" s="289" t="str">
        <f t="shared" si="565"/>
        <v>NA</v>
      </c>
      <c r="AK1207" s="289" t="str">
        <f t="shared" si="566"/>
        <v>NA</v>
      </c>
      <c r="AL1207" s="289" t="str">
        <f t="shared" si="567"/>
        <v>NA</v>
      </c>
      <c r="AM1207" s="289" t="str">
        <f t="shared" si="568"/>
        <v>NA</v>
      </c>
      <c r="AN1207" s="289" t="str">
        <f t="shared" si="569"/>
        <v>NA</v>
      </c>
      <c r="AO1207" s="289" t="str">
        <f t="shared" si="570"/>
        <v>NA</v>
      </c>
      <c r="AP1207" s="289" t="str">
        <f t="shared" si="571"/>
        <v>NA</v>
      </c>
      <c r="AQ1207" s="289" t="str">
        <f t="shared" si="572"/>
        <v>NA</v>
      </c>
      <c r="AR1207" s="289" t="str">
        <f t="shared" si="573"/>
        <v>NA</v>
      </c>
      <c r="AS1207" s="289" t="str">
        <f t="shared" si="574"/>
        <v>NA</v>
      </c>
      <c r="AT1207" s="289" t="str">
        <f t="shared" si="575"/>
        <v>NA</v>
      </c>
      <c r="AU1207" s="289" t="str">
        <f t="shared" si="576"/>
        <v>NA</v>
      </c>
      <c r="AV1207" s="289" t="str">
        <f t="shared" si="577"/>
        <v>NA</v>
      </c>
      <c r="AW1207" s="289" t="e">
        <f t="shared" si="578"/>
        <v>#N/A</v>
      </c>
      <c r="AX1207" s="289" t="e">
        <f t="shared" si="579"/>
        <v>#N/A</v>
      </c>
      <c r="AY1207" s="289" t="e">
        <f t="shared" si="580"/>
        <v>#N/A</v>
      </c>
      <c r="AZ1207" s="289" t="str">
        <f t="shared" si="581"/>
        <v>NA</v>
      </c>
      <c r="BA1207" s="289" t="str">
        <f t="shared" si="582"/>
        <v>NA</v>
      </c>
      <c r="BB1207" s="289">
        <f t="shared" si="533"/>
        <v>308</v>
      </c>
      <c r="BC1207" s="289">
        <f t="shared" si="557"/>
        <v>323</v>
      </c>
      <c r="BD1207" s="289">
        <f t="shared" si="558"/>
        <v>345</v>
      </c>
      <c r="BE1207" s="289">
        <f t="shared" si="559"/>
        <v>325</v>
      </c>
    </row>
    <row r="1208" spans="1:57" s="309" customFormat="1" ht="15" customHeight="1" x14ac:dyDescent="0.25">
      <c r="A1208" s="283" t="s">
        <v>160</v>
      </c>
      <c r="B1208" s="255" t="s">
        <v>1504</v>
      </c>
      <c r="C1208" s="269" t="s">
        <v>2226</v>
      </c>
      <c r="D1208" s="248"/>
      <c r="E1208" s="248"/>
      <c r="F1208" s="248"/>
      <c r="G1208" s="248"/>
      <c r="H1208" s="248"/>
      <c r="I1208" s="248"/>
      <c r="J1208" s="248"/>
      <c r="K1208" s="248"/>
      <c r="L1208" s="248"/>
      <c r="M1208" s="248"/>
      <c r="N1208" s="248"/>
      <c r="O1208" s="248"/>
      <c r="P1208" s="248"/>
      <c r="Q1208" s="248"/>
      <c r="R1208" s="248"/>
      <c r="S1208" s="248"/>
      <c r="T1208" s="285"/>
      <c r="U1208" s="286"/>
      <c r="V1208" s="287">
        <v>103946</v>
      </c>
      <c r="W1208" s="287">
        <v>77056</v>
      </c>
      <c r="X1208" s="287">
        <v>93185</v>
      </c>
      <c r="Y1208" s="287"/>
      <c r="Z1208" s="287"/>
      <c r="AA1208" s="305">
        <v>123217</v>
      </c>
      <c r="AB1208" s="305">
        <v>142824</v>
      </c>
      <c r="AC1208" s="303">
        <v>133751</v>
      </c>
      <c r="AD1208" s="303">
        <v>126546</v>
      </c>
      <c r="AE1208" s="289" t="str">
        <f t="shared" si="560"/>
        <v>NA</v>
      </c>
      <c r="AF1208" s="289" t="str">
        <f t="shared" si="561"/>
        <v>NA</v>
      </c>
      <c r="AG1208" s="289" t="str">
        <f t="shared" si="562"/>
        <v>NA</v>
      </c>
      <c r="AH1208" s="289" t="str">
        <f t="shared" si="563"/>
        <v>NA</v>
      </c>
      <c r="AI1208" s="289" t="str">
        <f t="shared" si="564"/>
        <v>NA</v>
      </c>
      <c r="AJ1208" s="289" t="str">
        <f t="shared" si="565"/>
        <v>NA</v>
      </c>
      <c r="AK1208" s="289" t="str">
        <f t="shared" si="566"/>
        <v>NA</v>
      </c>
      <c r="AL1208" s="289" t="str">
        <f t="shared" si="567"/>
        <v>NA</v>
      </c>
      <c r="AM1208" s="289" t="str">
        <f t="shared" si="568"/>
        <v>NA</v>
      </c>
      <c r="AN1208" s="289" t="str">
        <f t="shared" si="569"/>
        <v>NA</v>
      </c>
      <c r="AO1208" s="289" t="str">
        <f t="shared" si="570"/>
        <v>NA</v>
      </c>
      <c r="AP1208" s="289" t="str">
        <f t="shared" si="571"/>
        <v>NA</v>
      </c>
      <c r="AQ1208" s="289" t="str">
        <f t="shared" si="572"/>
        <v>NA</v>
      </c>
      <c r="AR1208" s="289" t="str">
        <f t="shared" si="573"/>
        <v>NA</v>
      </c>
      <c r="AS1208" s="289" t="str">
        <f t="shared" si="574"/>
        <v>NA</v>
      </c>
      <c r="AT1208" s="289" t="str">
        <f t="shared" si="575"/>
        <v>NA</v>
      </c>
      <c r="AU1208" s="289" t="str">
        <f t="shared" si="576"/>
        <v>NA</v>
      </c>
      <c r="AV1208" s="289" t="str">
        <f t="shared" si="577"/>
        <v>NA</v>
      </c>
      <c r="AW1208" s="289" t="e">
        <f t="shared" si="578"/>
        <v>#N/A</v>
      </c>
      <c r="AX1208" s="289" t="e">
        <f t="shared" si="579"/>
        <v>#N/A</v>
      </c>
      <c r="AY1208" s="289" t="e">
        <f t="shared" si="580"/>
        <v>#N/A</v>
      </c>
      <c r="AZ1208" s="289" t="str">
        <f t="shared" si="581"/>
        <v>NA</v>
      </c>
      <c r="BA1208" s="289" t="str">
        <f t="shared" si="582"/>
        <v>NA</v>
      </c>
      <c r="BB1208" s="289">
        <f t="shared" si="533"/>
        <v>377</v>
      </c>
      <c r="BC1208" s="289">
        <f t="shared" si="557"/>
        <v>372</v>
      </c>
      <c r="BD1208" s="289">
        <f t="shared" si="558"/>
        <v>389</v>
      </c>
      <c r="BE1208" s="289">
        <f t="shared" si="559"/>
        <v>396</v>
      </c>
    </row>
    <row r="1209" spans="1:57" s="309" customFormat="1" ht="15" customHeight="1" x14ac:dyDescent="0.25">
      <c r="A1209" s="283" t="s">
        <v>186</v>
      </c>
      <c r="B1209" s="330" t="s">
        <v>1390</v>
      </c>
      <c r="C1209" s="330" t="s">
        <v>2226</v>
      </c>
      <c r="D1209" s="248"/>
      <c r="E1209" s="248"/>
      <c r="F1209" s="248"/>
      <c r="G1209" s="248"/>
      <c r="H1209" s="248"/>
      <c r="I1209" s="248"/>
      <c r="J1209" s="248"/>
      <c r="K1209" s="248"/>
      <c r="L1209" s="248"/>
      <c r="M1209" s="248"/>
      <c r="N1209" s="248"/>
      <c r="O1209" s="248"/>
      <c r="P1209" s="248"/>
      <c r="Q1209" s="248"/>
      <c r="R1209" s="248"/>
      <c r="S1209" s="248"/>
      <c r="T1209" s="285"/>
      <c r="U1209" s="286"/>
      <c r="V1209" s="287">
        <v>97669</v>
      </c>
      <c r="W1209" s="287"/>
      <c r="X1209" s="287"/>
      <c r="Y1209" s="287"/>
      <c r="Z1209" s="287"/>
      <c r="AA1209" s="332">
        <v>90176</v>
      </c>
      <c r="AB1209" s="332">
        <v>112971</v>
      </c>
      <c r="AC1209" s="303">
        <v>88040</v>
      </c>
      <c r="AD1209" s="303">
        <v>89807</v>
      </c>
      <c r="AE1209" s="289" t="str">
        <f t="shared" si="560"/>
        <v>NA</v>
      </c>
      <c r="AF1209" s="289" t="str">
        <f t="shared" si="561"/>
        <v>NA</v>
      </c>
      <c r="AG1209" s="289" t="str">
        <f t="shared" si="562"/>
        <v>NA</v>
      </c>
      <c r="AH1209" s="289" t="str">
        <f t="shared" si="563"/>
        <v>NA</v>
      </c>
      <c r="AI1209" s="289" t="str">
        <f t="shared" si="564"/>
        <v>NA</v>
      </c>
      <c r="AJ1209" s="289" t="str">
        <f t="shared" si="565"/>
        <v>NA</v>
      </c>
      <c r="AK1209" s="289" t="str">
        <f t="shared" si="566"/>
        <v>NA</v>
      </c>
      <c r="AL1209" s="289" t="str">
        <f t="shared" si="567"/>
        <v>NA</v>
      </c>
      <c r="AM1209" s="289" t="str">
        <f t="shared" si="568"/>
        <v>NA</v>
      </c>
      <c r="AN1209" s="289" t="str">
        <f t="shared" si="569"/>
        <v>NA</v>
      </c>
      <c r="AO1209" s="289" t="str">
        <f t="shared" si="570"/>
        <v>NA</v>
      </c>
      <c r="AP1209" s="289" t="str">
        <f t="shared" si="571"/>
        <v>NA</v>
      </c>
      <c r="AQ1209" s="289" t="str">
        <f t="shared" si="572"/>
        <v>NA</v>
      </c>
      <c r="AR1209" s="289" t="str">
        <f t="shared" si="573"/>
        <v>NA</v>
      </c>
      <c r="AS1209" s="289" t="str">
        <f t="shared" si="574"/>
        <v>NA</v>
      </c>
      <c r="AT1209" s="289" t="str">
        <f t="shared" si="575"/>
        <v>NA</v>
      </c>
      <c r="AU1209" s="289" t="str">
        <f t="shared" si="576"/>
        <v>NA</v>
      </c>
      <c r="AV1209" s="289" t="str">
        <f t="shared" si="577"/>
        <v>NA</v>
      </c>
      <c r="AW1209" s="289" t="e">
        <f t="shared" si="578"/>
        <v>#N/A</v>
      </c>
      <c r="AX1209" s="289" t="str">
        <f t="shared" si="579"/>
        <v>NA</v>
      </c>
      <c r="AY1209" s="289" t="str">
        <f t="shared" si="580"/>
        <v>NA</v>
      </c>
      <c r="AZ1209" s="289" t="str">
        <f t="shared" si="581"/>
        <v>NA</v>
      </c>
      <c r="BA1209" s="289" t="str">
        <f t="shared" si="582"/>
        <v>NA</v>
      </c>
      <c r="BB1209" s="289">
        <f t="shared" si="533"/>
        <v>440</v>
      </c>
      <c r="BC1209" s="289">
        <f t="shared" si="557"/>
        <v>424</v>
      </c>
      <c r="BD1209" s="289">
        <f t="shared" si="558"/>
        <v>479</v>
      </c>
      <c r="BE1209" s="289">
        <f t="shared" si="559"/>
        <v>466</v>
      </c>
    </row>
    <row r="1210" spans="1:57" s="309" customFormat="1" ht="15" customHeight="1" x14ac:dyDescent="0.25">
      <c r="A1210" s="283" t="s">
        <v>2152</v>
      </c>
      <c r="B1210" s="255" t="s">
        <v>114</v>
      </c>
      <c r="C1210" s="269" t="s">
        <v>2226</v>
      </c>
      <c r="D1210" s="248"/>
      <c r="E1210" s="248"/>
      <c r="F1210" s="248"/>
      <c r="G1210" s="248"/>
      <c r="H1210" s="248"/>
      <c r="I1210" s="248"/>
      <c r="J1210" s="248"/>
      <c r="K1210" s="248"/>
      <c r="L1210" s="248"/>
      <c r="M1210" s="248"/>
      <c r="N1210" s="248"/>
      <c r="O1210" s="248"/>
      <c r="P1210" s="248"/>
      <c r="Q1210" s="248"/>
      <c r="R1210" s="248"/>
      <c r="S1210" s="248"/>
      <c r="T1210" s="285"/>
      <c r="U1210" s="286"/>
      <c r="V1210" s="287">
        <v>52675</v>
      </c>
      <c r="W1210" s="287">
        <v>38283</v>
      </c>
      <c r="X1210" s="287">
        <v>44684</v>
      </c>
      <c r="Y1210" s="287"/>
      <c r="Z1210" s="287"/>
      <c r="AA1210" s="332">
        <v>53277</v>
      </c>
      <c r="AB1210" s="332">
        <v>63134</v>
      </c>
      <c r="AC1210" s="303">
        <v>58657</v>
      </c>
      <c r="AD1210" s="303">
        <v>56945</v>
      </c>
      <c r="AE1210" s="289" t="str">
        <f t="shared" si="560"/>
        <v>NA</v>
      </c>
      <c r="AF1210" s="289" t="str">
        <f t="shared" si="561"/>
        <v>NA</v>
      </c>
      <c r="AG1210" s="289" t="str">
        <f t="shared" si="562"/>
        <v>NA</v>
      </c>
      <c r="AH1210" s="289" t="str">
        <f t="shared" si="563"/>
        <v>NA</v>
      </c>
      <c r="AI1210" s="289" t="str">
        <f t="shared" si="564"/>
        <v>NA</v>
      </c>
      <c r="AJ1210" s="289" t="str">
        <f t="shared" si="565"/>
        <v>NA</v>
      </c>
      <c r="AK1210" s="289" t="str">
        <f t="shared" si="566"/>
        <v>NA</v>
      </c>
      <c r="AL1210" s="289" t="str">
        <f t="shared" si="567"/>
        <v>NA</v>
      </c>
      <c r="AM1210" s="289" t="str">
        <f t="shared" si="568"/>
        <v>NA</v>
      </c>
      <c r="AN1210" s="289" t="str">
        <f t="shared" si="569"/>
        <v>NA</v>
      </c>
      <c r="AO1210" s="289" t="str">
        <f t="shared" si="570"/>
        <v>NA</v>
      </c>
      <c r="AP1210" s="289" t="str">
        <f t="shared" si="571"/>
        <v>NA</v>
      </c>
      <c r="AQ1210" s="289" t="str">
        <f t="shared" si="572"/>
        <v>NA</v>
      </c>
      <c r="AR1210" s="289" t="str">
        <f t="shared" si="573"/>
        <v>NA</v>
      </c>
      <c r="AS1210" s="289" t="str">
        <f t="shared" si="574"/>
        <v>NA</v>
      </c>
      <c r="AT1210" s="289" t="str">
        <f t="shared" si="575"/>
        <v>NA</v>
      </c>
      <c r="AU1210" s="289" t="str">
        <f t="shared" si="576"/>
        <v>NA</v>
      </c>
      <c r="AV1210" s="289" t="str">
        <f t="shared" si="577"/>
        <v>NA</v>
      </c>
      <c r="AW1210" s="289" t="e">
        <f t="shared" si="578"/>
        <v>#N/A</v>
      </c>
      <c r="AX1210" s="289" t="e">
        <f t="shared" si="579"/>
        <v>#N/A</v>
      </c>
      <c r="AY1210" s="289" t="e">
        <f t="shared" si="580"/>
        <v>#N/A</v>
      </c>
      <c r="AZ1210" s="289" t="str">
        <f t="shared" si="581"/>
        <v>NA</v>
      </c>
      <c r="BA1210" s="289" t="str">
        <f t="shared" si="582"/>
        <v>NA</v>
      </c>
      <c r="BB1210" s="289">
        <f t="shared" si="533"/>
        <v>577</v>
      </c>
      <c r="BC1210" s="289">
        <f t="shared" si="557"/>
        <v>569</v>
      </c>
      <c r="BD1210" s="289">
        <f t="shared" si="558"/>
        <v>578</v>
      </c>
      <c r="BE1210" s="289">
        <f t="shared" si="559"/>
        <v>582</v>
      </c>
    </row>
    <row r="1211" spans="1:57" s="309" customFormat="1" ht="15" customHeight="1" x14ac:dyDescent="0.25">
      <c r="A1211" s="283" t="s">
        <v>2263</v>
      </c>
      <c r="B1211" s="255" t="s">
        <v>2264</v>
      </c>
      <c r="C1211" s="269" t="s">
        <v>2226</v>
      </c>
      <c r="D1211" s="248"/>
      <c r="E1211" s="248"/>
      <c r="F1211" s="248"/>
      <c r="G1211" s="248"/>
      <c r="H1211" s="248"/>
      <c r="I1211" s="248"/>
      <c r="J1211" s="248"/>
      <c r="K1211" s="248"/>
      <c r="L1211" s="248"/>
      <c r="M1211" s="248"/>
      <c r="N1211" s="248"/>
      <c r="O1211" s="248"/>
      <c r="P1211" s="248"/>
      <c r="Q1211" s="248"/>
      <c r="R1211" s="248"/>
      <c r="S1211" s="248"/>
      <c r="T1211" s="285"/>
      <c r="U1211" s="286"/>
      <c r="V1211" s="287"/>
      <c r="W1211" s="287"/>
      <c r="X1211" s="287"/>
      <c r="Y1211" s="287"/>
      <c r="Z1211" s="287"/>
      <c r="AA1211" s="332"/>
      <c r="AB1211" s="332"/>
      <c r="AC1211" s="303">
        <v>34274</v>
      </c>
      <c r="AD1211" s="303">
        <v>54968</v>
      </c>
      <c r="AE1211" s="289" t="str">
        <f t="shared" si="560"/>
        <v>NA</v>
      </c>
      <c r="AF1211" s="289" t="str">
        <f t="shared" si="561"/>
        <v>NA</v>
      </c>
      <c r="AG1211" s="289" t="str">
        <f t="shared" si="562"/>
        <v>NA</v>
      </c>
      <c r="AH1211" s="289" t="str">
        <f t="shared" si="563"/>
        <v>NA</v>
      </c>
      <c r="AI1211" s="289" t="str">
        <f t="shared" si="564"/>
        <v>NA</v>
      </c>
      <c r="AJ1211" s="289" t="str">
        <f t="shared" si="565"/>
        <v>NA</v>
      </c>
      <c r="AK1211" s="289" t="str">
        <f t="shared" si="566"/>
        <v>NA</v>
      </c>
      <c r="AL1211" s="289" t="str">
        <f t="shared" si="567"/>
        <v>NA</v>
      </c>
      <c r="AM1211" s="289" t="str">
        <f t="shared" si="568"/>
        <v>NA</v>
      </c>
      <c r="AN1211" s="289" t="str">
        <f t="shared" si="569"/>
        <v>NA</v>
      </c>
      <c r="AO1211" s="289" t="str">
        <f t="shared" si="570"/>
        <v>NA</v>
      </c>
      <c r="AP1211" s="289" t="str">
        <f t="shared" si="571"/>
        <v>NA</v>
      </c>
      <c r="AQ1211" s="289" t="str">
        <f t="shared" si="572"/>
        <v>NA</v>
      </c>
      <c r="AR1211" s="289" t="str">
        <f t="shared" si="573"/>
        <v>NA</v>
      </c>
      <c r="AS1211" s="289" t="str">
        <f t="shared" si="574"/>
        <v>NA</v>
      </c>
      <c r="AT1211" s="289" t="str">
        <f t="shared" si="575"/>
        <v>NA</v>
      </c>
      <c r="AU1211" s="289" t="str">
        <f t="shared" si="576"/>
        <v>NA</v>
      </c>
      <c r="AV1211" s="289" t="str">
        <f t="shared" si="577"/>
        <v>NA</v>
      </c>
      <c r="AW1211" s="289" t="str">
        <f t="shared" si="578"/>
        <v>NA</v>
      </c>
      <c r="AX1211" s="289" t="str">
        <f t="shared" si="579"/>
        <v>NA</v>
      </c>
      <c r="AY1211" s="289" t="str">
        <f t="shared" si="580"/>
        <v>NA</v>
      </c>
      <c r="AZ1211" s="289" t="str">
        <f t="shared" si="581"/>
        <v>NA</v>
      </c>
      <c r="BA1211" s="289" t="str">
        <f t="shared" si="582"/>
        <v>NA</v>
      </c>
      <c r="BB1211" s="289" t="str">
        <f t="shared" si="533"/>
        <v>NA</v>
      </c>
      <c r="BC1211" s="289" t="str">
        <f t="shared" si="557"/>
        <v>NA</v>
      </c>
      <c r="BD1211" s="289">
        <f t="shared" si="558"/>
        <v>678</v>
      </c>
      <c r="BE1211" s="289">
        <f t="shared" si="559"/>
        <v>588</v>
      </c>
    </row>
    <row r="1212" spans="1:57" s="309" customFormat="1" ht="15" customHeight="1" x14ac:dyDescent="0.25">
      <c r="A1212" s="283" t="s">
        <v>542</v>
      </c>
      <c r="B1212" s="255" t="s">
        <v>616</v>
      </c>
      <c r="C1212" s="269" t="s">
        <v>2226</v>
      </c>
      <c r="D1212" s="248"/>
      <c r="E1212" s="248"/>
      <c r="F1212" s="248"/>
      <c r="G1212" s="248"/>
      <c r="H1212" s="248"/>
      <c r="I1212" s="248"/>
      <c r="J1212" s="248"/>
      <c r="K1212" s="248"/>
      <c r="L1212" s="248"/>
      <c r="M1212" s="248"/>
      <c r="N1212" s="248"/>
      <c r="O1212" s="248"/>
      <c r="P1212" s="248"/>
      <c r="Q1212" s="248"/>
      <c r="R1212" s="248"/>
      <c r="S1212" s="248"/>
      <c r="T1212" s="285">
        <v>8832</v>
      </c>
      <c r="U1212" s="286">
        <v>16262</v>
      </c>
      <c r="V1212" s="287">
        <v>15393</v>
      </c>
      <c r="W1212" s="287">
        <v>12431</v>
      </c>
      <c r="X1212" s="287">
        <v>13191</v>
      </c>
      <c r="Y1212" s="287"/>
      <c r="Z1212" s="287"/>
      <c r="AA1212" s="305">
        <v>22029</v>
      </c>
      <c r="AB1212" s="305">
        <v>25394</v>
      </c>
      <c r="AC1212" s="303">
        <v>25528</v>
      </c>
      <c r="AD1212" s="303">
        <v>23943</v>
      </c>
      <c r="AE1212" s="289" t="str">
        <f t="shared" si="560"/>
        <v>NA</v>
      </c>
      <c r="AF1212" s="289" t="str">
        <f t="shared" si="561"/>
        <v>NA</v>
      </c>
      <c r="AG1212" s="289" t="str">
        <f t="shared" si="562"/>
        <v>NA</v>
      </c>
      <c r="AH1212" s="289" t="str">
        <f t="shared" si="563"/>
        <v>NA</v>
      </c>
      <c r="AI1212" s="289" t="str">
        <f t="shared" si="564"/>
        <v>NA</v>
      </c>
      <c r="AJ1212" s="289" t="str">
        <f t="shared" si="565"/>
        <v>NA</v>
      </c>
      <c r="AK1212" s="289" t="str">
        <f t="shared" si="566"/>
        <v>NA</v>
      </c>
      <c r="AL1212" s="289" t="str">
        <f t="shared" si="567"/>
        <v>NA</v>
      </c>
      <c r="AM1212" s="289" t="str">
        <f t="shared" si="568"/>
        <v>NA</v>
      </c>
      <c r="AN1212" s="289" t="str">
        <f t="shared" si="569"/>
        <v>NA</v>
      </c>
      <c r="AO1212" s="289" t="str">
        <f t="shared" si="570"/>
        <v>NA</v>
      </c>
      <c r="AP1212" s="289" t="str">
        <f t="shared" si="571"/>
        <v>NA</v>
      </c>
      <c r="AQ1212" s="289" t="str">
        <f t="shared" si="572"/>
        <v>NA</v>
      </c>
      <c r="AR1212" s="289" t="str">
        <f t="shared" si="573"/>
        <v>NA</v>
      </c>
      <c r="AS1212" s="289" t="str">
        <f t="shared" si="574"/>
        <v>NA</v>
      </c>
      <c r="AT1212" s="289" t="str">
        <f t="shared" si="575"/>
        <v>NA</v>
      </c>
      <c r="AU1212" s="289" t="e">
        <f t="shared" si="576"/>
        <v>#N/A</v>
      </c>
      <c r="AV1212" s="289" t="e">
        <f t="shared" si="577"/>
        <v>#N/A</v>
      </c>
      <c r="AW1212" s="289">
        <f t="shared" si="578"/>
        <v>811</v>
      </c>
      <c r="AX1212" s="289" t="e">
        <f t="shared" si="579"/>
        <v>#N/A</v>
      </c>
      <c r="AY1212" s="289" t="e">
        <f t="shared" si="580"/>
        <v>#N/A</v>
      </c>
      <c r="AZ1212" s="289" t="str">
        <f t="shared" si="581"/>
        <v>NA</v>
      </c>
      <c r="BA1212" s="289" t="str">
        <f t="shared" si="582"/>
        <v>NA</v>
      </c>
      <c r="BB1212" s="289">
        <f t="shared" si="533"/>
        <v>731</v>
      </c>
      <c r="BC1212" s="289">
        <f t="shared" si="557"/>
        <v>733</v>
      </c>
      <c r="BD1212" s="289">
        <f t="shared" si="558"/>
        <v>717</v>
      </c>
      <c r="BE1212" s="289">
        <f t="shared" si="559"/>
        <v>728</v>
      </c>
    </row>
    <row r="1213" spans="1:57" s="309" customFormat="1" ht="15" customHeight="1" x14ac:dyDescent="0.25">
      <c r="A1213" s="283" t="s">
        <v>599</v>
      </c>
      <c r="B1213" s="255" t="s">
        <v>598</v>
      </c>
      <c r="C1213" s="269" t="s">
        <v>2226</v>
      </c>
      <c r="D1213" s="248"/>
      <c r="E1213" s="248"/>
      <c r="F1213" s="248"/>
      <c r="G1213" s="248"/>
      <c r="H1213" s="248"/>
      <c r="I1213" s="248"/>
      <c r="J1213" s="248"/>
      <c r="K1213" s="248"/>
      <c r="L1213" s="248"/>
      <c r="M1213" s="248"/>
      <c r="N1213" s="248"/>
      <c r="O1213" s="248"/>
      <c r="P1213" s="248"/>
      <c r="Q1213" s="248"/>
      <c r="R1213" s="248"/>
      <c r="S1213" s="248"/>
      <c r="T1213" s="285">
        <v>6259</v>
      </c>
      <c r="U1213" s="286">
        <v>7443</v>
      </c>
      <c r="V1213" s="287">
        <v>8765</v>
      </c>
      <c r="W1213" s="287">
        <v>6272</v>
      </c>
      <c r="X1213" s="287">
        <v>7957</v>
      </c>
      <c r="Y1213" s="287"/>
      <c r="Z1213" s="287"/>
      <c r="AA1213" s="332">
        <v>12209</v>
      </c>
      <c r="AB1213" s="332">
        <v>14844</v>
      </c>
      <c r="AC1213" s="303">
        <v>13587</v>
      </c>
      <c r="AD1213" s="303">
        <v>13211</v>
      </c>
      <c r="AE1213" s="289" t="str">
        <f t="shared" si="560"/>
        <v>NA</v>
      </c>
      <c r="AF1213" s="289" t="str">
        <f t="shared" si="561"/>
        <v>NA</v>
      </c>
      <c r="AG1213" s="289" t="str">
        <f t="shared" si="562"/>
        <v>NA</v>
      </c>
      <c r="AH1213" s="289" t="str">
        <f t="shared" si="563"/>
        <v>NA</v>
      </c>
      <c r="AI1213" s="289" t="str">
        <f t="shared" si="564"/>
        <v>NA</v>
      </c>
      <c r="AJ1213" s="289" t="str">
        <f t="shared" si="565"/>
        <v>NA</v>
      </c>
      <c r="AK1213" s="289" t="str">
        <f t="shared" si="566"/>
        <v>NA</v>
      </c>
      <c r="AL1213" s="289" t="str">
        <f t="shared" si="567"/>
        <v>NA</v>
      </c>
      <c r="AM1213" s="289" t="str">
        <f t="shared" si="568"/>
        <v>NA</v>
      </c>
      <c r="AN1213" s="289" t="str">
        <f t="shared" si="569"/>
        <v>NA</v>
      </c>
      <c r="AO1213" s="289" t="str">
        <f t="shared" si="570"/>
        <v>NA</v>
      </c>
      <c r="AP1213" s="289" t="str">
        <f t="shared" si="571"/>
        <v>NA</v>
      </c>
      <c r="AQ1213" s="289" t="str">
        <f t="shared" si="572"/>
        <v>NA</v>
      </c>
      <c r="AR1213" s="289" t="str">
        <f t="shared" si="573"/>
        <v>NA</v>
      </c>
      <c r="AS1213" s="289" t="str">
        <f t="shared" si="574"/>
        <v>NA</v>
      </c>
      <c r="AT1213" s="289" t="str">
        <f t="shared" si="575"/>
        <v>NA</v>
      </c>
      <c r="AU1213" s="289" t="e">
        <f t="shared" si="576"/>
        <v>#N/A</v>
      </c>
      <c r="AV1213" s="289" t="e">
        <f t="shared" si="577"/>
        <v>#N/A</v>
      </c>
      <c r="AW1213" s="289" t="e">
        <f t="shared" si="578"/>
        <v>#N/A</v>
      </c>
      <c r="AX1213" s="289" t="e">
        <f t="shared" si="579"/>
        <v>#N/A</v>
      </c>
      <c r="AY1213" s="289" t="e">
        <f t="shared" si="580"/>
        <v>#N/A</v>
      </c>
      <c r="AZ1213" s="289" t="str">
        <f t="shared" si="581"/>
        <v>NA</v>
      </c>
      <c r="BA1213" s="289" t="str">
        <f t="shared" si="582"/>
        <v>NA</v>
      </c>
      <c r="BB1213" s="289">
        <f t="shared" ref="BB1213:BB1244" si="583">IF(AA1213&gt;0,RANK(AA1213,AA$22:AA$1244),"NA")</f>
        <v>794</v>
      </c>
      <c r="BC1213" s="289">
        <f t="shared" si="557"/>
        <v>792</v>
      </c>
      <c r="BD1213" s="289">
        <f t="shared" si="558"/>
        <v>777</v>
      </c>
      <c r="BE1213" s="289">
        <f t="shared" si="559"/>
        <v>781</v>
      </c>
    </row>
    <row r="1214" spans="1:57" s="309" customFormat="1" ht="15" customHeight="1" x14ac:dyDescent="0.25">
      <c r="A1214" s="283" t="s">
        <v>2150</v>
      </c>
      <c r="B1214" s="255" t="s">
        <v>114</v>
      </c>
      <c r="C1214" s="269" t="s">
        <v>2226</v>
      </c>
      <c r="D1214" s="248"/>
      <c r="E1214" s="248"/>
      <c r="F1214" s="248"/>
      <c r="G1214" s="248"/>
      <c r="H1214" s="248"/>
      <c r="I1214" s="248"/>
      <c r="J1214" s="248"/>
      <c r="K1214" s="248"/>
      <c r="L1214" s="248"/>
      <c r="M1214" s="248"/>
      <c r="N1214" s="248"/>
      <c r="O1214" s="248"/>
      <c r="P1214" s="248"/>
      <c r="Q1214" s="248"/>
      <c r="R1214" s="248"/>
      <c r="S1214" s="248"/>
      <c r="T1214" s="248"/>
      <c r="U1214" s="248"/>
      <c r="V1214" s="248"/>
      <c r="W1214" s="248">
        <v>115498</v>
      </c>
      <c r="X1214" s="248">
        <v>147231</v>
      </c>
      <c r="Y1214" s="248"/>
      <c r="Z1214" s="248"/>
      <c r="AA1214" s="248">
        <v>192390</v>
      </c>
      <c r="AB1214" s="248">
        <v>221392</v>
      </c>
      <c r="AC1214" s="303"/>
      <c r="AD1214" s="303"/>
      <c r="AE1214" s="289" t="str">
        <f t="shared" si="560"/>
        <v>NA</v>
      </c>
      <c r="AF1214" s="289" t="str">
        <f t="shared" si="561"/>
        <v>NA</v>
      </c>
      <c r="AG1214" s="289" t="str">
        <f t="shared" si="562"/>
        <v>NA</v>
      </c>
      <c r="AH1214" s="289" t="str">
        <f t="shared" si="563"/>
        <v>NA</v>
      </c>
      <c r="AI1214" s="289" t="str">
        <f t="shared" si="564"/>
        <v>NA</v>
      </c>
      <c r="AJ1214" s="289" t="str">
        <f t="shared" si="565"/>
        <v>NA</v>
      </c>
      <c r="AK1214" s="289" t="str">
        <f t="shared" si="566"/>
        <v>NA</v>
      </c>
      <c r="AL1214" s="289" t="str">
        <f t="shared" si="567"/>
        <v>NA</v>
      </c>
      <c r="AM1214" s="289" t="str">
        <f t="shared" si="568"/>
        <v>NA</v>
      </c>
      <c r="AN1214" s="289" t="str">
        <f t="shared" si="569"/>
        <v>NA</v>
      </c>
      <c r="AO1214" s="289" t="str">
        <f t="shared" si="570"/>
        <v>NA</v>
      </c>
      <c r="AP1214" s="289" t="str">
        <f t="shared" si="571"/>
        <v>NA</v>
      </c>
      <c r="AQ1214" s="289" t="str">
        <f t="shared" si="572"/>
        <v>NA</v>
      </c>
      <c r="AR1214" s="289" t="str">
        <f t="shared" si="573"/>
        <v>NA</v>
      </c>
      <c r="AS1214" s="289" t="str">
        <f t="shared" si="574"/>
        <v>NA</v>
      </c>
      <c r="AT1214" s="289" t="str">
        <f t="shared" si="575"/>
        <v>NA</v>
      </c>
      <c r="AU1214" s="289" t="str">
        <f t="shared" si="576"/>
        <v>NA</v>
      </c>
      <c r="AV1214" s="289" t="str">
        <f t="shared" si="577"/>
        <v>NA</v>
      </c>
      <c r="AW1214" s="289" t="str">
        <f t="shared" si="578"/>
        <v>NA</v>
      </c>
      <c r="AX1214" s="289" t="e">
        <f t="shared" si="579"/>
        <v>#N/A</v>
      </c>
      <c r="AY1214" s="289" t="e">
        <f t="shared" si="580"/>
        <v>#N/A</v>
      </c>
      <c r="AZ1214" s="289" t="str">
        <f t="shared" si="581"/>
        <v>NA</v>
      </c>
      <c r="BA1214" s="289" t="str">
        <f t="shared" si="582"/>
        <v>NA</v>
      </c>
      <c r="BB1214" s="289">
        <f t="shared" si="583"/>
        <v>285</v>
      </c>
      <c r="BC1214" s="289">
        <f t="shared" si="557"/>
        <v>284</v>
      </c>
      <c r="BD1214" s="289" t="str">
        <f t="shared" si="558"/>
        <v>NA</v>
      </c>
      <c r="BE1214" s="289" t="str">
        <f t="shared" si="559"/>
        <v>NA</v>
      </c>
    </row>
    <row r="1215" spans="1:57" s="309" customFormat="1" ht="15" customHeight="1" x14ac:dyDescent="0.25">
      <c r="A1215" s="283" t="s">
        <v>200</v>
      </c>
      <c r="B1215" s="255" t="s">
        <v>114</v>
      </c>
      <c r="C1215" s="269" t="s">
        <v>2226</v>
      </c>
      <c r="D1215" s="248"/>
      <c r="E1215" s="248"/>
      <c r="F1215" s="248"/>
      <c r="G1215" s="248"/>
      <c r="H1215" s="248"/>
      <c r="I1215" s="248"/>
      <c r="J1215" s="248"/>
      <c r="K1215" s="248"/>
      <c r="L1215" s="248"/>
      <c r="M1215" s="248"/>
      <c r="N1215" s="248"/>
      <c r="O1215" s="248"/>
      <c r="P1215" s="248"/>
      <c r="Q1215" s="248"/>
      <c r="R1215" s="248"/>
      <c r="S1215" s="248"/>
      <c r="T1215" s="285"/>
      <c r="U1215" s="286"/>
      <c r="V1215" s="287">
        <v>214364</v>
      </c>
      <c r="W1215" s="287"/>
      <c r="X1215" s="287"/>
      <c r="Y1215" s="287"/>
      <c r="Z1215" s="287"/>
      <c r="AA1215" s="287">
        <v>105420</v>
      </c>
      <c r="AB1215" s="287">
        <v>136269</v>
      </c>
      <c r="AC1215" s="303"/>
      <c r="AD1215" s="303"/>
      <c r="AE1215" s="289" t="str">
        <f t="shared" si="560"/>
        <v>NA</v>
      </c>
      <c r="AF1215" s="289" t="str">
        <f t="shared" si="561"/>
        <v>NA</v>
      </c>
      <c r="AG1215" s="289" t="str">
        <f t="shared" si="562"/>
        <v>NA</v>
      </c>
      <c r="AH1215" s="289" t="str">
        <f t="shared" si="563"/>
        <v>NA</v>
      </c>
      <c r="AI1215" s="289" t="str">
        <f t="shared" si="564"/>
        <v>NA</v>
      </c>
      <c r="AJ1215" s="289" t="str">
        <f t="shared" si="565"/>
        <v>NA</v>
      </c>
      <c r="AK1215" s="289" t="str">
        <f t="shared" si="566"/>
        <v>NA</v>
      </c>
      <c r="AL1215" s="289" t="str">
        <f t="shared" si="567"/>
        <v>NA</v>
      </c>
      <c r="AM1215" s="289" t="str">
        <f t="shared" si="568"/>
        <v>NA</v>
      </c>
      <c r="AN1215" s="289" t="str">
        <f t="shared" si="569"/>
        <v>NA</v>
      </c>
      <c r="AO1215" s="289" t="str">
        <f t="shared" si="570"/>
        <v>NA</v>
      </c>
      <c r="AP1215" s="289" t="str">
        <f t="shared" si="571"/>
        <v>NA</v>
      </c>
      <c r="AQ1215" s="289" t="str">
        <f t="shared" si="572"/>
        <v>NA</v>
      </c>
      <c r="AR1215" s="289" t="str">
        <f t="shared" si="573"/>
        <v>NA</v>
      </c>
      <c r="AS1215" s="289" t="str">
        <f t="shared" si="574"/>
        <v>NA</v>
      </c>
      <c r="AT1215" s="289" t="str">
        <f t="shared" si="575"/>
        <v>NA</v>
      </c>
      <c r="AU1215" s="289" t="str">
        <f t="shared" si="576"/>
        <v>NA</v>
      </c>
      <c r="AV1215" s="289" t="str">
        <f t="shared" si="577"/>
        <v>NA</v>
      </c>
      <c r="AW1215" s="289" t="e">
        <f t="shared" si="578"/>
        <v>#N/A</v>
      </c>
      <c r="AX1215" s="289" t="str">
        <f t="shared" si="579"/>
        <v>NA</v>
      </c>
      <c r="AY1215" s="289" t="str">
        <f t="shared" si="580"/>
        <v>NA</v>
      </c>
      <c r="AZ1215" s="289" t="str">
        <f t="shared" si="581"/>
        <v>NA</v>
      </c>
      <c r="BA1215" s="289" t="str">
        <f t="shared" si="582"/>
        <v>NA</v>
      </c>
      <c r="BB1215" s="289">
        <f t="shared" si="583"/>
        <v>410</v>
      </c>
      <c r="BC1215" s="289">
        <f t="shared" si="557"/>
        <v>384</v>
      </c>
      <c r="BD1215" s="289" t="str">
        <f t="shared" si="558"/>
        <v>NA</v>
      </c>
      <c r="BE1215" s="289" t="str">
        <f t="shared" si="559"/>
        <v>NA</v>
      </c>
    </row>
    <row r="1216" spans="1:57" s="309" customFormat="1" ht="15" customHeight="1" x14ac:dyDescent="0.25">
      <c r="A1216" s="283" t="s">
        <v>2151</v>
      </c>
      <c r="B1216" s="255" t="s">
        <v>114</v>
      </c>
      <c r="C1216" s="269" t="s">
        <v>2226</v>
      </c>
      <c r="D1216" s="248"/>
      <c r="E1216" s="248"/>
      <c r="F1216" s="248"/>
      <c r="G1216" s="248"/>
      <c r="H1216" s="248"/>
      <c r="I1216" s="248"/>
      <c r="J1216" s="248"/>
      <c r="K1216" s="248"/>
      <c r="L1216" s="248"/>
      <c r="M1216" s="248"/>
      <c r="N1216" s="248"/>
      <c r="O1216" s="248"/>
      <c r="P1216" s="248"/>
      <c r="Q1216" s="248"/>
      <c r="R1216" s="248"/>
      <c r="S1216" s="248"/>
      <c r="T1216" s="285"/>
      <c r="U1216" s="286"/>
      <c r="V1216" s="287">
        <v>72543</v>
      </c>
      <c r="W1216" s="287">
        <v>53865</v>
      </c>
      <c r="X1216" s="287">
        <v>59958</v>
      </c>
      <c r="Y1216" s="287"/>
      <c r="Z1216" s="287"/>
      <c r="AA1216" s="287">
        <v>45052</v>
      </c>
      <c r="AB1216" s="287">
        <v>48209</v>
      </c>
      <c r="AC1216" s="303"/>
      <c r="AD1216" s="303"/>
      <c r="AE1216" s="289" t="str">
        <f t="shared" si="560"/>
        <v>NA</v>
      </c>
      <c r="AF1216" s="289" t="str">
        <f t="shared" si="561"/>
        <v>NA</v>
      </c>
      <c r="AG1216" s="289" t="str">
        <f t="shared" si="562"/>
        <v>NA</v>
      </c>
      <c r="AH1216" s="289" t="str">
        <f t="shared" si="563"/>
        <v>NA</v>
      </c>
      <c r="AI1216" s="289" t="str">
        <f t="shared" si="564"/>
        <v>NA</v>
      </c>
      <c r="AJ1216" s="289" t="str">
        <f t="shared" si="565"/>
        <v>NA</v>
      </c>
      <c r="AK1216" s="289" t="str">
        <f t="shared" si="566"/>
        <v>NA</v>
      </c>
      <c r="AL1216" s="289" t="str">
        <f t="shared" si="567"/>
        <v>NA</v>
      </c>
      <c r="AM1216" s="289" t="str">
        <f t="shared" si="568"/>
        <v>NA</v>
      </c>
      <c r="AN1216" s="289" t="str">
        <f t="shared" si="569"/>
        <v>NA</v>
      </c>
      <c r="AO1216" s="289" t="str">
        <f t="shared" si="570"/>
        <v>NA</v>
      </c>
      <c r="AP1216" s="289" t="str">
        <f t="shared" si="571"/>
        <v>NA</v>
      </c>
      <c r="AQ1216" s="289" t="str">
        <f t="shared" si="572"/>
        <v>NA</v>
      </c>
      <c r="AR1216" s="289" t="str">
        <f t="shared" si="573"/>
        <v>NA</v>
      </c>
      <c r="AS1216" s="289" t="str">
        <f t="shared" si="574"/>
        <v>NA</v>
      </c>
      <c r="AT1216" s="289" t="str">
        <f t="shared" si="575"/>
        <v>NA</v>
      </c>
      <c r="AU1216" s="289" t="str">
        <f t="shared" si="576"/>
        <v>NA</v>
      </c>
      <c r="AV1216" s="289" t="str">
        <f t="shared" si="577"/>
        <v>NA</v>
      </c>
      <c r="AW1216" s="289" t="e">
        <f t="shared" si="578"/>
        <v>#N/A</v>
      </c>
      <c r="AX1216" s="289" t="e">
        <f t="shared" si="579"/>
        <v>#N/A</v>
      </c>
      <c r="AY1216" s="289" t="e">
        <f t="shared" si="580"/>
        <v>#N/A</v>
      </c>
      <c r="AZ1216" s="289" t="str">
        <f t="shared" si="581"/>
        <v>NA</v>
      </c>
      <c r="BA1216" s="289" t="str">
        <f t="shared" si="582"/>
        <v>NA</v>
      </c>
      <c r="BB1216" s="289">
        <f t="shared" si="583"/>
        <v>609</v>
      </c>
      <c r="BC1216" s="289">
        <f t="shared" si="557"/>
        <v>623</v>
      </c>
      <c r="BD1216" s="289" t="str">
        <f t="shared" si="558"/>
        <v>NA</v>
      </c>
      <c r="BE1216" s="289" t="str">
        <f t="shared" si="559"/>
        <v>NA</v>
      </c>
    </row>
    <row r="1217" spans="1:57" s="309" customFormat="1" ht="15" customHeight="1" x14ac:dyDescent="0.25">
      <c r="A1217" s="283" t="s">
        <v>2153</v>
      </c>
      <c r="B1217" s="255" t="s">
        <v>1303</v>
      </c>
      <c r="C1217" s="269" t="s">
        <v>2226</v>
      </c>
      <c r="D1217" s="248"/>
      <c r="E1217" s="248"/>
      <c r="F1217" s="248"/>
      <c r="G1217" s="248"/>
      <c r="H1217" s="248"/>
      <c r="I1217" s="248"/>
      <c r="J1217" s="248"/>
      <c r="K1217" s="248"/>
      <c r="L1217" s="248"/>
      <c r="M1217" s="248"/>
      <c r="N1217" s="248"/>
      <c r="O1217" s="248"/>
      <c r="P1217" s="248"/>
      <c r="Q1217" s="248"/>
      <c r="R1217" s="248"/>
      <c r="S1217" s="248"/>
      <c r="T1217" s="285"/>
      <c r="U1217" s="286"/>
      <c r="V1217" s="287"/>
      <c r="W1217" s="287">
        <v>327697</v>
      </c>
      <c r="X1217" s="287">
        <v>400211</v>
      </c>
      <c r="Y1217" s="287"/>
      <c r="Z1217" s="287"/>
      <c r="AA1217" s="287"/>
      <c r="AB1217" s="287"/>
      <c r="AC1217" s="303"/>
      <c r="AD1217" s="303"/>
      <c r="AE1217" s="289" t="str">
        <f t="shared" si="560"/>
        <v>NA</v>
      </c>
      <c r="AF1217" s="289" t="str">
        <f t="shared" si="561"/>
        <v>NA</v>
      </c>
      <c r="AG1217" s="289" t="str">
        <f t="shared" si="562"/>
        <v>NA</v>
      </c>
      <c r="AH1217" s="289" t="str">
        <f t="shared" si="563"/>
        <v>NA</v>
      </c>
      <c r="AI1217" s="289" t="str">
        <f t="shared" si="564"/>
        <v>NA</v>
      </c>
      <c r="AJ1217" s="289" t="str">
        <f t="shared" si="565"/>
        <v>NA</v>
      </c>
      <c r="AK1217" s="289" t="str">
        <f t="shared" si="566"/>
        <v>NA</v>
      </c>
      <c r="AL1217" s="289" t="str">
        <f t="shared" si="567"/>
        <v>NA</v>
      </c>
      <c r="AM1217" s="289" t="str">
        <f t="shared" si="568"/>
        <v>NA</v>
      </c>
      <c r="AN1217" s="289" t="str">
        <f t="shared" si="569"/>
        <v>NA</v>
      </c>
      <c r="AO1217" s="289" t="str">
        <f t="shared" si="570"/>
        <v>NA</v>
      </c>
      <c r="AP1217" s="289" t="str">
        <f t="shared" si="571"/>
        <v>NA</v>
      </c>
      <c r="AQ1217" s="289" t="str">
        <f t="shared" si="572"/>
        <v>NA</v>
      </c>
      <c r="AR1217" s="289" t="str">
        <f t="shared" si="573"/>
        <v>NA</v>
      </c>
      <c r="AS1217" s="289" t="str">
        <f t="shared" si="574"/>
        <v>NA</v>
      </c>
      <c r="AT1217" s="289" t="str">
        <f t="shared" si="575"/>
        <v>NA</v>
      </c>
      <c r="AU1217" s="289" t="str">
        <f t="shared" si="576"/>
        <v>NA</v>
      </c>
      <c r="AV1217" s="289" t="str">
        <f t="shared" si="577"/>
        <v>NA</v>
      </c>
      <c r="AW1217" s="289" t="str">
        <f t="shared" si="578"/>
        <v>NA</v>
      </c>
      <c r="AX1217" s="289" t="e">
        <f t="shared" si="579"/>
        <v>#N/A</v>
      </c>
      <c r="AY1217" s="289" t="e">
        <f t="shared" si="580"/>
        <v>#N/A</v>
      </c>
      <c r="AZ1217" s="289" t="str">
        <f t="shared" si="581"/>
        <v>NA</v>
      </c>
      <c r="BA1217" s="289" t="str">
        <f t="shared" si="582"/>
        <v>NA</v>
      </c>
      <c r="BB1217" s="289" t="str">
        <f t="shared" si="583"/>
        <v>NA</v>
      </c>
      <c r="BC1217" s="289" t="str">
        <f t="shared" si="557"/>
        <v>NA</v>
      </c>
      <c r="BD1217" s="289" t="str">
        <f t="shared" si="558"/>
        <v>NA</v>
      </c>
      <c r="BE1217" s="289" t="str">
        <f t="shared" si="559"/>
        <v>NA</v>
      </c>
    </row>
    <row r="1218" spans="1:57" s="309" customFormat="1" ht="15" customHeight="1" x14ac:dyDescent="0.25">
      <c r="A1218" s="283" t="s">
        <v>192</v>
      </c>
      <c r="B1218" s="255" t="s">
        <v>114</v>
      </c>
      <c r="C1218" s="269" t="s">
        <v>2226</v>
      </c>
      <c r="D1218" s="248"/>
      <c r="E1218" s="248"/>
      <c r="F1218" s="248"/>
      <c r="G1218" s="248"/>
      <c r="H1218" s="248"/>
      <c r="I1218" s="248"/>
      <c r="J1218" s="248"/>
      <c r="K1218" s="248"/>
      <c r="L1218" s="248"/>
      <c r="M1218" s="248"/>
      <c r="N1218" s="248"/>
      <c r="O1218" s="248"/>
      <c r="P1218" s="248"/>
      <c r="Q1218" s="248"/>
      <c r="R1218" s="248"/>
      <c r="S1218" s="248"/>
      <c r="T1218" s="285"/>
      <c r="U1218" s="286"/>
      <c r="V1218" s="287">
        <v>332347</v>
      </c>
      <c r="W1218" s="287">
        <v>270963</v>
      </c>
      <c r="X1218" s="287">
        <v>311157</v>
      </c>
      <c r="Y1218" s="287"/>
      <c r="Z1218" s="287"/>
      <c r="AA1218" s="287"/>
      <c r="AB1218" s="287"/>
      <c r="AC1218" s="303"/>
      <c r="AD1218" s="303"/>
      <c r="AE1218" s="289" t="str">
        <f t="shared" si="560"/>
        <v>NA</v>
      </c>
      <c r="AF1218" s="289" t="str">
        <f t="shared" si="561"/>
        <v>NA</v>
      </c>
      <c r="AG1218" s="289" t="str">
        <f t="shared" si="562"/>
        <v>NA</v>
      </c>
      <c r="AH1218" s="289" t="str">
        <f t="shared" si="563"/>
        <v>NA</v>
      </c>
      <c r="AI1218" s="289" t="str">
        <f t="shared" si="564"/>
        <v>NA</v>
      </c>
      <c r="AJ1218" s="289" t="str">
        <f t="shared" si="565"/>
        <v>NA</v>
      </c>
      <c r="AK1218" s="289" t="str">
        <f t="shared" si="566"/>
        <v>NA</v>
      </c>
      <c r="AL1218" s="289" t="str">
        <f t="shared" si="567"/>
        <v>NA</v>
      </c>
      <c r="AM1218" s="289" t="str">
        <f t="shared" si="568"/>
        <v>NA</v>
      </c>
      <c r="AN1218" s="289" t="str">
        <f t="shared" si="569"/>
        <v>NA</v>
      </c>
      <c r="AO1218" s="289" t="str">
        <f t="shared" si="570"/>
        <v>NA</v>
      </c>
      <c r="AP1218" s="289" t="str">
        <f t="shared" si="571"/>
        <v>NA</v>
      </c>
      <c r="AQ1218" s="289" t="str">
        <f t="shared" si="572"/>
        <v>NA</v>
      </c>
      <c r="AR1218" s="289" t="str">
        <f t="shared" si="573"/>
        <v>NA</v>
      </c>
      <c r="AS1218" s="289" t="str">
        <f t="shared" si="574"/>
        <v>NA</v>
      </c>
      <c r="AT1218" s="289" t="str">
        <f t="shared" si="575"/>
        <v>NA</v>
      </c>
      <c r="AU1218" s="289" t="str">
        <f t="shared" si="576"/>
        <v>NA</v>
      </c>
      <c r="AV1218" s="289" t="str">
        <f t="shared" si="577"/>
        <v>NA</v>
      </c>
      <c r="AW1218" s="289" t="e">
        <f t="shared" si="578"/>
        <v>#N/A</v>
      </c>
      <c r="AX1218" s="289" t="e">
        <f t="shared" si="579"/>
        <v>#N/A</v>
      </c>
      <c r="AY1218" s="289" t="e">
        <f t="shared" si="580"/>
        <v>#N/A</v>
      </c>
      <c r="AZ1218" s="289" t="str">
        <f t="shared" si="581"/>
        <v>NA</v>
      </c>
      <c r="BA1218" s="289" t="str">
        <f t="shared" si="582"/>
        <v>NA</v>
      </c>
      <c r="BB1218" s="289" t="str">
        <f t="shared" si="583"/>
        <v>NA</v>
      </c>
      <c r="BC1218" s="289" t="str">
        <f t="shared" si="557"/>
        <v>NA</v>
      </c>
      <c r="BD1218" s="289" t="str">
        <f t="shared" si="558"/>
        <v>NA</v>
      </c>
      <c r="BE1218" s="289" t="str">
        <f t="shared" si="559"/>
        <v>NA</v>
      </c>
    </row>
    <row r="1219" spans="1:57" s="309" customFormat="1" ht="15" customHeight="1" x14ac:dyDescent="0.25">
      <c r="A1219" s="283" t="s">
        <v>723</v>
      </c>
      <c r="B1219" s="255" t="s">
        <v>953</v>
      </c>
      <c r="C1219" s="269" t="s">
        <v>2226</v>
      </c>
      <c r="D1219" s="248"/>
      <c r="E1219" s="248"/>
      <c r="F1219" s="248"/>
      <c r="G1219" s="248"/>
      <c r="H1219" s="248"/>
      <c r="I1219" s="248"/>
      <c r="J1219" s="248"/>
      <c r="K1219" s="248"/>
      <c r="L1219" s="248"/>
      <c r="M1219" s="248"/>
      <c r="N1219" s="248">
        <v>108849</v>
      </c>
      <c r="O1219" s="248">
        <v>105645</v>
      </c>
      <c r="P1219" s="248">
        <v>138530</v>
      </c>
      <c r="Q1219" s="248">
        <v>167687</v>
      </c>
      <c r="R1219" s="248">
        <v>223829</v>
      </c>
      <c r="S1219" s="248">
        <v>242040</v>
      </c>
      <c r="T1219" s="285">
        <v>240063</v>
      </c>
      <c r="U1219" s="286">
        <v>298746</v>
      </c>
      <c r="V1219" s="287">
        <v>298208</v>
      </c>
      <c r="W1219" s="287">
        <v>222517</v>
      </c>
      <c r="X1219" s="287">
        <v>249474</v>
      </c>
      <c r="Y1219" s="287"/>
      <c r="Z1219" s="287"/>
      <c r="AA1219" s="287"/>
      <c r="AB1219" s="287"/>
      <c r="AC1219" s="303"/>
      <c r="AD1219" s="303"/>
      <c r="AE1219" s="289" t="str">
        <f t="shared" si="560"/>
        <v>NA</v>
      </c>
      <c r="AF1219" s="289" t="str">
        <f t="shared" si="561"/>
        <v>NA</v>
      </c>
      <c r="AG1219" s="289" t="str">
        <f t="shared" si="562"/>
        <v>NA</v>
      </c>
      <c r="AH1219" s="289" t="str">
        <f t="shared" si="563"/>
        <v>NA</v>
      </c>
      <c r="AI1219" s="289" t="str">
        <f t="shared" si="564"/>
        <v>NA</v>
      </c>
      <c r="AJ1219" s="289" t="str">
        <f t="shared" si="565"/>
        <v>NA</v>
      </c>
      <c r="AK1219" s="289" t="str">
        <f t="shared" si="566"/>
        <v>NA</v>
      </c>
      <c r="AL1219" s="289" t="str">
        <f t="shared" si="567"/>
        <v>NA</v>
      </c>
      <c r="AM1219" s="289" t="str">
        <f t="shared" si="568"/>
        <v>NA</v>
      </c>
      <c r="AN1219" s="289" t="str">
        <f t="shared" si="569"/>
        <v>NA</v>
      </c>
      <c r="AO1219" s="289" t="e">
        <f t="shared" si="570"/>
        <v>#N/A</v>
      </c>
      <c r="AP1219" s="289" t="e">
        <f t="shared" si="571"/>
        <v>#N/A</v>
      </c>
      <c r="AQ1219" s="289" t="e">
        <f t="shared" si="572"/>
        <v>#N/A</v>
      </c>
      <c r="AR1219" s="289" t="e">
        <f t="shared" si="573"/>
        <v>#N/A</v>
      </c>
      <c r="AS1219" s="289" t="e">
        <f t="shared" si="574"/>
        <v>#N/A</v>
      </c>
      <c r="AT1219" s="289" t="e">
        <f t="shared" si="575"/>
        <v>#N/A</v>
      </c>
      <c r="AU1219" s="289" t="e">
        <f t="shared" si="576"/>
        <v>#N/A</v>
      </c>
      <c r="AV1219" s="289" t="e">
        <f t="shared" si="577"/>
        <v>#N/A</v>
      </c>
      <c r="AW1219" s="289" t="e">
        <f t="shared" si="578"/>
        <v>#N/A</v>
      </c>
      <c r="AX1219" s="289" t="e">
        <f t="shared" si="579"/>
        <v>#N/A</v>
      </c>
      <c r="AY1219" s="289" t="e">
        <f t="shared" si="580"/>
        <v>#N/A</v>
      </c>
      <c r="AZ1219" s="289" t="str">
        <f t="shared" si="581"/>
        <v>NA</v>
      </c>
      <c r="BA1219" s="289" t="str">
        <f t="shared" si="582"/>
        <v>NA</v>
      </c>
      <c r="BB1219" s="289" t="str">
        <f t="shared" si="583"/>
        <v>NA</v>
      </c>
      <c r="BC1219" s="289" t="str">
        <f t="shared" si="557"/>
        <v>NA</v>
      </c>
      <c r="BD1219" s="289" t="str">
        <f t="shared" si="558"/>
        <v>NA</v>
      </c>
      <c r="BE1219" s="289" t="str">
        <f t="shared" si="559"/>
        <v>NA</v>
      </c>
    </row>
    <row r="1220" spans="1:57" s="309" customFormat="1" ht="15" customHeight="1" x14ac:dyDescent="0.25">
      <c r="A1220" s="283" t="s">
        <v>194</v>
      </c>
      <c r="B1220" s="255" t="s">
        <v>114</v>
      </c>
      <c r="C1220" s="269" t="s">
        <v>2226</v>
      </c>
      <c r="D1220" s="248"/>
      <c r="E1220" s="248"/>
      <c r="F1220" s="248"/>
      <c r="G1220" s="248"/>
      <c r="H1220" s="248"/>
      <c r="I1220" s="248"/>
      <c r="J1220" s="248"/>
      <c r="K1220" s="248"/>
      <c r="L1220" s="248"/>
      <c r="M1220" s="248"/>
      <c r="N1220" s="248"/>
      <c r="O1220" s="248"/>
      <c r="P1220" s="248"/>
      <c r="Q1220" s="248"/>
      <c r="R1220" s="248"/>
      <c r="S1220" s="248"/>
      <c r="T1220" s="285"/>
      <c r="U1220" s="286"/>
      <c r="V1220" s="287">
        <v>203274</v>
      </c>
      <c r="W1220" s="287">
        <v>142111</v>
      </c>
      <c r="X1220" s="287">
        <v>168227</v>
      </c>
      <c r="Y1220" s="287"/>
      <c r="Z1220" s="287"/>
      <c r="AA1220" s="287"/>
      <c r="AB1220" s="287"/>
      <c r="AC1220" s="303"/>
      <c r="AD1220" s="303"/>
      <c r="AE1220" s="289" t="str">
        <f t="shared" si="560"/>
        <v>NA</v>
      </c>
      <c r="AF1220" s="289" t="str">
        <f t="shared" si="561"/>
        <v>NA</v>
      </c>
      <c r="AG1220" s="289" t="str">
        <f t="shared" si="562"/>
        <v>NA</v>
      </c>
      <c r="AH1220" s="289" t="str">
        <f t="shared" si="563"/>
        <v>NA</v>
      </c>
      <c r="AI1220" s="289" t="str">
        <f t="shared" si="564"/>
        <v>NA</v>
      </c>
      <c r="AJ1220" s="289" t="str">
        <f t="shared" si="565"/>
        <v>NA</v>
      </c>
      <c r="AK1220" s="289" t="str">
        <f t="shared" si="566"/>
        <v>NA</v>
      </c>
      <c r="AL1220" s="289" t="str">
        <f t="shared" si="567"/>
        <v>NA</v>
      </c>
      <c r="AM1220" s="289" t="str">
        <f t="shared" si="568"/>
        <v>NA</v>
      </c>
      <c r="AN1220" s="289" t="str">
        <f t="shared" si="569"/>
        <v>NA</v>
      </c>
      <c r="AO1220" s="289" t="str">
        <f t="shared" si="570"/>
        <v>NA</v>
      </c>
      <c r="AP1220" s="289" t="str">
        <f t="shared" si="571"/>
        <v>NA</v>
      </c>
      <c r="AQ1220" s="289" t="str">
        <f t="shared" si="572"/>
        <v>NA</v>
      </c>
      <c r="AR1220" s="289" t="str">
        <f t="shared" si="573"/>
        <v>NA</v>
      </c>
      <c r="AS1220" s="289" t="str">
        <f t="shared" si="574"/>
        <v>NA</v>
      </c>
      <c r="AT1220" s="289" t="str">
        <f t="shared" si="575"/>
        <v>NA</v>
      </c>
      <c r="AU1220" s="289" t="str">
        <f t="shared" si="576"/>
        <v>NA</v>
      </c>
      <c r="AV1220" s="289" t="str">
        <f t="shared" si="577"/>
        <v>NA</v>
      </c>
      <c r="AW1220" s="289" t="e">
        <f t="shared" si="578"/>
        <v>#N/A</v>
      </c>
      <c r="AX1220" s="289" t="e">
        <f t="shared" si="579"/>
        <v>#N/A</v>
      </c>
      <c r="AY1220" s="289" t="e">
        <f t="shared" si="580"/>
        <v>#N/A</v>
      </c>
      <c r="AZ1220" s="289" t="str">
        <f t="shared" si="581"/>
        <v>NA</v>
      </c>
      <c r="BA1220" s="289" t="str">
        <f t="shared" si="582"/>
        <v>NA</v>
      </c>
      <c r="BB1220" s="289" t="str">
        <f t="shared" si="583"/>
        <v>NA</v>
      </c>
      <c r="BC1220" s="289" t="str">
        <f t="shared" si="557"/>
        <v>NA</v>
      </c>
      <c r="BD1220" s="289" t="str">
        <f t="shared" si="558"/>
        <v>NA</v>
      </c>
      <c r="BE1220" s="289" t="str">
        <f t="shared" si="559"/>
        <v>NA</v>
      </c>
    </row>
    <row r="1221" spans="1:57" s="309" customFormat="1" ht="15" customHeight="1" x14ac:dyDescent="0.25">
      <c r="A1221" s="283" t="s">
        <v>118</v>
      </c>
      <c r="B1221" s="255" t="s">
        <v>114</v>
      </c>
      <c r="C1221" s="269" t="s">
        <v>2226</v>
      </c>
      <c r="D1221" s="248"/>
      <c r="E1221" s="248"/>
      <c r="F1221" s="248"/>
      <c r="G1221" s="248"/>
      <c r="H1221" s="248"/>
      <c r="I1221" s="248"/>
      <c r="J1221" s="248"/>
      <c r="K1221" s="248"/>
      <c r="L1221" s="248"/>
      <c r="M1221" s="248"/>
      <c r="N1221" s="248"/>
      <c r="O1221" s="272"/>
      <c r="P1221" s="248"/>
      <c r="Q1221" s="248"/>
      <c r="R1221" s="248"/>
      <c r="S1221" s="248"/>
      <c r="T1221" s="285"/>
      <c r="U1221" s="286"/>
      <c r="V1221" s="287">
        <v>76291</v>
      </c>
      <c r="W1221" s="287">
        <v>51458</v>
      </c>
      <c r="X1221" s="287">
        <v>63388</v>
      </c>
      <c r="Y1221" s="287"/>
      <c r="Z1221" s="287"/>
      <c r="AA1221" s="287"/>
      <c r="AB1221" s="287"/>
      <c r="AC1221" s="303"/>
      <c r="AD1221" s="303"/>
      <c r="AE1221" s="289" t="str">
        <f t="shared" si="560"/>
        <v>NA</v>
      </c>
      <c r="AF1221" s="289" t="str">
        <f t="shared" si="561"/>
        <v>NA</v>
      </c>
      <c r="AG1221" s="289" t="str">
        <f t="shared" si="562"/>
        <v>NA</v>
      </c>
      <c r="AH1221" s="289" t="str">
        <f t="shared" si="563"/>
        <v>NA</v>
      </c>
      <c r="AI1221" s="289" t="str">
        <f t="shared" si="564"/>
        <v>NA</v>
      </c>
      <c r="AJ1221" s="289" t="str">
        <f t="shared" si="565"/>
        <v>NA</v>
      </c>
      <c r="AK1221" s="289" t="str">
        <f t="shared" si="566"/>
        <v>NA</v>
      </c>
      <c r="AL1221" s="289" t="str">
        <f t="shared" si="567"/>
        <v>NA</v>
      </c>
      <c r="AM1221" s="289" t="str">
        <f t="shared" si="568"/>
        <v>NA</v>
      </c>
      <c r="AN1221" s="289" t="str">
        <f t="shared" si="569"/>
        <v>NA</v>
      </c>
      <c r="AO1221" s="289" t="str">
        <f t="shared" si="570"/>
        <v>NA</v>
      </c>
      <c r="AP1221" s="289" t="str">
        <f t="shared" si="571"/>
        <v>NA</v>
      </c>
      <c r="AQ1221" s="289" t="str">
        <f t="shared" si="572"/>
        <v>NA</v>
      </c>
      <c r="AR1221" s="289" t="str">
        <f t="shared" si="573"/>
        <v>NA</v>
      </c>
      <c r="AS1221" s="289" t="str">
        <f t="shared" si="574"/>
        <v>NA</v>
      </c>
      <c r="AT1221" s="289" t="str">
        <f t="shared" si="575"/>
        <v>NA</v>
      </c>
      <c r="AU1221" s="289" t="str">
        <f t="shared" si="576"/>
        <v>NA</v>
      </c>
      <c r="AV1221" s="289" t="str">
        <f t="shared" si="577"/>
        <v>NA</v>
      </c>
      <c r="AW1221" s="289" t="e">
        <f t="shared" si="578"/>
        <v>#N/A</v>
      </c>
      <c r="AX1221" s="289" t="e">
        <f t="shared" si="579"/>
        <v>#N/A</v>
      </c>
      <c r="AY1221" s="289" t="e">
        <f t="shared" si="580"/>
        <v>#N/A</v>
      </c>
      <c r="AZ1221" s="289" t="str">
        <f t="shared" si="581"/>
        <v>NA</v>
      </c>
      <c r="BA1221" s="289" t="str">
        <f t="shared" si="582"/>
        <v>NA</v>
      </c>
      <c r="BB1221" s="289" t="str">
        <f t="shared" si="583"/>
        <v>NA</v>
      </c>
      <c r="BC1221" s="289" t="str">
        <f t="shared" si="557"/>
        <v>NA</v>
      </c>
      <c r="BD1221" s="289" t="str">
        <f t="shared" si="558"/>
        <v>NA</v>
      </c>
      <c r="BE1221" s="289" t="str">
        <f t="shared" si="559"/>
        <v>NA</v>
      </c>
    </row>
    <row r="1222" spans="1:57" s="309" customFormat="1" ht="15" customHeight="1" x14ac:dyDescent="0.25">
      <c r="A1222" s="283" t="s">
        <v>777</v>
      </c>
      <c r="B1222" s="255" t="s">
        <v>929</v>
      </c>
      <c r="C1222" s="269" t="s">
        <v>2226</v>
      </c>
      <c r="D1222" s="248"/>
      <c r="E1222" s="248"/>
      <c r="F1222" s="248"/>
      <c r="G1222" s="248"/>
      <c r="H1222" s="248">
        <v>48344</v>
      </c>
      <c r="I1222" s="248"/>
      <c r="J1222" s="248"/>
      <c r="K1222" s="248"/>
      <c r="L1222" s="248"/>
      <c r="M1222" s="248"/>
      <c r="N1222" s="248"/>
      <c r="O1222" s="248"/>
      <c r="P1222" s="248"/>
      <c r="Q1222" s="248"/>
      <c r="R1222" s="248"/>
      <c r="S1222" s="248"/>
      <c r="T1222" s="285"/>
      <c r="U1222" s="286"/>
      <c r="V1222" s="287"/>
      <c r="W1222" s="287"/>
      <c r="X1222" s="287"/>
      <c r="Y1222" s="287"/>
      <c r="Z1222" s="287"/>
      <c r="AA1222" s="287"/>
      <c r="AB1222" s="287"/>
      <c r="AC1222" s="303"/>
      <c r="AD1222" s="303"/>
      <c r="AE1222" s="289" t="str">
        <f t="shared" si="560"/>
        <v>NA</v>
      </c>
      <c r="AF1222" s="289" t="str">
        <f t="shared" si="561"/>
        <v>NA</v>
      </c>
      <c r="AG1222" s="289" t="str">
        <f t="shared" si="562"/>
        <v>NA</v>
      </c>
      <c r="AH1222" s="289" t="str">
        <f t="shared" si="563"/>
        <v>NA</v>
      </c>
      <c r="AI1222" s="289" t="e">
        <f t="shared" si="564"/>
        <v>#N/A</v>
      </c>
      <c r="AJ1222" s="289" t="str">
        <f t="shared" si="565"/>
        <v>NA</v>
      </c>
      <c r="AK1222" s="289" t="str">
        <f t="shared" si="566"/>
        <v>NA</v>
      </c>
      <c r="AL1222" s="289" t="str">
        <f t="shared" si="567"/>
        <v>NA</v>
      </c>
      <c r="AM1222" s="289" t="str">
        <f t="shared" si="568"/>
        <v>NA</v>
      </c>
      <c r="AN1222" s="289" t="str">
        <f t="shared" si="569"/>
        <v>NA</v>
      </c>
      <c r="AO1222" s="289" t="str">
        <f t="shared" si="570"/>
        <v>NA</v>
      </c>
      <c r="AP1222" s="289" t="str">
        <f t="shared" si="571"/>
        <v>NA</v>
      </c>
      <c r="AQ1222" s="289" t="str">
        <f t="shared" si="572"/>
        <v>NA</v>
      </c>
      <c r="AR1222" s="289" t="str">
        <f t="shared" si="573"/>
        <v>NA</v>
      </c>
      <c r="AS1222" s="289" t="str">
        <f t="shared" si="574"/>
        <v>NA</v>
      </c>
      <c r="AT1222" s="289" t="str">
        <f t="shared" si="575"/>
        <v>NA</v>
      </c>
      <c r="AU1222" s="289" t="str">
        <f t="shared" si="576"/>
        <v>NA</v>
      </c>
      <c r="AV1222" s="289" t="str">
        <f t="shared" si="577"/>
        <v>NA</v>
      </c>
      <c r="AW1222" s="289" t="str">
        <f t="shared" si="578"/>
        <v>NA</v>
      </c>
      <c r="AX1222" s="289" t="str">
        <f t="shared" si="579"/>
        <v>NA</v>
      </c>
      <c r="AY1222" s="289" t="str">
        <f t="shared" si="580"/>
        <v>NA</v>
      </c>
      <c r="AZ1222" s="289" t="str">
        <f t="shared" si="581"/>
        <v>NA</v>
      </c>
      <c r="BA1222" s="289" t="str">
        <f t="shared" si="582"/>
        <v>NA</v>
      </c>
      <c r="BB1222" s="289" t="str">
        <f t="shared" si="583"/>
        <v>NA</v>
      </c>
      <c r="BC1222" s="289" t="str">
        <f t="shared" si="557"/>
        <v>NA</v>
      </c>
      <c r="BD1222" s="289" t="str">
        <f t="shared" si="558"/>
        <v>NA</v>
      </c>
      <c r="BE1222" s="289" t="str">
        <f t="shared" si="559"/>
        <v>NA</v>
      </c>
    </row>
    <row r="1223" spans="1:57" s="309" customFormat="1" ht="15" customHeight="1" x14ac:dyDescent="0.25">
      <c r="A1223" s="283" t="s">
        <v>1057</v>
      </c>
      <c r="B1223" s="255" t="s">
        <v>929</v>
      </c>
      <c r="C1223" s="269" t="s">
        <v>2226</v>
      </c>
      <c r="D1223" s="248"/>
      <c r="E1223" s="248"/>
      <c r="F1223" s="248"/>
      <c r="G1223" s="248"/>
      <c r="H1223" s="248"/>
      <c r="I1223" s="248"/>
      <c r="J1223" s="248">
        <v>52101</v>
      </c>
      <c r="K1223" s="248">
        <v>60223</v>
      </c>
      <c r="L1223" s="248">
        <v>71135</v>
      </c>
      <c r="M1223" s="248">
        <v>72465</v>
      </c>
      <c r="N1223" s="248">
        <v>115823</v>
      </c>
      <c r="O1223" s="248">
        <v>107150</v>
      </c>
      <c r="P1223" s="248">
        <v>98477</v>
      </c>
      <c r="Q1223" s="248">
        <v>85041</v>
      </c>
      <c r="R1223" s="248">
        <v>102208</v>
      </c>
      <c r="S1223" s="248">
        <v>124233</v>
      </c>
      <c r="T1223" s="285">
        <v>144030</v>
      </c>
      <c r="U1223" s="286">
        <v>162526</v>
      </c>
      <c r="V1223" s="287">
        <v>176646</v>
      </c>
      <c r="W1223" s="287"/>
      <c r="X1223" s="287"/>
      <c r="Y1223" s="287"/>
      <c r="Z1223" s="287"/>
      <c r="AA1223" s="287"/>
      <c r="AB1223" s="287"/>
      <c r="AC1223" s="303"/>
      <c r="AD1223" s="303"/>
      <c r="AE1223" s="289" t="str">
        <f t="shared" si="560"/>
        <v>NA</v>
      </c>
      <c r="AF1223" s="289" t="str">
        <f t="shared" si="561"/>
        <v>NA</v>
      </c>
      <c r="AG1223" s="289" t="str">
        <f t="shared" si="562"/>
        <v>NA</v>
      </c>
      <c r="AH1223" s="289" t="str">
        <f t="shared" si="563"/>
        <v>NA</v>
      </c>
      <c r="AI1223" s="289" t="str">
        <f t="shared" si="564"/>
        <v>NA</v>
      </c>
      <c r="AJ1223" s="289" t="str">
        <f t="shared" si="565"/>
        <v>NA</v>
      </c>
      <c r="AK1223" s="289" t="e">
        <f t="shared" si="566"/>
        <v>#N/A</v>
      </c>
      <c r="AL1223" s="289" t="e">
        <f t="shared" si="567"/>
        <v>#N/A</v>
      </c>
      <c r="AM1223" s="289" t="e">
        <f t="shared" si="568"/>
        <v>#N/A</v>
      </c>
      <c r="AN1223" s="289" t="e">
        <f t="shared" si="569"/>
        <v>#N/A</v>
      </c>
      <c r="AO1223" s="289" t="e">
        <f t="shared" si="570"/>
        <v>#N/A</v>
      </c>
      <c r="AP1223" s="289" t="e">
        <f t="shared" si="571"/>
        <v>#N/A</v>
      </c>
      <c r="AQ1223" s="289" t="e">
        <f t="shared" si="572"/>
        <v>#N/A</v>
      </c>
      <c r="AR1223" s="289" t="e">
        <f t="shared" si="573"/>
        <v>#N/A</v>
      </c>
      <c r="AS1223" s="289" t="e">
        <f t="shared" si="574"/>
        <v>#N/A</v>
      </c>
      <c r="AT1223" s="289" t="e">
        <f t="shared" si="575"/>
        <v>#N/A</v>
      </c>
      <c r="AU1223" s="289" t="e">
        <f t="shared" si="576"/>
        <v>#N/A</v>
      </c>
      <c r="AV1223" s="289" t="e">
        <f t="shared" si="577"/>
        <v>#N/A</v>
      </c>
      <c r="AW1223" s="289" t="e">
        <f t="shared" si="578"/>
        <v>#N/A</v>
      </c>
      <c r="AX1223" s="289" t="str">
        <f t="shared" si="579"/>
        <v>NA</v>
      </c>
      <c r="AY1223" s="289" t="str">
        <f t="shared" si="580"/>
        <v>NA</v>
      </c>
      <c r="AZ1223" s="289" t="str">
        <f t="shared" si="581"/>
        <v>NA</v>
      </c>
      <c r="BA1223" s="289" t="str">
        <f t="shared" si="582"/>
        <v>NA</v>
      </c>
      <c r="BB1223" s="289" t="str">
        <f t="shared" si="583"/>
        <v>NA</v>
      </c>
      <c r="BC1223" s="289" t="str">
        <f t="shared" si="557"/>
        <v>NA</v>
      </c>
      <c r="BD1223" s="289" t="str">
        <f t="shared" si="558"/>
        <v>NA</v>
      </c>
      <c r="BE1223" s="289" t="str">
        <f t="shared" si="559"/>
        <v>NA</v>
      </c>
    </row>
    <row r="1224" spans="1:57" s="327" customFormat="1" ht="15" customHeight="1" thickBot="1" x14ac:dyDescent="0.3">
      <c r="A1224" s="295" t="s">
        <v>187</v>
      </c>
      <c r="B1224" s="296" t="s">
        <v>114</v>
      </c>
      <c r="C1224" s="297" t="s">
        <v>2226</v>
      </c>
      <c r="D1224" s="298"/>
      <c r="E1224" s="298"/>
      <c r="F1224" s="298"/>
      <c r="G1224" s="298"/>
      <c r="H1224" s="298"/>
      <c r="I1224" s="298"/>
      <c r="J1224" s="298"/>
      <c r="K1224" s="298"/>
      <c r="L1224" s="298"/>
      <c r="M1224" s="298"/>
      <c r="N1224" s="298"/>
      <c r="O1224" s="298"/>
      <c r="P1224" s="298"/>
      <c r="Q1224" s="298"/>
      <c r="R1224" s="298"/>
      <c r="S1224" s="298"/>
      <c r="T1224" s="299"/>
      <c r="U1224" s="299"/>
      <c r="V1224" s="300">
        <v>32270</v>
      </c>
      <c r="W1224" s="300">
        <v>23221</v>
      </c>
      <c r="X1224" s="300">
        <v>25468</v>
      </c>
      <c r="Y1224" s="300"/>
      <c r="Z1224" s="300"/>
      <c r="AA1224" s="300"/>
      <c r="AB1224" s="300"/>
      <c r="AC1224" s="326"/>
      <c r="AD1224" s="326"/>
      <c r="AE1224" s="302" t="str">
        <f t="shared" si="560"/>
        <v>NA</v>
      </c>
      <c r="AF1224" s="302" t="str">
        <f t="shared" si="561"/>
        <v>NA</v>
      </c>
      <c r="AG1224" s="302" t="str">
        <f t="shared" si="562"/>
        <v>NA</v>
      </c>
      <c r="AH1224" s="302" t="str">
        <f t="shared" si="563"/>
        <v>NA</v>
      </c>
      <c r="AI1224" s="302" t="str">
        <f t="shared" si="564"/>
        <v>NA</v>
      </c>
      <c r="AJ1224" s="302" t="str">
        <f t="shared" si="565"/>
        <v>NA</v>
      </c>
      <c r="AK1224" s="302" t="str">
        <f t="shared" si="566"/>
        <v>NA</v>
      </c>
      <c r="AL1224" s="302" t="str">
        <f t="shared" si="567"/>
        <v>NA</v>
      </c>
      <c r="AM1224" s="302" t="str">
        <f t="shared" si="568"/>
        <v>NA</v>
      </c>
      <c r="AN1224" s="302" t="str">
        <f t="shared" si="569"/>
        <v>NA</v>
      </c>
      <c r="AO1224" s="302" t="str">
        <f t="shared" si="570"/>
        <v>NA</v>
      </c>
      <c r="AP1224" s="302" t="str">
        <f t="shared" si="571"/>
        <v>NA</v>
      </c>
      <c r="AQ1224" s="302" t="str">
        <f t="shared" si="572"/>
        <v>NA</v>
      </c>
      <c r="AR1224" s="302" t="str">
        <f t="shared" si="573"/>
        <v>NA</v>
      </c>
      <c r="AS1224" s="302" t="str">
        <f t="shared" si="574"/>
        <v>NA</v>
      </c>
      <c r="AT1224" s="302" t="str">
        <f t="shared" si="575"/>
        <v>NA</v>
      </c>
      <c r="AU1224" s="302" t="str">
        <f t="shared" si="576"/>
        <v>NA</v>
      </c>
      <c r="AV1224" s="302" t="str">
        <f t="shared" si="577"/>
        <v>NA</v>
      </c>
      <c r="AW1224" s="302" t="e">
        <f t="shared" si="578"/>
        <v>#N/A</v>
      </c>
      <c r="AX1224" s="302" t="e">
        <f t="shared" si="579"/>
        <v>#N/A</v>
      </c>
      <c r="AY1224" s="302" t="e">
        <f t="shared" si="580"/>
        <v>#N/A</v>
      </c>
      <c r="AZ1224" s="302" t="str">
        <f t="shared" si="581"/>
        <v>NA</v>
      </c>
      <c r="BA1224" s="302" t="str">
        <f t="shared" si="582"/>
        <v>NA</v>
      </c>
      <c r="BB1224" s="302" t="str">
        <f t="shared" si="583"/>
        <v>NA</v>
      </c>
      <c r="BC1224" s="302" t="str">
        <f t="shared" si="557"/>
        <v>NA</v>
      </c>
      <c r="BD1224" s="302" t="str">
        <f t="shared" si="558"/>
        <v>NA</v>
      </c>
      <c r="BE1224" s="302" t="str">
        <f t="shared" si="559"/>
        <v>NA</v>
      </c>
    </row>
    <row r="1225" spans="1:57" s="327" customFormat="1" ht="15" customHeight="1" thickBot="1" x14ac:dyDescent="0.3">
      <c r="A1225" s="295" t="s">
        <v>162</v>
      </c>
      <c r="B1225" s="296" t="s">
        <v>163</v>
      </c>
      <c r="C1225" s="296" t="s">
        <v>2227</v>
      </c>
      <c r="D1225" s="298"/>
      <c r="E1225" s="298"/>
      <c r="F1225" s="298"/>
      <c r="G1225" s="298"/>
      <c r="H1225" s="298"/>
      <c r="I1225" s="298"/>
      <c r="J1225" s="298"/>
      <c r="K1225" s="298"/>
      <c r="L1225" s="298"/>
      <c r="M1225" s="298"/>
      <c r="N1225" s="298"/>
      <c r="O1225" s="298"/>
      <c r="P1225" s="298"/>
      <c r="Q1225" s="298"/>
      <c r="R1225" s="298"/>
      <c r="S1225" s="298"/>
      <c r="T1225" s="299"/>
      <c r="U1225" s="299"/>
      <c r="V1225" s="300">
        <v>2615</v>
      </c>
      <c r="W1225" s="300">
        <v>2178</v>
      </c>
      <c r="X1225" s="300">
        <v>3360</v>
      </c>
      <c r="Y1225" s="300"/>
      <c r="Z1225" s="300"/>
      <c r="AA1225" s="326">
        <v>4461</v>
      </c>
      <c r="AB1225" s="326">
        <v>5182</v>
      </c>
      <c r="AC1225" s="326">
        <v>5086</v>
      </c>
      <c r="AD1225" s="326">
        <v>5184</v>
      </c>
      <c r="AE1225" s="302" t="str">
        <f t="shared" ref="AE1225:BA1225" si="584">IF(D1225&gt;0,RANK(D1225,D$22:D$1191),"NA")</f>
        <v>NA</v>
      </c>
      <c r="AF1225" s="302" t="str">
        <f t="shared" si="584"/>
        <v>NA</v>
      </c>
      <c r="AG1225" s="302" t="str">
        <f t="shared" si="584"/>
        <v>NA</v>
      </c>
      <c r="AH1225" s="302" t="str">
        <f t="shared" si="584"/>
        <v>NA</v>
      </c>
      <c r="AI1225" s="302" t="str">
        <f t="shared" si="584"/>
        <v>NA</v>
      </c>
      <c r="AJ1225" s="302" t="str">
        <f t="shared" si="584"/>
        <v>NA</v>
      </c>
      <c r="AK1225" s="302" t="str">
        <f t="shared" si="584"/>
        <v>NA</v>
      </c>
      <c r="AL1225" s="302" t="str">
        <f t="shared" si="584"/>
        <v>NA</v>
      </c>
      <c r="AM1225" s="302" t="str">
        <f t="shared" si="584"/>
        <v>NA</v>
      </c>
      <c r="AN1225" s="302" t="str">
        <f t="shared" si="584"/>
        <v>NA</v>
      </c>
      <c r="AO1225" s="302" t="str">
        <f t="shared" si="584"/>
        <v>NA</v>
      </c>
      <c r="AP1225" s="302" t="str">
        <f t="shared" si="584"/>
        <v>NA</v>
      </c>
      <c r="AQ1225" s="302" t="str">
        <f t="shared" si="584"/>
        <v>NA</v>
      </c>
      <c r="AR1225" s="302" t="str">
        <f t="shared" si="584"/>
        <v>NA</v>
      </c>
      <c r="AS1225" s="302" t="str">
        <f t="shared" si="584"/>
        <v>NA</v>
      </c>
      <c r="AT1225" s="302" t="str">
        <f t="shared" si="584"/>
        <v>NA</v>
      </c>
      <c r="AU1225" s="302" t="str">
        <f t="shared" si="584"/>
        <v>NA</v>
      </c>
      <c r="AV1225" s="302" t="str">
        <f t="shared" si="584"/>
        <v>NA</v>
      </c>
      <c r="AW1225" s="302" t="e">
        <f t="shared" si="584"/>
        <v>#N/A</v>
      </c>
      <c r="AX1225" s="302" t="e">
        <f t="shared" si="584"/>
        <v>#N/A</v>
      </c>
      <c r="AY1225" s="302" t="e">
        <f t="shared" si="584"/>
        <v>#N/A</v>
      </c>
      <c r="AZ1225" s="302" t="str">
        <f t="shared" si="584"/>
        <v>NA</v>
      </c>
      <c r="BA1225" s="302" t="str">
        <f t="shared" si="584"/>
        <v>NA</v>
      </c>
      <c r="BB1225" s="302">
        <f t="shared" si="583"/>
        <v>832</v>
      </c>
      <c r="BC1225" s="302">
        <f t="shared" si="557"/>
        <v>836</v>
      </c>
      <c r="BD1225" s="302">
        <f t="shared" si="558"/>
        <v>808</v>
      </c>
      <c r="BE1225" s="302">
        <f t="shared" si="559"/>
        <v>810</v>
      </c>
    </row>
    <row r="1226" spans="1:57" s="309" customFormat="1" ht="15" customHeight="1" x14ac:dyDescent="0.25">
      <c r="A1226" s="307" t="s">
        <v>2225</v>
      </c>
      <c r="B1226" s="307" t="s">
        <v>936</v>
      </c>
      <c r="C1226" s="307" t="s">
        <v>2228</v>
      </c>
      <c r="D1226" s="248"/>
      <c r="E1226" s="248"/>
      <c r="F1226" s="248"/>
      <c r="G1226" s="248"/>
      <c r="H1226" s="248"/>
      <c r="I1226" s="248"/>
      <c r="J1226" s="248"/>
      <c r="K1226" s="248"/>
      <c r="L1226" s="248"/>
      <c r="M1226" s="248"/>
      <c r="N1226" s="248"/>
      <c r="O1226" s="248"/>
      <c r="P1226" s="248"/>
      <c r="Q1226" s="248"/>
      <c r="R1226" s="248"/>
      <c r="S1226" s="248"/>
      <c r="T1226" s="285"/>
      <c r="U1226" s="286"/>
      <c r="V1226" s="287"/>
      <c r="W1226" s="287"/>
      <c r="X1226" s="287"/>
      <c r="Y1226" s="287"/>
      <c r="Z1226" s="287"/>
      <c r="AA1226" s="305">
        <v>402338</v>
      </c>
      <c r="AB1226" s="305">
        <v>428000</v>
      </c>
      <c r="AC1226" s="303">
        <v>447743</v>
      </c>
      <c r="AD1226" s="303">
        <v>424878</v>
      </c>
      <c r="AE1226" s="289" t="str">
        <f t="shared" ref="AE1226:AE1235" si="585">IF(D1226&gt;0,RANK(D1226,D$22:D$1191),"NA")</f>
        <v>NA</v>
      </c>
      <c r="AF1226" s="289" t="str">
        <f t="shared" ref="AF1226:AF1235" si="586">IF(E1226&gt;0,RANK(E1226,E$22:E$1191),"NA")</f>
        <v>NA</v>
      </c>
      <c r="AG1226" s="289" t="str">
        <f t="shared" ref="AG1226:AG1235" si="587">IF(F1226&gt;0,RANK(F1226,F$22:F$1191),"NA")</f>
        <v>NA</v>
      </c>
      <c r="AH1226" s="289" t="str">
        <f t="shared" ref="AH1226:AH1235" si="588">IF(G1226&gt;0,RANK(G1226,G$22:G$1191),"NA")</f>
        <v>NA</v>
      </c>
      <c r="AI1226" s="289" t="str">
        <f t="shared" ref="AI1226:AI1235" si="589">IF(H1226&gt;0,RANK(H1226,H$22:H$1191),"NA")</f>
        <v>NA</v>
      </c>
      <c r="AJ1226" s="289" t="str">
        <f t="shared" ref="AJ1226:AJ1235" si="590">IF(I1226&gt;0,RANK(I1226,I$22:I$1191),"NA")</f>
        <v>NA</v>
      </c>
      <c r="AK1226" s="289" t="str">
        <f t="shared" ref="AK1226:AK1235" si="591">IF(J1226&gt;0,RANK(J1226,J$22:J$1191),"NA")</f>
        <v>NA</v>
      </c>
      <c r="AL1226" s="289" t="str">
        <f t="shared" ref="AL1226:AL1235" si="592">IF(K1226&gt;0,RANK(K1226,K$22:K$1191),"NA")</f>
        <v>NA</v>
      </c>
      <c r="AM1226" s="289" t="str">
        <f t="shared" ref="AM1226:AM1235" si="593">IF(L1226&gt;0,RANK(L1226,L$22:L$1191),"NA")</f>
        <v>NA</v>
      </c>
      <c r="AN1226" s="289" t="str">
        <f t="shared" ref="AN1226:AN1235" si="594">IF(M1226&gt;0,RANK(M1226,M$22:M$1191),"NA")</f>
        <v>NA</v>
      </c>
      <c r="AO1226" s="289" t="str">
        <f t="shared" ref="AO1226:AO1235" si="595">IF(N1226&gt;0,RANK(N1226,N$22:N$1191),"NA")</f>
        <v>NA</v>
      </c>
      <c r="AP1226" s="289" t="str">
        <f t="shared" ref="AP1226:AP1235" si="596">IF(O1226&gt;0,RANK(O1226,O$22:O$1191),"NA")</f>
        <v>NA</v>
      </c>
      <c r="AQ1226" s="289" t="str">
        <f t="shared" ref="AQ1226:AQ1235" si="597">IF(P1226&gt;0,RANK(P1226,P$22:P$1191),"NA")</f>
        <v>NA</v>
      </c>
      <c r="AR1226" s="289" t="str">
        <f t="shared" ref="AR1226:AR1235" si="598">IF(Q1226&gt;0,RANK(Q1226,Q$22:Q$1191),"NA")</f>
        <v>NA</v>
      </c>
      <c r="AS1226" s="289" t="str">
        <f t="shared" ref="AS1226:AS1235" si="599">IF(R1226&gt;0,RANK(R1226,R$22:R$1191),"NA")</f>
        <v>NA</v>
      </c>
      <c r="AT1226" s="289" t="str">
        <f t="shared" ref="AT1226:AT1235" si="600">IF(S1226&gt;0,RANK(S1226,S$22:S$1191),"NA")</f>
        <v>NA</v>
      </c>
      <c r="AU1226" s="289" t="str">
        <f t="shared" ref="AU1226:AU1235" si="601">IF(T1226&gt;0,RANK(T1226,T$22:T$1191),"NA")</f>
        <v>NA</v>
      </c>
      <c r="AV1226" s="289" t="str">
        <f t="shared" ref="AV1226:AV1235" si="602">IF(U1226&gt;0,RANK(U1226,U$22:U$1191),"NA")</f>
        <v>NA</v>
      </c>
      <c r="AW1226" s="289" t="str">
        <f t="shared" ref="AW1226:AW1235" si="603">IF(V1226&gt;0,RANK(V1226,V$22:V$1191),"NA")</f>
        <v>NA</v>
      </c>
      <c r="AX1226" s="289" t="str">
        <f t="shared" ref="AX1226:AX1235" si="604">IF(W1226&gt;0,RANK(W1226,W$22:W$1191),"NA")</f>
        <v>NA</v>
      </c>
      <c r="AY1226" s="289" t="str">
        <f t="shared" ref="AY1226:AY1235" si="605">IF(X1226&gt;0,RANK(X1226,X$22:X$1191),"NA")</f>
        <v>NA</v>
      </c>
      <c r="AZ1226" s="289" t="str">
        <f t="shared" ref="AZ1226:AZ1235" si="606">IF(Y1226&gt;0,RANK(Y1226,Y$22:Y$1191),"NA")</f>
        <v>NA</v>
      </c>
      <c r="BA1226" s="289" t="str">
        <f t="shared" ref="BA1226:BA1235" si="607">IF(Z1226&gt;0,RANK(Z1226,Z$22:Z$1191),"NA")</f>
        <v>NA</v>
      </c>
      <c r="BB1226" s="289">
        <f t="shared" si="583"/>
        <v>179</v>
      </c>
      <c r="BC1226" s="289">
        <f t="shared" si="557"/>
        <v>190</v>
      </c>
      <c r="BD1226" s="289">
        <f t="shared" si="558"/>
        <v>188</v>
      </c>
      <c r="BE1226" s="289">
        <f t="shared" si="559"/>
        <v>191</v>
      </c>
    </row>
    <row r="1227" spans="1:57" s="309" customFormat="1" ht="15" customHeight="1" x14ac:dyDescent="0.25">
      <c r="A1227" s="283" t="s">
        <v>0</v>
      </c>
      <c r="B1227" s="255" t="s">
        <v>958</v>
      </c>
      <c r="C1227" s="269" t="s">
        <v>2229</v>
      </c>
      <c r="D1227" s="248"/>
      <c r="E1227" s="248"/>
      <c r="F1227" s="248"/>
      <c r="G1227" s="248"/>
      <c r="H1227" s="248"/>
      <c r="I1227" s="248"/>
      <c r="J1227" s="248"/>
      <c r="K1227" s="248"/>
      <c r="L1227" s="248"/>
      <c r="M1227" s="248"/>
      <c r="N1227" s="248"/>
      <c r="O1227" s="248"/>
      <c r="P1227" s="248"/>
      <c r="Q1227" s="248"/>
      <c r="R1227" s="248">
        <v>113926</v>
      </c>
      <c r="S1227" s="248">
        <v>120089</v>
      </c>
      <c r="T1227" s="285">
        <v>128188</v>
      </c>
      <c r="U1227" s="286">
        <v>147174</v>
      </c>
      <c r="V1227" s="287">
        <v>136897</v>
      </c>
      <c r="W1227" s="287">
        <v>107465</v>
      </c>
      <c r="X1227" s="287">
        <v>121927</v>
      </c>
      <c r="Y1227" s="287"/>
      <c r="Z1227" s="287"/>
      <c r="AA1227" s="331">
        <v>171111</v>
      </c>
      <c r="AB1227" s="331">
        <v>196472</v>
      </c>
      <c r="AC1227" s="303">
        <v>202283</v>
      </c>
      <c r="AD1227" s="303">
        <v>201319</v>
      </c>
      <c r="AE1227" s="289" t="str">
        <f t="shared" si="585"/>
        <v>NA</v>
      </c>
      <c r="AF1227" s="289" t="str">
        <f t="shared" si="586"/>
        <v>NA</v>
      </c>
      <c r="AG1227" s="289" t="str">
        <f t="shared" si="587"/>
        <v>NA</v>
      </c>
      <c r="AH1227" s="289" t="str">
        <f t="shared" si="588"/>
        <v>NA</v>
      </c>
      <c r="AI1227" s="289" t="str">
        <f t="shared" si="589"/>
        <v>NA</v>
      </c>
      <c r="AJ1227" s="289" t="str">
        <f t="shared" si="590"/>
        <v>NA</v>
      </c>
      <c r="AK1227" s="289" t="str">
        <f t="shared" si="591"/>
        <v>NA</v>
      </c>
      <c r="AL1227" s="289" t="str">
        <f t="shared" si="592"/>
        <v>NA</v>
      </c>
      <c r="AM1227" s="289" t="str">
        <f t="shared" si="593"/>
        <v>NA</v>
      </c>
      <c r="AN1227" s="289" t="str">
        <f t="shared" si="594"/>
        <v>NA</v>
      </c>
      <c r="AO1227" s="289" t="str">
        <f t="shared" si="595"/>
        <v>NA</v>
      </c>
      <c r="AP1227" s="289" t="str">
        <f t="shared" si="596"/>
        <v>NA</v>
      </c>
      <c r="AQ1227" s="289" t="str">
        <f t="shared" si="597"/>
        <v>NA</v>
      </c>
      <c r="AR1227" s="289" t="str">
        <f t="shared" si="598"/>
        <v>NA</v>
      </c>
      <c r="AS1227" s="289" t="e">
        <f t="shared" si="599"/>
        <v>#N/A</v>
      </c>
      <c r="AT1227" s="289" t="e">
        <f t="shared" si="600"/>
        <v>#N/A</v>
      </c>
      <c r="AU1227" s="289" t="e">
        <f t="shared" si="601"/>
        <v>#N/A</v>
      </c>
      <c r="AV1227" s="289" t="e">
        <f t="shared" si="602"/>
        <v>#N/A</v>
      </c>
      <c r="AW1227" s="289" t="e">
        <f t="shared" si="603"/>
        <v>#N/A</v>
      </c>
      <c r="AX1227" s="289" t="e">
        <f t="shared" si="604"/>
        <v>#N/A</v>
      </c>
      <c r="AY1227" s="289" t="e">
        <f t="shared" si="605"/>
        <v>#N/A</v>
      </c>
      <c r="AZ1227" s="289" t="str">
        <f t="shared" si="606"/>
        <v>NA</v>
      </c>
      <c r="BA1227" s="289" t="str">
        <f t="shared" si="607"/>
        <v>NA</v>
      </c>
      <c r="BB1227" s="289">
        <f t="shared" si="583"/>
        <v>312</v>
      </c>
      <c r="BC1227" s="289">
        <f t="shared" si="557"/>
        <v>308</v>
      </c>
      <c r="BD1227" s="289">
        <f t="shared" si="558"/>
        <v>305</v>
      </c>
      <c r="BE1227" s="289">
        <f t="shared" si="559"/>
        <v>300</v>
      </c>
    </row>
    <row r="1228" spans="1:57" s="309" customFormat="1" ht="15" customHeight="1" x14ac:dyDescent="0.25">
      <c r="A1228" s="283" t="s">
        <v>1565</v>
      </c>
      <c r="B1228" s="255" t="s">
        <v>919</v>
      </c>
      <c r="C1228" s="269" t="s">
        <v>2228</v>
      </c>
      <c r="D1228" s="248"/>
      <c r="E1228" s="248"/>
      <c r="F1228" s="248"/>
      <c r="G1228" s="248"/>
      <c r="H1228" s="248"/>
      <c r="I1228" s="248"/>
      <c r="J1228" s="248"/>
      <c r="K1228" s="248"/>
      <c r="L1228" s="248"/>
      <c r="M1228" s="248"/>
      <c r="N1228" s="248"/>
      <c r="O1228" s="248"/>
      <c r="P1228" s="248"/>
      <c r="Q1228" s="248"/>
      <c r="R1228" s="248"/>
      <c r="S1228" s="248"/>
      <c r="T1228" s="285"/>
      <c r="U1228" s="286"/>
      <c r="V1228" s="287">
        <v>158244</v>
      </c>
      <c r="W1228" s="287">
        <v>104365</v>
      </c>
      <c r="X1228" s="287">
        <v>113293</v>
      </c>
      <c r="Y1228" s="287"/>
      <c r="Z1228" s="287"/>
      <c r="AA1228" s="305">
        <v>135795</v>
      </c>
      <c r="AB1228" s="305">
        <v>154626</v>
      </c>
      <c r="AC1228" s="303">
        <v>147318</v>
      </c>
      <c r="AD1228" s="303">
        <v>136986</v>
      </c>
      <c r="AE1228" s="289" t="str">
        <f t="shared" si="585"/>
        <v>NA</v>
      </c>
      <c r="AF1228" s="289" t="str">
        <f t="shared" si="586"/>
        <v>NA</v>
      </c>
      <c r="AG1228" s="289" t="str">
        <f t="shared" si="587"/>
        <v>NA</v>
      </c>
      <c r="AH1228" s="289" t="str">
        <f t="shared" si="588"/>
        <v>NA</v>
      </c>
      <c r="AI1228" s="289" t="str">
        <f t="shared" si="589"/>
        <v>NA</v>
      </c>
      <c r="AJ1228" s="289" t="str">
        <f t="shared" si="590"/>
        <v>NA</v>
      </c>
      <c r="AK1228" s="289" t="str">
        <f t="shared" si="591"/>
        <v>NA</v>
      </c>
      <c r="AL1228" s="289" t="str">
        <f t="shared" si="592"/>
        <v>NA</v>
      </c>
      <c r="AM1228" s="289" t="str">
        <f t="shared" si="593"/>
        <v>NA</v>
      </c>
      <c r="AN1228" s="289" t="str">
        <f t="shared" si="594"/>
        <v>NA</v>
      </c>
      <c r="AO1228" s="289" t="str">
        <f t="shared" si="595"/>
        <v>NA</v>
      </c>
      <c r="AP1228" s="289" t="str">
        <f t="shared" si="596"/>
        <v>NA</v>
      </c>
      <c r="AQ1228" s="289" t="str">
        <f t="shared" si="597"/>
        <v>NA</v>
      </c>
      <c r="AR1228" s="289" t="str">
        <f t="shared" si="598"/>
        <v>NA</v>
      </c>
      <c r="AS1228" s="289" t="str">
        <f t="shared" si="599"/>
        <v>NA</v>
      </c>
      <c r="AT1228" s="289" t="str">
        <f t="shared" si="600"/>
        <v>NA</v>
      </c>
      <c r="AU1228" s="289" t="str">
        <f t="shared" si="601"/>
        <v>NA</v>
      </c>
      <c r="AV1228" s="289" t="str">
        <f t="shared" si="602"/>
        <v>NA</v>
      </c>
      <c r="AW1228" s="289" t="e">
        <f t="shared" si="603"/>
        <v>#N/A</v>
      </c>
      <c r="AX1228" s="289" t="e">
        <f t="shared" si="604"/>
        <v>#N/A</v>
      </c>
      <c r="AY1228" s="289" t="e">
        <f t="shared" si="605"/>
        <v>#N/A</v>
      </c>
      <c r="AZ1228" s="289" t="str">
        <f t="shared" si="606"/>
        <v>NA</v>
      </c>
      <c r="BA1228" s="289" t="str">
        <f t="shared" si="607"/>
        <v>NA</v>
      </c>
      <c r="BB1228" s="289">
        <f t="shared" si="583"/>
        <v>354</v>
      </c>
      <c r="BC1228" s="289">
        <f t="shared" si="557"/>
        <v>352</v>
      </c>
      <c r="BD1228" s="289">
        <f t="shared" si="558"/>
        <v>370</v>
      </c>
      <c r="BE1228" s="289">
        <f t="shared" si="559"/>
        <v>382</v>
      </c>
    </row>
    <row r="1229" spans="1:57" s="309" customFormat="1" ht="15" customHeight="1" x14ac:dyDescent="0.25">
      <c r="A1229" s="283" t="s">
        <v>660</v>
      </c>
      <c r="B1229" s="255" t="s">
        <v>958</v>
      </c>
      <c r="C1229" s="269" t="s">
        <v>2229</v>
      </c>
      <c r="D1229" s="248"/>
      <c r="E1229" s="248"/>
      <c r="F1229" s="248"/>
      <c r="G1229" s="248"/>
      <c r="H1229" s="248"/>
      <c r="I1229" s="248"/>
      <c r="J1229" s="248"/>
      <c r="K1229" s="248"/>
      <c r="L1229" s="248"/>
      <c r="M1229" s="248"/>
      <c r="N1229" s="248"/>
      <c r="O1229" s="248">
        <v>39253</v>
      </c>
      <c r="P1229" s="248">
        <v>34116</v>
      </c>
      <c r="Q1229" s="248">
        <v>34993</v>
      </c>
      <c r="R1229" s="248">
        <v>43113</v>
      </c>
      <c r="S1229" s="248">
        <v>39632</v>
      </c>
      <c r="T1229" s="285">
        <v>42945</v>
      </c>
      <c r="U1229" s="286">
        <v>47589</v>
      </c>
      <c r="V1229" s="287">
        <v>43657</v>
      </c>
      <c r="W1229" s="287">
        <v>44702.5</v>
      </c>
      <c r="X1229" s="287">
        <v>45748</v>
      </c>
      <c r="Y1229" s="287"/>
      <c r="Z1229" s="287"/>
      <c r="AA1229" s="287">
        <v>55171</v>
      </c>
      <c r="AB1229" s="287">
        <v>61976</v>
      </c>
      <c r="AC1229" s="303">
        <v>63728</v>
      </c>
      <c r="AD1229" s="303">
        <v>60187</v>
      </c>
      <c r="AE1229" s="289" t="str">
        <f t="shared" si="585"/>
        <v>NA</v>
      </c>
      <c r="AF1229" s="289" t="str">
        <f t="shared" si="586"/>
        <v>NA</v>
      </c>
      <c r="AG1229" s="289" t="str">
        <f t="shared" si="587"/>
        <v>NA</v>
      </c>
      <c r="AH1229" s="289" t="str">
        <f t="shared" si="588"/>
        <v>NA</v>
      </c>
      <c r="AI1229" s="289" t="str">
        <f t="shared" si="589"/>
        <v>NA</v>
      </c>
      <c r="AJ1229" s="289" t="str">
        <f t="shared" si="590"/>
        <v>NA</v>
      </c>
      <c r="AK1229" s="289" t="str">
        <f t="shared" si="591"/>
        <v>NA</v>
      </c>
      <c r="AL1229" s="289" t="str">
        <f t="shared" si="592"/>
        <v>NA</v>
      </c>
      <c r="AM1229" s="289" t="str">
        <f t="shared" si="593"/>
        <v>NA</v>
      </c>
      <c r="AN1229" s="289" t="str">
        <f t="shared" si="594"/>
        <v>NA</v>
      </c>
      <c r="AO1229" s="289" t="str">
        <f t="shared" si="595"/>
        <v>NA</v>
      </c>
      <c r="AP1229" s="289" t="e">
        <f t="shared" si="596"/>
        <v>#N/A</v>
      </c>
      <c r="AQ1229" s="289" t="e">
        <f t="shared" si="597"/>
        <v>#N/A</v>
      </c>
      <c r="AR1229" s="289" t="e">
        <f t="shared" si="598"/>
        <v>#N/A</v>
      </c>
      <c r="AS1229" s="289" t="e">
        <f t="shared" si="599"/>
        <v>#N/A</v>
      </c>
      <c r="AT1229" s="289" t="e">
        <f t="shared" si="600"/>
        <v>#N/A</v>
      </c>
      <c r="AU1229" s="289" t="e">
        <f t="shared" si="601"/>
        <v>#N/A</v>
      </c>
      <c r="AV1229" s="289" t="e">
        <f t="shared" si="602"/>
        <v>#N/A</v>
      </c>
      <c r="AW1229" s="289" t="e">
        <f t="shared" si="603"/>
        <v>#N/A</v>
      </c>
      <c r="AX1229" s="289" t="e">
        <f t="shared" si="604"/>
        <v>#N/A</v>
      </c>
      <c r="AY1229" s="289" t="e">
        <f t="shared" si="605"/>
        <v>#N/A</v>
      </c>
      <c r="AZ1229" s="289" t="str">
        <f t="shared" si="606"/>
        <v>NA</v>
      </c>
      <c r="BA1229" s="289" t="str">
        <f t="shared" si="607"/>
        <v>NA</v>
      </c>
      <c r="BB1229" s="289">
        <f t="shared" si="583"/>
        <v>566</v>
      </c>
      <c r="BC1229" s="289">
        <f t="shared" si="557"/>
        <v>574</v>
      </c>
      <c r="BD1229" s="289">
        <f t="shared" si="558"/>
        <v>564</v>
      </c>
      <c r="BE1229" s="289">
        <f t="shared" si="559"/>
        <v>571</v>
      </c>
    </row>
    <row r="1230" spans="1:57" s="309" customFormat="1" ht="15" customHeight="1" x14ac:dyDescent="0.25">
      <c r="A1230" s="283" t="s">
        <v>2262</v>
      </c>
      <c r="B1230" s="255" t="s">
        <v>958</v>
      </c>
      <c r="C1230" s="269" t="s">
        <v>2229</v>
      </c>
      <c r="D1230" s="248"/>
      <c r="E1230" s="248"/>
      <c r="F1230" s="248"/>
      <c r="G1230" s="248"/>
      <c r="H1230" s="248"/>
      <c r="I1230" s="248"/>
      <c r="J1230" s="248"/>
      <c r="K1230" s="248"/>
      <c r="L1230" s="248"/>
      <c r="M1230" s="248"/>
      <c r="N1230" s="248"/>
      <c r="O1230" s="248"/>
      <c r="P1230" s="248"/>
      <c r="Q1230" s="248"/>
      <c r="R1230" s="248"/>
      <c r="S1230" s="248"/>
      <c r="T1230" s="285"/>
      <c r="U1230" s="286"/>
      <c r="V1230" s="287"/>
      <c r="W1230" s="287"/>
      <c r="X1230" s="287"/>
      <c r="Y1230" s="287"/>
      <c r="Z1230" s="287"/>
      <c r="AA1230" s="287"/>
      <c r="AB1230" s="287"/>
      <c r="AC1230" s="303">
        <v>13330</v>
      </c>
      <c r="AD1230" s="303">
        <v>13270</v>
      </c>
      <c r="AE1230" s="289" t="str">
        <f t="shared" si="585"/>
        <v>NA</v>
      </c>
      <c r="AF1230" s="289" t="str">
        <f t="shared" si="586"/>
        <v>NA</v>
      </c>
      <c r="AG1230" s="289" t="str">
        <f t="shared" si="587"/>
        <v>NA</v>
      </c>
      <c r="AH1230" s="289" t="str">
        <f t="shared" si="588"/>
        <v>NA</v>
      </c>
      <c r="AI1230" s="289" t="str">
        <f t="shared" si="589"/>
        <v>NA</v>
      </c>
      <c r="AJ1230" s="289" t="str">
        <f t="shared" si="590"/>
        <v>NA</v>
      </c>
      <c r="AK1230" s="289" t="str">
        <f t="shared" si="591"/>
        <v>NA</v>
      </c>
      <c r="AL1230" s="289" t="str">
        <f t="shared" si="592"/>
        <v>NA</v>
      </c>
      <c r="AM1230" s="289" t="str">
        <f t="shared" si="593"/>
        <v>NA</v>
      </c>
      <c r="AN1230" s="289" t="str">
        <f t="shared" si="594"/>
        <v>NA</v>
      </c>
      <c r="AO1230" s="289" t="str">
        <f t="shared" si="595"/>
        <v>NA</v>
      </c>
      <c r="AP1230" s="289" t="str">
        <f t="shared" si="596"/>
        <v>NA</v>
      </c>
      <c r="AQ1230" s="289" t="str">
        <f t="shared" si="597"/>
        <v>NA</v>
      </c>
      <c r="AR1230" s="289" t="str">
        <f t="shared" si="598"/>
        <v>NA</v>
      </c>
      <c r="AS1230" s="289" t="str">
        <f t="shared" si="599"/>
        <v>NA</v>
      </c>
      <c r="AT1230" s="289" t="str">
        <f t="shared" si="600"/>
        <v>NA</v>
      </c>
      <c r="AU1230" s="289" t="str">
        <f t="shared" si="601"/>
        <v>NA</v>
      </c>
      <c r="AV1230" s="289" t="str">
        <f t="shared" si="602"/>
        <v>NA</v>
      </c>
      <c r="AW1230" s="289" t="str">
        <f t="shared" si="603"/>
        <v>NA</v>
      </c>
      <c r="AX1230" s="289" t="str">
        <f t="shared" si="604"/>
        <v>NA</v>
      </c>
      <c r="AY1230" s="289" t="str">
        <f t="shared" si="605"/>
        <v>NA</v>
      </c>
      <c r="AZ1230" s="289" t="str">
        <f t="shared" si="606"/>
        <v>NA</v>
      </c>
      <c r="BA1230" s="289" t="str">
        <f t="shared" si="607"/>
        <v>NA</v>
      </c>
      <c r="BB1230" s="289" t="str">
        <f t="shared" si="583"/>
        <v>NA</v>
      </c>
      <c r="BC1230" s="289" t="str">
        <f t="shared" si="557"/>
        <v>NA</v>
      </c>
      <c r="BD1230" s="289">
        <f t="shared" si="558"/>
        <v>781</v>
      </c>
      <c r="BE1230" s="289">
        <f t="shared" si="559"/>
        <v>780</v>
      </c>
    </row>
    <row r="1231" spans="1:57" s="309" customFormat="1" ht="15" customHeight="1" x14ac:dyDescent="0.25">
      <c r="A1231" s="283" t="s">
        <v>126</v>
      </c>
      <c r="B1231" s="255" t="s">
        <v>907</v>
      </c>
      <c r="C1231" s="269" t="s">
        <v>2228</v>
      </c>
      <c r="D1231" s="248"/>
      <c r="E1231" s="248"/>
      <c r="F1231" s="248"/>
      <c r="G1231" s="248"/>
      <c r="H1231" s="248"/>
      <c r="I1231" s="248"/>
      <c r="J1231" s="248"/>
      <c r="K1231" s="248"/>
      <c r="L1231" s="248"/>
      <c r="M1231" s="248"/>
      <c r="N1231" s="248"/>
      <c r="O1231" s="248"/>
      <c r="P1231" s="248"/>
      <c r="Q1231" s="248"/>
      <c r="R1231" s="248"/>
      <c r="S1231" s="248"/>
      <c r="T1231" s="285"/>
      <c r="U1231" s="286"/>
      <c r="V1231" s="287">
        <v>12058</v>
      </c>
      <c r="W1231" s="287">
        <v>10026</v>
      </c>
      <c r="X1231" s="287">
        <v>11114</v>
      </c>
      <c r="Y1231" s="287"/>
      <c r="Z1231" s="287"/>
      <c r="AA1231" s="332">
        <v>10849</v>
      </c>
      <c r="AB1231" s="332">
        <v>12013</v>
      </c>
      <c r="AC1231" s="303">
        <v>11408</v>
      </c>
      <c r="AD1231" s="303">
        <v>10644</v>
      </c>
      <c r="AE1231" s="289" t="str">
        <f t="shared" si="585"/>
        <v>NA</v>
      </c>
      <c r="AF1231" s="289" t="str">
        <f t="shared" si="586"/>
        <v>NA</v>
      </c>
      <c r="AG1231" s="289" t="str">
        <f t="shared" si="587"/>
        <v>NA</v>
      </c>
      <c r="AH1231" s="289" t="str">
        <f t="shared" si="588"/>
        <v>NA</v>
      </c>
      <c r="AI1231" s="289" t="str">
        <f t="shared" si="589"/>
        <v>NA</v>
      </c>
      <c r="AJ1231" s="289" t="str">
        <f t="shared" si="590"/>
        <v>NA</v>
      </c>
      <c r="AK1231" s="289" t="str">
        <f t="shared" si="591"/>
        <v>NA</v>
      </c>
      <c r="AL1231" s="289" t="str">
        <f t="shared" si="592"/>
        <v>NA</v>
      </c>
      <c r="AM1231" s="289" t="str">
        <f t="shared" si="593"/>
        <v>NA</v>
      </c>
      <c r="AN1231" s="289" t="str">
        <f t="shared" si="594"/>
        <v>NA</v>
      </c>
      <c r="AO1231" s="289" t="str">
        <f t="shared" si="595"/>
        <v>NA</v>
      </c>
      <c r="AP1231" s="289" t="str">
        <f t="shared" si="596"/>
        <v>NA</v>
      </c>
      <c r="AQ1231" s="289" t="str">
        <f t="shared" si="597"/>
        <v>NA</v>
      </c>
      <c r="AR1231" s="289" t="str">
        <f t="shared" si="598"/>
        <v>NA</v>
      </c>
      <c r="AS1231" s="289" t="str">
        <f t="shared" si="599"/>
        <v>NA</v>
      </c>
      <c r="AT1231" s="289" t="str">
        <f t="shared" si="600"/>
        <v>NA</v>
      </c>
      <c r="AU1231" s="289" t="str">
        <f t="shared" si="601"/>
        <v>NA</v>
      </c>
      <c r="AV1231" s="289" t="str">
        <f t="shared" si="602"/>
        <v>NA</v>
      </c>
      <c r="AW1231" s="289" t="e">
        <f t="shared" si="603"/>
        <v>#N/A</v>
      </c>
      <c r="AX1231" s="289" t="e">
        <f t="shared" si="604"/>
        <v>#N/A</v>
      </c>
      <c r="AY1231" s="289" t="e">
        <f t="shared" si="605"/>
        <v>#N/A</v>
      </c>
      <c r="AZ1231" s="289" t="str">
        <f t="shared" si="606"/>
        <v>NA</v>
      </c>
      <c r="BA1231" s="289" t="str">
        <f t="shared" si="607"/>
        <v>NA</v>
      </c>
      <c r="BB1231" s="289">
        <f t="shared" si="583"/>
        <v>802</v>
      </c>
      <c r="BC1231" s="289">
        <f t="shared" si="557"/>
        <v>806</v>
      </c>
      <c r="BD1231" s="289">
        <f t="shared" si="558"/>
        <v>788</v>
      </c>
      <c r="BE1231" s="289">
        <f t="shared" si="559"/>
        <v>792</v>
      </c>
    </row>
    <row r="1232" spans="1:57" s="309" customFormat="1" ht="15" customHeight="1" x14ac:dyDescent="0.25">
      <c r="A1232" s="283" t="s">
        <v>129</v>
      </c>
      <c r="B1232" s="255" t="s">
        <v>106</v>
      </c>
      <c r="C1232" s="269" t="s">
        <v>2228</v>
      </c>
      <c r="D1232" s="248"/>
      <c r="E1232" s="248"/>
      <c r="F1232" s="248"/>
      <c r="G1232" s="248"/>
      <c r="H1232" s="248"/>
      <c r="I1232" s="248"/>
      <c r="J1232" s="248"/>
      <c r="K1232" s="248"/>
      <c r="L1232" s="248"/>
      <c r="M1232" s="248"/>
      <c r="N1232" s="248"/>
      <c r="O1232" s="248"/>
      <c r="P1232" s="248"/>
      <c r="Q1232" s="248"/>
      <c r="R1232" s="248"/>
      <c r="S1232" s="248"/>
      <c r="T1232" s="285"/>
      <c r="U1232" s="286"/>
      <c r="V1232" s="287">
        <v>422283</v>
      </c>
      <c r="W1232" s="272">
        <v>389000</v>
      </c>
      <c r="X1232" s="287">
        <v>407206</v>
      </c>
      <c r="Y1232" s="287"/>
      <c r="Z1232" s="287"/>
      <c r="AA1232" s="332"/>
      <c r="AB1232" s="332"/>
      <c r="AC1232" s="303"/>
      <c r="AD1232" s="303"/>
      <c r="AE1232" s="289" t="str">
        <f t="shared" si="585"/>
        <v>NA</v>
      </c>
      <c r="AF1232" s="289" t="str">
        <f t="shared" si="586"/>
        <v>NA</v>
      </c>
      <c r="AG1232" s="289" t="str">
        <f t="shared" si="587"/>
        <v>NA</v>
      </c>
      <c r="AH1232" s="289" t="str">
        <f t="shared" si="588"/>
        <v>NA</v>
      </c>
      <c r="AI1232" s="289" t="str">
        <f t="shared" si="589"/>
        <v>NA</v>
      </c>
      <c r="AJ1232" s="289" t="str">
        <f t="shared" si="590"/>
        <v>NA</v>
      </c>
      <c r="AK1232" s="289" t="str">
        <f t="shared" si="591"/>
        <v>NA</v>
      </c>
      <c r="AL1232" s="289" t="str">
        <f t="shared" si="592"/>
        <v>NA</v>
      </c>
      <c r="AM1232" s="289" t="str">
        <f t="shared" si="593"/>
        <v>NA</v>
      </c>
      <c r="AN1232" s="289" t="str">
        <f t="shared" si="594"/>
        <v>NA</v>
      </c>
      <c r="AO1232" s="289" t="str">
        <f t="shared" si="595"/>
        <v>NA</v>
      </c>
      <c r="AP1232" s="289" t="str">
        <f t="shared" si="596"/>
        <v>NA</v>
      </c>
      <c r="AQ1232" s="289" t="str">
        <f t="shared" si="597"/>
        <v>NA</v>
      </c>
      <c r="AR1232" s="289" t="str">
        <f t="shared" si="598"/>
        <v>NA</v>
      </c>
      <c r="AS1232" s="289" t="str">
        <f t="shared" si="599"/>
        <v>NA</v>
      </c>
      <c r="AT1232" s="289" t="str">
        <f t="shared" si="600"/>
        <v>NA</v>
      </c>
      <c r="AU1232" s="289" t="str">
        <f t="shared" si="601"/>
        <v>NA</v>
      </c>
      <c r="AV1232" s="289" t="str">
        <f t="shared" si="602"/>
        <v>NA</v>
      </c>
      <c r="AW1232" s="289" t="e">
        <f t="shared" si="603"/>
        <v>#N/A</v>
      </c>
      <c r="AX1232" s="289" t="e">
        <f t="shared" si="604"/>
        <v>#N/A</v>
      </c>
      <c r="AY1232" s="289" t="e">
        <f t="shared" si="605"/>
        <v>#N/A</v>
      </c>
      <c r="AZ1232" s="289" t="str">
        <f t="shared" si="606"/>
        <v>NA</v>
      </c>
      <c r="BA1232" s="289" t="str">
        <f t="shared" si="607"/>
        <v>NA</v>
      </c>
      <c r="BB1232" s="289" t="str">
        <f t="shared" si="583"/>
        <v>NA</v>
      </c>
      <c r="BC1232" s="289" t="str">
        <f t="shared" si="557"/>
        <v>NA</v>
      </c>
      <c r="BD1232" s="289" t="str">
        <f t="shared" si="558"/>
        <v>NA</v>
      </c>
      <c r="BE1232" s="289" t="str">
        <f t="shared" si="559"/>
        <v>NA</v>
      </c>
    </row>
    <row r="1233" spans="1:57" s="309" customFormat="1" ht="15" customHeight="1" x14ac:dyDescent="0.25">
      <c r="A1233" s="283" t="s">
        <v>2084</v>
      </c>
      <c r="B1233" s="255" t="s">
        <v>936</v>
      </c>
      <c r="C1233" s="269" t="s">
        <v>2228</v>
      </c>
      <c r="D1233" s="248"/>
      <c r="E1233" s="248"/>
      <c r="F1233" s="248"/>
      <c r="G1233" s="248"/>
      <c r="H1233" s="248"/>
      <c r="I1233" s="248"/>
      <c r="J1233" s="248"/>
      <c r="K1233" s="248"/>
      <c r="L1233" s="248"/>
      <c r="M1233" s="248"/>
      <c r="N1233" s="248"/>
      <c r="O1233" s="248"/>
      <c r="P1233" s="248"/>
      <c r="Q1233" s="248"/>
      <c r="R1233" s="248"/>
      <c r="S1233" s="248"/>
      <c r="T1233" s="285"/>
      <c r="U1233" s="286"/>
      <c r="V1233" s="287">
        <v>870100</v>
      </c>
      <c r="W1233" s="272"/>
      <c r="X1233" s="287"/>
      <c r="Y1233" s="287"/>
      <c r="Z1233" s="287"/>
      <c r="AA1233" s="332"/>
      <c r="AB1233" s="332"/>
      <c r="AC1233" s="303"/>
      <c r="AD1233" s="303"/>
      <c r="AE1233" s="289" t="str">
        <f t="shared" si="585"/>
        <v>NA</v>
      </c>
      <c r="AF1233" s="289" t="str">
        <f t="shared" si="586"/>
        <v>NA</v>
      </c>
      <c r="AG1233" s="289" t="str">
        <f t="shared" si="587"/>
        <v>NA</v>
      </c>
      <c r="AH1233" s="289" t="str">
        <f t="shared" si="588"/>
        <v>NA</v>
      </c>
      <c r="AI1233" s="289" t="str">
        <f t="shared" si="589"/>
        <v>NA</v>
      </c>
      <c r="AJ1233" s="289" t="str">
        <f t="shared" si="590"/>
        <v>NA</v>
      </c>
      <c r="AK1233" s="289" t="str">
        <f t="shared" si="591"/>
        <v>NA</v>
      </c>
      <c r="AL1233" s="289" t="str">
        <f t="shared" si="592"/>
        <v>NA</v>
      </c>
      <c r="AM1233" s="289" t="str">
        <f t="shared" si="593"/>
        <v>NA</v>
      </c>
      <c r="AN1233" s="289" t="str">
        <f t="shared" si="594"/>
        <v>NA</v>
      </c>
      <c r="AO1233" s="289" t="str">
        <f t="shared" si="595"/>
        <v>NA</v>
      </c>
      <c r="AP1233" s="289" t="str">
        <f t="shared" si="596"/>
        <v>NA</v>
      </c>
      <c r="AQ1233" s="289" t="str">
        <f t="shared" si="597"/>
        <v>NA</v>
      </c>
      <c r="AR1233" s="289" t="str">
        <f t="shared" si="598"/>
        <v>NA</v>
      </c>
      <c r="AS1233" s="289" t="str">
        <f t="shared" si="599"/>
        <v>NA</v>
      </c>
      <c r="AT1233" s="289" t="str">
        <f t="shared" si="600"/>
        <v>NA</v>
      </c>
      <c r="AU1233" s="289" t="str">
        <f t="shared" si="601"/>
        <v>NA</v>
      </c>
      <c r="AV1233" s="289" t="str">
        <f t="shared" si="602"/>
        <v>NA</v>
      </c>
      <c r="AW1233" s="289" t="e">
        <f t="shared" si="603"/>
        <v>#N/A</v>
      </c>
      <c r="AX1233" s="289" t="str">
        <f t="shared" si="604"/>
        <v>NA</v>
      </c>
      <c r="AY1233" s="289" t="str">
        <f t="shared" si="605"/>
        <v>NA</v>
      </c>
      <c r="AZ1233" s="289" t="str">
        <f t="shared" si="606"/>
        <v>NA</v>
      </c>
      <c r="BA1233" s="289" t="str">
        <f t="shared" si="607"/>
        <v>NA</v>
      </c>
      <c r="BB1233" s="289" t="str">
        <f t="shared" si="583"/>
        <v>NA</v>
      </c>
      <c r="BC1233" s="289" t="str">
        <f t="shared" si="557"/>
        <v>NA</v>
      </c>
      <c r="BD1233" s="289" t="str">
        <f t="shared" si="558"/>
        <v>NA</v>
      </c>
      <c r="BE1233" s="289" t="str">
        <f t="shared" si="559"/>
        <v>NA</v>
      </c>
    </row>
    <row r="1234" spans="1:57" s="309" customFormat="1" ht="15" customHeight="1" x14ac:dyDescent="0.25">
      <c r="A1234" s="283" t="s">
        <v>869</v>
      </c>
      <c r="B1234" s="255" t="s">
        <v>861</v>
      </c>
      <c r="C1234" s="269" t="s">
        <v>2229</v>
      </c>
      <c r="D1234" s="248"/>
      <c r="E1234" s="248"/>
      <c r="F1234" s="248"/>
      <c r="G1234" s="248"/>
      <c r="H1234" s="248">
        <v>3226</v>
      </c>
      <c r="I1234" s="248">
        <v>3686</v>
      </c>
      <c r="J1234" s="248"/>
      <c r="K1234" s="248"/>
      <c r="L1234" s="248"/>
      <c r="M1234" s="248"/>
      <c r="N1234" s="248"/>
      <c r="O1234" s="248"/>
      <c r="P1234" s="248"/>
      <c r="Q1234" s="248"/>
      <c r="R1234" s="248"/>
      <c r="S1234" s="248"/>
      <c r="T1234" s="285"/>
      <c r="U1234" s="286"/>
      <c r="V1234" s="287"/>
      <c r="W1234" s="287"/>
      <c r="X1234" s="287"/>
      <c r="Y1234" s="287"/>
      <c r="Z1234" s="287"/>
      <c r="AA1234" s="287"/>
      <c r="AB1234" s="287"/>
      <c r="AC1234" s="303"/>
      <c r="AD1234" s="303"/>
      <c r="AE1234" s="289" t="str">
        <f t="shared" si="585"/>
        <v>NA</v>
      </c>
      <c r="AF1234" s="289" t="str">
        <f t="shared" si="586"/>
        <v>NA</v>
      </c>
      <c r="AG1234" s="289" t="str">
        <f t="shared" si="587"/>
        <v>NA</v>
      </c>
      <c r="AH1234" s="289" t="str">
        <f t="shared" si="588"/>
        <v>NA</v>
      </c>
      <c r="AI1234" s="289" t="e">
        <f t="shared" si="589"/>
        <v>#N/A</v>
      </c>
      <c r="AJ1234" s="289" t="e">
        <f t="shared" si="590"/>
        <v>#N/A</v>
      </c>
      <c r="AK1234" s="289" t="str">
        <f t="shared" si="591"/>
        <v>NA</v>
      </c>
      <c r="AL1234" s="289" t="str">
        <f t="shared" si="592"/>
        <v>NA</v>
      </c>
      <c r="AM1234" s="289" t="str">
        <f t="shared" si="593"/>
        <v>NA</v>
      </c>
      <c r="AN1234" s="289" t="str">
        <f t="shared" si="594"/>
        <v>NA</v>
      </c>
      <c r="AO1234" s="289" t="str">
        <f t="shared" si="595"/>
        <v>NA</v>
      </c>
      <c r="AP1234" s="289" t="str">
        <f t="shared" si="596"/>
        <v>NA</v>
      </c>
      <c r="AQ1234" s="289" t="str">
        <f t="shared" si="597"/>
        <v>NA</v>
      </c>
      <c r="AR1234" s="289" t="str">
        <f t="shared" si="598"/>
        <v>NA</v>
      </c>
      <c r="AS1234" s="289" t="str">
        <f t="shared" si="599"/>
        <v>NA</v>
      </c>
      <c r="AT1234" s="289" t="str">
        <f t="shared" si="600"/>
        <v>NA</v>
      </c>
      <c r="AU1234" s="289" t="str">
        <f t="shared" si="601"/>
        <v>NA</v>
      </c>
      <c r="AV1234" s="289" t="str">
        <f t="shared" si="602"/>
        <v>NA</v>
      </c>
      <c r="AW1234" s="289" t="str">
        <f t="shared" si="603"/>
        <v>NA</v>
      </c>
      <c r="AX1234" s="289" t="str">
        <f t="shared" si="604"/>
        <v>NA</v>
      </c>
      <c r="AY1234" s="289" t="str">
        <f t="shared" si="605"/>
        <v>NA</v>
      </c>
      <c r="AZ1234" s="289" t="str">
        <f t="shared" si="606"/>
        <v>NA</v>
      </c>
      <c r="BA1234" s="289" t="str">
        <f t="shared" si="607"/>
        <v>NA</v>
      </c>
      <c r="BB1234" s="289" t="str">
        <f t="shared" si="583"/>
        <v>NA</v>
      </c>
      <c r="BC1234" s="289" t="str">
        <f t="shared" si="557"/>
        <v>NA</v>
      </c>
      <c r="BD1234" s="289" t="str">
        <f t="shared" si="558"/>
        <v>NA</v>
      </c>
      <c r="BE1234" s="289" t="str">
        <f t="shared" si="559"/>
        <v>NA</v>
      </c>
    </row>
    <row r="1235" spans="1:57" s="327" customFormat="1" ht="15" customHeight="1" thickBot="1" x14ac:dyDescent="0.3">
      <c r="A1235" s="295" t="s">
        <v>1056</v>
      </c>
      <c r="B1235" s="296" t="s">
        <v>861</v>
      </c>
      <c r="C1235" s="297" t="s">
        <v>2229</v>
      </c>
      <c r="D1235" s="298"/>
      <c r="E1235" s="298"/>
      <c r="F1235" s="298"/>
      <c r="G1235" s="298"/>
      <c r="H1235" s="298"/>
      <c r="I1235" s="298"/>
      <c r="J1235" s="298"/>
      <c r="K1235" s="298"/>
      <c r="L1235" s="298"/>
      <c r="M1235" s="298">
        <v>14830</v>
      </c>
      <c r="N1235" s="298">
        <v>13996</v>
      </c>
      <c r="O1235" s="298"/>
      <c r="P1235" s="298"/>
      <c r="Q1235" s="298"/>
      <c r="R1235" s="298"/>
      <c r="S1235" s="298"/>
      <c r="T1235" s="299">
        <v>14125</v>
      </c>
      <c r="U1235" s="299">
        <v>15782</v>
      </c>
      <c r="V1235" s="300">
        <v>17076</v>
      </c>
      <c r="W1235" s="300"/>
      <c r="X1235" s="300"/>
      <c r="Y1235" s="300"/>
      <c r="Z1235" s="300"/>
      <c r="AA1235" s="300"/>
      <c r="AB1235" s="300"/>
      <c r="AC1235" s="326"/>
      <c r="AD1235" s="326"/>
      <c r="AE1235" s="302" t="str">
        <f t="shared" si="585"/>
        <v>NA</v>
      </c>
      <c r="AF1235" s="302" t="str">
        <f t="shared" si="586"/>
        <v>NA</v>
      </c>
      <c r="AG1235" s="302" t="str">
        <f t="shared" si="587"/>
        <v>NA</v>
      </c>
      <c r="AH1235" s="302" t="str">
        <f t="shared" si="588"/>
        <v>NA</v>
      </c>
      <c r="AI1235" s="302" t="str">
        <f t="shared" si="589"/>
        <v>NA</v>
      </c>
      <c r="AJ1235" s="302" t="str">
        <f t="shared" si="590"/>
        <v>NA</v>
      </c>
      <c r="AK1235" s="302" t="str">
        <f t="shared" si="591"/>
        <v>NA</v>
      </c>
      <c r="AL1235" s="302" t="str">
        <f t="shared" si="592"/>
        <v>NA</v>
      </c>
      <c r="AM1235" s="302" t="str">
        <f t="shared" si="593"/>
        <v>NA</v>
      </c>
      <c r="AN1235" s="302" t="e">
        <f t="shared" si="594"/>
        <v>#N/A</v>
      </c>
      <c r="AO1235" s="302" t="e">
        <f t="shared" si="595"/>
        <v>#N/A</v>
      </c>
      <c r="AP1235" s="302" t="str">
        <f t="shared" si="596"/>
        <v>NA</v>
      </c>
      <c r="AQ1235" s="302" t="str">
        <f t="shared" si="597"/>
        <v>NA</v>
      </c>
      <c r="AR1235" s="302" t="str">
        <f t="shared" si="598"/>
        <v>NA</v>
      </c>
      <c r="AS1235" s="302" t="str">
        <f t="shared" si="599"/>
        <v>NA</v>
      </c>
      <c r="AT1235" s="302" t="str">
        <f t="shared" si="600"/>
        <v>NA</v>
      </c>
      <c r="AU1235" s="302" t="e">
        <f t="shared" si="601"/>
        <v>#N/A</v>
      </c>
      <c r="AV1235" s="302" t="e">
        <f t="shared" si="602"/>
        <v>#N/A</v>
      </c>
      <c r="AW1235" s="302" t="e">
        <f t="shared" si="603"/>
        <v>#N/A</v>
      </c>
      <c r="AX1235" s="302" t="str">
        <f t="shared" si="604"/>
        <v>NA</v>
      </c>
      <c r="AY1235" s="302" t="str">
        <f t="shared" si="605"/>
        <v>NA</v>
      </c>
      <c r="AZ1235" s="302" t="str">
        <f t="shared" si="606"/>
        <v>NA</v>
      </c>
      <c r="BA1235" s="302" t="str">
        <f t="shared" si="607"/>
        <v>NA</v>
      </c>
      <c r="BB1235" s="302" t="str">
        <f t="shared" si="583"/>
        <v>NA</v>
      </c>
      <c r="BC1235" s="302" t="str">
        <f t="shared" si="557"/>
        <v>NA</v>
      </c>
      <c r="BD1235" s="302" t="str">
        <f t="shared" si="558"/>
        <v>NA</v>
      </c>
      <c r="BE1235" s="302" t="str">
        <f t="shared" si="559"/>
        <v>NA</v>
      </c>
    </row>
    <row r="1236" spans="1:57" ht="15" x14ac:dyDescent="0.25">
      <c r="A1236" s="283" t="s">
        <v>170</v>
      </c>
      <c r="B1236" s="255" t="s">
        <v>106</v>
      </c>
      <c r="C1236" s="269" t="s">
        <v>1117</v>
      </c>
      <c r="T1236" s="285"/>
      <c r="U1236" s="286"/>
      <c r="V1236" s="287">
        <v>8739</v>
      </c>
      <c r="W1236" s="287"/>
      <c r="X1236" s="287"/>
      <c r="Y1236" s="287"/>
      <c r="Z1236" s="287"/>
      <c r="AA1236" s="287"/>
      <c r="AB1236" s="287"/>
      <c r="AC1236" s="303">
        <v>22732</v>
      </c>
      <c r="AD1236" s="303">
        <v>29275</v>
      </c>
      <c r="AE1236" s="289" t="str">
        <f t="shared" ref="AE1236:AE1244" si="608">IF(D1236&gt;0,RANK(D1236,D$22:D$1191),"NA")</f>
        <v>NA</v>
      </c>
      <c r="AF1236" s="289" t="str">
        <f t="shared" ref="AF1236:AF1244" si="609">IF(E1236&gt;0,RANK(E1236,E$22:E$1191),"NA")</f>
        <v>NA</v>
      </c>
      <c r="AG1236" s="289" t="str">
        <f t="shared" ref="AG1236:AG1244" si="610">IF(F1236&gt;0,RANK(F1236,F$22:F$1191),"NA")</f>
        <v>NA</v>
      </c>
      <c r="AH1236" s="289" t="str">
        <f t="shared" ref="AH1236:AH1244" si="611">IF(G1236&gt;0,RANK(G1236,G$22:G$1191),"NA")</f>
        <v>NA</v>
      </c>
      <c r="AI1236" s="289" t="str">
        <f t="shared" ref="AI1236:AI1244" si="612">IF(H1236&gt;0,RANK(H1236,H$22:H$1191),"NA")</f>
        <v>NA</v>
      </c>
      <c r="AJ1236" s="289" t="str">
        <f t="shared" ref="AJ1236:AJ1244" si="613">IF(I1236&gt;0,RANK(I1236,I$22:I$1191),"NA")</f>
        <v>NA</v>
      </c>
      <c r="AK1236" s="289" t="str">
        <f t="shared" ref="AK1236:AK1244" si="614">IF(J1236&gt;0,RANK(J1236,J$22:J$1191),"NA")</f>
        <v>NA</v>
      </c>
      <c r="AL1236" s="289" t="str">
        <f t="shared" ref="AL1236:AL1244" si="615">IF(K1236&gt;0,RANK(K1236,K$22:K$1191),"NA")</f>
        <v>NA</v>
      </c>
      <c r="AM1236" s="289" t="str">
        <f t="shared" ref="AM1236:AM1244" si="616">IF(L1236&gt;0,RANK(L1236,L$22:L$1191),"NA")</f>
        <v>NA</v>
      </c>
      <c r="AN1236" s="289" t="str">
        <f t="shared" ref="AN1236:AN1244" si="617">IF(M1236&gt;0,RANK(M1236,M$22:M$1191),"NA")</f>
        <v>NA</v>
      </c>
      <c r="AO1236" s="289" t="str">
        <f t="shared" ref="AO1236:AO1244" si="618">IF(N1236&gt;0,RANK(N1236,N$22:N$1191),"NA")</f>
        <v>NA</v>
      </c>
      <c r="AP1236" s="289" t="str">
        <f t="shared" ref="AP1236:AP1244" si="619">IF(O1236&gt;0,RANK(O1236,O$22:O$1191),"NA")</f>
        <v>NA</v>
      </c>
      <c r="AQ1236" s="289" t="str">
        <f t="shared" ref="AQ1236:AQ1244" si="620">IF(P1236&gt;0,RANK(P1236,P$22:P$1191),"NA")</f>
        <v>NA</v>
      </c>
      <c r="AR1236" s="289" t="str">
        <f t="shared" ref="AR1236:AR1244" si="621">IF(Q1236&gt;0,RANK(Q1236,Q$22:Q$1191),"NA")</f>
        <v>NA</v>
      </c>
      <c r="AS1236" s="289" t="str">
        <f t="shared" ref="AS1236:AS1244" si="622">IF(R1236&gt;0,RANK(R1236,R$22:R$1191),"NA")</f>
        <v>NA</v>
      </c>
      <c r="AT1236" s="289" t="str">
        <f t="shared" ref="AT1236:AT1244" si="623">IF(S1236&gt;0,RANK(S1236,S$22:S$1191),"NA")</f>
        <v>NA</v>
      </c>
      <c r="AU1236" s="289" t="str">
        <f t="shared" ref="AU1236:AU1244" si="624">IF(T1236&gt;0,RANK(T1236,T$22:T$1191),"NA")</f>
        <v>NA</v>
      </c>
      <c r="AV1236" s="289" t="str">
        <f t="shared" ref="AV1236:AV1244" si="625">IF(U1236&gt;0,RANK(U1236,U$22:U$1191),"NA")</f>
        <v>NA</v>
      </c>
      <c r="AW1236" s="289" t="e">
        <f t="shared" ref="AW1236:AW1244" si="626">IF(V1236&gt;0,RANK(V1236,V$22:V$1191),"NA")</f>
        <v>#N/A</v>
      </c>
      <c r="AX1236" s="289" t="str">
        <f t="shared" ref="AX1236:AX1244" si="627">IF(W1236&gt;0,RANK(W1236,W$22:W$1191),"NA")</f>
        <v>NA</v>
      </c>
      <c r="AY1236" s="289" t="str">
        <f t="shared" ref="AY1236:AY1244" si="628">IF(X1236&gt;0,RANK(X1236,X$22:X$1191),"NA")</f>
        <v>NA</v>
      </c>
      <c r="AZ1236" s="289" t="str">
        <f t="shared" ref="AZ1236:AZ1244" si="629">IF(Y1236&gt;0,RANK(Y1236,Y$22:Y$1191),"NA")</f>
        <v>NA</v>
      </c>
      <c r="BA1236" s="289" t="str">
        <f t="shared" ref="BA1236:BA1244" si="630">IF(Z1236&gt;0,RANK(Z1236,Z$22:Z$1191),"NA")</f>
        <v>NA</v>
      </c>
      <c r="BB1236" s="289" t="str">
        <f t="shared" si="583"/>
        <v>NA</v>
      </c>
      <c r="BC1236" s="289" t="str">
        <f t="shared" si="557"/>
        <v>NA</v>
      </c>
      <c r="BD1236" s="289">
        <f t="shared" si="558"/>
        <v>736</v>
      </c>
      <c r="BE1236" s="289">
        <f t="shared" si="559"/>
        <v>703</v>
      </c>
    </row>
    <row r="1237" spans="1:57" s="309" customFormat="1" ht="15" customHeight="1" x14ac:dyDescent="0.25">
      <c r="A1237" s="283" t="s">
        <v>2093</v>
      </c>
      <c r="B1237" s="255" t="s">
        <v>106</v>
      </c>
      <c r="C1237" s="269" t="s">
        <v>1117</v>
      </c>
      <c r="D1237" s="248"/>
      <c r="E1237" s="248"/>
      <c r="F1237" s="248"/>
      <c r="G1237" s="248"/>
      <c r="H1237" s="248"/>
      <c r="I1237" s="248"/>
      <c r="J1237" s="248"/>
      <c r="K1237" s="248"/>
      <c r="L1237" s="248"/>
      <c r="M1237" s="248"/>
      <c r="N1237" s="248"/>
      <c r="O1237" s="248"/>
      <c r="P1237" s="248"/>
      <c r="Q1237" s="248"/>
      <c r="R1237" s="248"/>
      <c r="S1237" s="248"/>
      <c r="T1237" s="285"/>
      <c r="U1237" s="286"/>
      <c r="V1237" s="287">
        <v>314012</v>
      </c>
      <c r="W1237" s="287">
        <v>221504</v>
      </c>
      <c r="X1237" s="287">
        <v>262106</v>
      </c>
      <c r="Y1237" s="287"/>
      <c r="Z1237" s="287"/>
      <c r="AA1237" s="287"/>
      <c r="AB1237" s="287"/>
      <c r="AC1237" s="303"/>
      <c r="AD1237" s="303"/>
      <c r="AE1237" s="289" t="str">
        <f t="shared" si="608"/>
        <v>NA</v>
      </c>
      <c r="AF1237" s="289" t="str">
        <f t="shared" si="609"/>
        <v>NA</v>
      </c>
      <c r="AG1237" s="289" t="str">
        <f t="shared" si="610"/>
        <v>NA</v>
      </c>
      <c r="AH1237" s="289" t="str">
        <f t="shared" si="611"/>
        <v>NA</v>
      </c>
      <c r="AI1237" s="289" t="str">
        <f t="shared" si="612"/>
        <v>NA</v>
      </c>
      <c r="AJ1237" s="289" t="str">
        <f t="shared" si="613"/>
        <v>NA</v>
      </c>
      <c r="AK1237" s="289" t="str">
        <f t="shared" si="614"/>
        <v>NA</v>
      </c>
      <c r="AL1237" s="289" t="str">
        <f t="shared" si="615"/>
        <v>NA</v>
      </c>
      <c r="AM1237" s="289" t="str">
        <f t="shared" si="616"/>
        <v>NA</v>
      </c>
      <c r="AN1237" s="289" t="str">
        <f t="shared" si="617"/>
        <v>NA</v>
      </c>
      <c r="AO1237" s="289" t="str">
        <f t="shared" si="618"/>
        <v>NA</v>
      </c>
      <c r="AP1237" s="289" t="str">
        <f t="shared" si="619"/>
        <v>NA</v>
      </c>
      <c r="AQ1237" s="289" t="str">
        <f t="shared" si="620"/>
        <v>NA</v>
      </c>
      <c r="AR1237" s="289" t="str">
        <f t="shared" si="621"/>
        <v>NA</v>
      </c>
      <c r="AS1237" s="289" t="str">
        <f t="shared" si="622"/>
        <v>NA</v>
      </c>
      <c r="AT1237" s="289" t="str">
        <f t="shared" si="623"/>
        <v>NA</v>
      </c>
      <c r="AU1237" s="289" t="str">
        <f t="shared" si="624"/>
        <v>NA</v>
      </c>
      <c r="AV1237" s="289" t="str">
        <f t="shared" si="625"/>
        <v>NA</v>
      </c>
      <c r="AW1237" s="289" t="e">
        <f t="shared" si="626"/>
        <v>#N/A</v>
      </c>
      <c r="AX1237" s="289" t="e">
        <f t="shared" si="627"/>
        <v>#N/A</v>
      </c>
      <c r="AY1237" s="289" t="e">
        <f t="shared" si="628"/>
        <v>#N/A</v>
      </c>
      <c r="AZ1237" s="289" t="str">
        <f t="shared" si="629"/>
        <v>NA</v>
      </c>
      <c r="BA1237" s="289" t="str">
        <f t="shared" si="630"/>
        <v>NA</v>
      </c>
      <c r="BB1237" s="289" t="str">
        <f t="shared" si="583"/>
        <v>NA</v>
      </c>
      <c r="BC1237" s="289" t="str">
        <f t="shared" si="557"/>
        <v>NA</v>
      </c>
      <c r="BD1237" s="289" t="str">
        <f t="shared" si="558"/>
        <v>NA</v>
      </c>
      <c r="BE1237" s="289" t="str">
        <f t="shared" si="559"/>
        <v>NA</v>
      </c>
    </row>
    <row r="1238" spans="1:57" s="309" customFormat="1" ht="15" customHeight="1" x14ac:dyDescent="0.25">
      <c r="A1238" s="283" t="s">
        <v>143</v>
      </c>
      <c r="B1238" s="255" t="s">
        <v>106</v>
      </c>
      <c r="C1238" s="269" t="s">
        <v>1117</v>
      </c>
      <c r="D1238" s="248"/>
      <c r="E1238" s="248"/>
      <c r="F1238" s="248"/>
      <c r="G1238" s="248"/>
      <c r="H1238" s="248"/>
      <c r="I1238" s="248"/>
      <c r="J1238" s="248"/>
      <c r="K1238" s="248"/>
      <c r="L1238" s="248"/>
      <c r="M1238" s="248"/>
      <c r="N1238" s="248"/>
      <c r="O1238" s="248"/>
      <c r="P1238" s="248"/>
      <c r="Q1238" s="248"/>
      <c r="R1238" s="248"/>
      <c r="S1238" s="248"/>
      <c r="T1238" s="285"/>
      <c r="U1238" s="286"/>
      <c r="V1238" s="287">
        <v>88119</v>
      </c>
      <c r="W1238" s="287">
        <v>95898</v>
      </c>
      <c r="X1238" s="287">
        <v>107692</v>
      </c>
      <c r="Y1238" s="287"/>
      <c r="Z1238" s="287"/>
      <c r="AA1238" s="287"/>
      <c r="AB1238" s="287"/>
      <c r="AC1238" s="303"/>
      <c r="AD1238" s="303"/>
      <c r="AE1238" s="289" t="str">
        <f t="shared" si="608"/>
        <v>NA</v>
      </c>
      <c r="AF1238" s="289" t="str">
        <f t="shared" si="609"/>
        <v>NA</v>
      </c>
      <c r="AG1238" s="289" t="str">
        <f t="shared" si="610"/>
        <v>NA</v>
      </c>
      <c r="AH1238" s="289" t="str">
        <f t="shared" si="611"/>
        <v>NA</v>
      </c>
      <c r="AI1238" s="289" t="str">
        <f t="shared" si="612"/>
        <v>NA</v>
      </c>
      <c r="AJ1238" s="289" t="str">
        <f t="shared" si="613"/>
        <v>NA</v>
      </c>
      <c r="AK1238" s="289" t="str">
        <f t="shared" si="614"/>
        <v>NA</v>
      </c>
      <c r="AL1238" s="289" t="str">
        <f t="shared" si="615"/>
        <v>NA</v>
      </c>
      <c r="AM1238" s="289" t="str">
        <f t="shared" si="616"/>
        <v>NA</v>
      </c>
      <c r="AN1238" s="289" t="str">
        <f t="shared" si="617"/>
        <v>NA</v>
      </c>
      <c r="AO1238" s="289" t="str">
        <f t="shared" si="618"/>
        <v>NA</v>
      </c>
      <c r="AP1238" s="289" t="str">
        <f t="shared" si="619"/>
        <v>NA</v>
      </c>
      <c r="AQ1238" s="289" t="str">
        <f t="shared" si="620"/>
        <v>NA</v>
      </c>
      <c r="AR1238" s="289" t="str">
        <f t="shared" si="621"/>
        <v>NA</v>
      </c>
      <c r="AS1238" s="289" t="str">
        <f t="shared" si="622"/>
        <v>NA</v>
      </c>
      <c r="AT1238" s="289" t="str">
        <f t="shared" si="623"/>
        <v>NA</v>
      </c>
      <c r="AU1238" s="289" t="str">
        <f t="shared" si="624"/>
        <v>NA</v>
      </c>
      <c r="AV1238" s="289" t="str">
        <f t="shared" si="625"/>
        <v>NA</v>
      </c>
      <c r="AW1238" s="289" t="e">
        <f t="shared" si="626"/>
        <v>#N/A</v>
      </c>
      <c r="AX1238" s="289" t="e">
        <f t="shared" si="627"/>
        <v>#N/A</v>
      </c>
      <c r="AY1238" s="289" t="e">
        <f t="shared" si="628"/>
        <v>#N/A</v>
      </c>
      <c r="AZ1238" s="289" t="str">
        <f t="shared" si="629"/>
        <v>NA</v>
      </c>
      <c r="BA1238" s="289" t="str">
        <f t="shared" si="630"/>
        <v>NA</v>
      </c>
      <c r="BB1238" s="289" t="str">
        <f t="shared" si="583"/>
        <v>NA</v>
      </c>
      <c r="BC1238" s="289" t="str">
        <f t="shared" si="557"/>
        <v>NA</v>
      </c>
      <c r="BD1238" s="289" t="str">
        <f t="shared" si="558"/>
        <v>NA</v>
      </c>
      <c r="BE1238" s="289" t="str">
        <f t="shared" si="559"/>
        <v>NA</v>
      </c>
    </row>
    <row r="1239" spans="1:57" s="309" customFormat="1" ht="15" customHeight="1" x14ac:dyDescent="0.25">
      <c r="A1239" s="283" t="s">
        <v>102</v>
      </c>
      <c r="B1239" s="255" t="s">
        <v>106</v>
      </c>
      <c r="C1239" s="269" t="s">
        <v>1117</v>
      </c>
      <c r="D1239" s="248"/>
      <c r="E1239" s="248"/>
      <c r="F1239" s="248"/>
      <c r="G1239" s="248"/>
      <c r="H1239" s="248"/>
      <c r="I1239" s="248"/>
      <c r="J1239" s="248"/>
      <c r="K1239" s="248"/>
      <c r="L1239" s="248"/>
      <c r="M1239" s="248"/>
      <c r="N1239" s="248"/>
      <c r="O1239" s="248"/>
      <c r="P1239" s="248"/>
      <c r="Q1239" s="248"/>
      <c r="R1239" s="248"/>
      <c r="S1239" s="248"/>
      <c r="T1239" s="285"/>
      <c r="U1239" s="286"/>
      <c r="V1239" s="287">
        <v>32851</v>
      </c>
      <c r="W1239" s="287">
        <v>25803</v>
      </c>
      <c r="X1239" s="287">
        <v>33516</v>
      </c>
      <c r="Y1239" s="287"/>
      <c r="Z1239" s="287"/>
      <c r="AA1239" s="287"/>
      <c r="AB1239" s="287"/>
      <c r="AC1239" s="303"/>
      <c r="AD1239" s="303"/>
      <c r="AE1239" s="289" t="str">
        <f t="shared" si="608"/>
        <v>NA</v>
      </c>
      <c r="AF1239" s="289" t="str">
        <f t="shared" si="609"/>
        <v>NA</v>
      </c>
      <c r="AG1239" s="289" t="str">
        <f t="shared" si="610"/>
        <v>NA</v>
      </c>
      <c r="AH1239" s="289" t="str">
        <f t="shared" si="611"/>
        <v>NA</v>
      </c>
      <c r="AI1239" s="289" t="str">
        <f t="shared" si="612"/>
        <v>NA</v>
      </c>
      <c r="AJ1239" s="289" t="str">
        <f t="shared" si="613"/>
        <v>NA</v>
      </c>
      <c r="AK1239" s="289" t="str">
        <f t="shared" si="614"/>
        <v>NA</v>
      </c>
      <c r="AL1239" s="289" t="str">
        <f t="shared" si="615"/>
        <v>NA</v>
      </c>
      <c r="AM1239" s="289" t="str">
        <f t="shared" si="616"/>
        <v>NA</v>
      </c>
      <c r="AN1239" s="289" t="str">
        <f t="shared" si="617"/>
        <v>NA</v>
      </c>
      <c r="AO1239" s="289" t="str">
        <f t="shared" si="618"/>
        <v>NA</v>
      </c>
      <c r="AP1239" s="289" t="str">
        <f t="shared" si="619"/>
        <v>NA</v>
      </c>
      <c r="AQ1239" s="289" t="str">
        <f t="shared" si="620"/>
        <v>NA</v>
      </c>
      <c r="AR1239" s="289" t="str">
        <f t="shared" si="621"/>
        <v>NA</v>
      </c>
      <c r="AS1239" s="289" t="str">
        <f t="shared" si="622"/>
        <v>NA</v>
      </c>
      <c r="AT1239" s="289" t="str">
        <f t="shared" si="623"/>
        <v>NA</v>
      </c>
      <c r="AU1239" s="289" t="str">
        <f t="shared" si="624"/>
        <v>NA</v>
      </c>
      <c r="AV1239" s="289" t="str">
        <f t="shared" si="625"/>
        <v>NA</v>
      </c>
      <c r="AW1239" s="289" t="e">
        <f t="shared" si="626"/>
        <v>#N/A</v>
      </c>
      <c r="AX1239" s="289" t="e">
        <f t="shared" si="627"/>
        <v>#N/A</v>
      </c>
      <c r="AY1239" s="289" t="e">
        <f t="shared" si="628"/>
        <v>#N/A</v>
      </c>
      <c r="AZ1239" s="289" t="str">
        <f t="shared" si="629"/>
        <v>NA</v>
      </c>
      <c r="BA1239" s="289" t="str">
        <f t="shared" si="630"/>
        <v>NA</v>
      </c>
      <c r="BB1239" s="289" t="str">
        <f t="shared" si="583"/>
        <v>NA</v>
      </c>
      <c r="BC1239" s="289" t="str">
        <f t="shared" si="557"/>
        <v>NA</v>
      </c>
      <c r="BD1239" s="289" t="str">
        <f t="shared" si="558"/>
        <v>NA</v>
      </c>
      <c r="BE1239" s="289" t="str">
        <f t="shared" si="559"/>
        <v>NA</v>
      </c>
    </row>
    <row r="1240" spans="1:57" s="309" customFormat="1" ht="15" customHeight="1" x14ac:dyDescent="0.25">
      <c r="A1240" s="283" t="s">
        <v>124</v>
      </c>
      <c r="B1240" s="255" t="s">
        <v>106</v>
      </c>
      <c r="C1240" s="269" t="s">
        <v>1117</v>
      </c>
      <c r="D1240" s="248"/>
      <c r="E1240" s="248"/>
      <c r="F1240" s="248"/>
      <c r="G1240" s="248"/>
      <c r="H1240" s="248"/>
      <c r="I1240" s="248"/>
      <c r="J1240" s="248"/>
      <c r="K1240" s="248"/>
      <c r="L1240" s="248"/>
      <c r="M1240" s="248"/>
      <c r="N1240" s="248"/>
      <c r="O1240" s="248"/>
      <c r="P1240" s="248"/>
      <c r="Q1240" s="248"/>
      <c r="R1240" s="248"/>
      <c r="S1240" s="248"/>
      <c r="T1240" s="285"/>
      <c r="U1240" s="286"/>
      <c r="V1240" s="287">
        <v>13523</v>
      </c>
      <c r="W1240" s="287">
        <v>10998</v>
      </c>
      <c r="X1240" s="287">
        <v>11918</v>
      </c>
      <c r="Y1240" s="287"/>
      <c r="Z1240" s="287"/>
      <c r="AA1240" s="287"/>
      <c r="AB1240" s="287"/>
      <c r="AC1240" s="303"/>
      <c r="AD1240" s="303"/>
      <c r="AE1240" s="289" t="str">
        <f t="shared" si="608"/>
        <v>NA</v>
      </c>
      <c r="AF1240" s="289" t="str">
        <f t="shared" si="609"/>
        <v>NA</v>
      </c>
      <c r="AG1240" s="289" t="str">
        <f t="shared" si="610"/>
        <v>NA</v>
      </c>
      <c r="AH1240" s="289" t="str">
        <f t="shared" si="611"/>
        <v>NA</v>
      </c>
      <c r="AI1240" s="289" t="str">
        <f t="shared" si="612"/>
        <v>NA</v>
      </c>
      <c r="AJ1240" s="289" t="str">
        <f t="shared" si="613"/>
        <v>NA</v>
      </c>
      <c r="AK1240" s="289" t="str">
        <f t="shared" si="614"/>
        <v>NA</v>
      </c>
      <c r="AL1240" s="289" t="str">
        <f t="shared" si="615"/>
        <v>NA</v>
      </c>
      <c r="AM1240" s="289" t="str">
        <f t="shared" si="616"/>
        <v>NA</v>
      </c>
      <c r="AN1240" s="289" t="str">
        <f t="shared" si="617"/>
        <v>NA</v>
      </c>
      <c r="AO1240" s="289" t="str">
        <f t="shared" si="618"/>
        <v>NA</v>
      </c>
      <c r="AP1240" s="289" t="str">
        <f t="shared" si="619"/>
        <v>NA</v>
      </c>
      <c r="AQ1240" s="289" t="str">
        <f t="shared" si="620"/>
        <v>NA</v>
      </c>
      <c r="AR1240" s="289" t="str">
        <f t="shared" si="621"/>
        <v>NA</v>
      </c>
      <c r="AS1240" s="289" t="str">
        <f t="shared" si="622"/>
        <v>NA</v>
      </c>
      <c r="AT1240" s="289" t="str">
        <f t="shared" si="623"/>
        <v>NA</v>
      </c>
      <c r="AU1240" s="289" t="str">
        <f t="shared" si="624"/>
        <v>NA</v>
      </c>
      <c r="AV1240" s="289" t="str">
        <f t="shared" si="625"/>
        <v>NA</v>
      </c>
      <c r="AW1240" s="289" t="e">
        <f t="shared" si="626"/>
        <v>#N/A</v>
      </c>
      <c r="AX1240" s="289" t="e">
        <f t="shared" si="627"/>
        <v>#N/A</v>
      </c>
      <c r="AY1240" s="289" t="e">
        <f t="shared" si="628"/>
        <v>#N/A</v>
      </c>
      <c r="AZ1240" s="289" t="str">
        <f t="shared" si="629"/>
        <v>NA</v>
      </c>
      <c r="BA1240" s="289" t="str">
        <f t="shared" si="630"/>
        <v>NA</v>
      </c>
      <c r="BB1240" s="289" t="str">
        <f t="shared" si="583"/>
        <v>NA</v>
      </c>
      <c r="BC1240" s="289" t="str">
        <f t="shared" si="557"/>
        <v>NA</v>
      </c>
      <c r="BD1240" s="289" t="str">
        <f t="shared" si="558"/>
        <v>NA</v>
      </c>
      <c r="BE1240" s="289" t="str">
        <f t="shared" si="559"/>
        <v>NA</v>
      </c>
    </row>
    <row r="1241" spans="1:57" s="309" customFormat="1" ht="15" customHeight="1" x14ac:dyDescent="0.25">
      <c r="A1241" s="283" t="s">
        <v>112</v>
      </c>
      <c r="B1241" s="255" t="s">
        <v>106</v>
      </c>
      <c r="C1241" s="269" t="s">
        <v>1117</v>
      </c>
      <c r="D1241" s="248"/>
      <c r="E1241" s="248"/>
      <c r="F1241" s="248"/>
      <c r="G1241" s="248"/>
      <c r="H1241" s="248"/>
      <c r="I1241" s="248"/>
      <c r="J1241" s="248"/>
      <c r="K1241" s="248"/>
      <c r="L1241" s="248"/>
      <c r="M1241" s="248"/>
      <c r="N1241" s="248"/>
      <c r="O1241" s="248"/>
      <c r="P1241" s="248"/>
      <c r="Q1241" s="248"/>
      <c r="R1241" s="248"/>
      <c r="S1241" s="248"/>
      <c r="T1241" s="285"/>
      <c r="U1241" s="286"/>
      <c r="V1241" s="287">
        <v>9667</v>
      </c>
      <c r="W1241" s="287">
        <v>8459</v>
      </c>
      <c r="X1241" s="287">
        <v>9309</v>
      </c>
      <c r="Y1241" s="287"/>
      <c r="Z1241" s="287"/>
      <c r="AA1241" s="287"/>
      <c r="AB1241" s="287"/>
      <c r="AC1241" s="303"/>
      <c r="AD1241" s="303"/>
      <c r="AE1241" s="289" t="str">
        <f t="shared" si="608"/>
        <v>NA</v>
      </c>
      <c r="AF1241" s="289" t="str">
        <f t="shared" si="609"/>
        <v>NA</v>
      </c>
      <c r="AG1241" s="289" t="str">
        <f t="shared" si="610"/>
        <v>NA</v>
      </c>
      <c r="AH1241" s="289" t="str">
        <f t="shared" si="611"/>
        <v>NA</v>
      </c>
      <c r="AI1241" s="289" t="str">
        <f t="shared" si="612"/>
        <v>NA</v>
      </c>
      <c r="AJ1241" s="289" t="str">
        <f t="shared" si="613"/>
        <v>NA</v>
      </c>
      <c r="AK1241" s="289" t="str">
        <f t="shared" si="614"/>
        <v>NA</v>
      </c>
      <c r="AL1241" s="289" t="str">
        <f t="shared" si="615"/>
        <v>NA</v>
      </c>
      <c r="AM1241" s="289" t="str">
        <f t="shared" si="616"/>
        <v>NA</v>
      </c>
      <c r="AN1241" s="289" t="str">
        <f t="shared" si="617"/>
        <v>NA</v>
      </c>
      <c r="AO1241" s="289" t="str">
        <f t="shared" si="618"/>
        <v>NA</v>
      </c>
      <c r="AP1241" s="289" t="str">
        <f t="shared" si="619"/>
        <v>NA</v>
      </c>
      <c r="AQ1241" s="289" t="str">
        <f t="shared" si="620"/>
        <v>NA</v>
      </c>
      <c r="AR1241" s="289" t="str">
        <f t="shared" si="621"/>
        <v>NA</v>
      </c>
      <c r="AS1241" s="289" t="str">
        <f t="shared" si="622"/>
        <v>NA</v>
      </c>
      <c r="AT1241" s="289" t="str">
        <f t="shared" si="623"/>
        <v>NA</v>
      </c>
      <c r="AU1241" s="289" t="str">
        <f t="shared" si="624"/>
        <v>NA</v>
      </c>
      <c r="AV1241" s="289" t="str">
        <f t="shared" si="625"/>
        <v>NA</v>
      </c>
      <c r="AW1241" s="289" t="e">
        <f t="shared" si="626"/>
        <v>#N/A</v>
      </c>
      <c r="AX1241" s="289" t="e">
        <f t="shared" si="627"/>
        <v>#N/A</v>
      </c>
      <c r="AY1241" s="289" t="e">
        <f t="shared" si="628"/>
        <v>#N/A</v>
      </c>
      <c r="AZ1241" s="289" t="str">
        <f t="shared" si="629"/>
        <v>NA</v>
      </c>
      <c r="BA1241" s="289" t="str">
        <f t="shared" si="630"/>
        <v>NA</v>
      </c>
      <c r="BB1241" s="289" t="str">
        <f t="shared" si="583"/>
        <v>NA</v>
      </c>
      <c r="BC1241" s="289" t="str">
        <f t="shared" si="557"/>
        <v>NA</v>
      </c>
      <c r="BD1241" s="289" t="str">
        <f t="shared" si="558"/>
        <v>NA</v>
      </c>
      <c r="BE1241" s="289" t="str">
        <f t="shared" si="559"/>
        <v>NA</v>
      </c>
    </row>
    <row r="1242" spans="1:57" s="309" customFormat="1" ht="15" customHeight="1" x14ac:dyDescent="0.25">
      <c r="A1242" s="283" t="s">
        <v>591</v>
      </c>
      <c r="B1242" s="255" t="s">
        <v>584</v>
      </c>
      <c r="C1242" s="269" t="s">
        <v>1117</v>
      </c>
      <c r="D1242" s="248"/>
      <c r="E1242" s="248"/>
      <c r="F1242" s="248"/>
      <c r="G1242" s="248"/>
      <c r="H1242" s="248"/>
      <c r="I1242" s="248"/>
      <c r="J1242" s="248"/>
      <c r="K1242" s="248"/>
      <c r="L1242" s="248"/>
      <c r="M1242" s="248"/>
      <c r="N1242" s="248"/>
      <c r="O1242" s="248"/>
      <c r="P1242" s="248"/>
      <c r="Q1242" s="248"/>
      <c r="R1242" s="248"/>
      <c r="S1242" s="248"/>
      <c r="T1242" s="285">
        <v>28142</v>
      </c>
      <c r="U1242" s="286">
        <v>33098</v>
      </c>
      <c r="V1242" s="287">
        <v>31265</v>
      </c>
      <c r="W1242" s="287"/>
      <c r="X1242" s="287"/>
      <c r="Y1242" s="287"/>
      <c r="Z1242" s="287"/>
      <c r="AA1242" s="287"/>
      <c r="AB1242" s="287"/>
      <c r="AC1242" s="303"/>
      <c r="AD1242" s="303"/>
      <c r="AE1242" s="289" t="str">
        <f t="shared" si="608"/>
        <v>NA</v>
      </c>
      <c r="AF1242" s="289" t="str">
        <f t="shared" si="609"/>
        <v>NA</v>
      </c>
      <c r="AG1242" s="289" t="str">
        <f t="shared" si="610"/>
        <v>NA</v>
      </c>
      <c r="AH1242" s="289" t="str">
        <f t="shared" si="611"/>
        <v>NA</v>
      </c>
      <c r="AI1242" s="289" t="str">
        <f t="shared" si="612"/>
        <v>NA</v>
      </c>
      <c r="AJ1242" s="289" t="str">
        <f t="shared" si="613"/>
        <v>NA</v>
      </c>
      <c r="AK1242" s="289" t="str">
        <f t="shared" si="614"/>
        <v>NA</v>
      </c>
      <c r="AL1242" s="289" t="str">
        <f t="shared" si="615"/>
        <v>NA</v>
      </c>
      <c r="AM1242" s="289" t="str">
        <f t="shared" si="616"/>
        <v>NA</v>
      </c>
      <c r="AN1242" s="289" t="str">
        <f t="shared" si="617"/>
        <v>NA</v>
      </c>
      <c r="AO1242" s="289" t="str">
        <f t="shared" si="618"/>
        <v>NA</v>
      </c>
      <c r="AP1242" s="289" t="str">
        <f t="shared" si="619"/>
        <v>NA</v>
      </c>
      <c r="AQ1242" s="289" t="str">
        <f t="shared" si="620"/>
        <v>NA</v>
      </c>
      <c r="AR1242" s="289" t="str">
        <f t="shared" si="621"/>
        <v>NA</v>
      </c>
      <c r="AS1242" s="289" t="str">
        <f t="shared" si="622"/>
        <v>NA</v>
      </c>
      <c r="AT1242" s="289" t="str">
        <f t="shared" si="623"/>
        <v>NA</v>
      </c>
      <c r="AU1242" s="289" t="e">
        <f t="shared" si="624"/>
        <v>#N/A</v>
      </c>
      <c r="AV1242" s="289" t="e">
        <f t="shared" si="625"/>
        <v>#N/A</v>
      </c>
      <c r="AW1242" s="289" t="e">
        <f t="shared" si="626"/>
        <v>#N/A</v>
      </c>
      <c r="AX1242" s="289" t="str">
        <f t="shared" si="627"/>
        <v>NA</v>
      </c>
      <c r="AY1242" s="289" t="str">
        <f t="shared" si="628"/>
        <v>NA</v>
      </c>
      <c r="AZ1242" s="289" t="str">
        <f t="shared" si="629"/>
        <v>NA</v>
      </c>
      <c r="BA1242" s="289" t="str">
        <f t="shared" si="630"/>
        <v>NA</v>
      </c>
      <c r="BB1242" s="289" t="str">
        <f t="shared" si="583"/>
        <v>NA</v>
      </c>
      <c r="BC1242" s="289" t="str">
        <f t="shared" si="557"/>
        <v>NA</v>
      </c>
      <c r="BD1242" s="289" t="str">
        <f t="shared" si="558"/>
        <v>NA</v>
      </c>
      <c r="BE1242" s="289" t="str">
        <f t="shared" si="559"/>
        <v>NA</v>
      </c>
    </row>
    <row r="1243" spans="1:57" s="309" customFormat="1" ht="15" customHeight="1" x14ac:dyDescent="0.25">
      <c r="A1243" s="283" t="s">
        <v>131</v>
      </c>
      <c r="B1243" s="255" t="s">
        <v>106</v>
      </c>
      <c r="C1243" s="269" t="s">
        <v>1117</v>
      </c>
      <c r="D1243" s="248"/>
      <c r="E1243" s="248"/>
      <c r="F1243" s="248"/>
      <c r="G1243" s="248"/>
      <c r="H1243" s="248"/>
      <c r="I1243" s="248"/>
      <c r="J1243" s="248"/>
      <c r="K1243" s="248"/>
      <c r="L1243" s="248"/>
      <c r="M1243" s="248"/>
      <c r="N1243" s="248"/>
      <c r="O1243" s="248"/>
      <c r="P1243" s="248"/>
      <c r="Q1243" s="248"/>
      <c r="R1243" s="248"/>
      <c r="S1243" s="248"/>
      <c r="T1243" s="285"/>
      <c r="U1243" s="286"/>
      <c r="V1243" s="287">
        <v>27782</v>
      </c>
      <c r="W1243" s="287"/>
      <c r="X1243" s="287"/>
      <c r="Y1243" s="287"/>
      <c r="Z1243" s="287"/>
      <c r="AA1243" s="287"/>
      <c r="AB1243" s="287"/>
      <c r="AC1243" s="303"/>
      <c r="AD1243" s="303"/>
      <c r="AE1243" s="289" t="str">
        <f t="shared" si="608"/>
        <v>NA</v>
      </c>
      <c r="AF1243" s="289" t="str">
        <f t="shared" si="609"/>
        <v>NA</v>
      </c>
      <c r="AG1243" s="289" t="str">
        <f t="shared" si="610"/>
        <v>NA</v>
      </c>
      <c r="AH1243" s="289" t="str">
        <f t="shared" si="611"/>
        <v>NA</v>
      </c>
      <c r="AI1243" s="289" t="str">
        <f t="shared" si="612"/>
        <v>NA</v>
      </c>
      <c r="AJ1243" s="289" t="str">
        <f t="shared" si="613"/>
        <v>NA</v>
      </c>
      <c r="AK1243" s="289" t="str">
        <f t="shared" si="614"/>
        <v>NA</v>
      </c>
      <c r="AL1243" s="289" t="str">
        <f t="shared" si="615"/>
        <v>NA</v>
      </c>
      <c r="AM1243" s="289" t="str">
        <f t="shared" si="616"/>
        <v>NA</v>
      </c>
      <c r="AN1243" s="289" t="str">
        <f t="shared" si="617"/>
        <v>NA</v>
      </c>
      <c r="AO1243" s="289" t="str">
        <f t="shared" si="618"/>
        <v>NA</v>
      </c>
      <c r="AP1243" s="289" t="str">
        <f t="shared" si="619"/>
        <v>NA</v>
      </c>
      <c r="AQ1243" s="289" t="str">
        <f t="shared" si="620"/>
        <v>NA</v>
      </c>
      <c r="AR1243" s="289" t="str">
        <f t="shared" si="621"/>
        <v>NA</v>
      </c>
      <c r="AS1243" s="289" t="str">
        <f t="shared" si="622"/>
        <v>NA</v>
      </c>
      <c r="AT1243" s="289" t="str">
        <f t="shared" si="623"/>
        <v>NA</v>
      </c>
      <c r="AU1243" s="289" t="str">
        <f t="shared" si="624"/>
        <v>NA</v>
      </c>
      <c r="AV1243" s="289" t="str">
        <f t="shared" si="625"/>
        <v>NA</v>
      </c>
      <c r="AW1243" s="289" t="e">
        <f t="shared" si="626"/>
        <v>#N/A</v>
      </c>
      <c r="AX1243" s="289" t="str">
        <f t="shared" si="627"/>
        <v>NA</v>
      </c>
      <c r="AY1243" s="289" t="str">
        <f t="shared" si="628"/>
        <v>NA</v>
      </c>
      <c r="AZ1243" s="289" t="str">
        <f t="shared" si="629"/>
        <v>NA</v>
      </c>
      <c r="BA1243" s="289" t="str">
        <f t="shared" si="630"/>
        <v>NA</v>
      </c>
      <c r="BB1243" s="289" t="str">
        <f t="shared" si="583"/>
        <v>NA</v>
      </c>
      <c r="BC1243" s="289" t="str">
        <f t="shared" si="557"/>
        <v>NA</v>
      </c>
      <c r="BD1243" s="289" t="str">
        <f t="shared" si="558"/>
        <v>NA</v>
      </c>
      <c r="BE1243" s="289" t="str">
        <f t="shared" si="559"/>
        <v>NA</v>
      </c>
    </row>
    <row r="1244" spans="1:57" s="309" customFormat="1" ht="15" customHeight="1" x14ac:dyDescent="0.25">
      <c r="A1244" s="283" t="s">
        <v>121</v>
      </c>
      <c r="B1244" s="255" t="s">
        <v>106</v>
      </c>
      <c r="C1244" s="269" t="s">
        <v>1117</v>
      </c>
      <c r="D1244" s="248"/>
      <c r="E1244" s="248"/>
      <c r="F1244" s="248"/>
      <c r="G1244" s="248"/>
      <c r="H1244" s="248"/>
      <c r="I1244" s="248"/>
      <c r="J1244" s="248"/>
      <c r="K1244" s="248"/>
      <c r="L1244" s="248"/>
      <c r="M1244" s="248"/>
      <c r="N1244" s="248"/>
      <c r="O1244" s="248"/>
      <c r="P1244" s="248"/>
      <c r="Q1244" s="248"/>
      <c r="R1244" s="248"/>
      <c r="S1244" s="248"/>
      <c r="T1244" s="285"/>
      <c r="U1244" s="286"/>
      <c r="V1244" s="287">
        <v>27690</v>
      </c>
      <c r="W1244" s="287"/>
      <c r="X1244" s="287"/>
      <c r="Y1244" s="287"/>
      <c r="Z1244" s="287"/>
      <c r="AA1244" s="287"/>
      <c r="AB1244" s="287"/>
      <c r="AC1244" s="303"/>
      <c r="AD1244" s="303"/>
      <c r="AE1244" s="289" t="str">
        <f t="shared" si="608"/>
        <v>NA</v>
      </c>
      <c r="AF1244" s="289" t="str">
        <f t="shared" si="609"/>
        <v>NA</v>
      </c>
      <c r="AG1244" s="289" t="str">
        <f t="shared" si="610"/>
        <v>NA</v>
      </c>
      <c r="AH1244" s="289" t="str">
        <f t="shared" si="611"/>
        <v>NA</v>
      </c>
      <c r="AI1244" s="289" t="str">
        <f t="shared" si="612"/>
        <v>NA</v>
      </c>
      <c r="AJ1244" s="289" t="str">
        <f t="shared" si="613"/>
        <v>NA</v>
      </c>
      <c r="AK1244" s="289" t="str">
        <f t="shared" si="614"/>
        <v>NA</v>
      </c>
      <c r="AL1244" s="289" t="str">
        <f t="shared" si="615"/>
        <v>NA</v>
      </c>
      <c r="AM1244" s="289" t="str">
        <f t="shared" si="616"/>
        <v>NA</v>
      </c>
      <c r="AN1244" s="289" t="str">
        <f t="shared" si="617"/>
        <v>NA</v>
      </c>
      <c r="AO1244" s="289" t="str">
        <f t="shared" si="618"/>
        <v>NA</v>
      </c>
      <c r="AP1244" s="289" t="str">
        <f t="shared" si="619"/>
        <v>NA</v>
      </c>
      <c r="AQ1244" s="289" t="str">
        <f t="shared" si="620"/>
        <v>NA</v>
      </c>
      <c r="AR1244" s="289" t="str">
        <f t="shared" si="621"/>
        <v>NA</v>
      </c>
      <c r="AS1244" s="289" t="str">
        <f t="shared" si="622"/>
        <v>NA</v>
      </c>
      <c r="AT1244" s="289" t="str">
        <f t="shared" si="623"/>
        <v>NA</v>
      </c>
      <c r="AU1244" s="289" t="str">
        <f t="shared" si="624"/>
        <v>NA</v>
      </c>
      <c r="AV1244" s="289" t="str">
        <f t="shared" si="625"/>
        <v>NA</v>
      </c>
      <c r="AW1244" s="289" t="e">
        <f t="shared" si="626"/>
        <v>#N/A</v>
      </c>
      <c r="AX1244" s="289" t="str">
        <f t="shared" si="627"/>
        <v>NA</v>
      </c>
      <c r="AY1244" s="289" t="str">
        <f t="shared" si="628"/>
        <v>NA</v>
      </c>
      <c r="AZ1244" s="289" t="str">
        <f t="shared" si="629"/>
        <v>NA</v>
      </c>
      <c r="BA1244" s="289" t="str">
        <f t="shared" si="630"/>
        <v>NA</v>
      </c>
      <c r="BB1244" s="289" t="str">
        <f t="shared" si="583"/>
        <v>NA</v>
      </c>
      <c r="BC1244" s="289" t="str">
        <f t="shared" si="557"/>
        <v>NA</v>
      </c>
      <c r="BD1244" s="289" t="str">
        <f t="shared" si="558"/>
        <v>NA</v>
      </c>
      <c r="BE1244" s="289" t="str">
        <f t="shared" si="559"/>
        <v>NA</v>
      </c>
    </row>
    <row r="1245" spans="1:57" x14ac:dyDescent="0.2">
      <c r="A1245" s="283"/>
      <c r="T1245" s="285"/>
      <c r="U1245" s="286"/>
      <c r="V1245" s="287"/>
      <c r="W1245" s="287"/>
      <c r="X1245" s="287"/>
      <c r="Y1245" s="287"/>
      <c r="Z1245" s="287"/>
      <c r="AA1245" s="287"/>
      <c r="AB1245" s="287"/>
      <c r="AC1245" s="287"/>
      <c r="AD1245" s="287"/>
      <c r="AE1245" s="289"/>
      <c r="AF1245" s="289"/>
      <c r="AG1245" s="289"/>
      <c r="AH1245" s="289"/>
      <c r="AI1245" s="289"/>
      <c r="AJ1245" s="289"/>
      <c r="AK1245" s="289"/>
      <c r="AL1245" s="289"/>
      <c r="AM1245" s="289"/>
      <c r="AN1245" s="289"/>
      <c r="AO1245" s="289"/>
      <c r="AP1245" s="289"/>
      <c r="AQ1245" s="289"/>
      <c r="AR1245" s="289"/>
      <c r="AS1245" s="289"/>
      <c r="AT1245" s="289"/>
      <c r="AU1245" s="289"/>
      <c r="AV1245" s="289"/>
      <c r="AW1245" s="289"/>
      <c r="AX1245" s="289"/>
      <c r="AY1245" s="289"/>
    </row>
    <row r="1246" spans="1:57" ht="140.25" customHeight="1" x14ac:dyDescent="0.2">
      <c r="A1246" s="333"/>
      <c r="B1246" s="333"/>
      <c r="C1246" s="334"/>
      <c r="D1246" s="335"/>
      <c r="E1246" s="335"/>
      <c r="F1246" s="335"/>
      <c r="G1246" s="336" t="s">
        <v>849</v>
      </c>
      <c r="H1246" s="336" t="s">
        <v>1023</v>
      </c>
      <c r="I1246" s="336" t="s">
        <v>1023</v>
      </c>
      <c r="J1246" s="336" t="s">
        <v>852</v>
      </c>
      <c r="K1246" s="336" t="s">
        <v>853</v>
      </c>
      <c r="L1246" s="336" t="s">
        <v>1024</v>
      </c>
      <c r="M1246" s="336" t="s">
        <v>1025</v>
      </c>
      <c r="N1246" s="336" t="s">
        <v>1026</v>
      </c>
      <c r="O1246" s="336" t="s">
        <v>835</v>
      </c>
      <c r="P1246" s="336" t="s">
        <v>835</v>
      </c>
      <c r="Q1246" s="336" t="s">
        <v>805</v>
      </c>
      <c r="R1246" s="336" t="s">
        <v>760</v>
      </c>
      <c r="S1246" s="336" t="s">
        <v>1073</v>
      </c>
      <c r="T1246" s="336" t="s">
        <v>605</v>
      </c>
      <c r="U1246" s="336" t="s">
        <v>605</v>
      </c>
      <c r="V1246" s="336" t="s">
        <v>218</v>
      </c>
      <c r="W1246" s="336" t="s">
        <v>2161</v>
      </c>
      <c r="X1246" s="336"/>
      <c r="Y1246" s="337"/>
      <c r="Z1246" s="337"/>
      <c r="AA1246" s="337"/>
      <c r="AB1246" s="337"/>
      <c r="AC1246" s="337"/>
      <c r="AD1246" s="337"/>
    </row>
    <row r="1250" spans="21:21" x14ac:dyDescent="0.2">
      <c r="U1250" s="251"/>
    </row>
  </sheetData>
  <sortState ref="A32:BC1244">
    <sortCondition ref="C32:C1244"/>
    <sortCondition ref="BC32:BC1244"/>
  </sortState>
  <phoneticPr fontId="14" type="noConversion"/>
  <pageMargins left="0.75" right="0.75" top="1" bottom="1" header="0.5" footer="0.5"/>
  <pageSetup orientation="portrait" r:id="rId1"/>
  <headerFooter alignWithMargins="0"/>
  <ignoredErrors>
    <ignoredError sqref="D5:E5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62"/>
    <pageSetUpPr autoPageBreaks="0"/>
  </sheetPr>
  <dimension ref="A1:BE1251"/>
  <sheetViews>
    <sheetView zoomScale="120" zoomScaleNormal="120" workbookViewId="0">
      <pane xSplit="3" ySplit="21" topLeftCell="X22" activePane="bottomRight" state="frozen"/>
      <selection pane="topRight" activeCell="D1" sqref="D1"/>
      <selection pane="bottomLeft" activeCell="A21" sqref="A21"/>
      <selection pane="bottomRight" activeCell="BE28" sqref="BE28"/>
    </sheetView>
  </sheetViews>
  <sheetFormatPr defaultRowHeight="12.75" x14ac:dyDescent="0.2"/>
  <cols>
    <col min="1" max="1" width="59.140625" style="8" customWidth="1"/>
    <col min="2" max="2" width="8.85546875" style="8" customWidth="1"/>
    <col min="3" max="3" width="7.5703125" style="7" customWidth="1"/>
    <col min="4" max="4" width="13.140625" style="37" customWidth="1"/>
    <col min="5" max="5" width="13.5703125" style="37" customWidth="1"/>
    <col min="6" max="8" width="12.28515625" style="37" customWidth="1"/>
    <col min="9" max="12" width="13.28515625" style="37" hidden="1" customWidth="1"/>
    <col min="13" max="21" width="14" style="37" hidden="1" customWidth="1"/>
    <col min="22" max="23" width="13.5703125" style="37" hidden="1" customWidth="1"/>
    <col min="24" max="30" width="13.5703125" style="37" customWidth="1"/>
    <col min="31" max="31" width="9" style="20" customWidth="1"/>
    <col min="32" max="43" width="9" style="20" hidden="1" customWidth="1"/>
    <col min="44" max="48" width="9.140625" style="5" hidden="1" customWidth="1"/>
    <col min="49" max="49" width="9.140625" style="5" customWidth="1"/>
    <col min="50" max="50" width="6.140625" style="5" customWidth="1"/>
    <col min="51" max="16384" width="9.140625" style="5"/>
  </cols>
  <sheetData>
    <row r="1" spans="1:57" x14ac:dyDescent="0.2">
      <c r="A1" s="43"/>
      <c r="B1" s="43"/>
      <c r="C1" s="57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6"/>
      <c r="AV1" s="46"/>
      <c r="AW1" s="46"/>
    </row>
    <row r="2" spans="1:57" x14ac:dyDescent="0.2">
      <c r="A2" s="11"/>
      <c r="B2" s="11"/>
      <c r="C2" s="57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</row>
    <row r="3" spans="1:57" x14ac:dyDescent="0.2">
      <c r="C3" s="57"/>
      <c r="AE3" s="14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</row>
    <row r="4" spans="1:57" x14ac:dyDescent="0.2">
      <c r="C4" s="57"/>
      <c r="D4" s="85" t="s">
        <v>838</v>
      </c>
      <c r="AE4" s="15" t="s">
        <v>839</v>
      </c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4"/>
      <c r="AQ4" s="14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</row>
    <row r="5" spans="1:57" s="59" customFormat="1" x14ac:dyDescent="0.2">
      <c r="A5" s="71" t="s">
        <v>97</v>
      </c>
      <c r="B5" s="71" t="s">
        <v>761</v>
      </c>
      <c r="C5" s="71" t="s">
        <v>1112</v>
      </c>
      <c r="D5" s="72" t="s">
        <v>836</v>
      </c>
      <c r="E5" s="72" t="s">
        <v>837</v>
      </c>
      <c r="F5" s="72">
        <v>1992</v>
      </c>
      <c r="G5" s="72">
        <v>1993</v>
      </c>
      <c r="H5" s="72">
        <v>1994</v>
      </c>
      <c r="I5" s="72">
        <v>1995</v>
      </c>
      <c r="J5" s="72">
        <v>1996</v>
      </c>
      <c r="K5" s="72">
        <v>1997</v>
      </c>
      <c r="L5" s="72">
        <v>1998</v>
      </c>
      <c r="M5" s="72">
        <v>1999</v>
      </c>
      <c r="N5" s="72">
        <v>2000</v>
      </c>
      <c r="O5" s="72">
        <v>2001</v>
      </c>
      <c r="P5" s="72">
        <v>2002</v>
      </c>
      <c r="Q5" s="72">
        <v>2003</v>
      </c>
      <c r="R5" s="50" t="s">
        <v>722</v>
      </c>
      <c r="S5" s="50" t="s">
        <v>729</v>
      </c>
      <c r="T5" s="50">
        <v>2006</v>
      </c>
      <c r="U5" s="50">
        <v>2007</v>
      </c>
      <c r="V5" s="50">
        <v>2008</v>
      </c>
      <c r="W5" s="50">
        <v>2009</v>
      </c>
      <c r="X5" s="50">
        <v>2010</v>
      </c>
      <c r="Y5" s="143">
        <v>2011</v>
      </c>
      <c r="Z5" s="143">
        <v>2012</v>
      </c>
      <c r="AA5" s="143">
        <v>2013</v>
      </c>
      <c r="AB5" s="143">
        <v>2014</v>
      </c>
      <c r="AC5" s="143">
        <v>2015</v>
      </c>
      <c r="AD5" s="143">
        <v>2016</v>
      </c>
      <c r="AE5" s="16">
        <v>1990</v>
      </c>
      <c r="AF5" s="16">
        <v>1991</v>
      </c>
      <c r="AG5" s="16">
        <v>1992</v>
      </c>
      <c r="AH5" s="16">
        <v>1993</v>
      </c>
      <c r="AI5" s="16">
        <v>1994</v>
      </c>
      <c r="AJ5" s="16">
        <v>1995</v>
      </c>
      <c r="AK5" s="16">
        <v>1996</v>
      </c>
      <c r="AL5" s="16">
        <v>1997</v>
      </c>
      <c r="AM5" s="16">
        <v>1998</v>
      </c>
      <c r="AN5" s="16">
        <v>1999</v>
      </c>
      <c r="AO5" s="16">
        <v>2000</v>
      </c>
      <c r="AP5" s="16">
        <v>2001</v>
      </c>
      <c r="AQ5" s="16">
        <v>2002</v>
      </c>
      <c r="AR5" s="16">
        <v>2003</v>
      </c>
      <c r="AS5" s="16">
        <v>2004</v>
      </c>
      <c r="AT5" s="16">
        <v>2005</v>
      </c>
      <c r="AU5" s="16">
        <v>2006</v>
      </c>
      <c r="AV5" s="16">
        <v>2007</v>
      </c>
      <c r="AW5" s="16">
        <v>2008</v>
      </c>
      <c r="AX5" s="16">
        <v>2009</v>
      </c>
      <c r="AY5" s="16">
        <v>2010</v>
      </c>
      <c r="AZ5" s="16">
        <v>2011</v>
      </c>
      <c r="BA5" s="16">
        <v>2012</v>
      </c>
      <c r="BB5" s="16">
        <v>2013</v>
      </c>
      <c r="BC5" s="16">
        <v>2014</v>
      </c>
      <c r="BD5" s="16">
        <v>2015</v>
      </c>
      <c r="BE5" s="16">
        <v>2016</v>
      </c>
    </row>
    <row r="6" spans="1:57" s="59" customFormat="1" x14ac:dyDescent="0.2">
      <c r="A6" s="131" t="s">
        <v>2159</v>
      </c>
      <c r="D6" s="75">
        <f t="shared" ref="D6:X6" si="0">COUNT(D22:D1245)</f>
        <v>30</v>
      </c>
      <c r="E6" s="75">
        <f t="shared" si="0"/>
        <v>33</v>
      </c>
      <c r="F6" s="75">
        <f t="shared" si="0"/>
        <v>33</v>
      </c>
      <c r="G6" s="75">
        <f t="shared" si="0"/>
        <v>34</v>
      </c>
      <c r="H6" s="75">
        <f t="shared" si="0"/>
        <v>456</v>
      </c>
      <c r="I6" s="75">
        <f t="shared" si="0"/>
        <v>487</v>
      </c>
      <c r="J6" s="75">
        <f t="shared" si="0"/>
        <v>497</v>
      </c>
      <c r="K6" s="75">
        <f t="shared" si="0"/>
        <v>492</v>
      </c>
      <c r="L6" s="75">
        <f t="shared" si="0"/>
        <v>526</v>
      </c>
      <c r="M6" s="75">
        <f t="shared" si="0"/>
        <v>528</v>
      </c>
      <c r="N6" s="75">
        <f t="shared" si="0"/>
        <v>633</v>
      </c>
      <c r="O6" s="75">
        <f t="shared" si="0"/>
        <v>658</v>
      </c>
      <c r="P6" s="75">
        <f t="shared" si="0"/>
        <v>731</v>
      </c>
      <c r="Q6" s="75">
        <f t="shared" si="0"/>
        <v>776</v>
      </c>
      <c r="R6" s="75">
        <f t="shared" si="0"/>
        <v>766</v>
      </c>
      <c r="S6" s="75">
        <f t="shared" si="0"/>
        <v>776</v>
      </c>
      <c r="T6" s="75">
        <f t="shared" si="0"/>
        <v>829</v>
      </c>
      <c r="U6" s="75">
        <f t="shared" si="0"/>
        <v>841</v>
      </c>
      <c r="V6" s="75">
        <f t="shared" si="0"/>
        <v>961</v>
      </c>
      <c r="W6" s="75">
        <f t="shared" si="0"/>
        <v>847</v>
      </c>
      <c r="X6" s="75">
        <f t="shared" si="0"/>
        <v>851</v>
      </c>
      <c r="Y6" s="75"/>
      <c r="Z6" s="75"/>
      <c r="AA6" s="75"/>
      <c r="AB6" s="129"/>
      <c r="AC6" s="129"/>
      <c r="AD6" s="129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0"/>
      <c r="AW6" s="130"/>
      <c r="AX6" s="130"/>
      <c r="AY6" s="130"/>
      <c r="AZ6" s="130"/>
      <c r="BA6" s="130"/>
      <c r="BB6" s="130"/>
      <c r="BC6" s="130"/>
      <c r="BD6" s="130"/>
      <c r="BE6" s="130"/>
    </row>
    <row r="7" spans="1:57" s="59" customFormat="1" x14ac:dyDescent="0.2">
      <c r="A7" s="131" t="s">
        <v>2162</v>
      </c>
      <c r="D7" s="75">
        <f t="shared" ref="D7:X7" si="1">COUNT(D22:D1191)</f>
        <v>30</v>
      </c>
      <c r="E7" s="75">
        <f t="shared" si="1"/>
        <v>33</v>
      </c>
      <c r="F7" s="75">
        <f t="shared" si="1"/>
        <v>33</v>
      </c>
      <c r="G7" s="75">
        <f t="shared" si="1"/>
        <v>34</v>
      </c>
      <c r="H7" s="75">
        <f t="shared" si="1"/>
        <v>452</v>
      </c>
      <c r="I7" s="75">
        <f t="shared" si="1"/>
        <v>483</v>
      </c>
      <c r="J7" s="75">
        <f t="shared" si="1"/>
        <v>492</v>
      </c>
      <c r="K7" s="75">
        <f t="shared" si="1"/>
        <v>487</v>
      </c>
      <c r="L7" s="75">
        <f t="shared" si="1"/>
        <v>521</v>
      </c>
      <c r="M7" s="75">
        <f t="shared" si="1"/>
        <v>522</v>
      </c>
      <c r="N7" s="75">
        <f t="shared" si="1"/>
        <v>625</v>
      </c>
      <c r="O7" s="75">
        <f t="shared" si="1"/>
        <v>650</v>
      </c>
      <c r="P7" s="75">
        <f t="shared" si="1"/>
        <v>722</v>
      </c>
      <c r="Q7" s="75">
        <f t="shared" si="1"/>
        <v>767</v>
      </c>
      <c r="R7" s="75">
        <f t="shared" si="1"/>
        <v>756</v>
      </c>
      <c r="S7" s="75">
        <f t="shared" si="1"/>
        <v>766</v>
      </c>
      <c r="T7" s="75">
        <f t="shared" si="1"/>
        <v>816</v>
      </c>
      <c r="U7" s="75">
        <f t="shared" si="1"/>
        <v>826</v>
      </c>
      <c r="V7" s="75">
        <f t="shared" si="1"/>
        <v>920</v>
      </c>
      <c r="W7" s="75">
        <f t="shared" si="1"/>
        <v>813</v>
      </c>
      <c r="X7" s="75">
        <f t="shared" si="1"/>
        <v>817</v>
      </c>
      <c r="Y7" s="75"/>
      <c r="Z7" s="75"/>
      <c r="AA7" s="75"/>
      <c r="AB7" s="129"/>
      <c r="AC7" s="129"/>
      <c r="AD7" s="129"/>
      <c r="AE7" s="130"/>
      <c r="AF7" s="130"/>
      <c r="AG7" s="130"/>
      <c r="AH7" s="130"/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</row>
    <row r="8" spans="1:57" s="59" customFormat="1" x14ac:dyDescent="0.2"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30"/>
      <c r="AF8" s="130"/>
      <c r="AG8" s="130"/>
      <c r="AH8" s="130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</row>
    <row r="9" spans="1:57" x14ac:dyDescent="0.2">
      <c r="A9" s="8" t="s">
        <v>552</v>
      </c>
      <c r="D9" s="96">
        <f t="shared" ref="D9:Z9" si="2">SUM(D22:D1192)</f>
        <v>28644851</v>
      </c>
      <c r="E9" s="96">
        <f t="shared" si="2"/>
        <v>29948657</v>
      </c>
      <c r="F9" s="96">
        <f t="shared" si="2"/>
        <v>36129454</v>
      </c>
      <c r="G9" s="96">
        <f t="shared" si="2"/>
        <v>46783543</v>
      </c>
      <c r="H9" s="96">
        <f t="shared" si="2"/>
        <v>91959663</v>
      </c>
      <c r="I9" s="96">
        <f t="shared" si="2"/>
        <v>107091330.75</v>
      </c>
      <c r="J9" s="96">
        <f t="shared" si="2"/>
        <v>127264314.03333332</v>
      </c>
      <c r="K9" s="96">
        <f t="shared" si="2"/>
        <v>153505828.31666666</v>
      </c>
      <c r="L9" s="96">
        <f t="shared" si="2"/>
        <v>180709088.32916662</v>
      </c>
      <c r="M9" s="96">
        <f t="shared" si="2"/>
        <v>200906666.05520836</v>
      </c>
      <c r="N9" s="96">
        <f t="shared" si="2"/>
        <v>249771569</v>
      </c>
      <c r="O9" s="96">
        <f t="shared" si="2"/>
        <v>240757960.59999999</v>
      </c>
      <c r="P9" s="96">
        <f t="shared" si="2"/>
        <v>228887874.19999999</v>
      </c>
      <c r="Q9" s="96">
        <f t="shared" si="2"/>
        <v>235408234.30000001</v>
      </c>
      <c r="R9" s="96">
        <f t="shared" si="2"/>
        <v>271409597.23333335</v>
      </c>
      <c r="S9" s="96">
        <f t="shared" si="2"/>
        <v>304082569.29166675</v>
      </c>
      <c r="T9" s="96">
        <f t="shared" si="2"/>
        <v>349442362.09375</v>
      </c>
      <c r="U9" s="96">
        <f t="shared" si="2"/>
        <v>418536412.66666669</v>
      </c>
      <c r="V9" s="96">
        <f t="shared" si="2"/>
        <v>424951719.83333337</v>
      </c>
      <c r="W9" s="96">
        <f t="shared" si="2"/>
        <v>315516224</v>
      </c>
      <c r="X9" s="96">
        <f t="shared" si="2"/>
        <v>344851456</v>
      </c>
      <c r="Y9" s="96">
        <f t="shared" si="2"/>
        <v>0</v>
      </c>
      <c r="Z9" s="96">
        <f t="shared" si="2"/>
        <v>0</v>
      </c>
      <c r="AA9" s="96">
        <f>SUM(AA22:AA1193)</f>
        <v>444392024</v>
      </c>
      <c r="AB9" s="96">
        <f>SUM(AB22:AB1193)</f>
        <v>512949658</v>
      </c>
      <c r="AC9" s="96">
        <f t="shared" ref="AC9:AD9" si="3">SUM(AC22:AC1193)</f>
        <v>526089533</v>
      </c>
      <c r="AD9" s="96">
        <f t="shared" si="3"/>
        <v>511558396</v>
      </c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</row>
    <row r="10" spans="1:57" x14ac:dyDescent="0.2">
      <c r="A10" s="8" t="s">
        <v>848</v>
      </c>
      <c r="D10" s="97">
        <f t="shared" ref="D10:Z10" si="4">SUMIF(AE22:AE1192,"&lt;101",D22:D1192)</f>
        <v>28644851</v>
      </c>
      <c r="E10" s="97">
        <f t="shared" si="4"/>
        <v>29948657</v>
      </c>
      <c r="F10" s="97">
        <f t="shared" si="4"/>
        <v>36129454</v>
      </c>
      <c r="G10" s="97">
        <f t="shared" si="4"/>
        <v>46783543</v>
      </c>
      <c r="H10" s="97">
        <f t="shared" si="4"/>
        <v>71840566</v>
      </c>
      <c r="I10" s="97">
        <f t="shared" si="4"/>
        <v>82463974.75</v>
      </c>
      <c r="J10" s="97">
        <f t="shared" si="4"/>
        <v>98055536.666666672</v>
      </c>
      <c r="K10" s="97">
        <f t="shared" si="4"/>
        <v>118353191.33333333</v>
      </c>
      <c r="L10" s="97">
        <f t="shared" si="4"/>
        <v>138533952</v>
      </c>
      <c r="M10" s="97">
        <f t="shared" si="4"/>
        <v>153215750</v>
      </c>
      <c r="N10" s="97">
        <f t="shared" si="4"/>
        <v>191811214</v>
      </c>
      <c r="O10" s="97">
        <f t="shared" si="4"/>
        <v>184824883</v>
      </c>
      <c r="P10" s="97">
        <f t="shared" si="4"/>
        <v>174621465</v>
      </c>
      <c r="Q10" s="97">
        <f t="shared" si="4"/>
        <v>178611688</v>
      </c>
      <c r="R10" s="97">
        <f t="shared" si="4"/>
        <v>205932259</v>
      </c>
      <c r="S10" s="97">
        <f t="shared" si="4"/>
        <v>231859852</v>
      </c>
      <c r="T10" s="97">
        <f t="shared" si="4"/>
        <v>266799632</v>
      </c>
      <c r="U10" s="97">
        <f t="shared" si="4"/>
        <v>322108838</v>
      </c>
      <c r="V10" s="97">
        <f t="shared" si="4"/>
        <v>325086800</v>
      </c>
      <c r="W10" s="97">
        <f t="shared" si="4"/>
        <v>241784966</v>
      </c>
      <c r="X10" s="97">
        <f t="shared" si="4"/>
        <v>263390424</v>
      </c>
      <c r="Y10" s="97">
        <f t="shared" si="4"/>
        <v>0</v>
      </c>
      <c r="Z10" s="97">
        <f t="shared" si="4"/>
        <v>0</v>
      </c>
      <c r="AA10" s="97">
        <f>SUMIF(BB22:BB1193,"&lt;101",AA22:AA1193)</f>
        <v>334989782</v>
      </c>
      <c r="AB10" s="97">
        <f>SUMIF(BC22:BC1193,"&lt;101",AB22:AB1193)</f>
        <v>387829350</v>
      </c>
      <c r="AC10" s="97">
        <f t="shared" ref="AC10:AD10" si="5">SUMIF(BD22:BD1193,"&lt;101",AC22:AC1193)</f>
        <v>400283503</v>
      </c>
      <c r="AD10" s="97">
        <f t="shared" si="5"/>
        <v>389794803</v>
      </c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</row>
    <row r="11" spans="1:57" x14ac:dyDescent="0.2">
      <c r="A11" s="8" t="s">
        <v>1034</v>
      </c>
      <c r="D11" s="97">
        <f t="shared" ref="D11:Z11" ca="1" si="6">SUMIF(AE22:AE11197,"&lt;11",D22:D1192)</f>
        <v>21884424</v>
      </c>
      <c r="E11" s="97">
        <f t="shared" ca="1" si="6"/>
        <v>22420948</v>
      </c>
      <c r="F11" s="97">
        <f t="shared" ca="1" si="6"/>
        <v>25167475</v>
      </c>
      <c r="G11" s="97">
        <f t="shared" ca="1" si="6"/>
        <v>35836839</v>
      </c>
      <c r="H11" s="97">
        <f t="shared" ca="1" si="6"/>
        <v>29756739</v>
      </c>
      <c r="I11" s="97">
        <f t="shared" ca="1" si="6"/>
        <v>35943327</v>
      </c>
      <c r="J11" s="97">
        <f t="shared" ca="1" si="6"/>
        <v>40705319</v>
      </c>
      <c r="K11" s="97">
        <f t="shared" ca="1" si="6"/>
        <v>49323554</v>
      </c>
      <c r="L11" s="97">
        <f t="shared" ca="1" si="6"/>
        <v>57213756</v>
      </c>
      <c r="M11" s="97">
        <f t="shared" ca="1" si="6"/>
        <v>63184667</v>
      </c>
      <c r="N11" s="97">
        <f t="shared" ca="1" si="6"/>
        <v>83024548</v>
      </c>
      <c r="O11" s="97">
        <f t="shared" ca="1" si="6"/>
        <v>80228900</v>
      </c>
      <c r="P11" s="97">
        <f t="shared" ca="1" si="6"/>
        <v>75964584</v>
      </c>
      <c r="Q11" s="97">
        <f t="shared" ca="1" si="6"/>
        <v>78936063</v>
      </c>
      <c r="R11" s="97">
        <f t="shared" ca="1" si="6"/>
        <v>90604248</v>
      </c>
      <c r="S11" s="97">
        <f t="shared" ca="1" si="6"/>
        <v>104522349</v>
      </c>
      <c r="T11" s="97">
        <f t="shared" ca="1" si="6"/>
        <v>121279916</v>
      </c>
      <c r="U11" s="97">
        <f t="shared" ca="1" si="6"/>
        <v>146566454</v>
      </c>
      <c r="V11" s="97">
        <f t="shared" ca="1" si="6"/>
        <v>151723855</v>
      </c>
      <c r="W11" s="97">
        <f t="shared" ca="1" si="6"/>
        <v>110251440</v>
      </c>
      <c r="X11" s="97">
        <f t="shared" ca="1" si="6"/>
        <v>119585732</v>
      </c>
      <c r="Y11" s="97">
        <f t="shared" ca="1" si="6"/>
        <v>0</v>
      </c>
      <c r="Z11" s="97">
        <f t="shared" ca="1" si="6"/>
        <v>0</v>
      </c>
      <c r="AA11" s="97">
        <f>SUMIF(BB22:BB1193,"&lt;11",AA22:AA1193)</f>
        <v>154505407</v>
      </c>
      <c r="AB11" s="97">
        <f>SUMIF(BC22:BC1193,"&lt;11",AB22:AB1193)</f>
        <v>180272055</v>
      </c>
      <c r="AC11" s="97">
        <f t="shared" ref="AC11:AD11" si="7">SUMIF(BD22:BD1193,"&lt;11",AC22:AC1193)</f>
        <v>185281061</v>
      </c>
      <c r="AD11" s="97">
        <f t="shared" si="7"/>
        <v>182532779</v>
      </c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</row>
    <row r="12" spans="1:57" x14ac:dyDescent="0.2">
      <c r="A12" s="82" t="s">
        <v>1116</v>
      </c>
      <c r="D12" s="98">
        <f t="shared" ref="D12:Z12" si="8">SUMIF($C$22:$C$1192,"1S",D22:D1192)</f>
        <v>11170494</v>
      </c>
      <c r="E12" s="98">
        <f t="shared" si="8"/>
        <v>12191640</v>
      </c>
      <c r="F12" s="98">
        <f t="shared" si="8"/>
        <v>14734763</v>
      </c>
      <c r="G12" s="98">
        <f t="shared" si="8"/>
        <v>22965993</v>
      </c>
      <c r="H12" s="98">
        <f t="shared" si="8"/>
        <v>24150883</v>
      </c>
      <c r="I12" s="98">
        <f t="shared" si="8"/>
        <v>28265503.75</v>
      </c>
      <c r="J12" s="98">
        <f t="shared" si="8"/>
        <v>33724439.700000003</v>
      </c>
      <c r="K12" s="98">
        <f t="shared" si="8"/>
        <v>41525796.899999999</v>
      </c>
      <c r="L12" s="98">
        <f t="shared" si="8"/>
        <v>48795478.266666666</v>
      </c>
      <c r="M12" s="98">
        <f t="shared" si="8"/>
        <v>52198843.133333333</v>
      </c>
      <c r="N12" s="98">
        <f t="shared" si="8"/>
        <v>64003963</v>
      </c>
      <c r="O12" s="98">
        <f t="shared" si="8"/>
        <v>61065044.5</v>
      </c>
      <c r="P12" s="98">
        <f t="shared" si="8"/>
        <v>59064934</v>
      </c>
      <c r="Q12" s="98">
        <f t="shared" si="8"/>
        <v>59480544.5</v>
      </c>
      <c r="R12" s="98">
        <f t="shared" si="8"/>
        <v>69393543.833333328</v>
      </c>
      <c r="S12" s="98">
        <f t="shared" si="8"/>
        <v>75682224.291666687</v>
      </c>
      <c r="T12" s="98">
        <f t="shared" si="8"/>
        <v>85178414.09375</v>
      </c>
      <c r="U12" s="98">
        <f t="shared" si="8"/>
        <v>101401597.16666667</v>
      </c>
      <c r="V12" s="98">
        <f t="shared" si="8"/>
        <v>102890367.33333333</v>
      </c>
      <c r="W12" s="98">
        <f t="shared" si="8"/>
        <v>79102772</v>
      </c>
      <c r="X12" s="98">
        <f t="shared" si="8"/>
        <v>87132052</v>
      </c>
      <c r="Y12" s="98">
        <f t="shared" si="8"/>
        <v>0</v>
      </c>
      <c r="Z12" s="98">
        <f t="shared" si="8"/>
        <v>0</v>
      </c>
      <c r="AA12" s="98">
        <f>SUMIF($C$22:$C$1193,"1S",AA22:AA1193)</f>
        <v>115429646</v>
      </c>
      <c r="AB12" s="98">
        <f>SUMIF($C$22:$C$1193,"1S",AB22:AB1193)</f>
        <v>134754002</v>
      </c>
      <c r="AC12" s="98">
        <f t="shared" ref="AC12:AD12" si="9">SUMIF($C$22:$C$1193,"1S",AC22:AC1193)</f>
        <v>133402205</v>
      </c>
      <c r="AD12" s="98">
        <f t="shared" si="9"/>
        <v>129869716</v>
      </c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</row>
    <row r="13" spans="1:57" x14ac:dyDescent="0.2">
      <c r="A13" s="82" t="s">
        <v>1113</v>
      </c>
      <c r="D13" s="98">
        <f t="shared" ref="D13:Z13" si="10">SUMIF($C$22:$C$1192,"2W",D22:D1192)</f>
        <v>2053128</v>
      </c>
      <c r="E13" s="98">
        <f t="shared" si="10"/>
        <v>2043000</v>
      </c>
      <c r="F13" s="98">
        <f t="shared" si="10"/>
        <v>4038232</v>
      </c>
      <c r="G13" s="98">
        <f t="shared" si="10"/>
        <v>4419401</v>
      </c>
      <c r="H13" s="98">
        <f t="shared" si="10"/>
        <v>10604000</v>
      </c>
      <c r="I13" s="98">
        <f t="shared" si="10"/>
        <v>12342451</v>
      </c>
      <c r="J13" s="98">
        <f t="shared" si="10"/>
        <v>14815554.5</v>
      </c>
      <c r="K13" s="98">
        <f t="shared" si="10"/>
        <v>17744350.000000004</v>
      </c>
      <c r="L13" s="98">
        <f t="shared" si="10"/>
        <v>20552810.666666668</v>
      </c>
      <c r="M13" s="98">
        <f t="shared" si="10"/>
        <v>24230981.333333336</v>
      </c>
      <c r="N13" s="98">
        <f t="shared" si="10"/>
        <v>30654163</v>
      </c>
      <c r="O13" s="98">
        <f t="shared" si="10"/>
        <v>29813450.5</v>
      </c>
      <c r="P13" s="98">
        <f t="shared" si="10"/>
        <v>28052500</v>
      </c>
      <c r="Q13" s="98">
        <f t="shared" si="10"/>
        <v>29590592</v>
      </c>
      <c r="R13" s="98">
        <f t="shared" si="10"/>
        <v>33441797.000000004</v>
      </c>
      <c r="S13" s="98">
        <f t="shared" si="10"/>
        <v>38401430.000000007</v>
      </c>
      <c r="T13" s="98">
        <f t="shared" si="10"/>
        <v>44598013.666666664</v>
      </c>
      <c r="U13" s="98">
        <f t="shared" si="10"/>
        <v>53902177.333333336</v>
      </c>
      <c r="V13" s="98">
        <f t="shared" si="10"/>
        <v>54622239</v>
      </c>
      <c r="W13" s="98">
        <f t="shared" si="10"/>
        <v>41601823.5</v>
      </c>
      <c r="X13" s="98">
        <f t="shared" si="10"/>
        <v>46090511</v>
      </c>
      <c r="Y13" s="98">
        <f t="shared" si="10"/>
        <v>0</v>
      </c>
      <c r="Z13" s="98">
        <f t="shared" si="10"/>
        <v>0</v>
      </c>
      <c r="AA13" s="98">
        <f>SUMIF($C$22:$C$1193,"2W",AA22:AA1193)</f>
        <v>60824235</v>
      </c>
      <c r="AB13" s="98">
        <f>SUMIF($C$22:$C$1193,"2W",AB22:AB1193)</f>
        <v>70151829</v>
      </c>
      <c r="AC13" s="98">
        <f t="shared" ref="AC13" si="11">SUMIF($C$22:$C$1193,"2W",AC22:AC1193)</f>
        <v>73300517</v>
      </c>
      <c r="AD13" s="98">
        <f>SUMIF($C$22:$C$1193,"2W",AD22:AD1193)</f>
        <v>72763683</v>
      </c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</row>
    <row r="14" spans="1:57" x14ac:dyDescent="0.2">
      <c r="A14" s="82" t="s">
        <v>1114</v>
      </c>
      <c r="D14" s="98">
        <f t="shared" ref="D14:Z14" si="12">SUMIF($C$22:$C$1192,"3MW",D22:D1192)</f>
        <v>1365854</v>
      </c>
      <c r="E14" s="98">
        <f t="shared" si="12"/>
        <v>1442616</v>
      </c>
      <c r="F14" s="98">
        <f t="shared" si="12"/>
        <v>1540583</v>
      </c>
      <c r="G14" s="98">
        <f t="shared" si="12"/>
        <v>1687413</v>
      </c>
      <c r="H14" s="98">
        <f t="shared" si="12"/>
        <v>17609054</v>
      </c>
      <c r="I14" s="98">
        <f t="shared" si="12"/>
        <v>20912508</v>
      </c>
      <c r="J14" s="98">
        <f t="shared" si="12"/>
        <v>24696086</v>
      </c>
      <c r="K14" s="98">
        <f t="shared" si="12"/>
        <v>30156120.5</v>
      </c>
      <c r="L14" s="98">
        <f t="shared" si="12"/>
        <v>36350829</v>
      </c>
      <c r="M14" s="98">
        <f t="shared" si="12"/>
        <v>41014816</v>
      </c>
      <c r="N14" s="98">
        <f t="shared" si="12"/>
        <v>48961995.5</v>
      </c>
      <c r="O14" s="98">
        <f t="shared" si="12"/>
        <v>46813021.5</v>
      </c>
      <c r="P14" s="98">
        <f t="shared" si="12"/>
        <v>44052126</v>
      </c>
      <c r="Q14" s="98">
        <f t="shared" si="12"/>
        <v>44611953</v>
      </c>
      <c r="R14" s="98">
        <f t="shared" si="12"/>
        <v>51479809.666666664</v>
      </c>
      <c r="S14" s="98">
        <f t="shared" si="12"/>
        <v>57379924.333333336</v>
      </c>
      <c r="T14" s="98">
        <f t="shared" si="12"/>
        <v>65129259.333333336</v>
      </c>
      <c r="U14" s="98">
        <f t="shared" si="12"/>
        <v>78338146.166666672</v>
      </c>
      <c r="V14" s="98">
        <f t="shared" si="12"/>
        <v>79509687.5</v>
      </c>
      <c r="W14" s="98">
        <f t="shared" si="12"/>
        <v>61283004.5</v>
      </c>
      <c r="X14" s="98">
        <f t="shared" si="12"/>
        <v>67408326</v>
      </c>
      <c r="Y14" s="98">
        <f t="shared" si="12"/>
        <v>0</v>
      </c>
      <c r="Z14" s="98">
        <f t="shared" si="12"/>
        <v>0</v>
      </c>
      <c r="AA14" s="98">
        <f>SUMIF($C$22:$C$1193,"3MW",AA22:AA1193)</f>
        <v>86353750</v>
      </c>
      <c r="AB14" s="98">
        <f>SUMIF($C$22:$C$1193,"3MW",AB22:AB1193)</f>
        <v>100176114</v>
      </c>
      <c r="AC14" s="98">
        <f t="shared" ref="AC14:AD14" si="13">SUMIF($C$22:$C$1193,"3MW",AC22:AC1193)</f>
        <v>102830359</v>
      </c>
      <c r="AD14" s="98">
        <f t="shared" si="13"/>
        <v>98974382</v>
      </c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</row>
    <row r="15" spans="1:57" x14ac:dyDescent="0.2">
      <c r="A15" s="82" t="s">
        <v>1115</v>
      </c>
      <c r="D15" s="98">
        <f t="shared" ref="D15:Z15" si="14">SUMIF($C$22:$C$1192,"4NE",D22:D1192)</f>
        <v>14055375</v>
      </c>
      <c r="E15" s="98">
        <f t="shared" si="14"/>
        <v>14271401</v>
      </c>
      <c r="F15" s="98">
        <f t="shared" si="14"/>
        <v>15815876</v>
      </c>
      <c r="G15" s="98">
        <f t="shared" si="14"/>
        <v>17710736</v>
      </c>
      <c r="H15" s="98">
        <f t="shared" si="14"/>
        <v>38724191</v>
      </c>
      <c r="I15" s="98">
        <f t="shared" si="14"/>
        <v>44569129</v>
      </c>
      <c r="J15" s="98">
        <f t="shared" si="14"/>
        <v>52834473.833333336</v>
      </c>
      <c r="K15" s="98">
        <f t="shared" si="14"/>
        <v>62692934.916666664</v>
      </c>
      <c r="L15" s="98">
        <f t="shared" si="14"/>
        <v>73416129.395833328</v>
      </c>
      <c r="M15" s="98">
        <f t="shared" si="14"/>
        <v>81679721.588541642</v>
      </c>
      <c r="N15" s="98">
        <f t="shared" si="14"/>
        <v>104070437.5</v>
      </c>
      <c r="O15" s="98">
        <f t="shared" si="14"/>
        <v>101057518.09999999</v>
      </c>
      <c r="P15" s="98">
        <f t="shared" si="14"/>
        <v>95901608.200000003</v>
      </c>
      <c r="Q15" s="98">
        <f t="shared" si="14"/>
        <v>99894479.799999997</v>
      </c>
      <c r="R15" s="98">
        <f t="shared" si="14"/>
        <v>114937731.73333332</v>
      </c>
      <c r="S15" s="98">
        <f t="shared" si="14"/>
        <v>130225449.66666669</v>
      </c>
      <c r="T15" s="98">
        <f t="shared" si="14"/>
        <v>151631397</v>
      </c>
      <c r="U15" s="98">
        <f t="shared" si="14"/>
        <v>181388979.5</v>
      </c>
      <c r="V15" s="98">
        <f t="shared" si="14"/>
        <v>184330023</v>
      </c>
      <c r="W15" s="98">
        <f t="shared" si="14"/>
        <v>129777139</v>
      </c>
      <c r="X15" s="98">
        <f t="shared" si="14"/>
        <v>140047867</v>
      </c>
      <c r="Y15" s="98">
        <f t="shared" si="14"/>
        <v>0</v>
      </c>
      <c r="Z15" s="98">
        <f t="shared" si="14"/>
        <v>0</v>
      </c>
      <c r="AA15" s="98">
        <f>SUMIF($C$22:$C$1193,"4NE",AA22:AA1193)</f>
        <v>176750606</v>
      </c>
      <c r="AB15" s="98">
        <f>SUMIF($C$22:$C$1193,"4NE",AB22:AB1193)</f>
        <v>202118301</v>
      </c>
      <c r="AC15" s="98">
        <f t="shared" ref="AC15:AD15" si="15">SUMIF($C$22:$C$1193,"4NE",AC22:AC1193)</f>
        <v>210284517</v>
      </c>
      <c r="AD15" s="98">
        <f t="shared" si="15"/>
        <v>203934798</v>
      </c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</row>
    <row r="16" spans="1:57" x14ac:dyDescent="0.2">
      <c r="A16" s="82" t="s">
        <v>1123</v>
      </c>
      <c r="D16" s="98">
        <f>SUM(D32:D62)</f>
        <v>7153710</v>
      </c>
      <c r="E16" s="98">
        <f t="shared" ref="E16:Z16" si="16">SUM(E32:E62)</f>
        <v>7961464</v>
      </c>
      <c r="F16" s="98">
        <f t="shared" si="16"/>
        <v>8591110</v>
      </c>
      <c r="G16" s="98">
        <f t="shared" si="16"/>
        <v>9775686</v>
      </c>
      <c r="H16" s="98">
        <f t="shared" si="16"/>
        <v>11604480</v>
      </c>
      <c r="I16" s="98">
        <f t="shared" si="16"/>
        <v>13775138.75</v>
      </c>
      <c r="J16" s="98">
        <f t="shared" si="16"/>
        <v>16924212.666666664</v>
      </c>
      <c r="K16" s="98">
        <f t="shared" si="16"/>
        <v>21441380.333333332</v>
      </c>
      <c r="L16" s="98">
        <f t="shared" si="16"/>
        <v>25235948</v>
      </c>
      <c r="M16" s="98">
        <f t="shared" si="16"/>
        <v>26712206</v>
      </c>
      <c r="N16" s="98">
        <f t="shared" si="16"/>
        <v>33197338</v>
      </c>
      <c r="O16" s="98">
        <f t="shared" si="16"/>
        <v>31588619</v>
      </c>
      <c r="P16" s="98">
        <f t="shared" si="16"/>
        <v>30823943</v>
      </c>
      <c r="Q16" s="98">
        <f t="shared" si="16"/>
        <v>30552489</v>
      </c>
      <c r="R16" s="98">
        <f t="shared" si="16"/>
        <v>35505710</v>
      </c>
      <c r="S16" s="98">
        <f t="shared" si="16"/>
        <v>38215742</v>
      </c>
      <c r="T16" s="98">
        <f t="shared" si="16"/>
        <v>43563170</v>
      </c>
      <c r="U16" s="98">
        <f t="shared" si="16"/>
        <v>52322114</v>
      </c>
      <c r="V16" s="98">
        <f t="shared" si="16"/>
        <v>51013052</v>
      </c>
      <c r="W16" s="98">
        <f t="shared" si="16"/>
        <v>41178908</v>
      </c>
      <c r="X16" s="98">
        <f t="shared" si="16"/>
        <v>44527848</v>
      </c>
      <c r="Y16" s="98">
        <f t="shared" si="16"/>
        <v>0</v>
      </c>
      <c r="Z16" s="98">
        <f t="shared" si="16"/>
        <v>0</v>
      </c>
      <c r="AA16" s="98">
        <f>SUM(AA32:AA62)</f>
        <v>57888037</v>
      </c>
      <c r="AB16" s="98">
        <f>SUM(AB32:AB61)</f>
        <v>65150474</v>
      </c>
      <c r="AC16" s="98">
        <f t="shared" ref="AC16:AD16" si="17">SUM(AC32:AC61)</f>
        <v>66615970</v>
      </c>
      <c r="AD16" s="98">
        <f t="shared" si="17"/>
        <v>63703006</v>
      </c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</row>
    <row r="17" spans="1:57" x14ac:dyDescent="0.2">
      <c r="A17" s="82" t="s">
        <v>1124</v>
      </c>
      <c r="D17" s="98">
        <f>SUM(D385:D393)</f>
        <v>0</v>
      </c>
      <c r="E17" s="98">
        <f t="shared" ref="E17:AB17" si="18">SUM(E385:E393)</f>
        <v>0</v>
      </c>
      <c r="F17" s="98">
        <f t="shared" si="18"/>
        <v>1609741</v>
      </c>
      <c r="G17" s="98">
        <f t="shared" si="18"/>
        <v>1834955</v>
      </c>
      <c r="H17" s="98">
        <f t="shared" si="18"/>
        <v>4099909</v>
      </c>
      <c r="I17" s="98">
        <f t="shared" si="18"/>
        <v>4892816</v>
      </c>
      <c r="J17" s="98">
        <f t="shared" si="18"/>
        <v>5818056.666666667</v>
      </c>
      <c r="K17" s="98">
        <f t="shared" si="18"/>
        <v>7051173.333333333</v>
      </c>
      <c r="L17" s="98">
        <f t="shared" si="18"/>
        <v>8447635</v>
      </c>
      <c r="M17" s="98">
        <f t="shared" si="18"/>
        <v>9637299</v>
      </c>
      <c r="N17" s="98">
        <f t="shared" si="18"/>
        <v>11563594</v>
      </c>
      <c r="O17" s="98">
        <f t="shared" si="18"/>
        <v>11287314</v>
      </c>
      <c r="P17" s="98">
        <f t="shared" si="18"/>
        <v>10669666</v>
      </c>
      <c r="Q17" s="98">
        <f t="shared" si="18"/>
        <v>10876937</v>
      </c>
      <c r="R17" s="98">
        <f t="shared" si="18"/>
        <v>12260264</v>
      </c>
      <c r="S17" s="98">
        <f t="shared" si="18"/>
        <v>13698806</v>
      </c>
      <c r="T17" s="98">
        <f t="shared" si="18"/>
        <v>15914964</v>
      </c>
      <c r="U17" s="98">
        <f t="shared" si="18"/>
        <v>19017057</v>
      </c>
      <c r="V17" s="98">
        <f t="shared" si="18"/>
        <v>18804617</v>
      </c>
      <c r="W17" s="98">
        <f t="shared" si="18"/>
        <v>14646066</v>
      </c>
      <c r="X17" s="98">
        <f t="shared" si="18"/>
        <v>16248520</v>
      </c>
      <c r="Y17" s="98">
        <f t="shared" si="18"/>
        <v>0</v>
      </c>
      <c r="Z17" s="98">
        <f t="shared" si="18"/>
        <v>0</v>
      </c>
      <c r="AA17" s="98">
        <f>SUM(AA385:AA392)</f>
        <v>19921367</v>
      </c>
      <c r="AB17" s="98">
        <f t="shared" si="18"/>
        <v>24241594</v>
      </c>
      <c r="AC17" s="98">
        <f t="shared" ref="AC17:AD17" si="19">SUM(AC385:AC393)</f>
        <v>25771435</v>
      </c>
      <c r="AD17" s="98">
        <f t="shared" si="19"/>
        <v>25600540</v>
      </c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</row>
    <row r="18" spans="1:57" x14ac:dyDescent="0.2">
      <c r="A18" s="82" t="s">
        <v>1125</v>
      </c>
      <c r="D18" s="98">
        <f>SUM(D560:D581)</f>
        <v>1365854</v>
      </c>
      <c r="E18" s="98">
        <f t="shared" ref="E18:Z18" si="20">SUM(E560:E581)</f>
        <v>1442616</v>
      </c>
      <c r="F18" s="98">
        <f t="shared" si="20"/>
        <v>1540583</v>
      </c>
      <c r="G18" s="98">
        <f t="shared" si="20"/>
        <v>1687413</v>
      </c>
      <c r="H18" s="98">
        <f t="shared" si="20"/>
        <v>9090949</v>
      </c>
      <c r="I18" s="98">
        <f t="shared" si="20"/>
        <v>10936781</v>
      </c>
      <c r="J18" s="98">
        <f t="shared" si="20"/>
        <v>13189382</v>
      </c>
      <c r="K18" s="98">
        <f t="shared" si="20"/>
        <v>16069287</v>
      </c>
      <c r="L18" s="98">
        <f t="shared" si="20"/>
        <v>19574109</v>
      </c>
      <c r="M18" s="98">
        <f t="shared" si="20"/>
        <v>21783120</v>
      </c>
      <c r="N18" s="98">
        <f t="shared" si="20"/>
        <v>25948203</v>
      </c>
      <c r="O18" s="98">
        <f t="shared" si="20"/>
        <v>24709077</v>
      </c>
      <c r="P18" s="98">
        <f t="shared" si="20"/>
        <v>23034182</v>
      </c>
      <c r="Q18" s="98">
        <f t="shared" si="20"/>
        <v>23162332</v>
      </c>
      <c r="R18" s="98">
        <f t="shared" si="20"/>
        <v>27015900</v>
      </c>
      <c r="S18" s="98">
        <f t="shared" si="20"/>
        <v>29975278</v>
      </c>
      <c r="T18" s="98">
        <f t="shared" si="20"/>
        <v>33985126</v>
      </c>
      <c r="U18" s="98">
        <f t="shared" si="20"/>
        <v>41308683</v>
      </c>
      <c r="V18" s="98">
        <f t="shared" si="20"/>
        <v>40511216</v>
      </c>
      <c r="W18" s="98">
        <f t="shared" si="20"/>
        <v>32030492</v>
      </c>
      <c r="X18" s="98">
        <f t="shared" si="20"/>
        <v>35280101</v>
      </c>
      <c r="Y18" s="98">
        <f t="shared" si="20"/>
        <v>0</v>
      </c>
      <c r="Z18" s="98">
        <f t="shared" si="20"/>
        <v>0</v>
      </c>
      <c r="AA18" s="98">
        <f>SUM(AA564:AA581)</f>
        <v>44800245</v>
      </c>
      <c r="AB18" s="98">
        <f>SUM(AB564:AB581)</f>
        <v>51697172</v>
      </c>
      <c r="AC18" s="98">
        <f t="shared" ref="AC18:AD18" si="21">SUM(AC564:AC581)</f>
        <v>52998703</v>
      </c>
      <c r="AD18" s="98">
        <f t="shared" si="21"/>
        <v>51071786</v>
      </c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</row>
    <row r="19" spans="1:57" x14ac:dyDescent="0.2">
      <c r="A19" s="82" t="s">
        <v>1126</v>
      </c>
      <c r="D19" s="98">
        <f>SUM(D859:D886)</f>
        <v>1494938</v>
      </c>
      <c r="E19" s="98">
        <f t="shared" ref="E19:Z19" si="22">SUM(E859:E886)</f>
        <v>1525904</v>
      </c>
      <c r="F19" s="98">
        <f t="shared" si="22"/>
        <v>1683014</v>
      </c>
      <c r="G19" s="98">
        <f t="shared" si="22"/>
        <v>1846600</v>
      </c>
      <c r="H19" s="98">
        <f t="shared" si="22"/>
        <v>12744928</v>
      </c>
      <c r="I19" s="98">
        <f t="shared" si="22"/>
        <v>14427167</v>
      </c>
      <c r="J19" s="98">
        <f t="shared" si="22"/>
        <v>16904512.666666664</v>
      </c>
      <c r="K19" s="98">
        <f t="shared" si="22"/>
        <v>19857244.333333336</v>
      </c>
      <c r="L19" s="98">
        <f t="shared" si="22"/>
        <v>23002617</v>
      </c>
      <c r="M19" s="98">
        <f t="shared" si="22"/>
        <v>25548608</v>
      </c>
      <c r="N19" s="98">
        <f t="shared" si="22"/>
        <v>31016699</v>
      </c>
      <c r="O19" s="98">
        <f t="shared" si="22"/>
        <v>29986218</v>
      </c>
      <c r="P19" s="98">
        <f t="shared" si="22"/>
        <v>28468338</v>
      </c>
      <c r="Q19" s="98">
        <f t="shared" si="22"/>
        <v>29527257</v>
      </c>
      <c r="R19" s="98">
        <f t="shared" si="22"/>
        <v>33204795</v>
      </c>
      <c r="S19" s="98">
        <f t="shared" si="22"/>
        <v>37065903</v>
      </c>
      <c r="T19" s="98">
        <f t="shared" si="22"/>
        <v>42240817</v>
      </c>
      <c r="U19" s="98">
        <f t="shared" si="22"/>
        <v>50706591</v>
      </c>
      <c r="V19" s="98">
        <f t="shared" si="22"/>
        <v>50817255</v>
      </c>
      <c r="W19" s="98">
        <f t="shared" si="22"/>
        <v>39452738</v>
      </c>
      <c r="X19" s="98">
        <f t="shared" si="22"/>
        <v>43043537</v>
      </c>
      <c r="Y19" s="98">
        <f t="shared" si="22"/>
        <v>0</v>
      </c>
      <c r="Z19" s="98">
        <f t="shared" si="22"/>
        <v>0</v>
      </c>
      <c r="AA19" s="98">
        <f>SUM(AA860:AA884)</f>
        <v>54026577</v>
      </c>
      <c r="AB19" s="98">
        <f>SUM(AB860:AB885)</f>
        <v>62450168</v>
      </c>
      <c r="AC19" s="98">
        <f t="shared" ref="AC19:AD19" si="23">SUM(AC860:AC885)</f>
        <v>64148960</v>
      </c>
      <c r="AD19" s="98">
        <f t="shared" si="23"/>
        <v>61444748</v>
      </c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</row>
    <row r="20" spans="1:57" x14ac:dyDescent="0.2">
      <c r="A20" s="6"/>
      <c r="B20" s="6"/>
      <c r="C20" s="58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x14ac:dyDescent="0.2">
      <c r="A21" s="44"/>
      <c r="B21" s="44"/>
      <c r="C21" s="35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17"/>
      <c r="AF21" s="18"/>
      <c r="AG21" s="18"/>
      <c r="AH21" s="18"/>
      <c r="AI21" s="18"/>
      <c r="AJ21" s="18"/>
      <c r="AK21" s="18"/>
      <c r="AL21" s="18"/>
      <c r="AM21" s="18"/>
      <c r="AN21" s="19"/>
      <c r="AO21" s="19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5" customHeight="1" x14ac:dyDescent="0.25">
      <c r="A22" s="54" t="s">
        <v>7</v>
      </c>
      <c r="B22" s="8" t="s">
        <v>907</v>
      </c>
      <c r="C22" s="81" t="s">
        <v>1127</v>
      </c>
      <c r="D22" s="65">
        <v>4653229</v>
      </c>
      <c r="E22" s="65">
        <v>4669683</v>
      </c>
      <c r="F22" s="65">
        <v>5118118</v>
      </c>
      <c r="G22" s="65">
        <v>5778257</v>
      </c>
      <c r="H22" s="65">
        <v>6201220</v>
      </c>
      <c r="I22" s="65">
        <v>7045863</v>
      </c>
      <c r="J22" s="65">
        <v>8811785</v>
      </c>
      <c r="K22" s="65">
        <v>10919670</v>
      </c>
      <c r="L22" s="65">
        <v>13019736</v>
      </c>
      <c r="M22" s="65">
        <v>14255996</v>
      </c>
      <c r="N22" s="65">
        <v>18844338</v>
      </c>
      <c r="O22" s="65">
        <v>17950843</v>
      </c>
      <c r="P22" s="65">
        <v>17169757</v>
      </c>
      <c r="Q22" s="65">
        <v>18849491</v>
      </c>
      <c r="R22" s="65">
        <v>22143649</v>
      </c>
      <c r="S22" s="65">
        <v>25473721</v>
      </c>
      <c r="T22" s="66">
        <v>28915706</v>
      </c>
      <c r="U22" s="62">
        <v>34634906</v>
      </c>
      <c r="V22" s="67">
        <v>36556284</v>
      </c>
      <c r="W22" s="67">
        <v>26138239</v>
      </c>
      <c r="X22" s="67">
        <v>27557404</v>
      </c>
      <c r="Y22" s="67"/>
      <c r="Z22" s="67"/>
      <c r="AA22" s="144">
        <v>32334293</v>
      </c>
      <c r="AB22" s="144">
        <v>35883691</v>
      </c>
      <c r="AC22" s="144">
        <v>36448817</v>
      </c>
      <c r="AD22" s="144">
        <v>34541893</v>
      </c>
      <c r="AE22" s="47">
        <f t="shared" ref="AE22:AE30" si="24">IF(D22&gt;0,RANK(D22,D$22:D$1192),"NA")</f>
        <v>1</v>
      </c>
      <c r="AF22" s="47">
        <f t="shared" ref="AF22:AF30" si="25">IF(E22&gt;0,RANK(E22,E$22:E$1192),"NA")</f>
        <v>1</v>
      </c>
      <c r="AG22" s="47">
        <f t="shared" ref="AG22:AG30" si="26">IF(F22&gt;0,RANK(F22,F$22:F$1192),"NA")</f>
        <v>1</v>
      </c>
      <c r="AH22" s="47">
        <f t="shared" ref="AH22:AH30" si="27">IF(G22&gt;0,RANK(G22,G$22:G$1192),"NA")</f>
        <v>2</v>
      </c>
      <c r="AI22" s="47">
        <f t="shared" ref="AI22:AI30" si="28">IF(H22&gt;0,RANK(H22,H$22:H$1192),"NA")</f>
        <v>1</v>
      </c>
      <c r="AJ22" s="47">
        <f t="shared" ref="AJ22:AJ30" si="29">IF(I22&gt;0,RANK(I22,I$22:I$1192),"NA")</f>
        <v>1</v>
      </c>
      <c r="AK22" s="47">
        <f t="shared" ref="AK22:AK30" si="30">IF(J22&gt;0,RANK(J22,J$22:J$1192),"NA")</f>
        <v>1</v>
      </c>
      <c r="AL22" s="47">
        <f t="shared" ref="AL22:AL30" si="31">IF(K22&gt;0,RANK(K22,K$22:K$1192),"NA")</f>
        <v>1</v>
      </c>
      <c r="AM22" s="47">
        <f t="shared" ref="AM22:AM30" si="32">IF(L22&gt;0,RANK(L22,L$22:L$1192),"NA")</f>
        <v>1</v>
      </c>
      <c r="AN22" s="47">
        <f t="shared" ref="AN22:AN30" si="33">IF(M22&gt;0,RANK(M22,M$22:M$1192),"NA")</f>
        <v>1</v>
      </c>
      <c r="AO22" s="47">
        <f t="shared" ref="AO22:AO30" si="34">IF(N22&gt;0,RANK(N22,N$22:N$1192),"NA")</f>
        <v>1</v>
      </c>
      <c r="AP22" s="47">
        <f t="shared" ref="AP22:AP30" si="35">IF(O22&gt;0,RANK(O22,O$22:O$1192),"NA")</f>
        <v>1</v>
      </c>
      <c r="AQ22" s="47">
        <f t="shared" ref="AQ22:AQ30" si="36">IF(P22&gt;0,RANK(P22,P$22:P$1192),"NA")</f>
        <v>1</v>
      </c>
      <c r="AR22" s="47">
        <f t="shared" ref="AR22:AR30" si="37">IF(Q22&gt;0,RANK(Q22,Q$22:Q$1192),"NA")</f>
        <v>1</v>
      </c>
      <c r="AS22" s="47">
        <f t="shared" ref="AS22:AS30" si="38">IF(R22&gt;0,RANK(R22,R$22:R$1192),"NA")</f>
        <v>1</v>
      </c>
      <c r="AT22" s="47">
        <f t="shared" ref="AT22:AT30" si="39">IF(S22&gt;0,RANK(S22,S$22:S$1192),"NA")</f>
        <v>1</v>
      </c>
      <c r="AU22" s="47">
        <f t="shared" ref="AU22:AU30" si="40">IF(T22&gt;0,RANK(T22,T$22:T$1192),"NA")</f>
        <v>1</v>
      </c>
      <c r="AV22" s="47">
        <f t="shared" ref="AV22:AV30" si="41">IF(U22&gt;0,RANK(U22,U$22:U$1192),"NA")</f>
        <v>1</v>
      </c>
      <c r="AW22" s="47">
        <f t="shared" ref="AW22:AW30" si="42">IF(V22&gt;0,RANK(V22,V$22:V$1192),"NA")</f>
        <v>1</v>
      </c>
      <c r="AX22" s="47">
        <f t="shared" ref="AX22:AX30" si="43">IF(W22&gt;0,RANK(W22,W$22:W$1192),"NA")</f>
        <v>1</v>
      </c>
      <c r="AY22" s="47">
        <f t="shared" ref="AY22:AY30" si="44">IF(X22&gt;0,RANK(X22,X$22:X$1192),"NA")</f>
        <v>1</v>
      </c>
      <c r="AZ22" s="47" t="str">
        <f t="shared" ref="AZ22:AZ30" si="45">IF(Y22&gt;0,RANK(Y22,Y$22:Y$1192),"NA")</f>
        <v>NA</v>
      </c>
      <c r="BA22" s="47" t="str">
        <f t="shared" ref="BA22:BA30" si="46">IF(Z22&gt;0,RANK(Z22,Z$22:Z$1192),"NA")</f>
        <v>NA</v>
      </c>
      <c r="BB22" s="47">
        <f t="shared" ref="BB22:BB30" si="47">IF(AA22&gt;0,RANK(AA22,AA$22:AA$1245),"NA")</f>
        <v>1</v>
      </c>
      <c r="BC22" s="47">
        <f t="shared" ref="BC22:BC30" si="48">IF(AB22&gt;0,RANK(AB22,AB$22:AB$1245),"NA")</f>
        <v>1</v>
      </c>
      <c r="BD22" s="47">
        <f t="shared" ref="BD22:BD30" si="49">IF(AC22&gt;0,RANK(AC22,AC$22:AC$1245),"NA")</f>
        <v>1</v>
      </c>
      <c r="BE22" s="47">
        <f t="shared" ref="BE22:BE30" si="50">IF(AD22&gt;0,RANK(AD22,AD$22:AD$1245),"NA")</f>
        <v>1</v>
      </c>
    </row>
    <row r="23" spans="1:57" ht="15" customHeight="1" x14ac:dyDescent="0.25">
      <c r="A23" s="54" t="s">
        <v>8</v>
      </c>
      <c r="B23" s="8" t="s">
        <v>908</v>
      </c>
      <c r="C23" s="81" t="s">
        <v>1127</v>
      </c>
      <c r="D23" s="37">
        <v>2570892</v>
      </c>
      <c r="E23" s="37">
        <v>2566680</v>
      </c>
      <c r="F23" s="37">
        <v>2833100</v>
      </c>
      <c r="G23" s="37">
        <v>3223500</v>
      </c>
      <c r="H23" s="37">
        <v>3529000</v>
      </c>
      <c r="I23" s="37">
        <v>3959080</v>
      </c>
      <c r="J23" s="37">
        <v>4853010</v>
      </c>
      <c r="K23" s="37">
        <v>5742000</v>
      </c>
      <c r="L23" s="37">
        <v>6624449</v>
      </c>
      <c r="M23" s="37">
        <v>7197900</v>
      </c>
      <c r="N23" s="37">
        <v>10084900</v>
      </c>
      <c r="O23" s="37">
        <v>10725100</v>
      </c>
      <c r="P23" s="37">
        <v>10523600</v>
      </c>
      <c r="Q23" s="37">
        <v>11034600</v>
      </c>
      <c r="R23" s="37">
        <v>12747150</v>
      </c>
      <c r="S23" s="37">
        <v>15224900</v>
      </c>
      <c r="T23" s="66">
        <v>18030600</v>
      </c>
      <c r="U23" s="62">
        <v>22530200</v>
      </c>
      <c r="V23" s="67">
        <v>22870000</v>
      </c>
      <c r="W23" s="67">
        <v>16327000</v>
      </c>
      <c r="X23" s="67">
        <v>16652000</v>
      </c>
      <c r="Y23" s="67"/>
      <c r="Z23" s="67"/>
      <c r="AA23" s="144">
        <v>20780000</v>
      </c>
      <c r="AB23" s="144">
        <v>23900000</v>
      </c>
      <c r="AC23" s="144">
        <v>25572100</v>
      </c>
      <c r="AD23" s="144">
        <v>25408600</v>
      </c>
      <c r="AE23" s="47">
        <f t="shared" si="24"/>
        <v>3</v>
      </c>
      <c r="AF23" s="47">
        <f t="shared" si="25"/>
        <v>4</v>
      </c>
      <c r="AG23" s="47">
        <f t="shared" si="26"/>
        <v>4</v>
      </c>
      <c r="AH23" s="47">
        <f t="shared" si="27"/>
        <v>4</v>
      </c>
      <c r="AI23" s="47">
        <f t="shared" si="28"/>
        <v>3</v>
      </c>
      <c r="AJ23" s="47">
        <f t="shared" si="29"/>
        <v>3</v>
      </c>
      <c r="AK23" s="47">
        <f t="shared" si="30"/>
        <v>3</v>
      </c>
      <c r="AL23" s="47">
        <f t="shared" si="31"/>
        <v>3</v>
      </c>
      <c r="AM23" s="47">
        <f t="shared" si="32"/>
        <v>3</v>
      </c>
      <c r="AN23" s="47">
        <f t="shared" si="33"/>
        <v>3</v>
      </c>
      <c r="AO23" s="47">
        <f t="shared" si="34"/>
        <v>2</v>
      </c>
      <c r="AP23" s="47">
        <f t="shared" si="35"/>
        <v>2</v>
      </c>
      <c r="AQ23" s="47">
        <f t="shared" si="36"/>
        <v>2</v>
      </c>
      <c r="AR23" s="47">
        <f t="shared" si="37"/>
        <v>2</v>
      </c>
      <c r="AS23" s="47">
        <f t="shared" si="38"/>
        <v>2</v>
      </c>
      <c r="AT23" s="47">
        <f t="shared" si="39"/>
        <v>2</v>
      </c>
      <c r="AU23" s="47">
        <f t="shared" si="40"/>
        <v>2</v>
      </c>
      <c r="AV23" s="47">
        <f t="shared" si="41"/>
        <v>2</v>
      </c>
      <c r="AW23" s="47">
        <f t="shared" si="42"/>
        <v>2</v>
      </c>
      <c r="AX23" s="47">
        <f t="shared" si="43"/>
        <v>2</v>
      </c>
      <c r="AY23" s="47">
        <f t="shared" si="44"/>
        <v>2</v>
      </c>
      <c r="AZ23" s="47" t="str">
        <f t="shared" si="45"/>
        <v>NA</v>
      </c>
      <c r="BA23" s="47" t="str">
        <f t="shared" si="46"/>
        <v>NA</v>
      </c>
      <c r="BB23" s="47">
        <f t="shared" si="47"/>
        <v>2</v>
      </c>
      <c r="BC23" s="47">
        <f t="shared" si="48"/>
        <v>3</v>
      </c>
      <c r="BD23" s="47">
        <f t="shared" si="49"/>
        <v>2</v>
      </c>
      <c r="BE23" s="47">
        <f t="shared" si="50"/>
        <v>2</v>
      </c>
    </row>
    <row r="24" spans="1:57" ht="15" customHeight="1" x14ac:dyDescent="0.25">
      <c r="A24" s="54" t="s">
        <v>840</v>
      </c>
      <c r="B24" s="8" t="s">
        <v>910</v>
      </c>
      <c r="C24" s="81" t="s">
        <v>1129</v>
      </c>
      <c r="D24" s="37">
        <v>3256192</v>
      </c>
      <c r="E24" s="37">
        <v>3374301</v>
      </c>
      <c r="F24" s="37">
        <v>3655151</v>
      </c>
      <c r="G24" s="37">
        <v>10094659</v>
      </c>
      <c r="H24" s="37">
        <v>4549214</v>
      </c>
      <c r="I24" s="37">
        <v>5043333</v>
      </c>
      <c r="J24" s="37">
        <v>5697150</v>
      </c>
      <c r="K24" s="37">
        <v>6709945</v>
      </c>
      <c r="L24" s="37">
        <v>7647309</v>
      </c>
      <c r="M24" s="37">
        <v>8128298</v>
      </c>
      <c r="N24" s="37">
        <v>10013175</v>
      </c>
      <c r="O24" s="37">
        <v>9363588</v>
      </c>
      <c r="P24" s="37">
        <v>8630679</v>
      </c>
      <c r="Q24" s="37">
        <v>8708818</v>
      </c>
      <c r="R24" s="37">
        <v>10336687</v>
      </c>
      <c r="S24" s="37">
        <v>11610997</v>
      </c>
      <c r="T24" s="66">
        <v>13234848</v>
      </c>
      <c r="U24" s="62">
        <v>15613672</v>
      </c>
      <c r="V24" s="67">
        <v>16171184</v>
      </c>
      <c r="W24" s="67">
        <v>12163049</v>
      </c>
      <c r="X24" s="67">
        <v>14052220</v>
      </c>
      <c r="Y24" s="67"/>
      <c r="Z24" s="67"/>
      <c r="AA24" s="144">
        <v>20448313</v>
      </c>
      <c r="AB24" s="144">
        <v>25425922</v>
      </c>
      <c r="AC24" s="144">
        <v>24083150</v>
      </c>
      <c r="AD24" s="144">
        <v>24203213</v>
      </c>
      <c r="AE24" s="47">
        <f t="shared" si="24"/>
        <v>2</v>
      </c>
      <c r="AF24" s="47">
        <f t="shared" si="25"/>
        <v>2</v>
      </c>
      <c r="AG24" s="47">
        <f t="shared" si="26"/>
        <v>2</v>
      </c>
      <c r="AH24" s="47">
        <f t="shared" si="27"/>
        <v>1</v>
      </c>
      <c r="AI24" s="47">
        <f t="shared" si="28"/>
        <v>2</v>
      </c>
      <c r="AJ24" s="47">
        <f t="shared" si="29"/>
        <v>2</v>
      </c>
      <c r="AK24" s="47">
        <f t="shared" si="30"/>
        <v>2</v>
      </c>
      <c r="AL24" s="47">
        <f t="shared" si="31"/>
        <v>2</v>
      </c>
      <c r="AM24" s="47">
        <f t="shared" si="32"/>
        <v>2</v>
      </c>
      <c r="AN24" s="47">
        <f t="shared" si="33"/>
        <v>2</v>
      </c>
      <c r="AO24" s="47">
        <f t="shared" si="34"/>
        <v>3</v>
      </c>
      <c r="AP24" s="47">
        <f t="shared" si="35"/>
        <v>3</v>
      </c>
      <c r="AQ24" s="47">
        <f t="shared" si="36"/>
        <v>3</v>
      </c>
      <c r="AR24" s="47">
        <f t="shared" si="37"/>
        <v>4</v>
      </c>
      <c r="AS24" s="47">
        <f t="shared" si="38"/>
        <v>3</v>
      </c>
      <c r="AT24" s="47">
        <f t="shared" si="39"/>
        <v>4</v>
      </c>
      <c r="AU24" s="47">
        <f t="shared" si="40"/>
        <v>4</v>
      </c>
      <c r="AV24" s="47">
        <f t="shared" si="41"/>
        <v>5</v>
      </c>
      <c r="AW24" s="47">
        <f t="shared" si="42"/>
        <v>5</v>
      </c>
      <c r="AX24" s="47">
        <f t="shared" si="43"/>
        <v>5</v>
      </c>
      <c r="AY24" s="47">
        <f t="shared" si="44"/>
        <v>4</v>
      </c>
      <c r="AZ24" s="47" t="str">
        <f t="shared" si="45"/>
        <v>NA</v>
      </c>
      <c r="BA24" s="47" t="str">
        <f t="shared" si="46"/>
        <v>NA</v>
      </c>
      <c r="BB24" s="47">
        <f t="shared" si="47"/>
        <v>3</v>
      </c>
      <c r="BC24" s="47">
        <f t="shared" si="48"/>
        <v>2</v>
      </c>
      <c r="BD24" s="47">
        <f t="shared" si="49"/>
        <v>3</v>
      </c>
      <c r="BE24" s="47">
        <f>IF(AD24&gt;0,RANK(AD24,AD$22:AD$1245),"NA")</f>
        <v>3</v>
      </c>
    </row>
    <row r="25" spans="1:57" ht="15" customHeight="1" x14ac:dyDescent="0.25">
      <c r="A25" s="54" t="s">
        <v>9</v>
      </c>
      <c r="B25" s="8" t="s">
        <v>909</v>
      </c>
      <c r="C25" s="81" t="s">
        <v>1128</v>
      </c>
      <c r="D25" s="37">
        <v>2053128</v>
      </c>
      <c r="E25" s="37">
        <v>2043000</v>
      </c>
      <c r="F25" s="37">
        <v>2428491</v>
      </c>
      <c r="G25" s="37">
        <v>2584446</v>
      </c>
      <c r="H25" s="37">
        <v>2750774</v>
      </c>
      <c r="I25" s="37">
        <v>3088291</v>
      </c>
      <c r="J25" s="37">
        <v>3779420</v>
      </c>
      <c r="K25" s="37">
        <v>4473825</v>
      </c>
      <c r="L25" s="37">
        <v>4559066</v>
      </c>
      <c r="M25" s="37">
        <v>6005211</v>
      </c>
      <c r="N25" s="37">
        <v>8649475</v>
      </c>
      <c r="O25" s="37">
        <v>8249551</v>
      </c>
      <c r="P25" s="37">
        <v>7613000</v>
      </c>
      <c r="Q25" s="37">
        <v>8614000</v>
      </c>
      <c r="R25" s="37">
        <v>9922000</v>
      </c>
      <c r="S25" s="37">
        <v>12205000</v>
      </c>
      <c r="T25" s="66">
        <v>14084676</v>
      </c>
      <c r="U25" s="62">
        <v>17164836</v>
      </c>
      <c r="V25" s="67">
        <v>17214373</v>
      </c>
      <c r="W25" s="67">
        <v>12619094</v>
      </c>
      <c r="X25" s="67">
        <v>13851115</v>
      </c>
      <c r="Y25" s="67"/>
      <c r="Z25" s="67"/>
      <c r="AA25" s="144">
        <v>18688868</v>
      </c>
      <c r="AB25" s="144">
        <v>21446006</v>
      </c>
      <c r="AC25" s="144">
        <v>22222957</v>
      </c>
      <c r="AD25" s="144">
        <v>22398130</v>
      </c>
      <c r="AE25" s="47">
        <f t="shared" si="24"/>
        <v>5</v>
      </c>
      <c r="AF25" s="47">
        <f t="shared" si="25"/>
        <v>5</v>
      </c>
      <c r="AG25" s="47">
        <f t="shared" si="26"/>
        <v>5</v>
      </c>
      <c r="AH25" s="47">
        <f t="shared" si="27"/>
        <v>5</v>
      </c>
      <c r="AI25" s="47">
        <f t="shared" si="28"/>
        <v>5</v>
      </c>
      <c r="AJ25" s="47">
        <f t="shared" si="29"/>
        <v>5</v>
      </c>
      <c r="AK25" s="47">
        <f t="shared" si="30"/>
        <v>5</v>
      </c>
      <c r="AL25" s="47">
        <f t="shared" si="31"/>
        <v>5</v>
      </c>
      <c r="AM25" s="47">
        <f t="shared" si="32"/>
        <v>6</v>
      </c>
      <c r="AN25" s="47">
        <f t="shared" si="33"/>
        <v>5</v>
      </c>
      <c r="AO25" s="47">
        <f t="shared" si="34"/>
        <v>4</v>
      </c>
      <c r="AP25" s="47">
        <f t="shared" si="35"/>
        <v>5</v>
      </c>
      <c r="AQ25" s="47">
        <f t="shared" si="36"/>
        <v>5</v>
      </c>
      <c r="AR25" s="47">
        <f t="shared" si="37"/>
        <v>5</v>
      </c>
      <c r="AS25" s="47">
        <f t="shared" si="38"/>
        <v>5</v>
      </c>
      <c r="AT25" s="47">
        <f t="shared" si="39"/>
        <v>3</v>
      </c>
      <c r="AU25" s="47">
        <f t="shared" si="40"/>
        <v>3</v>
      </c>
      <c r="AV25" s="47">
        <f t="shared" si="41"/>
        <v>3</v>
      </c>
      <c r="AW25" s="47">
        <f t="shared" si="42"/>
        <v>3</v>
      </c>
      <c r="AX25" s="47">
        <f t="shared" si="43"/>
        <v>3</v>
      </c>
      <c r="AY25" s="47">
        <f t="shared" si="44"/>
        <v>5</v>
      </c>
      <c r="AZ25" s="47" t="str">
        <f t="shared" si="45"/>
        <v>NA</v>
      </c>
      <c r="BA25" s="47" t="str">
        <f t="shared" si="46"/>
        <v>NA</v>
      </c>
      <c r="BB25" s="47">
        <f t="shared" si="47"/>
        <v>4</v>
      </c>
      <c r="BC25" s="47">
        <f t="shared" si="48"/>
        <v>4</v>
      </c>
      <c r="BD25" s="47">
        <f t="shared" si="49"/>
        <v>5</v>
      </c>
      <c r="BE25" s="47">
        <f t="shared" si="50"/>
        <v>4</v>
      </c>
    </row>
    <row r="26" spans="1:57" ht="15" customHeight="1" x14ac:dyDescent="0.25">
      <c r="A26" s="54" t="s">
        <v>10</v>
      </c>
      <c r="B26" s="8" t="s">
        <v>911</v>
      </c>
      <c r="C26" s="81" t="s">
        <v>1127</v>
      </c>
      <c r="D26" s="37">
        <v>2527140</v>
      </c>
      <c r="E26" s="37">
        <v>2624082</v>
      </c>
      <c r="F26" s="37">
        <v>3003122</v>
      </c>
      <c r="G26" s="37">
        <v>3356493</v>
      </c>
      <c r="H26" s="37">
        <v>3446818</v>
      </c>
      <c r="I26" s="37">
        <v>3882400</v>
      </c>
      <c r="J26" s="37">
        <v>4467000</v>
      </c>
      <c r="K26" s="37">
        <v>4940900</v>
      </c>
      <c r="L26" s="37">
        <v>5582800</v>
      </c>
      <c r="M26" s="37">
        <v>6469200</v>
      </c>
      <c r="N26" s="37">
        <v>8398100</v>
      </c>
      <c r="O26" s="37">
        <v>8359000</v>
      </c>
      <c r="P26" s="37">
        <v>8319600</v>
      </c>
      <c r="Q26" s="37">
        <v>8730100</v>
      </c>
      <c r="R26" s="37">
        <v>9928200</v>
      </c>
      <c r="S26" s="37">
        <v>11206500</v>
      </c>
      <c r="T26" s="66">
        <v>13044900</v>
      </c>
      <c r="U26" s="62">
        <v>15787200</v>
      </c>
      <c r="V26" s="67">
        <v>16349329</v>
      </c>
      <c r="W26" s="67">
        <v>12614313</v>
      </c>
      <c r="X26" s="67">
        <v>14391450</v>
      </c>
      <c r="Y26" s="67"/>
      <c r="Z26" s="67"/>
      <c r="AA26" s="144">
        <v>18200433</v>
      </c>
      <c r="AB26" s="144">
        <v>20995518</v>
      </c>
      <c r="AC26" s="144">
        <v>22723473</v>
      </c>
      <c r="AD26" s="144">
        <v>22152580</v>
      </c>
      <c r="AE26" s="47">
        <f t="shared" si="24"/>
        <v>4</v>
      </c>
      <c r="AF26" s="47">
        <f t="shared" si="25"/>
        <v>3</v>
      </c>
      <c r="AG26" s="47">
        <f t="shared" si="26"/>
        <v>3</v>
      </c>
      <c r="AH26" s="47">
        <f t="shared" si="27"/>
        <v>3</v>
      </c>
      <c r="AI26" s="47">
        <f t="shared" si="28"/>
        <v>4</v>
      </c>
      <c r="AJ26" s="47">
        <f t="shared" si="29"/>
        <v>4</v>
      </c>
      <c r="AK26" s="47">
        <f t="shared" si="30"/>
        <v>4</v>
      </c>
      <c r="AL26" s="47">
        <f t="shared" si="31"/>
        <v>4</v>
      </c>
      <c r="AM26" s="47">
        <f t="shared" si="32"/>
        <v>4</v>
      </c>
      <c r="AN26" s="47">
        <f t="shared" si="33"/>
        <v>4</v>
      </c>
      <c r="AO26" s="47">
        <f t="shared" si="34"/>
        <v>5</v>
      </c>
      <c r="AP26" s="47">
        <f t="shared" si="35"/>
        <v>4</v>
      </c>
      <c r="AQ26" s="47">
        <f t="shared" si="36"/>
        <v>4</v>
      </c>
      <c r="AR26" s="47">
        <f t="shared" si="37"/>
        <v>3</v>
      </c>
      <c r="AS26" s="47">
        <f t="shared" si="38"/>
        <v>4</v>
      </c>
      <c r="AT26" s="47">
        <f t="shared" si="39"/>
        <v>5</v>
      </c>
      <c r="AU26" s="47">
        <f t="shared" si="40"/>
        <v>5</v>
      </c>
      <c r="AV26" s="47">
        <f t="shared" si="41"/>
        <v>4</v>
      </c>
      <c r="AW26" s="47">
        <f t="shared" si="42"/>
        <v>4</v>
      </c>
      <c r="AX26" s="47">
        <f t="shared" si="43"/>
        <v>4</v>
      </c>
      <c r="AY26" s="47">
        <f t="shared" si="44"/>
        <v>3</v>
      </c>
      <c r="AZ26" s="47" t="str">
        <f t="shared" si="45"/>
        <v>NA</v>
      </c>
      <c r="BA26" s="47" t="str">
        <f t="shared" si="46"/>
        <v>NA</v>
      </c>
      <c r="BB26" s="47">
        <f t="shared" si="47"/>
        <v>5</v>
      </c>
      <c r="BC26" s="47">
        <f t="shared" si="48"/>
        <v>5</v>
      </c>
      <c r="BD26" s="47">
        <f t="shared" si="49"/>
        <v>4</v>
      </c>
      <c r="BE26" s="47">
        <f t="shared" si="50"/>
        <v>5</v>
      </c>
    </row>
    <row r="27" spans="1:57" ht="15" customHeight="1" x14ac:dyDescent="0.25">
      <c r="A27" s="54" t="s">
        <v>842</v>
      </c>
      <c r="B27" s="82" t="s">
        <v>907</v>
      </c>
      <c r="C27" s="81" t="s">
        <v>1127</v>
      </c>
      <c r="D27" s="37">
        <v>1404588</v>
      </c>
      <c r="E27" s="37">
        <v>1442526</v>
      </c>
      <c r="F27" s="37">
        <v>1589261</v>
      </c>
      <c r="G27" s="37">
        <v>1752943</v>
      </c>
      <c r="H27" s="37">
        <v>1777777</v>
      </c>
      <c r="I27" s="37">
        <v>2078414</v>
      </c>
      <c r="J27" s="37">
        <v>2476630</v>
      </c>
      <c r="K27" s="37">
        <v>3045756</v>
      </c>
      <c r="L27" s="37">
        <v>3678127</v>
      </c>
      <c r="M27" s="37">
        <v>4287701</v>
      </c>
      <c r="N27" s="37">
        <v>6475506</v>
      </c>
      <c r="O27" s="37">
        <v>6134712</v>
      </c>
      <c r="P27" s="37">
        <v>5359423</v>
      </c>
      <c r="Q27" s="37">
        <v>5133613</v>
      </c>
      <c r="R27" s="37">
        <v>5865212</v>
      </c>
      <c r="S27" s="37">
        <v>6712436</v>
      </c>
      <c r="T27" s="66">
        <v>8368066</v>
      </c>
      <c r="U27" s="62">
        <v>9980410</v>
      </c>
      <c r="V27" s="67">
        <v>10068800</v>
      </c>
      <c r="W27" s="67">
        <v>7880321</v>
      </c>
      <c r="X27" s="67">
        <v>8317321</v>
      </c>
      <c r="Y27" s="67"/>
      <c r="Z27" s="67"/>
      <c r="AA27" s="144">
        <v>10857976</v>
      </c>
      <c r="AB27" s="144">
        <v>12425131</v>
      </c>
      <c r="AC27" s="144">
        <v>13474743</v>
      </c>
      <c r="AD27" s="144">
        <v>13181515</v>
      </c>
      <c r="AE27" s="47">
        <f t="shared" si="24"/>
        <v>7</v>
      </c>
      <c r="AF27" s="47">
        <f t="shared" si="25"/>
        <v>8</v>
      </c>
      <c r="AG27" s="47">
        <f t="shared" si="26"/>
        <v>9</v>
      </c>
      <c r="AH27" s="47">
        <f t="shared" si="27"/>
        <v>10</v>
      </c>
      <c r="AI27" s="47">
        <f t="shared" si="28"/>
        <v>8</v>
      </c>
      <c r="AJ27" s="47">
        <f t="shared" si="29"/>
        <v>10</v>
      </c>
      <c r="AK27" s="47">
        <f t="shared" si="30"/>
        <v>9</v>
      </c>
      <c r="AL27" s="47">
        <f t="shared" si="31"/>
        <v>8</v>
      </c>
      <c r="AM27" s="47">
        <f t="shared" si="32"/>
        <v>8</v>
      </c>
      <c r="AN27" s="47">
        <f t="shared" si="33"/>
        <v>8</v>
      </c>
      <c r="AO27" s="47">
        <f t="shared" si="34"/>
        <v>6</v>
      </c>
      <c r="AP27" s="47">
        <f t="shared" si="35"/>
        <v>6</v>
      </c>
      <c r="AQ27" s="47">
        <f t="shared" si="36"/>
        <v>6</v>
      </c>
      <c r="AR27" s="47">
        <f t="shared" si="37"/>
        <v>6</v>
      </c>
      <c r="AS27" s="47">
        <f t="shared" si="38"/>
        <v>6</v>
      </c>
      <c r="AT27" s="47">
        <f t="shared" si="39"/>
        <v>6</v>
      </c>
      <c r="AU27" s="47">
        <f t="shared" si="40"/>
        <v>6</v>
      </c>
      <c r="AV27" s="47">
        <f t="shared" si="41"/>
        <v>6</v>
      </c>
      <c r="AW27" s="47">
        <f t="shared" si="42"/>
        <v>6</v>
      </c>
      <c r="AX27" s="47">
        <f t="shared" si="43"/>
        <v>6</v>
      </c>
      <c r="AY27" s="47">
        <f t="shared" si="44"/>
        <v>6</v>
      </c>
      <c r="AZ27" s="47" t="str">
        <f t="shared" si="45"/>
        <v>NA</v>
      </c>
      <c r="BA27" s="47" t="str">
        <f t="shared" si="46"/>
        <v>NA</v>
      </c>
      <c r="BB27" s="47">
        <f t="shared" si="47"/>
        <v>6</v>
      </c>
      <c r="BC27" s="47">
        <f t="shared" si="48"/>
        <v>6</v>
      </c>
      <c r="BD27" s="47">
        <f t="shared" si="49"/>
        <v>6</v>
      </c>
      <c r="BE27" s="47">
        <f t="shared" si="50"/>
        <v>6</v>
      </c>
    </row>
    <row r="28" spans="1:57" ht="15" customHeight="1" x14ac:dyDescent="0.25">
      <c r="A28" s="54" t="s">
        <v>693</v>
      </c>
      <c r="B28" s="8" t="s">
        <v>915</v>
      </c>
      <c r="C28" s="81" t="s">
        <v>1127</v>
      </c>
      <c r="H28" s="37">
        <v>1464455</v>
      </c>
      <c r="I28" s="37">
        <v>1675740</v>
      </c>
      <c r="J28" s="37">
        <v>2108961</v>
      </c>
      <c r="K28" s="37">
        <v>2535312</v>
      </c>
      <c r="L28" s="37">
        <v>3059401</v>
      </c>
      <c r="M28" s="37">
        <v>3281342</v>
      </c>
      <c r="N28" s="37">
        <v>3200812</v>
      </c>
      <c r="O28" s="37">
        <v>3381848</v>
      </c>
      <c r="P28" s="37">
        <v>3393297</v>
      </c>
      <c r="Q28" s="37">
        <v>3547473</v>
      </c>
      <c r="R28" s="37">
        <v>4018660</v>
      </c>
      <c r="S28" s="37">
        <v>4369782</v>
      </c>
      <c r="T28" s="66">
        <v>5313268</v>
      </c>
      <c r="U28" s="66">
        <v>6635187</v>
      </c>
      <c r="V28" s="118">
        <v>6211622</v>
      </c>
      <c r="W28" s="118">
        <v>5170539</v>
      </c>
      <c r="X28" s="118">
        <v>5668937</v>
      </c>
      <c r="Y28" s="118"/>
      <c r="Z28" s="118"/>
      <c r="AA28" s="162">
        <v>7741396</v>
      </c>
      <c r="AB28" s="162">
        <v>9582335</v>
      </c>
      <c r="AC28" s="162">
        <v>10133569</v>
      </c>
      <c r="AD28" s="162">
        <v>10715364</v>
      </c>
      <c r="AE28" s="119" t="str">
        <f t="shared" si="24"/>
        <v>NA</v>
      </c>
      <c r="AF28" s="119" t="str">
        <f t="shared" si="25"/>
        <v>NA</v>
      </c>
      <c r="AG28" s="119" t="str">
        <f t="shared" si="26"/>
        <v>NA</v>
      </c>
      <c r="AH28" s="119" t="str">
        <f t="shared" si="27"/>
        <v>NA</v>
      </c>
      <c r="AI28" s="119">
        <f t="shared" si="28"/>
        <v>13</v>
      </c>
      <c r="AJ28" s="119">
        <f t="shared" si="29"/>
        <v>13</v>
      </c>
      <c r="AK28" s="119">
        <f t="shared" si="30"/>
        <v>13</v>
      </c>
      <c r="AL28" s="119">
        <f t="shared" si="31"/>
        <v>13</v>
      </c>
      <c r="AM28" s="119">
        <f t="shared" si="32"/>
        <v>13</v>
      </c>
      <c r="AN28" s="119">
        <f t="shared" si="33"/>
        <v>13</v>
      </c>
      <c r="AO28" s="119">
        <f t="shared" si="34"/>
        <v>19</v>
      </c>
      <c r="AP28" s="119">
        <f t="shared" si="35"/>
        <v>15</v>
      </c>
      <c r="AQ28" s="119">
        <f t="shared" si="36"/>
        <v>13</v>
      </c>
      <c r="AR28" s="119">
        <f t="shared" si="37"/>
        <v>12</v>
      </c>
      <c r="AS28" s="119">
        <f t="shared" si="38"/>
        <v>13</v>
      </c>
      <c r="AT28" s="119">
        <f t="shared" si="39"/>
        <v>13</v>
      </c>
      <c r="AU28" s="119">
        <f t="shared" si="40"/>
        <v>12</v>
      </c>
      <c r="AV28" s="119">
        <f t="shared" si="41"/>
        <v>10</v>
      </c>
      <c r="AW28" s="119">
        <f t="shared" si="42"/>
        <v>15</v>
      </c>
      <c r="AX28" s="119">
        <f t="shared" si="43"/>
        <v>10</v>
      </c>
      <c r="AY28" s="119">
        <f t="shared" si="44"/>
        <v>11</v>
      </c>
      <c r="AZ28" s="119" t="str">
        <f t="shared" si="45"/>
        <v>NA</v>
      </c>
      <c r="BA28" s="119" t="str">
        <f t="shared" si="46"/>
        <v>NA</v>
      </c>
      <c r="BB28" s="119">
        <f t="shared" si="47"/>
        <v>11</v>
      </c>
      <c r="BC28" s="119">
        <f t="shared" si="48"/>
        <v>10</v>
      </c>
      <c r="BD28" s="119">
        <f t="shared" si="49"/>
        <v>9</v>
      </c>
      <c r="BE28" s="119">
        <f t="shared" si="50"/>
        <v>7</v>
      </c>
    </row>
    <row r="29" spans="1:57" ht="15" customHeight="1" x14ac:dyDescent="0.25">
      <c r="A29" s="49" t="s">
        <v>92</v>
      </c>
      <c r="B29" s="8" t="s">
        <v>910</v>
      </c>
      <c r="C29" s="81" t="s">
        <v>1129</v>
      </c>
      <c r="F29" s="37">
        <v>1483179</v>
      </c>
      <c r="G29" s="37">
        <v>1848525</v>
      </c>
      <c r="H29" s="37">
        <v>2055808</v>
      </c>
      <c r="I29" s="37">
        <v>2220016</v>
      </c>
      <c r="J29" s="37">
        <v>2458043</v>
      </c>
      <c r="K29" s="37">
        <v>2951463</v>
      </c>
      <c r="L29" s="37">
        <v>3531517</v>
      </c>
      <c r="M29" s="37">
        <v>3746624</v>
      </c>
      <c r="N29" s="37">
        <v>4205849</v>
      </c>
      <c r="O29" s="37">
        <v>4030881</v>
      </c>
      <c r="P29" s="37">
        <v>3743442</v>
      </c>
      <c r="Q29" s="37">
        <v>3802712</v>
      </c>
      <c r="R29" s="37">
        <v>4373047</v>
      </c>
      <c r="S29" s="37">
        <v>4963879</v>
      </c>
      <c r="T29" s="66">
        <v>5642978</v>
      </c>
      <c r="U29" s="66">
        <v>6590300</v>
      </c>
      <c r="V29" s="118">
        <v>7507957</v>
      </c>
      <c r="W29" s="118">
        <v>5083754</v>
      </c>
      <c r="X29" s="118">
        <v>5738289</v>
      </c>
      <c r="Y29" s="118"/>
      <c r="Z29" s="118"/>
      <c r="AA29" s="161">
        <v>8732010</v>
      </c>
      <c r="AB29" s="161">
        <v>11103880</v>
      </c>
      <c r="AC29" s="161">
        <v>10477102</v>
      </c>
      <c r="AD29" s="161">
        <v>10539526</v>
      </c>
      <c r="AE29" s="119" t="str">
        <f t="shared" si="24"/>
        <v>NA</v>
      </c>
      <c r="AF29" s="119" t="str">
        <f t="shared" si="25"/>
        <v>NA</v>
      </c>
      <c r="AG29" s="119">
        <f t="shared" si="26"/>
        <v>12</v>
      </c>
      <c r="AH29" s="119">
        <f t="shared" si="27"/>
        <v>6</v>
      </c>
      <c r="AI29" s="119">
        <f t="shared" si="28"/>
        <v>6</v>
      </c>
      <c r="AJ29" s="119">
        <f t="shared" si="29"/>
        <v>7</v>
      </c>
      <c r="AK29" s="119">
        <f t="shared" si="30"/>
        <v>11</v>
      </c>
      <c r="AL29" s="119">
        <f t="shared" si="31"/>
        <v>11</v>
      </c>
      <c r="AM29" s="119">
        <f t="shared" si="32"/>
        <v>10</v>
      </c>
      <c r="AN29" s="119">
        <f t="shared" si="33"/>
        <v>11</v>
      </c>
      <c r="AO29" s="119">
        <f t="shared" si="34"/>
        <v>12</v>
      </c>
      <c r="AP29" s="119">
        <f t="shared" si="35"/>
        <v>11</v>
      </c>
      <c r="AQ29" s="119">
        <f t="shared" si="36"/>
        <v>11</v>
      </c>
      <c r="AR29" s="119">
        <f t="shared" si="37"/>
        <v>11</v>
      </c>
      <c r="AS29" s="119">
        <f t="shared" si="38"/>
        <v>11</v>
      </c>
      <c r="AT29" s="119">
        <f t="shared" si="39"/>
        <v>10</v>
      </c>
      <c r="AU29" s="119">
        <f t="shared" si="40"/>
        <v>10</v>
      </c>
      <c r="AV29" s="119">
        <f t="shared" si="41"/>
        <v>11</v>
      </c>
      <c r="AW29" s="119">
        <f t="shared" si="42"/>
        <v>9</v>
      </c>
      <c r="AX29" s="119">
        <f t="shared" si="43"/>
        <v>12</v>
      </c>
      <c r="AY29" s="119">
        <f t="shared" si="44"/>
        <v>10</v>
      </c>
      <c r="AZ29" s="119" t="str">
        <f t="shared" si="45"/>
        <v>NA</v>
      </c>
      <c r="BA29" s="119" t="str">
        <f t="shared" si="46"/>
        <v>NA</v>
      </c>
      <c r="BB29" s="47">
        <f t="shared" si="47"/>
        <v>7</v>
      </c>
      <c r="BC29" s="47">
        <f t="shared" si="48"/>
        <v>7</v>
      </c>
      <c r="BD29" s="47">
        <f t="shared" si="49"/>
        <v>7</v>
      </c>
      <c r="BE29" s="47">
        <f t="shared" si="50"/>
        <v>8</v>
      </c>
    </row>
    <row r="30" spans="1:57" ht="15" customHeight="1" x14ac:dyDescent="0.25">
      <c r="A30" s="54" t="s">
        <v>694</v>
      </c>
      <c r="B30" s="8" t="s">
        <v>913</v>
      </c>
      <c r="C30" s="81" t="s">
        <v>1130</v>
      </c>
      <c r="H30" s="37">
        <v>1005198</v>
      </c>
      <c r="I30" s="37">
        <v>1321432</v>
      </c>
      <c r="J30" s="37">
        <v>1624349</v>
      </c>
      <c r="K30" s="37">
        <v>1988835</v>
      </c>
      <c r="L30" s="37">
        <v>2303054</v>
      </c>
      <c r="M30" s="37">
        <v>2525612</v>
      </c>
      <c r="N30" s="37">
        <v>3468372</v>
      </c>
      <c r="O30" s="37">
        <v>3614100</v>
      </c>
      <c r="P30" s="37">
        <v>3375689</v>
      </c>
      <c r="Q30" s="37">
        <v>3464515</v>
      </c>
      <c r="R30" s="37">
        <v>4163382</v>
      </c>
      <c r="S30" s="37">
        <v>4931338</v>
      </c>
      <c r="T30" s="66">
        <v>5652262</v>
      </c>
      <c r="U30" s="62">
        <v>7089830</v>
      </c>
      <c r="V30" s="67">
        <v>7571902</v>
      </c>
      <c r="W30" s="67">
        <v>6000827</v>
      </c>
      <c r="X30" s="67">
        <v>6564144</v>
      </c>
      <c r="Y30" s="67"/>
      <c r="Z30" s="67"/>
      <c r="AA30" s="144">
        <v>8382311</v>
      </c>
      <c r="AB30" s="144">
        <v>9731460</v>
      </c>
      <c r="AC30" s="144">
        <v>9952113</v>
      </c>
      <c r="AD30" s="144">
        <v>9743461</v>
      </c>
      <c r="AE30" s="47" t="str">
        <f t="shared" si="24"/>
        <v>NA</v>
      </c>
      <c r="AF30" s="47" t="str">
        <f t="shared" si="25"/>
        <v>NA</v>
      </c>
      <c r="AG30" s="47" t="str">
        <f t="shared" si="26"/>
        <v>NA</v>
      </c>
      <c r="AH30" s="47" t="str">
        <f t="shared" si="27"/>
        <v>NA</v>
      </c>
      <c r="AI30" s="47">
        <f t="shared" si="28"/>
        <v>18</v>
      </c>
      <c r="AJ30" s="47">
        <f t="shared" si="29"/>
        <v>18</v>
      </c>
      <c r="AK30" s="47">
        <f t="shared" si="30"/>
        <v>17</v>
      </c>
      <c r="AL30" s="47">
        <f t="shared" si="31"/>
        <v>18</v>
      </c>
      <c r="AM30" s="47">
        <f t="shared" si="32"/>
        <v>18</v>
      </c>
      <c r="AN30" s="47">
        <f t="shared" si="33"/>
        <v>18</v>
      </c>
      <c r="AO30" s="47">
        <f t="shared" si="34"/>
        <v>14</v>
      </c>
      <c r="AP30" s="47">
        <f t="shared" si="35"/>
        <v>13</v>
      </c>
      <c r="AQ30" s="47">
        <f t="shared" si="36"/>
        <v>14</v>
      </c>
      <c r="AR30" s="47">
        <f t="shared" si="37"/>
        <v>14</v>
      </c>
      <c r="AS30" s="47">
        <f t="shared" si="38"/>
        <v>12</v>
      </c>
      <c r="AT30" s="47">
        <f t="shared" si="39"/>
        <v>11</v>
      </c>
      <c r="AU30" s="47">
        <f t="shared" si="40"/>
        <v>9</v>
      </c>
      <c r="AV30" s="47">
        <f t="shared" si="41"/>
        <v>9</v>
      </c>
      <c r="AW30" s="47">
        <f t="shared" si="42"/>
        <v>8</v>
      </c>
      <c r="AX30" s="47">
        <f t="shared" si="43"/>
        <v>7</v>
      </c>
      <c r="AY30" s="47">
        <f t="shared" si="44"/>
        <v>7</v>
      </c>
      <c r="AZ30" s="47" t="str">
        <f t="shared" si="45"/>
        <v>NA</v>
      </c>
      <c r="BA30" s="47" t="str">
        <f t="shared" si="46"/>
        <v>NA</v>
      </c>
      <c r="BB30" s="47">
        <f t="shared" si="47"/>
        <v>8</v>
      </c>
      <c r="BC30" s="47">
        <f t="shared" si="48"/>
        <v>9</v>
      </c>
      <c r="BD30" s="47">
        <f t="shared" si="49"/>
        <v>10</v>
      </c>
      <c r="BE30" s="47">
        <f t="shared" si="50"/>
        <v>9</v>
      </c>
    </row>
    <row r="31" spans="1:57" ht="15" customHeight="1" thickBot="1" x14ac:dyDescent="0.3">
      <c r="A31" s="159" t="s">
        <v>479</v>
      </c>
      <c r="B31" s="33" t="s">
        <v>917</v>
      </c>
      <c r="C31" s="83" t="s">
        <v>1130</v>
      </c>
      <c r="D31" s="68"/>
      <c r="E31" s="68"/>
      <c r="F31" s="68"/>
      <c r="G31" s="68"/>
      <c r="H31" s="68">
        <v>1275412</v>
      </c>
      <c r="I31" s="68">
        <v>1437000</v>
      </c>
      <c r="J31" s="68">
        <v>1460661</v>
      </c>
      <c r="K31" s="68">
        <v>2083000</v>
      </c>
      <c r="L31" s="68">
        <v>2397715</v>
      </c>
      <c r="M31" s="68">
        <v>2634850</v>
      </c>
      <c r="N31" s="68">
        <v>3368233</v>
      </c>
      <c r="O31" s="68">
        <v>3256282</v>
      </c>
      <c r="P31" s="68">
        <v>3022733</v>
      </c>
      <c r="Q31" s="68">
        <v>3051167</v>
      </c>
      <c r="R31" s="68">
        <v>3668405</v>
      </c>
      <c r="S31" s="68">
        <v>4215275</v>
      </c>
      <c r="T31" s="69">
        <v>5140668</v>
      </c>
      <c r="U31" s="69">
        <v>6503292</v>
      </c>
      <c r="V31" s="74">
        <v>7243948</v>
      </c>
      <c r="W31" s="74">
        <v>5445260</v>
      </c>
      <c r="X31" s="74">
        <v>5945277</v>
      </c>
      <c r="Y31" s="74"/>
      <c r="Z31" s="74"/>
      <c r="AA31" s="150">
        <v>7883323</v>
      </c>
      <c r="AB31" s="150">
        <v>9778112</v>
      </c>
      <c r="AC31" s="150">
        <v>10193037</v>
      </c>
      <c r="AD31" s="150">
        <v>9648497</v>
      </c>
      <c r="AE31" s="48" t="s">
        <v>1039</v>
      </c>
      <c r="AF31" s="48" t="s">
        <v>1039</v>
      </c>
      <c r="AG31" s="48" t="s">
        <v>1039</v>
      </c>
      <c r="AH31" s="48" t="s">
        <v>1039</v>
      </c>
      <c r="AI31" s="48">
        <v>16</v>
      </c>
      <c r="AJ31" s="48">
        <v>17</v>
      </c>
      <c r="AK31" s="48">
        <v>19</v>
      </c>
      <c r="AL31" s="48">
        <v>17</v>
      </c>
      <c r="AM31" s="48">
        <v>17</v>
      </c>
      <c r="AN31" s="48">
        <v>18</v>
      </c>
      <c r="AO31" s="48">
        <v>17</v>
      </c>
      <c r="AP31" s="48">
        <v>17</v>
      </c>
      <c r="AQ31" s="48">
        <v>17</v>
      </c>
      <c r="AR31" s="48">
        <v>17</v>
      </c>
      <c r="AS31" s="48">
        <v>16</v>
      </c>
      <c r="AT31" s="48">
        <v>16</v>
      </c>
      <c r="AU31" s="48">
        <v>14</v>
      </c>
      <c r="AV31" s="48">
        <v>13</v>
      </c>
      <c r="AW31" s="48">
        <v>11</v>
      </c>
      <c r="AX31" s="48">
        <v>9</v>
      </c>
      <c r="AY31" s="48">
        <v>9</v>
      </c>
      <c r="AZ31" s="48" t="s">
        <v>1039</v>
      </c>
      <c r="BA31" s="48" t="s">
        <v>1039</v>
      </c>
      <c r="BB31" s="48">
        <v>10</v>
      </c>
      <c r="BC31" s="48">
        <v>8</v>
      </c>
      <c r="BD31" s="48">
        <v>9</v>
      </c>
      <c r="BE31" s="48">
        <v>10</v>
      </c>
    </row>
    <row r="32" spans="1:57" ht="15" customHeight="1" x14ac:dyDescent="0.25">
      <c r="A32" s="54" t="s">
        <v>477</v>
      </c>
      <c r="B32" s="8" t="s">
        <v>918</v>
      </c>
      <c r="C32" s="81" t="s">
        <v>1129</v>
      </c>
      <c r="D32" s="37">
        <v>472923</v>
      </c>
      <c r="E32" s="37">
        <v>460771</v>
      </c>
      <c r="F32" s="37">
        <v>555586</v>
      </c>
      <c r="G32" s="37">
        <v>669075</v>
      </c>
      <c r="H32" s="37">
        <v>699003</v>
      </c>
      <c r="I32" s="37">
        <v>747939</v>
      </c>
      <c r="J32" s="37">
        <v>966669</v>
      </c>
      <c r="K32" s="37">
        <v>1134290</v>
      </c>
      <c r="L32" s="37">
        <v>1359992</v>
      </c>
      <c r="M32" s="37">
        <v>1678728</v>
      </c>
      <c r="N32" s="37">
        <v>3232049</v>
      </c>
      <c r="O32" s="37">
        <v>3131375</v>
      </c>
      <c r="P32" s="37">
        <v>2927478</v>
      </c>
      <c r="Q32" s="37">
        <v>3017261</v>
      </c>
      <c r="R32" s="37">
        <v>3313859</v>
      </c>
      <c r="S32" s="37">
        <v>3826153</v>
      </c>
      <c r="T32" s="66">
        <v>4497718</v>
      </c>
      <c r="U32" s="62">
        <v>5910280</v>
      </c>
      <c r="V32" s="67">
        <v>6123743</v>
      </c>
      <c r="W32" s="67">
        <v>4440745</v>
      </c>
      <c r="X32" s="67">
        <v>4823572</v>
      </c>
      <c r="Y32" s="67"/>
      <c r="Z32" s="67"/>
      <c r="AA32" s="147">
        <v>6040973</v>
      </c>
      <c r="AB32" s="147">
        <v>7036776</v>
      </c>
      <c r="AC32" s="147">
        <v>7296545</v>
      </c>
      <c r="AD32" s="147">
        <v>6839780</v>
      </c>
      <c r="AE32" s="47">
        <f t="shared" ref="AE32:AE46" si="51">IF(D32&gt;0,RANK(D32,D$22:D$1192),"NA")</f>
        <v>15</v>
      </c>
      <c r="AF32" s="47">
        <f t="shared" ref="AF32:AF46" si="52">IF(E32&gt;0,RANK(E32,E$22:E$1192),"NA")</f>
        <v>15</v>
      </c>
      <c r="AG32" s="47">
        <f t="shared" ref="AG32:AG46" si="53">IF(F32&gt;0,RANK(F32,F$22:F$1192),"NA")</f>
        <v>17</v>
      </c>
      <c r="AH32" s="47">
        <f t="shared" ref="AH32:AH46" si="54">IF(G32&gt;0,RANK(G32,G$22:G$1192),"NA")</f>
        <v>17</v>
      </c>
      <c r="AI32" s="47">
        <f t="shared" ref="AI32:AI46" si="55">IF(H32&gt;0,RANK(H32,H$22:H$1192),"NA")</f>
        <v>25</v>
      </c>
      <c r="AJ32" s="47">
        <f t="shared" ref="AJ32:AJ46" si="56">IF(I32&gt;0,RANK(I32,I$22:I$1192),"NA")</f>
        <v>26</v>
      </c>
      <c r="AK32" s="47">
        <f t="shared" ref="AK32:AK46" si="57">IF(J32&gt;0,RANK(J32,J$22:J$1192),"NA")</f>
        <v>25</v>
      </c>
      <c r="AL32" s="47">
        <f t="shared" ref="AL32:AL46" si="58">IF(K32&gt;0,RANK(K32,K$22:K$1192),"NA")</f>
        <v>25</v>
      </c>
      <c r="AM32" s="47">
        <f t="shared" ref="AM32:AM46" si="59">IF(L32&gt;0,RANK(L32,L$22:L$1192),"NA")</f>
        <v>24</v>
      </c>
      <c r="AN32" s="47">
        <f t="shared" ref="AN32:AN46" si="60">IF(M32&gt;0,RANK(M32,M$22:M$1192),"NA")</f>
        <v>22</v>
      </c>
      <c r="AO32" s="47">
        <f t="shared" ref="AO32:AO46" si="61">IF(N32&gt;0,RANK(N32,N$22:N$1192),"NA")</f>
        <v>18</v>
      </c>
      <c r="AP32" s="47">
        <f t="shared" ref="AP32:AP46" si="62">IF(O32&gt;0,RANK(O32,O$22:O$1192),"NA")</f>
        <v>19</v>
      </c>
      <c r="AQ32" s="47">
        <f t="shared" ref="AQ32:AQ46" si="63">IF(P32&gt;0,RANK(P32,P$22:P$1192),"NA")</f>
        <v>18</v>
      </c>
      <c r="AR32" s="47">
        <f t="shared" ref="AR32:AR46" si="64">IF(Q32&gt;0,RANK(Q32,Q$22:Q$1192),"NA")</f>
        <v>17</v>
      </c>
      <c r="AS32" s="47">
        <f t="shared" ref="AS32:AS46" si="65">IF(R32&gt;0,RANK(R32,R$22:R$1192),"NA")</f>
        <v>17</v>
      </c>
      <c r="AT32" s="47">
        <f t="shared" ref="AT32:AT46" si="66">IF(S32&gt;0,RANK(S32,S$22:S$1192),"NA")</f>
        <v>17</v>
      </c>
      <c r="AU32" s="47">
        <f t="shared" ref="AU32:AU46" si="67">IF(T32&gt;0,RANK(T32,T$22:T$1192),"NA")</f>
        <v>17</v>
      </c>
      <c r="AV32" s="47">
        <f t="shared" ref="AV32:AV46" si="68">IF(U32&gt;0,RANK(U32,U$22:U$1192),"NA")</f>
        <v>16</v>
      </c>
      <c r="AW32" s="47">
        <f t="shared" ref="AW32:AW46" si="69">IF(V32&gt;0,RANK(V32,V$22:V$1192),"NA")</f>
        <v>16</v>
      </c>
      <c r="AX32" s="47">
        <f t="shared" ref="AX32:AX46" si="70">IF(W32&gt;0,RANK(W32,W$22:W$1192),"NA")</f>
        <v>15</v>
      </c>
      <c r="AY32" s="47">
        <f t="shared" ref="AY32:AY46" si="71">IF(X32&gt;0,RANK(X32,X$22:X$1192),"NA")</f>
        <v>15</v>
      </c>
      <c r="AZ32" s="47" t="str">
        <f t="shared" ref="AZ32:AZ46" si="72">IF(Y32&gt;0,RANK(Y32,Y$22:Y$1192),"NA")</f>
        <v>NA</v>
      </c>
      <c r="BA32" s="47" t="str">
        <f t="shared" ref="BA32:BA46" si="73">IF(Z32&gt;0,RANK(Z32,Z$22:Z$1192),"NA")</f>
        <v>NA</v>
      </c>
      <c r="BB32" s="47">
        <f t="shared" ref="BB32:BB95" si="74">IF(AA32&gt;0,RANK(AA32,AA$22:AA$1245),"NA")</f>
        <v>15</v>
      </c>
      <c r="BC32" s="47">
        <f t="shared" ref="BC32:BC95" si="75">IF(AB32&gt;0,RANK(AB32,AB$22:AB$1245),"NA")</f>
        <v>15</v>
      </c>
      <c r="BD32" s="47">
        <f t="shared" ref="BD32:BD95" si="76">IF(AC32&gt;0,RANK(AC32,AC$22:AC$1245),"NA")</f>
        <v>15</v>
      </c>
      <c r="BE32" s="47">
        <f t="shared" ref="BE32:BE95" si="77">IF(AD32&gt;0,RANK(AD32,AD$22:AD$1245),"NA")</f>
        <v>15</v>
      </c>
    </row>
    <row r="33" spans="1:57" ht="15" customHeight="1" x14ac:dyDescent="0.25">
      <c r="A33" s="54" t="s">
        <v>478</v>
      </c>
      <c r="B33" s="8" t="s">
        <v>914</v>
      </c>
      <c r="C33" s="81" t="s">
        <v>1129</v>
      </c>
      <c r="D33" s="37">
        <v>1153875</v>
      </c>
      <c r="E33" s="37">
        <v>1289630</v>
      </c>
      <c r="F33" s="37">
        <v>1658216</v>
      </c>
      <c r="G33" s="37">
        <v>1763518</v>
      </c>
      <c r="H33" s="37">
        <v>1691166</v>
      </c>
      <c r="I33" s="37">
        <v>2232188</v>
      </c>
      <c r="J33" s="37">
        <v>3013112</v>
      </c>
      <c r="K33" s="37">
        <v>4273543</v>
      </c>
      <c r="L33" s="37">
        <v>5104801</v>
      </c>
      <c r="M33" s="37">
        <v>4475755</v>
      </c>
      <c r="N33" s="37">
        <v>5028407</v>
      </c>
      <c r="O33" s="37">
        <v>4315872</v>
      </c>
      <c r="P33" s="37">
        <v>4551873</v>
      </c>
      <c r="Q33" s="37">
        <v>4019766</v>
      </c>
      <c r="R33" s="37">
        <v>4535587</v>
      </c>
      <c r="S33" s="37">
        <v>4376272</v>
      </c>
      <c r="T33" s="66">
        <v>4870019</v>
      </c>
      <c r="U33" s="62">
        <v>5561743</v>
      </c>
      <c r="V33" s="67">
        <v>5472528</v>
      </c>
      <c r="W33" s="67">
        <v>4328436</v>
      </c>
      <c r="X33" s="67">
        <v>4694260</v>
      </c>
      <c r="Y33" s="67"/>
      <c r="Z33" s="67"/>
      <c r="AA33" s="147">
        <v>5816046</v>
      </c>
      <c r="AB33" s="147">
        <v>6681479</v>
      </c>
      <c r="AC33" s="147">
        <v>6684305</v>
      </c>
      <c r="AD33" s="147">
        <v>6401650</v>
      </c>
      <c r="AE33" s="47">
        <f t="shared" si="51"/>
        <v>10</v>
      </c>
      <c r="AF33" s="47">
        <f t="shared" si="52"/>
        <v>10</v>
      </c>
      <c r="AG33" s="47">
        <f t="shared" si="53"/>
        <v>7</v>
      </c>
      <c r="AH33" s="47">
        <f t="shared" si="54"/>
        <v>9</v>
      </c>
      <c r="AI33" s="47">
        <f t="shared" si="55"/>
        <v>12</v>
      </c>
      <c r="AJ33" s="47">
        <f t="shared" si="56"/>
        <v>6</v>
      </c>
      <c r="AK33" s="47">
        <f t="shared" si="57"/>
        <v>6</v>
      </c>
      <c r="AL33" s="47">
        <f t="shared" si="58"/>
        <v>6</v>
      </c>
      <c r="AM33" s="47">
        <f t="shared" si="59"/>
        <v>5</v>
      </c>
      <c r="AN33" s="47">
        <f t="shared" si="60"/>
        <v>6</v>
      </c>
      <c r="AO33" s="47">
        <f t="shared" si="61"/>
        <v>8</v>
      </c>
      <c r="AP33" s="47">
        <f t="shared" si="62"/>
        <v>9</v>
      </c>
      <c r="AQ33" s="47">
        <f t="shared" si="63"/>
        <v>8</v>
      </c>
      <c r="AR33" s="47">
        <f t="shared" si="64"/>
        <v>10</v>
      </c>
      <c r="AS33" s="47">
        <f t="shared" si="65"/>
        <v>9</v>
      </c>
      <c r="AT33" s="47">
        <f t="shared" si="66"/>
        <v>12</v>
      </c>
      <c r="AU33" s="47">
        <f t="shared" si="67"/>
        <v>14</v>
      </c>
      <c r="AV33" s="47">
        <f t="shared" si="68"/>
        <v>18</v>
      </c>
      <c r="AW33" s="47">
        <f t="shared" si="69"/>
        <v>17</v>
      </c>
      <c r="AX33" s="47">
        <f t="shared" si="70"/>
        <v>16</v>
      </c>
      <c r="AY33" s="47">
        <f t="shared" si="71"/>
        <v>16</v>
      </c>
      <c r="AZ33" s="47" t="str">
        <f t="shared" si="72"/>
        <v>NA</v>
      </c>
      <c r="BA33" s="47" t="str">
        <f t="shared" si="73"/>
        <v>NA</v>
      </c>
      <c r="BB33" s="47">
        <f t="shared" si="74"/>
        <v>16</v>
      </c>
      <c r="BC33" s="47">
        <f t="shared" si="75"/>
        <v>16</v>
      </c>
      <c r="BD33" s="47">
        <f t="shared" si="76"/>
        <v>17</v>
      </c>
      <c r="BE33" s="47">
        <f t="shared" si="77"/>
        <v>17</v>
      </c>
    </row>
    <row r="34" spans="1:57" ht="15" customHeight="1" x14ac:dyDescent="0.25">
      <c r="A34" s="54" t="s">
        <v>843</v>
      </c>
      <c r="B34" s="8" t="s">
        <v>920</v>
      </c>
      <c r="C34" s="81" t="s">
        <v>1129</v>
      </c>
      <c r="D34" s="37">
        <v>487007</v>
      </c>
      <c r="E34" s="37">
        <v>507002</v>
      </c>
      <c r="F34" s="37">
        <v>556535</v>
      </c>
      <c r="G34" s="37">
        <v>722874</v>
      </c>
      <c r="H34" s="37">
        <v>724750</v>
      </c>
      <c r="I34" s="37">
        <v>823935</v>
      </c>
      <c r="J34" s="37">
        <v>937206</v>
      </c>
      <c r="K34" s="37">
        <v>1098539</v>
      </c>
      <c r="L34" s="37">
        <v>1227880</v>
      </c>
      <c r="M34" s="37">
        <v>1398068</v>
      </c>
      <c r="N34" s="37">
        <v>1738984</v>
      </c>
      <c r="O34" s="37">
        <v>1708199</v>
      </c>
      <c r="P34" s="37">
        <v>1686625</v>
      </c>
      <c r="Q34" s="37">
        <v>1800882</v>
      </c>
      <c r="R34" s="37">
        <v>2793225</v>
      </c>
      <c r="S34" s="37">
        <v>3219098</v>
      </c>
      <c r="T34" s="66">
        <v>3618172</v>
      </c>
      <c r="U34" s="62">
        <v>4370209</v>
      </c>
      <c r="V34" s="67">
        <v>3307928</v>
      </c>
      <c r="W34" s="67">
        <v>3577266</v>
      </c>
      <c r="X34" s="67">
        <v>3906823</v>
      </c>
      <c r="Y34" s="67"/>
      <c r="Z34" s="67"/>
      <c r="AA34" s="147">
        <v>5166660</v>
      </c>
      <c r="AB34" s="147">
        <v>5945952</v>
      </c>
      <c r="AC34" s="147">
        <v>6180515</v>
      </c>
      <c r="AD34" s="147">
        <v>5852309</v>
      </c>
      <c r="AE34" s="47">
        <f t="shared" si="51"/>
        <v>14</v>
      </c>
      <c r="AF34" s="47">
        <f t="shared" si="52"/>
        <v>14</v>
      </c>
      <c r="AG34" s="47">
        <f t="shared" si="53"/>
        <v>16</v>
      </c>
      <c r="AH34" s="47">
        <f t="shared" si="54"/>
        <v>16</v>
      </c>
      <c r="AI34" s="47">
        <f t="shared" si="55"/>
        <v>24</v>
      </c>
      <c r="AJ34" s="47">
        <f t="shared" si="56"/>
        <v>25</v>
      </c>
      <c r="AK34" s="47">
        <f t="shared" si="57"/>
        <v>26</v>
      </c>
      <c r="AL34" s="47">
        <f t="shared" si="58"/>
        <v>26</v>
      </c>
      <c r="AM34" s="47">
        <f t="shared" si="59"/>
        <v>26</v>
      </c>
      <c r="AN34" s="47">
        <f t="shared" si="60"/>
        <v>26</v>
      </c>
      <c r="AO34" s="47">
        <f t="shared" si="61"/>
        <v>25</v>
      </c>
      <c r="AP34" s="47">
        <f t="shared" si="62"/>
        <v>25</v>
      </c>
      <c r="AQ34" s="47">
        <f t="shared" si="63"/>
        <v>25</v>
      </c>
      <c r="AR34" s="47">
        <f t="shared" si="64"/>
        <v>24</v>
      </c>
      <c r="AS34" s="47">
        <f t="shared" si="65"/>
        <v>21</v>
      </c>
      <c r="AT34" s="47">
        <f t="shared" si="66"/>
        <v>21</v>
      </c>
      <c r="AU34" s="47">
        <f t="shared" si="67"/>
        <v>21</v>
      </c>
      <c r="AV34" s="47">
        <f t="shared" si="68"/>
        <v>21</v>
      </c>
      <c r="AW34" s="47">
        <f t="shared" si="69"/>
        <v>24</v>
      </c>
      <c r="AX34" s="47">
        <f t="shared" si="70"/>
        <v>20</v>
      </c>
      <c r="AY34" s="47">
        <f t="shared" si="71"/>
        <v>19</v>
      </c>
      <c r="AZ34" s="47" t="str">
        <f t="shared" si="72"/>
        <v>NA</v>
      </c>
      <c r="BA34" s="47" t="str">
        <f t="shared" si="73"/>
        <v>NA</v>
      </c>
      <c r="BB34" s="47">
        <f t="shared" si="74"/>
        <v>19</v>
      </c>
      <c r="BC34" s="47">
        <f t="shared" si="75"/>
        <v>18</v>
      </c>
      <c r="BD34" s="47">
        <f t="shared" si="76"/>
        <v>18</v>
      </c>
      <c r="BE34" s="47">
        <f t="shared" si="77"/>
        <v>18</v>
      </c>
    </row>
    <row r="35" spans="1:57" ht="15" customHeight="1" x14ac:dyDescent="0.25">
      <c r="A35" s="54" t="s">
        <v>12</v>
      </c>
      <c r="B35" s="8" t="s">
        <v>910</v>
      </c>
      <c r="C35" s="81" t="s">
        <v>1129</v>
      </c>
      <c r="D35" s="37">
        <v>1068633</v>
      </c>
      <c r="E35" s="37">
        <v>1140044</v>
      </c>
      <c r="F35" s="37">
        <v>1254411</v>
      </c>
      <c r="G35" s="37">
        <v>1302576</v>
      </c>
      <c r="H35" s="37">
        <v>1278524</v>
      </c>
      <c r="I35" s="37">
        <v>1529982</v>
      </c>
      <c r="J35" s="37">
        <v>1850312</v>
      </c>
      <c r="K35" s="37">
        <v>2321757</v>
      </c>
      <c r="L35" s="37">
        <v>2790627</v>
      </c>
      <c r="M35" s="37">
        <v>2936622</v>
      </c>
      <c r="N35" s="37">
        <v>3372458</v>
      </c>
      <c r="O35" s="37">
        <v>3243033</v>
      </c>
      <c r="P35" s="37">
        <v>2939804</v>
      </c>
      <c r="Q35" s="37">
        <v>2937649</v>
      </c>
      <c r="R35" s="37">
        <v>3302455</v>
      </c>
      <c r="S35" s="37">
        <v>3611127</v>
      </c>
      <c r="T35" s="66">
        <v>3986664</v>
      </c>
      <c r="U35" s="62">
        <v>4669544</v>
      </c>
      <c r="V35" s="67">
        <v>4610164</v>
      </c>
      <c r="W35" s="67">
        <v>3612884</v>
      </c>
      <c r="X35" s="67">
        <v>3786548</v>
      </c>
      <c r="Y35" s="67"/>
      <c r="Z35" s="67"/>
      <c r="AA35" s="147">
        <v>4836728</v>
      </c>
      <c r="AB35" s="147">
        <v>5527693</v>
      </c>
      <c r="AC35" s="147">
        <v>5557479</v>
      </c>
      <c r="AD35" s="147">
        <v>5324289</v>
      </c>
      <c r="AE35" s="47">
        <f t="shared" si="51"/>
        <v>11</v>
      </c>
      <c r="AF35" s="47">
        <f t="shared" si="52"/>
        <v>11</v>
      </c>
      <c r="AG35" s="47">
        <f t="shared" si="53"/>
        <v>13</v>
      </c>
      <c r="AH35" s="47">
        <f t="shared" si="54"/>
        <v>13</v>
      </c>
      <c r="AI35" s="47">
        <f t="shared" si="55"/>
        <v>14</v>
      </c>
      <c r="AJ35" s="47">
        <f t="shared" si="56"/>
        <v>14</v>
      </c>
      <c r="AK35" s="47">
        <f t="shared" si="57"/>
        <v>14</v>
      </c>
      <c r="AL35" s="47">
        <f t="shared" si="58"/>
        <v>14</v>
      </c>
      <c r="AM35" s="47">
        <f t="shared" si="59"/>
        <v>14</v>
      </c>
      <c r="AN35" s="47">
        <f t="shared" si="60"/>
        <v>14</v>
      </c>
      <c r="AO35" s="47">
        <f t="shared" si="61"/>
        <v>16</v>
      </c>
      <c r="AP35" s="47">
        <f t="shared" si="62"/>
        <v>17</v>
      </c>
      <c r="AQ35" s="47">
        <f t="shared" si="63"/>
        <v>17</v>
      </c>
      <c r="AR35" s="47">
        <f t="shared" si="64"/>
        <v>18</v>
      </c>
      <c r="AS35" s="47">
        <f t="shared" si="65"/>
        <v>18</v>
      </c>
      <c r="AT35" s="47">
        <f t="shared" si="66"/>
        <v>20</v>
      </c>
      <c r="AU35" s="47">
        <f t="shared" si="67"/>
        <v>20</v>
      </c>
      <c r="AV35" s="47">
        <f t="shared" si="68"/>
        <v>20</v>
      </c>
      <c r="AW35" s="47">
        <f t="shared" si="69"/>
        <v>20</v>
      </c>
      <c r="AX35" s="47">
        <f t="shared" si="70"/>
        <v>19</v>
      </c>
      <c r="AY35" s="47">
        <f t="shared" si="71"/>
        <v>20</v>
      </c>
      <c r="AZ35" s="47" t="str">
        <f t="shared" si="72"/>
        <v>NA</v>
      </c>
      <c r="BA35" s="47" t="str">
        <f t="shared" si="73"/>
        <v>NA</v>
      </c>
      <c r="BB35" s="47">
        <f t="shared" si="74"/>
        <v>20</v>
      </c>
      <c r="BC35" s="47">
        <f t="shared" si="75"/>
        <v>20</v>
      </c>
      <c r="BD35" s="47">
        <f t="shared" si="76"/>
        <v>20</v>
      </c>
      <c r="BE35" s="47">
        <f t="shared" si="77"/>
        <v>20</v>
      </c>
    </row>
    <row r="36" spans="1:57" ht="15" customHeight="1" x14ac:dyDescent="0.25">
      <c r="A36" s="54" t="s">
        <v>13</v>
      </c>
      <c r="B36" s="8" t="s">
        <v>922</v>
      </c>
      <c r="C36" s="81" t="s">
        <v>1129</v>
      </c>
      <c r="D36" s="37">
        <v>603708</v>
      </c>
      <c r="E36" s="37">
        <v>613207</v>
      </c>
      <c r="F36" s="37">
        <v>668702</v>
      </c>
      <c r="G36" s="70">
        <f>((J36-F36)/4)+F36</f>
        <v>785280</v>
      </c>
      <c r="H36" s="70">
        <f>((K36-G36)/4)+G36</f>
        <v>923907</v>
      </c>
      <c r="I36" s="70">
        <f>((L36-H36)/4)+H36</f>
        <v>1077740.75</v>
      </c>
      <c r="J36" s="37">
        <v>1135014</v>
      </c>
      <c r="K36" s="37">
        <v>1339788</v>
      </c>
      <c r="L36" s="37">
        <v>1539242</v>
      </c>
      <c r="M36" s="37">
        <v>1831766</v>
      </c>
      <c r="N36" s="37">
        <v>2314935</v>
      </c>
      <c r="O36" s="37">
        <v>2159614</v>
      </c>
      <c r="P36" s="37">
        <v>2019612</v>
      </c>
      <c r="Q36" s="37">
        <v>2019139</v>
      </c>
      <c r="R36" s="37">
        <v>2296262</v>
      </c>
      <c r="S36" s="37">
        <v>2628437</v>
      </c>
      <c r="T36" s="66">
        <v>2946392</v>
      </c>
      <c r="U36" s="62">
        <v>3519753</v>
      </c>
      <c r="V36" s="67">
        <v>3495439</v>
      </c>
      <c r="W36" s="67">
        <v>2867541</v>
      </c>
      <c r="X36" s="67">
        <v>3044000</v>
      </c>
      <c r="Y36" s="67"/>
      <c r="Z36" s="67"/>
      <c r="AA36" s="147">
        <v>3673434</v>
      </c>
      <c r="AB36" s="147">
        <v>4086040</v>
      </c>
      <c r="AC36" s="147">
        <v>4133542</v>
      </c>
      <c r="AD36" s="147">
        <v>3822187</v>
      </c>
      <c r="AE36" s="47">
        <f t="shared" si="51"/>
        <v>12</v>
      </c>
      <c r="AF36" s="47">
        <f t="shared" si="52"/>
        <v>12</v>
      </c>
      <c r="AG36" s="47">
        <f t="shared" si="53"/>
        <v>14</v>
      </c>
      <c r="AH36" s="47">
        <f t="shared" si="54"/>
        <v>14</v>
      </c>
      <c r="AI36" s="47">
        <f t="shared" si="55"/>
        <v>19</v>
      </c>
      <c r="AJ36" s="47">
        <f t="shared" si="56"/>
        <v>19</v>
      </c>
      <c r="AK36" s="47">
        <f t="shared" si="57"/>
        <v>20</v>
      </c>
      <c r="AL36" s="47">
        <f t="shared" si="58"/>
        <v>20</v>
      </c>
      <c r="AM36" s="47">
        <f t="shared" si="59"/>
        <v>20</v>
      </c>
      <c r="AN36" s="47">
        <f t="shared" si="60"/>
        <v>20</v>
      </c>
      <c r="AO36" s="47">
        <f t="shared" si="61"/>
        <v>22</v>
      </c>
      <c r="AP36" s="47">
        <f t="shared" si="62"/>
        <v>22</v>
      </c>
      <c r="AQ36" s="47">
        <f t="shared" si="63"/>
        <v>23</v>
      </c>
      <c r="AR36" s="47">
        <f t="shared" si="64"/>
        <v>23</v>
      </c>
      <c r="AS36" s="47">
        <f t="shared" si="65"/>
        <v>24</v>
      </c>
      <c r="AT36" s="47">
        <f t="shared" si="66"/>
        <v>24</v>
      </c>
      <c r="AU36" s="47">
        <f t="shared" si="67"/>
        <v>24</v>
      </c>
      <c r="AV36" s="47">
        <f t="shared" si="68"/>
        <v>24</v>
      </c>
      <c r="AW36" s="47">
        <f t="shared" si="69"/>
        <v>23</v>
      </c>
      <c r="AX36" s="47">
        <f t="shared" si="70"/>
        <v>21</v>
      </c>
      <c r="AY36" s="47">
        <f t="shared" si="71"/>
        <v>21</v>
      </c>
      <c r="AZ36" s="47" t="str">
        <f t="shared" si="72"/>
        <v>NA</v>
      </c>
      <c r="BA36" s="47" t="str">
        <f t="shared" si="73"/>
        <v>NA</v>
      </c>
      <c r="BB36" s="47">
        <f t="shared" si="74"/>
        <v>23</v>
      </c>
      <c r="BC36" s="47">
        <f t="shared" si="75"/>
        <v>23</v>
      </c>
      <c r="BD36" s="47">
        <f t="shared" si="76"/>
        <v>23</v>
      </c>
      <c r="BE36" s="47">
        <f t="shared" si="77"/>
        <v>23</v>
      </c>
    </row>
    <row r="37" spans="1:57" ht="15" customHeight="1" x14ac:dyDescent="0.25">
      <c r="A37" s="54" t="s">
        <v>14</v>
      </c>
      <c r="B37" s="8" t="s">
        <v>923</v>
      </c>
      <c r="C37" s="81" t="s">
        <v>1129</v>
      </c>
      <c r="D37" s="37">
        <v>560478</v>
      </c>
      <c r="E37" s="37">
        <v>561433</v>
      </c>
      <c r="F37" s="37">
        <v>639308</v>
      </c>
      <c r="G37" s="37">
        <v>725035</v>
      </c>
      <c r="H37" s="37">
        <v>740864</v>
      </c>
      <c r="I37" s="37">
        <v>838220</v>
      </c>
      <c r="J37" s="37">
        <v>982618</v>
      </c>
      <c r="K37" s="37">
        <v>1156598</v>
      </c>
      <c r="L37" s="37">
        <v>1373155</v>
      </c>
      <c r="M37" s="37">
        <v>1520793</v>
      </c>
      <c r="N37" s="37">
        <v>1825212</v>
      </c>
      <c r="O37" s="37">
        <v>1822713</v>
      </c>
      <c r="P37" s="37">
        <v>1695150</v>
      </c>
      <c r="Q37" s="37">
        <v>1714541</v>
      </c>
      <c r="R37" s="37">
        <v>2055542</v>
      </c>
      <c r="S37" s="37">
        <v>2176909</v>
      </c>
      <c r="T37" s="66">
        <v>2350749</v>
      </c>
      <c r="U37" s="62">
        <v>2800377</v>
      </c>
      <c r="V37" s="67">
        <v>2524575</v>
      </c>
      <c r="W37" s="67">
        <v>1976899</v>
      </c>
      <c r="X37" s="67">
        <v>2219925</v>
      </c>
      <c r="Y37" s="67"/>
      <c r="Z37" s="67"/>
      <c r="AA37" s="154">
        <v>2987298</v>
      </c>
      <c r="AB37" s="154">
        <v>3451947</v>
      </c>
      <c r="AC37" s="154">
        <v>3412617</v>
      </c>
      <c r="AD37" s="154">
        <v>3381281</v>
      </c>
      <c r="AE37" s="47">
        <f t="shared" si="51"/>
        <v>13</v>
      </c>
      <c r="AF37" s="47">
        <f t="shared" si="52"/>
        <v>13</v>
      </c>
      <c r="AG37" s="47">
        <f t="shared" si="53"/>
        <v>15</v>
      </c>
      <c r="AH37" s="47">
        <f t="shared" si="54"/>
        <v>15</v>
      </c>
      <c r="AI37" s="47">
        <f t="shared" si="55"/>
        <v>23</v>
      </c>
      <c r="AJ37" s="47">
        <f t="shared" si="56"/>
        <v>24</v>
      </c>
      <c r="AK37" s="47">
        <f t="shared" si="57"/>
        <v>24</v>
      </c>
      <c r="AL37" s="47">
        <f t="shared" si="58"/>
        <v>24</v>
      </c>
      <c r="AM37" s="47">
        <f t="shared" si="59"/>
        <v>23</v>
      </c>
      <c r="AN37" s="47">
        <f t="shared" si="60"/>
        <v>24</v>
      </c>
      <c r="AO37" s="47">
        <f t="shared" si="61"/>
        <v>24</v>
      </c>
      <c r="AP37" s="47">
        <f t="shared" si="62"/>
        <v>24</v>
      </c>
      <c r="AQ37" s="47">
        <f t="shared" si="63"/>
        <v>24</v>
      </c>
      <c r="AR37" s="47">
        <f t="shared" si="64"/>
        <v>25</v>
      </c>
      <c r="AS37" s="47">
        <f t="shared" si="65"/>
        <v>25</v>
      </c>
      <c r="AT37" s="47">
        <f t="shared" si="66"/>
        <v>25</v>
      </c>
      <c r="AU37" s="47">
        <f t="shared" si="67"/>
        <v>25</v>
      </c>
      <c r="AV37" s="47">
        <f t="shared" si="68"/>
        <v>26</v>
      </c>
      <c r="AW37" s="47">
        <f t="shared" si="69"/>
        <v>26</v>
      </c>
      <c r="AX37" s="47">
        <f t="shared" si="70"/>
        <v>27</v>
      </c>
      <c r="AY37" s="47">
        <f t="shared" si="71"/>
        <v>25</v>
      </c>
      <c r="AZ37" s="47" t="str">
        <f t="shared" si="72"/>
        <v>NA</v>
      </c>
      <c r="BA37" s="47" t="str">
        <f t="shared" si="73"/>
        <v>NA</v>
      </c>
      <c r="BB37" s="47">
        <f t="shared" si="74"/>
        <v>25</v>
      </c>
      <c r="BC37" s="47">
        <f t="shared" si="75"/>
        <v>26</v>
      </c>
      <c r="BD37" s="47">
        <f t="shared" si="76"/>
        <v>28</v>
      </c>
      <c r="BE37" s="47">
        <f t="shared" si="77"/>
        <v>28</v>
      </c>
    </row>
    <row r="38" spans="1:57" ht="15" customHeight="1" x14ac:dyDescent="0.25">
      <c r="A38" s="54" t="s">
        <v>2235</v>
      </c>
      <c r="B38" s="8" t="s">
        <v>918</v>
      </c>
      <c r="C38" s="81" t="s">
        <v>1129</v>
      </c>
      <c r="H38" s="37">
        <v>231789</v>
      </c>
      <c r="I38" s="37">
        <v>264571</v>
      </c>
      <c r="J38" s="37">
        <v>596841</v>
      </c>
      <c r="K38" s="37">
        <v>719900</v>
      </c>
      <c r="L38" s="37">
        <v>847420</v>
      </c>
      <c r="M38" s="37">
        <v>925746</v>
      </c>
      <c r="N38" s="37">
        <v>1105254</v>
      </c>
      <c r="O38" s="37">
        <v>1045750</v>
      </c>
      <c r="P38" s="37">
        <v>1070772</v>
      </c>
      <c r="Q38" s="37">
        <v>1097418</v>
      </c>
      <c r="R38" s="37">
        <v>1317211</v>
      </c>
      <c r="S38" s="66">
        <v>973920</v>
      </c>
      <c r="T38" s="62">
        <v>1638601</v>
      </c>
      <c r="U38" s="62">
        <v>2164444</v>
      </c>
      <c r="V38" s="67">
        <v>2353191</v>
      </c>
      <c r="W38" s="67">
        <v>1905081</v>
      </c>
      <c r="X38" s="67">
        <v>1979222</v>
      </c>
      <c r="Y38" s="67"/>
      <c r="Z38" s="67"/>
      <c r="AA38" s="147">
        <v>2381151</v>
      </c>
      <c r="AB38" s="147">
        <v>2695663</v>
      </c>
      <c r="AC38" s="147">
        <v>2988806</v>
      </c>
      <c r="AD38" s="147">
        <v>2889679</v>
      </c>
      <c r="AE38" s="47" t="str">
        <f t="shared" si="51"/>
        <v>NA</v>
      </c>
      <c r="AF38" s="47" t="str">
        <f t="shared" si="52"/>
        <v>NA</v>
      </c>
      <c r="AG38" s="47" t="str">
        <f t="shared" si="53"/>
        <v>NA</v>
      </c>
      <c r="AH38" s="47" t="str">
        <f t="shared" si="54"/>
        <v>NA</v>
      </c>
      <c r="AI38" s="47">
        <f t="shared" si="55"/>
        <v>83</v>
      </c>
      <c r="AJ38" s="47">
        <f t="shared" si="56"/>
        <v>83</v>
      </c>
      <c r="AK38" s="47">
        <f t="shared" si="57"/>
        <v>37</v>
      </c>
      <c r="AL38" s="47">
        <f t="shared" si="58"/>
        <v>38</v>
      </c>
      <c r="AM38" s="47">
        <f t="shared" si="59"/>
        <v>38</v>
      </c>
      <c r="AN38" s="47">
        <f t="shared" si="60"/>
        <v>37</v>
      </c>
      <c r="AO38" s="47">
        <f t="shared" si="61"/>
        <v>38</v>
      </c>
      <c r="AP38" s="47">
        <f t="shared" si="62"/>
        <v>42</v>
      </c>
      <c r="AQ38" s="47">
        <f t="shared" si="63"/>
        <v>39</v>
      </c>
      <c r="AR38" s="47">
        <f t="shared" si="64"/>
        <v>37</v>
      </c>
      <c r="AS38" s="47">
        <f t="shared" si="65"/>
        <v>33</v>
      </c>
      <c r="AT38" s="47">
        <f t="shared" si="66"/>
        <v>57</v>
      </c>
      <c r="AU38" s="47">
        <f t="shared" si="67"/>
        <v>34</v>
      </c>
      <c r="AV38" s="47">
        <f t="shared" si="68"/>
        <v>31</v>
      </c>
      <c r="AW38" s="47">
        <f t="shared" si="69"/>
        <v>29</v>
      </c>
      <c r="AX38" s="47">
        <f t="shared" si="70"/>
        <v>28</v>
      </c>
      <c r="AY38" s="47">
        <f t="shared" si="71"/>
        <v>29</v>
      </c>
      <c r="AZ38" s="47" t="str">
        <f t="shared" si="72"/>
        <v>NA</v>
      </c>
      <c r="BA38" s="47" t="str">
        <f t="shared" si="73"/>
        <v>NA</v>
      </c>
      <c r="BB38" s="47">
        <f t="shared" si="74"/>
        <v>31</v>
      </c>
      <c r="BC38" s="47">
        <f t="shared" si="75"/>
        <v>32</v>
      </c>
      <c r="BD38" s="47">
        <f t="shared" si="76"/>
        <v>32</v>
      </c>
      <c r="BE38" s="47">
        <f t="shared" si="77"/>
        <v>32</v>
      </c>
    </row>
    <row r="39" spans="1:57" ht="15" customHeight="1" x14ac:dyDescent="0.25">
      <c r="A39" s="54" t="s">
        <v>15</v>
      </c>
      <c r="B39" s="8" t="s">
        <v>920</v>
      </c>
      <c r="C39" s="81" t="s">
        <v>1129</v>
      </c>
      <c r="D39" s="37">
        <v>280567</v>
      </c>
      <c r="E39" s="37">
        <v>297478</v>
      </c>
      <c r="F39" s="37">
        <v>328572</v>
      </c>
      <c r="G39" s="37">
        <v>372436</v>
      </c>
      <c r="H39" s="37">
        <v>402620</v>
      </c>
      <c r="I39" s="37">
        <v>443885</v>
      </c>
      <c r="J39" s="37">
        <v>551542</v>
      </c>
      <c r="K39" s="37">
        <v>672672</v>
      </c>
      <c r="L39" s="37">
        <v>752309</v>
      </c>
      <c r="M39" s="37">
        <v>803252</v>
      </c>
      <c r="N39" s="37">
        <v>1068708</v>
      </c>
      <c r="O39" s="37">
        <v>1122055</v>
      </c>
      <c r="P39" s="37">
        <v>998201</v>
      </c>
      <c r="Q39" s="37">
        <v>996710</v>
      </c>
      <c r="R39" s="37">
        <v>1103465</v>
      </c>
      <c r="S39" s="37">
        <v>1207573</v>
      </c>
      <c r="T39" s="66">
        <v>1380439</v>
      </c>
      <c r="U39" s="62">
        <v>1654988</v>
      </c>
      <c r="V39" s="67">
        <v>1704350</v>
      </c>
      <c r="W39" s="67">
        <v>1417214</v>
      </c>
      <c r="X39" s="67">
        <v>1614871</v>
      </c>
      <c r="Y39" s="67"/>
      <c r="Z39" s="67"/>
      <c r="AA39" s="147">
        <v>2023357</v>
      </c>
      <c r="AB39" s="147">
        <v>2313305</v>
      </c>
      <c r="AC39" s="147">
        <v>2371810</v>
      </c>
      <c r="AD39" s="147">
        <v>2189546</v>
      </c>
      <c r="AE39" s="47">
        <f t="shared" si="51"/>
        <v>22</v>
      </c>
      <c r="AF39" s="47">
        <f t="shared" si="52"/>
        <v>22</v>
      </c>
      <c r="AG39" s="47">
        <f t="shared" si="53"/>
        <v>23</v>
      </c>
      <c r="AH39" s="47">
        <f t="shared" si="54"/>
        <v>22</v>
      </c>
      <c r="AI39" s="47">
        <f t="shared" si="55"/>
        <v>45</v>
      </c>
      <c r="AJ39" s="47">
        <f t="shared" si="56"/>
        <v>47</v>
      </c>
      <c r="AK39" s="47">
        <f t="shared" si="57"/>
        <v>44</v>
      </c>
      <c r="AL39" s="47">
        <f t="shared" si="58"/>
        <v>44</v>
      </c>
      <c r="AM39" s="47">
        <f t="shared" si="59"/>
        <v>50</v>
      </c>
      <c r="AN39" s="47">
        <f t="shared" si="60"/>
        <v>50</v>
      </c>
      <c r="AO39" s="47">
        <f t="shared" si="61"/>
        <v>40</v>
      </c>
      <c r="AP39" s="47">
        <f t="shared" si="62"/>
        <v>36</v>
      </c>
      <c r="AQ39" s="47">
        <f t="shared" si="63"/>
        <v>43</v>
      </c>
      <c r="AR39" s="47">
        <f t="shared" si="64"/>
        <v>42</v>
      </c>
      <c r="AS39" s="47">
        <f t="shared" si="65"/>
        <v>45</v>
      </c>
      <c r="AT39" s="47">
        <f t="shared" si="66"/>
        <v>43</v>
      </c>
      <c r="AU39" s="47">
        <f t="shared" si="67"/>
        <v>44</v>
      </c>
      <c r="AV39" s="47">
        <f t="shared" si="68"/>
        <v>45</v>
      </c>
      <c r="AW39" s="47">
        <f t="shared" si="69"/>
        <v>42</v>
      </c>
      <c r="AX39" s="47">
        <f t="shared" si="70"/>
        <v>35</v>
      </c>
      <c r="AY39" s="47">
        <f t="shared" si="71"/>
        <v>34</v>
      </c>
      <c r="AZ39" s="47" t="str">
        <f t="shared" si="72"/>
        <v>NA</v>
      </c>
      <c r="BA39" s="47" t="str">
        <f t="shared" si="73"/>
        <v>NA</v>
      </c>
      <c r="BB39" s="47">
        <f t="shared" si="74"/>
        <v>34</v>
      </c>
      <c r="BC39" s="47">
        <f t="shared" si="75"/>
        <v>35</v>
      </c>
      <c r="BD39" s="47">
        <f t="shared" si="76"/>
        <v>37</v>
      </c>
      <c r="BE39" s="47">
        <f t="shared" si="77"/>
        <v>38</v>
      </c>
    </row>
    <row r="40" spans="1:57" ht="15" customHeight="1" x14ac:dyDescent="0.25">
      <c r="A40" s="49" t="s">
        <v>2234</v>
      </c>
      <c r="B40" s="49" t="s">
        <v>914</v>
      </c>
      <c r="C40" s="81" t="s">
        <v>1129</v>
      </c>
      <c r="E40" s="37">
        <v>180568</v>
      </c>
      <c r="F40" s="37">
        <v>208581</v>
      </c>
      <c r="G40" s="115" t="s">
        <v>2163</v>
      </c>
      <c r="H40" s="37">
        <v>272685</v>
      </c>
      <c r="I40" s="37">
        <v>335516</v>
      </c>
      <c r="J40" s="37">
        <v>421778</v>
      </c>
      <c r="K40" s="37">
        <v>843400</v>
      </c>
      <c r="L40" s="37">
        <v>1057110</v>
      </c>
      <c r="M40" s="37">
        <v>948600</v>
      </c>
      <c r="N40" s="37">
        <v>1141666</v>
      </c>
      <c r="O40" s="37">
        <v>1093622</v>
      </c>
      <c r="P40" s="37">
        <v>1073443</v>
      </c>
      <c r="Q40" s="37">
        <v>1021567</v>
      </c>
      <c r="R40" s="37">
        <v>1117634</v>
      </c>
      <c r="S40" s="37">
        <v>1206852</v>
      </c>
      <c r="T40" s="37">
        <v>1324420</v>
      </c>
      <c r="U40" s="62">
        <v>1608682</v>
      </c>
      <c r="V40" s="67">
        <v>1593824</v>
      </c>
      <c r="W40" s="67">
        <v>1235688</v>
      </c>
      <c r="X40" s="67">
        <v>1386634</v>
      </c>
      <c r="Y40" s="67"/>
      <c r="Z40" s="67"/>
      <c r="AA40" s="147">
        <v>1714876</v>
      </c>
      <c r="AB40" s="147">
        <v>1889014</v>
      </c>
      <c r="AC40" s="147">
        <v>1858977</v>
      </c>
      <c r="AD40" s="147">
        <v>1843764</v>
      </c>
      <c r="AE40" s="47" t="str">
        <f t="shared" si="51"/>
        <v>NA</v>
      </c>
      <c r="AF40" s="47">
        <f t="shared" si="52"/>
        <v>28</v>
      </c>
      <c r="AG40" s="47">
        <f t="shared" si="53"/>
        <v>27</v>
      </c>
      <c r="AH40" s="47" t="e">
        <f t="shared" si="54"/>
        <v>#VALUE!</v>
      </c>
      <c r="AI40" s="47">
        <f t="shared" si="55"/>
        <v>75</v>
      </c>
      <c r="AJ40" s="47">
        <f t="shared" si="56"/>
        <v>71</v>
      </c>
      <c r="AK40" s="47">
        <f t="shared" si="57"/>
        <v>66</v>
      </c>
      <c r="AL40" s="47">
        <f t="shared" si="58"/>
        <v>33</v>
      </c>
      <c r="AM40" s="47">
        <f t="shared" si="59"/>
        <v>31</v>
      </c>
      <c r="AN40" s="47">
        <f t="shared" si="60"/>
        <v>36</v>
      </c>
      <c r="AO40" s="47">
        <f t="shared" si="61"/>
        <v>37</v>
      </c>
      <c r="AP40" s="47">
        <f t="shared" si="62"/>
        <v>40</v>
      </c>
      <c r="AQ40" s="47">
        <f t="shared" si="63"/>
        <v>38</v>
      </c>
      <c r="AR40" s="47">
        <f t="shared" si="64"/>
        <v>41</v>
      </c>
      <c r="AS40" s="47">
        <f t="shared" si="65"/>
        <v>44</v>
      </c>
      <c r="AT40" s="47">
        <f t="shared" si="66"/>
        <v>44</v>
      </c>
      <c r="AU40" s="47">
        <f t="shared" si="67"/>
        <v>47</v>
      </c>
      <c r="AV40" s="47">
        <f t="shared" si="68"/>
        <v>46</v>
      </c>
      <c r="AW40" s="47">
        <f t="shared" si="69"/>
        <v>46</v>
      </c>
      <c r="AX40" s="47">
        <f t="shared" si="70"/>
        <v>45</v>
      </c>
      <c r="AY40" s="47">
        <f t="shared" si="71"/>
        <v>42</v>
      </c>
      <c r="AZ40" s="47" t="str">
        <f t="shared" si="72"/>
        <v>NA</v>
      </c>
      <c r="BA40" s="47" t="str">
        <f t="shared" si="73"/>
        <v>NA</v>
      </c>
      <c r="BB40" s="47">
        <f t="shared" si="74"/>
        <v>45</v>
      </c>
      <c r="BC40" s="47">
        <f t="shared" si="75"/>
        <v>46</v>
      </c>
      <c r="BD40" s="47">
        <f t="shared" si="76"/>
        <v>48</v>
      </c>
      <c r="BE40" s="47">
        <f t="shared" si="77"/>
        <v>46</v>
      </c>
    </row>
    <row r="41" spans="1:57" ht="15" customHeight="1" x14ac:dyDescent="0.25">
      <c r="A41" s="54" t="s">
        <v>1071</v>
      </c>
      <c r="B41" s="8" t="s">
        <v>935</v>
      </c>
      <c r="C41" s="81" t="s">
        <v>1129</v>
      </c>
      <c r="D41" s="37">
        <v>218559</v>
      </c>
      <c r="E41" s="37">
        <v>224854</v>
      </c>
      <c r="F41" s="37">
        <v>233708</v>
      </c>
      <c r="G41" s="37">
        <v>280417</v>
      </c>
      <c r="H41" s="37">
        <v>283656</v>
      </c>
      <c r="I41" s="37">
        <v>334801</v>
      </c>
      <c r="J41" s="37">
        <v>392458</v>
      </c>
      <c r="K41" s="37">
        <v>400582</v>
      </c>
      <c r="L41" s="37">
        <v>502141</v>
      </c>
      <c r="M41" s="37">
        <v>601813</v>
      </c>
      <c r="N41" s="37">
        <v>681370</v>
      </c>
      <c r="O41" s="37">
        <v>635143</v>
      </c>
      <c r="P41" s="37">
        <v>583407</v>
      </c>
      <c r="Q41" s="37">
        <v>585695</v>
      </c>
      <c r="R41" s="37">
        <v>738299</v>
      </c>
      <c r="S41" s="37">
        <v>835698</v>
      </c>
      <c r="T41" s="66">
        <v>996245</v>
      </c>
      <c r="U41" s="62">
        <v>1219026</v>
      </c>
      <c r="V41" s="67">
        <v>1250603</v>
      </c>
      <c r="W41" s="67">
        <v>1010590</v>
      </c>
      <c r="X41" s="67">
        <v>1104573</v>
      </c>
      <c r="Y41" s="67"/>
      <c r="Z41" s="67"/>
      <c r="AA41" s="147">
        <v>1359643</v>
      </c>
      <c r="AB41" s="147">
        <v>1519522</v>
      </c>
      <c r="AC41" s="147">
        <v>1555703</v>
      </c>
      <c r="AD41" s="147">
        <v>1461347</v>
      </c>
      <c r="AE41" s="47">
        <f t="shared" si="51"/>
        <v>25</v>
      </c>
      <c r="AF41" s="47">
        <f t="shared" si="52"/>
        <v>25</v>
      </c>
      <c r="AG41" s="47">
        <f t="shared" si="53"/>
        <v>26</v>
      </c>
      <c r="AH41" s="47">
        <f t="shared" si="54"/>
        <v>27</v>
      </c>
      <c r="AI41" s="47">
        <f t="shared" si="55"/>
        <v>73</v>
      </c>
      <c r="AJ41" s="47">
        <f t="shared" si="56"/>
        <v>72</v>
      </c>
      <c r="AK41" s="47">
        <f t="shared" si="57"/>
        <v>72</v>
      </c>
      <c r="AL41" s="47">
        <f t="shared" si="58"/>
        <v>80</v>
      </c>
      <c r="AM41" s="47">
        <f t="shared" si="59"/>
        <v>76</v>
      </c>
      <c r="AN41" s="47">
        <f t="shared" si="60"/>
        <v>73</v>
      </c>
      <c r="AO41" s="47">
        <f t="shared" si="61"/>
        <v>72</v>
      </c>
      <c r="AP41" s="47">
        <f t="shared" si="62"/>
        <v>74</v>
      </c>
      <c r="AQ41" s="47">
        <f t="shared" si="63"/>
        <v>78</v>
      </c>
      <c r="AR41" s="47">
        <f t="shared" si="64"/>
        <v>80</v>
      </c>
      <c r="AS41" s="47">
        <f t="shared" si="65"/>
        <v>69</v>
      </c>
      <c r="AT41" s="47">
        <f t="shared" si="66"/>
        <v>67</v>
      </c>
      <c r="AU41" s="47">
        <f t="shared" si="67"/>
        <v>63</v>
      </c>
      <c r="AV41" s="47">
        <f t="shared" si="68"/>
        <v>61</v>
      </c>
      <c r="AW41" s="47">
        <f t="shared" si="69"/>
        <v>58</v>
      </c>
      <c r="AX41" s="47">
        <f t="shared" si="70"/>
        <v>55</v>
      </c>
      <c r="AY41" s="47">
        <f t="shared" si="71"/>
        <v>55</v>
      </c>
      <c r="AZ41" s="47" t="str">
        <f t="shared" si="72"/>
        <v>NA</v>
      </c>
      <c r="BA41" s="47" t="str">
        <f t="shared" si="73"/>
        <v>NA</v>
      </c>
      <c r="BB41" s="47">
        <f t="shared" si="74"/>
        <v>58</v>
      </c>
      <c r="BC41" s="47">
        <f t="shared" si="75"/>
        <v>59</v>
      </c>
      <c r="BD41" s="47">
        <f t="shared" si="76"/>
        <v>60</v>
      </c>
      <c r="BE41" s="47">
        <f t="shared" si="77"/>
        <v>65</v>
      </c>
    </row>
    <row r="42" spans="1:57" ht="15" customHeight="1" x14ac:dyDescent="0.25">
      <c r="A42" s="54" t="s">
        <v>894</v>
      </c>
      <c r="B42" s="8" t="s">
        <v>920</v>
      </c>
      <c r="C42" s="81" t="s">
        <v>1129</v>
      </c>
      <c r="H42" s="37">
        <v>88146</v>
      </c>
      <c r="I42" s="37">
        <v>103857</v>
      </c>
      <c r="J42" s="37">
        <v>121836</v>
      </c>
      <c r="K42" s="37">
        <v>152181</v>
      </c>
      <c r="L42" s="37">
        <v>183101</v>
      </c>
      <c r="M42" s="37">
        <v>200793</v>
      </c>
      <c r="N42" s="37">
        <v>225674</v>
      </c>
      <c r="O42" s="37">
        <v>218321</v>
      </c>
      <c r="P42" s="37">
        <v>185127</v>
      </c>
      <c r="Q42" s="37">
        <v>184017</v>
      </c>
      <c r="R42" s="37">
        <v>219530</v>
      </c>
      <c r="S42" s="37">
        <v>235279</v>
      </c>
      <c r="T42" s="66">
        <v>265653</v>
      </c>
      <c r="U42" s="62">
        <v>329199</v>
      </c>
      <c r="V42" s="67">
        <v>330482</v>
      </c>
      <c r="W42" s="67">
        <v>252903</v>
      </c>
      <c r="X42" s="67">
        <v>280704</v>
      </c>
      <c r="Y42" s="67"/>
      <c r="Z42" s="67"/>
      <c r="AA42" s="147">
        <v>1326915</v>
      </c>
      <c r="AB42" s="147">
        <v>1509431</v>
      </c>
      <c r="AC42" s="147">
        <v>1638147</v>
      </c>
      <c r="AD42" s="147">
        <v>1559874</v>
      </c>
      <c r="AE42" s="47" t="str">
        <f t="shared" si="51"/>
        <v>NA</v>
      </c>
      <c r="AF42" s="47" t="str">
        <f t="shared" si="52"/>
        <v>NA</v>
      </c>
      <c r="AG42" s="47" t="str">
        <f t="shared" si="53"/>
        <v>NA</v>
      </c>
      <c r="AH42" s="47" t="str">
        <f t="shared" si="54"/>
        <v>NA</v>
      </c>
      <c r="AI42" s="47">
        <f t="shared" si="55"/>
        <v>181</v>
      </c>
      <c r="AJ42" s="47">
        <f t="shared" si="56"/>
        <v>179</v>
      </c>
      <c r="AK42" s="47">
        <f t="shared" si="57"/>
        <v>176</v>
      </c>
      <c r="AL42" s="47">
        <f t="shared" si="58"/>
        <v>172</v>
      </c>
      <c r="AM42" s="47">
        <f t="shared" si="59"/>
        <v>169</v>
      </c>
      <c r="AN42" s="47">
        <f t="shared" si="60"/>
        <v>175</v>
      </c>
      <c r="AO42" s="47">
        <f t="shared" si="61"/>
        <v>174</v>
      </c>
      <c r="AP42" s="47">
        <f t="shared" si="62"/>
        <v>174</v>
      </c>
      <c r="AQ42" s="47">
        <f t="shared" si="63"/>
        <v>184</v>
      </c>
      <c r="AR42" s="47">
        <f t="shared" si="64"/>
        <v>189</v>
      </c>
      <c r="AS42" s="47">
        <f t="shared" si="65"/>
        <v>187</v>
      </c>
      <c r="AT42" s="47">
        <f t="shared" si="66"/>
        <v>194</v>
      </c>
      <c r="AU42" s="47">
        <f t="shared" si="67"/>
        <v>198</v>
      </c>
      <c r="AV42" s="47">
        <f t="shared" si="68"/>
        <v>190</v>
      </c>
      <c r="AW42" s="47">
        <f t="shared" si="69"/>
        <v>187</v>
      </c>
      <c r="AX42" s="47">
        <f t="shared" si="70"/>
        <v>190</v>
      </c>
      <c r="AY42" s="47">
        <f t="shared" si="71"/>
        <v>187</v>
      </c>
      <c r="AZ42" s="47" t="str">
        <f t="shared" si="72"/>
        <v>NA</v>
      </c>
      <c r="BA42" s="47" t="str">
        <f t="shared" si="73"/>
        <v>NA</v>
      </c>
      <c r="BB42" s="47">
        <f t="shared" si="74"/>
        <v>61</v>
      </c>
      <c r="BC42" s="47">
        <f t="shared" si="75"/>
        <v>60</v>
      </c>
      <c r="BD42" s="47">
        <f t="shared" si="76"/>
        <v>56</v>
      </c>
      <c r="BE42" s="47">
        <f t="shared" si="77"/>
        <v>59</v>
      </c>
    </row>
    <row r="43" spans="1:57" ht="15" customHeight="1" x14ac:dyDescent="0.25">
      <c r="A43" s="54" t="s">
        <v>1072</v>
      </c>
      <c r="B43" s="8" t="s">
        <v>938</v>
      </c>
      <c r="C43" s="81" t="s">
        <v>1129</v>
      </c>
      <c r="E43" s="37">
        <v>135935</v>
      </c>
      <c r="I43" s="37">
        <v>229614</v>
      </c>
      <c r="J43" s="37">
        <v>278188</v>
      </c>
      <c r="K43" s="37">
        <v>347422</v>
      </c>
      <c r="L43" s="37">
        <v>422914</v>
      </c>
      <c r="M43" s="37">
        <v>483946</v>
      </c>
      <c r="N43" s="37">
        <v>549925</v>
      </c>
      <c r="O43" s="37">
        <v>549189</v>
      </c>
      <c r="P43" s="37">
        <v>569722</v>
      </c>
      <c r="Q43" s="37">
        <v>588669</v>
      </c>
      <c r="R43" s="37">
        <v>631376</v>
      </c>
      <c r="S43" s="37">
        <v>777514</v>
      </c>
      <c r="T43" s="66">
        <v>960315</v>
      </c>
      <c r="U43" s="62">
        <v>1114426</v>
      </c>
      <c r="V43" s="67">
        <v>1053596</v>
      </c>
      <c r="W43" s="67">
        <v>847897</v>
      </c>
      <c r="X43" s="67">
        <v>968482</v>
      </c>
      <c r="Y43" s="67"/>
      <c r="Z43" s="67"/>
      <c r="AA43" s="147">
        <v>1324313</v>
      </c>
      <c r="AB43" s="147">
        <v>1493466</v>
      </c>
      <c r="AC43" s="147">
        <v>1523024</v>
      </c>
      <c r="AD43" s="147">
        <v>1520354</v>
      </c>
      <c r="AE43" s="47" t="str">
        <f t="shared" si="51"/>
        <v>NA</v>
      </c>
      <c r="AF43" s="47">
        <f t="shared" si="52"/>
        <v>30</v>
      </c>
      <c r="AG43" s="47" t="str">
        <f t="shared" si="53"/>
        <v>NA</v>
      </c>
      <c r="AH43" s="47" t="str">
        <f t="shared" si="54"/>
        <v>NA</v>
      </c>
      <c r="AI43" s="47" t="str">
        <f t="shared" si="55"/>
        <v>NA</v>
      </c>
      <c r="AJ43" s="47">
        <f t="shared" si="56"/>
        <v>96</v>
      </c>
      <c r="AK43" s="47">
        <f t="shared" si="57"/>
        <v>93</v>
      </c>
      <c r="AL43" s="47">
        <f t="shared" si="58"/>
        <v>89</v>
      </c>
      <c r="AM43" s="47">
        <f t="shared" si="59"/>
        <v>87</v>
      </c>
      <c r="AN43" s="47">
        <f t="shared" si="60"/>
        <v>85</v>
      </c>
      <c r="AO43" s="47">
        <f t="shared" si="61"/>
        <v>83</v>
      </c>
      <c r="AP43" s="47">
        <f t="shared" si="62"/>
        <v>81</v>
      </c>
      <c r="AQ43" s="47">
        <f t="shared" si="63"/>
        <v>80</v>
      </c>
      <c r="AR43" s="47">
        <f t="shared" si="64"/>
        <v>79</v>
      </c>
      <c r="AS43" s="47">
        <f t="shared" si="65"/>
        <v>82</v>
      </c>
      <c r="AT43" s="47">
        <f t="shared" si="66"/>
        <v>73</v>
      </c>
      <c r="AU43" s="47">
        <f t="shared" si="67"/>
        <v>65</v>
      </c>
      <c r="AV43" s="47">
        <f t="shared" si="68"/>
        <v>66</v>
      </c>
      <c r="AW43" s="47">
        <f t="shared" si="69"/>
        <v>71</v>
      </c>
      <c r="AX43" s="47">
        <f t="shared" si="70"/>
        <v>70</v>
      </c>
      <c r="AY43" s="47">
        <f t="shared" si="71"/>
        <v>65</v>
      </c>
      <c r="AZ43" s="47" t="str">
        <f t="shared" si="72"/>
        <v>NA</v>
      </c>
      <c r="BA43" s="47" t="str">
        <f t="shared" si="73"/>
        <v>NA</v>
      </c>
      <c r="BB43" s="47">
        <f t="shared" si="74"/>
        <v>62</v>
      </c>
      <c r="BC43" s="47">
        <f t="shared" si="75"/>
        <v>62</v>
      </c>
      <c r="BD43" s="47">
        <f t="shared" si="76"/>
        <v>63</v>
      </c>
      <c r="BE43" s="47">
        <f t="shared" si="77"/>
        <v>60</v>
      </c>
    </row>
    <row r="44" spans="1:57" ht="15" customHeight="1" x14ac:dyDescent="0.25">
      <c r="A44" s="54" t="s">
        <v>24</v>
      </c>
      <c r="B44" s="8" t="s">
        <v>920</v>
      </c>
      <c r="C44" s="81" t="s">
        <v>1129</v>
      </c>
      <c r="D44" s="37">
        <v>109484</v>
      </c>
      <c r="E44" s="37">
        <v>113638</v>
      </c>
      <c r="F44" s="37">
        <v>126281</v>
      </c>
      <c r="G44" s="37">
        <v>265070</v>
      </c>
      <c r="H44" s="37">
        <v>292249</v>
      </c>
      <c r="I44" s="37">
        <v>376237</v>
      </c>
      <c r="J44" s="37">
        <v>501295</v>
      </c>
      <c r="K44" s="37">
        <v>640891</v>
      </c>
      <c r="L44" s="37">
        <v>768376</v>
      </c>
      <c r="M44" s="37">
        <v>683123</v>
      </c>
      <c r="N44" s="37">
        <v>399567</v>
      </c>
      <c r="O44" s="37">
        <v>438392</v>
      </c>
      <c r="P44" s="37">
        <v>435561</v>
      </c>
      <c r="Q44" s="37">
        <v>416855</v>
      </c>
      <c r="R44" s="37">
        <v>477504</v>
      </c>
      <c r="S44" s="37">
        <v>531992</v>
      </c>
      <c r="T44" s="66">
        <v>586968</v>
      </c>
      <c r="U44" s="62">
        <v>692797</v>
      </c>
      <c r="V44" s="67">
        <v>1026518</v>
      </c>
      <c r="W44" s="67">
        <v>897141</v>
      </c>
      <c r="X44" s="67">
        <v>1008161</v>
      </c>
      <c r="Y44" s="67"/>
      <c r="Z44" s="67"/>
      <c r="AA44" s="147">
        <v>1345356</v>
      </c>
      <c r="AB44" s="147">
        <v>1477923</v>
      </c>
      <c r="AC44" s="147">
        <v>1471274</v>
      </c>
      <c r="AD44" s="147">
        <v>1472485</v>
      </c>
      <c r="AE44" s="47">
        <f t="shared" si="51"/>
        <v>29</v>
      </c>
      <c r="AF44" s="47">
        <f t="shared" si="52"/>
        <v>31</v>
      </c>
      <c r="AG44" s="47">
        <f t="shared" si="53"/>
        <v>32</v>
      </c>
      <c r="AH44" s="47">
        <f t="shared" si="54"/>
        <v>28</v>
      </c>
      <c r="AI44" s="47">
        <f t="shared" si="55"/>
        <v>69</v>
      </c>
      <c r="AJ44" s="47">
        <f t="shared" si="56"/>
        <v>61</v>
      </c>
      <c r="AK44" s="47">
        <f t="shared" si="57"/>
        <v>52</v>
      </c>
      <c r="AL44" s="47">
        <f t="shared" si="58"/>
        <v>49</v>
      </c>
      <c r="AM44" s="47">
        <f t="shared" si="59"/>
        <v>48</v>
      </c>
      <c r="AN44" s="47">
        <f t="shared" si="60"/>
        <v>62</v>
      </c>
      <c r="AO44" s="47">
        <f t="shared" si="61"/>
        <v>113</v>
      </c>
      <c r="AP44" s="47">
        <f t="shared" si="62"/>
        <v>98</v>
      </c>
      <c r="AQ44" s="47">
        <f t="shared" si="63"/>
        <v>95</v>
      </c>
      <c r="AR44" s="47">
        <f t="shared" si="64"/>
        <v>100</v>
      </c>
      <c r="AS44" s="47">
        <f t="shared" si="65"/>
        <v>101</v>
      </c>
      <c r="AT44" s="47">
        <f t="shared" si="66"/>
        <v>97</v>
      </c>
      <c r="AU44" s="47">
        <f t="shared" si="67"/>
        <v>102</v>
      </c>
      <c r="AV44" s="47">
        <f t="shared" si="68"/>
        <v>103</v>
      </c>
      <c r="AW44" s="47">
        <f t="shared" si="69"/>
        <v>73</v>
      </c>
      <c r="AX44" s="47">
        <f t="shared" si="70"/>
        <v>61</v>
      </c>
      <c r="AY44" s="47">
        <f t="shared" si="71"/>
        <v>61</v>
      </c>
      <c r="AZ44" s="47" t="str">
        <f t="shared" si="72"/>
        <v>NA</v>
      </c>
      <c r="BA44" s="47" t="str">
        <f t="shared" si="73"/>
        <v>NA</v>
      </c>
      <c r="BB44" s="47">
        <f t="shared" si="74"/>
        <v>59</v>
      </c>
      <c r="BC44" s="47">
        <f t="shared" si="75"/>
        <v>63</v>
      </c>
      <c r="BD44" s="47">
        <f t="shared" si="76"/>
        <v>68</v>
      </c>
      <c r="BE44" s="47">
        <f t="shared" si="77"/>
        <v>64</v>
      </c>
    </row>
    <row r="45" spans="1:57" ht="15" customHeight="1" x14ac:dyDescent="0.25">
      <c r="A45" s="54" t="s">
        <v>1132</v>
      </c>
      <c r="B45" s="8" t="s">
        <v>910</v>
      </c>
      <c r="C45" s="81" t="s">
        <v>1129</v>
      </c>
      <c r="D45" s="37">
        <v>355322</v>
      </c>
      <c r="E45" s="37">
        <v>366566</v>
      </c>
      <c r="F45" s="37">
        <v>405791</v>
      </c>
      <c r="G45" s="37">
        <v>427124</v>
      </c>
      <c r="H45" s="37">
        <v>434497</v>
      </c>
      <c r="I45" s="37">
        <v>482981</v>
      </c>
      <c r="J45" s="37">
        <v>562838</v>
      </c>
      <c r="K45" s="37">
        <v>645542</v>
      </c>
      <c r="L45" s="37">
        <v>770681</v>
      </c>
      <c r="M45" s="37">
        <v>790065</v>
      </c>
      <c r="N45" s="37">
        <v>911121</v>
      </c>
      <c r="O45" s="37">
        <v>872388</v>
      </c>
      <c r="P45" s="37">
        <v>831116</v>
      </c>
      <c r="Q45" s="37">
        <v>810071</v>
      </c>
      <c r="R45" s="37">
        <v>914527</v>
      </c>
      <c r="S45" s="37">
        <v>1013703</v>
      </c>
      <c r="T45" s="66">
        <v>1122477</v>
      </c>
      <c r="U45" s="62">
        <v>1327816</v>
      </c>
      <c r="V45" s="67">
        <v>1405229</v>
      </c>
      <c r="W45" s="67">
        <v>1035449</v>
      </c>
      <c r="X45" s="67">
        <v>1069399</v>
      </c>
      <c r="Y45" s="67"/>
      <c r="Z45" s="67"/>
      <c r="AA45" s="147">
        <v>1268079</v>
      </c>
      <c r="AB45" s="147">
        <v>1466258</v>
      </c>
      <c r="AC45" s="147">
        <v>1505296</v>
      </c>
      <c r="AD45" s="147">
        <v>1383981</v>
      </c>
      <c r="AE45" s="47">
        <f t="shared" si="51"/>
        <v>17</v>
      </c>
      <c r="AF45" s="47">
        <f t="shared" si="52"/>
        <v>17</v>
      </c>
      <c r="AG45" s="47">
        <f t="shared" si="53"/>
        <v>19</v>
      </c>
      <c r="AH45" s="47">
        <f t="shared" si="54"/>
        <v>19</v>
      </c>
      <c r="AI45" s="47">
        <f t="shared" si="55"/>
        <v>41</v>
      </c>
      <c r="AJ45" s="47">
        <f t="shared" si="56"/>
        <v>42</v>
      </c>
      <c r="AK45" s="47">
        <f t="shared" si="57"/>
        <v>43</v>
      </c>
      <c r="AL45" s="47">
        <f t="shared" si="58"/>
        <v>48</v>
      </c>
      <c r="AM45" s="47">
        <f t="shared" si="59"/>
        <v>47</v>
      </c>
      <c r="AN45" s="47">
        <f t="shared" si="60"/>
        <v>53</v>
      </c>
      <c r="AO45" s="47">
        <f t="shared" si="61"/>
        <v>56</v>
      </c>
      <c r="AP45" s="47">
        <f t="shared" si="62"/>
        <v>56</v>
      </c>
      <c r="AQ45" s="47">
        <f t="shared" si="63"/>
        <v>56</v>
      </c>
      <c r="AR45" s="47">
        <f t="shared" si="64"/>
        <v>57</v>
      </c>
      <c r="AS45" s="47">
        <f t="shared" si="65"/>
        <v>57</v>
      </c>
      <c r="AT45" s="47">
        <f t="shared" si="66"/>
        <v>55</v>
      </c>
      <c r="AU45" s="47">
        <f t="shared" si="67"/>
        <v>56</v>
      </c>
      <c r="AV45" s="47">
        <f t="shared" si="68"/>
        <v>55</v>
      </c>
      <c r="AW45" s="47">
        <f t="shared" si="69"/>
        <v>53</v>
      </c>
      <c r="AX45" s="47">
        <f t="shared" si="70"/>
        <v>53</v>
      </c>
      <c r="AY45" s="47">
        <f t="shared" si="71"/>
        <v>56</v>
      </c>
      <c r="AZ45" s="47" t="str">
        <f t="shared" si="72"/>
        <v>NA</v>
      </c>
      <c r="BA45" s="47" t="str">
        <f t="shared" si="73"/>
        <v>NA</v>
      </c>
      <c r="BB45" s="47">
        <f t="shared" si="74"/>
        <v>65</v>
      </c>
      <c r="BC45" s="47">
        <f t="shared" si="75"/>
        <v>65</v>
      </c>
      <c r="BD45" s="47">
        <f t="shared" si="76"/>
        <v>65</v>
      </c>
      <c r="BE45" s="47">
        <f t="shared" si="77"/>
        <v>68</v>
      </c>
    </row>
    <row r="46" spans="1:57" ht="15" customHeight="1" x14ac:dyDescent="0.25">
      <c r="A46" s="54" t="s">
        <v>844</v>
      </c>
      <c r="B46" s="8" t="s">
        <v>910</v>
      </c>
      <c r="C46" s="81" t="s">
        <v>1129</v>
      </c>
      <c r="D46" s="37">
        <v>290816</v>
      </c>
      <c r="E46" s="37">
        <v>328817</v>
      </c>
      <c r="F46" s="37">
        <v>355499</v>
      </c>
      <c r="G46" s="37">
        <v>397371</v>
      </c>
      <c r="H46" s="37">
        <v>403695</v>
      </c>
      <c r="I46" s="37">
        <v>440842</v>
      </c>
      <c r="J46" s="37">
        <v>547831</v>
      </c>
      <c r="K46" s="37">
        <v>697288</v>
      </c>
      <c r="L46" s="37">
        <v>786461</v>
      </c>
      <c r="M46" s="37">
        <v>835547</v>
      </c>
      <c r="N46" s="37">
        <v>1007653</v>
      </c>
      <c r="O46" s="37">
        <v>913072</v>
      </c>
      <c r="P46" s="37">
        <v>829516</v>
      </c>
      <c r="Q46" s="37">
        <v>796676</v>
      </c>
      <c r="R46" s="37">
        <v>868907</v>
      </c>
      <c r="S46" s="37">
        <v>941798</v>
      </c>
      <c r="T46" s="66">
        <v>1016353</v>
      </c>
      <c r="U46" s="62">
        <v>1187057</v>
      </c>
      <c r="V46" s="67">
        <v>1221988</v>
      </c>
      <c r="W46" s="67">
        <v>974783</v>
      </c>
      <c r="X46" s="67">
        <v>1048241</v>
      </c>
      <c r="Y46" s="67"/>
      <c r="Z46" s="67"/>
      <c r="AA46" s="147">
        <v>1256030</v>
      </c>
      <c r="AB46" s="147">
        <v>1442518</v>
      </c>
      <c r="AC46" s="147">
        <v>1514296</v>
      </c>
      <c r="AD46" s="147">
        <v>1435899</v>
      </c>
      <c r="AE46" s="47">
        <f t="shared" si="51"/>
        <v>20</v>
      </c>
      <c r="AF46" s="47">
        <f t="shared" si="52"/>
        <v>19</v>
      </c>
      <c r="AG46" s="47">
        <f t="shared" si="53"/>
        <v>21</v>
      </c>
      <c r="AH46" s="47">
        <f t="shared" si="54"/>
        <v>20</v>
      </c>
      <c r="AI46" s="47">
        <f t="shared" si="55"/>
        <v>44</v>
      </c>
      <c r="AJ46" s="47">
        <f t="shared" si="56"/>
        <v>48</v>
      </c>
      <c r="AK46" s="47">
        <f t="shared" si="57"/>
        <v>45</v>
      </c>
      <c r="AL46" s="47">
        <f t="shared" si="58"/>
        <v>39</v>
      </c>
      <c r="AM46" s="47">
        <f t="shared" si="59"/>
        <v>43</v>
      </c>
      <c r="AN46" s="47">
        <f t="shared" si="60"/>
        <v>48</v>
      </c>
      <c r="AO46" s="47">
        <f t="shared" si="61"/>
        <v>45</v>
      </c>
      <c r="AP46" s="47">
        <f t="shared" si="62"/>
        <v>52</v>
      </c>
      <c r="AQ46" s="47">
        <f t="shared" si="63"/>
        <v>57</v>
      </c>
      <c r="AR46" s="47">
        <f t="shared" si="64"/>
        <v>58</v>
      </c>
      <c r="AS46" s="47">
        <f t="shared" si="65"/>
        <v>58</v>
      </c>
      <c r="AT46" s="47">
        <f t="shared" si="66"/>
        <v>59</v>
      </c>
      <c r="AU46" s="47">
        <f t="shared" si="67"/>
        <v>62</v>
      </c>
      <c r="AV46" s="47">
        <f t="shared" si="68"/>
        <v>62</v>
      </c>
      <c r="AW46" s="47">
        <f t="shared" si="69"/>
        <v>59</v>
      </c>
      <c r="AX46" s="47">
        <f t="shared" si="70"/>
        <v>57</v>
      </c>
      <c r="AY46" s="47">
        <f t="shared" si="71"/>
        <v>58</v>
      </c>
      <c r="AZ46" s="47" t="str">
        <f t="shared" si="72"/>
        <v>NA</v>
      </c>
      <c r="BA46" s="47" t="str">
        <f t="shared" si="73"/>
        <v>NA</v>
      </c>
      <c r="BB46" s="47">
        <f t="shared" si="74"/>
        <v>67</v>
      </c>
      <c r="BC46" s="47">
        <f t="shared" si="75"/>
        <v>67</v>
      </c>
      <c r="BD46" s="47">
        <f t="shared" si="76"/>
        <v>64</v>
      </c>
      <c r="BE46" s="47">
        <f t="shared" si="77"/>
        <v>67</v>
      </c>
    </row>
    <row r="47" spans="1:57" ht="15" customHeight="1" x14ac:dyDescent="0.25">
      <c r="A47" s="235" t="s">
        <v>845</v>
      </c>
      <c r="B47" s="153" t="s">
        <v>931</v>
      </c>
      <c r="C47" s="153" t="s">
        <v>1129</v>
      </c>
      <c r="T47" s="66"/>
      <c r="U47" s="66"/>
      <c r="V47" s="118"/>
      <c r="W47" s="118"/>
      <c r="X47" s="118"/>
      <c r="Y47" s="118"/>
      <c r="Z47" s="118"/>
      <c r="AA47" s="154">
        <v>1171166</v>
      </c>
      <c r="AB47" s="154">
        <v>1310133</v>
      </c>
      <c r="AC47" s="154">
        <v>1341373</v>
      </c>
      <c r="AD47" s="154">
        <v>1261790</v>
      </c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  <c r="AR47" s="119"/>
      <c r="AS47" s="119"/>
      <c r="AT47" s="119"/>
      <c r="AU47" s="119"/>
      <c r="AV47" s="119"/>
      <c r="AW47" s="119"/>
      <c r="AX47" s="119"/>
      <c r="AY47" s="119"/>
      <c r="AZ47" s="119"/>
      <c r="BA47" s="119"/>
      <c r="BB47" s="47">
        <f t="shared" si="74"/>
        <v>70</v>
      </c>
      <c r="BC47" s="47">
        <f t="shared" si="75"/>
        <v>69</v>
      </c>
      <c r="BD47" s="47">
        <f t="shared" si="76"/>
        <v>70</v>
      </c>
      <c r="BE47" s="47">
        <f t="shared" si="77"/>
        <v>70</v>
      </c>
    </row>
    <row r="48" spans="1:57" ht="15" customHeight="1" x14ac:dyDescent="0.25">
      <c r="A48" s="54" t="s">
        <v>846</v>
      </c>
      <c r="B48" s="8" t="s">
        <v>939</v>
      </c>
      <c r="C48" s="81" t="s">
        <v>1129</v>
      </c>
      <c r="D48" s="37">
        <v>158273</v>
      </c>
      <c r="E48" s="37">
        <v>190455</v>
      </c>
      <c r="F48" s="37">
        <v>199722</v>
      </c>
      <c r="G48" s="37">
        <v>256063</v>
      </c>
      <c r="H48" s="37">
        <v>257138</v>
      </c>
      <c r="I48" s="37">
        <v>286492</v>
      </c>
      <c r="J48" s="37">
        <v>362000</v>
      </c>
      <c r="K48" s="37">
        <v>466322</v>
      </c>
      <c r="L48" s="37">
        <v>467493</v>
      </c>
      <c r="M48" s="37">
        <v>553189</v>
      </c>
      <c r="N48" s="37">
        <v>620169</v>
      </c>
      <c r="O48" s="70">
        <f>((P48-N48)/2)+N48</f>
        <v>609554</v>
      </c>
      <c r="P48" s="37">
        <v>598939</v>
      </c>
      <c r="Q48" s="37">
        <v>602301</v>
      </c>
      <c r="R48" s="37">
        <v>699200</v>
      </c>
      <c r="S48" s="37">
        <v>764882</v>
      </c>
      <c r="T48" s="66">
        <v>848848</v>
      </c>
      <c r="U48" s="62">
        <v>999816</v>
      </c>
      <c r="V48" s="67">
        <v>997956</v>
      </c>
      <c r="W48" s="67">
        <v>796490</v>
      </c>
      <c r="X48" s="67">
        <v>854382</v>
      </c>
      <c r="Y48" s="67"/>
      <c r="Z48" s="67"/>
      <c r="AA48" s="147">
        <v>1054890</v>
      </c>
      <c r="AB48" s="147">
        <v>1234824</v>
      </c>
      <c r="AC48" s="147">
        <v>1238954</v>
      </c>
      <c r="AD48" s="147">
        <v>1220781</v>
      </c>
      <c r="AE48" s="47">
        <f t="shared" ref="AE48:AE79" si="78">IF(D48&gt;0,RANK(D48,D$22:D$1192),"NA")</f>
        <v>27</v>
      </c>
      <c r="AF48" s="47">
        <f t="shared" ref="AF48:AF79" si="79">IF(E48&gt;0,RANK(E48,E$22:E$1192),"NA")</f>
        <v>27</v>
      </c>
      <c r="AG48" s="47">
        <f t="shared" ref="AG48:AG79" si="80">IF(F48&gt;0,RANK(F48,F$22:F$1192),"NA")</f>
        <v>29</v>
      </c>
      <c r="AH48" s="47">
        <f t="shared" ref="AH48:AH79" si="81">IF(G48&gt;0,RANK(G48,G$22:G$1192),"NA")</f>
        <v>29</v>
      </c>
      <c r="AI48" s="47">
        <f t="shared" ref="AI48:AI79" si="82">IF(H48&gt;0,RANK(H48,H$22:H$1192),"NA")</f>
        <v>80</v>
      </c>
      <c r="AJ48" s="47">
        <f t="shared" ref="AJ48:AJ79" si="83">IF(I48&gt;0,RANK(I48,I$22:I$1192),"NA")</f>
        <v>79</v>
      </c>
      <c r="AK48" s="47">
        <f t="shared" ref="AK48:AK79" si="84">IF(J48&gt;0,RANK(J48,J$22:J$1192),"NA")</f>
        <v>77</v>
      </c>
      <c r="AL48" s="47">
        <f t="shared" ref="AL48:AL79" si="85">IF(K48&gt;0,RANK(K48,K$22:K$1192),"NA")</f>
        <v>74</v>
      </c>
      <c r="AM48" s="47">
        <f t="shared" ref="AM48:AM79" si="86">IF(L48&gt;0,RANK(L48,L$22:L$1192),"NA")</f>
        <v>79</v>
      </c>
      <c r="AN48" s="47">
        <f t="shared" ref="AN48:AN79" si="87">IF(M48&gt;0,RANK(M48,M$22:M$1192),"NA")</f>
        <v>77</v>
      </c>
      <c r="AO48" s="47">
        <f t="shared" ref="AO48:AO79" si="88">IF(N48&gt;0,RANK(N48,N$22:N$1192),"NA")</f>
        <v>80</v>
      </c>
      <c r="AP48" s="47">
        <f t="shared" ref="AP48:AP79" si="89">IF(O48&gt;0,RANK(O48,O$22:O$1192),"NA")</f>
        <v>79</v>
      </c>
      <c r="AQ48" s="47">
        <f t="shared" ref="AQ48:AQ79" si="90">IF(P48&gt;0,RANK(P48,P$22:P$1192),"NA")</f>
        <v>75</v>
      </c>
      <c r="AR48" s="47">
        <f t="shared" ref="AR48:AR79" si="91">IF(Q48&gt;0,RANK(Q48,Q$22:Q$1192),"NA")</f>
        <v>74</v>
      </c>
      <c r="AS48" s="47">
        <f t="shared" ref="AS48:AS79" si="92">IF(R48&gt;0,RANK(R48,R$22:R$1192),"NA")</f>
        <v>74</v>
      </c>
      <c r="AT48" s="47">
        <f t="shared" ref="AT48:AT79" si="93">IF(S48&gt;0,RANK(S48,S$22:S$1192),"NA")</f>
        <v>77</v>
      </c>
      <c r="AU48" s="47">
        <f t="shared" ref="AU48:AU79" si="94">IF(T48&gt;0,RANK(T48,T$22:T$1192),"NA")</f>
        <v>75</v>
      </c>
      <c r="AV48" s="47">
        <f t="shared" ref="AV48:AV79" si="95">IF(U48&gt;0,RANK(U48,U$22:U$1192),"NA")</f>
        <v>76</v>
      </c>
      <c r="AW48" s="47">
        <f t="shared" ref="AW48:AW79" si="96">IF(V48&gt;0,RANK(V48,V$22:V$1192),"NA")</f>
        <v>77</v>
      </c>
      <c r="AX48" s="47">
        <f t="shared" ref="AX48:AX79" si="97">IF(W48&gt;0,RANK(W48,W$22:W$1192),"NA")</f>
        <v>72</v>
      </c>
      <c r="AY48" s="47">
        <f t="shared" ref="AY48:AY79" si="98">IF(X48&gt;0,RANK(X48,X$22:X$1192),"NA")</f>
        <v>74</v>
      </c>
      <c r="AZ48" s="47" t="str">
        <f t="shared" ref="AZ48:AZ79" si="99">IF(Y48&gt;0,RANK(Y48,Y$22:Y$1192),"NA")</f>
        <v>NA</v>
      </c>
      <c r="BA48" s="47" t="str">
        <f t="shared" ref="BA48:BA79" si="100">IF(Z48&gt;0,RANK(Z48,Z$22:Z$1192),"NA")</f>
        <v>NA</v>
      </c>
      <c r="BB48" s="47">
        <f t="shared" si="74"/>
        <v>76</v>
      </c>
      <c r="BC48" s="47">
        <f t="shared" si="75"/>
        <v>72</v>
      </c>
      <c r="BD48" s="47">
        <f t="shared" si="76"/>
        <v>72</v>
      </c>
      <c r="BE48" s="47">
        <f t="shared" si="77"/>
        <v>72</v>
      </c>
    </row>
    <row r="49" spans="1:57" ht="15" customHeight="1" x14ac:dyDescent="0.25">
      <c r="A49" s="54" t="s">
        <v>1044</v>
      </c>
      <c r="B49" s="8" t="s">
        <v>910</v>
      </c>
      <c r="C49" s="81" t="s">
        <v>1129</v>
      </c>
      <c r="H49" s="37">
        <v>96936</v>
      </c>
      <c r="I49" s="37">
        <v>119361</v>
      </c>
      <c r="J49" s="98">
        <f>((L49-I49)/3)+I49</f>
        <v>137702.66666666666</v>
      </c>
      <c r="K49" s="98">
        <f>((L49-I49)/3)+J49</f>
        <v>156044.33333333331</v>
      </c>
      <c r="L49" s="37">
        <v>174386</v>
      </c>
      <c r="M49" s="37">
        <v>197532</v>
      </c>
      <c r="N49" s="37">
        <v>293407</v>
      </c>
      <c r="O49" s="37">
        <v>316483</v>
      </c>
      <c r="P49" s="37">
        <v>332456</v>
      </c>
      <c r="Q49" s="37">
        <v>343881</v>
      </c>
      <c r="R49" s="37">
        <v>392595</v>
      </c>
      <c r="S49" s="37">
        <v>461903</v>
      </c>
      <c r="T49" s="66">
        <v>540251</v>
      </c>
      <c r="U49" s="62">
        <v>641640</v>
      </c>
      <c r="V49" s="67">
        <v>792782</v>
      </c>
      <c r="W49" s="67">
        <v>679824</v>
      </c>
      <c r="X49" s="67">
        <v>775224</v>
      </c>
      <c r="Y49" s="67"/>
      <c r="Z49" s="67"/>
      <c r="AA49" s="147">
        <v>963585</v>
      </c>
      <c r="AB49" s="147">
        <v>1195363</v>
      </c>
      <c r="AC49" s="147">
        <v>1178300</v>
      </c>
      <c r="AD49" s="147">
        <v>1126429</v>
      </c>
      <c r="AE49" s="47" t="str">
        <f t="shared" si="78"/>
        <v>NA</v>
      </c>
      <c r="AF49" s="47" t="str">
        <f t="shared" si="79"/>
        <v>NA</v>
      </c>
      <c r="AG49" s="47" t="str">
        <f t="shared" si="80"/>
        <v>NA</v>
      </c>
      <c r="AH49" s="47" t="str">
        <f t="shared" si="81"/>
        <v>NA</v>
      </c>
      <c r="AI49" s="47">
        <f t="shared" si="82"/>
        <v>167</v>
      </c>
      <c r="AJ49" s="47">
        <f t="shared" si="83"/>
        <v>165</v>
      </c>
      <c r="AK49" s="47">
        <f t="shared" si="84"/>
        <v>165</v>
      </c>
      <c r="AL49" s="47">
        <f t="shared" si="85"/>
        <v>169</v>
      </c>
      <c r="AM49" s="47">
        <f t="shared" si="86"/>
        <v>177</v>
      </c>
      <c r="AN49" s="47">
        <f t="shared" si="87"/>
        <v>176</v>
      </c>
      <c r="AO49" s="47">
        <f t="shared" si="88"/>
        <v>144</v>
      </c>
      <c r="AP49" s="47">
        <f t="shared" si="89"/>
        <v>133</v>
      </c>
      <c r="AQ49" s="47">
        <f t="shared" si="90"/>
        <v>124</v>
      </c>
      <c r="AR49" s="47">
        <f t="shared" si="91"/>
        <v>123</v>
      </c>
      <c r="AS49" s="47">
        <f t="shared" si="92"/>
        <v>126</v>
      </c>
      <c r="AT49" s="47">
        <f t="shared" si="93"/>
        <v>118</v>
      </c>
      <c r="AU49" s="47">
        <f t="shared" si="94"/>
        <v>115</v>
      </c>
      <c r="AV49" s="47">
        <f t="shared" si="95"/>
        <v>116</v>
      </c>
      <c r="AW49" s="47">
        <f t="shared" si="96"/>
        <v>91</v>
      </c>
      <c r="AX49" s="47">
        <f t="shared" si="97"/>
        <v>82</v>
      </c>
      <c r="AY49" s="47">
        <f t="shared" si="98"/>
        <v>83</v>
      </c>
      <c r="AZ49" s="47" t="str">
        <f t="shared" si="99"/>
        <v>NA</v>
      </c>
      <c r="BA49" s="47" t="str">
        <f t="shared" si="100"/>
        <v>NA</v>
      </c>
      <c r="BB49" s="47">
        <f t="shared" si="74"/>
        <v>86</v>
      </c>
      <c r="BC49" s="47">
        <f t="shared" si="75"/>
        <v>76</v>
      </c>
      <c r="BD49" s="47">
        <f t="shared" si="76"/>
        <v>77</v>
      </c>
      <c r="BE49" s="47">
        <f t="shared" si="77"/>
        <v>81</v>
      </c>
    </row>
    <row r="50" spans="1:57" ht="15" customHeight="1" x14ac:dyDescent="0.25">
      <c r="A50" s="54" t="s">
        <v>19</v>
      </c>
      <c r="B50" s="8" t="s">
        <v>937</v>
      </c>
      <c r="C50" s="81" t="s">
        <v>1129</v>
      </c>
      <c r="D50" s="37">
        <v>233417</v>
      </c>
      <c r="E50" s="37">
        <v>234066</v>
      </c>
      <c r="G50" s="37">
        <v>291039</v>
      </c>
      <c r="H50" s="37">
        <v>285000</v>
      </c>
      <c r="I50" s="37">
        <v>333168</v>
      </c>
      <c r="J50" s="37">
        <v>332646</v>
      </c>
      <c r="K50" s="37">
        <v>446355</v>
      </c>
      <c r="L50" s="37">
        <v>502948</v>
      </c>
      <c r="M50" s="37">
        <v>548305</v>
      </c>
      <c r="N50" s="37">
        <v>636350</v>
      </c>
      <c r="O50" s="37">
        <v>638871</v>
      </c>
      <c r="P50" s="37">
        <v>600964</v>
      </c>
      <c r="Q50" s="37">
        <v>606488</v>
      </c>
      <c r="R50" s="37">
        <v>692665</v>
      </c>
      <c r="S50" s="37">
        <v>780200</v>
      </c>
      <c r="T50" s="66">
        <v>858323</v>
      </c>
      <c r="U50" s="62">
        <v>1009129</v>
      </c>
      <c r="V50" s="67">
        <v>694504</v>
      </c>
      <c r="W50" s="67">
        <v>807859</v>
      </c>
      <c r="X50" s="67">
        <v>888667</v>
      </c>
      <c r="Y50" s="67"/>
      <c r="Z50" s="67"/>
      <c r="AA50" s="147">
        <v>1047813</v>
      </c>
      <c r="AB50" s="147">
        <v>1183924</v>
      </c>
      <c r="AC50" s="147">
        <v>1220464</v>
      </c>
      <c r="AD50" s="147">
        <v>1171314</v>
      </c>
      <c r="AE50" s="47">
        <f t="shared" si="78"/>
        <v>24</v>
      </c>
      <c r="AF50" s="47">
        <f t="shared" si="79"/>
        <v>24</v>
      </c>
      <c r="AG50" s="47" t="str">
        <f t="shared" si="80"/>
        <v>NA</v>
      </c>
      <c r="AH50" s="47">
        <f t="shared" si="81"/>
        <v>26</v>
      </c>
      <c r="AI50" s="47">
        <f t="shared" si="82"/>
        <v>72</v>
      </c>
      <c r="AJ50" s="47">
        <f t="shared" si="83"/>
        <v>74</v>
      </c>
      <c r="AK50" s="47">
        <f t="shared" si="84"/>
        <v>79</v>
      </c>
      <c r="AL50" s="47">
        <f t="shared" si="85"/>
        <v>76</v>
      </c>
      <c r="AM50" s="47">
        <f t="shared" si="86"/>
        <v>75</v>
      </c>
      <c r="AN50" s="47">
        <f t="shared" si="87"/>
        <v>79</v>
      </c>
      <c r="AO50" s="47">
        <f t="shared" si="88"/>
        <v>78</v>
      </c>
      <c r="AP50" s="47">
        <f t="shared" si="89"/>
        <v>72</v>
      </c>
      <c r="AQ50" s="47">
        <f t="shared" si="90"/>
        <v>73</v>
      </c>
      <c r="AR50" s="47">
        <f t="shared" si="91"/>
        <v>73</v>
      </c>
      <c r="AS50" s="47">
        <f t="shared" si="92"/>
        <v>76</v>
      </c>
      <c r="AT50" s="47">
        <f t="shared" si="93"/>
        <v>72</v>
      </c>
      <c r="AU50" s="47">
        <f t="shared" si="94"/>
        <v>74</v>
      </c>
      <c r="AV50" s="47">
        <f t="shared" si="95"/>
        <v>75</v>
      </c>
      <c r="AW50" s="47">
        <f t="shared" si="96"/>
        <v>102</v>
      </c>
      <c r="AX50" s="47">
        <f t="shared" si="97"/>
        <v>71</v>
      </c>
      <c r="AY50" s="47">
        <f t="shared" si="98"/>
        <v>68</v>
      </c>
      <c r="AZ50" s="47" t="str">
        <f t="shared" si="99"/>
        <v>NA</v>
      </c>
      <c r="BA50" s="47" t="str">
        <f t="shared" si="100"/>
        <v>NA</v>
      </c>
      <c r="BB50" s="47">
        <f t="shared" si="74"/>
        <v>79</v>
      </c>
      <c r="BC50" s="47">
        <f t="shared" si="75"/>
        <v>77</v>
      </c>
      <c r="BD50" s="47">
        <f t="shared" si="76"/>
        <v>73</v>
      </c>
      <c r="BE50" s="47">
        <f t="shared" si="77"/>
        <v>73</v>
      </c>
    </row>
    <row r="51" spans="1:57" ht="15" customHeight="1" x14ac:dyDescent="0.25">
      <c r="A51" s="54" t="s">
        <v>22</v>
      </c>
      <c r="B51" s="8" t="s">
        <v>910</v>
      </c>
      <c r="C51" s="81" t="s">
        <v>1129</v>
      </c>
      <c r="D51" s="37">
        <v>285933</v>
      </c>
      <c r="E51" s="37">
        <v>307195</v>
      </c>
      <c r="F51" s="37">
        <v>317398</v>
      </c>
      <c r="G51" s="37">
        <v>339304</v>
      </c>
      <c r="H51" s="37">
        <v>343490</v>
      </c>
      <c r="I51" s="37">
        <v>367389</v>
      </c>
      <c r="J51" s="37">
        <v>412543</v>
      </c>
      <c r="K51" s="37">
        <v>476554</v>
      </c>
      <c r="L51" s="37">
        <v>540131</v>
      </c>
      <c r="M51" s="37">
        <v>584445</v>
      </c>
      <c r="N51" s="37">
        <v>656978</v>
      </c>
      <c r="O51" s="37">
        <v>649936</v>
      </c>
      <c r="P51" s="37">
        <v>599347</v>
      </c>
      <c r="Q51" s="37">
        <v>593973</v>
      </c>
      <c r="R51" s="37">
        <v>673572</v>
      </c>
      <c r="S51" s="37">
        <v>733261</v>
      </c>
      <c r="T51" s="62">
        <v>814672</v>
      </c>
      <c r="U51" s="62">
        <v>991112</v>
      </c>
      <c r="V51" s="67">
        <v>1034659</v>
      </c>
      <c r="W51" s="67">
        <v>850739</v>
      </c>
      <c r="X51" s="67">
        <v>854895</v>
      </c>
      <c r="Y51" s="67"/>
      <c r="Z51" s="67"/>
      <c r="AA51" s="147">
        <v>1005691</v>
      </c>
      <c r="AB51" s="147">
        <v>1180031</v>
      </c>
      <c r="AC51" s="147">
        <v>1185370</v>
      </c>
      <c r="AD51" s="147">
        <v>1084908</v>
      </c>
      <c r="AE51" s="47">
        <f t="shared" si="78"/>
        <v>21</v>
      </c>
      <c r="AF51" s="47">
        <f t="shared" si="79"/>
        <v>21</v>
      </c>
      <c r="AG51" s="47">
        <f t="shared" si="80"/>
        <v>24</v>
      </c>
      <c r="AH51" s="47">
        <f t="shared" si="81"/>
        <v>24</v>
      </c>
      <c r="AI51" s="47">
        <f t="shared" si="82"/>
        <v>56</v>
      </c>
      <c r="AJ51" s="47">
        <f t="shared" si="83"/>
        <v>62</v>
      </c>
      <c r="AK51" s="47">
        <f t="shared" si="84"/>
        <v>69</v>
      </c>
      <c r="AL51" s="47">
        <f t="shared" si="85"/>
        <v>70</v>
      </c>
      <c r="AM51" s="47">
        <f t="shared" si="86"/>
        <v>71</v>
      </c>
      <c r="AN51" s="47">
        <f t="shared" si="87"/>
        <v>75</v>
      </c>
      <c r="AO51" s="47">
        <f t="shared" si="88"/>
        <v>76</v>
      </c>
      <c r="AP51" s="47">
        <f t="shared" si="89"/>
        <v>71</v>
      </c>
      <c r="AQ51" s="47">
        <f t="shared" si="90"/>
        <v>74</v>
      </c>
      <c r="AR51" s="47">
        <f t="shared" si="91"/>
        <v>75</v>
      </c>
      <c r="AS51" s="47">
        <f t="shared" si="92"/>
        <v>78</v>
      </c>
      <c r="AT51" s="47">
        <f t="shared" si="93"/>
        <v>80</v>
      </c>
      <c r="AU51" s="47">
        <f t="shared" si="94"/>
        <v>80</v>
      </c>
      <c r="AV51" s="47">
        <f t="shared" si="95"/>
        <v>77</v>
      </c>
      <c r="AW51" s="47">
        <f t="shared" si="96"/>
        <v>72</v>
      </c>
      <c r="AX51" s="47">
        <f t="shared" si="97"/>
        <v>69</v>
      </c>
      <c r="AY51" s="47">
        <f t="shared" si="98"/>
        <v>72</v>
      </c>
      <c r="AZ51" s="47" t="str">
        <f t="shared" si="99"/>
        <v>NA</v>
      </c>
      <c r="BA51" s="47" t="str">
        <f t="shared" si="100"/>
        <v>NA</v>
      </c>
      <c r="BB51" s="47">
        <f t="shared" si="74"/>
        <v>83</v>
      </c>
      <c r="BC51" s="47">
        <f t="shared" si="75"/>
        <v>80</v>
      </c>
      <c r="BD51" s="47">
        <f t="shared" si="76"/>
        <v>76</v>
      </c>
      <c r="BE51" s="47">
        <f t="shared" si="77"/>
        <v>85</v>
      </c>
    </row>
    <row r="52" spans="1:57" ht="15" customHeight="1" x14ac:dyDescent="0.25">
      <c r="A52" s="54" t="s">
        <v>21</v>
      </c>
      <c r="B52" s="8" t="s">
        <v>910</v>
      </c>
      <c r="C52" s="81" t="s">
        <v>1129</v>
      </c>
      <c r="D52" s="37">
        <v>250377</v>
      </c>
      <c r="E52" s="37">
        <v>264163</v>
      </c>
      <c r="F52" s="37">
        <v>289817</v>
      </c>
      <c r="G52" s="37">
        <v>309329</v>
      </c>
      <c r="H52" s="37">
        <v>318914</v>
      </c>
      <c r="I52" s="37">
        <v>340764</v>
      </c>
      <c r="J52" s="37">
        <v>380916</v>
      </c>
      <c r="K52" s="37">
        <v>468321</v>
      </c>
      <c r="L52" s="37">
        <v>539792</v>
      </c>
      <c r="M52" s="37">
        <v>587183</v>
      </c>
      <c r="N52" s="37">
        <v>645095</v>
      </c>
      <c r="O52" s="37">
        <v>614480</v>
      </c>
      <c r="P52" s="37">
        <v>584333</v>
      </c>
      <c r="Q52" s="37">
        <v>556785</v>
      </c>
      <c r="R52" s="37">
        <v>672341</v>
      </c>
      <c r="S52" s="66">
        <v>746137</v>
      </c>
      <c r="T52" s="62">
        <v>874364</v>
      </c>
      <c r="U52" s="62">
        <v>1018012</v>
      </c>
      <c r="V52" s="67">
        <v>1068934</v>
      </c>
      <c r="W52" s="67">
        <v>880256</v>
      </c>
      <c r="X52" s="67">
        <v>871966</v>
      </c>
      <c r="Y52" s="67"/>
      <c r="Z52" s="67"/>
      <c r="AA52" s="147">
        <v>1050449</v>
      </c>
      <c r="AB52" s="147">
        <v>1153626</v>
      </c>
      <c r="AC52" s="147">
        <v>1168242</v>
      </c>
      <c r="AD52" s="147">
        <v>1144280</v>
      </c>
      <c r="AE52" s="47">
        <f t="shared" si="78"/>
        <v>23</v>
      </c>
      <c r="AF52" s="47">
        <f t="shared" si="79"/>
        <v>23</v>
      </c>
      <c r="AG52" s="47">
        <f t="shared" si="80"/>
        <v>25</v>
      </c>
      <c r="AH52" s="47">
        <f t="shared" si="81"/>
        <v>25</v>
      </c>
      <c r="AI52" s="47">
        <f t="shared" si="82"/>
        <v>62</v>
      </c>
      <c r="AJ52" s="47">
        <f t="shared" si="83"/>
        <v>69</v>
      </c>
      <c r="AK52" s="47">
        <f t="shared" si="84"/>
        <v>75</v>
      </c>
      <c r="AL52" s="47">
        <f t="shared" si="85"/>
        <v>73</v>
      </c>
      <c r="AM52" s="47">
        <f t="shared" si="86"/>
        <v>73</v>
      </c>
      <c r="AN52" s="47">
        <f t="shared" si="87"/>
        <v>74</v>
      </c>
      <c r="AO52" s="47">
        <f t="shared" si="88"/>
        <v>77</v>
      </c>
      <c r="AP52" s="47">
        <f t="shared" si="89"/>
        <v>78</v>
      </c>
      <c r="AQ52" s="47">
        <f t="shared" si="90"/>
        <v>77</v>
      </c>
      <c r="AR52" s="47">
        <f t="shared" si="91"/>
        <v>81</v>
      </c>
      <c r="AS52" s="47">
        <f t="shared" si="92"/>
        <v>79</v>
      </c>
      <c r="AT52" s="47">
        <f t="shared" si="93"/>
        <v>78</v>
      </c>
      <c r="AU52" s="47">
        <f t="shared" si="94"/>
        <v>73</v>
      </c>
      <c r="AV52" s="47">
        <f t="shared" si="95"/>
        <v>74</v>
      </c>
      <c r="AW52" s="47">
        <f t="shared" si="96"/>
        <v>67</v>
      </c>
      <c r="AX52" s="47">
        <f t="shared" si="97"/>
        <v>67</v>
      </c>
      <c r="AY52" s="47">
        <f t="shared" si="98"/>
        <v>70</v>
      </c>
      <c r="AZ52" s="47" t="str">
        <f t="shared" si="99"/>
        <v>NA</v>
      </c>
      <c r="BA52" s="47" t="str">
        <f t="shared" si="100"/>
        <v>NA</v>
      </c>
      <c r="BB52" s="47">
        <f t="shared" si="74"/>
        <v>78</v>
      </c>
      <c r="BC52" s="47">
        <f t="shared" si="75"/>
        <v>81</v>
      </c>
      <c r="BD52" s="47">
        <f t="shared" si="76"/>
        <v>78</v>
      </c>
      <c r="BE52" s="47">
        <f t="shared" si="77"/>
        <v>77</v>
      </c>
    </row>
    <row r="53" spans="1:57" ht="15" customHeight="1" x14ac:dyDescent="0.25">
      <c r="A53" s="54" t="s">
        <v>17</v>
      </c>
      <c r="B53" s="8" t="s">
        <v>918</v>
      </c>
      <c r="C53" s="81" t="s">
        <v>1129</v>
      </c>
      <c r="D53" s="37">
        <v>318032</v>
      </c>
      <c r="E53" s="37">
        <v>336361</v>
      </c>
      <c r="F53" s="37">
        <v>361495</v>
      </c>
      <c r="G53" s="37">
        <v>384148</v>
      </c>
      <c r="H53" s="37">
        <v>402415</v>
      </c>
      <c r="I53" s="37">
        <v>421712</v>
      </c>
      <c r="J53" s="37">
        <v>499798</v>
      </c>
      <c r="K53" s="37">
        <v>614661</v>
      </c>
      <c r="L53" s="37">
        <v>752923</v>
      </c>
      <c r="M53" s="37">
        <v>857938</v>
      </c>
      <c r="N53" s="37">
        <v>969618</v>
      </c>
      <c r="O53" s="37">
        <v>812389</v>
      </c>
      <c r="P53" s="37">
        <v>732570</v>
      </c>
      <c r="Q53" s="37">
        <v>725155</v>
      </c>
      <c r="R53" s="37">
        <v>812192</v>
      </c>
      <c r="S53" s="37">
        <v>906803</v>
      </c>
      <c r="T53" s="66">
        <v>1042558</v>
      </c>
      <c r="U53" s="62">
        <v>1248695</v>
      </c>
      <c r="V53" s="67">
        <v>1148297</v>
      </c>
      <c r="W53" s="67">
        <v>884226</v>
      </c>
      <c r="X53" s="67">
        <v>937639</v>
      </c>
      <c r="Y53" s="67"/>
      <c r="Z53" s="67"/>
      <c r="AA53" s="147">
        <v>1061639</v>
      </c>
      <c r="AB53" s="147">
        <v>1148026</v>
      </c>
      <c r="AC53" s="147">
        <v>1167400</v>
      </c>
      <c r="AD53" s="147">
        <v>1141211</v>
      </c>
      <c r="AE53" s="47">
        <f t="shared" si="78"/>
        <v>18</v>
      </c>
      <c r="AF53" s="47">
        <f t="shared" si="79"/>
        <v>18</v>
      </c>
      <c r="AG53" s="47">
        <f t="shared" si="80"/>
        <v>20</v>
      </c>
      <c r="AH53" s="47">
        <f t="shared" si="81"/>
        <v>21</v>
      </c>
      <c r="AI53" s="47">
        <f t="shared" si="82"/>
        <v>46</v>
      </c>
      <c r="AJ53" s="47">
        <f t="shared" si="83"/>
        <v>51</v>
      </c>
      <c r="AK53" s="47">
        <f t="shared" si="84"/>
        <v>53</v>
      </c>
      <c r="AL53" s="47">
        <f t="shared" si="85"/>
        <v>52</v>
      </c>
      <c r="AM53" s="47">
        <f t="shared" si="86"/>
        <v>49</v>
      </c>
      <c r="AN53" s="47">
        <f t="shared" si="87"/>
        <v>46</v>
      </c>
      <c r="AO53" s="47">
        <f t="shared" si="88"/>
        <v>47</v>
      </c>
      <c r="AP53" s="47">
        <f t="shared" si="89"/>
        <v>61</v>
      </c>
      <c r="AQ53" s="47">
        <f t="shared" si="90"/>
        <v>60</v>
      </c>
      <c r="AR53" s="47">
        <f t="shared" si="91"/>
        <v>61</v>
      </c>
      <c r="AS53" s="47">
        <f t="shared" si="92"/>
        <v>60</v>
      </c>
      <c r="AT53" s="47">
        <f t="shared" si="93"/>
        <v>60</v>
      </c>
      <c r="AU53" s="47">
        <f t="shared" si="94"/>
        <v>61</v>
      </c>
      <c r="AV53" s="47">
        <f t="shared" si="95"/>
        <v>58</v>
      </c>
      <c r="AW53" s="47">
        <f t="shared" si="96"/>
        <v>62</v>
      </c>
      <c r="AX53" s="47">
        <f t="shared" si="97"/>
        <v>64</v>
      </c>
      <c r="AY53" s="47">
        <f t="shared" si="98"/>
        <v>67</v>
      </c>
      <c r="AZ53" s="47" t="str">
        <f t="shared" si="99"/>
        <v>NA</v>
      </c>
      <c r="BA53" s="47" t="str">
        <f t="shared" si="100"/>
        <v>NA</v>
      </c>
      <c r="BB53" s="47">
        <f t="shared" si="74"/>
        <v>74</v>
      </c>
      <c r="BC53" s="47">
        <f t="shared" si="75"/>
        <v>82</v>
      </c>
      <c r="BD53" s="47">
        <f t="shared" si="76"/>
        <v>79</v>
      </c>
      <c r="BE53" s="47">
        <f t="shared" si="77"/>
        <v>79</v>
      </c>
    </row>
    <row r="54" spans="1:57" ht="15" customHeight="1" x14ac:dyDescent="0.25">
      <c r="A54" s="54" t="s">
        <v>18</v>
      </c>
      <c r="B54" s="8" t="s">
        <v>934</v>
      </c>
      <c r="C54" s="81" t="s">
        <v>1129</v>
      </c>
      <c r="H54" s="37">
        <v>352704</v>
      </c>
      <c r="I54" s="37">
        <v>390389</v>
      </c>
      <c r="J54" s="37">
        <v>445787</v>
      </c>
      <c r="K54" s="37">
        <v>521843</v>
      </c>
      <c r="L54" s="37">
        <v>578566</v>
      </c>
      <c r="M54" s="37">
        <v>629981</v>
      </c>
      <c r="N54" s="37">
        <v>861303</v>
      </c>
      <c r="O54" s="37">
        <v>788263</v>
      </c>
      <c r="P54" s="37">
        <v>716523</v>
      </c>
      <c r="Q54" s="37">
        <v>695812</v>
      </c>
      <c r="R54" s="37">
        <v>794963</v>
      </c>
      <c r="S54" s="37">
        <v>861679</v>
      </c>
      <c r="T54" s="66">
        <v>948738</v>
      </c>
      <c r="U54" s="62">
        <v>1102272</v>
      </c>
      <c r="V54" s="67">
        <v>1023255</v>
      </c>
      <c r="W54" s="67">
        <v>791210</v>
      </c>
      <c r="X54" s="67">
        <v>846776</v>
      </c>
      <c r="Y54" s="67"/>
      <c r="Z54" s="67"/>
      <c r="AA54" s="147">
        <v>1012401</v>
      </c>
      <c r="AB54" s="147">
        <v>1137222</v>
      </c>
      <c r="AC54" s="147">
        <v>1101476</v>
      </c>
      <c r="AD54" s="147">
        <v>1050680</v>
      </c>
      <c r="AE54" s="47" t="str">
        <f t="shared" si="78"/>
        <v>NA</v>
      </c>
      <c r="AF54" s="47" t="str">
        <f t="shared" si="79"/>
        <v>NA</v>
      </c>
      <c r="AG54" s="47" t="str">
        <f t="shared" si="80"/>
        <v>NA</v>
      </c>
      <c r="AH54" s="47" t="str">
        <f t="shared" si="81"/>
        <v>NA</v>
      </c>
      <c r="AI54" s="47">
        <f t="shared" si="82"/>
        <v>55</v>
      </c>
      <c r="AJ54" s="47">
        <f t="shared" si="83"/>
        <v>55</v>
      </c>
      <c r="AK54" s="47">
        <f t="shared" si="84"/>
        <v>61</v>
      </c>
      <c r="AL54" s="47">
        <f t="shared" si="85"/>
        <v>64</v>
      </c>
      <c r="AM54" s="47">
        <f t="shared" si="86"/>
        <v>68</v>
      </c>
      <c r="AN54" s="47">
        <f t="shared" si="87"/>
        <v>71</v>
      </c>
      <c r="AO54" s="47">
        <f t="shared" si="88"/>
        <v>61</v>
      </c>
      <c r="AP54" s="47">
        <f t="shared" si="89"/>
        <v>62</v>
      </c>
      <c r="AQ54" s="47">
        <f t="shared" si="90"/>
        <v>62</v>
      </c>
      <c r="AR54" s="47">
        <f t="shared" si="91"/>
        <v>64</v>
      </c>
      <c r="AS54" s="47">
        <f t="shared" si="92"/>
        <v>63</v>
      </c>
      <c r="AT54" s="47">
        <f t="shared" si="93"/>
        <v>63</v>
      </c>
      <c r="AU54" s="47">
        <f t="shared" si="94"/>
        <v>66</v>
      </c>
      <c r="AV54" s="47">
        <f t="shared" si="95"/>
        <v>68</v>
      </c>
      <c r="AW54" s="47">
        <f t="shared" si="96"/>
        <v>75</v>
      </c>
      <c r="AX54" s="47">
        <f t="shared" si="97"/>
        <v>73</v>
      </c>
      <c r="AY54" s="47">
        <f t="shared" si="98"/>
        <v>76</v>
      </c>
      <c r="AZ54" s="47" t="str">
        <f t="shared" si="99"/>
        <v>NA</v>
      </c>
      <c r="BA54" s="47" t="str">
        <f t="shared" si="100"/>
        <v>NA</v>
      </c>
      <c r="BB54" s="47">
        <f t="shared" si="74"/>
        <v>82</v>
      </c>
      <c r="BC54" s="47">
        <f t="shared" si="75"/>
        <v>83</v>
      </c>
      <c r="BD54" s="47">
        <f t="shared" si="76"/>
        <v>86</v>
      </c>
      <c r="BE54" s="47">
        <f t="shared" si="77"/>
        <v>91</v>
      </c>
    </row>
    <row r="55" spans="1:57" ht="15" customHeight="1" x14ac:dyDescent="0.25">
      <c r="A55" s="54" t="s">
        <v>1043</v>
      </c>
      <c r="B55" s="8" t="s">
        <v>934</v>
      </c>
      <c r="C55" s="81" t="s">
        <v>1129</v>
      </c>
      <c r="H55" s="37">
        <v>109575</v>
      </c>
      <c r="I55" s="37">
        <v>136129</v>
      </c>
      <c r="J55" s="37">
        <v>155529</v>
      </c>
      <c r="K55" s="37">
        <v>189008</v>
      </c>
      <c r="L55" s="37">
        <v>217394</v>
      </c>
      <c r="M55" s="37">
        <v>327644</v>
      </c>
      <c r="N55" s="37">
        <v>369372</v>
      </c>
      <c r="O55" s="37">
        <v>419211</v>
      </c>
      <c r="P55" s="37">
        <v>397763</v>
      </c>
      <c r="Q55" s="37">
        <v>412308</v>
      </c>
      <c r="R55" s="37">
        <v>526589</v>
      </c>
      <c r="S55" s="37">
        <v>576721</v>
      </c>
      <c r="T55" s="66">
        <v>785196</v>
      </c>
      <c r="U55" s="62">
        <v>957608</v>
      </c>
      <c r="V55" s="67">
        <v>908654</v>
      </c>
      <c r="W55" s="67">
        <v>696851</v>
      </c>
      <c r="X55" s="67">
        <v>778890</v>
      </c>
      <c r="Y55" s="67"/>
      <c r="Z55" s="67"/>
      <c r="AA55" s="147">
        <v>995295</v>
      </c>
      <c r="AB55" s="147">
        <v>1136833</v>
      </c>
      <c r="AC55" s="147">
        <v>1142722</v>
      </c>
      <c r="AD55" s="147">
        <v>1117852</v>
      </c>
      <c r="AE55" s="47" t="str">
        <f t="shared" si="78"/>
        <v>NA</v>
      </c>
      <c r="AF55" s="47" t="str">
        <f t="shared" si="79"/>
        <v>NA</v>
      </c>
      <c r="AG55" s="47" t="str">
        <f t="shared" si="80"/>
        <v>NA</v>
      </c>
      <c r="AH55" s="47" t="str">
        <f t="shared" si="81"/>
        <v>NA</v>
      </c>
      <c r="AI55" s="47">
        <f t="shared" si="82"/>
        <v>155</v>
      </c>
      <c r="AJ55" s="47">
        <f t="shared" si="83"/>
        <v>149</v>
      </c>
      <c r="AK55" s="47">
        <f t="shared" si="84"/>
        <v>151</v>
      </c>
      <c r="AL55" s="47">
        <f t="shared" si="85"/>
        <v>147</v>
      </c>
      <c r="AM55" s="47">
        <f t="shared" si="86"/>
        <v>149</v>
      </c>
      <c r="AN55" s="47">
        <f t="shared" si="87"/>
        <v>121</v>
      </c>
      <c r="AO55" s="47">
        <f t="shared" si="88"/>
        <v>120</v>
      </c>
      <c r="AP55" s="47">
        <f t="shared" si="89"/>
        <v>108</v>
      </c>
      <c r="AQ55" s="47">
        <f t="shared" si="90"/>
        <v>104</v>
      </c>
      <c r="AR55" s="47">
        <f t="shared" si="91"/>
        <v>102</v>
      </c>
      <c r="AS55" s="47">
        <f t="shared" si="92"/>
        <v>92</v>
      </c>
      <c r="AT55" s="47">
        <f t="shared" si="93"/>
        <v>92</v>
      </c>
      <c r="AU55" s="47">
        <f t="shared" si="94"/>
        <v>83</v>
      </c>
      <c r="AV55" s="47">
        <f t="shared" si="95"/>
        <v>81</v>
      </c>
      <c r="AW55" s="47">
        <f t="shared" si="96"/>
        <v>80</v>
      </c>
      <c r="AX55" s="47">
        <f t="shared" si="97"/>
        <v>80</v>
      </c>
      <c r="AY55" s="47">
        <f t="shared" si="98"/>
        <v>82</v>
      </c>
      <c r="AZ55" s="47" t="str">
        <f t="shared" si="99"/>
        <v>NA</v>
      </c>
      <c r="BA55" s="47" t="str">
        <f t="shared" si="100"/>
        <v>NA</v>
      </c>
      <c r="BB55" s="47">
        <f t="shared" si="74"/>
        <v>84</v>
      </c>
      <c r="BC55" s="47">
        <f t="shared" si="75"/>
        <v>84</v>
      </c>
      <c r="BD55" s="47">
        <f t="shared" si="76"/>
        <v>84</v>
      </c>
      <c r="BE55" s="47">
        <f t="shared" si="77"/>
        <v>83</v>
      </c>
    </row>
    <row r="56" spans="1:57" ht="15" customHeight="1" x14ac:dyDescent="0.25">
      <c r="A56" s="54" t="s">
        <v>1042</v>
      </c>
      <c r="B56" s="8" t="s">
        <v>922</v>
      </c>
      <c r="C56" s="81" t="s">
        <v>1129</v>
      </c>
      <c r="H56" s="37">
        <v>164861</v>
      </c>
      <c r="I56" s="37">
        <v>196449</v>
      </c>
      <c r="J56" s="37">
        <v>233875</v>
      </c>
      <c r="K56" s="37">
        <v>281224</v>
      </c>
      <c r="L56" s="37">
        <v>335189</v>
      </c>
      <c r="M56" s="37">
        <v>378099</v>
      </c>
      <c r="N56" s="37">
        <v>440309</v>
      </c>
      <c r="O56" s="37">
        <v>420511</v>
      </c>
      <c r="P56" s="37">
        <v>588089</v>
      </c>
      <c r="Q56" s="37">
        <v>592194</v>
      </c>
      <c r="R56" s="37">
        <v>666085</v>
      </c>
      <c r="S56" s="37">
        <v>714968</v>
      </c>
      <c r="T56" s="66">
        <v>811138</v>
      </c>
      <c r="U56" s="62">
        <v>954376</v>
      </c>
      <c r="V56" s="67">
        <v>887411</v>
      </c>
      <c r="W56" s="67">
        <v>664636</v>
      </c>
      <c r="X56" s="67">
        <v>728726</v>
      </c>
      <c r="Y56" s="67"/>
      <c r="Z56" s="67"/>
      <c r="AA56" s="147">
        <v>919408</v>
      </c>
      <c r="AB56" s="147">
        <v>1072000</v>
      </c>
      <c r="AC56" s="147">
        <v>1106924</v>
      </c>
      <c r="AD56" s="147">
        <v>1099634</v>
      </c>
      <c r="AE56" s="47" t="str">
        <f t="shared" si="78"/>
        <v>NA</v>
      </c>
      <c r="AF56" s="47" t="str">
        <f t="shared" si="79"/>
        <v>NA</v>
      </c>
      <c r="AG56" s="47" t="str">
        <f t="shared" si="80"/>
        <v>NA</v>
      </c>
      <c r="AH56" s="47" t="str">
        <f t="shared" si="81"/>
        <v>NA</v>
      </c>
      <c r="AI56" s="47">
        <f t="shared" si="82"/>
        <v>108</v>
      </c>
      <c r="AJ56" s="47">
        <f t="shared" si="83"/>
        <v>109</v>
      </c>
      <c r="AK56" s="47">
        <f t="shared" si="84"/>
        <v>108</v>
      </c>
      <c r="AL56" s="47">
        <f t="shared" si="85"/>
        <v>111</v>
      </c>
      <c r="AM56" s="47">
        <f t="shared" si="86"/>
        <v>105</v>
      </c>
      <c r="AN56" s="47">
        <f t="shared" si="87"/>
        <v>106</v>
      </c>
      <c r="AO56" s="47">
        <f t="shared" si="88"/>
        <v>101</v>
      </c>
      <c r="AP56" s="47">
        <f t="shared" si="89"/>
        <v>107</v>
      </c>
      <c r="AQ56" s="47">
        <f t="shared" si="90"/>
        <v>76</v>
      </c>
      <c r="AR56" s="47">
        <f t="shared" si="91"/>
        <v>76</v>
      </c>
      <c r="AS56" s="47">
        <f t="shared" si="92"/>
        <v>80</v>
      </c>
      <c r="AT56" s="47">
        <f t="shared" si="93"/>
        <v>82</v>
      </c>
      <c r="AU56" s="47">
        <f t="shared" si="94"/>
        <v>81</v>
      </c>
      <c r="AV56" s="47">
        <f t="shared" si="95"/>
        <v>82</v>
      </c>
      <c r="AW56" s="47">
        <f t="shared" si="96"/>
        <v>82</v>
      </c>
      <c r="AX56" s="47">
        <f t="shared" si="97"/>
        <v>84</v>
      </c>
      <c r="AY56" s="47">
        <f t="shared" si="98"/>
        <v>85</v>
      </c>
      <c r="AZ56" s="47" t="str">
        <f t="shared" si="99"/>
        <v>NA</v>
      </c>
      <c r="BA56" s="47" t="str">
        <f t="shared" si="100"/>
        <v>NA</v>
      </c>
      <c r="BB56" s="47">
        <f t="shared" si="74"/>
        <v>89</v>
      </c>
      <c r="BC56" s="47">
        <f t="shared" si="75"/>
        <v>88</v>
      </c>
      <c r="BD56" s="47">
        <f t="shared" si="76"/>
        <v>85</v>
      </c>
      <c r="BE56" s="47">
        <f t="shared" si="77"/>
        <v>84</v>
      </c>
    </row>
    <row r="57" spans="1:57" ht="15" customHeight="1" x14ac:dyDescent="0.25">
      <c r="A57" s="54" t="s">
        <v>16</v>
      </c>
      <c r="B57" s="8" t="s">
        <v>910</v>
      </c>
      <c r="C57" s="81" t="s">
        <v>1129</v>
      </c>
      <c r="N57" s="37">
        <v>1044685</v>
      </c>
      <c r="O57" s="37">
        <v>984150</v>
      </c>
      <c r="P57" s="37">
        <v>885915</v>
      </c>
      <c r="Q57" s="37">
        <v>833644</v>
      </c>
      <c r="R57" s="37">
        <v>972351</v>
      </c>
      <c r="S57" s="37">
        <v>1008261</v>
      </c>
      <c r="T57" s="66">
        <v>1059393</v>
      </c>
      <c r="U57" s="62">
        <v>1278011</v>
      </c>
      <c r="V57" s="67">
        <v>1091814</v>
      </c>
      <c r="W57" s="67">
        <v>731320</v>
      </c>
      <c r="X57" s="67">
        <v>799231</v>
      </c>
      <c r="Y57" s="67"/>
      <c r="Z57" s="67"/>
      <c r="AA57" s="147">
        <v>873721</v>
      </c>
      <c r="AB57" s="147">
        <v>1021458</v>
      </c>
      <c r="AC57" s="147">
        <v>1095326</v>
      </c>
      <c r="AD57" s="147">
        <v>1063678</v>
      </c>
      <c r="AE57" s="47" t="str">
        <f t="shared" si="78"/>
        <v>NA</v>
      </c>
      <c r="AF57" s="47" t="str">
        <f t="shared" si="79"/>
        <v>NA</v>
      </c>
      <c r="AG57" s="47" t="str">
        <f t="shared" si="80"/>
        <v>NA</v>
      </c>
      <c r="AH57" s="47" t="str">
        <f t="shared" si="81"/>
        <v>NA</v>
      </c>
      <c r="AI57" s="47" t="str">
        <f t="shared" si="82"/>
        <v>NA</v>
      </c>
      <c r="AJ57" s="47" t="str">
        <f t="shared" si="83"/>
        <v>NA</v>
      </c>
      <c r="AK57" s="47" t="str">
        <f t="shared" si="84"/>
        <v>NA</v>
      </c>
      <c r="AL57" s="47" t="str">
        <f t="shared" si="85"/>
        <v>NA</v>
      </c>
      <c r="AM57" s="47" t="str">
        <f t="shared" si="86"/>
        <v>NA</v>
      </c>
      <c r="AN57" s="47" t="str">
        <f t="shared" si="87"/>
        <v>NA</v>
      </c>
      <c r="AO57" s="47">
        <f t="shared" si="88"/>
        <v>41</v>
      </c>
      <c r="AP57" s="47">
        <f t="shared" si="89"/>
        <v>45</v>
      </c>
      <c r="AQ57" s="47">
        <f t="shared" si="90"/>
        <v>50</v>
      </c>
      <c r="AR57" s="47">
        <f t="shared" si="91"/>
        <v>55</v>
      </c>
      <c r="AS57" s="47">
        <f t="shared" si="92"/>
        <v>54</v>
      </c>
      <c r="AT57" s="47">
        <f t="shared" si="93"/>
        <v>56</v>
      </c>
      <c r="AU57" s="47">
        <f t="shared" si="94"/>
        <v>58</v>
      </c>
      <c r="AV57" s="47">
        <f t="shared" si="95"/>
        <v>56</v>
      </c>
      <c r="AW57" s="47">
        <f t="shared" si="96"/>
        <v>66</v>
      </c>
      <c r="AX57" s="47">
        <f t="shared" si="97"/>
        <v>78</v>
      </c>
      <c r="AY57" s="47">
        <f t="shared" si="98"/>
        <v>79</v>
      </c>
      <c r="AZ57" s="47" t="str">
        <f t="shared" si="99"/>
        <v>NA</v>
      </c>
      <c r="BA57" s="47" t="str">
        <f t="shared" si="100"/>
        <v>NA</v>
      </c>
      <c r="BB57" s="47">
        <f t="shared" si="74"/>
        <v>92</v>
      </c>
      <c r="BC57" s="47">
        <f t="shared" si="75"/>
        <v>91</v>
      </c>
      <c r="BD57" s="47">
        <f t="shared" si="76"/>
        <v>88</v>
      </c>
      <c r="BE57" s="47">
        <f t="shared" si="77"/>
        <v>88</v>
      </c>
    </row>
    <row r="58" spans="1:57" ht="15" customHeight="1" x14ac:dyDescent="0.25">
      <c r="A58" s="54" t="s">
        <v>20</v>
      </c>
      <c r="B58" s="8" t="s">
        <v>938</v>
      </c>
      <c r="C58" s="81" t="s">
        <v>1129</v>
      </c>
      <c r="D58" s="37">
        <v>306306</v>
      </c>
      <c r="E58" s="37">
        <v>319492</v>
      </c>
      <c r="F58" s="37">
        <v>330068</v>
      </c>
      <c r="G58" s="37">
        <v>354351</v>
      </c>
      <c r="H58" s="37">
        <v>361825</v>
      </c>
      <c r="I58" s="37">
        <v>396333</v>
      </c>
      <c r="J58" s="37">
        <v>477001</v>
      </c>
      <c r="K58" s="37">
        <v>547624</v>
      </c>
      <c r="L58" s="37">
        <v>613948</v>
      </c>
      <c r="M58" s="37">
        <v>684138</v>
      </c>
      <c r="N58" s="37">
        <v>725470</v>
      </c>
      <c r="O58" s="37">
        <v>730949</v>
      </c>
      <c r="P58" s="37">
        <v>679691</v>
      </c>
      <c r="Q58" s="37">
        <v>640119</v>
      </c>
      <c r="R58" s="37">
        <v>701948</v>
      </c>
      <c r="S58" s="37">
        <v>769551</v>
      </c>
      <c r="T58" s="66">
        <v>816980</v>
      </c>
      <c r="U58" s="62">
        <v>915320</v>
      </c>
      <c r="V58" s="67">
        <v>843030</v>
      </c>
      <c r="W58" s="67">
        <v>646672</v>
      </c>
      <c r="X58" s="67">
        <v>691917</v>
      </c>
      <c r="Y58" s="67"/>
      <c r="Z58" s="67"/>
      <c r="AA58" s="147">
        <v>885458</v>
      </c>
      <c r="AB58" s="147">
        <v>1015474</v>
      </c>
      <c r="AC58" s="147">
        <v>1037169</v>
      </c>
      <c r="AD58" s="147">
        <v>957523</v>
      </c>
      <c r="AE58" s="47">
        <f t="shared" si="78"/>
        <v>19</v>
      </c>
      <c r="AF58" s="47">
        <f t="shared" si="79"/>
        <v>20</v>
      </c>
      <c r="AG58" s="47">
        <f t="shared" si="80"/>
        <v>22</v>
      </c>
      <c r="AH58" s="47">
        <f t="shared" si="81"/>
        <v>23</v>
      </c>
      <c r="AI58" s="47">
        <f t="shared" si="82"/>
        <v>54</v>
      </c>
      <c r="AJ58" s="47">
        <f t="shared" si="83"/>
        <v>54</v>
      </c>
      <c r="AK58" s="47">
        <f t="shared" si="84"/>
        <v>56</v>
      </c>
      <c r="AL58" s="47">
        <f t="shared" si="85"/>
        <v>59</v>
      </c>
      <c r="AM58" s="47">
        <f t="shared" si="86"/>
        <v>63</v>
      </c>
      <c r="AN58" s="47">
        <f t="shared" si="87"/>
        <v>61</v>
      </c>
      <c r="AO58" s="47">
        <f t="shared" si="88"/>
        <v>71</v>
      </c>
      <c r="AP58" s="47">
        <f t="shared" si="89"/>
        <v>67</v>
      </c>
      <c r="AQ58" s="47">
        <f t="shared" si="90"/>
        <v>64</v>
      </c>
      <c r="AR58" s="47">
        <f t="shared" si="91"/>
        <v>69</v>
      </c>
      <c r="AS58" s="47">
        <f t="shared" si="92"/>
        <v>73</v>
      </c>
      <c r="AT58" s="47">
        <f t="shared" si="93"/>
        <v>75</v>
      </c>
      <c r="AU58" s="47">
        <f t="shared" si="94"/>
        <v>79</v>
      </c>
      <c r="AV58" s="47">
        <f t="shared" si="95"/>
        <v>84</v>
      </c>
      <c r="AW58" s="47">
        <f t="shared" si="96"/>
        <v>88</v>
      </c>
      <c r="AX58" s="47">
        <f t="shared" si="97"/>
        <v>87</v>
      </c>
      <c r="AY58" s="47">
        <f t="shared" si="98"/>
        <v>89</v>
      </c>
      <c r="AZ58" s="47" t="str">
        <f t="shared" si="99"/>
        <v>NA</v>
      </c>
      <c r="BA58" s="47" t="str">
        <f t="shared" si="100"/>
        <v>NA</v>
      </c>
      <c r="BB58" s="47">
        <f t="shared" si="74"/>
        <v>91</v>
      </c>
      <c r="BC58" s="47">
        <f t="shared" si="75"/>
        <v>92</v>
      </c>
      <c r="BD58" s="47">
        <f t="shared" si="76"/>
        <v>92</v>
      </c>
      <c r="BE58" s="47">
        <f t="shared" si="77"/>
        <v>97</v>
      </c>
    </row>
    <row r="59" spans="1:57" ht="15" customHeight="1" x14ac:dyDescent="0.25">
      <c r="A59" s="54" t="s">
        <v>625</v>
      </c>
      <c r="B59" s="8" t="s">
        <v>923</v>
      </c>
      <c r="C59" s="81" t="s">
        <v>1129</v>
      </c>
      <c r="E59" s="37">
        <v>89789</v>
      </c>
      <c r="F59" s="37">
        <v>101420</v>
      </c>
      <c r="G59" s="37">
        <v>130676</v>
      </c>
      <c r="H59" s="37">
        <v>128772</v>
      </c>
      <c r="I59" s="37">
        <v>169081</v>
      </c>
      <c r="J59" s="37">
        <v>210909</v>
      </c>
      <c r="K59" s="37">
        <v>283269</v>
      </c>
      <c r="L59" s="37">
        <v>374425</v>
      </c>
      <c r="M59" s="37">
        <v>498703</v>
      </c>
      <c r="N59" s="37">
        <v>498533</v>
      </c>
      <c r="O59" s="37">
        <v>506744</v>
      </c>
      <c r="P59" s="37">
        <v>453146</v>
      </c>
      <c r="Q59" s="37">
        <v>452524</v>
      </c>
      <c r="R59" s="37">
        <v>533059</v>
      </c>
      <c r="S59" s="37">
        <v>595000</v>
      </c>
      <c r="T59" s="66">
        <v>674600</v>
      </c>
      <c r="U59" s="62">
        <v>810374</v>
      </c>
      <c r="V59" s="67">
        <v>843413</v>
      </c>
      <c r="W59" s="67">
        <v>608040</v>
      </c>
      <c r="X59" s="67">
        <v>672871</v>
      </c>
      <c r="Y59" s="67"/>
      <c r="Z59" s="67"/>
      <c r="AA59" s="147">
        <v>867017</v>
      </c>
      <c r="AB59" s="147">
        <v>955856</v>
      </c>
      <c r="AC59" s="147">
        <v>986248</v>
      </c>
      <c r="AD59" s="147">
        <v>968861</v>
      </c>
      <c r="AE59" s="47" t="str">
        <f t="shared" si="78"/>
        <v>NA</v>
      </c>
      <c r="AF59" s="47">
        <f t="shared" si="79"/>
        <v>33</v>
      </c>
      <c r="AG59" s="47">
        <f t="shared" si="80"/>
        <v>33</v>
      </c>
      <c r="AH59" s="47">
        <f t="shared" si="81"/>
        <v>34</v>
      </c>
      <c r="AI59" s="47">
        <f t="shared" si="82"/>
        <v>130</v>
      </c>
      <c r="AJ59" s="47">
        <f t="shared" si="83"/>
        <v>121</v>
      </c>
      <c r="AK59" s="47">
        <f t="shared" si="84"/>
        <v>119</v>
      </c>
      <c r="AL59" s="47">
        <f t="shared" si="85"/>
        <v>109</v>
      </c>
      <c r="AM59" s="47">
        <f t="shared" si="86"/>
        <v>94</v>
      </c>
      <c r="AN59" s="47">
        <f t="shared" si="87"/>
        <v>84</v>
      </c>
      <c r="AO59" s="47">
        <f t="shared" si="88"/>
        <v>88</v>
      </c>
      <c r="AP59" s="47">
        <f t="shared" si="89"/>
        <v>85</v>
      </c>
      <c r="AQ59" s="47">
        <f t="shared" si="90"/>
        <v>92</v>
      </c>
      <c r="AR59" s="47">
        <f t="shared" si="91"/>
        <v>93</v>
      </c>
      <c r="AS59" s="47">
        <f t="shared" si="92"/>
        <v>91</v>
      </c>
      <c r="AT59" s="47">
        <f t="shared" si="93"/>
        <v>89</v>
      </c>
      <c r="AU59" s="47">
        <f t="shared" si="94"/>
        <v>91</v>
      </c>
      <c r="AV59" s="47">
        <f t="shared" si="95"/>
        <v>91</v>
      </c>
      <c r="AW59" s="47">
        <f t="shared" si="96"/>
        <v>87</v>
      </c>
      <c r="AX59" s="47">
        <f t="shared" si="97"/>
        <v>93</v>
      </c>
      <c r="AY59" s="47">
        <f t="shared" si="98"/>
        <v>91</v>
      </c>
      <c r="AZ59" s="47" t="str">
        <f t="shared" si="99"/>
        <v>NA</v>
      </c>
      <c r="BA59" s="47" t="str">
        <f t="shared" si="100"/>
        <v>NA</v>
      </c>
      <c r="BB59" s="47">
        <f t="shared" si="74"/>
        <v>94</v>
      </c>
      <c r="BC59" s="47">
        <f t="shared" si="75"/>
        <v>95</v>
      </c>
      <c r="BD59" s="47">
        <f t="shared" si="76"/>
        <v>97</v>
      </c>
      <c r="BE59" s="47">
        <f t="shared" si="77"/>
        <v>96</v>
      </c>
    </row>
    <row r="60" spans="1:57" ht="15" customHeight="1" x14ac:dyDescent="0.25">
      <c r="A60" s="49" t="s">
        <v>2233</v>
      </c>
      <c r="B60" s="8" t="s">
        <v>914</v>
      </c>
      <c r="C60" s="81" t="s">
        <v>1129</v>
      </c>
      <c r="H60" s="37">
        <v>142938</v>
      </c>
      <c r="I60" s="37">
        <v>154274</v>
      </c>
      <c r="J60" s="37">
        <v>175495</v>
      </c>
      <c r="K60" s="37">
        <v>249413</v>
      </c>
      <c r="L60" s="37">
        <v>293594</v>
      </c>
      <c r="M60" s="37">
        <v>334534</v>
      </c>
      <c r="N60" s="37">
        <v>388422</v>
      </c>
      <c r="O60" s="37">
        <v>399963</v>
      </c>
      <c r="P60" s="37">
        <v>390639</v>
      </c>
      <c r="Q60" s="37">
        <v>397082</v>
      </c>
      <c r="R60" s="37">
        <v>474596</v>
      </c>
      <c r="S60" s="37">
        <v>517170</v>
      </c>
      <c r="T60" s="66">
        <f>518823+55753</f>
        <v>574576</v>
      </c>
      <c r="U60" s="62">
        <v>705316</v>
      </c>
      <c r="V60" s="67">
        <v>697931</v>
      </c>
      <c r="W60" s="67">
        <v>578362</v>
      </c>
      <c r="X60" s="67">
        <v>625823</v>
      </c>
      <c r="Y60" s="67"/>
      <c r="Z60" s="67"/>
      <c r="AA60" s="147">
        <v>786171</v>
      </c>
      <c r="AB60" s="147">
        <v>939024</v>
      </c>
      <c r="AC60" s="147">
        <v>1004987</v>
      </c>
      <c r="AD60" s="147">
        <v>1016732</v>
      </c>
      <c r="AE60" s="47" t="str">
        <f t="shared" si="78"/>
        <v>NA</v>
      </c>
      <c r="AF60" s="47" t="str">
        <f t="shared" si="79"/>
        <v>NA</v>
      </c>
      <c r="AG60" s="47" t="str">
        <f t="shared" si="80"/>
        <v>NA</v>
      </c>
      <c r="AH60" s="47" t="str">
        <f t="shared" si="81"/>
        <v>NA</v>
      </c>
      <c r="AI60" s="47">
        <f t="shared" si="82"/>
        <v>121</v>
      </c>
      <c r="AJ60" s="47">
        <f t="shared" si="83"/>
        <v>130</v>
      </c>
      <c r="AK60" s="47">
        <f t="shared" si="84"/>
        <v>130</v>
      </c>
      <c r="AL60" s="47">
        <f t="shared" si="85"/>
        <v>123</v>
      </c>
      <c r="AM60" s="47">
        <f t="shared" si="86"/>
        <v>122</v>
      </c>
      <c r="AN60" s="47">
        <f t="shared" si="87"/>
        <v>120</v>
      </c>
      <c r="AO60" s="47">
        <f t="shared" si="88"/>
        <v>117</v>
      </c>
      <c r="AP60" s="47">
        <f t="shared" si="89"/>
        <v>110</v>
      </c>
      <c r="AQ60" s="47">
        <f t="shared" si="90"/>
        <v>105</v>
      </c>
      <c r="AR60" s="47">
        <f t="shared" si="91"/>
        <v>110</v>
      </c>
      <c r="AS60" s="47">
        <f t="shared" si="92"/>
        <v>103</v>
      </c>
      <c r="AT60" s="47">
        <f t="shared" si="93"/>
        <v>103</v>
      </c>
      <c r="AU60" s="47">
        <f t="shared" si="94"/>
        <v>108</v>
      </c>
      <c r="AV60" s="47">
        <f t="shared" si="95"/>
        <v>100</v>
      </c>
      <c r="AW60" s="47">
        <f t="shared" si="96"/>
        <v>101</v>
      </c>
      <c r="AX60" s="47">
        <f t="shared" si="97"/>
        <v>96</v>
      </c>
      <c r="AY60" s="47">
        <f t="shared" si="98"/>
        <v>96</v>
      </c>
      <c r="AZ60" s="47" t="str">
        <f t="shared" si="99"/>
        <v>NA</v>
      </c>
      <c r="BA60" s="47" t="str">
        <f t="shared" si="100"/>
        <v>NA</v>
      </c>
      <c r="BB60" s="47">
        <f t="shared" si="74"/>
        <v>100</v>
      </c>
      <c r="BC60" s="47">
        <f t="shared" si="75"/>
        <v>98</v>
      </c>
      <c r="BD60" s="47">
        <f t="shared" si="76"/>
        <v>94</v>
      </c>
      <c r="BE60" s="47">
        <f t="shared" si="77"/>
        <v>92</v>
      </c>
    </row>
    <row r="61" spans="1:57" ht="15" customHeight="1" x14ac:dyDescent="0.25">
      <c r="A61" s="54" t="s">
        <v>1133</v>
      </c>
      <c r="B61" s="8" t="s">
        <v>941</v>
      </c>
      <c r="C61" s="81" t="s">
        <v>1129</v>
      </c>
      <c r="H61" s="37">
        <v>75615</v>
      </c>
      <c r="I61" s="37">
        <v>85380</v>
      </c>
      <c r="J61" s="37">
        <v>100917</v>
      </c>
      <c r="K61" s="37">
        <v>119436</v>
      </c>
      <c r="L61" s="37">
        <v>145507</v>
      </c>
      <c r="M61" s="37">
        <v>222838</v>
      </c>
      <c r="N61" s="37">
        <v>244125</v>
      </c>
      <c r="O61" s="37">
        <v>233858</v>
      </c>
      <c r="P61" s="37">
        <v>211981</v>
      </c>
      <c r="Q61" s="37">
        <v>546267</v>
      </c>
      <c r="R61" s="37">
        <v>626446</v>
      </c>
      <c r="S61" s="37">
        <v>691524</v>
      </c>
      <c r="T61" s="66">
        <v>763069</v>
      </c>
      <c r="U61" s="62">
        <v>876839</v>
      </c>
      <c r="V61" s="67">
        <v>858840</v>
      </c>
      <c r="W61" s="67">
        <v>623686</v>
      </c>
      <c r="X61" s="67">
        <v>673120</v>
      </c>
      <c r="Y61" s="67"/>
      <c r="Z61" s="67"/>
      <c r="AA61" s="147">
        <v>819415</v>
      </c>
      <c r="AB61" s="147">
        <v>929693</v>
      </c>
      <c r="AC61" s="147">
        <v>948679</v>
      </c>
      <c r="AD61" s="147">
        <v>898908</v>
      </c>
      <c r="AE61" s="47" t="str">
        <f t="shared" si="78"/>
        <v>NA</v>
      </c>
      <c r="AF61" s="47" t="str">
        <f t="shared" si="79"/>
        <v>NA</v>
      </c>
      <c r="AG61" s="47" t="str">
        <f t="shared" si="80"/>
        <v>NA</v>
      </c>
      <c r="AH61" s="47" t="str">
        <f t="shared" si="81"/>
        <v>NA</v>
      </c>
      <c r="AI61" s="47">
        <f t="shared" si="82"/>
        <v>201</v>
      </c>
      <c r="AJ61" s="47">
        <f t="shared" si="83"/>
        <v>203</v>
      </c>
      <c r="AK61" s="47">
        <f t="shared" si="84"/>
        <v>203</v>
      </c>
      <c r="AL61" s="47">
        <f t="shared" si="85"/>
        <v>203</v>
      </c>
      <c r="AM61" s="47">
        <f t="shared" si="86"/>
        <v>198</v>
      </c>
      <c r="AN61" s="47">
        <f t="shared" si="87"/>
        <v>164</v>
      </c>
      <c r="AO61" s="47">
        <f t="shared" si="88"/>
        <v>166</v>
      </c>
      <c r="AP61" s="47">
        <f t="shared" si="89"/>
        <v>164</v>
      </c>
      <c r="AQ61" s="47">
        <f t="shared" si="90"/>
        <v>170</v>
      </c>
      <c r="AR61" s="47">
        <f t="shared" si="91"/>
        <v>84</v>
      </c>
      <c r="AS61" s="47">
        <f t="shared" si="92"/>
        <v>83</v>
      </c>
      <c r="AT61" s="47">
        <f t="shared" si="93"/>
        <v>83</v>
      </c>
      <c r="AU61" s="47">
        <f t="shared" si="94"/>
        <v>85</v>
      </c>
      <c r="AV61" s="47">
        <f t="shared" si="95"/>
        <v>85</v>
      </c>
      <c r="AW61" s="47">
        <f t="shared" si="96"/>
        <v>85</v>
      </c>
      <c r="AX61" s="47">
        <f t="shared" si="97"/>
        <v>90</v>
      </c>
      <c r="AY61" s="47">
        <f t="shared" si="98"/>
        <v>90</v>
      </c>
      <c r="AZ61" s="47" t="str">
        <f t="shared" si="99"/>
        <v>NA</v>
      </c>
      <c r="BA61" s="47" t="str">
        <f t="shared" si="100"/>
        <v>NA</v>
      </c>
      <c r="BB61" s="47">
        <f t="shared" si="74"/>
        <v>98</v>
      </c>
      <c r="BC61" s="47">
        <f t="shared" si="75"/>
        <v>99</v>
      </c>
      <c r="BD61" s="47">
        <f t="shared" si="76"/>
        <v>100</v>
      </c>
      <c r="BE61" s="47">
        <f t="shared" si="77"/>
        <v>103</v>
      </c>
    </row>
    <row r="62" spans="1:57" ht="15" customHeight="1" x14ac:dyDescent="0.25">
      <c r="A62" s="54" t="s">
        <v>26</v>
      </c>
      <c r="B62" s="8" t="s">
        <v>914</v>
      </c>
      <c r="C62" s="81" t="s">
        <v>1129</v>
      </c>
      <c r="H62" s="37">
        <v>96746</v>
      </c>
      <c r="I62" s="37">
        <v>115909</v>
      </c>
      <c r="J62" s="37">
        <v>139556</v>
      </c>
      <c r="K62" s="37">
        <v>176913</v>
      </c>
      <c r="L62" s="37">
        <v>213442</v>
      </c>
      <c r="M62" s="37">
        <v>193060</v>
      </c>
      <c r="N62" s="37">
        <v>200519</v>
      </c>
      <c r="O62" s="37">
        <v>194519</v>
      </c>
      <c r="P62" s="37">
        <v>654180</v>
      </c>
      <c r="Q62" s="37">
        <v>547040</v>
      </c>
      <c r="R62" s="37">
        <v>581725</v>
      </c>
      <c r="S62" s="66">
        <v>525357</v>
      </c>
      <c r="T62" s="66">
        <v>589279</v>
      </c>
      <c r="U62" s="66">
        <v>683253</v>
      </c>
      <c r="V62" s="118">
        <v>647414</v>
      </c>
      <c r="W62" s="118">
        <v>558220</v>
      </c>
      <c r="X62" s="118">
        <v>592306</v>
      </c>
      <c r="Y62" s="118"/>
      <c r="Z62" s="118"/>
      <c r="AA62" s="147">
        <v>853059</v>
      </c>
      <c r="AB62" s="147">
        <v>916828</v>
      </c>
      <c r="AC62" s="147">
        <v>879501</v>
      </c>
      <c r="AD62" s="147">
        <v>935907</v>
      </c>
      <c r="AE62" s="119" t="str">
        <f t="shared" si="78"/>
        <v>NA</v>
      </c>
      <c r="AF62" s="119" t="str">
        <f t="shared" si="79"/>
        <v>NA</v>
      </c>
      <c r="AG62" s="119" t="str">
        <f t="shared" si="80"/>
        <v>NA</v>
      </c>
      <c r="AH62" s="119" t="str">
        <f t="shared" si="81"/>
        <v>NA</v>
      </c>
      <c r="AI62" s="119">
        <f t="shared" si="82"/>
        <v>168</v>
      </c>
      <c r="AJ62" s="119">
        <f t="shared" si="83"/>
        <v>168</v>
      </c>
      <c r="AK62" s="119">
        <f t="shared" si="84"/>
        <v>164</v>
      </c>
      <c r="AL62" s="119">
        <f t="shared" si="85"/>
        <v>155</v>
      </c>
      <c r="AM62" s="119">
        <f t="shared" si="86"/>
        <v>155</v>
      </c>
      <c r="AN62" s="119">
        <f t="shared" si="87"/>
        <v>179</v>
      </c>
      <c r="AO62" s="119">
        <f t="shared" si="88"/>
        <v>195</v>
      </c>
      <c r="AP62" s="119">
        <f t="shared" si="89"/>
        <v>187</v>
      </c>
      <c r="AQ62" s="119">
        <f t="shared" si="90"/>
        <v>69</v>
      </c>
      <c r="AR62" s="119">
        <f t="shared" si="91"/>
        <v>82</v>
      </c>
      <c r="AS62" s="119">
        <f t="shared" si="92"/>
        <v>87</v>
      </c>
      <c r="AT62" s="119">
        <f t="shared" si="93"/>
        <v>99</v>
      </c>
      <c r="AU62" s="119">
        <f t="shared" si="94"/>
        <v>100</v>
      </c>
      <c r="AV62" s="119">
        <f t="shared" si="95"/>
        <v>105</v>
      </c>
      <c r="AW62" s="119">
        <f t="shared" si="96"/>
        <v>115</v>
      </c>
      <c r="AX62" s="119">
        <f t="shared" si="97"/>
        <v>99</v>
      </c>
      <c r="AY62" s="119">
        <f t="shared" si="98"/>
        <v>104</v>
      </c>
      <c r="AZ62" s="119" t="str">
        <f t="shared" si="99"/>
        <v>NA</v>
      </c>
      <c r="BA62" s="119" t="str">
        <f t="shared" si="100"/>
        <v>NA</v>
      </c>
      <c r="BB62" s="47">
        <f t="shared" si="74"/>
        <v>96</v>
      </c>
      <c r="BC62" s="47">
        <f t="shared" si="75"/>
        <v>101</v>
      </c>
      <c r="BD62" s="47">
        <f t="shared" si="76"/>
        <v>107</v>
      </c>
      <c r="BE62" s="47">
        <f t="shared" si="77"/>
        <v>98</v>
      </c>
    </row>
    <row r="63" spans="1:57" ht="15" customHeight="1" x14ac:dyDescent="0.25">
      <c r="A63" s="54" t="s">
        <v>213</v>
      </c>
      <c r="B63" s="8" t="s">
        <v>918</v>
      </c>
      <c r="C63" s="81" t="s">
        <v>1129</v>
      </c>
      <c r="H63" s="37">
        <v>118792</v>
      </c>
      <c r="I63" s="37">
        <v>156124</v>
      </c>
      <c r="J63" s="37">
        <v>97528</v>
      </c>
      <c r="K63" s="37">
        <v>117786</v>
      </c>
      <c r="L63" s="37">
        <v>150628</v>
      </c>
      <c r="M63" s="37">
        <f>154432+121100</f>
        <v>275532</v>
      </c>
      <c r="N63" s="37">
        <v>312840</v>
      </c>
      <c r="O63" s="37">
        <v>310616</v>
      </c>
      <c r="P63" s="37">
        <v>297566</v>
      </c>
      <c r="Q63" s="37">
        <v>289060</v>
      </c>
      <c r="R63" s="37">
        <v>324189</v>
      </c>
      <c r="S63" s="37">
        <v>380541</v>
      </c>
      <c r="T63" s="66">
        <v>412298</v>
      </c>
      <c r="U63" s="62">
        <v>535003</v>
      </c>
      <c r="V63" s="67">
        <v>544551</v>
      </c>
      <c r="W63" s="67">
        <v>463866</v>
      </c>
      <c r="X63" s="67">
        <v>503110</v>
      </c>
      <c r="Y63" s="67"/>
      <c r="Z63" s="67"/>
      <c r="AA63" s="147">
        <v>769404</v>
      </c>
      <c r="AB63" s="147">
        <v>885055</v>
      </c>
      <c r="AC63" s="147">
        <v>983979</v>
      </c>
      <c r="AD63" s="147">
        <v>998600</v>
      </c>
      <c r="AE63" s="47" t="str">
        <f t="shared" si="78"/>
        <v>NA</v>
      </c>
      <c r="AF63" s="47" t="str">
        <f t="shared" si="79"/>
        <v>NA</v>
      </c>
      <c r="AG63" s="47" t="str">
        <f t="shared" si="80"/>
        <v>NA</v>
      </c>
      <c r="AH63" s="47" t="str">
        <f t="shared" si="81"/>
        <v>NA</v>
      </c>
      <c r="AI63" s="47">
        <f t="shared" si="82"/>
        <v>148</v>
      </c>
      <c r="AJ63" s="47">
        <f t="shared" si="83"/>
        <v>129</v>
      </c>
      <c r="AK63" s="47">
        <f t="shared" si="84"/>
        <v>211</v>
      </c>
      <c r="AL63" s="47">
        <f t="shared" si="85"/>
        <v>211</v>
      </c>
      <c r="AM63" s="47">
        <f t="shared" si="86"/>
        <v>192</v>
      </c>
      <c r="AN63" s="47">
        <f t="shared" si="87"/>
        <v>132</v>
      </c>
      <c r="AO63" s="47">
        <f t="shared" si="88"/>
        <v>137</v>
      </c>
      <c r="AP63" s="47">
        <f t="shared" si="89"/>
        <v>136</v>
      </c>
      <c r="AQ63" s="47">
        <f t="shared" si="90"/>
        <v>131</v>
      </c>
      <c r="AR63" s="47">
        <f t="shared" si="91"/>
        <v>138</v>
      </c>
      <c r="AS63" s="47">
        <f t="shared" si="92"/>
        <v>141</v>
      </c>
      <c r="AT63" s="47">
        <f t="shared" si="93"/>
        <v>137</v>
      </c>
      <c r="AU63" s="47">
        <f t="shared" si="94"/>
        <v>141</v>
      </c>
      <c r="AV63" s="47">
        <f t="shared" si="95"/>
        <v>132</v>
      </c>
      <c r="AW63" s="47">
        <f t="shared" si="96"/>
        <v>131</v>
      </c>
      <c r="AX63" s="47">
        <f t="shared" si="97"/>
        <v>121</v>
      </c>
      <c r="AY63" s="47">
        <f t="shared" si="98"/>
        <v>123</v>
      </c>
      <c r="AZ63" s="47" t="str">
        <f t="shared" si="99"/>
        <v>NA</v>
      </c>
      <c r="BA63" s="47" t="str">
        <f t="shared" si="100"/>
        <v>NA</v>
      </c>
      <c r="BB63" s="47">
        <f t="shared" si="74"/>
        <v>104</v>
      </c>
      <c r="BC63" s="47">
        <f t="shared" si="75"/>
        <v>102</v>
      </c>
      <c r="BD63" s="47">
        <f t="shared" si="76"/>
        <v>98</v>
      </c>
      <c r="BE63" s="47">
        <f t="shared" si="77"/>
        <v>94</v>
      </c>
    </row>
    <row r="64" spans="1:57" ht="15" customHeight="1" x14ac:dyDescent="0.25">
      <c r="A64" s="54" t="s">
        <v>23</v>
      </c>
      <c r="B64" s="8" t="s">
        <v>934</v>
      </c>
      <c r="C64" s="81" t="s">
        <v>1129</v>
      </c>
      <c r="H64" s="37">
        <v>157477</v>
      </c>
      <c r="I64" s="37">
        <v>182987</v>
      </c>
      <c r="J64" s="37">
        <v>226431</v>
      </c>
      <c r="K64" s="37">
        <v>258362</v>
      </c>
      <c r="L64" s="37">
        <v>317073</v>
      </c>
      <c r="M64" s="37">
        <v>381821</v>
      </c>
      <c r="N64" s="37">
        <v>454521</v>
      </c>
      <c r="O64" s="37">
        <v>503207</v>
      </c>
      <c r="P64" s="37">
        <v>478917</v>
      </c>
      <c r="Q64" s="37">
        <v>475193</v>
      </c>
      <c r="R64" s="37">
        <v>554840</v>
      </c>
      <c r="S64" s="37">
        <v>607636</v>
      </c>
      <c r="T64" s="66">
        <v>680251</v>
      </c>
      <c r="U64" s="62">
        <v>796812</v>
      </c>
      <c r="V64" s="67">
        <v>783345</v>
      </c>
      <c r="W64" s="67">
        <v>599712</v>
      </c>
      <c r="X64" s="67">
        <v>669043</v>
      </c>
      <c r="Y64" s="67"/>
      <c r="Z64" s="67"/>
      <c r="AA64" s="147">
        <v>788529</v>
      </c>
      <c r="AB64" s="147">
        <v>876825</v>
      </c>
      <c r="AC64" s="147">
        <v>844288</v>
      </c>
      <c r="AD64" s="147">
        <v>715689</v>
      </c>
      <c r="AE64" s="47" t="str">
        <f t="shared" si="78"/>
        <v>NA</v>
      </c>
      <c r="AF64" s="47" t="str">
        <f t="shared" si="79"/>
        <v>NA</v>
      </c>
      <c r="AG64" s="47" t="str">
        <f t="shared" si="80"/>
        <v>NA</v>
      </c>
      <c r="AH64" s="47" t="str">
        <f t="shared" si="81"/>
        <v>NA</v>
      </c>
      <c r="AI64" s="47">
        <f t="shared" si="82"/>
        <v>110</v>
      </c>
      <c r="AJ64" s="47">
        <f t="shared" si="83"/>
        <v>111</v>
      </c>
      <c r="AK64" s="47">
        <f t="shared" si="84"/>
        <v>113</v>
      </c>
      <c r="AL64" s="47">
        <f t="shared" si="85"/>
        <v>121</v>
      </c>
      <c r="AM64" s="47">
        <f t="shared" si="86"/>
        <v>114</v>
      </c>
      <c r="AN64" s="47">
        <f t="shared" si="87"/>
        <v>105</v>
      </c>
      <c r="AO64" s="47">
        <f t="shared" si="88"/>
        <v>97</v>
      </c>
      <c r="AP64" s="47">
        <f t="shared" si="89"/>
        <v>86</v>
      </c>
      <c r="AQ64" s="47">
        <f t="shared" si="90"/>
        <v>88</v>
      </c>
      <c r="AR64" s="47">
        <f t="shared" si="91"/>
        <v>91</v>
      </c>
      <c r="AS64" s="47">
        <f t="shared" si="92"/>
        <v>89</v>
      </c>
      <c r="AT64" s="47">
        <f t="shared" si="93"/>
        <v>88</v>
      </c>
      <c r="AU64" s="47">
        <f t="shared" si="94"/>
        <v>90</v>
      </c>
      <c r="AV64" s="47">
        <f t="shared" si="95"/>
        <v>92</v>
      </c>
      <c r="AW64" s="47">
        <f t="shared" si="96"/>
        <v>92</v>
      </c>
      <c r="AX64" s="47">
        <f t="shared" si="97"/>
        <v>94</v>
      </c>
      <c r="AY64" s="47">
        <f t="shared" si="98"/>
        <v>92</v>
      </c>
      <c r="AZ64" s="47" t="str">
        <f t="shared" si="99"/>
        <v>NA</v>
      </c>
      <c r="BA64" s="47" t="str">
        <f t="shared" si="100"/>
        <v>NA</v>
      </c>
      <c r="BB64" s="47">
        <f t="shared" si="74"/>
        <v>99</v>
      </c>
      <c r="BC64" s="47">
        <f t="shared" si="75"/>
        <v>103</v>
      </c>
      <c r="BD64" s="47">
        <f t="shared" si="76"/>
        <v>112</v>
      </c>
      <c r="BE64" s="47">
        <f t="shared" si="77"/>
        <v>131</v>
      </c>
    </row>
    <row r="65" spans="1:57" ht="15" customHeight="1" x14ac:dyDescent="0.25">
      <c r="A65" s="54" t="s">
        <v>25</v>
      </c>
      <c r="B65" s="8" t="s">
        <v>935</v>
      </c>
      <c r="C65" s="81" t="s">
        <v>1129</v>
      </c>
      <c r="D65" s="37">
        <v>170978</v>
      </c>
      <c r="E65" s="37">
        <v>196112</v>
      </c>
      <c r="F65" s="37">
        <v>206352</v>
      </c>
      <c r="G65" s="37">
        <v>228311</v>
      </c>
      <c r="H65" s="37">
        <v>239691</v>
      </c>
      <c r="I65" s="37">
        <v>264928</v>
      </c>
      <c r="J65" s="37">
        <v>310481</v>
      </c>
      <c r="K65" s="37">
        <v>347702</v>
      </c>
      <c r="L65" s="37">
        <v>417809</v>
      </c>
      <c r="M65" s="37">
        <v>428571</v>
      </c>
      <c r="N65" s="37">
        <v>465212</v>
      </c>
      <c r="O65" s="37">
        <v>457843</v>
      </c>
      <c r="P65" s="37">
        <v>426955</v>
      </c>
      <c r="Q65" s="37">
        <v>411618</v>
      </c>
      <c r="R65" s="37">
        <v>472262</v>
      </c>
      <c r="S65" s="66">
        <v>523706</v>
      </c>
      <c r="T65" s="66">
        <v>620435</v>
      </c>
      <c r="U65" s="66">
        <v>741382</v>
      </c>
      <c r="V65" s="118">
        <v>736239</v>
      </c>
      <c r="W65" s="118">
        <v>538606</v>
      </c>
      <c r="X65" s="118">
        <v>618236</v>
      </c>
      <c r="Y65" s="118"/>
      <c r="Z65" s="118"/>
      <c r="AA65" s="148">
        <v>777947</v>
      </c>
      <c r="AB65" s="148">
        <v>865435</v>
      </c>
      <c r="AC65" s="148">
        <v>887329</v>
      </c>
      <c r="AD65" s="148">
        <v>844643</v>
      </c>
      <c r="AE65" s="119">
        <f t="shared" si="78"/>
        <v>26</v>
      </c>
      <c r="AF65" s="119">
        <f t="shared" si="79"/>
        <v>26</v>
      </c>
      <c r="AG65" s="119">
        <f t="shared" si="80"/>
        <v>28</v>
      </c>
      <c r="AH65" s="119">
        <f t="shared" si="81"/>
        <v>30</v>
      </c>
      <c r="AI65" s="119">
        <f t="shared" si="82"/>
        <v>81</v>
      </c>
      <c r="AJ65" s="119">
        <f t="shared" si="83"/>
        <v>82</v>
      </c>
      <c r="AK65" s="119">
        <f t="shared" si="84"/>
        <v>85</v>
      </c>
      <c r="AL65" s="119">
        <f t="shared" si="85"/>
        <v>88</v>
      </c>
      <c r="AM65" s="119">
        <f t="shared" si="86"/>
        <v>88</v>
      </c>
      <c r="AN65" s="119">
        <f t="shared" si="87"/>
        <v>92</v>
      </c>
      <c r="AO65" s="119">
        <f t="shared" si="88"/>
        <v>95</v>
      </c>
      <c r="AP65" s="119">
        <f t="shared" si="89"/>
        <v>93</v>
      </c>
      <c r="AQ65" s="119">
        <f t="shared" si="90"/>
        <v>97</v>
      </c>
      <c r="AR65" s="119">
        <f t="shared" si="91"/>
        <v>103</v>
      </c>
      <c r="AS65" s="119">
        <f t="shared" si="92"/>
        <v>105</v>
      </c>
      <c r="AT65" s="119">
        <f t="shared" si="93"/>
        <v>101</v>
      </c>
      <c r="AU65" s="119">
        <f t="shared" si="94"/>
        <v>94</v>
      </c>
      <c r="AV65" s="119">
        <f t="shared" si="95"/>
        <v>95</v>
      </c>
      <c r="AW65" s="119">
        <f t="shared" si="96"/>
        <v>94</v>
      </c>
      <c r="AX65" s="119">
        <f t="shared" si="97"/>
        <v>103</v>
      </c>
      <c r="AY65" s="119">
        <f t="shared" si="98"/>
        <v>98</v>
      </c>
      <c r="AZ65" s="119" t="str">
        <f t="shared" si="99"/>
        <v>NA</v>
      </c>
      <c r="BA65" s="119" t="str">
        <f t="shared" si="100"/>
        <v>NA</v>
      </c>
      <c r="BB65" s="47">
        <f t="shared" si="74"/>
        <v>102</v>
      </c>
      <c r="BC65" s="47">
        <f t="shared" si="75"/>
        <v>107</v>
      </c>
      <c r="BD65" s="47">
        <f t="shared" si="76"/>
        <v>104</v>
      </c>
      <c r="BE65" s="47">
        <f t="shared" si="77"/>
        <v>106</v>
      </c>
    </row>
    <row r="66" spans="1:57" s="36" customFormat="1" ht="15" customHeight="1" x14ac:dyDescent="0.25">
      <c r="A66" s="54" t="s">
        <v>2083</v>
      </c>
      <c r="B66" s="8" t="s">
        <v>920</v>
      </c>
      <c r="C66" s="81" t="s">
        <v>1129</v>
      </c>
      <c r="D66" s="37"/>
      <c r="E66" s="37"/>
      <c r="F66" s="37"/>
      <c r="G66" s="37"/>
      <c r="H66" s="37">
        <v>124845</v>
      </c>
      <c r="I66" s="37">
        <v>139562</v>
      </c>
      <c r="J66" s="37">
        <v>244453</v>
      </c>
      <c r="K66" s="37">
        <v>295621</v>
      </c>
      <c r="L66" s="37">
        <v>354472</v>
      </c>
      <c r="M66" s="37">
        <v>354616</v>
      </c>
      <c r="N66" s="37">
        <v>398936</v>
      </c>
      <c r="O66" s="37">
        <v>367510</v>
      </c>
      <c r="P66" s="37">
        <v>357012</v>
      </c>
      <c r="Q66" s="37">
        <v>354906</v>
      </c>
      <c r="R66" s="37">
        <v>409872</v>
      </c>
      <c r="S66" s="37">
        <v>437724</v>
      </c>
      <c r="T66" s="66">
        <v>491629</v>
      </c>
      <c r="U66" s="62">
        <v>585904</v>
      </c>
      <c r="V66" s="67">
        <v>580037</v>
      </c>
      <c r="W66" s="67">
        <v>494802</v>
      </c>
      <c r="X66" s="67">
        <v>539547</v>
      </c>
      <c r="Y66" s="67"/>
      <c r="Z66" s="67"/>
      <c r="AA66" s="147">
        <v>697724</v>
      </c>
      <c r="AB66" s="147">
        <v>797592</v>
      </c>
      <c r="AC66" s="147">
        <v>811217</v>
      </c>
      <c r="AD66" s="147">
        <v>803698</v>
      </c>
      <c r="AE66" s="47" t="str">
        <f t="shared" si="78"/>
        <v>NA</v>
      </c>
      <c r="AF66" s="47" t="str">
        <f t="shared" si="79"/>
        <v>NA</v>
      </c>
      <c r="AG66" s="47" t="str">
        <f t="shared" si="80"/>
        <v>NA</v>
      </c>
      <c r="AH66" s="47" t="str">
        <f t="shared" si="81"/>
        <v>NA</v>
      </c>
      <c r="AI66" s="47">
        <f t="shared" si="82"/>
        <v>140</v>
      </c>
      <c r="AJ66" s="47">
        <f t="shared" si="83"/>
        <v>143</v>
      </c>
      <c r="AK66" s="47">
        <f t="shared" si="84"/>
        <v>106</v>
      </c>
      <c r="AL66" s="47">
        <f t="shared" si="85"/>
        <v>101</v>
      </c>
      <c r="AM66" s="47">
        <f t="shared" si="86"/>
        <v>100</v>
      </c>
      <c r="AN66" s="47">
        <f t="shared" si="87"/>
        <v>113</v>
      </c>
      <c r="AO66" s="47">
        <f t="shared" si="88"/>
        <v>114</v>
      </c>
      <c r="AP66" s="47">
        <f t="shared" si="89"/>
        <v>115</v>
      </c>
      <c r="AQ66" s="47">
        <f t="shared" si="90"/>
        <v>115</v>
      </c>
      <c r="AR66" s="47">
        <f t="shared" si="91"/>
        <v>121</v>
      </c>
      <c r="AS66" s="47">
        <f t="shared" si="92"/>
        <v>121</v>
      </c>
      <c r="AT66" s="47">
        <f t="shared" si="93"/>
        <v>125</v>
      </c>
      <c r="AU66" s="47">
        <f t="shared" si="94"/>
        <v>125</v>
      </c>
      <c r="AV66" s="47">
        <f t="shared" si="95"/>
        <v>126</v>
      </c>
      <c r="AW66" s="47">
        <f t="shared" si="96"/>
        <v>123</v>
      </c>
      <c r="AX66" s="47">
        <f t="shared" si="97"/>
        <v>115</v>
      </c>
      <c r="AY66" s="47">
        <f t="shared" si="98"/>
        <v>116</v>
      </c>
      <c r="AZ66" s="47" t="str">
        <f t="shared" si="99"/>
        <v>NA</v>
      </c>
      <c r="BA66" s="47" t="str">
        <f t="shared" si="100"/>
        <v>NA</v>
      </c>
      <c r="BB66" s="47">
        <f t="shared" si="74"/>
        <v>118</v>
      </c>
      <c r="BC66" s="47">
        <f t="shared" si="75"/>
        <v>114</v>
      </c>
      <c r="BD66" s="47">
        <f t="shared" si="76"/>
        <v>115</v>
      </c>
      <c r="BE66" s="47">
        <f t="shared" si="77"/>
        <v>111</v>
      </c>
    </row>
    <row r="67" spans="1:57" s="36" customFormat="1" ht="15" customHeight="1" x14ac:dyDescent="0.25">
      <c r="A67" s="54" t="s">
        <v>1067</v>
      </c>
      <c r="B67" s="8" t="s">
        <v>920</v>
      </c>
      <c r="C67" s="81" t="s">
        <v>1129</v>
      </c>
      <c r="D67" s="37"/>
      <c r="E67" s="37"/>
      <c r="F67" s="37"/>
      <c r="G67" s="37"/>
      <c r="H67" s="37">
        <v>165100</v>
      </c>
      <c r="I67" s="37">
        <v>201101</v>
      </c>
      <c r="J67" s="37">
        <v>244538</v>
      </c>
      <c r="K67" s="37">
        <v>285704</v>
      </c>
      <c r="L67" s="37">
        <v>331013</v>
      </c>
      <c r="M67" s="37">
        <v>340244</v>
      </c>
      <c r="N67" s="37">
        <v>368197</v>
      </c>
      <c r="O67" s="37">
        <v>359528</v>
      </c>
      <c r="P67" s="37">
        <v>328680</v>
      </c>
      <c r="Q67" s="37">
        <v>331311</v>
      </c>
      <c r="R67" s="37">
        <v>370811</v>
      </c>
      <c r="S67" s="37">
        <v>408560</v>
      </c>
      <c r="T67" s="66">
        <v>447405</v>
      </c>
      <c r="U67" s="62">
        <v>524731</v>
      </c>
      <c r="V67" s="67">
        <v>527629</v>
      </c>
      <c r="W67" s="67">
        <v>451744</v>
      </c>
      <c r="X67" s="67">
        <v>502380</v>
      </c>
      <c r="Y67" s="67"/>
      <c r="Z67" s="67"/>
      <c r="AA67" s="147">
        <v>660340</v>
      </c>
      <c r="AB67" s="147">
        <v>796437</v>
      </c>
      <c r="AC67" s="147">
        <v>817759</v>
      </c>
      <c r="AD67" s="147">
        <v>842991</v>
      </c>
      <c r="AE67" s="47" t="str">
        <f t="shared" si="78"/>
        <v>NA</v>
      </c>
      <c r="AF67" s="47" t="str">
        <f t="shared" si="79"/>
        <v>NA</v>
      </c>
      <c r="AG67" s="47" t="str">
        <f t="shared" si="80"/>
        <v>NA</v>
      </c>
      <c r="AH67" s="47" t="str">
        <f t="shared" si="81"/>
        <v>NA</v>
      </c>
      <c r="AI67" s="47">
        <f t="shared" si="82"/>
        <v>107</v>
      </c>
      <c r="AJ67" s="47">
        <f t="shared" si="83"/>
        <v>106</v>
      </c>
      <c r="AK67" s="47">
        <f t="shared" si="84"/>
        <v>105</v>
      </c>
      <c r="AL67" s="47">
        <f t="shared" si="85"/>
        <v>106</v>
      </c>
      <c r="AM67" s="47">
        <f t="shared" si="86"/>
        <v>106</v>
      </c>
      <c r="AN67" s="47">
        <f t="shared" si="87"/>
        <v>116</v>
      </c>
      <c r="AO67" s="47">
        <f t="shared" si="88"/>
        <v>121</v>
      </c>
      <c r="AP67" s="47">
        <f t="shared" si="89"/>
        <v>118</v>
      </c>
      <c r="AQ67" s="47">
        <f t="shared" si="90"/>
        <v>125</v>
      </c>
      <c r="AR67" s="47">
        <f t="shared" si="91"/>
        <v>129</v>
      </c>
      <c r="AS67" s="47">
        <f t="shared" si="92"/>
        <v>130</v>
      </c>
      <c r="AT67" s="47">
        <f t="shared" si="93"/>
        <v>130</v>
      </c>
      <c r="AU67" s="47">
        <f t="shared" si="94"/>
        <v>135</v>
      </c>
      <c r="AV67" s="47">
        <f t="shared" si="95"/>
        <v>134</v>
      </c>
      <c r="AW67" s="47">
        <f t="shared" si="96"/>
        <v>135</v>
      </c>
      <c r="AX67" s="47">
        <f t="shared" si="97"/>
        <v>125</v>
      </c>
      <c r="AY67" s="47">
        <f t="shared" si="98"/>
        <v>124</v>
      </c>
      <c r="AZ67" s="47" t="str">
        <f t="shared" si="99"/>
        <v>NA</v>
      </c>
      <c r="BA67" s="47" t="str">
        <f t="shared" si="100"/>
        <v>NA</v>
      </c>
      <c r="BB67" s="47">
        <f t="shared" si="74"/>
        <v>126</v>
      </c>
      <c r="BC67" s="47">
        <f t="shared" si="75"/>
        <v>115</v>
      </c>
      <c r="BD67" s="47">
        <f t="shared" si="76"/>
        <v>114</v>
      </c>
      <c r="BE67" s="47">
        <f t="shared" si="77"/>
        <v>107</v>
      </c>
    </row>
    <row r="68" spans="1:57" ht="15" customHeight="1" x14ac:dyDescent="0.25">
      <c r="A68" s="54" t="s">
        <v>892</v>
      </c>
      <c r="B68" s="8" t="s">
        <v>910</v>
      </c>
      <c r="C68" s="81" t="s">
        <v>1129</v>
      </c>
      <c r="D68" s="37">
        <v>86589</v>
      </c>
      <c r="E68" s="37">
        <v>109948</v>
      </c>
      <c r="F68" s="37">
        <v>180950</v>
      </c>
      <c r="G68" s="37">
        <v>198246</v>
      </c>
      <c r="H68" s="37">
        <v>203740</v>
      </c>
      <c r="I68" s="37">
        <v>236454</v>
      </c>
      <c r="J68" s="37">
        <v>283289</v>
      </c>
      <c r="K68" s="37">
        <v>350841</v>
      </c>
      <c r="L68" s="37">
        <v>405525</v>
      </c>
      <c r="M68" s="37">
        <v>413101</v>
      </c>
      <c r="N68" s="37">
        <v>443883</v>
      </c>
      <c r="O68" s="37">
        <v>440620</v>
      </c>
      <c r="P68" s="37">
        <v>382024</v>
      </c>
      <c r="Q68" s="37">
        <v>364154</v>
      </c>
      <c r="R68" s="37">
        <v>402525</v>
      </c>
      <c r="S68" s="37">
        <v>420027</v>
      </c>
      <c r="T68" s="66">
        <v>454009</v>
      </c>
      <c r="U68" s="62">
        <v>653294</v>
      </c>
      <c r="V68" s="67">
        <v>671703</v>
      </c>
      <c r="W68" s="67">
        <v>497877</v>
      </c>
      <c r="X68" s="67">
        <v>553066</v>
      </c>
      <c r="Y68" s="67"/>
      <c r="Z68" s="67"/>
      <c r="AA68" s="147">
        <v>717002</v>
      </c>
      <c r="AB68" s="147">
        <v>789700</v>
      </c>
      <c r="AC68" s="147">
        <v>794556</v>
      </c>
      <c r="AD68" s="147">
        <v>741825</v>
      </c>
      <c r="AE68" s="47">
        <f t="shared" si="78"/>
        <v>30</v>
      </c>
      <c r="AF68" s="47">
        <f t="shared" si="79"/>
        <v>32</v>
      </c>
      <c r="AG68" s="47">
        <f t="shared" si="80"/>
        <v>31</v>
      </c>
      <c r="AH68" s="47">
        <f t="shared" si="81"/>
        <v>32</v>
      </c>
      <c r="AI68" s="47">
        <f t="shared" si="82"/>
        <v>92</v>
      </c>
      <c r="AJ68" s="47">
        <f t="shared" si="83"/>
        <v>95</v>
      </c>
      <c r="AK68" s="47">
        <f t="shared" si="84"/>
        <v>91</v>
      </c>
      <c r="AL68" s="47">
        <f t="shared" si="85"/>
        <v>87</v>
      </c>
      <c r="AM68" s="47">
        <f t="shared" si="86"/>
        <v>90</v>
      </c>
      <c r="AN68" s="47">
        <f t="shared" si="87"/>
        <v>96</v>
      </c>
      <c r="AO68" s="47">
        <f t="shared" si="88"/>
        <v>100</v>
      </c>
      <c r="AP68" s="47">
        <f t="shared" si="89"/>
        <v>97</v>
      </c>
      <c r="AQ68" s="47">
        <f t="shared" si="90"/>
        <v>110</v>
      </c>
      <c r="AR68" s="47">
        <f t="shared" si="91"/>
        <v>116</v>
      </c>
      <c r="AS68" s="47">
        <f t="shared" si="92"/>
        <v>122</v>
      </c>
      <c r="AT68" s="47">
        <f t="shared" si="93"/>
        <v>128</v>
      </c>
      <c r="AU68" s="47">
        <f t="shared" si="94"/>
        <v>133</v>
      </c>
      <c r="AV68" s="47">
        <f t="shared" si="95"/>
        <v>114</v>
      </c>
      <c r="AW68" s="47">
        <f t="shared" si="96"/>
        <v>107</v>
      </c>
      <c r="AX68" s="47">
        <f t="shared" si="97"/>
        <v>114</v>
      </c>
      <c r="AY68" s="47">
        <f t="shared" si="98"/>
        <v>114</v>
      </c>
      <c r="AZ68" s="47" t="str">
        <f t="shared" si="99"/>
        <v>NA</v>
      </c>
      <c r="BA68" s="47" t="str">
        <f t="shared" si="100"/>
        <v>NA</v>
      </c>
      <c r="BB68" s="47">
        <f t="shared" si="74"/>
        <v>113</v>
      </c>
      <c r="BC68" s="47">
        <f t="shared" si="75"/>
        <v>117</v>
      </c>
      <c r="BD68" s="47">
        <f t="shared" si="76"/>
        <v>119</v>
      </c>
      <c r="BE68" s="47">
        <f t="shared" si="77"/>
        <v>124</v>
      </c>
    </row>
    <row r="69" spans="1:57" ht="15" customHeight="1" x14ac:dyDescent="0.25">
      <c r="A69" s="49" t="s">
        <v>2110</v>
      </c>
      <c r="B69" s="8" t="s">
        <v>937</v>
      </c>
      <c r="C69" s="81" t="s">
        <v>1129</v>
      </c>
      <c r="H69" s="37">
        <v>78979</v>
      </c>
      <c r="I69" s="37">
        <v>108739</v>
      </c>
      <c r="J69" s="70">
        <f>((K69-I69)/2)+I69</f>
        <v>119234.5</v>
      </c>
      <c r="K69" s="70">
        <v>129730</v>
      </c>
      <c r="L69" s="37">
        <v>144236</v>
      </c>
      <c r="M69" s="37">
        <v>187228</v>
      </c>
      <c r="N69" s="37">
        <v>211653</v>
      </c>
      <c r="O69" s="37">
        <v>326122</v>
      </c>
      <c r="P69" s="37">
        <v>348291</v>
      </c>
      <c r="Q69" s="37">
        <v>416939</v>
      </c>
      <c r="R69" s="37">
        <v>460365</v>
      </c>
      <c r="S69" s="37">
        <v>504841</v>
      </c>
      <c r="T69" s="66">
        <v>593203</v>
      </c>
      <c r="U69" s="62">
        <v>656710</v>
      </c>
      <c r="V69" s="67">
        <v>721121</v>
      </c>
      <c r="W69" s="67">
        <v>786606</v>
      </c>
      <c r="X69" s="67">
        <v>868155</v>
      </c>
      <c r="Y69" s="67"/>
      <c r="Z69" s="67"/>
      <c r="AA69" s="147">
        <v>721198</v>
      </c>
      <c r="AB69" s="147">
        <v>788020</v>
      </c>
      <c r="AC69" s="147">
        <v>851833</v>
      </c>
      <c r="AD69" s="147">
        <v>781833</v>
      </c>
      <c r="AE69" s="47" t="str">
        <f t="shared" si="78"/>
        <v>NA</v>
      </c>
      <c r="AF69" s="47" t="str">
        <f t="shared" si="79"/>
        <v>NA</v>
      </c>
      <c r="AG69" s="47" t="str">
        <f t="shared" si="80"/>
        <v>NA</v>
      </c>
      <c r="AH69" s="47" t="str">
        <f t="shared" si="81"/>
        <v>NA</v>
      </c>
      <c r="AI69" s="47">
        <f t="shared" si="82"/>
        <v>191</v>
      </c>
      <c r="AJ69" s="47">
        <f t="shared" si="83"/>
        <v>174</v>
      </c>
      <c r="AK69" s="47">
        <f t="shared" si="84"/>
        <v>179</v>
      </c>
      <c r="AL69" s="47">
        <f t="shared" si="85"/>
        <v>194</v>
      </c>
      <c r="AM69" s="47">
        <f t="shared" si="86"/>
        <v>200</v>
      </c>
      <c r="AN69" s="47">
        <f t="shared" si="87"/>
        <v>185</v>
      </c>
      <c r="AO69" s="47">
        <f t="shared" si="88"/>
        <v>187</v>
      </c>
      <c r="AP69" s="47">
        <f t="shared" si="89"/>
        <v>127</v>
      </c>
      <c r="AQ69" s="47">
        <f t="shared" si="90"/>
        <v>118</v>
      </c>
      <c r="AR69" s="47">
        <f t="shared" si="91"/>
        <v>99</v>
      </c>
      <c r="AS69" s="47">
        <f t="shared" si="92"/>
        <v>109</v>
      </c>
      <c r="AT69" s="47">
        <f t="shared" si="93"/>
        <v>109</v>
      </c>
      <c r="AU69" s="47">
        <f t="shared" si="94"/>
        <v>98</v>
      </c>
      <c r="AV69" s="47">
        <f t="shared" si="95"/>
        <v>111</v>
      </c>
      <c r="AW69" s="47">
        <f t="shared" si="96"/>
        <v>96</v>
      </c>
      <c r="AX69" s="47">
        <f t="shared" si="97"/>
        <v>74</v>
      </c>
      <c r="AY69" s="47">
        <f t="shared" si="98"/>
        <v>71</v>
      </c>
      <c r="AZ69" s="47" t="str">
        <f t="shared" si="99"/>
        <v>NA</v>
      </c>
      <c r="BA69" s="47" t="str">
        <f t="shared" si="100"/>
        <v>NA</v>
      </c>
      <c r="BB69" s="47">
        <f t="shared" si="74"/>
        <v>111</v>
      </c>
      <c r="BC69" s="47">
        <f t="shared" si="75"/>
        <v>119</v>
      </c>
      <c r="BD69" s="47">
        <f t="shared" si="76"/>
        <v>111</v>
      </c>
      <c r="BE69" s="47">
        <f t="shared" si="77"/>
        <v>114</v>
      </c>
    </row>
    <row r="70" spans="1:57" ht="15" customHeight="1" x14ac:dyDescent="0.25">
      <c r="A70" s="54" t="s">
        <v>89</v>
      </c>
      <c r="B70" s="8" t="s">
        <v>938</v>
      </c>
      <c r="C70" s="81" t="s">
        <v>1129</v>
      </c>
      <c r="T70" s="66"/>
      <c r="U70" s="62"/>
      <c r="V70" s="67">
        <v>392123</v>
      </c>
      <c r="W70" s="67">
        <v>299056</v>
      </c>
      <c r="X70" s="67">
        <v>311426</v>
      </c>
      <c r="Y70" s="67"/>
      <c r="Z70" s="67"/>
      <c r="AA70" s="147">
        <v>625719</v>
      </c>
      <c r="AB70" s="147">
        <v>691705</v>
      </c>
      <c r="AC70" s="147">
        <v>666779</v>
      </c>
      <c r="AD70" s="147">
        <v>652180</v>
      </c>
      <c r="AE70" s="47" t="str">
        <f t="shared" si="78"/>
        <v>NA</v>
      </c>
      <c r="AF70" s="47" t="str">
        <f t="shared" si="79"/>
        <v>NA</v>
      </c>
      <c r="AG70" s="47" t="str">
        <f t="shared" si="80"/>
        <v>NA</v>
      </c>
      <c r="AH70" s="47" t="str">
        <f t="shared" si="81"/>
        <v>NA</v>
      </c>
      <c r="AI70" s="47" t="str">
        <f t="shared" si="82"/>
        <v>NA</v>
      </c>
      <c r="AJ70" s="47" t="str">
        <f t="shared" si="83"/>
        <v>NA</v>
      </c>
      <c r="AK70" s="47" t="str">
        <f t="shared" si="84"/>
        <v>NA</v>
      </c>
      <c r="AL70" s="47" t="str">
        <f t="shared" si="85"/>
        <v>NA</v>
      </c>
      <c r="AM70" s="47" t="str">
        <f t="shared" si="86"/>
        <v>NA</v>
      </c>
      <c r="AN70" s="47" t="str">
        <f t="shared" si="87"/>
        <v>NA</v>
      </c>
      <c r="AO70" s="47" t="str">
        <f t="shared" si="88"/>
        <v>NA</v>
      </c>
      <c r="AP70" s="47" t="str">
        <f t="shared" si="89"/>
        <v>NA</v>
      </c>
      <c r="AQ70" s="47" t="str">
        <f t="shared" si="90"/>
        <v>NA</v>
      </c>
      <c r="AR70" s="47" t="str">
        <f t="shared" si="91"/>
        <v>NA</v>
      </c>
      <c r="AS70" s="47" t="str">
        <f t="shared" si="92"/>
        <v>NA</v>
      </c>
      <c r="AT70" s="47" t="str">
        <f t="shared" si="93"/>
        <v>NA</v>
      </c>
      <c r="AU70" s="47" t="str">
        <f t="shared" si="94"/>
        <v>NA</v>
      </c>
      <c r="AV70" s="47" t="str">
        <f t="shared" si="95"/>
        <v>NA</v>
      </c>
      <c r="AW70" s="47">
        <f t="shared" si="96"/>
        <v>159</v>
      </c>
      <c r="AX70" s="47">
        <f t="shared" si="97"/>
        <v>160</v>
      </c>
      <c r="AY70" s="47">
        <f t="shared" si="98"/>
        <v>167</v>
      </c>
      <c r="AZ70" s="47" t="str">
        <f t="shared" si="99"/>
        <v>NA</v>
      </c>
      <c r="BA70" s="47" t="str">
        <f t="shared" si="100"/>
        <v>NA</v>
      </c>
      <c r="BB70" s="47">
        <f t="shared" si="74"/>
        <v>134</v>
      </c>
      <c r="BC70" s="47">
        <f t="shared" si="75"/>
        <v>137</v>
      </c>
      <c r="BD70" s="47">
        <f t="shared" si="76"/>
        <v>147</v>
      </c>
      <c r="BE70" s="47">
        <f t="shared" si="77"/>
        <v>143</v>
      </c>
    </row>
    <row r="71" spans="1:57" ht="15" customHeight="1" x14ac:dyDescent="0.25">
      <c r="A71" s="54" t="s">
        <v>1104</v>
      </c>
      <c r="B71" s="8" t="s">
        <v>946</v>
      </c>
      <c r="C71" s="81" t="s">
        <v>1129</v>
      </c>
      <c r="H71" s="37">
        <v>127342</v>
      </c>
      <c r="I71" s="37">
        <v>138595</v>
      </c>
      <c r="J71" s="37">
        <v>156358</v>
      </c>
      <c r="K71" s="37">
        <v>179588</v>
      </c>
      <c r="L71" s="37">
        <v>203602</v>
      </c>
      <c r="M71" s="37">
        <v>216137</v>
      </c>
      <c r="N71" s="37">
        <v>261041</v>
      </c>
      <c r="O71" s="37">
        <v>247691</v>
      </c>
      <c r="P71" s="37">
        <v>229999</v>
      </c>
      <c r="Q71" s="37">
        <v>231516</v>
      </c>
      <c r="R71" s="37">
        <v>384540</v>
      </c>
      <c r="S71" s="37">
        <v>429766</v>
      </c>
      <c r="T71" s="66">
        <v>478834</v>
      </c>
      <c r="U71" s="62">
        <v>544610</v>
      </c>
      <c r="V71" s="67">
        <v>560044</v>
      </c>
      <c r="W71" s="67">
        <v>444223</v>
      </c>
      <c r="X71" s="67">
        <v>498282</v>
      </c>
      <c r="Y71" s="67"/>
      <c r="Z71" s="67"/>
      <c r="AA71" s="147">
        <v>592997</v>
      </c>
      <c r="AB71" s="147">
        <v>650035</v>
      </c>
      <c r="AC71" s="147">
        <v>631397</v>
      </c>
      <c r="AD71" s="147">
        <v>609731</v>
      </c>
      <c r="AE71" s="47" t="str">
        <f t="shared" si="78"/>
        <v>NA</v>
      </c>
      <c r="AF71" s="47" t="str">
        <f t="shared" si="79"/>
        <v>NA</v>
      </c>
      <c r="AG71" s="47" t="str">
        <f t="shared" si="80"/>
        <v>NA</v>
      </c>
      <c r="AH71" s="47" t="str">
        <f t="shared" si="81"/>
        <v>NA</v>
      </c>
      <c r="AI71" s="47">
        <f t="shared" si="82"/>
        <v>133</v>
      </c>
      <c r="AJ71" s="47">
        <f t="shared" si="83"/>
        <v>144</v>
      </c>
      <c r="AK71" s="47">
        <f t="shared" si="84"/>
        <v>149</v>
      </c>
      <c r="AL71" s="47">
        <f t="shared" si="85"/>
        <v>151</v>
      </c>
      <c r="AM71" s="47">
        <f t="shared" si="86"/>
        <v>160</v>
      </c>
      <c r="AN71" s="47">
        <f t="shared" si="87"/>
        <v>166</v>
      </c>
      <c r="AO71" s="47">
        <f t="shared" si="88"/>
        <v>157</v>
      </c>
      <c r="AP71" s="47">
        <f t="shared" si="89"/>
        <v>158</v>
      </c>
      <c r="AQ71" s="47">
        <f t="shared" si="90"/>
        <v>161</v>
      </c>
      <c r="AR71" s="47">
        <f t="shared" si="91"/>
        <v>162</v>
      </c>
      <c r="AS71" s="47">
        <f t="shared" si="92"/>
        <v>127</v>
      </c>
      <c r="AT71" s="47">
        <f t="shared" si="93"/>
        <v>126</v>
      </c>
      <c r="AU71" s="47">
        <f t="shared" si="94"/>
        <v>128</v>
      </c>
      <c r="AV71" s="47">
        <f t="shared" si="95"/>
        <v>130</v>
      </c>
      <c r="AW71" s="47">
        <f t="shared" si="96"/>
        <v>128</v>
      </c>
      <c r="AX71" s="47">
        <f t="shared" si="97"/>
        <v>126</v>
      </c>
      <c r="AY71" s="47">
        <f t="shared" si="98"/>
        <v>126</v>
      </c>
      <c r="AZ71" s="47" t="str">
        <f t="shared" si="99"/>
        <v>NA</v>
      </c>
      <c r="BA71" s="47" t="str">
        <f t="shared" si="100"/>
        <v>NA</v>
      </c>
      <c r="BB71" s="47">
        <f t="shared" si="74"/>
        <v>141</v>
      </c>
      <c r="BC71" s="47">
        <f t="shared" si="75"/>
        <v>143</v>
      </c>
      <c r="BD71" s="47">
        <f t="shared" si="76"/>
        <v>154</v>
      </c>
      <c r="BE71" s="47">
        <f t="shared" si="77"/>
        <v>154</v>
      </c>
    </row>
    <row r="72" spans="1:57" ht="15" customHeight="1" x14ac:dyDescent="0.25">
      <c r="A72" s="54" t="s">
        <v>266</v>
      </c>
      <c r="B72" s="8" t="s">
        <v>918</v>
      </c>
      <c r="C72" s="81" t="s">
        <v>1129</v>
      </c>
      <c r="H72" s="37">
        <v>122595</v>
      </c>
      <c r="I72" s="37">
        <v>148626</v>
      </c>
      <c r="J72" s="37">
        <v>172456</v>
      </c>
      <c r="K72" s="37">
        <v>209184</v>
      </c>
      <c r="L72" s="37">
        <v>251711</v>
      </c>
      <c r="M72" s="37">
        <v>274579</v>
      </c>
      <c r="N72" s="37">
        <v>336426</v>
      </c>
      <c r="O72" s="37">
        <v>318218</v>
      </c>
      <c r="P72" s="37">
        <v>292338</v>
      </c>
      <c r="Q72" s="37">
        <v>283935</v>
      </c>
      <c r="R72" s="37">
        <v>333224</v>
      </c>
      <c r="S72" s="37">
        <v>382159</v>
      </c>
      <c r="T72" s="66">
        <v>421672</v>
      </c>
      <c r="U72" s="62">
        <v>489461</v>
      </c>
      <c r="V72" s="67">
        <v>501599</v>
      </c>
      <c r="W72" s="67">
        <v>369376</v>
      </c>
      <c r="X72" s="67">
        <v>427775</v>
      </c>
      <c r="Y72" s="67"/>
      <c r="Z72" s="67"/>
      <c r="AA72" s="147">
        <v>564627</v>
      </c>
      <c r="AB72" s="147">
        <v>649342</v>
      </c>
      <c r="AC72" s="147">
        <v>682500</v>
      </c>
      <c r="AD72" s="147">
        <v>661926</v>
      </c>
      <c r="AE72" s="47" t="str">
        <f t="shared" si="78"/>
        <v>NA</v>
      </c>
      <c r="AF72" s="47" t="str">
        <f t="shared" si="79"/>
        <v>NA</v>
      </c>
      <c r="AG72" s="47" t="str">
        <f t="shared" si="80"/>
        <v>NA</v>
      </c>
      <c r="AH72" s="47" t="str">
        <f t="shared" si="81"/>
        <v>NA</v>
      </c>
      <c r="AI72" s="47">
        <f t="shared" si="82"/>
        <v>144</v>
      </c>
      <c r="AJ72" s="47">
        <f t="shared" si="83"/>
        <v>138</v>
      </c>
      <c r="AK72" s="47">
        <f t="shared" si="84"/>
        <v>134</v>
      </c>
      <c r="AL72" s="47">
        <f t="shared" si="85"/>
        <v>133</v>
      </c>
      <c r="AM72" s="47">
        <f t="shared" si="86"/>
        <v>129</v>
      </c>
      <c r="AN72" s="47">
        <f t="shared" si="87"/>
        <v>133</v>
      </c>
      <c r="AO72" s="47">
        <f t="shared" si="88"/>
        <v>129</v>
      </c>
      <c r="AP72" s="47">
        <f t="shared" si="89"/>
        <v>132</v>
      </c>
      <c r="AQ72" s="47">
        <f t="shared" si="90"/>
        <v>135</v>
      </c>
      <c r="AR72" s="47">
        <f t="shared" si="91"/>
        <v>140</v>
      </c>
      <c r="AS72" s="47">
        <f t="shared" si="92"/>
        <v>140</v>
      </c>
      <c r="AT72" s="47">
        <f t="shared" si="93"/>
        <v>136</v>
      </c>
      <c r="AU72" s="47">
        <f t="shared" si="94"/>
        <v>139</v>
      </c>
      <c r="AV72" s="47">
        <f t="shared" si="95"/>
        <v>139</v>
      </c>
      <c r="AW72" s="47">
        <f t="shared" si="96"/>
        <v>138</v>
      </c>
      <c r="AX72" s="47">
        <f t="shared" si="97"/>
        <v>142</v>
      </c>
      <c r="AY72" s="47">
        <f t="shared" si="98"/>
        <v>138</v>
      </c>
      <c r="AZ72" s="47" t="str">
        <f t="shared" si="99"/>
        <v>NA</v>
      </c>
      <c r="BA72" s="47" t="str">
        <f t="shared" si="100"/>
        <v>NA</v>
      </c>
      <c r="BB72" s="47">
        <f t="shared" si="74"/>
        <v>144</v>
      </c>
      <c r="BC72" s="47">
        <f t="shared" si="75"/>
        <v>144</v>
      </c>
      <c r="BD72" s="47">
        <f t="shared" si="76"/>
        <v>142</v>
      </c>
      <c r="BE72" s="47">
        <f t="shared" si="77"/>
        <v>141</v>
      </c>
    </row>
    <row r="73" spans="1:57" ht="15" customHeight="1" x14ac:dyDescent="0.25">
      <c r="A73" s="54" t="s">
        <v>76</v>
      </c>
      <c r="B73" s="8" t="s">
        <v>935</v>
      </c>
      <c r="C73" s="81" t="s">
        <v>1129</v>
      </c>
      <c r="H73" s="37">
        <v>50151</v>
      </c>
      <c r="I73" s="37">
        <v>65167</v>
      </c>
      <c r="J73" s="37">
        <v>84664</v>
      </c>
      <c r="K73" s="37">
        <v>125118</v>
      </c>
      <c r="L73" s="37">
        <v>178340</v>
      </c>
      <c r="M73" s="37">
        <v>247471</v>
      </c>
      <c r="N73" s="37">
        <v>288500</v>
      </c>
      <c r="O73" s="37">
        <v>328988</v>
      </c>
      <c r="P73" s="37">
        <v>325098</v>
      </c>
      <c r="Q73" s="37">
        <v>333750</v>
      </c>
      <c r="R73" s="37">
        <v>412020</v>
      </c>
      <c r="S73" s="37">
        <v>459959</v>
      </c>
      <c r="T73" s="66">
        <v>500637</v>
      </c>
      <c r="U73" s="62">
        <v>548994</v>
      </c>
      <c r="V73" s="67">
        <v>570730</v>
      </c>
      <c r="W73" s="67">
        <v>409666</v>
      </c>
      <c r="X73" s="67">
        <v>452544</v>
      </c>
      <c r="Y73" s="67"/>
      <c r="Z73" s="67"/>
      <c r="AA73" s="147">
        <v>548095</v>
      </c>
      <c r="AB73" s="147">
        <v>624557</v>
      </c>
      <c r="AC73" s="147">
        <v>605275</v>
      </c>
      <c r="AD73" s="147">
        <v>584529</v>
      </c>
      <c r="AE73" s="47" t="str">
        <f t="shared" si="78"/>
        <v>NA</v>
      </c>
      <c r="AF73" s="47" t="str">
        <f t="shared" si="79"/>
        <v>NA</v>
      </c>
      <c r="AG73" s="47" t="str">
        <f t="shared" si="80"/>
        <v>NA</v>
      </c>
      <c r="AH73" s="47" t="str">
        <f t="shared" si="81"/>
        <v>NA</v>
      </c>
      <c r="AI73" s="47">
        <f t="shared" si="82"/>
        <v>263</v>
      </c>
      <c r="AJ73" s="47">
        <f t="shared" si="83"/>
        <v>249</v>
      </c>
      <c r="AK73" s="47">
        <f t="shared" si="84"/>
        <v>231</v>
      </c>
      <c r="AL73" s="47">
        <f t="shared" si="85"/>
        <v>199</v>
      </c>
      <c r="AM73" s="47">
        <f t="shared" si="86"/>
        <v>171</v>
      </c>
      <c r="AN73" s="47">
        <f t="shared" si="87"/>
        <v>149</v>
      </c>
      <c r="AO73" s="47">
        <f t="shared" si="88"/>
        <v>146</v>
      </c>
      <c r="AP73" s="47">
        <f t="shared" si="89"/>
        <v>125</v>
      </c>
      <c r="AQ73" s="47">
        <f t="shared" si="90"/>
        <v>126</v>
      </c>
      <c r="AR73" s="47">
        <f t="shared" si="91"/>
        <v>126</v>
      </c>
      <c r="AS73" s="47">
        <f t="shared" si="92"/>
        <v>119</v>
      </c>
      <c r="AT73" s="47">
        <f t="shared" si="93"/>
        <v>119</v>
      </c>
      <c r="AU73" s="47">
        <f t="shared" si="94"/>
        <v>122</v>
      </c>
      <c r="AV73" s="47">
        <f t="shared" si="95"/>
        <v>129</v>
      </c>
      <c r="AW73" s="47">
        <f t="shared" si="96"/>
        <v>124</v>
      </c>
      <c r="AX73" s="47">
        <f t="shared" si="97"/>
        <v>133</v>
      </c>
      <c r="AY73" s="47">
        <f t="shared" si="98"/>
        <v>134</v>
      </c>
      <c r="AZ73" s="47" t="str">
        <f t="shared" si="99"/>
        <v>NA</v>
      </c>
      <c r="BA73" s="47" t="str">
        <f t="shared" si="100"/>
        <v>NA</v>
      </c>
      <c r="BB73" s="47">
        <f t="shared" si="74"/>
        <v>149</v>
      </c>
      <c r="BC73" s="47">
        <f t="shared" si="75"/>
        <v>150</v>
      </c>
      <c r="BD73" s="47">
        <f t="shared" si="76"/>
        <v>158</v>
      </c>
      <c r="BE73" s="47">
        <f t="shared" si="77"/>
        <v>158</v>
      </c>
    </row>
    <row r="74" spans="1:57" ht="15" customHeight="1" x14ac:dyDescent="0.25">
      <c r="A74" s="54" t="s">
        <v>453</v>
      </c>
      <c r="B74" s="8" t="s">
        <v>946</v>
      </c>
      <c r="C74" s="81" t="s">
        <v>1129</v>
      </c>
      <c r="H74" s="37">
        <v>81092</v>
      </c>
      <c r="I74" s="37">
        <v>106906</v>
      </c>
      <c r="J74" s="37">
        <v>131409</v>
      </c>
      <c r="K74" s="37">
        <v>155807</v>
      </c>
      <c r="L74" s="37">
        <v>194040</v>
      </c>
      <c r="M74" s="37">
        <v>214566</v>
      </c>
      <c r="N74" s="37">
        <v>236348</v>
      </c>
      <c r="O74" s="37">
        <v>214398</v>
      </c>
      <c r="P74" s="37">
        <v>200989</v>
      </c>
      <c r="Q74" s="37">
        <v>213448</v>
      </c>
      <c r="R74" s="37">
        <v>264868</v>
      </c>
      <c r="S74" s="37">
        <v>306163</v>
      </c>
      <c r="T74" s="66">
        <v>343726</v>
      </c>
      <c r="U74" s="62">
        <v>430020</v>
      </c>
      <c r="V74" s="67">
        <v>421299</v>
      </c>
      <c r="W74" s="67">
        <v>331082</v>
      </c>
      <c r="X74" s="67">
        <v>382189</v>
      </c>
      <c r="Y74" s="67"/>
      <c r="Z74" s="67"/>
      <c r="AA74" s="147">
        <v>528697</v>
      </c>
      <c r="AB74" s="147">
        <v>623262</v>
      </c>
      <c r="AC74" s="147">
        <v>648611</v>
      </c>
      <c r="AD74" s="147">
        <v>621294</v>
      </c>
      <c r="AE74" s="47" t="str">
        <f t="shared" si="78"/>
        <v>NA</v>
      </c>
      <c r="AF74" s="47" t="str">
        <f t="shared" si="79"/>
        <v>NA</v>
      </c>
      <c r="AG74" s="47" t="str">
        <f t="shared" si="80"/>
        <v>NA</v>
      </c>
      <c r="AH74" s="47" t="str">
        <f t="shared" si="81"/>
        <v>NA</v>
      </c>
      <c r="AI74" s="47">
        <f t="shared" si="82"/>
        <v>187</v>
      </c>
      <c r="AJ74" s="47">
        <f t="shared" si="83"/>
        <v>178</v>
      </c>
      <c r="AK74" s="47">
        <f t="shared" si="84"/>
        <v>171</v>
      </c>
      <c r="AL74" s="47">
        <f t="shared" si="85"/>
        <v>170</v>
      </c>
      <c r="AM74" s="47">
        <f t="shared" si="86"/>
        <v>164</v>
      </c>
      <c r="AN74" s="47">
        <f t="shared" si="87"/>
        <v>167</v>
      </c>
      <c r="AO74" s="47">
        <f t="shared" si="88"/>
        <v>171</v>
      </c>
      <c r="AP74" s="47">
        <f t="shared" si="89"/>
        <v>176</v>
      </c>
      <c r="AQ74" s="47">
        <f t="shared" si="90"/>
        <v>175</v>
      </c>
      <c r="AR74" s="47">
        <f t="shared" si="91"/>
        <v>172</v>
      </c>
      <c r="AS74" s="47">
        <f t="shared" si="92"/>
        <v>169</v>
      </c>
      <c r="AT74" s="47">
        <f t="shared" si="93"/>
        <v>155</v>
      </c>
      <c r="AU74" s="47">
        <f t="shared" si="94"/>
        <v>160</v>
      </c>
      <c r="AV74" s="47">
        <f t="shared" si="95"/>
        <v>153</v>
      </c>
      <c r="AW74" s="47">
        <f t="shared" si="96"/>
        <v>154</v>
      </c>
      <c r="AX74" s="47">
        <f t="shared" si="97"/>
        <v>150</v>
      </c>
      <c r="AY74" s="47">
        <f t="shared" si="98"/>
        <v>147</v>
      </c>
      <c r="AZ74" s="47" t="str">
        <f t="shared" si="99"/>
        <v>NA</v>
      </c>
      <c r="BA74" s="47" t="str">
        <f t="shared" si="100"/>
        <v>NA</v>
      </c>
      <c r="BB74" s="47">
        <f t="shared" si="74"/>
        <v>152</v>
      </c>
      <c r="BC74" s="47">
        <f t="shared" si="75"/>
        <v>151</v>
      </c>
      <c r="BD74" s="47">
        <f t="shared" si="76"/>
        <v>149</v>
      </c>
      <c r="BE74" s="47">
        <f t="shared" si="77"/>
        <v>150</v>
      </c>
    </row>
    <row r="75" spans="1:57" ht="15" customHeight="1" x14ac:dyDescent="0.25">
      <c r="A75" s="54" t="s">
        <v>447</v>
      </c>
      <c r="B75" s="8" t="s">
        <v>939</v>
      </c>
      <c r="C75" s="81" t="s">
        <v>1129</v>
      </c>
      <c r="H75" s="37">
        <v>125383</v>
      </c>
      <c r="I75" s="37">
        <v>136138</v>
      </c>
      <c r="J75" s="37">
        <v>153923</v>
      </c>
      <c r="K75" s="37">
        <v>184986</v>
      </c>
      <c r="L75" s="37">
        <v>216640</v>
      </c>
      <c r="M75" s="37">
        <v>233049</v>
      </c>
      <c r="N75" s="37">
        <v>238170</v>
      </c>
      <c r="O75" s="37">
        <v>258965</v>
      </c>
      <c r="P75" s="37">
        <v>232884</v>
      </c>
      <c r="Q75" s="37">
        <v>240393</v>
      </c>
      <c r="R75" s="37">
        <v>288968</v>
      </c>
      <c r="S75" s="37">
        <v>316141</v>
      </c>
      <c r="T75" s="66">
        <v>360070</v>
      </c>
      <c r="U75" s="62">
        <v>420840</v>
      </c>
      <c r="V75" s="67">
        <v>423412</v>
      </c>
      <c r="W75" s="67">
        <v>339209</v>
      </c>
      <c r="X75" s="67">
        <v>395257</v>
      </c>
      <c r="Y75" s="67"/>
      <c r="Z75" s="67"/>
      <c r="AA75" s="147">
        <v>522145</v>
      </c>
      <c r="AB75" s="147">
        <v>621106</v>
      </c>
      <c r="AC75" s="147">
        <v>641993</v>
      </c>
      <c r="AD75" s="147">
        <v>646624</v>
      </c>
      <c r="AE75" s="47" t="str">
        <f t="shared" si="78"/>
        <v>NA</v>
      </c>
      <c r="AF75" s="47" t="str">
        <f t="shared" si="79"/>
        <v>NA</v>
      </c>
      <c r="AG75" s="47" t="str">
        <f t="shared" si="80"/>
        <v>NA</v>
      </c>
      <c r="AH75" s="47" t="str">
        <f t="shared" si="81"/>
        <v>NA</v>
      </c>
      <c r="AI75" s="47">
        <f t="shared" si="82"/>
        <v>136</v>
      </c>
      <c r="AJ75" s="47">
        <f t="shared" si="83"/>
        <v>148</v>
      </c>
      <c r="AK75" s="47">
        <f t="shared" si="84"/>
        <v>152</v>
      </c>
      <c r="AL75" s="47">
        <f t="shared" si="85"/>
        <v>148</v>
      </c>
      <c r="AM75" s="47">
        <f t="shared" si="86"/>
        <v>150</v>
      </c>
      <c r="AN75" s="47">
        <f t="shared" si="87"/>
        <v>154</v>
      </c>
      <c r="AO75" s="47">
        <f t="shared" si="88"/>
        <v>167</v>
      </c>
      <c r="AP75" s="47">
        <f t="shared" si="89"/>
        <v>154</v>
      </c>
      <c r="AQ75" s="47">
        <f t="shared" si="90"/>
        <v>157</v>
      </c>
      <c r="AR75" s="47">
        <f t="shared" si="91"/>
        <v>156</v>
      </c>
      <c r="AS75" s="47">
        <f t="shared" si="92"/>
        <v>150</v>
      </c>
      <c r="AT75" s="47">
        <f t="shared" si="93"/>
        <v>151</v>
      </c>
      <c r="AU75" s="47">
        <f t="shared" si="94"/>
        <v>155</v>
      </c>
      <c r="AV75" s="47">
        <f t="shared" si="95"/>
        <v>154</v>
      </c>
      <c r="AW75" s="47">
        <f t="shared" si="96"/>
        <v>153</v>
      </c>
      <c r="AX75" s="47">
        <f t="shared" si="97"/>
        <v>148</v>
      </c>
      <c r="AY75" s="47">
        <f t="shared" si="98"/>
        <v>145</v>
      </c>
      <c r="AZ75" s="47" t="str">
        <f t="shared" si="99"/>
        <v>NA</v>
      </c>
      <c r="BA75" s="47" t="str">
        <f t="shared" si="100"/>
        <v>NA</v>
      </c>
      <c r="BB75" s="47">
        <f t="shared" si="74"/>
        <v>153</v>
      </c>
      <c r="BC75" s="47">
        <f t="shared" si="75"/>
        <v>152</v>
      </c>
      <c r="BD75" s="47">
        <f t="shared" si="76"/>
        <v>152</v>
      </c>
      <c r="BE75" s="47">
        <f t="shared" si="77"/>
        <v>146</v>
      </c>
    </row>
    <row r="76" spans="1:57" ht="15" customHeight="1" x14ac:dyDescent="0.25">
      <c r="A76" s="54" t="s">
        <v>1047</v>
      </c>
      <c r="B76" s="8" t="s">
        <v>946</v>
      </c>
      <c r="C76" s="81" t="s">
        <v>1129</v>
      </c>
      <c r="H76" s="37">
        <v>78317</v>
      </c>
      <c r="I76" s="37">
        <v>88438</v>
      </c>
      <c r="J76" s="37">
        <v>102209</v>
      </c>
      <c r="K76" s="37">
        <v>146038</v>
      </c>
      <c r="L76" s="37">
        <v>219279</v>
      </c>
      <c r="M76" s="37">
        <v>253775</v>
      </c>
      <c r="N76" s="37">
        <v>267740</v>
      </c>
      <c r="O76" s="37">
        <v>302678</v>
      </c>
      <c r="P76" s="37">
        <v>292562</v>
      </c>
      <c r="Q76" s="37">
        <v>312548</v>
      </c>
      <c r="R76" s="70">
        <f>((U76-Q76)/4)+Q76</f>
        <v>344039.5</v>
      </c>
      <c r="S76" s="70">
        <f>((U76-R76)/4)+R76</f>
        <v>367658.125</v>
      </c>
      <c r="T76" s="70">
        <f>((U76-S76)/4)+S76</f>
        <v>385372.09375</v>
      </c>
      <c r="U76" s="37">
        <v>438514</v>
      </c>
      <c r="V76" s="67">
        <v>425151</v>
      </c>
      <c r="W76" s="67">
        <v>391468</v>
      </c>
      <c r="X76" s="67">
        <v>414002</v>
      </c>
      <c r="Y76" s="67"/>
      <c r="Z76" s="67"/>
      <c r="AA76" s="147">
        <v>544399</v>
      </c>
      <c r="AB76" s="147">
        <v>596379</v>
      </c>
      <c r="AC76" s="147">
        <v>625186</v>
      </c>
      <c r="AD76" s="147">
        <v>655469</v>
      </c>
      <c r="AE76" s="47" t="str">
        <f t="shared" si="78"/>
        <v>NA</v>
      </c>
      <c r="AF76" s="47" t="str">
        <f t="shared" si="79"/>
        <v>NA</v>
      </c>
      <c r="AG76" s="47" t="str">
        <f t="shared" si="80"/>
        <v>NA</v>
      </c>
      <c r="AH76" s="47" t="str">
        <f t="shared" si="81"/>
        <v>NA</v>
      </c>
      <c r="AI76" s="47">
        <f t="shared" si="82"/>
        <v>194</v>
      </c>
      <c r="AJ76" s="47">
        <f t="shared" si="83"/>
        <v>200</v>
      </c>
      <c r="AK76" s="47">
        <f t="shared" si="84"/>
        <v>201</v>
      </c>
      <c r="AL76" s="47">
        <f t="shared" si="85"/>
        <v>177</v>
      </c>
      <c r="AM76" s="47">
        <f t="shared" si="86"/>
        <v>146</v>
      </c>
      <c r="AN76" s="47">
        <f t="shared" si="87"/>
        <v>146</v>
      </c>
      <c r="AO76" s="47">
        <f t="shared" si="88"/>
        <v>154</v>
      </c>
      <c r="AP76" s="47">
        <f t="shared" si="89"/>
        <v>140</v>
      </c>
      <c r="AQ76" s="47">
        <f t="shared" si="90"/>
        <v>133</v>
      </c>
      <c r="AR76" s="47">
        <f t="shared" si="91"/>
        <v>132</v>
      </c>
      <c r="AS76" s="47">
        <f t="shared" si="92"/>
        <v>137</v>
      </c>
      <c r="AT76" s="47">
        <f t="shared" si="93"/>
        <v>141</v>
      </c>
      <c r="AU76" s="47">
        <f t="shared" si="94"/>
        <v>145</v>
      </c>
      <c r="AV76" s="47">
        <f t="shared" si="95"/>
        <v>151</v>
      </c>
      <c r="AW76" s="47">
        <f t="shared" si="96"/>
        <v>152</v>
      </c>
      <c r="AX76" s="47">
        <f t="shared" si="97"/>
        <v>138</v>
      </c>
      <c r="AY76" s="47">
        <f t="shared" si="98"/>
        <v>141</v>
      </c>
      <c r="AZ76" s="47" t="str">
        <f t="shared" si="99"/>
        <v>NA</v>
      </c>
      <c r="BA76" s="47" t="str">
        <f t="shared" si="100"/>
        <v>NA</v>
      </c>
      <c r="BB76" s="47">
        <f t="shared" si="74"/>
        <v>150</v>
      </c>
      <c r="BC76" s="47">
        <f t="shared" si="75"/>
        <v>153</v>
      </c>
      <c r="BD76" s="47">
        <f t="shared" si="76"/>
        <v>155</v>
      </c>
      <c r="BE76" s="47">
        <f t="shared" si="77"/>
        <v>142</v>
      </c>
    </row>
    <row r="77" spans="1:57" ht="15" customHeight="1" x14ac:dyDescent="0.25">
      <c r="A77" s="54" t="s">
        <v>77</v>
      </c>
      <c r="B77" s="8" t="s">
        <v>947</v>
      </c>
      <c r="C77" s="81" t="s">
        <v>1129</v>
      </c>
      <c r="H77" s="37">
        <v>65440</v>
      </c>
      <c r="I77" s="37">
        <v>75330</v>
      </c>
      <c r="J77" s="37">
        <v>137008</v>
      </c>
      <c r="K77" s="37">
        <v>175625</v>
      </c>
      <c r="L77" s="37">
        <v>204497</v>
      </c>
      <c r="M77" s="37">
        <v>230981</v>
      </c>
      <c r="N77" s="37">
        <v>291093</v>
      </c>
      <c r="O77" s="37">
        <v>320490</v>
      </c>
      <c r="P77" s="37">
        <v>346425</v>
      </c>
      <c r="Q77" s="37">
        <v>333509</v>
      </c>
      <c r="R77" s="37">
        <v>367368</v>
      </c>
      <c r="S77" s="37">
        <v>397877</v>
      </c>
      <c r="T77" s="66">
        <v>421368</v>
      </c>
      <c r="U77" s="62">
        <v>494774</v>
      </c>
      <c r="V77" s="67">
        <v>472373</v>
      </c>
      <c r="W77" s="67">
        <v>369864</v>
      </c>
      <c r="X77" s="67">
        <v>415219</v>
      </c>
      <c r="Y77" s="67"/>
      <c r="Z77" s="67"/>
      <c r="AA77" s="147">
        <v>520216</v>
      </c>
      <c r="AB77" s="147">
        <v>594738</v>
      </c>
      <c r="AC77" s="147">
        <v>606387</v>
      </c>
      <c r="AD77" s="147">
        <v>602879</v>
      </c>
      <c r="AE77" s="47" t="str">
        <f t="shared" si="78"/>
        <v>NA</v>
      </c>
      <c r="AF77" s="47" t="str">
        <f t="shared" si="79"/>
        <v>NA</v>
      </c>
      <c r="AG77" s="47" t="str">
        <f t="shared" si="80"/>
        <v>NA</v>
      </c>
      <c r="AH77" s="47" t="str">
        <f t="shared" si="81"/>
        <v>NA</v>
      </c>
      <c r="AI77" s="47">
        <f t="shared" si="82"/>
        <v>219</v>
      </c>
      <c r="AJ77" s="47">
        <f t="shared" si="83"/>
        <v>222</v>
      </c>
      <c r="AK77" s="47">
        <f t="shared" si="84"/>
        <v>166</v>
      </c>
      <c r="AL77" s="47">
        <f t="shared" si="85"/>
        <v>157</v>
      </c>
      <c r="AM77" s="47">
        <f t="shared" si="86"/>
        <v>159</v>
      </c>
      <c r="AN77" s="47">
        <f t="shared" si="87"/>
        <v>156</v>
      </c>
      <c r="AO77" s="47">
        <f t="shared" si="88"/>
        <v>145</v>
      </c>
      <c r="AP77" s="47">
        <f t="shared" si="89"/>
        <v>131</v>
      </c>
      <c r="AQ77" s="47">
        <f t="shared" si="90"/>
        <v>119</v>
      </c>
      <c r="AR77" s="47">
        <f t="shared" si="91"/>
        <v>127</v>
      </c>
      <c r="AS77" s="47">
        <f t="shared" si="92"/>
        <v>131</v>
      </c>
      <c r="AT77" s="47">
        <f t="shared" si="93"/>
        <v>132</v>
      </c>
      <c r="AU77" s="47">
        <f t="shared" si="94"/>
        <v>140</v>
      </c>
      <c r="AV77" s="47">
        <f t="shared" si="95"/>
        <v>138</v>
      </c>
      <c r="AW77" s="47">
        <f t="shared" si="96"/>
        <v>143</v>
      </c>
      <c r="AX77" s="47">
        <f t="shared" si="97"/>
        <v>141</v>
      </c>
      <c r="AY77" s="47">
        <f t="shared" si="98"/>
        <v>140</v>
      </c>
      <c r="AZ77" s="47" t="str">
        <f t="shared" si="99"/>
        <v>NA</v>
      </c>
      <c r="BA77" s="47" t="str">
        <f t="shared" si="100"/>
        <v>NA</v>
      </c>
      <c r="BB77" s="47">
        <f t="shared" si="74"/>
        <v>154</v>
      </c>
      <c r="BC77" s="47">
        <f t="shared" si="75"/>
        <v>154</v>
      </c>
      <c r="BD77" s="47">
        <f t="shared" si="76"/>
        <v>157</v>
      </c>
      <c r="BE77" s="47">
        <f t="shared" si="77"/>
        <v>156</v>
      </c>
    </row>
    <row r="78" spans="1:57" ht="15" customHeight="1" x14ac:dyDescent="0.25">
      <c r="A78" s="54" t="s">
        <v>523</v>
      </c>
      <c r="B78" s="8" t="s">
        <v>938</v>
      </c>
      <c r="C78" s="81" t="s">
        <v>1129</v>
      </c>
      <c r="H78" s="37">
        <v>49596</v>
      </c>
      <c r="I78" s="37">
        <v>66309</v>
      </c>
      <c r="J78" s="37">
        <v>78353</v>
      </c>
      <c r="K78" s="37">
        <v>108882</v>
      </c>
      <c r="L78" s="37">
        <v>136764</v>
      </c>
      <c r="M78" s="37">
        <v>156074</v>
      </c>
      <c r="N78" s="37">
        <v>166885</v>
      </c>
      <c r="O78" s="37">
        <v>167670</v>
      </c>
      <c r="P78" s="37">
        <v>153179</v>
      </c>
      <c r="Q78" s="37">
        <v>149279</v>
      </c>
      <c r="R78" s="37">
        <v>285028</v>
      </c>
      <c r="S78" s="37">
        <v>320136</v>
      </c>
      <c r="T78" s="66">
        <v>382097</v>
      </c>
      <c r="U78" s="62">
        <v>468735</v>
      </c>
      <c r="V78" s="67">
        <v>617028</v>
      </c>
      <c r="W78" s="67">
        <v>454849</v>
      </c>
      <c r="X78" s="67">
        <v>495071</v>
      </c>
      <c r="Y78" s="67"/>
      <c r="Z78" s="67"/>
      <c r="AA78" s="147">
        <v>517206</v>
      </c>
      <c r="AB78" s="147">
        <v>579421</v>
      </c>
      <c r="AC78" s="147">
        <v>877549</v>
      </c>
      <c r="AD78" s="147">
        <v>847004</v>
      </c>
      <c r="AE78" s="47" t="str">
        <f t="shared" si="78"/>
        <v>NA</v>
      </c>
      <c r="AF78" s="47" t="str">
        <f t="shared" si="79"/>
        <v>NA</v>
      </c>
      <c r="AG78" s="47" t="str">
        <f t="shared" si="80"/>
        <v>NA</v>
      </c>
      <c r="AH78" s="47" t="str">
        <f t="shared" si="81"/>
        <v>NA</v>
      </c>
      <c r="AI78" s="47">
        <f t="shared" si="82"/>
        <v>264</v>
      </c>
      <c r="AJ78" s="47">
        <f t="shared" si="83"/>
        <v>246</v>
      </c>
      <c r="AK78" s="47">
        <f t="shared" si="84"/>
        <v>249</v>
      </c>
      <c r="AL78" s="47">
        <f t="shared" si="85"/>
        <v>222</v>
      </c>
      <c r="AM78" s="47">
        <f t="shared" si="86"/>
        <v>205</v>
      </c>
      <c r="AN78" s="47">
        <f t="shared" si="87"/>
        <v>205</v>
      </c>
      <c r="AO78" s="47">
        <f t="shared" si="88"/>
        <v>219</v>
      </c>
      <c r="AP78" s="47">
        <f t="shared" si="89"/>
        <v>209</v>
      </c>
      <c r="AQ78" s="47">
        <f t="shared" si="90"/>
        <v>212</v>
      </c>
      <c r="AR78" s="47">
        <f t="shared" si="91"/>
        <v>225</v>
      </c>
      <c r="AS78" s="47">
        <f t="shared" si="92"/>
        <v>155</v>
      </c>
      <c r="AT78" s="47">
        <f t="shared" si="93"/>
        <v>149</v>
      </c>
      <c r="AU78" s="47">
        <f t="shared" si="94"/>
        <v>149</v>
      </c>
      <c r="AV78" s="47">
        <f t="shared" si="95"/>
        <v>144</v>
      </c>
      <c r="AW78" s="47">
        <f t="shared" si="96"/>
        <v>119</v>
      </c>
      <c r="AX78" s="47">
        <f t="shared" si="97"/>
        <v>122</v>
      </c>
      <c r="AY78" s="47">
        <f t="shared" si="98"/>
        <v>127</v>
      </c>
      <c r="AZ78" s="47" t="str">
        <f t="shared" si="99"/>
        <v>NA</v>
      </c>
      <c r="BA78" s="47" t="str">
        <f t="shared" si="100"/>
        <v>NA</v>
      </c>
      <c r="BB78" s="47">
        <f t="shared" si="74"/>
        <v>155</v>
      </c>
      <c r="BC78" s="47">
        <f t="shared" si="75"/>
        <v>156</v>
      </c>
      <c r="BD78" s="47">
        <f t="shared" si="76"/>
        <v>108</v>
      </c>
      <c r="BE78" s="47">
        <f t="shared" si="77"/>
        <v>105</v>
      </c>
    </row>
    <row r="79" spans="1:57" ht="15" customHeight="1" x14ac:dyDescent="0.25">
      <c r="A79" s="54" t="s">
        <v>638</v>
      </c>
      <c r="B79" s="8" t="s">
        <v>951</v>
      </c>
      <c r="C79" s="81" t="s">
        <v>1129</v>
      </c>
      <c r="H79" s="37">
        <v>104245</v>
      </c>
      <c r="I79" s="37">
        <v>123186</v>
      </c>
      <c r="J79" s="37">
        <v>144103</v>
      </c>
      <c r="K79" s="37">
        <v>178497</v>
      </c>
      <c r="L79" s="37">
        <v>218720</v>
      </c>
      <c r="M79" s="37">
        <v>254576</v>
      </c>
      <c r="N79" s="37">
        <v>283688</v>
      </c>
      <c r="O79" s="37">
        <v>274140</v>
      </c>
      <c r="P79" s="37">
        <v>271970</v>
      </c>
      <c r="Q79" s="37">
        <v>275058</v>
      </c>
      <c r="R79" s="37">
        <v>303532</v>
      </c>
      <c r="S79" s="37">
        <v>327997</v>
      </c>
      <c r="T79" s="66">
        <v>380785</v>
      </c>
      <c r="U79" s="62">
        <v>436931</v>
      </c>
      <c r="V79" s="67">
        <v>432697</v>
      </c>
      <c r="W79" s="67">
        <v>315101</v>
      </c>
      <c r="X79" s="67">
        <v>337127</v>
      </c>
      <c r="Y79" s="67"/>
      <c r="Z79" s="67"/>
      <c r="AA79" s="147">
        <v>460640</v>
      </c>
      <c r="AB79" s="147">
        <v>533627</v>
      </c>
      <c r="AC79" s="147">
        <v>533599</v>
      </c>
      <c r="AD79" s="147">
        <v>511384</v>
      </c>
      <c r="AE79" s="47" t="str">
        <f t="shared" si="78"/>
        <v>NA</v>
      </c>
      <c r="AF79" s="47" t="str">
        <f t="shared" si="79"/>
        <v>NA</v>
      </c>
      <c r="AG79" s="47" t="str">
        <f t="shared" si="80"/>
        <v>NA</v>
      </c>
      <c r="AH79" s="47" t="str">
        <f t="shared" si="81"/>
        <v>NA</v>
      </c>
      <c r="AI79" s="47">
        <f t="shared" si="82"/>
        <v>158</v>
      </c>
      <c r="AJ79" s="47">
        <f t="shared" si="83"/>
        <v>161</v>
      </c>
      <c r="AK79" s="47">
        <f t="shared" si="84"/>
        <v>158</v>
      </c>
      <c r="AL79" s="47">
        <f t="shared" si="85"/>
        <v>153</v>
      </c>
      <c r="AM79" s="47">
        <f t="shared" si="86"/>
        <v>148</v>
      </c>
      <c r="AN79" s="47">
        <f t="shared" si="87"/>
        <v>145</v>
      </c>
      <c r="AO79" s="47">
        <f t="shared" si="88"/>
        <v>148</v>
      </c>
      <c r="AP79" s="47">
        <f t="shared" si="89"/>
        <v>146</v>
      </c>
      <c r="AQ79" s="47">
        <f t="shared" si="90"/>
        <v>141</v>
      </c>
      <c r="AR79" s="47">
        <f t="shared" si="91"/>
        <v>143</v>
      </c>
      <c r="AS79" s="47">
        <f t="shared" si="92"/>
        <v>147</v>
      </c>
      <c r="AT79" s="47">
        <f t="shared" si="93"/>
        <v>147</v>
      </c>
      <c r="AU79" s="47">
        <f t="shared" si="94"/>
        <v>150</v>
      </c>
      <c r="AV79" s="47">
        <f t="shared" si="95"/>
        <v>152</v>
      </c>
      <c r="AW79" s="47">
        <f t="shared" si="96"/>
        <v>149</v>
      </c>
      <c r="AX79" s="47">
        <f t="shared" si="97"/>
        <v>157</v>
      </c>
      <c r="AY79" s="47">
        <f t="shared" si="98"/>
        <v>158</v>
      </c>
      <c r="AZ79" s="47" t="str">
        <f t="shared" si="99"/>
        <v>NA</v>
      </c>
      <c r="BA79" s="47" t="str">
        <f t="shared" si="100"/>
        <v>NA</v>
      </c>
      <c r="BB79" s="47">
        <f t="shared" si="74"/>
        <v>164</v>
      </c>
      <c r="BC79" s="47">
        <f t="shared" si="75"/>
        <v>164</v>
      </c>
      <c r="BD79" s="47">
        <f t="shared" si="76"/>
        <v>171</v>
      </c>
      <c r="BE79" s="47">
        <f t="shared" si="77"/>
        <v>169</v>
      </c>
    </row>
    <row r="80" spans="1:57" ht="15" customHeight="1" x14ac:dyDescent="0.25">
      <c r="A80" s="54" t="s">
        <v>720</v>
      </c>
      <c r="B80" s="8" t="s">
        <v>947</v>
      </c>
      <c r="C80" s="81" t="s">
        <v>1129</v>
      </c>
      <c r="H80" s="37">
        <v>63212</v>
      </c>
      <c r="I80" s="37">
        <v>76633</v>
      </c>
      <c r="J80" s="37">
        <v>87749</v>
      </c>
      <c r="K80" s="37">
        <v>127033</v>
      </c>
      <c r="L80" s="37">
        <v>151222</v>
      </c>
      <c r="M80" s="37">
        <v>160399</v>
      </c>
      <c r="N80" s="37">
        <v>153750</v>
      </c>
      <c r="O80" s="37">
        <v>144582</v>
      </c>
      <c r="P80" s="37">
        <v>147536</v>
      </c>
      <c r="Q80" s="37">
        <v>154396</v>
      </c>
      <c r="R80" s="37">
        <v>171903</v>
      </c>
      <c r="S80" s="37">
        <v>211485</v>
      </c>
      <c r="T80" s="66">
        <v>237534</v>
      </c>
      <c r="U80" s="37">
        <v>280350</v>
      </c>
      <c r="V80" s="67">
        <v>280711</v>
      </c>
      <c r="W80" s="67">
        <v>254329</v>
      </c>
      <c r="X80" s="67">
        <v>291434</v>
      </c>
      <c r="Y80" s="67"/>
      <c r="Z80" s="67"/>
      <c r="AA80" s="147">
        <v>394925</v>
      </c>
      <c r="AB80" s="147">
        <v>456610</v>
      </c>
      <c r="AC80" s="147">
        <v>449106</v>
      </c>
      <c r="AD80" s="147">
        <v>444485</v>
      </c>
      <c r="AE80" s="47" t="str">
        <f t="shared" ref="AE80:AE115" si="101">IF(D80&gt;0,RANK(D80,D$22:D$1192),"NA")</f>
        <v>NA</v>
      </c>
      <c r="AF80" s="47" t="str">
        <f t="shared" ref="AF80:AF115" si="102">IF(E80&gt;0,RANK(E80,E$22:E$1192),"NA")</f>
        <v>NA</v>
      </c>
      <c r="AG80" s="47" t="str">
        <f t="shared" ref="AG80:AG115" si="103">IF(F80&gt;0,RANK(F80,F$22:F$1192),"NA")</f>
        <v>NA</v>
      </c>
      <c r="AH80" s="47" t="str">
        <f t="shared" ref="AH80:AH115" si="104">IF(G80&gt;0,RANK(G80,G$22:G$1192),"NA")</f>
        <v>NA</v>
      </c>
      <c r="AI80" s="47">
        <f t="shared" ref="AI80:AI115" si="105">IF(H80&gt;0,RANK(H80,H$22:H$1192),"NA")</f>
        <v>225</v>
      </c>
      <c r="AJ80" s="47">
        <f t="shared" ref="AJ80:AJ115" si="106">IF(I80&gt;0,RANK(I80,I$22:I$1192),"NA")</f>
        <v>220</v>
      </c>
      <c r="AK80" s="47">
        <f t="shared" ref="AK80:AK115" si="107">IF(J80&gt;0,RANK(J80,J$22:J$1192),"NA")</f>
        <v>221</v>
      </c>
      <c r="AL80" s="47">
        <f t="shared" ref="AL80:AL115" si="108">IF(K80&gt;0,RANK(K80,K$22:K$1192),"NA")</f>
        <v>196</v>
      </c>
      <c r="AM80" s="47">
        <f t="shared" ref="AM80:AM115" si="109">IF(L80&gt;0,RANK(L80,L$22:L$1192),"NA")</f>
        <v>191</v>
      </c>
      <c r="AN80" s="47">
        <f t="shared" ref="AN80:AN115" si="110">IF(M80&gt;0,RANK(M80,M$22:M$1192),"NA")</f>
        <v>201</v>
      </c>
      <c r="AO80" s="47">
        <f t="shared" ref="AO80:AO115" si="111">IF(N80&gt;0,RANK(N80,N$22:N$1192),"NA")</f>
        <v>236</v>
      </c>
      <c r="AP80" s="47">
        <f t="shared" ref="AP80:AP115" si="112">IF(O80&gt;0,RANK(O80,O$22:O$1192),"NA")</f>
        <v>236</v>
      </c>
      <c r="AQ80" s="47">
        <f t="shared" ref="AQ80:AQ115" si="113">IF(P80&gt;0,RANK(P80,P$22:P$1192),"NA")</f>
        <v>219</v>
      </c>
      <c r="AR80" s="47">
        <f t="shared" ref="AR80:AR115" si="114">IF(Q80&gt;0,RANK(Q80,Q$22:Q$1192),"NA")</f>
        <v>219</v>
      </c>
      <c r="AS80" s="47">
        <f t="shared" ref="AS80:AS115" si="115">IF(R80&gt;0,RANK(R80,R$22:R$1192),"NA")</f>
        <v>224</v>
      </c>
      <c r="AT80" s="47">
        <f t="shared" ref="AT80:AT115" si="116">IF(S80&gt;0,RANK(S80,S$22:S$1192),"NA")</f>
        <v>204</v>
      </c>
      <c r="AU80" s="47">
        <f t="shared" ref="AU80:AU115" si="117">IF(T80&gt;0,RANK(T80,T$22:T$1192),"NA")</f>
        <v>206</v>
      </c>
      <c r="AV80" s="47">
        <f t="shared" ref="AV80:AV115" si="118">IF(U80&gt;0,RANK(U80,U$22:U$1192),"NA")</f>
        <v>204</v>
      </c>
      <c r="AW80" s="47">
        <f t="shared" ref="AW80:AW115" si="119">IF(V80&gt;0,RANK(V80,V$22:V$1192),"NA")</f>
        <v>207</v>
      </c>
      <c r="AX80" s="47">
        <f t="shared" ref="AX80:AX115" si="120">IF(W80&gt;0,RANK(W80,W$22:W$1192),"NA")</f>
        <v>187</v>
      </c>
      <c r="AY80" s="47">
        <f t="shared" ref="AY80:AY115" si="121">IF(X80&gt;0,RANK(X80,X$22:X$1192),"NA")</f>
        <v>179</v>
      </c>
      <c r="AZ80" s="47" t="str">
        <f t="shared" ref="AZ80:AZ115" si="122">IF(Y80&gt;0,RANK(Y80,Y$22:Y$1192),"NA")</f>
        <v>NA</v>
      </c>
      <c r="BA80" s="47" t="str">
        <f t="shared" ref="BA80:BA115" si="123">IF(Z80&gt;0,RANK(Z80,Z$22:Z$1192),"NA")</f>
        <v>NA</v>
      </c>
      <c r="BB80" s="47">
        <f t="shared" si="74"/>
        <v>184</v>
      </c>
      <c r="BC80" s="47">
        <f t="shared" si="75"/>
        <v>183</v>
      </c>
      <c r="BD80" s="47">
        <f t="shared" si="76"/>
        <v>186</v>
      </c>
      <c r="BE80" s="47">
        <f t="shared" si="77"/>
        <v>186</v>
      </c>
    </row>
    <row r="81" spans="1:57" s="36" customFormat="1" ht="15" customHeight="1" x14ac:dyDescent="0.25">
      <c r="A81" s="236" t="s">
        <v>555</v>
      </c>
      <c r="B81" s="8" t="s">
        <v>935</v>
      </c>
      <c r="C81" s="81" t="s">
        <v>1129</v>
      </c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2"/>
      <c r="U81" s="62">
        <v>201195</v>
      </c>
      <c r="V81" s="67">
        <v>186174</v>
      </c>
      <c r="W81" s="67">
        <v>275648</v>
      </c>
      <c r="X81" s="67">
        <v>306028</v>
      </c>
      <c r="Y81" s="67"/>
      <c r="Z81" s="67"/>
      <c r="AA81" s="147">
        <v>382446</v>
      </c>
      <c r="AB81" s="147">
        <v>434689</v>
      </c>
      <c r="AC81" s="147">
        <v>434555</v>
      </c>
      <c r="AD81" s="147">
        <v>409362</v>
      </c>
      <c r="AE81" s="47" t="str">
        <f t="shared" si="101"/>
        <v>NA</v>
      </c>
      <c r="AF81" s="47" t="str">
        <f t="shared" si="102"/>
        <v>NA</v>
      </c>
      <c r="AG81" s="47" t="str">
        <f t="shared" si="103"/>
        <v>NA</v>
      </c>
      <c r="AH81" s="47" t="str">
        <f t="shared" si="104"/>
        <v>NA</v>
      </c>
      <c r="AI81" s="47" t="str">
        <f t="shared" si="105"/>
        <v>NA</v>
      </c>
      <c r="AJ81" s="47" t="str">
        <f t="shared" si="106"/>
        <v>NA</v>
      </c>
      <c r="AK81" s="47" t="str">
        <f t="shared" si="107"/>
        <v>NA</v>
      </c>
      <c r="AL81" s="47" t="str">
        <f t="shared" si="108"/>
        <v>NA</v>
      </c>
      <c r="AM81" s="47" t="str">
        <f t="shared" si="109"/>
        <v>NA</v>
      </c>
      <c r="AN81" s="47" t="str">
        <f t="shared" si="110"/>
        <v>NA</v>
      </c>
      <c r="AO81" s="47" t="str">
        <f t="shared" si="111"/>
        <v>NA</v>
      </c>
      <c r="AP81" s="47" t="str">
        <f t="shared" si="112"/>
        <v>NA</v>
      </c>
      <c r="AQ81" s="47" t="str">
        <f t="shared" si="113"/>
        <v>NA</v>
      </c>
      <c r="AR81" s="47" t="str">
        <f t="shared" si="114"/>
        <v>NA</v>
      </c>
      <c r="AS81" s="47" t="str">
        <f t="shared" si="115"/>
        <v>NA</v>
      </c>
      <c r="AT81" s="47" t="str">
        <f t="shared" si="116"/>
        <v>NA</v>
      </c>
      <c r="AU81" s="47" t="str">
        <f t="shared" si="117"/>
        <v>NA</v>
      </c>
      <c r="AV81" s="47">
        <f t="shared" si="118"/>
        <v>257</v>
      </c>
      <c r="AW81" s="47">
        <f t="shared" si="119"/>
        <v>270</v>
      </c>
      <c r="AX81" s="47">
        <f t="shared" si="120"/>
        <v>173</v>
      </c>
      <c r="AY81" s="47">
        <f t="shared" si="121"/>
        <v>169</v>
      </c>
      <c r="AZ81" s="47" t="str">
        <f t="shared" si="122"/>
        <v>NA</v>
      </c>
      <c r="BA81" s="47" t="str">
        <f t="shared" si="123"/>
        <v>NA</v>
      </c>
      <c r="BB81" s="47">
        <f t="shared" si="74"/>
        <v>187</v>
      </c>
      <c r="BC81" s="47">
        <f t="shared" si="75"/>
        <v>188</v>
      </c>
      <c r="BD81" s="47">
        <f t="shared" si="76"/>
        <v>195</v>
      </c>
      <c r="BE81" s="47">
        <f t="shared" si="77"/>
        <v>199</v>
      </c>
    </row>
    <row r="82" spans="1:57" ht="15" customHeight="1" x14ac:dyDescent="0.25">
      <c r="A82" s="54" t="s">
        <v>635</v>
      </c>
      <c r="B82" s="8" t="s">
        <v>935</v>
      </c>
      <c r="C82" s="81" t="s">
        <v>1129</v>
      </c>
      <c r="H82" s="37">
        <v>65465</v>
      </c>
      <c r="I82" s="37">
        <v>79320</v>
      </c>
      <c r="J82" s="37">
        <v>108787</v>
      </c>
      <c r="K82" s="37">
        <v>146501</v>
      </c>
      <c r="L82" s="37">
        <v>189459</v>
      </c>
      <c r="M82" s="37">
        <v>202784</v>
      </c>
      <c r="N82" s="37">
        <v>237027</v>
      </c>
      <c r="O82" s="37">
        <v>253897</v>
      </c>
      <c r="P82" s="37">
        <v>245803</v>
      </c>
      <c r="Q82" s="37">
        <v>234184</v>
      </c>
      <c r="R82" s="37">
        <v>270906</v>
      </c>
      <c r="S82" s="37">
        <v>298241</v>
      </c>
      <c r="T82" s="66">
        <v>329832</v>
      </c>
      <c r="U82" s="62">
        <v>388516</v>
      </c>
      <c r="V82" s="67">
        <v>360035</v>
      </c>
      <c r="W82" s="67">
        <v>275399</v>
      </c>
      <c r="X82" s="67">
        <v>295921</v>
      </c>
      <c r="Y82" s="67"/>
      <c r="Z82" s="67"/>
      <c r="AA82" s="147">
        <v>363924</v>
      </c>
      <c r="AB82" s="147">
        <v>417335</v>
      </c>
      <c r="AC82" s="147">
        <v>417415</v>
      </c>
      <c r="AD82" s="147">
        <v>395324</v>
      </c>
      <c r="AE82" s="47" t="str">
        <f t="shared" si="101"/>
        <v>NA</v>
      </c>
      <c r="AF82" s="47" t="str">
        <f t="shared" si="102"/>
        <v>NA</v>
      </c>
      <c r="AG82" s="47" t="str">
        <f t="shared" si="103"/>
        <v>NA</v>
      </c>
      <c r="AH82" s="47" t="str">
        <f t="shared" si="104"/>
        <v>NA</v>
      </c>
      <c r="AI82" s="47">
        <f t="shared" si="105"/>
        <v>218</v>
      </c>
      <c r="AJ82" s="47">
        <f t="shared" si="106"/>
        <v>215</v>
      </c>
      <c r="AK82" s="47">
        <f t="shared" si="107"/>
        <v>192</v>
      </c>
      <c r="AL82" s="47">
        <f t="shared" si="108"/>
        <v>176</v>
      </c>
      <c r="AM82" s="47">
        <f t="shared" si="109"/>
        <v>167</v>
      </c>
      <c r="AN82" s="47">
        <f t="shared" si="110"/>
        <v>173</v>
      </c>
      <c r="AO82" s="47">
        <f t="shared" si="111"/>
        <v>170</v>
      </c>
      <c r="AP82" s="47">
        <f t="shared" si="112"/>
        <v>156</v>
      </c>
      <c r="AQ82" s="47">
        <f t="shared" si="113"/>
        <v>153</v>
      </c>
      <c r="AR82" s="47">
        <f t="shared" si="114"/>
        <v>160</v>
      </c>
      <c r="AS82" s="47">
        <f t="shared" si="115"/>
        <v>164</v>
      </c>
      <c r="AT82" s="47">
        <f t="shared" si="116"/>
        <v>162</v>
      </c>
      <c r="AU82" s="47">
        <f t="shared" si="117"/>
        <v>164</v>
      </c>
      <c r="AV82" s="47">
        <f t="shared" si="118"/>
        <v>164</v>
      </c>
      <c r="AW82" s="47">
        <f t="shared" si="119"/>
        <v>173</v>
      </c>
      <c r="AX82" s="47">
        <f t="shared" si="120"/>
        <v>174</v>
      </c>
      <c r="AY82" s="47">
        <f t="shared" si="121"/>
        <v>175</v>
      </c>
      <c r="AZ82" s="47" t="str">
        <f t="shared" si="122"/>
        <v>NA</v>
      </c>
      <c r="BA82" s="47" t="str">
        <f t="shared" si="123"/>
        <v>NA</v>
      </c>
      <c r="BB82" s="47">
        <f t="shared" si="74"/>
        <v>195</v>
      </c>
      <c r="BC82" s="47">
        <f t="shared" si="75"/>
        <v>195</v>
      </c>
      <c r="BD82" s="47">
        <f t="shared" si="76"/>
        <v>200</v>
      </c>
      <c r="BE82" s="47">
        <f t="shared" si="77"/>
        <v>200</v>
      </c>
    </row>
    <row r="83" spans="1:57" ht="15" customHeight="1" x14ac:dyDescent="0.25">
      <c r="A83" s="54" t="s">
        <v>896</v>
      </c>
      <c r="B83" s="8" t="s">
        <v>920</v>
      </c>
      <c r="C83" s="81" t="s">
        <v>1129</v>
      </c>
      <c r="H83" s="37">
        <v>123841</v>
      </c>
      <c r="I83" s="37">
        <v>141576</v>
      </c>
      <c r="J83" s="37">
        <v>171683</v>
      </c>
      <c r="K83" s="37">
        <v>208785</v>
      </c>
      <c r="L83" s="37">
        <v>248828</v>
      </c>
      <c r="M83" s="37">
        <v>263853</v>
      </c>
      <c r="N83" s="37">
        <v>260708</v>
      </c>
      <c r="O83" s="37">
        <v>262319</v>
      </c>
      <c r="P83" s="37">
        <v>231202</v>
      </c>
      <c r="Q83" s="37">
        <v>230212</v>
      </c>
      <c r="R83" s="37">
        <v>271889</v>
      </c>
      <c r="S83" s="37">
        <v>303213</v>
      </c>
      <c r="T83" s="66">
        <v>339918</v>
      </c>
      <c r="U83" s="62">
        <v>394848</v>
      </c>
      <c r="V83" s="67">
        <v>234654</v>
      </c>
      <c r="W83" s="67">
        <v>266090</v>
      </c>
      <c r="X83" s="67">
        <v>302683</v>
      </c>
      <c r="Y83" s="67"/>
      <c r="Z83" s="67"/>
      <c r="AA83" s="147">
        <v>338171</v>
      </c>
      <c r="AB83" s="147">
        <v>413409</v>
      </c>
      <c r="AC83" s="147">
        <v>430742</v>
      </c>
      <c r="AD83" s="147">
        <v>436139</v>
      </c>
      <c r="AE83" s="47" t="str">
        <f t="shared" si="101"/>
        <v>NA</v>
      </c>
      <c r="AF83" s="47" t="str">
        <f t="shared" si="102"/>
        <v>NA</v>
      </c>
      <c r="AG83" s="47" t="str">
        <f t="shared" si="103"/>
        <v>NA</v>
      </c>
      <c r="AH83" s="47" t="str">
        <f t="shared" si="104"/>
        <v>NA</v>
      </c>
      <c r="AI83" s="47">
        <f t="shared" si="105"/>
        <v>143</v>
      </c>
      <c r="AJ83" s="47">
        <f t="shared" si="106"/>
        <v>141</v>
      </c>
      <c r="AK83" s="47">
        <f t="shared" si="107"/>
        <v>135</v>
      </c>
      <c r="AL83" s="47">
        <f t="shared" si="108"/>
        <v>134</v>
      </c>
      <c r="AM83" s="47">
        <f t="shared" si="109"/>
        <v>130</v>
      </c>
      <c r="AN83" s="47">
        <f t="shared" si="110"/>
        <v>142</v>
      </c>
      <c r="AO83" s="47">
        <f t="shared" si="111"/>
        <v>158</v>
      </c>
      <c r="AP83" s="47">
        <f t="shared" si="112"/>
        <v>151</v>
      </c>
      <c r="AQ83" s="47">
        <f t="shared" si="113"/>
        <v>159</v>
      </c>
      <c r="AR83" s="47">
        <f t="shared" si="114"/>
        <v>163</v>
      </c>
      <c r="AS83" s="47">
        <f t="shared" si="115"/>
        <v>161</v>
      </c>
      <c r="AT83" s="47">
        <f t="shared" si="116"/>
        <v>157</v>
      </c>
      <c r="AU83" s="47">
        <f t="shared" si="117"/>
        <v>163</v>
      </c>
      <c r="AV83" s="47">
        <f t="shared" si="118"/>
        <v>162</v>
      </c>
      <c r="AW83" s="47">
        <f t="shared" si="119"/>
        <v>231</v>
      </c>
      <c r="AX83" s="47">
        <f t="shared" si="120"/>
        <v>180</v>
      </c>
      <c r="AY83" s="47">
        <f t="shared" si="121"/>
        <v>172</v>
      </c>
      <c r="AZ83" s="47" t="str">
        <f t="shared" si="122"/>
        <v>NA</v>
      </c>
      <c r="BA83" s="47" t="str">
        <f t="shared" si="123"/>
        <v>NA</v>
      </c>
      <c r="BB83" s="47">
        <f t="shared" si="74"/>
        <v>211</v>
      </c>
      <c r="BC83" s="47">
        <f t="shared" si="75"/>
        <v>197</v>
      </c>
      <c r="BD83" s="47">
        <f t="shared" si="76"/>
        <v>198</v>
      </c>
      <c r="BE83" s="47">
        <f t="shared" si="77"/>
        <v>189</v>
      </c>
    </row>
    <row r="84" spans="1:57" ht="15" customHeight="1" x14ac:dyDescent="0.25">
      <c r="A84" s="54" t="s">
        <v>152</v>
      </c>
      <c r="B84" s="8" t="s">
        <v>920</v>
      </c>
      <c r="C84" s="81" t="s">
        <v>1129</v>
      </c>
      <c r="T84" s="66"/>
      <c r="U84" s="62"/>
      <c r="V84" s="67">
        <v>221340</v>
      </c>
      <c r="W84" s="67">
        <v>178130</v>
      </c>
      <c r="X84" s="67">
        <v>199977</v>
      </c>
      <c r="Y84" s="67"/>
      <c r="Z84" s="67"/>
      <c r="AA84" s="147">
        <v>344632</v>
      </c>
      <c r="AB84" s="147">
        <v>386981</v>
      </c>
      <c r="AC84" s="147"/>
      <c r="AD84" s="147"/>
      <c r="AE84" s="47" t="str">
        <f t="shared" si="101"/>
        <v>NA</v>
      </c>
      <c r="AF84" s="47" t="str">
        <f t="shared" si="102"/>
        <v>NA</v>
      </c>
      <c r="AG84" s="47" t="str">
        <f t="shared" si="103"/>
        <v>NA</v>
      </c>
      <c r="AH84" s="47" t="str">
        <f t="shared" si="104"/>
        <v>NA</v>
      </c>
      <c r="AI84" s="47" t="str">
        <f t="shared" si="105"/>
        <v>NA</v>
      </c>
      <c r="AJ84" s="47" t="str">
        <f t="shared" si="106"/>
        <v>NA</v>
      </c>
      <c r="AK84" s="47" t="str">
        <f t="shared" si="107"/>
        <v>NA</v>
      </c>
      <c r="AL84" s="47" t="str">
        <f t="shared" si="108"/>
        <v>NA</v>
      </c>
      <c r="AM84" s="47" t="str">
        <f t="shared" si="109"/>
        <v>NA</v>
      </c>
      <c r="AN84" s="47" t="str">
        <f t="shared" si="110"/>
        <v>NA</v>
      </c>
      <c r="AO84" s="47" t="str">
        <f t="shared" si="111"/>
        <v>NA</v>
      </c>
      <c r="AP84" s="47" t="str">
        <f t="shared" si="112"/>
        <v>NA</v>
      </c>
      <c r="AQ84" s="47" t="str">
        <f t="shared" si="113"/>
        <v>NA</v>
      </c>
      <c r="AR84" s="47" t="str">
        <f t="shared" si="114"/>
        <v>NA</v>
      </c>
      <c r="AS84" s="47" t="str">
        <f t="shared" si="115"/>
        <v>NA</v>
      </c>
      <c r="AT84" s="47" t="str">
        <f t="shared" si="116"/>
        <v>NA</v>
      </c>
      <c r="AU84" s="47" t="str">
        <f t="shared" si="117"/>
        <v>NA</v>
      </c>
      <c r="AV84" s="47" t="str">
        <f t="shared" si="118"/>
        <v>NA</v>
      </c>
      <c r="AW84" s="47">
        <f t="shared" si="119"/>
        <v>239</v>
      </c>
      <c r="AX84" s="47">
        <f t="shared" si="120"/>
        <v>231</v>
      </c>
      <c r="AY84" s="47">
        <f t="shared" si="121"/>
        <v>226</v>
      </c>
      <c r="AZ84" s="47" t="str">
        <f t="shared" si="122"/>
        <v>NA</v>
      </c>
      <c r="BA84" s="47" t="str">
        <f t="shared" si="123"/>
        <v>NA</v>
      </c>
      <c r="BB84" s="47">
        <f t="shared" si="74"/>
        <v>209</v>
      </c>
      <c r="BC84" s="47">
        <f t="shared" si="75"/>
        <v>209</v>
      </c>
      <c r="BD84" s="47" t="str">
        <f t="shared" si="76"/>
        <v>NA</v>
      </c>
      <c r="BE84" s="47" t="str">
        <f t="shared" si="77"/>
        <v>NA</v>
      </c>
    </row>
    <row r="85" spans="1:57" ht="15" customHeight="1" x14ac:dyDescent="0.25">
      <c r="A85" s="54" t="s">
        <v>901</v>
      </c>
      <c r="B85" s="8" t="s">
        <v>910</v>
      </c>
      <c r="C85" s="81" t="s">
        <v>1129</v>
      </c>
      <c r="H85" s="37">
        <v>55719</v>
      </c>
      <c r="I85" s="37">
        <v>60318</v>
      </c>
      <c r="J85" s="37">
        <v>66580</v>
      </c>
      <c r="K85" s="37">
        <v>73085</v>
      </c>
      <c r="L85" s="37">
        <v>103683</v>
      </c>
      <c r="M85" s="37">
        <v>115018</v>
      </c>
      <c r="N85" s="37">
        <v>137050</v>
      </c>
      <c r="O85" s="37">
        <v>145610</v>
      </c>
      <c r="P85" s="37">
        <v>139522</v>
      </c>
      <c r="Q85" s="37">
        <v>143455</v>
      </c>
      <c r="R85" s="37">
        <v>166771</v>
      </c>
      <c r="S85" s="37">
        <v>189270</v>
      </c>
      <c r="T85" s="66">
        <v>228354</v>
      </c>
      <c r="U85" s="62">
        <v>279735</v>
      </c>
      <c r="V85" s="67">
        <v>284269</v>
      </c>
      <c r="W85" s="67">
        <v>238187</v>
      </c>
      <c r="X85" s="67">
        <v>262396</v>
      </c>
      <c r="Y85" s="67"/>
      <c r="Z85" s="67"/>
      <c r="AA85" s="147">
        <v>321117</v>
      </c>
      <c r="AB85" s="147">
        <v>374971</v>
      </c>
      <c r="AC85" s="147">
        <v>379858</v>
      </c>
      <c r="AD85" s="147">
        <v>352007</v>
      </c>
      <c r="AE85" s="47" t="str">
        <f t="shared" si="101"/>
        <v>NA</v>
      </c>
      <c r="AF85" s="47" t="str">
        <f t="shared" si="102"/>
        <v>NA</v>
      </c>
      <c r="AG85" s="47" t="str">
        <f t="shared" si="103"/>
        <v>NA</v>
      </c>
      <c r="AH85" s="47" t="str">
        <f t="shared" si="104"/>
        <v>NA</v>
      </c>
      <c r="AI85" s="47">
        <f t="shared" si="105"/>
        <v>246</v>
      </c>
      <c r="AJ85" s="47">
        <f t="shared" si="106"/>
        <v>259</v>
      </c>
      <c r="AK85" s="47">
        <f t="shared" si="107"/>
        <v>276</v>
      </c>
      <c r="AL85" s="47">
        <f t="shared" si="108"/>
        <v>293</v>
      </c>
      <c r="AM85" s="47">
        <f t="shared" si="109"/>
        <v>263</v>
      </c>
      <c r="AN85" s="47">
        <f t="shared" si="110"/>
        <v>263</v>
      </c>
      <c r="AO85" s="47">
        <f t="shared" si="111"/>
        <v>257</v>
      </c>
      <c r="AP85" s="47">
        <f t="shared" si="112"/>
        <v>235</v>
      </c>
      <c r="AQ85" s="47">
        <f t="shared" si="113"/>
        <v>226</v>
      </c>
      <c r="AR85" s="47">
        <f t="shared" si="114"/>
        <v>229</v>
      </c>
      <c r="AS85" s="47">
        <f t="shared" si="115"/>
        <v>227</v>
      </c>
      <c r="AT85" s="47">
        <f t="shared" si="116"/>
        <v>223</v>
      </c>
      <c r="AU85" s="47">
        <f t="shared" si="117"/>
        <v>216</v>
      </c>
      <c r="AV85" s="47">
        <f t="shared" si="118"/>
        <v>206</v>
      </c>
      <c r="AW85" s="47">
        <f t="shared" si="119"/>
        <v>204</v>
      </c>
      <c r="AX85" s="47">
        <f t="shared" si="120"/>
        <v>200</v>
      </c>
      <c r="AY85" s="47">
        <f t="shared" si="121"/>
        <v>201</v>
      </c>
      <c r="AZ85" s="47" t="str">
        <f t="shared" si="122"/>
        <v>NA</v>
      </c>
      <c r="BA85" s="47" t="str">
        <f t="shared" si="123"/>
        <v>NA</v>
      </c>
      <c r="BB85" s="47">
        <f t="shared" si="74"/>
        <v>218</v>
      </c>
      <c r="BC85" s="47">
        <f t="shared" si="75"/>
        <v>213</v>
      </c>
      <c r="BD85" s="47">
        <f t="shared" si="76"/>
        <v>213</v>
      </c>
      <c r="BE85" s="47">
        <f t="shared" si="77"/>
        <v>217</v>
      </c>
    </row>
    <row r="86" spans="1:57" ht="15" customHeight="1" x14ac:dyDescent="0.25">
      <c r="A86" s="54" t="s">
        <v>715</v>
      </c>
      <c r="B86" s="8" t="s">
        <v>922</v>
      </c>
      <c r="C86" s="81" t="s">
        <v>1129</v>
      </c>
      <c r="H86" s="37">
        <v>144144</v>
      </c>
      <c r="I86" s="37">
        <v>159141</v>
      </c>
      <c r="J86" s="37">
        <v>175276</v>
      </c>
      <c r="K86" s="37">
        <v>206308</v>
      </c>
      <c r="L86" s="37">
        <v>239744</v>
      </c>
      <c r="M86" s="37">
        <v>245258</v>
      </c>
      <c r="N86" s="37">
        <v>245304</v>
      </c>
      <c r="O86" s="37">
        <v>232928</v>
      </c>
      <c r="P86" s="37">
        <v>219450</v>
      </c>
      <c r="Q86" s="37">
        <v>211860</v>
      </c>
      <c r="R86" s="37">
        <v>239879</v>
      </c>
      <c r="S86" s="37">
        <v>252914</v>
      </c>
      <c r="T86" s="66">
        <v>270457</v>
      </c>
      <c r="U86" s="62">
        <v>314885</v>
      </c>
      <c r="V86" s="67">
        <v>313206</v>
      </c>
      <c r="W86" s="67">
        <v>246098</v>
      </c>
      <c r="X86" s="67">
        <v>272487</v>
      </c>
      <c r="Y86" s="67"/>
      <c r="Z86" s="67"/>
      <c r="AA86" s="147">
        <v>336527</v>
      </c>
      <c r="AB86" s="147">
        <v>374302</v>
      </c>
      <c r="AC86" s="147">
        <v>377822</v>
      </c>
      <c r="AD86" s="147">
        <v>357773</v>
      </c>
      <c r="AE86" s="47" t="str">
        <f t="shared" si="101"/>
        <v>NA</v>
      </c>
      <c r="AF86" s="47" t="str">
        <f t="shared" si="102"/>
        <v>NA</v>
      </c>
      <c r="AG86" s="47" t="str">
        <f t="shared" si="103"/>
        <v>NA</v>
      </c>
      <c r="AH86" s="47" t="str">
        <f t="shared" si="104"/>
        <v>NA</v>
      </c>
      <c r="AI86" s="47">
        <f t="shared" si="105"/>
        <v>120</v>
      </c>
      <c r="AJ86" s="47">
        <f t="shared" si="106"/>
        <v>125</v>
      </c>
      <c r="AK86" s="47">
        <f t="shared" si="107"/>
        <v>131</v>
      </c>
      <c r="AL86" s="47">
        <f t="shared" si="108"/>
        <v>135</v>
      </c>
      <c r="AM86" s="47">
        <f t="shared" si="109"/>
        <v>135</v>
      </c>
      <c r="AN86" s="47">
        <f t="shared" si="110"/>
        <v>151</v>
      </c>
      <c r="AO86" s="47">
        <f t="shared" si="111"/>
        <v>164</v>
      </c>
      <c r="AP86" s="47">
        <f t="shared" si="112"/>
        <v>165</v>
      </c>
      <c r="AQ86" s="47">
        <f t="shared" si="113"/>
        <v>166</v>
      </c>
      <c r="AR86" s="47">
        <f t="shared" si="114"/>
        <v>173</v>
      </c>
      <c r="AS86" s="47">
        <f t="shared" si="115"/>
        <v>179</v>
      </c>
      <c r="AT86" s="47">
        <f t="shared" si="116"/>
        <v>185</v>
      </c>
      <c r="AU86" s="47">
        <f t="shared" si="117"/>
        <v>195</v>
      </c>
      <c r="AV86" s="47">
        <f t="shared" si="118"/>
        <v>194</v>
      </c>
      <c r="AW86" s="47">
        <f t="shared" si="119"/>
        <v>192</v>
      </c>
      <c r="AX86" s="47">
        <f t="shared" si="120"/>
        <v>196</v>
      </c>
      <c r="AY86" s="47">
        <f t="shared" si="121"/>
        <v>197</v>
      </c>
      <c r="AZ86" s="47" t="str">
        <f t="shared" si="122"/>
        <v>NA</v>
      </c>
      <c r="BA86" s="47" t="str">
        <f t="shared" si="123"/>
        <v>NA</v>
      </c>
      <c r="BB86" s="47">
        <f t="shared" si="74"/>
        <v>213</v>
      </c>
      <c r="BC86" s="47">
        <f t="shared" si="75"/>
        <v>215</v>
      </c>
      <c r="BD86" s="47">
        <f t="shared" si="76"/>
        <v>215</v>
      </c>
      <c r="BE86" s="47">
        <f t="shared" si="77"/>
        <v>214</v>
      </c>
    </row>
    <row r="87" spans="1:57" ht="15" customHeight="1" x14ac:dyDescent="0.25">
      <c r="A87" s="54" t="s">
        <v>769</v>
      </c>
      <c r="B87" s="8" t="s">
        <v>935</v>
      </c>
      <c r="C87" s="81" t="s">
        <v>1129</v>
      </c>
      <c r="H87" s="37">
        <v>47587</v>
      </c>
      <c r="I87" s="37">
        <v>55505</v>
      </c>
      <c r="J87" s="37">
        <v>65163</v>
      </c>
      <c r="K87" s="37">
        <v>83762</v>
      </c>
      <c r="L87" s="37">
        <v>121567</v>
      </c>
      <c r="M87" s="37">
        <v>132468</v>
      </c>
      <c r="N87" s="37">
        <v>150359</v>
      </c>
      <c r="O87" s="37">
        <v>139993</v>
      </c>
      <c r="P87" s="37">
        <v>124864</v>
      </c>
      <c r="Q87" s="37">
        <v>134337</v>
      </c>
      <c r="R87" s="37">
        <v>211543</v>
      </c>
      <c r="S87" s="37">
        <v>268685</v>
      </c>
      <c r="T87" s="66">
        <v>310356</v>
      </c>
      <c r="U87" s="62">
        <v>366594</v>
      </c>
      <c r="V87" s="67">
        <v>360365</v>
      </c>
      <c r="W87" s="67">
        <v>261756</v>
      </c>
      <c r="X87" s="67">
        <v>279852</v>
      </c>
      <c r="Y87" s="67"/>
      <c r="Z87" s="67"/>
      <c r="AA87" s="147">
        <v>336974</v>
      </c>
      <c r="AB87" s="147">
        <v>372593</v>
      </c>
      <c r="AC87" s="147">
        <v>358653</v>
      </c>
      <c r="AD87" s="147">
        <v>337391</v>
      </c>
      <c r="AE87" s="47" t="str">
        <f t="shared" si="101"/>
        <v>NA</v>
      </c>
      <c r="AF87" s="47" t="str">
        <f t="shared" si="102"/>
        <v>NA</v>
      </c>
      <c r="AG87" s="47" t="str">
        <f t="shared" si="103"/>
        <v>NA</v>
      </c>
      <c r="AH87" s="47" t="str">
        <f t="shared" si="104"/>
        <v>NA</v>
      </c>
      <c r="AI87" s="47">
        <f t="shared" si="105"/>
        <v>272</v>
      </c>
      <c r="AJ87" s="47">
        <f t="shared" si="106"/>
        <v>278</v>
      </c>
      <c r="AK87" s="47">
        <f t="shared" si="107"/>
        <v>278</v>
      </c>
      <c r="AL87" s="47">
        <f t="shared" si="108"/>
        <v>267</v>
      </c>
      <c r="AM87" s="47">
        <f t="shared" si="109"/>
        <v>233</v>
      </c>
      <c r="AN87" s="47">
        <f t="shared" si="110"/>
        <v>241</v>
      </c>
      <c r="AO87" s="47">
        <f t="shared" si="111"/>
        <v>239</v>
      </c>
      <c r="AP87" s="47">
        <f t="shared" si="112"/>
        <v>242</v>
      </c>
      <c r="AQ87" s="47">
        <f t="shared" si="113"/>
        <v>253</v>
      </c>
      <c r="AR87" s="47">
        <f t="shared" si="114"/>
        <v>242</v>
      </c>
      <c r="AS87" s="47">
        <f t="shared" si="115"/>
        <v>193</v>
      </c>
      <c r="AT87" s="47">
        <f t="shared" si="116"/>
        <v>176</v>
      </c>
      <c r="AU87" s="47">
        <f t="shared" si="117"/>
        <v>175</v>
      </c>
      <c r="AV87" s="47">
        <f t="shared" si="118"/>
        <v>172</v>
      </c>
      <c r="AW87" s="47">
        <f t="shared" si="119"/>
        <v>172</v>
      </c>
      <c r="AX87" s="47">
        <f t="shared" si="120"/>
        <v>181</v>
      </c>
      <c r="AY87" s="47">
        <f t="shared" si="121"/>
        <v>188</v>
      </c>
      <c r="AZ87" s="47" t="str">
        <f t="shared" si="122"/>
        <v>NA</v>
      </c>
      <c r="BA87" s="47" t="str">
        <f t="shared" si="123"/>
        <v>NA</v>
      </c>
      <c r="BB87" s="47">
        <f t="shared" si="74"/>
        <v>212</v>
      </c>
      <c r="BC87" s="47">
        <f t="shared" si="75"/>
        <v>216</v>
      </c>
      <c r="BD87" s="47">
        <f t="shared" si="76"/>
        <v>219</v>
      </c>
      <c r="BE87" s="47">
        <f t="shared" si="77"/>
        <v>221</v>
      </c>
    </row>
    <row r="88" spans="1:57" ht="15" customHeight="1" x14ac:dyDescent="0.25">
      <c r="A88" s="54" t="s">
        <v>781</v>
      </c>
      <c r="B88" s="8" t="s">
        <v>914</v>
      </c>
      <c r="C88" s="81" t="s">
        <v>1129</v>
      </c>
      <c r="H88" s="37">
        <v>110050</v>
      </c>
      <c r="I88" s="37">
        <v>124405</v>
      </c>
      <c r="J88" s="37">
        <v>140692</v>
      </c>
      <c r="K88" s="37">
        <v>156376</v>
      </c>
      <c r="L88" s="37">
        <v>174597</v>
      </c>
      <c r="M88" s="37">
        <v>181022</v>
      </c>
      <c r="N88" s="37">
        <v>219754</v>
      </c>
      <c r="O88" s="37">
        <v>228992</v>
      </c>
      <c r="P88" s="37">
        <v>215032</v>
      </c>
      <c r="Q88" s="37">
        <v>219369</v>
      </c>
      <c r="R88" s="37">
        <v>244079</v>
      </c>
      <c r="S88" s="37">
        <v>258054</v>
      </c>
      <c r="T88" s="66">
        <v>291605</v>
      </c>
      <c r="U88" s="62">
        <v>340261</v>
      </c>
      <c r="V88" s="67">
        <v>350976</v>
      </c>
      <c r="W88" s="67">
        <v>285327</v>
      </c>
      <c r="X88" s="67">
        <v>295220</v>
      </c>
      <c r="Y88" s="67"/>
      <c r="Z88" s="67"/>
      <c r="AA88" s="147">
        <v>327171</v>
      </c>
      <c r="AB88" s="147">
        <v>367037</v>
      </c>
      <c r="AC88" s="147">
        <v>362986</v>
      </c>
      <c r="AD88" s="147">
        <v>346787</v>
      </c>
      <c r="AE88" s="47" t="str">
        <f t="shared" si="101"/>
        <v>NA</v>
      </c>
      <c r="AF88" s="47" t="str">
        <f t="shared" si="102"/>
        <v>NA</v>
      </c>
      <c r="AG88" s="47" t="str">
        <f t="shared" si="103"/>
        <v>NA</v>
      </c>
      <c r="AH88" s="47" t="str">
        <f t="shared" si="104"/>
        <v>NA</v>
      </c>
      <c r="AI88" s="47">
        <f t="shared" si="105"/>
        <v>154</v>
      </c>
      <c r="AJ88" s="47">
        <f t="shared" si="106"/>
        <v>160</v>
      </c>
      <c r="AK88" s="47">
        <f t="shared" si="107"/>
        <v>162</v>
      </c>
      <c r="AL88" s="47">
        <f t="shared" si="108"/>
        <v>168</v>
      </c>
      <c r="AM88" s="47">
        <f t="shared" si="109"/>
        <v>176</v>
      </c>
      <c r="AN88" s="47">
        <f t="shared" si="110"/>
        <v>189</v>
      </c>
      <c r="AO88" s="47">
        <f t="shared" si="111"/>
        <v>179</v>
      </c>
      <c r="AP88" s="47">
        <f t="shared" si="112"/>
        <v>167</v>
      </c>
      <c r="AQ88" s="47">
        <f t="shared" si="113"/>
        <v>168</v>
      </c>
      <c r="AR88" s="47">
        <f t="shared" si="114"/>
        <v>169</v>
      </c>
      <c r="AS88" s="47">
        <f t="shared" si="115"/>
        <v>178</v>
      </c>
      <c r="AT88" s="47">
        <f t="shared" si="116"/>
        <v>183</v>
      </c>
      <c r="AU88" s="47">
        <f t="shared" si="117"/>
        <v>185</v>
      </c>
      <c r="AV88" s="47">
        <f t="shared" si="118"/>
        <v>185</v>
      </c>
      <c r="AW88" s="47">
        <f t="shared" si="119"/>
        <v>178</v>
      </c>
      <c r="AX88" s="47">
        <f t="shared" si="120"/>
        <v>165</v>
      </c>
      <c r="AY88" s="47">
        <f t="shared" si="121"/>
        <v>177</v>
      </c>
      <c r="AZ88" s="47" t="str">
        <f t="shared" si="122"/>
        <v>NA</v>
      </c>
      <c r="BA88" s="47" t="str">
        <f t="shared" si="123"/>
        <v>NA</v>
      </c>
      <c r="BB88" s="47">
        <f t="shared" si="74"/>
        <v>216</v>
      </c>
      <c r="BC88" s="47">
        <f t="shared" si="75"/>
        <v>218</v>
      </c>
      <c r="BD88" s="47">
        <f t="shared" si="76"/>
        <v>217</v>
      </c>
      <c r="BE88" s="47">
        <f t="shared" si="77"/>
        <v>218</v>
      </c>
    </row>
    <row r="89" spans="1:57" ht="15" customHeight="1" x14ac:dyDescent="0.25">
      <c r="A89" s="54" t="s">
        <v>392</v>
      </c>
      <c r="B89" s="8" t="s">
        <v>922</v>
      </c>
      <c r="C89" s="81" t="s">
        <v>1129</v>
      </c>
      <c r="H89" s="37">
        <v>105834</v>
      </c>
      <c r="I89" s="37">
        <v>120730</v>
      </c>
      <c r="J89" s="37">
        <v>148249</v>
      </c>
      <c r="K89" s="37">
        <v>175599</v>
      </c>
      <c r="L89" s="37">
        <v>225327</v>
      </c>
      <c r="M89" s="37">
        <v>213764</v>
      </c>
      <c r="N89" s="37">
        <v>202257</v>
      </c>
      <c r="O89" s="37">
        <v>215019</v>
      </c>
      <c r="P89" s="37">
        <v>200119</v>
      </c>
      <c r="Q89" s="37">
        <v>190588</v>
      </c>
      <c r="R89" s="37">
        <v>211811</v>
      </c>
      <c r="S89" s="37">
        <v>222809</v>
      </c>
      <c r="T89" s="66">
        <v>246374</v>
      </c>
      <c r="U89" s="62">
        <v>288906</v>
      </c>
      <c r="V89" s="67">
        <v>281512</v>
      </c>
      <c r="W89" s="67">
        <v>229523</v>
      </c>
      <c r="X89" s="67">
        <v>252462</v>
      </c>
      <c r="Y89" s="67"/>
      <c r="Z89" s="67"/>
      <c r="AA89" s="147">
        <v>294367</v>
      </c>
      <c r="AB89" s="147">
        <v>335079</v>
      </c>
      <c r="AC89" s="147">
        <v>340088</v>
      </c>
      <c r="AD89" s="147">
        <v>318053</v>
      </c>
      <c r="AE89" s="47" t="str">
        <f t="shared" si="101"/>
        <v>NA</v>
      </c>
      <c r="AF89" s="47" t="str">
        <f t="shared" si="102"/>
        <v>NA</v>
      </c>
      <c r="AG89" s="47" t="str">
        <f t="shared" si="103"/>
        <v>NA</v>
      </c>
      <c r="AH89" s="47" t="str">
        <f t="shared" si="104"/>
        <v>NA</v>
      </c>
      <c r="AI89" s="47">
        <f t="shared" si="105"/>
        <v>157</v>
      </c>
      <c r="AJ89" s="47">
        <f t="shared" si="106"/>
        <v>163</v>
      </c>
      <c r="AK89" s="47">
        <f t="shared" si="107"/>
        <v>155</v>
      </c>
      <c r="AL89" s="47">
        <f t="shared" si="108"/>
        <v>158</v>
      </c>
      <c r="AM89" s="47">
        <f t="shared" si="109"/>
        <v>143</v>
      </c>
      <c r="AN89" s="47">
        <f t="shared" si="110"/>
        <v>169</v>
      </c>
      <c r="AO89" s="47">
        <f t="shared" si="111"/>
        <v>193</v>
      </c>
      <c r="AP89" s="47">
        <f t="shared" si="112"/>
        <v>175</v>
      </c>
      <c r="AQ89" s="47">
        <f t="shared" si="113"/>
        <v>176</v>
      </c>
      <c r="AR89" s="47">
        <f t="shared" si="114"/>
        <v>185</v>
      </c>
      <c r="AS89" s="47">
        <f t="shared" si="115"/>
        <v>192</v>
      </c>
      <c r="AT89" s="47">
        <f t="shared" si="116"/>
        <v>199</v>
      </c>
      <c r="AU89" s="47">
        <f t="shared" si="117"/>
        <v>203</v>
      </c>
      <c r="AV89" s="47">
        <f t="shared" si="118"/>
        <v>200</v>
      </c>
      <c r="AW89" s="47">
        <f t="shared" si="119"/>
        <v>206</v>
      </c>
      <c r="AX89" s="47">
        <f t="shared" si="120"/>
        <v>202</v>
      </c>
      <c r="AY89" s="47">
        <f t="shared" si="121"/>
        <v>203</v>
      </c>
      <c r="AZ89" s="47" t="str">
        <f t="shared" si="122"/>
        <v>NA</v>
      </c>
      <c r="BA89" s="47" t="str">
        <f t="shared" si="123"/>
        <v>NA</v>
      </c>
      <c r="BB89" s="47">
        <f t="shared" si="74"/>
        <v>225</v>
      </c>
      <c r="BC89" s="47">
        <f t="shared" si="75"/>
        <v>223</v>
      </c>
      <c r="BD89" s="47">
        <f t="shared" si="76"/>
        <v>224</v>
      </c>
      <c r="BE89" s="47">
        <f t="shared" si="77"/>
        <v>227</v>
      </c>
    </row>
    <row r="90" spans="1:57" ht="15" customHeight="1" x14ac:dyDescent="0.25">
      <c r="A90" s="49" t="s">
        <v>216</v>
      </c>
      <c r="B90" s="8" t="s">
        <v>939</v>
      </c>
      <c r="C90" s="81" t="s">
        <v>1129</v>
      </c>
      <c r="G90" s="37">
        <v>166484</v>
      </c>
      <c r="H90" s="37">
        <v>194291</v>
      </c>
      <c r="I90" s="37">
        <v>224357</v>
      </c>
      <c r="J90" s="37">
        <v>247502</v>
      </c>
      <c r="K90" s="37">
        <v>313819</v>
      </c>
      <c r="N90" s="37">
        <v>306193</v>
      </c>
      <c r="P90" s="37">
        <v>249494</v>
      </c>
      <c r="Q90" s="37">
        <v>241000</v>
      </c>
      <c r="R90" s="37">
        <v>265603</v>
      </c>
      <c r="S90" s="37">
        <v>265701</v>
      </c>
      <c r="T90" s="66">
        <v>290502</v>
      </c>
      <c r="U90" s="62">
        <f>318769+68829</f>
        <v>387598</v>
      </c>
      <c r="V90" s="67">
        <f>290948+73000</f>
        <v>363948</v>
      </c>
      <c r="W90" s="67">
        <v>345171</v>
      </c>
      <c r="X90" s="67">
        <v>384145</v>
      </c>
      <c r="Y90" s="67"/>
      <c r="Z90" s="67"/>
      <c r="AA90" s="147">
        <v>298536</v>
      </c>
      <c r="AB90" s="147">
        <v>323136</v>
      </c>
      <c r="AC90" s="147">
        <v>362492</v>
      </c>
      <c r="AD90" s="147">
        <v>353404</v>
      </c>
      <c r="AE90" s="47" t="str">
        <f t="shared" si="101"/>
        <v>NA</v>
      </c>
      <c r="AF90" s="47" t="str">
        <f t="shared" si="102"/>
        <v>NA</v>
      </c>
      <c r="AG90" s="47" t="str">
        <f t="shared" si="103"/>
        <v>NA</v>
      </c>
      <c r="AH90" s="47">
        <f t="shared" si="104"/>
        <v>33</v>
      </c>
      <c r="AI90" s="47">
        <f t="shared" si="105"/>
        <v>96</v>
      </c>
      <c r="AJ90" s="47">
        <f t="shared" si="106"/>
        <v>97</v>
      </c>
      <c r="AK90" s="47">
        <f t="shared" si="107"/>
        <v>100</v>
      </c>
      <c r="AL90" s="47">
        <f t="shared" si="108"/>
        <v>96</v>
      </c>
      <c r="AM90" s="47" t="str">
        <f t="shared" si="109"/>
        <v>NA</v>
      </c>
      <c r="AN90" s="47" t="str">
        <f t="shared" si="110"/>
        <v>NA</v>
      </c>
      <c r="AO90" s="47">
        <f t="shared" si="111"/>
        <v>140</v>
      </c>
      <c r="AP90" s="47" t="str">
        <f t="shared" si="112"/>
        <v>NA</v>
      </c>
      <c r="AQ90" s="47">
        <f t="shared" si="113"/>
        <v>150</v>
      </c>
      <c r="AR90" s="47">
        <f t="shared" si="114"/>
        <v>155</v>
      </c>
      <c r="AS90" s="47">
        <f t="shared" si="115"/>
        <v>167</v>
      </c>
      <c r="AT90" s="47">
        <f t="shared" si="116"/>
        <v>178</v>
      </c>
      <c r="AU90" s="47">
        <f t="shared" si="117"/>
        <v>186</v>
      </c>
      <c r="AV90" s="47">
        <f t="shared" si="118"/>
        <v>165</v>
      </c>
      <c r="AW90" s="47">
        <f t="shared" si="119"/>
        <v>170</v>
      </c>
      <c r="AX90" s="47">
        <f t="shared" si="120"/>
        <v>146</v>
      </c>
      <c r="AY90" s="47">
        <f t="shared" si="121"/>
        <v>146</v>
      </c>
      <c r="AZ90" s="47" t="str">
        <f t="shared" si="122"/>
        <v>NA</v>
      </c>
      <c r="BA90" s="47" t="str">
        <f t="shared" si="123"/>
        <v>NA</v>
      </c>
      <c r="BB90" s="47">
        <f t="shared" si="74"/>
        <v>224</v>
      </c>
      <c r="BC90" s="47">
        <f t="shared" si="75"/>
        <v>226</v>
      </c>
      <c r="BD90" s="47">
        <f t="shared" si="76"/>
        <v>218</v>
      </c>
      <c r="BE90" s="47">
        <f t="shared" si="77"/>
        <v>215</v>
      </c>
    </row>
    <row r="91" spans="1:57" ht="15" customHeight="1" x14ac:dyDescent="0.25">
      <c r="A91" s="54" t="s">
        <v>212</v>
      </c>
      <c r="B91" s="8" t="s">
        <v>946</v>
      </c>
      <c r="C91" s="81" t="s">
        <v>1129</v>
      </c>
      <c r="I91" s="37">
        <v>23605</v>
      </c>
      <c r="J91" s="37">
        <v>30535</v>
      </c>
      <c r="K91" s="37">
        <v>52973</v>
      </c>
      <c r="L91" s="70">
        <f>((N91-K91)/3)+K91</f>
        <v>62451.333333333336</v>
      </c>
      <c r="M91" s="70">
        <f>((N91-K91)/3)+L91</f>
        <v>71929.666666666672</v>
      </c>
      <c r="N91" s="37">
        <v>81408</v>
      </c>
      <c r="O91" s="37">
        <v>75880</v>
      </c>
      <c r="P91" s="37">
        <v>69829</v>
      </c>
      <c r="Q91" s="37">
        <v>69950</v>
      </c>
      <c r="R91" s="37">
        <v>82173</v>
      </c>
      <c r="S91" s="37">
        <v>98955</v>
      </c>
      <c r="T91" s="62">
        <v>121494</v>
      </c>
      <c r="U91" s="62">
        <v>150209</v>
      </c>
      <c r="V91" s="67">
        <v>160917</v>
      </c>
      <c r="W91" s="67">
        <v>145667</v>
      </c>
      <c r="X91" s="67">
        <v>181554</v>
      </c>
      <c r="Y91" s="67"/>
      <c r="Z91" s="67"/>
      <c r="AA91" s="147">
        <v>272319</v>
      </c>
      <c r="AB91" s="147">
        <v>312580</v>
      </c>
      <c r="AC91" s="147">
        <v>322644</v>
      </c>
      <c r="AD91" s="147">
        <v>312002</v>
      </c>
      <c r="AE91" s="47" t="str">
        <f t="shared" si="101"/>
        <v>NA</v>
      </c>
      <c r="AF91" s="47" t="str">
        <f t="shared" si="102"/>
        <v>NA</v>
      </c>
      <c r="AG91" s="47" t="str">
        <f t="shared" si="103"/>
        <v>NA</v>
      </c>
      <c r="AH91" s="47" t="str">
        <f t="shared" si="104"/>
        <v>NA</v>
      </c>
      <c r="AI91" s="47" t="str">
        <f t="shared" si="105"/>
        <v>NA</v>
      </c>
      <c r="AJ91" s="47">
        <f t="shared" si="106"/>
        <v>393</v>
      </c>
      <c r="AK91" s="47">
        <f t="shared" si="107"/>
        <v>373</v>
      </c>
      <c r="AL91" s="47">
        <f t="shared" si="108"/>
        <v>328</v>
      </c>
      <c r="AM91" s="47">
        <f t="shared" si="109"/>
        <v>332</v>
      </c>
      <c r="AN91" s="47">
        <f t="shared" si="110"/>
        <v>333</v>
      </c>
      <c r="AO91" s="47">
        <f t="shared" si="111"/>
        <v>341</v>
      </c>
      <c r="AP91" s="47">
        <f t="shared" si="112"/>
        <v>345</v>
      </c>
      <c r="AQ91" s="47">
        <f t="shared" si="113"/>
        <v>353</v>
      </c>
      <c r="AR91" s="47">
        <f t="shared" si="114"/>
        <v>355</v>
      </c>
      <c r="AS91" s="47">
        <f t="shared" si="115"/>
        <v>350</v>
      </c>
      <c r="AT91" s="47">
        <f t="shared" si="116"/>
        <v>336</v>
      </c>
      <c r="AU91" s="47">
        <f t="shared" si="117"/>
        <v>319</v>
      </c>
      <c r="AV91" s="47">
        <f t="shared" si="118"/>
        <v>305</v>
      </c>
      <c r="AW91" s="47">
        <f t="shared" si="119"/>
        <v>299</v>
      </c>
      <c r="AX91" s="47">
        <f t="shared" si="120"/>
        <v>263</v>
      </c>
      <c r="AY91" s="47">
        <f t="shared" si="121"/>
        <v>237</v>
      </c>
      <c r="AZ91" s="47" t="str">
        <f t="shared" si="122"/>
        <v>NA</v>
      </c>
      <c r="BA91" s="47" t="str">
        <f t="shared" si="123"/>
        <v>NA</v>
      </c>
      <c r="BB91" s="47">
        <f t="shared" si="74"/>
        <v>234</v>
      </c>
      <c r="BC91" s="47">
        <f t="shared" si="75"/>
        <v>233</v>
      </c>
      <c r="BD91" s="47">
        <f t="shared" si="76"/>
        <v>229</v>
      </c>
      <c r="BE91" s="47">
        <f t="shared" si="77"/>
        <v>231</v>
      </c>
    </row>
    <row r="92" spans="1:57" ht="15" customHeight="1" x14ac:dyDescent="0.25">
      <c r="A92" s="54" t="s">
        <v>1</v>
      </c>
      <c r="B92" s="8" t="s">
        <v>937</v>
      </c>
      <c r="C92" s="81" t="s">
        <v>1129</v>
      </c>
      <c r="H92" s="37">
        <v>192373</v>
      </c>
      <c r="I92" s="37">
        <v>212796</v>
      </c>
      <c r="J92" s="37">
        <v>227176</v>
      </c>
      <c r="K92" s="70">
        <f>((L92-J92)/2)+J92</f>
        <v>255255</v>
      </c>
      <c r="L92" s="37">
        <v>283334</v>
      </c>
      <c r="M92" s="37">
        <v>293476</v>
      </c>
      <c r="N92" s="37">
        <v>315698</v>
      </c>
      <c r="O92" s="37">
        <v>308436</v>
      </c>
      <c r="P92" s="37">
        <v>264791</v>
      </c>
      <c r="Q92" s="37">
        <v>273178</v>
      </c>
      <c r="R92" s="70">
        <f>((T92-Q92)/3)+Q92</f>
        <v>288192.66666666669</v>
      </c>
      <c r="S92" s="70">
        <f>((T92-Q92)/3)+R92</f>
        <v>303207.33333333337</v>
      </c>
      <c r="T92" s="66">
        <v>318222</v>
      </c>
      <c r="U92" s="37">
        <v>357558</v>
      </c>
      <c r="V92" s="67">
        <v>302318</v>
      </c>
      <c r="W92" s="67">
        <v>218720</v>
      </c>
      <c r="X92" s="67">
        <v>231509</v>
      </c>
      <c r="Y92" s="67"/>
      <c r="Z92" s="67"/>
      <c r="AA92" s="147">
        <v>281407</v>
      </c>
      <c r="AB92" s="147">
        <v>296294</v>
      </c>
      <c r="AC92" s="147">
        <v>270392</v>
      </c>
      <c r="AD92" s="147">
        <v>243814</v>
      </c>
      <c r="AE92" s="47" t="str">
        <f t="shared" si="101"/>
        <v>NA</v>
      </c>
      <c r="AF92" s="47" t="str">
        <f t="shared" si="102"/>
        <v>NA</v>
      </c>
      <c r="AG92" s="47" t="str">
        <f t="shared" si="103"/>
        <v>NA</v>
      </c>
      <c r="AH92" s="47" t="str">
        <f t="shared" si="104"/>
        <v>NA</v>
      </c>
      <c r="AI92" s="47">
        <f t="shared" si="105"/>
        <v>99</v>
      </c>
      <c r="AJ92" s="47">
        <f t="shared" si="106"/>
        <v>101</v>
      </c>
      <c r="AK92" s="47">
        <f t="shared" si="107"/>
        <v>111</v>
      </c>
      <c r="AL92" s="47">
        <f t="shared" si="108"/>
        <v>122</v>
      </c>
      <c r="AM92" s="47">
        <f t="shared" si="109"/>
        <v>123</v>
      </c>
      <c r="AN92" s="47">
        <f t="shared" si="110"/>
        <v>128</v>
      </c>
      <c r="AO92" s="47">
        <f t="shared" si="111"/>
        <v>135</v>
      </c>
      <c r="AP92" s="47">
        <f t="shared" si="112"/>
        <v>138</v>
      </c>
      <c r="AQ92" s="47">
        <f t="shared" si="113"/>
        <v>145</v>
      </c>
      <c r="AR92" s="47">
        <f t="shared" si="114"/>
        <v>144</v>
      </c>
      <c r="AS92" s="47">
        <f t="shared" si="115"/>
        <v>151</v>
      </c>
      <c r="AT92" s="47">
        <f t="shared" si="116"/>
        <v>158</v>
      </c>
      <c r="AU92" s="47">
        <f t="shared" si="117"/>
        <v>169</v>
      </c>
      <c r="AV92" s="47">
        <f t="shared" si="118"/>
        <v>179</v>
      </c>
      <c r="AW92" s="47">
        <f t="shared" si="119"/>
        <v>200</v>
      </c>
      <c r="AX92" s="47">
        <f t="shared" si="120"/>
        <v>208</v>
      </c>
      <c r="AY92" s="47">
        <f t="shared" si="121"/>
        <v>211</v>
      </c>
      <c r="AZ92" s="47" t="str">
        <f t="shared" si="122"/>
        <v>NA</v>
      </c>
      <c r="BA92" s="47" t="str">
        <f t="shared" si="123"/>
        <v>NA</v>
      </c>
      <c r="BB92" s="47">
        <f t="shared" si="74"/>
        <v>229</v>
      </c>
      <c r="BC92" s="47">
        <f t="shared" si="75"/>
        <v>239</v>
      </c>
      <c r="BD92" s="47">
        <f t="shared" si="76"/>
        <v>260</v>
      </c>
      <c r="BE92" s="47">
        <f t="shared" si="77"/>
        <v>268</v>
      </c>
    </row>
    <row r="93" spans="1:57" ht="15" customHeight="1" x14ac:dyDescent="0.25">
      <c r="A93" s="54" t="s">
        <v>1108</v>
      </c>
      <c r="B93" s="8" t="s">
        <v>920</v>
      </c>
      <c r="C93" s="81" t="s">
        <v>1129</v>
      </c>
      <c r="H93" s="37">
        <v>86199</v>
      </c>
      <c r="I93" s="37">
        <v>97441</v>
      </c>
      <c r="J93" s="37">
        <v>113046</v>
      </c>
      <c r="K93" s="37">
        <v>133906</v>
      </c>
      <c r="L93" s="37">
        <v>149375</v>
      </c>
      <c r="M93" s="37">
        <v>169026</v>
      </c>
      <c r="N93" s="37">
        <v>175832</v>
      </c>
      <c r="O93" s="37">
        <v>174559</v>
      </c>
      <c r="P93" s="37">
        <v>165314</v>
      </c>
      <c r="Q93" s="37">
        <v>167337</v>
      </c>
      <c r="R93" s="37">
        <v>185834</v>
      </c>
      <c r="S93" s="37">
        <v>199030</v>
      </c>
      <c r="T93" s="66">
        <v>217529</v>
      </c>
      <c r="U93" s="62">
        <v>256990</v>
      </c>
      <c r="V93" s="67">
        <v>235872</v>
      </c>
      <c r="W93" s="67">
        <v>193427</v>
      </c>
      <c r="X93" s="67">
        <v>212712</v>
      </c>
      <c r="Y93" s="67"/>
      <c r="Z93" s="67"/>
      <c r="AA93" s="147">
        <v>254103</v>
      </c>
      <c r="AB93" s="147">
        <v>288370</v>
      </c>
      <c r="AC93" s="147">
        <v>263237</v>
      </c>
      <c r="AD93" s="147">
        <v>253814</v>
      </c>
      <c r="AE93" s="47" t="str">
        <f t="shared" si="101"/>
        <v>NA</v>
      </c>
      <c r="AF93" s="47" t="str">
        <f t="shared" si="102"/>
        <v>NA</v>
      </c>
      <c r="AG93" s="47" t="str">
        <f t="shared" si="103"/>
        <v>NA</v>
      </c>
      <c r="AH93" s="47" t="str">
        <f t="shared" si="104"/>
        <v>NA</v>
      </c>
      <c r="AI93" s="47">
        <f t="shared" si="105"/>
        <v>183</v>
      </c>
      <c r="AJ93" s="47">
        <f t="shared" si="106"/>
        <v>188</v>
      </c>
      <c r="AK93" s="47">
        <f t="shared" si="107"/>
        <v>190</v>
      </c>
      <c r="AL93" s="47">
        <f t="shared" si="108"/>
        <v>190</v>
      </c>
      <c r="AM93" s="47">
        <f t="shared" si="109"/>
        <v>193</v>
      </c>
      <c r="AN93" s="47">
        <f t="shared" si="110"/>
        <v>195</v>
      </c>
      <c r="AO93" s="47">
        <f t="shared" si="111"/>
        <v>211</v>
      </c>
      <c r="AP93" s="47">
        <f t="shared" si="112"/>
        <v>200</v>
      </c>
      <c r="AQ93" s="47">
        <f t="shared" si="113"/>
        <v>196</v>
      </c>
      <c r="AR93" s="47">
        <f t="shared" si="114"/>
        <v>204</v>
      </c>
      <c r="AS93" s="47">
        <f t="shared" si="115"/>
        <v>209</v>
      </c>
      <c r="AT93" s="47">
        <f t="shared" si="116"/>
        <v>217</v>
      </c>
      <c r="AU93" s="47">
        <f t="shared" si="117"/>
        <v>221</v>
      </c>
      <c r="AV93" s="47">
        <f t="shared" si="118"/>
        <v>219</v>
      </c>
      <c r="AW93" s="47">
        <f t="shared" si="119"/>
        <v>229</v>
      </c>
      <c r="AX93" s="47">
        <f t="shared" si="120"/>
        <v>217</v>
      </c>
      <c r="AY93" s="47">
        <f t="shared" si="121"/>
        <v>218</v>
      </c>
      <c r="AZ93" s="47" t="str">
        <f t="shared" si="122"/>
        <v>NA</v>
      </c>
      <c r="BA93" s="47" t="str">
        <f t="shared" si="123"/>
        <v>NA</v>
      </c>
      <c r="BB93" s="47">
        <f t="shared" si="74"/>
        <v>240</v>
      </c>
      <c r="BC93" s="47">
        <f t="shared" si="75"/>
        <v>241</v>
      </c>
      <c r="BD93" s="47">
        <f t="shared" si="76"/>
        <v>265</v>
      </c>
      <c r="BE93" s="47">
        <f t="shared" si="77"/>
        <v>263</v>
      </c>
    </row>
    <row r="94" spans="1:57" ht="15" customHeight="1" x14ac:dyDescent="0.25">
      <c r="A94" s="54" t="s">
        <v>2115</v>
      </c>
      <c r="B94" s="8" t="s">
        <v>923</v>
      </c>
      <c r="C94" s="81" t="s">
        <v>1129</v>
      </c>
      <c r="T94" s="66"/>
      <c r="U94" s="62"/>
      <c r="V94" s="67">
        <v>224007</v>
      </c>
      <c r="W94" s="67">
        <v>167995</v>
      </c>
      <c r="X94" s="67">
        <v>191031</v>
      </c>
      <c r="Y94" s="67"/>
      <c r="Z94" s="67"/>
      <c r="AA94" s="147">
        <v>247896</v>
      </c>
      <c r="AB94" s="147">
        <v>273090</v>
      </c>
      <c r="AC94" s="147">
        <v>283123</v>
      </c>
      <c r="AD94" s="147">
        <v>280322</v>
      </c>
      <c r="AE94" s="47" t="str">
        <f t="shared" si="101"/>
        <v>NA</v>
      </c>
      <c r="AF94" s="47" t="str">
        <f t="shared" si="102"/>
        <v>NA</v>
      </c>
      <c r="AG94" s="47" t="str">
        <f t="shared" si="103"/>
        <v>NA</v>
      </c>
      <c r="AH94" s="47" t="str">
        <f t="shared" si="104"/>
        <v>NA</v>
      </c>
      <c r="AI94" s="47" t="str">
        <f t="shared" si="105"/>
        <v>NA</v>
      </c>
      <c r="AJ94" s="47" t="str">
        <f t="shared" si="106"/>
        <v>NA</v>
      </c>
      <c r="AK94" s="47" t="str">
        <f t="shared" si="107"/>
        <v>NA</v>
      </c>
      <c r="AL94" s="47" t="str">
        <f t="shared" si="108"/>
        <v>NA</v>
      </c>
      <c r="AM94" s="47" t="str">
        <f t="shared" si="109"/>
        <v>NA</v>
      </c>
      <c r="AN94" s="47" t="str">
        <f t="shared" si="110"/>
        <v>NA</v>
      </c>
      <c r="AO94" s="47" t="str">
        <f t="shared" si="111"/>
        <v>NA</v>
      </c>
      <c r="AP94" s="47" t="str">
        <f t="shared" si="112"/>
        <v>NA</v>
      </c>
      <c r="AQ94" s="47" t="str">
        <f t="shared" si="113"/>
        <v>NA</v>
      </c>
      <c r="AR94" s="47" t="str">
        <f t="shared" si="114"/>
        <v>NA</v>
      </c>
      <c r="AS94" s="47" t="str">
        <f t="shared" si="115"/>
        <v>NA</v>
      </c>
      <c r="AT94" s="47" t="str">
        <f t="shared" si="116"/>
        <v>NA</v>
      </c>
      <c r="AU94" s="47" t="str">
        <f t="shared" si="117"/>
        <v>NA</v>
      </c>
      <c r="AV94" s="47" t="str">
        <f t="shared" si="118"/>
        <v>NA</v>
      </c>
      <c r="AW94" s="47">
        <f t="shared" si="119"/>
        <v>237</v>
      </c>
      <c r="AX94" s="47">
        <f t="shared" si="120"/>
        <v>238</v>
      </c>
      <c r="AY94" s="47">
        <f t="shared" si="121"/>
        <v>231</v>
      </c>
      <c r="AZ94" s="47" t="str">
        <f t="shared" si="122"/>
        <v>NA</v>
      </c>
      <c r="BA94" s="47" t="str">
        <f t="shared" si="123"/>
        <v>NA</v>
      </c>
      <c r="BB94" s="47">
        <f t="shared" si="74"/>
        <v>245</v>
      </c>
      <c r="BC94" s="47">
        <f t="shared" si="75"/>
        <v>252</v>
      </c>
      <c r="BD94" s="47">
        <f t="shared" si="76"/>
        <v>253</v>
      </c>
      <c r="BE94" s="47">
        <f t="shared" si="77"/>
        <v>248</v>
      </c>
    </row>
    <row r="95" spans="1:57" ht="15" customHeight="1" x14ac:dyDescent="0.25">
      <c r="A95" s="54" t="s">
        <v>731</v>
      </c>
      <c r="B95" s="8" t="s">
        <v>914</v>
      </c>
      <c r="C95" s="81" t="s">
        <v>1129</v>
      </c>
      <c r="D95" s="37">
        <v>142747</v>
      </c>
      <c r="E95" s="37">
        <v>158688</v>
      </c>
      <c r="F95" s="37">
        <v>193450</v>
      </c>
      <c r="G95" s="37">
        <v>205309</v>
      </c>
      <c r="H95" s="37">
        <v>192862</v>
      </c>
      <c r="I95" s="37">
        <v>251564</v>
      </c>
      <c r="J95" s="37">
        <v>328698</v>
      </c>
      <c r="K95" s="37">
        <v>427556</v>
      </c>
      <c r="L95" s="37">
        <v>521071</v>
      </c>
      <c r="M95" s="37">
        <v>432233</v>
      </c>
      <c r="N95" s="37">
        <v>408141</v>
      </c>
      <c r="O95" s="37">
        <v>346894</v>
      </c>
      <c r="P95" s="37">
        <v>338509</v>
      </c>
      <c r="Q95" s="37">
        <v>283000</v>
      </c>
      <c r="R95" s="37">
        <v>300363</v>
      </c>
      <c r="S95" s="37">
        <v>282327</v>
      </c>
      <c r="T95" s="66">
        <v>298505</v>
      </c>
      <c r="U95" s="62">
        <v>328684</v>
      </c>
      <c r="V95" s="67">
        <v>307427</v>
      </c>
      <c r="W95" s="67">
        <v>230612</v>
      </c>
      <c r="X95" s="67">
        <v>234973</v>
      </c>
      <c r="Y95" s="67"/>
      <c r="Z95" s="67"/>
      <c r="AA95" s="147">
        <v>251156</v>
      </c>
      <c r="AB95" s="147">
        <v>272331</v>
      </c>
      <c r="AC95" s="147">
        <v>261456</v>
      </c>
      <c r="AD95" s="147">
        <v>223094</v>
      </c>
      <c r="AE95" s="47">
        <f t="shared" si="101"/>
        <v>28</v>
      </c>
      <c r="AF95" s="47">
        <f t="shared" si="102"/>
        <v>29</v>
      </c>
      <c r="AG95" s="47">
        <f t="shared" si="103"/>
        <v>30</v>
      </c>
      <c r="AH95" s="47">
        <f t="shared" si="104"/>
        <v>31</v>
      </c>
      <c r="AI95" s="47">
        <f t="shared" si="105"/>
        <v>98</v>
      </c>
      <c r="AJ95" s="47">
        <f t="shared" si="106"/>
        <v>87</v>
      </c>
      <c r="AK95" s="47">
        <f t="shared" si="107"/>
        <v>80</v>
      </c>
      <c r="AL95" s="47">
        <f t="shared" si="108"/>
        <v>78</v>
      </c>
      <c r="AM95" s="47">
        <f t="shared" si="109"/>
        <v>74</v>
      </c>
      <c r="AN95" s="47">
        <f t="shared" si="110"/>
        <v>91</v>
      </c>
      <c r="AO95" s="47">
        <f t="shared" si="111"/>
        <v>109</v>
      </c>
      <c r="AP95" s="47">
        <f t="shared" si="112"/>
        <v>121</v>
      </c>
      <c r="AQ95" s="47">
        <f t="shared" si="113"/>
        <v>120</v>
      </c>
      <c r="AR95" s="47">
        <f t="shared" si="114"/>
        <v>141</v>
      </c>
      <c r="AS95" s="47">
        <f t="shared" si="115"/>
        <v>148</v>
      </c>
      <c r="AT95" s="47">
        <f t="shared" si="116"/>
        <v>167</v>
      </c>
      <c r="AU95" s="47">
        <f t="shared" si="117"/>
        <v>182</v>
      </c>
      <c r="AV95" s="47">
        <f t="shared" si="118"/>
        <v>191</v>
      </c>
      <c r="AW95" s="47">
        <f t="shared" si="119"/>
        <v>195</v>
      </c>
      <c r="AX95" s="47">
        <f t="shared" si="120"/>
        <v>201</v>
      </c>
      <c r="AY95" s="47">
        <f t="shared" si="121"/>
        <v>209</v>
      </c>
      <c r="AZ95" s="47" t="str">
        <f t="shared" si="122"/>
        <v>NA</v>
      </c>
      <c r="BA95" s="47" t="str">
        <f t="shared" si="123"/>
        <v>NA</v>
      </c>
      <c r="BB95" s="47">
        <f t="shared" si="74"/>
        <v>244</v>
      </c>
      <c r="BC95" s="47">
        <f t="shared" si="75"/>
        <v>254</v>
      </c>
      <c r="BD95" s="47">
        <f t="shared" si="76"/>
        <v>267</v>
      </c>
      <c r="BE95" s="47">
        <f t="shared" si="77"/>
        <v>282</v>
      </c>
    </row>
    <row r="96" spans="1:57" ht="15" customHeight="1" x14ac:dyDescent="0.25">
      <c r="A96" s="54" t="s">
        <v>41</v>
      </c>
      <c r="B96" s="8" t="s">
        <v>910</v>
      </c>
      <c r="C96" s="81" t="s">
        <v>1129</v>
      </c>
      <c r="H96" s="37">
        <v>146448</v>
      </c>
      <c r="I96" s="37">
        <v>175405</v>
      </c>
      <c r="J96" s="37">
        <v>214287</v>
      </c>
      <c r="K96" s="37">
        <v>276440</v>
      </c>
      <c r="L96" s="37">
        <v>328180</v>
      </c>
      <c r="M96" s="37">
        <v>336013</v>
      </c>
      <c r="N96" s="37">
        <v>341551</v>
      </c>
      <c r="O96" s="37">
        <v>320882</v>
      </c>
      <c r="P96" s="37">
        <v>282935</v>
      </c>
      <c r="Q96" s="37">
        <v>265434</v>
      </c>
      <c r="R96" s="37">
        <v>278075</v>
      </c>
      <c r="S96" s="37">
        <v>279293</v>
      </c>
      <c r="T96" s="66">
        <v>279940</v>
      </c>
      <c r="U96" s="70">
        <f>((V96-T96)/2)+T96</f>
        <v>280289</v>
      </c>
      <c r="V96" s="67">
        <v>280638</v>
      </c>
      <c r="W96" s="67">
        <v>226857</v>
      </c>
      <c r="X96" s="67">
        <v>241783</v>
      </c>
      <c r="Y96" s="67"/>
      <c r="Z96" s="67"/>
      <c r="AA96" s="147">
        <v>252950</v>
      </c>
      <c r="AB96" s="147">
        <v>265591</v>
      </c>
      <c r="AC96" s="147">
        <v>255955</v>
      </c>
      <c r="AD96" s="147">
        <v>239943</v>
      </c>
      <c r="AE96" s="47" t="str">
        <f t="shared" si="101"/>
        <v>NA</v>
      </c>
      <c r="AF96" s="47" t="str">
        <f t="shared" si="102"/>
        <v>NA</v>
      </c>
      <c r="AG96" s="47" t="str">
        <f t="shared" si="103"/>
        <v>NA</v>
      </c>
      <c r="AH96" s="47" t="str">
        <f t="shared" si="104"/>
        <v>NA</v>
      </c>
      <c r="AI96" s="47">
        <f t="shared" si="105"/>
        <v>118</v>
      </c>
      <c r="AJ96" s="47">
        <f t="shared" si="106"/>
        <v>115</v>
      </c>
      <c r="AK96" s="47">
        <f t="shared" si="107"/>
        <v>117</v>
      </c>
      <c r="AL96" s="47">
        <f t="shared" si="108"/>
        <v>113</v>
      </c>
      <c r="AM96" s="47">
        <f t="shared" si="109"/>
        <v>107</v>
      </c>
      <c r="AN96" s="47">
        <f t="shared" si="110"/>
        <v>119</v>
      </c>
      <c r="AO96" s="47">
        <f t="shared" si="111"/>
        <v>128</v>
      </c>
      <c r="AP96" s="47">
        <f t="shared" si="112"/>
        <v>130</v>
      </c>
      <c r="AQ96" s="47">
        <f t="shared" si="113"/>
        <v>140</v>
      </c>
      <c r="AR96" s="47">
        <f t="shared" si="114"/>
        <v>145</v>
      </c>
      <c r="AS96" s="47">
        <f t="shared" si="115"/>
        <v>158</v>
      </c>
      <c r="AT96" s="47">
        <f t="shared" si="116"/>
        <v>170</v>
      </c>
      <c r="AU96" s="47">
        <f t="shared" si="117"/>
        <v>190</v>
      </c>
      <c r="AV96" s="47">
        <f t="shared" si="118"/>
        <v>205</v>
      </c>
      <c r="AW96" s="47">
        <f t="shared" si="119"/>
        <v>208</v>
      </c>
      <c r="AX96" s="47">
        <f t="shared" si="120"/>
        <v>203</v>
      </c>
      <c r="AY96" s="47">
        <f t="shared" si="121"/>
        <v>205</v>
      </c>
      <c r="AZ96" s="47" t="str">
        <f t="shared" si="122"/>
        <v>NA</v>
      </c>
      <c r="BA96" s="47" t="str">
        <f t="shared" si="123"/>
        <v>NA</v>
      </c>
      <c r="BB96" s="47">
        <f t="shared" ref="BB96:BB159" si="124">IF(AA96&gt;0,RANK(AA96,AA$22:AA$1245),"NA")</f>
        <v>241</v>
      </c>
      <c r="BC96" s="47">
        <f t="shared" ref="BC96:BC159" si="125">IF(AB96&gt;0,RANK(AB96,AB$22:AB$1245),"NA")</f>
        <v>260</v>
      </c>
      <c r="BD96" s="47">
        <f t="shared" ref="BD96:BD159" si="126">IF(AC96&gt;0,RANK(AC96,AC$22:AC$1245),"NA")</f>
        <v>271</v>
      </c>
      <c r="BE96" s="47">
        <f t="shared" ref="BE96:BE159" si="127">IF(AD96&gt;0,RANK(AD96,AD$22:AD$1245),"NA")</f>
        <v>271</v>
      </c>
    </row>
    <row r="97" spans="1:57" s="36" customFormat="1" ht="15" customHeight="1" x14ac:dyDescent="0.25">
      <c r="A97" s="54" t="s">
        <v>1045</v>
      </c>
      <c r="B97" s="8" t="s">
        <v>934</v>
      </c>
      <c r="C97" s="81" t="s">
        <v>1129</v>
      </c>
      <c r="D97" s="37"/>
      <c r="E97" s="37"/>
      <c r="F97" s="37"/>
      <c r="G97" s="37"/>
      <c r="H97" s="37">
        <v>70528</v>
      </c>
      <c r="I97" s="37">
        <v>83414</v>
      </c>
      <c r="J97" s="37">
        <v>97794</v>
      </c>
      <c r="K97" s="37">
        <v>118275</v>
      </c>
      <c r="L97" s="37">
        <v>132778</v>
      </c>
      <c r="M97" s="37">
        <v>153849</v>
      </c>
      <c r="N97" s="37">
        <v>155866</v>
      </c>
      <c r="O97" s="37">
        <v>134446</v>
      </c>
      <c r="P97" s="37">
        <v>123046</v>
      </c>
      <c r="Q97" s="37">
        <v>126726</v>
      </c>
      <c r="R97" s="37">
        <v>149914</v>
      </c>
      <c r="S97" s="37">
        <v>161901</v>
      </c>
      <c r="T97" s="66">
        <v>176190</v>
      </c>
      <c r="U97" s="62">
        <v>205850</v>
      </c>
      <c r="V97" s="67">
        <v>191326</v>
      </c>
      <c r="W97" s="67">
        <v>159479</v>
      </c>
      <c r="X97" s="67">
        <v>174854</v>
      </c>
      <c r="Y97" s="67"/>
      <c r="Z97" s="67"/>
      <c r="AA97" s="147">
        <v>231244</v>
      </c>
      <c r="AB97" s="147">
        <v>263818</v>
      </c>
      <c r="AC97" s="147">
        <v>284697</v>
      </c>
      <c r="AD97" s="147">
        <v>269770</v>
      </c>
      <c r="AE97" s="47" t="str">
        <f t="shared" si="101"/>
        <v>NA</v>
      </c>
      <c r="AF97" s="47" t="str">
        <f t="shared" si="102"/>
        <v>NA</v>
      </c>
      <c r="AG97" s="47" t="str">
        <f t="shared" si="103"/>
        <v>NA</v>
      </c>
      <c r="AH97" s="47" t="str">
        <f t="shared" si="104"/>
        <v>NA</v>
      </c>
      <c r="AI97" s="47">
        <f t="shared" si="105"/>
        <v>210</v>
      </c>
      <c r="AJ97" s="47">
        <f t="shared" si="106"/>
        <v>204</v>
      </c>
      <c r="AK97" s="47">
        <f t="shared" si="107"/>
        <v>210</v>
      </c>
      <c r="AL97" s="47">
        <f t="shared" si="108"/>
        <v>210</v>
      </c>
      <c r="AM97" s="47">
        <f t="shared" si="109"/>
        <v>213</v>
      </c>
      <c r="AN97" s="47">
        <f t="shared" si="110"/>
        <v>207</v>
      </c>
      <c r="AO97" s="47">
        <f t="shared" si="111"/>
        <v>234</v>
      </c>
      <c r="AP97" s="47">
        <f t="shared" si="112"/>
        <v>254</v>
      </c>
      <c r="AQ97" s="47">
        <f t="shared" si="113"/>
        <v>254</v>
      </c>
      <c r="AR97" s="47">
        <f t="shared" si="114"/>
        <v>250</v>
      </c>
      <c r="AS97" s="47">
        <f t="shared" si="115"/>
        <v>250</v>
      </c>
      <c r="AT97" s="47">
        <f t="shared" si="116"/>
        <v>247</v>
      </c>
      <c r="AU97" s="47">
        <f t="shared" si="117"/>
        <v>254</v>
      </c>
      <c r="AV97" s="47">
        <f t="shared" si="118"/>
        <v>250</v>
      </c>
      <c r="AW97" s="47">
        <f t="shared" si="119"/>
        <v>263</v>
      </c>
      <c r="AX97" s="47">
        <f t="shared" si="120"/>
        <v>246</v>
      </c>
      <c r="AY97" s="47">
        <f t="shared" si="121"/>
        <v>249</v>
      </c>
      <c r="AZ97" s="47" t="str">
        <f t="shared" si="122"/>
        <v>NA</v>
      </c>
      <c r="BA97" s="47" t="str">
        <f t="shared" si="123"/>
        <v>NA</v>
      </c>
      <c r="BB97" s="47">
        <f t="shared" si="124"/>
        <v>259</v>
      </c>
      <c r="BC97" s="47">
        <f t="shared" si="125"/>
        <v>262</v>
      </c>
      <c r="BD97" s="47">
        <f t="shared" si="126"/>
        <v>248</v>
      </c>
      <c r="BE97" s="47">
        <f t="shared" si="127"/>
        <v>257</v>
      </c>
    </row>
    <row r="98" spans="1:57" s="36" customFormat="1" ht="15" customHeight="1" x14ac:dyDescent="0.25">
      <c r="A98" s="54" t="s">
        <v>4</v>
      </c>
      <c r="B98" s="8" t="s">
        <v>914</v>
      </c>
      <c r="C98" s="81" t="s">
        <v>1129</v>
      </c>
      <c r="D98" s="37"/>
      <c r="E98" s="37"/>
      <c r="F98" s="37"/>
      <c r="G98" s="37"/>
      <c r="H98" s="37">
        <v>116162</v>
      </c>
      <c r="I98" s="37">
        <v>133675</v>
      </c>
      <c r="J98" s="37">
        <v>141310</v>
      </c>
      <c r="K98" s="37">
        <v>167278</v>
      </c>
      <c r="L98" s="70">
        <f>((N98-K98)/3)+K98</f>
        <v>176540.66666666666</v>
      </c>
      <c r="M98" s="70">
        <f>((N98-K98)/3)+L98</f>
        <v>185803.33333333331</v>
      </c>
      <c r="N98" s="37">
        <v>195066</v>
      </c>
      <c r="O98" s="37">
        <v>178198</v>
      </c>
      <c r="P98" s="37">
        <v>172836</v>
      </c>
      <c r="Q98" s="37">
        <v>156662</v>
      </c>
      <c r="R98" s="37">
        <v>169557</v>
      </c>
      <c r="S98" s="37">
        <v>171626</v>
      </c>
      <c r="T98" s="62">
        <v>173986</v>
      </c>
      <c r="U98" s="62">
        <v>201688</v>
      </c>
      <c r="V98" s="67">
        <v>191396</v>
      </c>
      <c r="W98" s="67">
        <v>147598</v>
      </c>
      <c r="X98" s="67">
        <v>160222</v>
      </c>
      <c r="Y98" s="67"/>
      <c r="Z98" s="67"/>
      <c r="AA98" s="147">
        <v>208286</v>
      </c>
      <c r="AB98" s="147">
        <v>256919</v>
      </c>
      <c r="AC98" s="147"/>
      <c r="AD98" s="147"/>
      <c r="AE98" s="47" t="str">
        <f t="shared" si="101"/>
        <v>NA</v>
      </c>
      <c r="AF98" s="47" t="str">
        <f t="shared" si="102"/>
        <v>NA</v>
      </c>
      <c r="AG98" s="47" t="str">
        <f t="shared" si="103"/>
        <v>NA</v>
      </c>
      <c r="AH98" s="47" t="str">
        <f t="shared" si="104"/>
        <v>NA</v>
      </c>
      <c r="AI98" s="47">
        <f t="shared" si="105"/>
        <v>149</v>
      </c>
      <c r="AJ98" s="47">
        <f t="shared" si="106"/>
        <v>151</v>
      </c>
      <c r="AK98" s="47">
        <f t="shared" si="107"/>
        <v>160</v>
      </c>
      <c r="AL98" s="47">
        <f t="shared" si="108"/>
        <v>164</v>
      </c>
      <c r="AM98" s="47">
        <f t="shared" si="109"/>
        <v>174</v>
      </c>
      <c r="AN98" s="47">
        <f t="shared" si="110"/>
        <v>186</v>
      </c>
      <c r="AO98" s="47">
        <f t="shared" si="111"/>
        <v>199</v>
      </c>
      <c r="AP98" s="47">
        <f t="shared" si="112"/>
        <v>195</v>
      </c>
      <c r="AQ98" s="47">
        <f t="shared" si="113"/>
        <v>191</v>
      </c>
      <c r="AR98" s="47">
        <f t="shared" si="114"/>
        <v>217</v>
      </c>
      <c r="AS98" s="47">
        <f t="shared" si="115"/>
        <v>225</v>
      </c>
      <c r="AT98" s="47">
        <f t="shared" si="116"/>
        <v>240</v>
      </c>
      <c r="AU98" s="47">
        <f t="shared" si="117"/>
        <v>256</v>
      </c>
      <c r="AV98" s="47">
        <f t="shared" si="118"/>
        <v>256</v>
      </c>
      <c r="AW98" s="47">
        <f t="shared" si="119"/>
        <v>262</v>
      </c>
      <c r="AX98" s="47">
        <f t="shared" si="120"/>
        <v>261</v>
      </c>
      <c r="AY98" s="47">
        <f t="shared" si="121"/>
        <v>262</v>
      </c>
      <c r="AZ98" s="47" t="str">
        <f t="shared" si="122"/>
        <v>NA</v>
      </c>
      <c r="BA98" s="47" t="str">
        <f t="shared" si="123"/>
        <v>NA</v>
      </c>
      <c r="BB98" s="47">
        <f t="shared" si="124"/>
        <v>273</v>
      </c>
      <c r="BC98" s="47">
        <f t="shared" si="125"/>
        <v>267</v>
      </c>
      <c r="BD98" s="47" t="str">
        <f t="shared" si="126"/>
        <v>NA</v>
      </c>
      <c r="BE98" s="47" t="str">
        <f t="shared" si="127"/>
        <v>NA</v>
      </c>
    </row>
    <row r="99" spans="1:57" ht="15" customHeight="1" x14ac:dyDescent="0.25">
      <c r="A99" s="54" t="s">
        <v>2094</v>
      </c>
      <c r="B99" s="8" t="s">
        <v>918</v>
      </c>
      <c r="C99" s="81" t="s">
        <v>1129</v>
      </c>
      <c r="H99" s="37">
        <v>40819</v>
      </c>
      <c r="I99" s="37">
        <v>52425</v>
      </c>
      <c r="J99" s="37">
        <v>60031</v>
      </c>
      <c r="K99" s="37">
        <v>75628</v>
      </c>
      <c r="L99" s="37">
        <v>94379</v>
      </c>
      <c r="M99" s="37">
        <v>102199</v>
      </c>
      <c r="N99" s="37">
        <v>107936</v>
      </c>
      <c r="O99" s="37">
        <v>106825</v>
      </c>
      <c r="P99" s="37">
        <v>98766</v>
      </c>
      <c r="Q99" s="37">
        <v>102201</v>
      </c>
      <c r="R99" s="37">
        <v>118932</v>
      </c>
      <c r="S99" s="37">
        <v>131505</v>
      </c>
      <c r="T99" s="66">
        <v>155642</v>
      </c>
      <c r="U99" s="62">
        <v>183751</v>
      </c>
      <c r="V99" s="67">
        <v>184017</v>
      </c>
      <c r="W99" s="67">
        <v>152256</v>
      </c>
      <c r="X99" s="67">
        <v>170797</v>
      </c>
      <c r="Y99" s="67"/>
      <c r="Z99" s="67"/>
      <c r="AA99" s="147">
        <v>221134</v>
      </c>
      <c r="AB99" s="147">
        <v>251756</v>
      </c>
      <c r="AC99" s="147">
        <v>248591</v>
      </c>
      <c r="AD99" s="147">
        <v>235021</v>
      </c>
      <c r="AE99" s="47" t="str">
        <f t="shared" si="101"/>
        <v>NA</v>
      </c>
      <c r="AF99" s="47" t="str">
        <f t="shared" si="102"/>
        <v>NA</v>
      </c>
      <c r="AG99" s="47" t="str">
        <f t="shared" si="103"/>
        <v>NA</v>
      </c>
      <c r="AH99" s="47" t="str">
        <f t="shared" si="104"/>
        <v>NA</v>
      </c>
      <c r="AI99" s="47">
        <f t="shared" si="105"/>
        <v>288</v>
      </c>
      <c r="AJ99" s="47">
        <f t="shared" si="106"/>
        <v>289</v>
      </c>
      <c r="AK99" s="47">
        <f t="shared" si="107"/>
        <v>293</v>
      </c>
      <c r="AL99" s="47">
        <f t="shared" si="108"/>
        <v>289</v>
      </c>
      <c r="AM99" s="47">
        <f t="shared" si="109"/>
        <v>277</v>
      </c>
      <c r="AN99" s="47">
        <f t="shared" si="110"/>
        <v>285</v>
      </c>
      <c r="AO99" s="47">
        <f t="shared" si="111"/>
        <v>297</v>
      </c>
      <c r="AP99" s="47">
        <f t="shared" si="112"/>
        <v>285</v>
      </c>
      <c r="AQ99" s="47">
        <f t="shared" si="113"/>
        <v>289</v>
      </c>
      <c r="AR99" s="47">
        <f t="shared" si="114"/>
        <v>292</v>
      </c>
      <c r="AS99" s="47">
        <f t="shared" si="115"/>
        <v>290</v>
      </c>
      <c r="AT99" s="47">
        <f t="shared" si="116"/>
        <v>290</v>
      </c>
      <c r="AU99" s="47">
        <f t="shared" si="117"/>
        <v>278</v>
      </c>
      <c r="AV99" s="47">
        <f t="shared" si="118"/>
        <v>274</v>
      </c>
      <c r="AW99" s="47">
        <f t="shared" si="119"/>
        <v>271</v>
      </c>
      <c r="AX99" s="47">
        <f t="shared" si="120"/>
        <v>249</v>
      </c>
      <c r="AY99" s="47">
        <f t="shared" si="121"/>
        <v>252</v>
      </c>
      <c r="AZ99" s="47" t="str">
        <f t="shared" si="122"/>
        <v>NA</v>
      </c>
      <c r="BA99" s="47" t="str">
        <f t="shared" si="123"/>
        <v>NA</v>
      </c>
      <c r="BB99" s="47">
        <f t="shared" si="124"/>
        <v>262</v>
      </c>
      <c r="BC99" s="47">
        <f t="shared" si="125"/>
        <v>268</v>
      </c>
      <c r="BD99" s="47">
        <f t="shared" si="126"/>
        <v>273</v>
      </c>
      <c r="BE99" s="47">
        <f t="shared" si="127"/>
        <v>274</v>
      </c>
    </row>
    <row r="100" spans="1:57" ht="15" customHeight="1" x14ac:dyDescent="0.25">
      <c r="A100" s="54" t="s">
        <v>1032</v>
      </c>
      <c r="B100" s="8" t="s">
        <v>946</v>
      </c>
      <c r="C100" s="81" t="s">
        <v>1129</v>
      </c>
      <c r="N100" s="37">
        <v>183489</v>
      </c>
      <c r="O100" s="37">
        <v>162583</v>
      </c>
      <c r="P100" s="37">
        <v>144378</v>
      </c>
      <c r="Q100" s="37">
        <v>142728</v>
      </c>
      <c r="R100" s="37">
        <v>166704</v>
      </c>
      <c r="S100" s="37">
        <v>173656</v>
      </c>
      <c r="T100" s="66">
        <v>185363</v>
      </c>
      <c r="U100" s="62">
        <v>216214</v>
      </c>
      <c r="V100" s="67">
        <v>205829</v>
      </c>
      <c r="W100" s="67">
        <v>166849</v>
      </c>
      <c r="X100" s="67">
        <v>179289</v>
      </c>
      <c r="Y100" s="67"/>
      <c r="Z100" s="67"/>
      <c r="AA100" s="147">
        <v>216686</v>
      </c>
      <c r="AB100" s="147">
        <v>244543</v>
      </c>
      <c r="AC100" s="147">
        <v>254324</v>
      </c>
      <c r="AD100" s="147">
        <v>245031</v>
      </c>
      <c r="AE100" s="47" t="str">
        <f t="shared" si="101"/>
        <v>NA</v>
      </c>
      <c r="AF100" s="47" t="str">
        <f t="shared" si="102"/>
        <v>NA</v>
      </c>
      <c r="AG100" s="47" t="str">
        <f t="shared" si="103"/>
        <v>NA</v>
      </c>
      <c r="AH100" s="47" t="str">
        <f t="shared" si="104"/>
        <v>NA</v>
      </c>
      <c r="AI100" s="47" t="str">
        <f t="shared" si="105"/>
        <v>NA</v>
      </c>
      <c r="AJ100" s="47" t="str">
        <f t="shared" si="106"/>
        <v>NA</v>
      </c>
      <c r="AK100" s="47" t="str">
        <f t="shared" si="107"/>
        <v>NA</v>
      </c>
      <c r="AL100" s="47" t="str">
        <f t="shared" si="108"/>
        <v>NA</v>
      </c>
      <c r="AM100" s="47" t="str">
        <f t="shared" si="109"/>
        <v>NA</v>
      </c>
      <c r="AN100" s="47" t="str">
        <f t="shared" si="110"/>
        <v>NA</v>
      </c>
      <c r="AO100" s="47">
        <f t="shared" si="111"/>
        <v>204</v>
      </c>
      <c r="AP100" s="47">
        <f t="shared" si="112"/>
        <v>215</v>
      </c>
      <c r="AQ100" s="47">
        <f t="shared" si="113"/>
        <v>224</v>
      </c>
      <c r="AR100" s="47">
        <f t="shared" si="114"/>
        <v>230</v>
      </c>
      <c r="AS100" s="47">
        <f t="shared" si="115"/>
        <v>228</v>
      </c>
      <c r="AT100" s="47">
        <f t="shared" si="116"/>
        <v>237</v>
      </c>
      <c r="AU100" s="47">
        <f t="shared" si="117"/>
        <v>247</v>
      </c>
      <c r="AV100" s="47">
        <f t="shared" si="118"/>
        <v>245</v>
      </c>
      <c r="AW100" s="47">
        <f t="shared" si="119"/>
        <v>255</v>
      </c>
      <c r="AX100" s="47">
        <f t="shared" si="120"/>
        <v>239</v>
      </c>
      <c r="AY100" s="47">
        <f t="shared" si="121"/>
        <v>243</v>
      </c>
      <c r="AZ100" s="47" t="str">
        <f t="shared" si="122"/>
        <v>NA</v>
      </c>
      <c r="BA100" s="47" t="str">
        <f t="shared" si="123"/>
        <v>NA</v>
      </c>
      <c r="BB100" s="47">
        <f t="shared" si="124"/>
        <v>265</v>
      </c>
      <c r="BC100" s="47">
        <f t="shared" si="125"/>
        <v>270</v>
      </c>
      <c r="BD100" s="47">
        <f t="shared" si="126"/>
        <v>272</v>
      </c>
      <c r="BE100" s="47">
        <f t="shared" si="127"/>
        <v>267</v>
      </c>
    </row>
    <row r="101" spans="1:57" ht="15" customHeight="1" x14ac:dyDescent="0.25">
      <c r="A101" s="54" t="s">
        <v>289</v>
      </c>
      <c r="B101" s="8" t="s">
        <v>923</v>
      </c>
      <c r="C101" s="81" t="s">
        <v>1129</v>
      </c>
      <c r="H101" s="37">
        <v>70931</v>
      </c>
      <c r="I101" s="37">
        <v>80084</v>
      </c>
      <c r="J101" s="37">
        <v>93522</v>
      </c>
      <c r="K101" s="37">
        <v>116853</v>
      </c>
      <c r="L101" s="37">
        <v>132048</v>
      </c>
      <c r="M101" s="37">
        <v>145382</v>
      </c>
      <c r="N101" s="37">
        <v>165693</v>
      </c>
      <c r="O101" s="37">
        <v>150430</v>
      </c>
      <c r="P101" s="37">
        <v>129947</v>
      </c>
      <c r="Q101" s="37">
        <v>122692</v>
      </c>
      <c r="R101" s="37">
        <v>140849</v>
      </c>
      <c r="S101" s="37">
        <v>155834</v>
      </c>
      <c r="T101" s="66">
        <v>173932</v>
      </c>
      <c r="U101" s="62">
        <v>203895</v>
      </c>
      <c r="V101" s="67">
        <v>201483</v>
      </c>
      <c r="W101" s="67">
        <v>149443</v>
      </c>
      <c r="X101" s="67">
        <v>158375</v>
      </c>
      <c r="Y101" s="67"/>
      <c r="Z101" s="67"/>
      <c r="AA101" s="147">
        <v>197497</v>
      </c>
      <c r="AB101" s="147">
        <v>227559</v>
      </c>
      <c r="AC101" s="147">
        <v>216707</v>
      </c>
      <c r="AD101" s="147">
        <v>201482</v>
      </c>
      <c r="AE101" s="47" t="str">
        <f t="shared" si="101"/>
        <v>NA</v>
      </c>
      <c r="AF101" s="47" t="str">
        <f t="shared" si="102"/>
        <v>NA</v>
      </c>
      <c r="AG101" s="47" t="str">
        <f t="shared" si="103"/>
        <v>NA</v>
      </c>
      <c r="AH101" s="47" t="str">
        <f t="shared" si="104"/>
        <v>NA</v>
      </c>
      <c r="AI101" s="47">
        <f t="shared" si="105"/>
        <v>208</v>
      </c>
      <c r="AJ101" s="47">
        <f t="shared" si="106"/>
        <v>212</v>
      </c>
      <c r="AK101" s="47">
        <f t="shared" si="107"/>
        <v>214</v>
      </c>
      <c r="AL101" s="47">
        <f t="shared" si="108"/>
        <v>212</v>
      </c>
      <c r="AM101" s="47">
        <f t="shared" si="109"/>
        <v>215</v>
      </c>
      <c r="AN101" s="47">
        <f t="shared" si="110"/>
        <v>223</v>
      </c>
      <c r="AO101" s="47">
        <f t="shared" si="111"/>
        <v>221</v>
      </c>
      <c r="AP101" s="47">
        <f t="shared" si="112"/>
        <v>230</v>
      </c>
      <c r="AQ101" s="47">
        <f t="shared" si="113"/>
        <v>241</v>
      </c>
      <c r="AR101" s="47">
        <f t="shared" si="114"/>
        <v>258</v>
      </c>
      <c r="AS101" s="47">
        <f t="shared" si="115"/>
        <v>261</v>
      </c>
      <c r="AT101" s="47">
        <f t="shared" si="116"/>
        <v>255</v>
      </c>
      <c r="AU101" s="47">
        <f t="shared" si="117"/>
        <v>257</v>
      </c>
      <c r="AV101" s="47">
        <f t="shared" si="118"/>
        <v>252</v>
      </c>
      <c r="AW101" s="47">
        <f t="shared" si="119"/>
        <v>259</v>
      </c>
      <c r="AX101" s="47">
        <f t="shared" si="120"/>
        <v>255</v>
      </c>
      <c r="AY101" s="47">
        <f t="shared" si="121"/>
        <v>266</v>
      </c>
      <c r="AZ101" s="47" t="str">
        <f t="shared" si="122"/>
        <v>NA</v>
      </c>
      <c r="BA101" s="47" t="str">
        <f t="shared" si="123"/>
        <v>NA</v>
      </c>
      <c r="BB101" s="47">
        <f t="shared" si="124"/>
        <v>280</v>
      </c>
      <c r="BC101" s="47">
        <f t="shared" si="125"/>
        <v>278</v>
      </c>
      <c r="BD101" s="47">
        <f t="shared" si="126"/>
        <v>289</v>
      </c>
      <c r="BE101" s="47">
        <f t="shared" si="127"/>
        <v>298</v>
      </c>
    </row>
    <row r="102" spans="1:57" ht="15" customHeight="1" x14ac:dyDescent="0.25">
      <c r="A102" s="54" t="s">
        <v>1049</v>
      </c>
      <c r="B102" s="8" t="s">
        <v>920</v>
      </c>
      <c r="C102" s="81" t="s">
        <v>1129</v>
      </c>
      <c r="I102" s="37">
        <v>29465</v>
      </c>
      <c r="J102" s="70">
        <f>((L102-I102)/3)+I102</f>
        <v>39502.666666666664</v>
      </c>
      <c r="K102" s="70">
        <f>((L102-I102)/3)+J102</f>
        <v>49540.333333333328</v>
      </c>
      <c r="L102" s="37">
        <v>59578</v>
      </c>
      <c r="M102" s="37">
        <v>68875</v>
      </c>
      <c r="N102" s="37">
        <v>75515</v>
      </c>
      <c r="O102" s="37">
        <v>73309</v>
      </c>
      <c r="P102" s="37">
        <v>70049</v>
      </c>
      <c r="Q102" s="37">
        <v>104923</v>
      </c>
      <c r="R102" s="37">
        <v>117793</v>
      </c>
      <c r="S102" s="37">
        <v>133174</v>
      </c>
      <c r="T102" s="66">
        <v>153009</v>
      </c>
      <c r="U102" s="62">
        <v>177844</v>
      </c>
      <c r="V102" s="67">
        <v>177885</v>
      </c>
      <c r="W102" s="67">
        <v>136642</v>
      </c>
      <c r="X102" s="67">
        <v>140280</v>
      </c>
      <c r="Y102" s="67"/>
      <c r="Z102" s="67"/>
      <c r="AA102" s="147">
        <v>180434</v>
      </c>
      <c r="AB102" s="147">
        <v>213687</v>
      </c>
      <c r="AC102" s="147">
        <v>209417</v>
      </c>
      <c r="AD102" s="147">
        <v>205787</v>
      </c>
      <c r="AE102" s="47" t="str">
        <f t="shared" si="101"/>
        <v>NA</v>
      </c>
      <c r="AF102" s="47" t="str">
        <f t="shared" si="102"/>
        <v>NA</v>
      </c>
      <c r="AG102" s="47" t="str">
        <f t="shared" si="103"/>
        <v>NA</v>
      </c>
      <c r="AH102" s="47" t="str">
        <f t="shared" si="104"/>
        <v>NA</v>
      </c>
      <c r="AI102" s="47" t="str">
        <f t="shared" si="105"/>
        <v>NA</v>
      </c>
      <c r="AJ102" s="47">
        <f t="shared" si="106"/>
        <v>364</v>
      </c>
      <c r="AK102" s="47">
        <f t="shared" si="107"/>
        <v>345</v>
      </c>
      <c r="AL102" s="47">
        <f t="shared" si="108"/>
        <v>336</v>
      </c>
      <c r="AM102" s="47">
        <f t="shared" si="109"/>
        <v>339</v>
      </c>
      <c r="AN102" s="47">
        <f t="shared" si="110"/>
        <v>339</v>
      </c>
      <c r="AO102" s="47">
        <f t="shared" si="111"/>
        <v>356</v>
      </c>
      <c r="AP102" s="47">
        <f t="shared" si="112"/>
        <v>352</v>
      </c>
      <c r="AQ102" s="47">
        <f t="shared" si="113"/>
        <v>351</v>
      </c>
      <c r="AR102" s="47">
        <f t="shared" si="114"/>
        <v>285</v>
      </c>
      <c r="AS102" s="47">
        <f t="shared" si="115"/>
        <v>292</v>
      </c>
      <c r="AT102" s="47">
        <f t="shared" si="116"/>
        <v>289</v>
      </c>
      <c r="AU102" s="47">
        <f t="shared" si="117"/>
        <v>282</v>
      </c>
      <c r="AV102" s="47">
        <f t="shared" si="118"/>
        <v>282</v>
      </c>
      <c r="AW102" s="47">
        <f t="shared" si="119"/>
        <v>278</v>
      </c>
      <c r="AX102" s="47">
        <f t="shared" si="120"/>
        <v>277</v>
      </c>
      <c r="AY102" s="47">
        <f t="shared" si="121"/>
        <v>287</v>
      </c>
      <c r="AZ102" s="47" t="str">
        <f t="shared" si="122"/>
        <v>NA</v>
      </c>
      <c r="BA102" s="47" t="str">
        <f t="shared" si="123"/>
        <v>NA</v>
      </c>
      <c r="BB102" s="47">
        <f t="shared" si="124"/>
        <v>295</v>
      </c>
      <c r="BC102" s="47">
        <f t="shared" si="125"/>
        <v>287</v>
      </c>
      <c r="BD102" s="47">
        <f t="shared" si="126"/>
        <v>296</v>
      </c>
      <c r="BE102" s="47">
        <f t="shared" si="127"/>
        <v>294</v>
      </c>
    </row>
    <row r="103" spans="1:57" ht="15" customHeight="1" x14ac:dyDescent="0.25">
      <c r="A103" s="54" t="s">
        <v>2097</v>
      </c>
      <c r="B103" s="8" t="s">
        <v>914</v>
      </c>
      <c r="C103" s="81" t="s">
        <v>1129</v>
      </c>
      <c r="H103" s="37">
        <v>20141</v>
      </c>
      <c r="I103" s="37">
        <v>24709</v>
      </c>
      <c r="J103" s="37">
        <v>28022</v>
      </c>
      <c r="K103" s="37">
        <v>38756</v>
      </c>
      <c r="L103" s="37">
        <v>61036</v>
      </c>
      <c r="M103" s="37">
        <v>79754</v>
      </c>
      <c r="N103" s="37">
        <v>91225</v>
      </c>
      <c r="O103" s="37">
        <v>82657</v>
      </c>
      <c r="P103" s="37">
        <v>76244</v>
      </c>
      <c r="Q103" s="37">
        <v>80022</v>
      </c>
      <c r="R103" s="37">
        <v>96618</v>
      </c>
      <c r="S103" s="37">
        <v>103939</v>
      </c>
      <c r="T103" s="66">
        <v>113767</v>
      </c>
      <c r="U103" s="62">
        <v>132102</v>
      </c>
      <c r="V103" s="67">
        <v>121333</v>
      </c>
      <c r="W103" s="67">
        <v>90548</v>
      </c>
      <c r="X103" s="67">
        <v>101750</v>
      </c>
      <c r="Y103" s="67"/>
      <c r="Z103" s="67"/>
      <c r="AA103" s="147">
        <v>142208</v>
      </c>
      <c r="AB103" s="147">
        <v>212697</v>
      </c>
      <c r="AC103" s="147">
        <v>210595</v>
      </c>
      <c r="AD103" s="147">
        <v>210595</v>
      </c>
      <c r="AE103" s="47" t="str">
        <f t="shared" si="101"/>
        <v>NA</v>
      </c>
      <c r="AF103" s="47" t="str">
        <f t="shared" si="102"/>
        <v>NA</v>
      </c>
      <c r="AG103" s="47" t="str">
        <f t="shared" si="103"/>
        <v>NA</v>
      </c>
      <c r="AH103" s="47" t="str">
        <f t="shared" si="104"/>
        <v>NA</v>
      </c>
      <c r="AI103" s="47">
        <f t="shared" si="105"/>
        <v>374</v>
      </c>
      <c r="AJ103" s="47">
        <f t="shared" si="106"/>
        <v>389</v>
      </c>
      <c r="AK103" s="47">
        <f t="shared" si="107"/>
        <v>392</v>
      </c>
      <c r="AL103" s="47">
        <f t="shared" si="108"/>
        <v>370</v>
      </c>
      <c r="AM103" s="47">
        <f t="shared" si="109"/>
        <v>337</v>
      </c>
      <c r="AN103" s="47">
        <f t="shared" si="110"/>
        <v>313</v>
      </c>
      <c r="AO103" s="47">
        <f t="shared" si="111"/>
        <v>316</v>
      </c>
      <c r="AP103" s="47">
        <f t="shared" si="112"/>
        <v>328</v>
      </c>
      <c r="AQ103" s="47">
        <f t="shared" si="113"/>
        <v>337</v>
      </c>
      <c r="AR103" s="47">
        <f t="shared" si="114"/>
        <v>331</v>
      </c>
      <c r="AS103" s="47">
        <f t="shared" si="115"/>
        <v>322</v>
      </c>
      <c r="AT103" s="47">
        <f t="shared" si="116"/>
        <v>325</v>
      </c>
      <c r="AU103" s="47">
        <f t="shared" si="117"/>
        <v>326</v>
      </c>
      <c r="AV103" s="47">
        <f t="shared" si="118"/>
        <v>323</v>
      </c>
      <c r="AW103" s="47">
        <f t="shared" si="119"/>
        <v>341</v>
      </c>
      <c r="AX103" s="47">
        <f t="shared" si="120"/>
        <v>339</v>
      </c>
      <c r="AY103" s="47">
        <f t="shared" si="121"/>
        <v>338</v>
      </c>
      <c r="AZ103" s="47" t="str">
        <f t="shared" si="122"/>
        <v>NA</v>
      </c>
      <c r="BA103" s="47" t="str">
        <f t="shared" si="123"/>
        <v>NA</v>
      </c>
      <c r="BB103" s="47">
        <f t="shared" si="124"/>
        <v>346</v>
      </c>
      <c r="BC103" s="47">
        <f t="shared" si="125"/>
        <v>288</v>
      </c>
      <c r="BD103" s="47">
        <f t="shared" si="126"/>
        <v>295</v>
      </c>
      <c r="BE103" s="47">
        <f t="shared" si="127"/>
        <v>287</v>
      </c>
    </row>
    <row r="104" spans="1:57" ht="15" customHeight="1" x14ac:dyDescent="0.25">
      <c r="A104" s="54" t="s">
        <v>511</v>
      </c>
      <c r="B104" s="8" t="s">
        <v>935</v>
      </c>
      <c r="C104" s="81" t="s">
        <v>1129</v>
      </c>
      <c r="H104" s="37">
        <v>34847</v>
      </c>
      <c r="I104" s="37">
        <v>36645</v>
      </c>
      <c r="J104" s="37">
        <v>43963</v>
      </c>
      <c r="K104" s="37">
        <v>57698</v>
      </c>
      <c r="L104" s="70">
        <f>((N104-K104)/3)+K104</f>
        <v>72377.666666666672</v>
      </c>
      <c r="M104" s="70">
        <f>((N104-K104)/3)+L104</f>
        <v>87057.333333333343</v>
      </c>
      <c r="N104" s="37">
        <v>101737</v>
      </c>
      <c r="O104" s="37">
        <v>98488</v>
      </c>
      <c r="P104" s="37">
        <v>95310</v>
      </c>
      <c r="Q104" s="37">
        <v>94085</v>
      </c>
      <c r="R104" s="37">
        <v>117407</v>
      </c>
      <c r="S104" s="37">
        <v>145326</v>
      </c>
      <c r="T104" s="66">
        <v>168605</v>
      </c>
      <c r="U104" s="62">
        <v>190212</v>
      </c>
      <c r="V104" s="67">
        <v>182306</v>
      </c>
      <c r="W104" s="67">
        <v>142274</v>
      </c>
      <c r="X104" s="67">
        <v>156417</v>
      </c>
      <c r="Y104" s="67"/>
      <c r="Z104" s="67"/>
      <c r="AA104" s="147">
        <v>189287</v>
      </c>
      <c r="AB104" s="147">
        <v>208521</v>
      </c>
      <c r="AC104" s="147">
        <v>204799</v>
      </c>
      <c r="AD104" s="147">
        <v>194755</v>
      </c>
      <c r="AE104" s="47" t="str">
        <f t="shared" si="101"/>
        <v>NA</v>
      </c>
      <c r="AF104" s="47" t="str">
        <f t="shared" si="102"/>
        <v>NA</v>
      </c>
      <c r="AG104" s="47" t="str">
        <f t="shared" si="103"/>
        <v>NA</v>
      </c>
      <c r="AH104" s="47" t="str">
        <f t="shared" si="104"/>
        <v>NA</v>
      </c>
      <c r="AI104" s="47">
        <f t="shared" si="105"/>
        <v>307</v>
      </c>
      <c r="AJ104" s="47">
        <f t="shared" si="106"/>
        <v>334</v>
      </c>
      <c r="AK104" s="47">
        <f t="shared" si="107"/>
        <v>327</v>
      </c>
      <c r="AL104" s="47">
        <f t="shared" si="108"/>
        <v>315</v>
      </c>
      <c r="AM104" s="47">
        <f t="shared" si="109"/>
        <v>310</v>
      </c>
      <c r="AN104" s="47">
        <f t="shared" si="110"/>
        <v>301</v>
      </c>
      <c r="AO104" s="47">
        <f t="shared" si="111"/>
        <v>306</v>
      </c>
      <c r="AP104" s="47">
        <f t="shared" si="112"/>
        <v>303</v>
      </c>
      <c r="AQ104" s="47">
        <f t="shared" si="113"/>
        <v>294</v>
      </c>
      <c r="AR104" s="47">
        <f t="shared" si="114"/>
        <v>308</v>
      </c>
      <c r="AS104" s="47">
        <f t="shared" si="115"/>
        <v>293</v>
      </c>
      <c r="AT104" s="47">
        <f t="shared" si="116"/>
        <v>266</v>
      </c>
      <c r="AU104" s="47">
        <f t="shared" si="117"/>
        <v>265</v>
      </c>
      <c r="AV104" s="47">
        <f t="shared" si="118"/>
        <v>269</v>
      </c>
      <c r="AW104" s="47">
        <f t="shared" si="119"/>
        <v>274</v>
      </c>
      <c r="AX104" s="47">
        <f t="shared" si="120"/>
        <v>266</v>
      </c>
      <c r="AY104" s="47">
        <f t="shared" si="121"/>
        <v>267</v>
      </c>
      <c r="AZ104" s="47" t="str">
        <f t="shared" si="122"/>
        <v>NA</v>
      </c>
      <c r="BA104" s="47" t="str">
        <f t="shared" si="123"/>
        <v>NA</v>
      </c>
      <c r="BB104" s="47">
        <f t="shared" si="124"/>
        <v>288</v>
      </c>
      <c r="BC104" s="47">
        <f t="shared" si="125"/>
        <v>293</v>
      </c>
      <c r="BD104" s="47">
        <f t="shared" si="126"/>
        <v>302</v>
      </c>
      <c r="BE104" s="47">
        <f t="shared" si="127"/>
        <v>301</v>
      </c>
    </row>
    <row r="105" spans="1:57" ht="15" customHeight="1" x14ac:dyDescent="0.25">
      <c r="A105" s="54" t="s">
        <v>44</v>
      </c>
      <c r="B105" s="8" t="s">
        <v>935</v>
      </c>
      <c r="C105" s="81" t="s">
        <v>1129</v>
      </c>
      <c r="H105" s="37">
        <v>53328</v>
      </c>
      <c r="I105" s="37">
        <v>65364</v>
      </c>
      <c r="J105" s="37">
        <v>89049</v>
      </c>
      <c r="K105" s="37">
        <v>105156</v>
      </c>
      <c r="L105" s="37">
        <v>127858</v>
      </c>
      <c r="M105" s="37">
        <v>118665</v>
      </c>
      <c r="N105" s="37">
        <v>130955</v>
      </c>
      <c r="O105" s="37">
        <v>130407</v>
      </c>
      <c r="P105" s="37">
        <v>113679</v>
      </c>
      <c r="Q105" s="37">
        <v>103269</v>
      </c>
      <c r="R105" s="37">
        <v>111045</v>
      </c>
      <c r="S105" s="37">
        <v>114753</v>
      </c>
      <c r="T105" s="66">
        <v>124428</v>
      </c>
      <c r="U105" s="62">
        <v>135616</v>
      </c>
      <c r="V105" s="67">
        <v>125079</v>
      </c>
      <c r="W105" s="67">
        <v>109840</v>
      </c>
      <c r="X105" s="67">
        <v>122971</v>
      </c>
      <c r="Y105" s="67"/>
      <c r="Z105" s="67"/>
      <c r="AA105" s="147">
        <v>173158</v>
      </c>
      <c r="AB105" s="147">
        <v>207832</v>
      </c>
      <c r="AC105" s="147">
        <v>208878</v>
      </c>
      <c r="AD105" s="147">
        <v>205993</v>
      </c>
      <c r="AE105" s="47" t="str">
        <f t="shared" si="101"/>
        <v>NA</v>
      </c>
      <c r="AF105" s="47" t="str">
        <f t="shared" si="102"/>
        <v>NA</v>
      </c>
      <c r="AG105" s="47" t="str">
        <f t="shared" si="103"/>
        <v>NA</v>
      </c>
      <c r="AH105" s="47" t="str">
        <f t="shared" si="104"/>
        <v>NA</v>
      </c>
      <c r="AI105" s="47">
        <f t="shared" si="105"/>
        <v>253</v>
      </c>
      <c r="AJ105" s="47">
        <f t="shared" si="106"/>
        <v>248</v>
      </c>
      <c r="AK105" s="47">
        <f t="shared" si="107"/>
        <v>219</v>
      </c>
      <c r="AL105" s="47">
        <f t="shared" si="108"/>
        <v>229</v>
      </c>
      <c r="AM105" s="47">
        <f t="shared" si="109"/>
        <v>224</v>
      </c>
      <c r="AN105" s="47">
        <f t="shared" si="110"/>
        <v>257</v>
      </c>
      <c r="AO105" s="47">
        <f t="shared" si="111"/>
        <v>260</v>
      </c>
      <c r="AP105" s="47">
        <f t="shared" si="112"/>
        <v>260</v>
      </c>
      <c r="AQ105" s="47">
        <f t="shared" si="113"/>
        <v>269</v>
      </c>
      <c r="AR105" s="47">
        <f t="shared" si="114"/>
        <v>289</v>
      </c>
      <c r="AS105" s="47">
        <f t="shared" si="115"/>
        <v>301</v>
      </c>
      <c r="AT105" s="47">
        <f t="shared" si="116"/>
        <v>310</v>
      </c>
      <c r="AU105" s="47">
        <f t="shared" si="117"/>
        <v>314</v>
      </c>
      <c r="AV105" s="47">
        <f t="shared" si="118"/>
        <v>319</v>
      </c>
      <c r="AW105" s="47">
        <f t="shared" si="119"/>
        <v>336</v>
      </c>
      <c r="AX105" s="47">
        <f t="shared" si="120"/>
        <v>312</v>
      </c>
      <c r="AY105" s="47">
        <f t="shared" si="121"/>
        <v>310</v>
      </c>
      <c r="AZ105" s="47" t="str">
        <f t="shared" si="122"/>
        <v>NA</v>
      </c>
      <c r="BA105" s="47" t="str">
        <f t="shared" si="123"/>
        <v>NA</v>
      </c>
      <c r="BB105" s="47">
        <f t="shared" si="124"/>
        <v>307</v>
      </c>
      <c r="BC105" s="47">
        <f t="shared" si="125"/>
        <v>294</v>
      </c>
      <c r="BD105" s="47">
        <f t="shared" si="126"/>
        <v>298</v>
      </c>
      <c r="BE105" s="47">
        <f t="shared" si="127"/>
        <v>293</v>
      </c>
    </row>
    <row r="106" spans="1:57" ht="15" customHeight="1" x14ac:dyDescent="0.25">
      <c r="A106" s="54" t="s">
        <v>796</v>
      </c>
      <c r="B106" s="8" t="s">
        <v>914</v>
      </c>
      <c r="C106" s="81" t="s">
        <v>1129</v>
      </c>
      <c r="Q106" s="37">
        <v>137974</v>
      </c>
      <c r="R106" s="37">
        <v>150005</v>
      </c>
      <c r="S106" s="37">
        <v>152746</v>
      </c>
      <c r="T106" s="66">
        <v>162820</v>
      </c>
      <c r="U106" s="62">
        <v>183546</v>
      </c>
      <c r="V106" s="67">
        <v>170070</v>
      </c>
      <c r="W106" s="67">
        <v>131711</v>
      </c>
      <c r="X106" s="67">
        <v>144170</v>
      </c>
      <c r="Y106" s="67"/>
      <c r="Z106" s="67"/>
      <c r="AA106" s="147">
        <v>177110</v>
      </c>
      <c r="AB106" s="147">
        <v>202890</v>
      </c>
      <c r="AC106" s="147">
        <v>201679</v>
      </c>
      <c r="AD106" s="147">
        <v>191785</v>
      </c>
      <c r="AE106" s="47" t="str">
        <f t="shared" si="101"/>
        <v>NA</v>
      </c>
      <c r="AF106" s="47" t="str">
        <f t="shared" si="102"/>
        <v>NA</v>
      </c>
      <c r="AG106" s="47" t="str">
        <f t="shared" si="103"/>
        <v>NA</v>
      </c>
      <c r="AH106" s="47" t="str">
        <f t="shared" si="104"/>
        <v>NA</v>
      </c>
      <c r="AI106" s="47" t="str">
        <f t="shared" si="105"/>
        <v>NA</v>
      </c>
      <c r="AJ106" s="47" t="str">
        <f t="shared" si="106"/>
        <v>NA</v>
      </c>
      <c r="AK106" s="47" t="str">
        <f t="shared" si="107"/>
        <v>NA</v>
      </c>
      <c r="AL106" s="47" t="str">
        <f t="shared" si="108"/>
        <v>NA</v>
      </c>
      <c r="AM106" s="47" t="str">
        <f t="shared" si="109"/>
        <v>NA</v>
      </c>
      <c r="AN106" s="47" t="str">
        <f t="shared" si="110"/>
        <v>NA</v>
      </c>
      <c r="AO106" s="47" t="str">
        <f t="shared" si="111"/>
        <v>NA</v>
      </c>
      <c r="AP106" s="47" t="str">
        <f t="shared" si="112"/>
        <v>NA</v>
      </c>
      <c r="AQ106" s="47" t="str">
        <f t="shared" si="113"/>
        <v>NA</v>
      </c>
      <c r="AR106" s="47">
        <f t="shared" si="114"/>
        <v>236</v>
      </c>
      <c r="AS106" s="47">
        <f t="shared" si="115"/>
        <v>249</v>
      </c>
      <c r="AT106" s="47">
        <f t="shared" si="116"/>
        <v>260</v>
      </c>
      <c r="AU106" s="47">
        <f t="shared" si="117"/>
        <v>272</v>
      </c>
      <c r="AV106" s="47">
        <f t="shared" si="118"/>
        <v>275</v>
      </c>
      <c r="AW106" s="47">
        <f t="shared" si="119"/>
        <v>290</v>
      </c>
      <c r="AX106" s="47">
        <f t="shared" si="120"/>
        <v>282</v>
      </c>
      <c r="AY106" s="47">
        <f t="shared" si="121"/>
        <v>280</v>
      </c>
      <c r="AZ106" s="47" t="str">
        <f t="shared" si="122"/>
        <v>NA</v>
      </c>
      <c r="BA106" s="47" t="str">
        <f t="shared" si="123"/>
        <v>NA</v>
      </c>
      <c r="BB106" s="47">
        <f t="shared" si="124"/>
        <v>300</v>
      </c>
      <c r="BC106" s="47">
        <f t="shared" si="125"/>
        <v>299</v>
      </c>
      <c r="BD106" s="47">
        <f t="shared" si="126"/>
        <v>306</v>
      </c>
      <c r="BE106" s="47">
        <f t="shared" si="127"/>
        <v>307</v>
      </c>
    </row>
    <row r="107" spans="1:57" ht="15" customHeight="1" x14ac:dyDescent="0.25">
      <c r="A107" s="54" t="s">
        <v>436</v>
      </c>
      <c r="B107" s="8" t="s">
        <v>923</v>
      </c>
      <c r="C107" s="81" t="s">
        <v>1129</v>
      </c>
      <c r="O107" s="37">
        <v>114200</v>
      </c>
      <c r="P107" s="37">
        <v>94695</v>
      </c>
      <c r="T107" s="66"/>
      <c r="U107" s="62"/>
      <c r="V107" s="67">
        <v>163205</v>
      </c>
      <c r="W107" s="67">
        <v>132078</v>
      </c>
      <c r="X107" s="67">
        <v>151660</v>
      </c>
      <c r="Y107" s="67"/>
      <c r="Z107" s="67"/>
      <c r="AA107" s="147">
        <v>181670</v>
      </c>
      <c r="AB107" s="147">
        <v>201842</v>
      </c>
      <c r="AC107" s="147">
        <v>200319</v>
      </c>
      <c r="AD107" s="147">
        <v>193532</v>
      </c>
      <c r="AE107" s="47" t="str">
        <f t="shared" si="101"/>
        <v>NA</v>
      </c>
      <c r="AF107" s="47" t="str">
        <f t="shared" si="102"/>
        <v>NA</v>
      </c>
      <c r="AG107" s="47" t="str">
        <f t="shared" si="103"/>
        <v>NA</v>
      </c>
      <c r="AH107" s="47" t="str">
        <f t="shared" si="104"/>
        <v>NA</v>
      </c>
      <c r="AI107" s="47" t="str">
        <f t="shared" si="105"/>
        <v>NA</v>
      </c>
      <c r="AJ107" s="47" t="str">
        <f t="shared" si="106"/>
        <v>NA</v>
      </c>
      <c r="AK107" s="47" t="str">
        <f t="shared" si="107"/>
        <v>NA</v>
      </c>
      <c r="AL107" s="47" t="str">
        <f t="shared" si="108"/>
        <v>NA</v>
      </c>
      <c r="AM107" s="47" t="str">
        <f t="shared" si="109"/>
        <v>NA</v>
      </c>
      <c r="AN107" s="47" t="str">
        <f t="shared" si="110"/>
        <v>NA</v>
      </c>
      <c r="AO107" s="47" t="str">
        <f t="shared" si="111"/>
        <v>NA</v>
      </c>
      <c r="AP107" s="47">
        <f t="shared" si="112"/>
        <v>276</v>
      </c>
      <c r="AQ107" s="47">
        <f t="shared" si="113"/>
        <v>296</v>
      </c>
      <c r="AR107" s="47" t="str">
        <f t="shared" si="114"/>
        <v>NA</v>
      </c>
      <c r="AS107" s="47" t="str">
        <f t="shared" si="115"/>
        <v>NA</v>
      </c>
      <c r="AT107" s="47" t="str">
        <f t="shared" si="116"/>
        <v>NA</v>
      </c>
      <c r="AU107" s="47" t="str">
        <f t="shared" si="117"/>
        <v>NA</v>
      </c>
      <c r="AV107" s="47" t="str">
        <f t="shared" si="118"/>
        <v>NA</v>
      </c>
      <c r="AW107" s="47">
        <f t="shared" si="119"/>
        <v>296</v>
      </c>
      <c r="AX107" s="47">
        <f t="shared" si="120"/>
        <v>281</v>
      </c>
      <c r="AY107" s="47">
        <f t="shared" si="121"/>
        <v>270</v>
      </c>
      <c r="AZ107" s="47" t="str">
        <f t="shared" si="122"/>
        <v>NA</v>
      </c>
      <c r="BA107" s="47" t="str">
        <f t="shared" si="123"/>
        <v>NA</v>
      </c>
      <c r="BB107" s="47">
        <f t="shared" si="124"/>
        <v>292</v>
      </c>
      <c r="BC107" s="47">
        <f t="shared" si="125"/>
        <v>301</v>
      </c>
      <c r="BD107" s="47">
        <f t="shared" si="126"/>
        <v>307</v>
      </c>
      <c r="BE107" s="47">
        <f t="shared" si="127"/>
        <v>303</v>
      </c>
    </row>
    <row r="108" spans="1:57" s="36" customFormat="1" ht="15" customHeight="1" x14ac:dyDescent="0.25">
      <c r="A108" s="54" t="s">
        <v>1061</v>
      </c>
      <c r="B108" s="8" t="s">
        <v>922</v>
      </c>
      <c r="C108" s="81" t="s">
        <v>1129</v>
      </c>
      <c r="D108" s="37"/>
      <c r="E108" s="37"/>
      <c r="F108" s="37"/>
      <c r="G108" s="37"/>
      <c r="H108" s="37">
        <v>20748</v>
      </c>
      <c r="I108" s="37">
        <v>21017</v>
      </c>
      <c r="J108" s="37"/>
      <c r="K108" s="37"/>
      <c r="L108" s="37"/>
      <c r="M108" s="37"/>
      <c r="N108" s="37">
        <v>49010</v>
      </c>
      <c r="O108" s="37">
        <v>140903</v>
      </c>
      <c r="P108" s="37">
        <v>129277</v>
      </c>
      <c r="Q108" s="37">
        <v>130439</v>
      </c>
      <c r="R108" s="37">
        <v>151834</v>
      </c>
      <c r="S108" s="37">
        <v>175755</v>
      </c>
      <c r="T108" s="66">
        <v>179984</v>
      </c>
      <c r="U108" s="62">
        <v>223756</v>
      </c>
      <c r="V108" s="67">
        <v>213503</v>
      </c>
      <c r="W108" s="67">
        <v>180116</v>
      </c>
      <c r="X108" s="67">
        <v>183172</v>
      </c>
      <c r="Y108" s="67"/>
      <c r="Z108" s="67"/>
      <c r="AA108" s="147">
        <v>178988</v>
      </c>
      <c r="AB108" s="147">
        <v>200750</v>
      </c>
      <c r="AC108" s="147">
        <v>199443</v>
      </c>
      <c r="AD108" s="147">
        <v>193753</v>
      </c>
      <c r="AE108" s="47" t="str">
        <f t="shared" si="101"/>
        <v>NA</v>
      </c>
      <c r="AF108" s="47" t="str">
        <f t="shared" si="102"/>
        <v>NA</v>
      </c>
      <c r="AG108" s="47" t="str">
        <f t="shared" si="103"/>
        <v>NA</v>
      </c>
      <c r="AH108" s="47" t="str">
        <f t="shared" si="104"/>
        <v>NA</v>
      </c>
      <c r="AI108" s="47">
        <f t="shared" si="105"/>
        <v>372</v>
      </c>
      <c r="AJ108" s="47">
        <f t="shared" si="106"/>
        <v>407</v>
      </c>
      <c r="AK108" s="47" t="str">
        <f t="shared" si="107"/>
        <v>NA</v>
      </c>
      <c r="AL108" s="47" t="str">
        <f t="shared" si="108"/>
        <v>NA</v>
      </c>
      <c r="AM108" s="47" t="str">
        <f t="shared" si="109"/>
        <v>NA</v>
      </c>
      <c r="AN108" s="47" t="str">
        <f t="shared" si="110"/>
        <v>NA</v>
      </c>
      <c r="AO108" s="47">
        <f t="shared" si="111"/>
        <v>424</v>
      </c>
      <c r="AP108" s="47">
        <f t="shared" si="112"/>
        <v>240</v>
      </c>
      <c r="AQ108" s="47">
        <f t="shared" si="113"/>
        <v>243</v>
      </c>
      <c r="AR108" s="47">
        <f t="shared" si="114"/>
        <v>245</v>
      </c>
      <c r="AS108" s="47">
        <f t="shared" si="115"/>
        <v>246</v>
      </c>
      <c r="AT108" s="47">
        <f t="shared" si="116"/>
        <v>235</v>
      </c>
      <c r="AU108" s="47">
        <f t="shared" si="117"/>
        <v>251</v>
      </c>
      <c r="AV108" s="47">
        <f t="shared" si="118"/>
        <v>237</v>
      </c>
      <c r="AW108" s="47">
        <f t="shared" si="119"/>
        <v>250</v>
      </c>
      <c r="AX108" s="47">
        <f t="shared" si="120"/>
        <v>228</v>
      </c>
      <c r="AY108" s="47">
        <f t="shared" si="121"/>
        <v>235</v>
      </c>
      <c r="AZ108" s="47" t="str">
        <f t="shared" si="122"/>
        <v>NA</v>
      </c>
      <c r="BA108" s="47" t="str">
        <f t="shared" si="123"/>
        <v>NA</v>
      </c>
      <c r="BB108" s="47">
        <f t="shared" si="124"/>
        <v>296</v>
      </c>
      <c r="BC108" s="47">
        <f t="shared" si="125"/>
        <v>302</v>
      </c>
      <c r="BD108" s="47">
        <f t="shared" si="126"/>
        <v>308</v>
      </c>
      <c r="BE108" s="47">
        <f t="shared" si="127"/>
        <v>302</v>
      </c>
    </row>
    <row r="109" spans="1:57" ht="15" customHeight="1" x14ac:dyDescent="0.25">
      <c r="A109" s="54" t="s">
        <v>210</v>
      </c>
      <c r="B109" s="8" t="s">
        <v>923</v>
      </c>
      <c r="C109" s="81" t="s">
        <v>1129</v>
      </c>
      <c r="H109" s="37">
        <v>61699</v>
      </c>
      <c r="I109" s="37">
        <v>72735</v>
      </c>
      <c r="J109" s="37">
        <v>86862</v>
      </c>
      <c r="K109" s="37">
        <v>111605</v>
      </c>
      <c r="L109" s="37">
        <v>131667</v>
      </c>
      <c r="M109" s="37">
        <v>151801</v>
      </c>
      <c r="N109" s="37">
        <v>145207</v>
      </c>
      <c r="O109" s="37">
        <v>155310</v>
      </c>
      <c r="P109" s="37">
        <v>135278</v>
      </c>
      <c r="Q109" s="37">
        <v>118935</v>
      </c>
      <c r="R109" s="37">
        <v>133332</v>
      </c>
      <c r="S109" s="37">
        <v>143610</v>
      </c>
      <c r="T109" s="66">
        <v>157757</v>
      </c>
      <c r="U109" s="62">
        <v>181530</v>
      </c>
      <c r="V109" s="67">
        <v>175414</v>
      </c>
      <c r="W109" s="67">
        <v>123384</v>
      </c>
      <c r="X109" s="67">
        <v>135858</v>
      </c>
      <c r="Y109" s="67"/>
      <c r="Z109" s="67"/>
      <c r="AA109" s="147">
        <v>177155</v>
      </c>
      <c r="AB109" s="147">
        <v>197929</v>
      </c>
      <c r="AC109" s="147">
        <v>206254</v>
      </c>
      <c r="AD109" s="147">
        <v>192806</v>
      </c>
      <c r="AE109" s="47" t="str">
        <f t="shared" si="101"/>
        <v>NA</v>
      </c>
      <c r="AF109" s="47" t="str">
        <f t="shared" si="102"/>
        <v>NA</v>
      </c>
      <c r="AG109" s="47" t="str">
        <f t="shared" si="103"/>
        <v>NA</v>
      </c>
      <c r="AH109" s="47" t="str">
        <f t="shared" si="104"/>
        <v>NA</v>
      </c>
      <c r="AI109" s="47">
        <f t="shared" si="105"/>
        <v>228</v>
      </c>
      <c r="AJ109" s="47">
        <f t="shared" si="106"/>
        <v>224</v>
      </c>
      <c r="AK109" s="47">
        <f t="shared" si="107"/>
        <v>226</v>
      </c>
      <c r="AL109" s="47">
        <f t="shared" si="108"/>
        <v>218</v>
      </c>
      <c r="AM109" s="47">
        <f t="shared" si="109"/>
        <v>217</v>
      </c>
      <c r="AN109" s="47">
        <f t="shared" si="110"/>
        <v>212</v>
      </c>
      <c r="AO109" s="47">
        <f t="shared" si="111"/>
        <v>250</v>
      </c>
      <c r="AP109" s="47">
        <f t="shared" si="112"/>
        <v>224</v>
      </c>
      <c r="AQ109" s="47">
        <f t="shared" si="113"/>
        <v>233</v>
      </c>
      <c r="AR109" s="47">
        <f t="shared" si="114"/>
        <v>262</v>
      </c>
      <c r="AS109" s="47">
        <f t="shared" si="115"/>
        <v>271</v>
      </c>
      <c r="AT109" s="47">
        <f t="shared" si="116"/>
        <v>271</v>
      </c>
      <c r="AU109" s="47">
        <f t="shared" si="117"/>
        <v>276</v>
      </c>
      <c r="AV109" s="47">
        <f t="shared" si="118"/>
        <v>278</v>
      </c>
      <c r="AW109" s="47">
        <f t="shared" si="119"/>
        <v>284</v>
      </c>
      <c r="AX109" s="47">
        <f t="shared" si="120"/>
        <v>293</v>
      </c>
      <c r="AY109" s="47">
        <f t="shared" si="121"/>
        <v>290</v>
      </c>
      <c r="AZ109" s="47" t="str">
        <f t="shared" si="122"/>
        <v>NA</v>
      </c>
      <c r="BA109" s="47" t="str">
        <f t="shared" si="123"/>
        <v>NA</v>
      </c>
      <c r="BB109" s="47">
        <f t="shared" si="124"/>
        <v>299</v>
      </c>
      <c r="BC109" s="47">
        <f t="shared" si="125"/>
        <v>306</v>
      </c>
      <c r="BD109" s="47">
        <f t="shared" si="126"/>
        <v>299</v>
      </c>
      <c r="BE109" s="47">
        <f t="shared" si="127"/>
        <v>304</v>
      </c>
    </row>
    <row r="110" spans="1:57" ht="15" customHeight="1" x14ac:dyDescent="0.25">
      <c r="A110" s="54" t="s">
        <v>63</v>
      </c>
      <c r="B110" s="8" t="s">
        <v>946</v>
      </c>
      <c r="C110" s="81" t="s">
        <v>1129</v>
      </c>
      <c r="L110" s="37">
        <v>75550</v>
      </c>
      <c r="M110" s="37">
        <v>251120</v>
      </c>
      <c r="N110" s="37">
        <v>109300</v>
      </c>
      <c r="O110" s="37">
        <v>102088</v>
      </c>
      <c r="P110" s="37">
        <v>93262</v>
      </c>
      <c r="Q110" s="37">
        <v>96236</v>
      </c>
      <c r="R110" s="37">
        <v>110056</v>
      </c>
      <c r="S110" s="37">
        <v>117662</v>
      </c>
      <c r="T110" s="66">
        <v>131850</v>
      </c>
      <c r="U110" s="62">
        <v>168090</v>
      </c>
      <c r="V110" s="67">
        <v>162511</v>
      </c>
      <c r="W110" s="67">
        <v>126384</v>
      </c>
      <c r="X110" s="67">
        <v>138211</v>
      </c>
      <c r="Y110" s="67"/>
      <c r="Z110" s="67"/>
      <c r="AA110" s="147">
        <v>166872</v>
      </c>
      <c r="AB110" s="147">
        <v>191366</v>
      </c>
      <c r="AC110" s="147">
        <v>184708</v>
      </c>
      <c r="AD110" s="147">
        <v>172367</v>
      </c>
      <c r="AE110" s="47" t="str">
        <f t="shared" si="101"/>
        <v>NA</v>
      </c>
      <c r="AF110" s="47" t="str">
        <f t="shared" si="102"/>
        <v>NA</v>
      </c>
      <c r="AG110" s="47" t="str">
        <f t="shared" si="103"/>
        <v>NA</v>
      </c>
      <c r="AH110" s="47" t="str">
        <f t="shared" si="104"/>
        <v>NA</v>
      </c>
      <c r="AI110" s="47" t="str">
        <f t="shared" si="105"/>
        <v>NA</v>
      </c>
      <c r="AJ110" s="47" t="str">
        <f t="shared" si="106"/>
        <v>NA</v>
      </c>
      <c r="AK110" s="47" t="str">
        <f t="shared" si="107"/>
        <v>NA</v>
      </c>
      <c r="AL110" s="47" t="str">
        <f t="shared" si="108"/>
        <v>NA</v>
      </c>
      <c r="AM110" s="47">
        <f t="shared" si="109"/>
        <v>302</v>
      </c>
      <c r="AN110" s="47">
        <f t="shared" si="110"/>
        <v>148</v>
      </c>
      <c r="AO110" s="47">
        <f t="shared" si="111"/>
        <v>295</v>
      </c>
      <c r="AP110" s="47">
        <f t="shared" si="112"/>
        <v>297</v>
      </c>
      <c r="AQ110" s="47">
        <f t="shared" si="113"/>
        <v>301</v>
      </c>
      <c r="AR110" s="47">
        <f t="shared" si="114"/>
        <v>304</v>
      </c>
      <c r="AS110" s="47">
        <f t="shared" si="115"/>
        <v>303</v>
      </c>
      <c r="AT110" s="47">
        <f t="shared" si="116"/>
        <v>306</v>
      </c>
      <c r="AU110" s="47">
        <f t="shared" si="117"/>
        <v>305</v>
      </c>
      <c r="AV110" s="47">
        <f t="shared" si="118"/>
        <v>293</v>
      </c>
      <c r="AW110" s="47">
        <f t="shared" si="119"/>
        <v>297</v>
      </c>
      <c r="AX110" s="47">
        <f t="shared" si="120"/>
        <v>287</v>
      </c>
      <c r="AY110" s="47">
        <f t="shared" si="121"/>
        <v>289</v>
      </c>
      <c r="AZ110" s="47" t="str">
        <f t="shared" si="122"/>
        <v>NA</v>
      </c>
      <c r="BA110" s="47" t="str">
        <f t="shared" si="123"/>
        <v>NA</v>
      </c>
      <c r="BB110" s="47">
        <f t="shared" si="124"/>
        <v>319</v>
      </c>
      <c r="BC110" s="47">
        <f t="shared" si="125"/>
        <v>315</v>
      </c>
      <c r="BD110" s="47">
        <f t="shared" si="126"/>
        <v>326</v>
      </c>
      <c r="BE110" s="47">
        <f t="shared" si="127"/>
        <v>332</v>
      </c>
    </row>
    <row r="111" spans="1:57" ht="15" customHeight="1" x14ac:dyDescent="0.25">
      <c r="A111" s="54" t="s">
        <v>1052</v>
      </c>
      <c r="B111" s="8" t="s">
        <v>918</v>
      </c>
      <c r="C111" s="81" t="s">
        <v>1129</v>
      </c>
      <c r="N111" s="37">
        <v>53533</v>
      </c>
      <c r="O111" s="37">
        <v>55481</v>
      </c>
      <c r="P111" s="37">
        <v>52408</v>
      </c>
      <c r="T111" s="62">
        <v>65042</v>
      </c>
      <c r="U111" s="62">
        <v>78421</v>
      </c>
      <c r="V111" s="67">
        <v>80574</v>
      </c>
      <c r="W111" s="67">
        <v>81769</v>
      </c>
      <c r="X111" s="67">
        <v>100875</v>
      </c>
      <c r="Y111" s="67"/>
      <c r="Z111" s="67"/>
      <c r="AA111" s="147">
        <v>154286</v>
      </c>
      <c r="AB111" s="147">
        <v>188851</v>
      </c>
      <c r="AC111" s="147">
        <v>211405</v>
      </c>
      <c r="AD111" s="147">
        <v>201431</v>
      </c>
      <c r="AE111" s="47" t="str">
        <f t="shared" si="101"/>
        <v>NA</v>
      </c>
      <c r="AF111" s="47" t="str">
        <f t="shared" si="102"/>
        <v>NA</v>
      </c>
      <c r="AG111" s="47" t="str">
        <f t="shared" si="103"/>
        <v>NA</v>
      </c>
      <c r="AH111" s="47" t="str">
        <f t="shared" si="104"/>
        <v>NA</v>
      </c>
      <c r="AI111" s="47" t="str">
        <f t="shared" si="105"/>
        <v>NA</v>
      </c>
      <c r="AJ111" s="47" t="str">
        <f t="shared" si="106"/>
        <v>NA</v>
      </c>
      <c r="AK111" s="47" t="str">
        <f t="shared" si="107"/>
        <v>NA</v>
      </c>
      <c r="AL111" s="47" t="str">
        <f t="shared" si="108"/>
        <v>NA</v>
      </c>
      <c r="AM111" s="47" t="str">
        <f t="shared" si="109"/>
        <v>NA</v>
      </c>
      <c r="AN111" s="47" t="str">
        <f t="shared" si="110"/>
        <v>NA</v>
      </c>
      <c r="AO111" s="47">
        <f t="shared" si="111"/>
        <v>412</v>
      </c>
      <c r="AP111" s="47">
        <f t="shared" si="112"/>
        <v>399</v>
      </c>
      <c r="AQ111" s="47">
        <f t="shared" si="113"/>
        <v>406</v>
      </c>
      <c r="AR111" s="47" t="str">
        <f t="shared" si="114"/>
        <v>NA</v>
      </c>
      <c r="AS111" s="47" t="str">
        <f t="shared" si="115"/>
        <v>NA</v>
      </c>
      <c r="AT111" s="47" t="str">
        <f t="shared" si="116"/>
        <v>NA</v>
      </c>
      <c r="AU111" s="47">
        <f t="shared" si="117"/>
        <v>433</v>
      </c>
      <c r="AV111" s="47">
        <f t="shared" si="118"/>
        <v>431</v>
      </c>
      <c r="AW111" s="47">
        <f t="shared" si="119"/>
        <v>434</v>
      </c>
      <c r="AX111" s="47">
        <f t="shared" si="120"/>
        <v>363</v>
      </c>
      <c r="AY111" s="47">
        <f t="shared" si="121"/>
        <v>341</v>
      </c>
      <c r="AZ111" s="47" t="str">
        <f t="shared" si="122"/>
        <v>NA</v>
      </c>
      <c r="BA111" s="47" t="str">
        <f t="shared" si="123"/>
        <v>NA</v>
      </c>
      <c r="BB111" s="47">
        <f t="shared" si="124"/>
        <v>331</v>
      </c>
      <c r="BC111" s="47">
        <f t="shared" si="125"/>
        <v>322</v>
      </c>
      <c r="BD111" s="47">
        <f t="shared" si="126"/>
        <v>294</v>
      </c>
      <c r="BE111" s="47">
        <f t="shared" si="127"/>
        <v>299</v>
      </c>
    </row>
    <row r="112" spans="1:57" ht="15" customHeight="1" x14ac:dyDescent="0.25">
      <c r="A112" s="54" t="s">
        <v>994</v>
      </c>
      <c r="B112" s="8" t="s">
        <v>941</v>
      </c>
      <c r="C112" s="81" t="s">
        <v>1129</v>
      </c>
      <c r="H112" s="37">
        <v>65312</v>
      </c>
      <c r="I112" s="37">
        <v>79011</v>
      </c>
      <c r="J112" s="37">
        <v>85641</v>
      </c>
      <c r="K112" s="37">
        <v>108248</v>
      </c>
      <c r="L112" s="37">
        <v>116923</v>
      </c>
      <c r="M112" s="37">
        <v>123540</v>
      </c>
      <c r="N112" s="37">
        <v>134988</v>
      </c>
      <c r="O112" s="37">
        <v>133162</v>
      </c>
      <c r="P112" s="37">
        <v>112312</v>
      </c>
      <c r="Q112" s="37">
        <v>115016</v>
      </c>
      <c r="R112" s="37">
        <v>137137</v>
      </c>
      <c r="S112" s="37">
        <v>149394</v>
      </c>
      <c r="T112" s="66">
        <v>159678</v>
      </c>
      <c r="U112" s="62">
        <v>192182</v>
      </c>
      <c r="V112" s="67">
        <v>147630</v>
      </c>
      <c r="W112" s="67">
        <v>136697</v>
      </c>
      <c r="X112" s="67">
        <v>146378</v>
      </c>
      <c r="Y112" s="67"/>
      <c r="Z112" s="67"/>
      <c r="AA112" s="147">
        <v>173281</v>
      </c>
      <c r="AB112" s="147">
        <v>181631</v>
      </c>
      <c r="AC112" s="147">
        <v>181932</v>
      </c>
      <c r="AD112" s="147">
        <v>185257</v>
      </c>
      <c r="AE112" s="47" t="str">
        <f t="shared" si="101"/>
        <v>NA</v>
      </c>
      <c r="AF112" s="47" t="str">
        <f t="shared" si="102"/>
        <v>NA</v>
      </c>
      <c r="AG112" s="47" t="str">
        <f t="shared" si="103"/>
        <v>NA</v>
      </c>
      <c r="AH112" s="47" t="str">
        <f t="shared" si="104"/>
        <v>NA</v>
      </c>
      <c r="AI112" s="47">
        <f t="shared" si="105"/>
        <v>220</v>
      </c>
      <c r="AJ112" s="47">
        <f t="shared" si="106"/>
        <v>216</v>
      </c>
      <c r="AK112" s="47">
        <f t="shared" si="107"/>
        <v>230</v>
      </c>
      <c r="AL112" s="47">
        <f t="shared" si="108"/>
        <v>225</v>
      </c>
      <c r="AM112" s="47">
        <f t="shared" si="109"/>
        <v>243</v>
      </c>
      <c r="AN112" s="47">
        <f t="shared" si="110"/>
        <v>251</v>
      </c>
      <c r="AO112" s="47">
        <f t="shared" si="111"/>
        <v>259</v>
      </c>
      <c r="AP112" s="47">
        <f t="shared" si="112"/>
        <v>256</v>
      </c>
      <c r="AQ112" s="47">
        <f t="shared" si="113"/>
        <v>272</v>
      </c>
      <c r="AR112" s="47">
        <f t="shared" si="114"/>
        <v>268</v>
      </c>
      <c r="AS112" s="47">
        <f t="shared" si="115"/>
        <v>265</v>
      </c>
      <c r="AT112" s="47">
        <f t="shared" si="116"/>
        <v>264</v>
      </c>
      <c r="AU112" s="47">
        <f t="shared" si="117"/>
        <v>274</v>
      </c>
      <c r="AV112" s="47">
        <f t="shared" si="118"/>
        <v>266</v>
      </c>
      <c r="AW112" s="47">
        <f t="shared" si="119"/>
        <v>311</v>
      </c>
      <c r="AX112" s="47">
        <f t="shared" si="120"/>
        <v>276</v>
      </c>
      <c r="AY112" s="47">
        <f t="shared" si="121"/>
        <v>278</v>
      </c>
      <c r="AZ112" s="47" t="str">
        <f t="shared" si="122"/>
        <v>NA</v>
      </c>
      <c r="BA112" s="47" t="str">
        <f t="shared" si="123"/>
        <v>NA</v>
      </c>
      <c r="BB112" s="47">
        <f t="shared" si="124"/>
        <v>306</v>
      </c>
      <c r="BC112" s="47">
        <f t="shared" si="125"/>
        <v>328</v>
      </c>
      <c r="BD112" s="47">
        <f t="shared" si="126"/>
        <v>331</v>
      </c>
      <c r="BE112" s="47">
        <f t="shared" si="127"/>
        <v>314</v>
      </c>
    </row>
    <row r="113" spans="1:57" ht="15" customHeight="1" x14ac:dyDescent="0.25">
      <c r="A113" s="54" t="s">
        <v>689</v>
      </c>
      <c r="B113" s="8" t="s">
        <v>920</v>
      </c>
      <c r="C113" s="81" t="s">
        <v>1129</v>
      </c>
      <c r="J113" s="37">
        <v>63866</v>
      </c>
      <c r="K113" s="37">
        <v>77188</v>
      </c>
      <c r="L113" s="37">
        <v>90343</v>
      </c>
      <c r="M113" s="37">
        <v>89774</v>
      </c>
      <c r="N113" s="37">
        <v>86308</v>
      </c>
      <c r="P113" s="37">
        <v>85338</v>
      </c>
      <c r="Q113" s="37">
        <v>85079</v>
      </c>
      <c r="R113" s="37">
        <v>99272</v>
      </c>
      <c r="S113" s="37">
        <v>101150</v>
      </c>
      <c r="T113" s="66">
        <v>109435</v>
      </c>
      <c r="U113" s="62">
        <v>126551</v>
      </c>
      <c r="V113" s="67">
        <v>120269</v>
      </c>
      <c r="W113" s="67">
        <v>111569</v>
      </c>
      <c r="X113" s="67">
        <v>128695</v>
      </c>
      <c r="Y113" s="67"/>
      <c r="Z113" s="67"/>
      <c r="AA113" s="147">
        <v>164852</v>
      </c>
      <c r="AB113" s="147">
        <v>180654</v>
      </c>
      <c r="AC113" s="147">
        <v>170971</v>
      </c>
      <c r="AD113" s="147">
        <v>160818</v>
      </c>
      <c r="AE113" s="47" t="str">
        <f t="shared" si="101"/>
        <v>NA</v>
      </c>
      <c r="AF113" s="47" t="str">
        <f t="shared" si="102"/>
        <v>NA</v>
      </c>
      <c r="AG113" s="47" t="str">
        <f t="shared" si="103"/>
        <v>NA</v>
      </c>
      <c r="AH113" s="47" t="str">
        <f t="shared" si="104"/>
        <v>NA</v>
      </c>
      <c r="AI113" s="47" t="str">
        <f t="shared" si="105"/>
        <v>NA</v>
      </c>
      <c r="AJ113" s="47" t="str">
        <f t="shared" si="106"/>
        <v>NA</v>
      </c>
      <c r="AK113" s="47">
        <f t="shared" si="107"/>
        <v>283</v>
      </c>
      <c r="AL113" s="47">
        <f t="shared" si="108"/>
        <v>283</v>
      </c>
      <c r="AM113" s="47">
        <f t="shared" si="109"/>
        <v>284</v>
      </c>
      <c r="AN113" s="47">
        <f t="shared" si="110"/>
        <v>299</v>
      </c>
      <c r="AO113" s="47">
        <f t="shared" si="111"/>
        <v>331</v>
      </c>
      <c r="AP113" s="47" t="str">
        <f t="shared" si="112"/>
        <v>NA</v>
      </c>
      <c r="AQ113" s="47">
        <f t="shared" si="113"/>
        <v>318</v>
      </c>
      <c r="AR113" s="47">
        <f t="shared" si="114"/>
        <v>323</v>
      </c>
      <c r="AS113" s="47">
        <f t="shared" si="115"/>
        <v>319</v>
      </c>
      <c r="AT113" s="47">
        <f t="shared" si="116"/>
        <v>329</v>
      </c>
      <c r="AU113" s="47">
        <f t="shared" si="117"/>
        <v>333</v>
      </c>
      <c r="AV113" s="47">
        <f t="shared" si="118"/>
        <v>330</v>
      </c>
      <c r="AW113" s="47">
        <f t="shared" si="119"/>
        <v>345</v>
      </c>
      <c r="AX113" s="47">
        <f t="shared" si="120"/>
        <v>311</v>
      </c>
      <c r="AY113" s="47">
        <f t="shared" si="121"/>
        <v>300</v>
      </c>
      <c r="AZ113" s="47" t="str">
        <f t="shared" si="122"/>
        <v>NA</v>
      </c>
      <c r="BA113" s="47" t="str">
        <f t="shared" si="123"/>
        <v>NA</v>
      </c>
      <c r="BB113" s="47">
        <f t="shared" si="124"/>
        <v>321</v>
      </c>
      <c r="BC113" s="47">
        <f t="shared" si="125"/>
        <v>329</v>
      </c>
      <c r="BD113" s="47">
        <f t="shared" si="126"/>
        <v>339</v>
      </c>
      <c r="BE113" s="47">
        <f t="shared" si="127"/>
        <v>346</v>
      </c>
    </row>
    <row r="114" spans="1:57" ht="15" customHeight="1" x14ac:dyDescent="0.25">
      <c r="A114" s="54" t="s">
        <v>866</v>
      </c>
      <c r="B114" s="8" t="s">
        <v>935</v>
      </c>
      <c r="C114" s="81" t="s">
        <v>1129</v>
      </c>
      <c r="P114" s="37">
        <v>48246</v>
      </c>
      <c r="Q114" s="37">
        <v>52880</v>
      </c>
      <c r="R114" s="37">
        <v>71879</v>
      </c>
      <c r="S114" s="37">
        <v>74396</v>
      </c>
      <c r="T114" s="66">
        <v>80283</v>
      </c>
      <c r="U114" s="62">
        <v>91737</v>
      </c>
      <c r="V114" s="67">
        <v>97063</v>
      </c>
      <c r="W114" s="67">
        <v>82555</v>
      </c>
      <c r="X114" s="67">
        <v>95259</v>
      </c>
      <c r="Y114" s="67"/>
      <c r="Z114" s="67"/>
      <c r="AA114" s="147">
        <v>149384</v>
      </c>
      <c r="AB114" s="147">
        <v>176500</v>
      </c>
      <c r="AC114" s="147">
        <v>178750</v>
      </c>
      <c r="AD114" s="147">
        <v>174061</v>
      </c>
      <c r="AE114" s="47" t="str">
        <f t="shared" si="101"/>
        <v>NA</v>
      </c>
      <c r="AF114" s="47" t="str">
        <f t="shared" si="102"/>
        <v>NA</v>
      </c>
      <c r="AG114" s="47" t="str">
        <f t="shared" si="103"/>
        <v>NA</v>
      </c>
      <c r="AH114" s="47" t="str">
        <f t="shared" si="104"/>
        <v>NA</v>
      </c>
      <c r="AI114" s="47" t="str">
        <f t="shared" si="105"/>
        <v>NA</v>
      </c>
      <c r="AJ114" s="47" t="str">
        <f t="shared" si="106"/>
        <v>NA</v>
      </c>
      <c r="AK114" s="47" t="str">
        <f t="shared" si="107"/>
        <v>NA</v>
      </c>
      <c r="AL114" s="47" t="str">
        <f t="shared" si="108"/>
        <v>NA</v>
      </c>
      <c r="AM114" s="47" t="str">
        <f t="shared" si="109"/>
        <v>NA</v>
      </c>
      <c r="AN114" s="47" t="str">
        <f t="shared" si="110"/>
        <v>NA</v>
      </c>
      <c r="AO114" s="47" t="str">
        <f t="shared" si="111"/>
        <v>NA</v>
      </c>
      <c r="AP114" s="47" t="str">
        <f t="shared" si="112"/>
        <v>NA</v>
      </c>
      <c r="AQ114" s="47">
        <f t="shared" si="113"/>
        <v>419</v>
      </c>
      <c r="AR114" s="47">
        <f t="shared" si="114"/>
        <v>402</v>
      </c>
      <c r="AS114" s="47">
        <f t="shared" si="115"/>
        <v>367</v>
      </c>
      <c r="AT114" s="47">
        <f t="shared" si="116"/>
        <v>378</v>
      </c>
      <c r="AU114" s="47">
        <f t="shared" si="117"/>
        <v>388</v>
      </c>
      <c r="AV114" s="47">
        <f t="shared" si="118"/>
        <v>388</v>
      </c>
      <c r="AW114" s="47">
        <f t="shared" si="119"/>
        <v>391</v>
      </c>
      <c r="AX114" s="47">
        <f t="shared" si="120"/>
        <v>362</v>
      </c>
      <c r="AY114" s="47">
        <f t="shared" si="121"/>
        <v>352</v>
      </c>
      <c r="AZ114" s="47" t="str">
        <f t="shared" si="122"/>
        <v>NA</v>
      </c>
      <c r="BA114" s="47" t="str">
        <f t="shared" si="123"/>
        <v>NA</v>
      </c>
      <c r="BB114" s="47">
        <f t="shared" si="124"/>
        <v>337</v>
      </c>
      <c r="BC114" s="47">
        <f t="shared" si="125"/>
        <v>332</v>
      </c>
      <c r="BD114" s="47">
        <f t="shared" si="126"/>
        <v>333</v>
      </c>
      <c r="BE114" s="47">
        <f t="shared" si="127"/>
        <v>327</v>
      </c>
    </row>
    <row r="115" spans="1:57" ht="15" customHeight="1" x14ac:dyDescent="0.25">
      <c r="A115" s="54" t="s">
        <v>774</v>
      </c>
      <c r="B115" s="8" t="s">
        <v>910</v>
      </c>
      <c r="C115" s="81" t="s">
        <v>1129</v>
      </c>
      <c r="H115" s="37">
        <v>31717</v>
      </c>
      <c r="I115" s="37">
        <v>39096</v>
      </c>
      <c r="J115" s="37">
        <v>44318</v>
      </c>
      <c r="K115" s="37">
        <v>51706</v>
      </c>
      <c r="L115" s="37">
        <v>63762</v>
      </c>
      <c r="M115" s="37">
        <v>72893</v>
      </c>
      <c r="N115" s="37">
        <v>79905</v>
      </c>
      <c r="O115" s="37">
        <v>83019</v>
      </c>
      <c r="P115" s="37">
        <v>80744</v>
      </c>
      <c r="Q115" s="37">
        <v>84096</v>
      </c>
      <c r="R115" s="37">
        <v>94126</v>
      </c>
      <c r="S115" s="37">
        <v>102632</v>
      </c>
      <c r="T115" s="66">
        <v>135887</v>
      </c>
      <c r="U115" s="62">
        <v>153699</v>
      </c>
      <c r="V115" s="67">
        <v>147054</v>
      </c>
      <c r="W115" s="67">
        <v>116479</v>
      </c>
      <c r="X115" s="67">
        <v>124769</v>
      </c>
      <c r="Y115" s="67"/>
      <c r="Z115" s="67"/>
      <c r="AA115" s="147">
        <v>153674</v>
      </c>
      <c r="AB115" s="147">
        <v>174530</v>
      </c>
      <c r="AC115" s="147">
        <v>182997</v>
      </c>
      <c r="AD115" s="147">
        <v>168765</v>
      </c>
      <c r="AE115" s="47" t="str">
        <f t="shared" si="101"/>
        <v>NA</v>
      </c>
      <c r="AF115" s="47" t="str">
        <f t="shared" si="102"/>
        <v>NA</v>
      </c>
      <c r="AG115" s="47" t="str">
        <f t="shared" si="103"/>
        <v>NA</v>
      </c>
      <c r="AH115" s="47" t="str">
        <f t="shared" si="104"/>
        <v>NA</v>
      </c>
      <c r="AI115" s="47">
        <f t="shared" si="105"/>
        <v>324</v>
      </c>
      <c r="AJ115" s="47">
        <f t="shared" si="106"/>
        <v>322</v>
      </c>
      <c r="AK115" s="47">
        <f t="shared" si="107"/>
        <v>325</v>
      </c>
      <c r="AL115" s="47">
        <f t="shared" si="108"/>
        <v>331</v>
      </c>
      <c r="AM115" s="47">
        <f t="shared" si="109"/>
        <v>328</v>
      </c>
      <c r="AN115" s="47">
        <f t="shared" si="110"/>
        <v>331</v>
      </c>
      <c r="AO115" s="47">
        <f t="shared" si="111"/>
        <v>345</v>
      </c>
      <c r="AP115" s="47">
        <f t="shared" si="112"/>
        <v>327</v>
      </c>
      <c r="AQ115" s="47">
        <f t="shared" si="113"/>
        <v>328</v>
      </c>
      <c r="AR115" s="47">
        <f t="shared" si="114"/>
        <v>325</v>
      </c>
      <c r="AS115" s="47">
        <f t="shared" si="115"/>
        <v>328</v>
      </c>
      <c r="AT115" s="47">
        <f t="shared" si="116"/>
        <v>326</v>
      </c>
      <c r="AU115" s="47">
        <f t="shared" si="117"/>
        <v>301</v>
      </c>
      <c r="AV115" s="47">
        <f t="shared" si="118"/>
        <v>302</v>
      </c>
      <c r="AW115" s="47">
        <f t="shared" si="119"/>
        <v>314</v>
      </c>
      <c r="AX115" s="47">
        <f t="shared" si="120"/>
        <v>299</v>
      </c>
      <c r="AY115" s="47">
        <f t="shared" si="121"/>
        <v>308</v>
      </c>
      <c r="AZ115" s="47" t="str">
        <f t="shared" si="122"/>
        <v>NA</v>
      </c>
      <c r="BA115" s="47" t="str">
        <f t="shared" si="123"/>
        <v>NA</v>
      </c>
      <c r="BB115" s="47">
        <f t="shared" si="124"/>
        <v>332</v>
      </c>
      <c r="BC115" s="47">
        <f t="shared" si="125"/>
        <v>333</v>
      </c>
      <c r="BD115" s="47">
        <f t="shared" si="126"/>
        <v>329</v>
      </c>
      <c r="BE115" s="47">
        <f t="shared" si="127"/>
        <v>335</v>
      </c>
    </row>
    <row r="116" spans="1:57" ht="15" customHeight="1" x14ac:dyDescent="0.25">
      <c r="A116" s="237" t="s">
        <v>2208</v>
      </c>
      <c r="B116" s="153" t="s">
        <v>939</v>
      </c>
      <c r="C116" s="153" t="s">
        <v>1129</v>
      </c>
      <c r="T116" s="66"/>
      <c r="U116" s="66"/>
      <c r="V116" s="118"/>
      <c r="W116" s="118"/>
      <c r="X116" s="118"/>
      <c r="Y116" s="118"/>
      <c r="Z116" s="118"/>
      <c r="AA116" s="154">
        <v>160000</v>
      </c>
      <c r="AB116" s="154">
        <v>174138</v>
      </c>
      <c r="AC116" s="154">
        <v>167226</v>
      </c>
      <c r="AD116" s="154">
        <v>172606</v>
      </c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119"/>
      <c r="AR116" s="119"/>
      <c r="AS116" s="119"/>
      <c r="AT116" s="119"/>
      <c r="AU116" s="119"/>
      <c r="AV116" s="119"/>
      <c r="AW116" s="119"/>
      <c r="AX116" s="119"/>
      <c r="AY116" s="119"/>
      <c r="AZ116" s="119"/>
      <c r="BA116" s="119"/>
      <c r="BB116" s="47">
        <f t="shared" si="124"/>
        <v>327</v>
      </c>
      <c r="BC116" s="47">
        <f t="shared" si="125"/>
        <v>335</v>
      </c>
      <c r="BD116" s="47">
        <f t="shared" si="126"/>
        <v>348</v>
      </c>
      <c r="BE116" s="47">
        <f t="shared" si="127"/>
        <v>331</v>
      </c>
    </row>
    <row r="117" spans="1:57" ht="15" customHeight="1" x14ac:dyDescent="0.25">
      <c r="A117" s="54" t="s">
        <v>1046</v>
      </c>
      <c r="B117" s="8" t="s">
        <v>934</v>
      </c>
      <c r="C117" s="81" t="s">
        <v>1129</v>
      </c>
      <c r="H117" s="37">
        <v>52438</v>
      </c>
      <c r="I117" s="37">
        <v>66855</v>
      </c>
      <c r="J117" s="37">
        <v>80959</v>
      </c>
      <c r="K117" s="37">
        <v>103881</v>
      </c>
      <c r="L117" s="37">
        <v>129347</v>
      </c>
      <c r="M117" s="37">
        <v>124489</v>
      </c>
      <c r="N117" s="37">
        <v>117825</v>
      </c>
      <c r="O117" s="37">
        <v>122507</v>
      </c>
      <c r="P117" s="37">
        <v>114462</v>
      </c>
      <c r="Q117" s="37">
        <v>109065</v>
      </c>
      <c r="R117" s="37">
        <v>122220</v>
      </c>
      <c r="S117" s="37">
        <v>127114</v>
      </c>
      <c r="T117" s="66">
        <v>125485</v>
      </c>
      <c r="U117" s="62">
        <v>142634</v>
      </c>
      <c r="V117" s="67">
        <v>121442</v>
      </c>
      <c r="W117" s="67">
        <v>100342</v>
      </c>
      <c r="X117" s="67">
        <v>112934</v>
      </c>
      <c r="Y117" s="67"/>
      <c r="Z117" s="67"/>
      <c r="AA117" s="147">
        <v>147603</v>
      </c>
      <c r="AB117" s="147">
        <v>169015</v>
      </c>
      <c r="AC117" s="147">
        <v>167550</v>
      </c>
      <c r="AD117" s="147">
        <v>168687</v>
      </c>
      <c r="AE117" s="47" t="str">
        <f t="shared" ref="AE117:AE125" si="128">IF(D117&gt;0,RANK(D117,D$22:D$1192),"NA")</f>
        <v>NA</v>
      </c>
      <c r="AF117" s="47" t="str">
        <f t="shared" ref="AF117:AF125" si="129">IF(E117&gt;0,RANK(E117,E$22:E$1192),"NA")</f>
        <v>NA</v>
      </c>
      <c r="AG117" s="47" t="str">
        <f t="shared" ref="AG117:AG125" si="130">IF(F117&gt;0,RANK(F117,F$22:F$1192),"NA")</f>
        <v>NA</v>
      </c>
      <c r="AH117" s="47" t="str">
        <f t="shared" ref="AH117:AH125" si="131">IF(G117&gt;0,RANK(G117,G$22:G$1192),"NA")</f>
        <v>NA</v>
      </c>
      <c r="AI117" s="47">
        <f t="shared" ref="AI117:AI125" si="132">IF(H117&gt;0,RANK(H117,H$22:H$1192),"NA")</f>
        <v>255</v>
      </c>
      <c r="AJ117" s="47">
        <f t="shared" ref="AJ117:AJ125" si="133">IF(I117&gt;0,RANK(I117,I$22:I$1192),"NA")</f>
        <v>242</v>
      </c>
      <c r="AK117" s="47">
        <f t="shared" ref="AK117:AK125" si="134">IF(J117&gt;0,RANK(J117,J$22:J$1192),"NA")</f>
        <v>239</v>
      </c>
      <c r="AL117" s="47">
        <f t="shared" ref="AL117:AL125" si="135">IF(K117&gt;0,RANK(K117,K$22:K$1192),"NA")</f>
        <v>232</v>
      </c>
      <c r="AM117" s="47">
        <f t="shared" ref="AM117:AM125" si="136">IF(L117&gt;0,RANK(L117,L$22:L$1192),"NA")</f>
        <v>222</v>
      </c>
      <c r="AN117" s="47">
        <f t="shared" ref="AN117:AN125" si="137">IF(M117&gt;0,RANK(M117,M$22:M$1192),"NA")</f>
        <v>250</v>
      </c>
      <c r="AO117" s="47">
        <f t="shared" ref="AO117:AO125" si="138">IF(N117&gt;0,RANK(N117,N$22:N$1192),"NA")</f>
        <v>279</v>
      </c>
      <c r="AP117" s="47">
        <f t="shared" ref="AP117:AP125" si="139">IF(O117&gt;0,RANK(O117,O$22:O$1192),"NA")</f>
        <v>264</v>
      </c>
      <c r="AQ117" s="47">
        <f t="shared" ref="AQ117:AQ125" si="140">IF(P117&gt;0,RANK(P117,P$22:P$1192),"NA")</f>
        <v>267</v>
      </c>
      <c r="AR117" s="47">
        <f t="shared" ref="AR117:AR125" si="141">IF(Q117&gt;0,RANK(Q117,Q$22:Q$1192),"NA")</f>
        <v>278</v>
      </c>
      <c r="AS117" s="47">
        <f t="shared" ref="AS117:AS125" si="142">IF(R117&gt;0,RANK(R117,R$22:R$1192),"NA")</f>
        <v>286</v>
      </c>
      <c r="AT117" s="47">
        <f t="shared" ref="AT117:AT125" si="143">IF(S117&gt;0,RANK(S117,S$22:S$1192),"NA")</f>
        <v>295</v>
      </c>
      <c r="AU117" s="47">
        <f t="shared" ref="AU117:AU125" si="144">IF(T117&gt;0,RANK(T117,T$22:T$1192),"NA")</f>
        <v>313</v>
      </c>
      <c r="AV117" s="47">
        <f t="shared" ref="AV117:AV125" si="145">IF(U117&gt;0,RANK(U117,U$22:U$1192),"NA")</f>
        <v>311</v>
      </c>
      <c r="AW117" s="47">
        <f t="shared" ref="AW117:AW125" si="146">IF(V117&gt;0,RANK(V117,V$22:V$1192),"NA")</f>
        <v>340</v>
      </c>
      <c r="AX117" s="47">
        <f t="shared" ref="AX117:AX125" si="147">IF(W117&gt;0,RANK(W117,W$22:W$1192),"NA")</f>
        <v>320</v>
      </c>
      <c r="AY117" s="47">
        <f t="shared" ref="AY117:AY125" si="148">IF(X117&gt;0,RANK(X117,X$22:X$1192),"NA")</f>
        <v>321</v>
      </c>
      <c r="AZ117" s="47" t="str">
        <f t="shared" ref="AZ117:AZ125" si="149">IF(Y117&gt;0,RANK(Y117,Y$22:Y$1192),"NA")</f>
        <v>NA</v>
      </c>
      <c r="BA117" s="47" t="str">
        <f t="shared" ref="BA117:BA125" si="150">IF(Z117&gt;0,RANK(Z117,Z$22:Z$1192),"NA")</f>
        <v>NA</v>
      </c>
      <c r="BB117" s="47">
        <f t="shared" si="124"/>
        <v>339</v>
      </c>
      <c r="BC117" s="47">
        <f t="shared" si="125"/>
        <v>338</v>
      </c>
      <c r="BD117" s="47">
        <f t="shared" si="126"/>
        <v>347</v>
      </c>
      <c r="BE117" s="47">
        <f t="shared" si="127"/>
        <v>336</v>
      </c>
    </row>
    <row r="118" spans="1:57" ht="15" customHeight="1" x14ac:dyDescent="0.25">
      <c r="A118" s="54" t="s">
        <v>1048</v>
      </c>
      <c r="B118" s="8" t="s">
        <v>918</v>
      </c>
      <c r="C118" s="81" t="s">
        <v>1129</v>
      </c>
      <c r="H118" s="37">
        <v>33580</v>
      </c>
      <c r="I118" s="37">
        <v>42191</v>
      </c>
      <c r="J118" s="37">
        <v>50159</v>
      </c>
      <c r="K118" s="37">
        <v>60400</v>
      </c>
      <c r="L118" s="37">
        <v>72821</v>
      </c>
      <c r="M118" s="37">
        <v>78205</v>
      </c>
      <c r="N118" s="37">
        <v>81953</v>
      </c>
      <c r="O118" s="37">
        <v>80444</v>
      </c>
      <c r="P118" s="37">
        <v>69866</v>
      </c>
      <c r="Q118" s="37">
        <v>73236</v>
      </c>
      <c r="R118" s="37">
        <v>86999</v>
      </c>
      <c r="S118" s="37">
        <v>99530</v>
      </c>
      <c r="T118" s="66">
        <v>105306</v>
      </c>
      <c r="U118" s="70">
        <f>((V118-T118)/2)+T118</f>
        <v>122788.5</v>
      </c>
      <c r="V118" s="67">
        <v>140271</v>
      </c>
      <c r="W118" s="67">
        <v>96136</v>
      </c>
      <c r="X118" s="67">
        <v>105536</v>
      </c>
      <c r="Y118" s="67"/>
      <c r="Z118" s="67"/>
      <c r="AA118" s="147">
        <v>148048</v>
      </c>
      <c r="AB118" s="147">
        <v>168855</v>
      </c>
      <c r="AC118" s="147">
        <v>179380</v>
      </c>
      <c r="AD118" s="147">
        <v>181496</v>
      </c>
      <c r="AE118" s="47" t="str">
        <f t="shared" si="128"/>
        <v>NA</v>
      </c>
      <c r="AF118" s="47" t="str">
        <f t="shared" si="129"/>
        <v>NA</v>
      </c>
      <c r="AG118" s="47" t="str">
        <f t="shared" si="130"/>
        <v>NA</v>
      </c>
      <c r="AH118" s="47" t="str">
        <f t="shared" si="131"/>
        <v>NA</v>
      </c>
      <c r="AI118" s="47">
        <f t="shared" si="132"/>
        <v>313</v>
      </c>
      <c r="AJ118" s="47">
        <f t="shared" si="133"/>
        <v>308</v>
      </c>
      <c r="AK118" s="47">
        <f t="shared" si="134"/>
        <v>309</v>
      </c>
      <c r="AL118" s="47">
        <f t="shared" si="135"/>
        <v>308</v>
      </c>
      <c r="AM118" s="47">
        <f t="shared" si="136"/>
        <v>308</v>
      </c>
      <c r="AN118" s="47">
        <f t="shared" si="137"/>
        <v>317</v>
      </c>
      <c r="AO118" s="47">
        <f t="shared" si="138"/>
        <v>338</v>
      </c>
      <c r="AP118" s="47">
        <f t="shared" si="139"/>
        <v>337</v>
      </c>
      <c r="AQ118" s="47">
        <f t="shared" si="140"/>
        <v>352</v>
      </c>
      <c r="AR118" s="47">
        <f t="shared" si="141"/>
        <v>348</v>
      </c>
      <c r="AS118" s="47">
        <f t="shared" si="142"/>
        <v>344</v>
      </c>
      <c r="AT118" s="47">
        <f t="shared" si="143"/>
        <v>334</v>
      </c>
      <c r="AU118" s="47">
        <f t="shared" si="144"/>
        <v>343</v>
      </c>
      <c r="AV118" s="47">
        <f t="shared" si="145"/>
        <v>335</v>
      </c>
      <c r="AW118" s="47">
        <f t="shared" si="146"/>
        <v>322</v>
      </c>
      <c r="AX118" s="47">
        <f t="shared" si="147"/>
        <v>328</v>
      </c>
      <c r="AY118" s="47">
        <f t="shared" si="148"/>
        <v>331</v>
      </c>
      <c r="AZ118" s="47" t="str">
        <f t="shared" si="149"/>
        <v>NA</v>
      </c>
      <c r="BA118" s="47" t="str">
        <f t="shared" si="150"/>
        <v>NA</v>
      </c>
      <c r="BB118" s="47">
        <f t="shared" si="124"/>
        <v>338</v>
      </c>
      <c r="BC118" s="47">
        <f t="shared" si="125"/>
        <v>340</v>
      </c>
      <c r="BD118" s="47">
        <f t="shared" si="126"/>
        <v>332</v>
      </c>
      <c r="BE118" s="47">
        <f t="shared" si="127"/>
        <v>321</v>
      </c>
    </row>
    <row r="119" spans="1:57" ht="15" customHeight="1" x14ac:dyDescent="0.25">
      <c r="A119" s="54" t="s">
        <v>214</v>
      </c>
      <c r="B119" s="8" t="s">
        <v>920</v>
      </c>
      <c r="C119" s="81" t="s">
        <v>1129</v>
      </c>
      <c r="H119" s="37">
        <v>64543</v>
      </c>
      <c r="I119" s="37">
        <v>71123</v>
      </c>
      <c r="J119" s="37">
        <v>80342</v>
      </c>
      <c r="K119" s="37">
        <v>95786</v>
      </c>
      <c r="L119" s="37">
        <v>120058</v>
      </c>
      <c r="M119" s="37">
        <v>128980</v>
      </c>
      <c r="N119" s="37">
        <v>147144</v>
      </c>
      <c r="O119" s="37">
        <v>131093</v>
      </c>
      <c r="P119" s="37">
        <v>110260</v>
      </c>
      <c r="Q119" s="37">
        <v>107632</v>
      </c>
      <c r="R119" s="37">
        <v>124795</v>
      </c>
      <c r="S119" s="37">
        <v>133375</v>
      </c>
      <c r="T119" s="66">
        <v>142854</v>
      </c>
      <c r="U119" s="62">
        <v>155564</v>
      </c>
      <c r="V119" s="67">
        <v>155775</v>
      </c>
      <c r="W119" s="67">
        <v>126089</v>
      </c>
      <c r="X119" s="67">
        <v>135213</v>
      </c>
      <c r="Y119" s="67"/>
      <c r="Z119" s="67"/>
      <c r="AA119" s="147">
        <v>136096</v>
      </c>
      <c r="AB119" s="147">
        <v>167712</v>
      </c>
      <c r="AC119" s="147"/>
      <c r="AD119" s="147"/>
      <c r="AE119" s="47" t="str">
        <f t="shared" si="128"/>
        <v>NA</v>
      </c>
      <c r="AF119" s="47" t="str">
        <f t="shared" si="129"/>
        <v>NA</v>
      </c>
      <c r="AG119" s="47" t="str">
        <f t="shared" si="130"/>
        <v>NA</v>
      </c>
      <c r="AH119" s="47" t="str">
        <f t="shared" si="131"/>
        <v>NA</v>
      </c>
      <c r="AI119" s="47">
        <f t="shared" si="132"/>
        <v>222</v>
      </c>
      <c r="AJ119" s="47">
        <f t="shared" si="133"/>
        <v>233</v>
      </c>
      <c r="AK119" s="47">
        <f t="shared" si="134"/>
        <v>245</v>
      </c>
      <c r="AL119" s="47">
        <f t="shared" si="135"/>
        <v>246</v>
      </c>
      <c r="AM119" s="47">
        <f t="shared" si="136"/>
        <v>236</v>
      </c>
      <c r="AN119" s="47">
        <f t="shared" si="137"/>
        <v>246</v>
      </c>
      <c r="AO119" s="47">
        <f t="shared" si="138"/>
        <v>248</v>
      </c>
      <c r="AP119" s="47">
        <f t="shared" si="139"/>
        <v>258</v>
      </c>
      <c r="AQ119" s="47">
        <f t="shared" si="140"/>
        <v>274</v>
      </c>
      <c r="AR119" s="47">
        <f t="shared" si="141"/>
        <v>280</v>
      </c>
      <c r="AS119" s="47">
        <f t="shared" si="142"/>
        <v>283</v>
      </c>
      <c r="AT119" s="47">
        <f t="shared" si="143"/>
        <v>288</v>
      </c>
      <c r="AU119" s="47">
        <f t="shared" si="144"/>
        <v>296</v>
      </c>
      <c r="AV119" s="47">
        <f t="shared" si="145"/>
        <v>300</v>
      </c>
      <c r="AW119" s="47">
        <f t="shared" si="146"/>
        <v>303</v>
      </c>
      <c r="AX119" s="47">
        <f t="shared" si="147"/>
        <v>288</v>
      </c>
      <c r="AY119" s="47">
        <f t="shared" si="148"/>
        <v>291</v>
      </c>
      <c r="AZ119" s="47" t="str">
        <f t="shared" si="149"/>
        <v>NA</v>
      </c>
      <c r="BA119" s="47" t="str">
        <f t="shared" si="150"/>
        <v>NA</v>
      </c>
      <c r="BB119" s="47">
        <f t="shared" si="124"/>
        <v>353</v>
      </c>
      <c r="BC119" s="47">
        <f t="shared" si="125"/>
        <v>341</v>
      </c>
      <c r="BD119" s="47" t="str">
        <f t="shared" si="126"/>
        <v>NA</v>
      </c>
      <c r="BE119" s="47" t="str">
        <f t="shared" si="127"/>
        <v>NA</v>
      </c>
    </row>
    <row r="120" spans="1:57" ht="15" customHeight="1" x14ac:dyDescent="0.25">
      <c r="A120" s="54" t="s">
        <v>983</v>
      </c>
      <c r="B120" s="8" t="s">
        <v>918</v>
      </c>
      <c r="C120" s="81" t="s">
        <v>1129</v>
      </c>
      <c r="H120" s="37">
        <v>16723</v>
      </c>
      <c r="I120" s="37">
        <v>18938</v>
      </c>
      <c r="J120" s="37">
        <v>21581</v>
      </c>
      <c r="K120" s="37">
        <v>26873</v>
      </c>
      <c r="L120" s="37">
        <v>31072</v>
      </c>
      <c r="M120" s="37">
        <v>35057</v>
      </c>
      <c r="N120" s="37">
        <v>48245</v>
      </c>
      <c r="O120" s="37">
        <v>51135</v>
      </c>
      <c r="P120" s="37">
        <v>55309</v>
      </c>
      <c r="Q120" s="37">
        <v>58103</v>
      </c>
      <c r="R120" s="37">
        <v>65729</v>
      </c>
      <c r="S120" s="37">
        <v>69842</v>
      </c>
      <c r="T120" s="62">
        <v>79002</v>
      </c>
      <c r="U120" s="62">
        <v>89697</v>
      </c>
      <c r="V120" s="67">
        <v>95041</v>
      </c>
      <c r="W120" s="67">
        <v>89032</v>
      </c>
      <c r="X120" s="67">
        <v>103562</v>
      </c>
      <c r="Y120" s="67"/>
      <c r="Z120" s="67"/>
      <c r="AA120" s="147">
        <v>144701</v>
      </c>
      <c r="AB120" s="147">
        <v>164065</v>
      </c>
      <c r="AC120" s="147">
        <v>170015</v>
      </c>
      <c r="AD120" s="147">
        <v>166732</v>
      </c>
      <c r="AE120" s="47" t="str">
        <f t="shared" si="128"/>
        <v>NA</v>
      </c>
      <c r="AF120" s="47" t="str">
        <f t="shared" si="129"/>
        <v>NA</v>
      </c>
      <c r="AG120" s="47" t="str">
        <f t="shared" si="130"/>
        <v>NA</v>
      </c>
      <c r="AH120" s="47" t="str">
        <f t="shared" si="131"/>
        <v>NA</v>
      </c>
      <c r="AI120" s="47">
        <f t="shared" si="132"/>
        <v>391</v>
      </c>
      <c r="AJ120" s="47">
        <f t="shared" si="133"/>
        <v>417</v>
      </c>
      <c r="AK120" s="47">
        <f t="shared" si="134"/>
        <v>421</v>
      </c>
      <c r="AL120" s="47">
        <f t="shared" si="135"/>
        <v>418</v>
      </c>
      <c r="AM120" s="47">
        <f t="shared" si="136"/>
        <v>439</v>
      </c>
      <c r="AN120" s="47">
        <f t="shared" si="137"/>
        <v>437</v>
      </c>
      <c r="AO120" s="47">
        <f t="shared" si="138"/>
        <v>427</v>
      </c>
      <c r="AP120" s="47">
        <f t="shared" si="139"/>
        <v>416</v>
      </c>
      <c r="AQ120" s="47">
        <f t="shared" si="140"/>
        <v>387</v>
      </c>
      <c r="AR120" s="47">
        <f t="shared" si="141"/>
        <v>382</v>
      </c>
      <c r="AS120" s="47">
        <f t="shared" si="142"/>
        <v>385</v>
      </c>
      <c r="AT120" s="47">
        <f t="shared" si="143"/>
        <v>392</v>
      </c>
      <c r="AU120" s="47">
        <f t="shared" si="144"/>
        <v>392</v>
      </c>
      <c r="AV120" s="47">
        <f t="shared" si="145"/>
        <v>393</v>
      </c>
      <c r="AW120" s="47">
        <f t="shared" si="146"/>
        <v>396</v>
      </c>
      <c r="AX120" s="47">
        <f t="shared" si="147"/>
        <v>346</v>
      </c>
      <c r="AY120" s="47">
        <f t="shared" si="148"/>
        <v>333</v>
      </c>
      <c r="AZ120" s="47" t="str">
        <f t="shared" si="149"/>
        <v>NA</v>
      </c>
      <c r="BA120" s="47" t="str">
        <f t="shared" si="150"/>
        <v>NA</v>
      </c>
      <c r="BB120" s="47">
        <f t="shared" si="124"/>
        <v>343</v>
      </c>
      <c r="BC120" s="47">
        <f t="shared" si="125"/>
        <v>345</v>
      </c>
      <c r="BD120" s="47">
        <f t="shared" si="126"/>
        <v>343</v>
      </c>
      <c r="BE120" s="47">
        <f t="shared" si="127"/>
        <v>339</v>
      </c>
    </row>
    <row r="121" spans="1:57" ht="15" customHeight="1" x14ac:dyDescent="0.25">
      <c r="A121" s="54" t="s">
        <v>791</v>
      </c>
      <c r="B121" s="8" t="s">
        <v>910</v>
      </c>
      <c r="C121" s="81" t="s">
        <v>1129</v>
      </c>
      <c r="H121" s="37">
        <v>19344</v>
      </c>
      <c r="I121" s="37">
        <v>19095</v>
      </c>
      <c r="J121" s="37">
        <v>17969</v>
      </c>
      <c r="K121" s="37">
        <v>24569</v>
      </c>
      <c r="L121" s="37">
        <v>28983</v>
      </c>
      <c r="M121" s="37">
        <v>40198</v>
      </c>
      <c r="N121" s="37">
        <v>41730</v>
      </c>
      <c r="O121" s="37">
        <v>30939</v>
      </c>
      <c r="P121" s="37">
        <v>33723</v>
      </c>
      <c r="Q121" s="37">
        <v>32642</v>
      </c>
      <c r="R121" s="37">
        <v>37041</v>
      </c>
      <c r="S121" s="37">
        <v>38753</v>
      </c>
      <c r="T121" s="66">
        <v>61596</v>
      </c>
      <c r="U121" s="62">
        <v>82304</v>
      </c>
      <c r="V121" s="67">
        <v>93315</v>
      </c>
      <c r="W121" s="67">
        <v>80862</v>
      </c>
      <c r="X121" s="67">
        <v>94709</v>
      </c>
      <c r="Y121" s="67"/>
      <c r="Z121" s="67"/>
      <c r="AA121" s="147">
        <v>138736</v>
      </c>
      <c r="AB121" s="147">
        <v>161264</v>
      </c>
      <c r="AC121" s="147">
        <v>160036</v>
      </c>
      <c r="AD121" s="147">
        <v>164749</v>
      </c>
      <c r="AE121" s="47" t="str">
        <f t="shared" si="128"/>
        <v>NA</v>
      </c>
      <c r="AF121" s="47" t="str">
        <f t="shared" si="129"/>
        <v>NA</v>
      </c>
      <c r="AG121" s="47" t="str">
        <f t="shared" si="130"/>
        <v>NA</v>
      </c>
      <c r="AH121" s="47" t="str">
        <f t="shared" si="131"/>
        <v>NA</v>
      </c>
      <c r="AI121" s="47">
        <f t="shared" si="132"/>
        <v>377</v>
      </c>
      <c r="AJ121" s="47">
        <f t="shared" si="133"/>
        <v>416</v>
      </c>
      <c r="AK121" s="47">
        <f t="shared" si="134"/>
        <v>441</v>
      </c>
      <c r="AL121" s="47">
        <f t="shared" si="135"/>
        <v>428</v>
      </c>
      <c r="AM121" s="47">
        <f t="shared" si="136"/>
        <v>445</v>
      </c>
      <c r="AN121" s="47">
        <f t="shared" si="137"/>
        <v>413</v>
      </c>
      <c r="AO121" s="47">
        <f t="shared" si="138"/>
        <v>460</v>
      </c>
      <c r="AP121" s="47">
        <f t="shared" si="139"/>
        <v>513</v>
      </c>
      <c r="AQ121" s="47">
        <f t="shared" si="140"/>
        <v>500</v>
      </c>
      <c r="AR121" s="47">
        <f t="shared" si="141"/>
        <v>521</v>
      </c>
      <c r="AS121" s="47">
        <f t="shared" si="142"/>
        <v>525</v>
      </c>
      <c r="AT121" s="47">
        <f t="shared" si="143"/>
        <v>532</v>
      </c>
      <c r="AU121" s="47">
        <f t="shared" si="144"/>
        <v>447</v>
      </c>
      <c r="AV121" s="47">
        <f t="shared" si="145"/>
        <v>413</v>
      </c>
      <c r="AW121" s="47">
        <f t="shared" si="146"/>
        <v>398</v>
      </c>
      <c r="AX121" s="47">
        <f t="shared" si="147"/>
        <v>367</v>
      </c>
      <c r="AY121" s="47">
        <f t="shared" si="148"/>
        <v>354</v>
      </c>
      <c r="AZ121" s="47" t="str">
        <f t="shared" si="149"/>
        <v>NA</v>
      </c>
      <c r="BA121" s="47" t="str">
        <f t="shared" si="150"/>
        <v>NA</v>
      </c>
      <c r="BB121" s="47">
        <f t="shared" si="124"/>
        <v>349</v>
      </c>
      <c r="BC121" s="47">
        <f t="shared" si="125"/>
        <v>349</v>
      </c>
      <c r="BD121" s="47">
        <f t="shared" si="126"/>
        <v>352</v>
      </c>
      <c r="BE121" s="47">
        <f t="shared" si="127"/>
        <v>343</v>
      </c>
    </row>
    <row r="122" spans="1:57" ht="15" customHeight="1" x14ac:dyDescent="0.25">
      <c r="A122" s="54" t="s">
        <v>620</v>
      </c>
      <c r="B122" s="8" t="s">
        <v>935</v>
      </c>
      <c r="C122" s="81" t="s">
        <v>1129</v>
      </c>
      <c r="H122" s="37">
        <v>21698</v>
      </c>
      <c r="I122" s="37">
        <v>28046</v>
      </c>
      <c r="J122" s="37">
        <v>33057</v>
      </c>
      <c r="K122" s="37">
        <v>40615</v>
      </c>
      <c r="L122" s="37">
        <v>44982</v>
      </c>
      <c r="M122" s="37">
        <v>51877</v>
      </c>
      <c r="N122" s="37">
        <v>60852</v>
      </c>
      <c r="O122" s="37">
        <v>55747</v>
      </c>
      <c r="P122" s="37">
        <v>52536</v>
      </c>
      <c r="Q122" s="37">
        <v>54423</v>
      </c>
      <c r="R122" s="37">
        <v>71317</v>
      </c>
      <c r="S122" s="37">
        <v>79737</v>
      </c>
      <c r="T122" s="66">
        <v>96417</v>
      </c>
      <c r="U122" s="62">
        <v>116005</v>
      </c>
      <c r="V122" s="67">
        <v>114990</v>
      </c>
      <c r="W122" s="67">
        <v>91951</v>
      </c>
      <c r="X122" s="67">
        <v>102739</v>
      </c>
      <c r="Y122" s="67"/>
      <c r="Z122" s="67"/>
      <c r="AA122" s="147">
        <v>135475</v>
      </c>
      <c r="AB122" s="147">
        <v>154595</v>
      </c>
      <c r="AC122" s="147">
        <v>150627</v>
      </c>
      <c r="AD122" s="147">
        <v>146416</v>
      </c>
      <c r="AE122" s="47" t="str">
        <f t="shared" si="128"/>
        <v>NA</v>
      </c>
      <c r="AF122" s="47" t="str">
        <f t="shared" si="129"/>
        <v>NA</v>
      </c>
      <c r="AG122" s="47" t="str">
        <f t="shared" si="130"/>
        <v>NA</v>
      </c>
      <c r="AH122" s="47" t="str">
        <f t="shared" si="131"/>
        <v>NA</v>
      </c>
      <c r="AI122" s="47">
        <f t="shared" si="132"/>
        <v>369</v>
      </c>
      <c r="AJ122" s="47">
        <f t="shared" si="133"/>
        <v>371</v>
      </c>
      <c r="AK122" s="47">
        <f t="shared" si="134"/>
        <v>364</v>
      </c>
      <c r="AL122" s="47">
        <f t="shared" si="135"/>
        <v>363</v>
      </c>
      <c r="AM122" s="47">
        <f t="shared" si="136"/>
        <v>377</v>
      </c>
      <c r="AN122" s="47">
        <f t="shared" si="137"/>
        <v>373</v>
      </c>
      <c r="AO122" s="47">
        <f t="shared" si="138"/>
        <v>383</v>
      </c>
      <c r="AP122" s="47">
        <f t="shared" si="139"/>
        <v>397</v>
      </c>
      <c r="AQ122" s="47">
        <f t="shared" si="140"/>
        <v>404</v>
      </c>
      <c r="AR122" s="47">
        <f t="shared" si="141"/>
        <v>395</v>
      </c>
      <c r="AS122" s="47">
        <f t="shared" si="142"/>
        <v>370</v>
      </c>
      <c r="AT122" s="47">
        <f t="shared" si="143"/>
        <v>367</v>
      </c>
      <c r="AU122" s="47">
        <f t="shared" si="144"/>
        <v>357</v>
      </c>
      <c r="AV122" s="47">
        <f t="shared" si="145"/>
        <v>348</v>
      </c>
      <c r="AW122" s="47">
        <f t="shared" si="146"/>
        <v>355</v>
      </c>
      <c r="AX122" s="47">
        <f t="shared" si="147"/>
        <v>336</v>
      </c>
      <c r="AY122" s="47">
        <f t="shared" si="148"/>
        <v>335</v>
      </c>
      <c r="AZ122" s="47" t="str">
        <f t="shared" si="149"/>
        <v>NA</v>
      </c>
      <c r="BA122" s="47" t="str">
        <f t="shared" si="150"/>
        <v>NA</v>
      </c>
      <c r="BB122" s="47">
        <f t="shared" si="124"/>
        <v>355</v>
      </c>
      <c r="BC122" s="47">
        <f t="shared" si="125"/>
        <v>353</v>
      </c>
      <c r="BD122" s="47">
        <f t="shared" si="126"/>
        <v>364</v>
      </c>
      <c r="BE122" s="47">
        <f t="shared" si="127"/>
        <v>364</v>
      </c>
    </row>
    <row r="123" spans="1:57" ht="15" customHeight="1" x14ac:dyDescent="0.25">
      <c r="A123" s="54" t="s">
        <v>1031</v>
      </c>
      <c r="B123" s="8" t="s">
        <v>934</v>
      </c>
      <c r="C123" s="81" t="s">
        <v>1129</v>
      </c>
      <c r="H123" s="37">
        <v>77643</v>
      </c>
      <c r="I123" s="37">
        <v>82889</v>
      </c>
      <c r="K123" s="37">
        <v>114099</v>
      </c>
      <c r="L123" s="37">
        <v>130508</v>
      </c>
      <c r="M123" s="37">
        <v>137885</v>
      </c>
      <c r="N123" s="37">
        <v>127958</v>
      </c>
      <c r="O123" s="37">
        <v>120005</v>
      </c>
      <c r="P123" s="37">
        <v>104680</v>
      </c>
      <c r="Q123" s="37">
        <v>102305</v>
      </c>
      <c r="R123" s="37">
        <v>109669</v>
      </c>
      <c r="S123" s="37">
        <v>112785</v>
      </c>
      <c r="T123" s="66">
        <v>128896</v>
      </c>
      <c r="U123" s="66">
        <v>152148</v>
      </c>
      <c r="V123" s="118">
        <v>147140</v>
      </c>
      <c r="W123" s="118">
        <v>114750</v>
      </c>
      <c r="X123" s="118">
        <v>124322</v>
      </c>
      <c r="Y123" s="118"/>
      <c r="Z123" s="118"/>
      <c r="AA123" s="148">
        <v>134387</v>
      </c>
      <c r="AB123" s="148">
        <v>153105</v>
      </c>
      <c r="AC123" s="148">
        <v>152464</v>
      </c>
      <c r="AD123" s="148">
        <v>138702</v>
      </c>
      <c r="AE123" s="119" t="str">
        <f t="shared" si="128"/>
        <v>NA</v>
      </c>
      <c r="AF123" s="119" t="str">
        <f t="shared" si="129"/>
        <v>NA</v>
      </c>
      <c r="AG123" s="119" t="str">
        <f t="shared" si="130"/>
        <v>NA</v>
      </c>
      <c r="AH123" s="119" t="str">
        <f t="shared" si="131"/>
        <v>NA</v>
      </c>
      <c r="AI123" s="119">
        <f t="shared" si="132"/>
        <v>197</v>
      </c>
      <c r="AJ123" s="119">
        <f t="shared" si="133"/>
        <v>205</v>
      </c>
      <c r="AK123" s="119" t="str">
        <f t="shared" si="134"/>
        <v>NA</v>
      </c>
      <c r="AL123" s="119">
        <f t="shared" si="135"/>
        <v>215</v>
      </c>
      <c r="AM123" s="119">
        <f t="shared" si="136"/>
        <v>219</v>
      </c>
      <c r="AN123" s="119">
        <f t="shared" si="137"/>
        <v>230</v>
      </c>
      <c r="AO123" s="119">
        <f t="shared" si="138"/>
        <v>262</v>
      </c>
      <c r="AP123" s="119">
        <f t="shared" si="139"/>
        <v>266</v>
      </c>
      <c r="AQ123" s="119">
        <f t="shared" si="140"/>
        <v>283</v>
      </c>
      <c r="AR123" s="119">
        <f t="shared" si="141"/>
        <v>291</v>
      </c>
      <c r="AS123" s="119">
        <f t="shared" si="142"/>
        <v>306</v>
      </c>
      <c r="AT123" s="119">
        <f t="shared" si="143"/>
        <v>315</v>
      </c>
      <c r="AU123" s="119">
        <f t="shared" si="144"/>
        <v>309</v>
      </c>
      <c r="AV123" s="119">
        <f t="shared" si="145"/>
        <v>303</v>
      </c>
      <c r="AW123" s="119">
        <f t="shared" si="146"/>
        <v>313</v>
      </c>
      <c r="AX123" s="119">
        <f t="shared" si="147"/>
        <v>305</v>
      </c>
      <c r="AY123" s="119">
        <f t="shared" si="148"/>
        <v>309</v>
      </c>
      <c r="AZ123" s="119" t="str">
        <f t="shared" si="149"/>
        <v>NA</v>
      </c>
      <c r="BA123" s="119" t="str">
        <f t="shared" si="150"/>
        <v>NA</v>
      </c>
      <c r="BB123" s="47">
        <f t="shared" si="124"/>
        <v>356</v>
      </c>
      <c r="BC123" s="47">
        <f t="shared" si="125"/>
        <v>355</v>
      </c>
      <c r="BD123" s="47">
        <f t="shared" si="126"/>
        <v>361</v>
      </c>
      <c r="BE123" s="47">
        <f t="shared" si="127"/>
        <v>380</v>
      </c>
    </row>
    <row r="124" spans="1:57" ht="15" customHeight="1" x14ac:dyDescent="0.25">
      <c r="A124" s="54" t="s">
        <v>2111</v>
      </c>
      <c r="B124" s="8" t="s">
        <v>923</v>
      </c>
      <c r="C124" s="81" t="s">
        <v>1129</v>
      </c>
      <c r="H124" s="37">
        <v>23680</v>
      </c>
      <c r="I124" s="37">
        <v>26328</v>
      </c>
      <c r="J124" s="98">
        <f>((L124-I124)/3)+I124</f>
        <v>33002</v>
      </c>
      <c r="K124" s="98">
        <f>((L124-I124)/3)+J124</f>
        <v>39676</v>
      </c>
      <c r="L124" s="37">
        <v>46350</v>
      </c>
      <c r="M124" s="37">
        <v>48493</v>
      </c>
      <c r="N124" s="37">
        <v>65888</v>
      </c>
      <c r="O124" s="37">
        <f>((P124-N124)/2)+N124</f>
        <v>58765.5</v>
      </c>
      <c r="P124" s="37">
        <v>51643</v>
      </c>
      <c r="Q124" s="37">
        <v>50980</v>
      </c>
      <c r="R124" s="37">
        <v>54573</v>
      </c>
      <c r="S124" s="37">
        <v>56420</v>
      </c>
      <c r="T124" s="66">
        <v>59968</v>
      </c>
      <c r="U124" s="70">
        <f>((V124-T124)/2)+T124</f>
        <v>67866.5</v>
      </c>
      <c r="V124" s="67">
        <v>75765</v>
      </c>
      <c r="W124" s="67">
        <v>104269</v>
      </c>
      <c r="X124" s="67">
        <v>114499</v>
      </c>
      <c r="Y124" s="67"/>
      <c r="Z124" s="67"/>
      <c r="AA124" s="147">
        <v>133402</v>
      </c>
      <c r="AB124" s="147">
        <v>150952</v>
      </c>
      <c r="AC124" s="147">
        <v>157295</v>
      </c>
      <c r="AD124" s="147">
        <v>152004</v>
      </c>
      <c r="AE124" s="47" t="str">
        <f t="shared" si="128"/>
        <v>NA</v>
      </c>
      <c r="AF124" s="47" t="str">
        <f t="shared" si="129"/>
        <v>NA</v>
      </c>
      <c r="AG124" s="47" t="str">
        <f t="shared" si="130"/>
        <v>NA</v>
      </c>
      <c r="AH124" s="47" t="str">
        <f t="shared" si="131"/>
        <v>NA</v>
      </c>
      <c r="AI124" s="47">
        <f t="shared" si="132"/>
        <v>358</v>
      </c>
      <c r="AJ124" s="47">
        <f t="shared" si="133"/>
        <v>378</v>
      </c>
      <c r="AK124" s="47">
        <f t="shared" si="134"/>
        <v>365</v>
      </c>
      <c r="AL124" s="47">
        <f t="shared" si="135"/>
        <v>365</v>
      </c>
      <c r="AM124" s="47">
        <f t="shared" si="136"/>
        <v>371</v>
      </c>
      <c r="AN124" s="47">
        <f t="shared" si="137"/>
        <v>381</v>
      </c>
      <c r="AO124" s="47">
        <f t="shared" si="138"/>
        <v>372</v>
      </c>
      <c r="AP124" s="47">
        <f t="shared" si="139"/>
        <v>387</v>
      </c>
      <c r="AQ124" s="47">
        <f t="shared" si="140"/>
        <v>408</v>
      </c>
      <c r="AR124" s="47">
        <f t="shared" si="141"/>
        <v>411</v>
      </c>
      <c r="AS124" s="47">
        <f t="shared" si="142"/>
        <v>421</v>
      </c>
      <c r="AT124" s="47">
        <f t="shared" si="143"/>
        <v>443</v>
      </c>
      <c r="AU124" s="47">
        <f t="shared" si="144"/>
        <v>454</v>
      </c>
      <c r="AV124" s="47">
        <f t="shared" si="145"/>
        <v>464</v>
      </c>
      <c r="AW124" s="47">
        <f t="shared" si="146"/>
        <v>451</v>
      </c>
      <c r="AX124" s="47">
        <f t="shared" si="147"/>
        <v>316</v>
      </c>
      <c r="AY124" s="47">
        <f t="shared" si="148"/>
        <v>319</v>
      </c>
      <c r="AZ124" s="47" t="str">
        <f t="shared" si="149"/>
        <v>NA</v>
      </c>
      <c r="BA124" s="47" t="str">
        <f t="shared" si="150"/>
        <v>NA</v>
      </c>
      <c r="BB124" s="47">
        <f t="shared" si="124"/>
        <v>358</v>
      </c>
      <c r="BC124" s="47">
        <f t="shared" si="125"/>
        <v>359</v>
      </c>
      <c r="BD124" s="47">
        <f t="shared" si="126"/>
        <v>354</v>
      </c>
      <c r="BE124" s="47">
        <f t="shared" si="127"/>
        <v>356</v>
      </c>
    </row>
    <row r="125" spans="1:57" ht="15" customHeight="1" x14ac:dyDescent="0.25">
      <c r="A125" s="54" t="s">
        <v>295</v>
      </c>
      <c r="B125" s="8" t="s">
        <v>920</v>
      </c>
      <c r="C125" s="81" t="s">
        <v>1129</v>
      </c>
      <c r="H125" s="37">
        <v>46951</v>
      </c>
      <c r="I125" s="37">
        <v>60139</v>
      </c>
      <c r="J125" s="37">
        <v>71090</v>
      </c>
      <c r="K125" s="37">
        <v>88833</v>
      </c>
      <c r="L125" s="37">
        <v>105042</v>
      </c>
      <c r="M125" s="37">
        <v>116270</v>
      </c>
      <c r="N125" s="37">
        <v>119957</v>
      </c>
      <c r="O125" s="37">
        <v>101732</v>
      </c>
      <c r="P125" s="37">
        <v>88190</v>
      </c>
      <c r="Q125" s="37">
        <v>87593</v>
      </c>
      <c r="R125" s="37">
        <v>102963</v>
      </c>
      <c r="S125" s="37">
        <v>113236</v>
      </c>
      <c r="T125" s="66">
        <v>125919</v>
      </c>
      <c r="U125" s="62">
        <v>140766</v>
      </c>
      <c r="V125" s="67">
        <v>134924</v>
      </c>
      <c r="W125" s="67">
        <v>115399</v>
      </c>
      <c r="X125" s="67">
        <v>118254</v>
      </c>
      <c r="Y125" s="67"/>
      <c r="Z125" s="67"/>
      <c r="AA125" s="147">
        <v>134228</v>
      </c>
      <c r="AB125" s="147">
        <v>150901</v>
      </c>
      <c r="AC125" s="147">
        <v>154643</v>
      </c>
      <c r="AD125" s="147">
        <v>145388</v>
      </c>
      <c r="AE125" s="47" t="str">
        <f t="shared" si="128"/>
        <v>NA</v>
      </c>
      <c r="AF125" s="47" t="str">
        <f t="shared" si="129"/>
        <v>NA</v>
      </c>
      <c r="AG125" s="47" t="str">
        <f t="shared" si="130"/>
        <v>NA</v>
      </c>
      <c r="AH125" s="47" t="str">
        <f t="shared" si="131"/>
        <v>NA</v>
      </c>
      <c r="AI125" s="47">
        <f t="shared" si="132"/>
        <v>276</v>
      </c>
      <c r="AJ125" s="47">
        <f t="shared" si="133"/>
        <v>261</v>
      </c>
      <c r="AK125" s="47">
        <f t="shared" si="134"/>
        <v>261</v>
      </c>
      <c r="AL125" s="47">
        <f t="shared" si="135"/>
        <v>259</v>
      </c>
      <c r="AM125" s="47">
        <f t="shared" si="136"/>
        <v>260</v>
      </c>
      <c r="AN125" s="47">
        <f t="shared" si="137"/>
        <v>259</v>
      </c>
      <c r="AO125" s="47">
        <f t="shared" si="138"/>
        <v>275</v>
      </c>
      <c r="AP125" s="47">
        <f t="shared" si="139"/>
        <v>298</v>
      </c>
      <c r="AQ125" s="47">
        <f t="shared" si="140"/>
        <v>312</v>
      </c>
      <c r="AR125" s="47">
        <f t="shared" si="141"/>
        <v>320</v>
      </c>
      <c r="AS125" s="47">
        <f t="shared" si="142"/>
        <v>317</v>
      </c>
      <c r="AT125" s="47">
        <f t="shared" si="143"/>
        <v>314</v>
      </c>
      <c r="AU125" s="47">
        <f t="shared" si="144"/>
        <v>312</v>
      </c>
      <c r="AV125" s="47">
        <f t="shared" si="145"/>
        <v>314</v>
      </c>
      <c r="AW125" s="47">
        <f t="shared" si="146"/>
        <v>325</v>
      </c>
      <c r="AX125" s="47">
        <f t="shared" si="147"/>
        <v>303</v>
      </c>
      <c r="AY125" s="47">
        <f t="shared" si="148"/>
        <v>316</v>
      </c>
      <c r="AZ125" s="47" t="str">
        <f t="shared" si="149"/>
        <v>NA</v>
      </c>
      <c r="BA125" s="47" t="str">
        <f t="shared" si="150"/>
        <v>NA</v>
      </c>
      <c r="BB125" s="47">
        <f t="shared" si="124"/>
        <v>357</v>
      </c>
      <c r="BC125" s="47">
        <f t="shared" si="125"/>
        <v>360</v>
      </c>
      <c r="BD125" s="47">
        <f t="shared" si="126"/>
        <v>360</v>
      </c>
      <c r="BE125" s="47">
        <f t="shared" si="127"/>
        <v>368</v>
      </c>
    </row>
    <row r="126" spans="1:57" ht="15" customHeight="1" x14ac:dyDescent="0.25">
      <c r="A126" s="237" t="s">
        <v>2207</v>
      </c>
      <c r="B126" s="153" t="s">
        <v>920</v>
      </c>
      <c r="C126" s="153" t="s">
        <v>1129</v>
      </c>
      <c r="T126" s="66"/>
      <c r="U126" s="66"/>
      <c r="V126" s="118"/>
      <c r="W126" s="118"/>
      <c r="X126" s="118"/>
      <c r="Y126" s="118"/>
      <c r="Z126" s="118"/>
      <c r="AA126" s="149">
        <v>131812</v>
      </c>
      <c r="AB126" s="149">
        <v>147257</v>
      </c>
      <c r="AC126" s="149">
        <v>149719</v>
      </c>
      <c r="AD126" s="149">
        <v>139819</v>
      </c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119"/>
      <c r="AR126" s="119"/>
      <c r="AS126" s="119"/>
      <c r="AT126" s="119"/>
      <c r="AU126" s="119"/>
      <c r="AV126" s="119"/>
      <c r="AW126" s="119"/>
      <c r="AX126" s="119"/>
      <c r="AY126" s="119"/>
      <c r="AZ126" s="119"/>
      <c r="BA126" s="119"/>
      <c r="BB126" s="47">
        <f t="shared" si="124"/>
        <v>361</v>
      </c>
      <c r="BC126" s="47">
        <f t="shared" si="125"/>
        <v>365</v>
      </c>
      <c r="BD126" s="47">
        <f t="shared" si="126"/>
        <v>366</v>
      </c>
      <c r="BE126" s="47">
        <f t="shared" si="127"/>
        <v>379</v>
      </c>
    </row>
    <row r="127" spans="1:57" ht="15" customHeight="1" x14ac:dyDescent="0.25">
      <c r="A127" s="54" t="s">
        <v>668</v>
      </c>
      <c r="B127" s="8" t="s">
        <v>910</v>
      </c>
      <c r="C127" s="81" t="s">
        <v>1129</v>
      </c>
      <c r="I127" s="37">
        <v>18394</v>
      </c>
      <c r="J127" s="37">
        <v>20416</v>
      </c>
      <c r="K127" s="37">
        <v>27881</v>
      </c>
      <c r="L127" s="37">
        <v>29740</v>
      </c>
      <c r="M127" s="37">
        <v>39110</v>
      </c>
      <c r="N127" s="37">
        <v>46369</v>
      </c>
      <c r="O127" s="37">
        <v>41730</v>
      </c>
      <c r="P127" s="37">
        <v>36349</v>
      </c>
      <c r="Q127" s="37">
        <v>45866</v>
      </c>
      <c r="R127" s="37">
        <v>50836</v>
      </c>
      <c r="S127" s="37">
        <v>57850</v>
      </c>
      <c r="T127" s="62">
        <v>68620</v>
      </c>
      <c r="U127" s="62">
        <v>91876</v>
      </c>
      <c r="V127" s="67">
        <v>94922</v>
      </c>
      <c r="W127" s="67">
        <v>80967</v>
      </c>
      <c r="X127" s="67">
        <v>82513</v>
      </c>
      <c r="Y127" s="67"/>
      <c r="Z127" s="67"/>
      <c r="AA127" s="147">
        <v>122369</v>
      </c>
      <c r="AB127" s="147">
        <v>143486</v>
      </c>
      <c r="AC127" s="147">
        <v>139289</v>
      </c>
      <c r="AD127" s="147">
        <v>139889</v>
      </c>
      <c r="AE127" s="47" t="str">
        <f t="shared" ref="AE127:AE137" si="151">IF(D127&gt;0,RANK(D127,D$22:D$1192),"NA")</f>
        <v>NA</v>
      </c>
      <c r="AF127" s="47" t="str">
        <f t="shared" ref="AF127:AF137" si="152">IF(E127&gt;0,RANK(E127,E$22:E$1192),"NA")</f>
        <v>NA</v>
      </c>
      <c r="AG127" s="47" t="str">
        <f t="shared" ref="AG127:AG137" si="153">IF(F127&gt;0,RANK(F127,F$22:F$1192),"NA")</f>
        <v>NA</v>
      </c>
      <c r="AH127" s="47" t="str">
        <f t="shared" ref="AH127:AH137" si="154">IF(G127&gt;0,RANK(G127,G$22:G$1192),"NA")</f>
        <v>NA</v>
      </c>
      <c r="AI127" s="47" t="str">
        <f t="shared" ref="AI127:AI137" si="155">IF(H127&gt;0,RANK(H127,H$22:H$1192),"NA")</f>
        <v>NA</v>
      </c>
      <c r="AJ127" s="47">
        <f t="shared" ref="AJ127:AJ137" si="156">IF(I127&gt;0,RANK(I127,I$22:I$1192),"NA")</f>
        <v>420</v>
      </c>
      <c r="AK127" s="47">
        <f t="shared" ref="AK127:AK137" si="157">IF(J127&gt;0,RANK(J127,J$22:J$1192),"NA")</f>
        <v>427</v>
      </c>
      <c r="AL127" s="47">
        <f t="shared" ref="AL127:AL137" si="158">IF(K127&gt;0,RANK(K127,K$22:K$1192),"NA")</f>
        <v>415</v>
      </c>
      <c r="AM127" s="47">
        <f t="shared" ref="AM127:AM137" si="159">IF(L127&gt;0,RANK(L127,L$22:L$1192),"NA")</f>
        <v>442</v>
      </c>
      <c r="AN127" s="47">
        <f t="shared" ref="AN127:AN137" si="160">IF(M127&gt;0,RANK(M127,M$22:M$1192),"NA")</f>
        <v>418</v>
      </c>
      <c r="AO127" s="47">
        <f t="shared" ref="AO127:AO137" si="161">IF(N127&gt;0,RANK(N127,N$22:N$1192),"NA")</f>
        <v>434</v>
      </c>
      <c r="AP127" s="47">
        <f t="shared" ref="AP127:AP137" si="162">IF(O127&gt;0,RANK(O127,O$22:O$1192),"NA")</f>
        <v>454</v>
      </c>
      <c r="AQ127" s="47">
        <f t="shared" ref="AQ127:AQ137" si="163">IF(P127&gt;0,RANK(P127,P$22:P$1192),"NA")</f>
        <v>480</v>
      </c>
      <c r="AR127" s="47">
        <f t="shared" ref="AR127:AR137" si="164">IF(Q127&gt;0,RANK(Q127,Q$22:Q$1192),"NA")</f>
        <v>437</v>
      </c>
      <c r="AS127" s="47">
        <f t="shared" ref="AS127:AS137" si="165">IF(R127&gt;0,RANK(R127,R$22:R$1192),"NA")</f>
        <v>442</v>
      </c>
      <c r="AT127" s="47">
        <f t="shared" ref="AT127:AT137" si="166">IF(S127&gt;0,RANK(S127,S$22:S$1192),"NA")</f>
        <v>436</v>
      </c>
      <c r="AU127" s="47">
        <f t="shared" ref="AU127:AU137" si="167">IF(T127&gt;0,RANK(T127,T$22:T$1192),"NA")</f>
        <v>424</v>
      </c>
      <c r="AV127" s="47">
        <f t="shared" ref="AV127:AV137" si="168">IF(U127&gt;0,RANK(U127,U$22:U$1192),"NA")</f>
        <v>386</v>
      </c>
      <c r="AW127" s="47">
        <f t="shared" ref="AW127:AW137" si="169">IF(V127&gt;0,RANK(V127,V$22:V$1192),"NA")</f>
        <v>397</v>
      </c>
      <c r="AX127" s="47">
        <f t="shared" ref="AX127:AX137" si="170">IF(W127&gt;0,RANK(W127,W$22:W$1192),"NA")</f>
        <v>365</v>
      </c>
      <c r="AY127" s="47">
        <f t="shared" ref="AY127:AY137" si="171">IF(X127&gt;0,RANK(X127,X$22:X$1192),"NA")</f>
        <v>381</v>
      </c>
      <c r="AZ127" s="47" t="str">
        <f t="shared" ref="AZ127:AZ137" si="172">IF(Y127&gt;0,RANK(Y127,Y$22:Y$1192),"NA")</f>
        <v>NA</v>
      </c>
      <c r="BA127" s="47" t="str">
        <f t="shared" ref="BA127:BA137" si="173">IF(Z127&gt;0,RANK(Z127,Z$22:Z$1192),"NA")</f>
        <v>NA</v>
      </c>
      <c r="BB127" s="47">
        <f t="shared" si="124"/>
        <v>378</v>
      </c>
      <c r="BC127" s="47">
        <f t="shared" si="125"/>
        <v>370</v>
      </c>
      <c r="BD127" s="47">
        <f t="shared" si="126"/>
        <v>382</v>
      </c>
      <c r="BE127" s="47">
        <f t="shared" si="127"/>
        <v>378</v>
      </c>
    </row>
    <row r="128" spans="1:57" ht="15" customHeight="1" x14ac:dyDescent="0.25">
      <c r="A128" s="54" t="s">
        <v>993</v>
      </c>
      <c r="B128" s="8" t="s">
        <v>910</v>
      </c>
      <c r="C128" s="81" t="s">
        <v>1129</v>
      </c>
      <c r="N128" s="37">
        <v>53185</v>
      </c>
      <c r="O128" s="37">
        <v>54054</v>
      </c>
      <c r="P128" s="37">
        <v>60931</v>
      </c>
      <c r="Q128" s="37">
        <v>61279</v>
      </c>
      <c r="R128" s="37">
        <v>67316</v>
      </c>
      <c r="S128" s="37">
        <v>73022</v>
      </c>
      <c r="T128" s="66">
        <v>88025</v>
      </c>
      <c r="U128" s="62">
        <v>106364</v>
      </c>
      <c r="V128" s="67">
        <v>112156</v>
      </c>
      <c r="W128" s="67">
        <v>87089</v>
      </c>
      <c r="X128" s="67">
        <v>89317</v>
      </c>
      <c r="Y128" s="67"/>
      <c r="Z128" s="67"/>
      <c r="AA128" s="147">
        <v>121058</v>
      </c>
      <c r="AB128" s="147">
        <v>139972</v>
      </c>
      <c r="AC128" s="147"/>
      <c r="AD128" s="147"/>
      <c r="AE128" s="47" t="str">
        <f t="shared" si="151"/>
        <v>NA</v>
      </c>
      <c r="AF128" s="47" t="str">
        <f t="shared" si="152"/>
        <v>NA</v>
      </c>
      <c r="AG128" s="47" t="str">
        <f t="shared" si="153"/>
        <v>NA</v>
      </c>
      <c r="AH128" s="47" t="str">
        <f t="shared" si="154"/>
        <v>NA</v>
      </c>
      <c r="AI128" s="47" t="str">
        <f t="shared" si="155"/>
        <v>NA</v>
      </c>
      <c r="AJ128" s="47" t="str">
        <f t="shared" si="156"/>
        <v>NA</v>
      </c>
      <c r="AK128" s="47" t="str">
        <f t="shared" si="157"/>
        <v>NA</v>
      </c>
      <c r="AL128" s="47" t="str">
        <f t="shared" si="158"/>
        <v>NA</v>
      </c>
      <c r="AM128" s="47" t="str">
        <f t="shared" si="159"/>
        <v>NA</v>
      </c>
      <c r="AN128" s="47" t="str">
        <f t="shared" si="160"/>
        <v>NA</v>
      </c>
      <c r="AO128" s="47">
        <f t="shared" si="161"/>
        <v>413</v>
      </c>
      <c r="AP128" s="47">
        <f t="shared" si="162"/>
        <v>401</v>
      </c>
      <c r="AQ128" s="47">
        <f t="shared" si="163"/>
        <v>371</v>
      </c>
      <c r="AR128" s="47">
        <f t="shared" si="164"/>
        <v>372</v>
      </c>
      <c r="AS128" s="47">
        <f t="shared" si="165"/>
        <v>379</v>
      </c>
      <c r="AT128" s="47">
        <f t="shared" si="166"/>
        <v>380</v>
      </c>
      <c r="AU128" s="47">
        <f t="shared" si="167"/>
        <v>368</v>
      </c>
      <c r="AV128" s="47">
        <f t="shared" si="168"/>
        <v>363</v>
      </c>
      <c r="AW128" s="47">
        <f t="shared" si="169"/>
        <v>363</v>
      </c>
      <c r="AX128" s="47">
        <f t="shared" si="170"/>
        <v>349</v>
      </c>
      <c r="AY128" s="47">
        <f t="shared" si="171"/>
        <v>366</v>
      </c>
      <c r="AZ128" s="47" t="str">
        <f t="shared" si="172"/>
        <v>NA</v>
      </c>
      <c r="BA128" s="47" t="str">
        <f t="shared" si="173"/>
        <v>NA</v>
      </c>
      <c r="BB128" s="47">
        <f t="shared" si="124"/>
        <v>382</v>
      </c>
      <c r="BC128" s="47">
        <f t="shared" si="125"/>
        <v>379</v>
      </c>
      <c r="BD128" s="47" t="str">
        <f t="shared" si="126"/>
        <v>NA</v>
      </c>
      <c r="BE128" s="47" t="str">
        <f t="shared" si="127"/>
        <v>NA</v>
      </c>
    </row>
    <row r="129" spans="1:57" ht="15" customHeight="1" x14ac:dyDescent="0.25">
      <c r="A129" s="54" t="s">
        <v>345</v>
      </c>
      <c r="B129" s="8" t="s">
        <v>922</v>
      </c>
      <c r="C129" s="81" t="s">
        <v>1129</v>
      </c>
      <c r="L129" s="37">
        <v>18492</v>
      </c>
      <c r="M129" s="37">
        <v>20996</v>
      </c>
      <c r="N129" s="37">
        <v>20312</v>
      </c>
      <c r="O129" s="37">
        <v>20185</v>
      </c>
      <c r="P129" s="37">
        <v>29863</v>
      </c>
      <c r="Q129" s="37">
        <v>30907</v>
      </c>
      <c r="R129" s="37">
        <v>46311</v>
      </c>
      <c r="S129" s="37">
        <v>55390</v>
      </c>
      <c r="T129" s="66">
        <v>65627</v>
      </c>
      <c r="U129" s="62">
        <v>78296</v>
      </c>
      <c r="V129" s="67">
        <v>77955</v>
      </c>
      <c r="W129" s="67">
        <v>75242</v>
      </c>
      <c r="X129" s="67">
        <v>90659</v>
      </c>
      <c r="Y129" s="67"/>
      <c r="Z129" s="67"/>
      <c r="AA129" s="147">
        <v>124965</v>
      </c>
      <c r="AB129" s="147">
        <v>136975</v>
      </c>
      <c r="AC129" s="147">
        <v>139054</v>
      </c>
      <c r="AD129" s="147">
        <v>142703</v>
      </c>
      <c r="AE129" s="47" t="str">
        <f t="shared" si="151"/>
        <v>NA</v>
      </c>
      <c r="AF129" s="47" t="str">
        <f t="shared" si="152"/>
        <v>NA</v>
      </c>
      <c r="AG129" s="47" t="str">
        <f t="shared" si="153"/>
        <v>NA</v>
      </c>
      <c r="AH129" s="47" t="str">
        <f t="shared" si="154"/>
        <v>NA</v>
      </c>
      <c r="AI129" s="47" t="str">
        <f t="shared" si="155"/>
        <v>NA</v>
      </c>
      <c r="AJ129" s="47" t="str">
        <f t="shared" si="156"/>
        <v>NA</v>
      </c>
      <c r="AK129" s="47" t="str">
        <f t="shared" si="157"/>
        <v>NA</v>
      </c>
      <c r="AL129" s="47" t="str">
        <f t="shared" si="158"/>
        <v>NA</v>
      </c>
      <c r="AM129" s="47">
        <f t="shared" si="159"/>
        <v>489</v>
      </c>
      <c r="AN129" s="47">
        <f t="shared" si="160"/>
        <v>484</v>
      </c>
      <c r="AO129" s="47">
        <f t="shared" si="161"/>
        <v>561</v>
      </c>
      <c r="AP129" s="47">
        <f t="shared" si="162"/>
        <v>566</v>
      </c>
      <c r="AQ129" s="47">
        <f t="shared" si="163"/>
        <v>528</v>
      </c>
      <c r="AR129" s="47">
        <f t="shared" si="164"/>
        <v>533</v>
      </c>
      <c r="AS129" s="47">
        <f t="shared" si="165"/>
        <v>472</v>
      </c>
      <c r="AT129" s="47">
        <f t="shared" si="166"/>
        <v>445</v>
      </c>
      <c r="AU129" s="47">
        <f t="shared" si="167"/>
        <v>432</v>
      </c>
      <c r="AV129" s="47">
        <f t="shared" si="168"/>
        <v>432</v>
      </c>
      <c r="AW129" s="47">
        <f t="shared" si="169"/>
        <v>443</v>
      </c>
      <c r="AX129" s="47">
        <f t="shared" si="170"/>
        <v>380</v>
      </c>
      <c r="AY129" s="47">
        <f t="shared" si="171"/>
        <v>361</v>
      </c>
      <c r="AZ129" s="47" t="str">
        <f t="shared" si="172"/>
        <v>NA</v>
      </c>
      <c r="BA129" s="47" t="str">
        <f t="shared" si="173"/>
        <v>NA</v>
      </c>
      <c r="BB129" s="47">
        <f t="shared" si="124"/>
        <v>369</v>
      </c>
      <c r="BC129" s="47">
        <f t="shared" si="125"/>
        <v>383</v>
      </c>
      <c r="BD129" s="47">
        <f t="shared" si="126"/>
        <v>383</v>
      </c>
      <c r="BE129" s="47">
        <f t="shared" si="127"/>
        <v>371</v>
      </c>
    </row>
    <row r="130" spans="1:57" s="36" customFormat="1" ht="15" customHeight="1" x14ac:dyDescent="0.25">
      <c r="A130" s="54" t="s">
        <v>225</v>
      </c>
      <c r="B130" s="8" t="s">
        <v>910</v>
      </c>
      <c r="C130" s="81" t="s">
        <v>1129</v>
      </c>
      <c r="D130" s="37"/>
      <c r="E130" s="37"/>
      <c r="F130" s="37"/>
      <c r="G130" s="37"/>
      <c r="H130" s="37">
        <v>78611</v>
      </c>
      <c r="I130" s="37">
        <v>82082</v>
      </c>
      <c r="J130" s="37">
        <v>80758</v>
      </c>
      <c r="K130" s="37">
        <v>91345</v>
      </c>
      <c r="L130" s="37">
        <v>103030</v>
      </c>
      <c r="M130" s="37">
        <v>107444</v>
      </c>
      <c r="N130" s="37">
        <v>121072</v>
      </c>
      <c r="O130" s="37"/>
      <c r="P130" s="37"/>
      <c r="Q130" s="37"/>
      <c r="R130" s="37"/>
      <c r="S130" s="37"/>
      <c r="T130" s="62">
        <v>120222</v>
      </c>
      <c r="U130" s="62">
        <v>144446</v>
      </c>
      <c r="V130" s="67">
        <v>140823</v>
      </c>
      <c r="W130" s="67">
        <v>109374</v>
      </c>
      <c r="X130" s="67">
        <v>112744</v>
      </c>
      <c r="Y130" s="67"/>
      <c r="Z130" s="67"/>
      <c r="AA130" s="147">
        <v>124800</v>
      </c>
      <c r="AB130" s="147">
        <v>135769</v>
      </c>
      <c r="AC130" s="147">
        <v>137746</v>
      </c>
      <c r="AD130" s="147">
        <v>125620</v>
      </c>
      <c r="AE130" s="47" t="str">
        <f t="shared" si="151"/>
        <v>NA</v>
      </c>
      <c r="AF130" s="47" t="str">
        <f t="shared" si="152"/>
        <v>NA</v>
      </c>
      <c r="AG130" s="47" t="str">
        <f t="shared" si="153"/>
        <v>NA</v>
      </c>
      <c r="AH130" s="47" t="str">
        <f t="shared" si="154"/>
        <v>NA</v>
      </c>
      <c r="AI130" s="47">
        <f t="shared" si="155"/>
        <v>193</v>
      </c>
      <c r="AJ130" s="47">
        <f t="shared" si="156"/>
        <v>208</v>
      </c>
      <c r="AK130" s="47">
        <f t="shared" si="157"/>
        <v>240</v>
      </c>
      <c r="AL130" s="47">
        <f t="shared" si="158"/>
        <v>254</v>
      </c>
      <c r="AM130" s="47">
        <f t="shared" si="159"/>
        <v>265</v>
      </c>
      <c r="AN130" s="47">
        <f t="shared" si="160"/>
        <v>273</v>
      </c>
      <c r="AO130" s="47">
        <f t="shared" si="161"/>
        <v>272</v>
      </c>
      <c r="AP130" s="47" t="str">
        <f t="shared" si="162"/>
        <v>NA</v>
      </c>
      <c r="AQ130" s="47" t="str">
        <f t="shared" si="163"/>
        <v>NA</v>
      </c>
      <c r="AR130" s="47" t="str">
        <f t="shared" si="164"/>
        <v>NA</v>
      </c>
      <c r="AS130" s="47" t="str">
        <f t="shared" si="165"/>
        <v>NA</v>
      </c>
      <c r="AT130" s="47" t="str">
        <f t="shared" si="166"/>
        <v>NA</v>
      </c>
      <c r="AU130" s="47">
        <f t="shared" si="167"/>
        <v>320</v>
      </c>
      <c r="AV130" s="47">
        <f t="shared" si="168"/>
        <v>310</v>
      </c>
      <c r="AW130" s="47">
        <f t="shared" si="169"/>
        <v>320</v>
      </c>
      <c r="AX130" s="47">
        <f t="shared" si="170"/>
        <v>313</v>
      </c>
      <c r="AY130" s="47">
        <f t="shared" si="171"/>
        <v>322</v>
      </c>
      <c r="AZ130" s="47" t="str">
        <f t="shared" si="172"/>
        <v>NA</v>
      </c>
      <c r="BA130" s="47" t="str">
        <f t="shared" si="173"/>
        <v>NA</v>
      </c>
      <c r="BB130" s="47">
        <f t="shared" si="124"/>
        <v>370</v>
      </c>
      <c r="BC130" s="47">
        <f t="shared" si="125"/>
        <v>386</v>
      </c>
      <c r="BD130" s="47">
        <f t="shared" si="126"/>
        <v>384</v>
      </c>
      <c r="BE130" s="47">
        <f t="shared" si="127"/>
        <v>399</v>
      </c>
    </row>
    <row r="131" spans="1:57" ht="15" customHeight="1" x14ac:dyDescent="0.25">
      <c r="A131" s="54" t="s">
        <v>664</v>
      </c>
      <c r="B131" s="8" t="s">
        <v>934</v>
      </c>
      <c r="C131" s="81" t="s">
        <v>1129</v>
      </c>
      <c r="J131" s="37">
        <v>17371</v>
      </c>
      <c r="K131" s="37">
        <v>19317</v>
      </c>
      <c r="L131" s="70">
        <f>((N131-K131)/3)+K131</f>
        <v>24937.666666666668</v>
      </c>
      <c r="M131" s="70">
        <f>((N131-K131)/3)+L131</f>
        <v>30558.333333333336</v>
      </c>
      <c r="N131" s="37">
        <v>36179</v>
      </c>
      <c r="O131" s="37">
        <v>41758</v>
      </c>
      <c r="P131" s="37">
        <v>48544</v>
      </c>
      <c r="Q131" s="37">
        <v>56400</v>
      </c>
      <c r="R131" s="37">
        <v>69800</v>
      </c>
      <c r="S131" s="37">
        <v>75394</v>
      </c>
      <c r="T131" s="66">
        <v>85723</v>
      </c>
      <c r="U131" s="62">
        <v>101567</v>
      </c>
      <c r="V131" s="67">
        <v>104579</v>
      </c>
      <c r="W131" s="67">
        <v>95424</v>
      </c>
      <c r="X131" s="67">
        <v>102730</v>
      </c>
      <c r="Y131" s="67"/>
      <c r="Z131" s="67"/>
      <c r="AA131" s="147">
        <v>118396</v>
      </c>
      <c r="AB131" s="147">
        <v>135083</v>
      </c>
      <c r="AC131" s="147">
        <v>140534</v>
      </c>
      <c r="AD131" s="147">
        <v>125537</v>
      </c>
      <c r="AE131" s="47" t="str">
        <f t="shared" si="151"/>
        <v>NA</v>
      </c>
      <c r="AF131" s="47" t="str">
        <f t="shared" si="152"/>
        <v>NA</v>
      </c>
      <c r="AG131" s="47" t="str">
        <f t="shared" si="153"/>
        <v>NA</v>
      </c>
      <c r="AH131" s="47" t="str">
        <f t="shared" si="154"/>
        <v>NA</v>
      </c>
      <c r="AI131" s="47" t="str">
        <f t="shared" si="155"/>
        <v>NA</v>
      </c>
      <c r="AJ131" s="47" t="str">
        <f t="shared" si="156"/>
        <v>NA</v>
      </c>
      <c r="AK131" s="47">
        <f t="shared" si="157"/>
        <v>449</v>
      </c>
      <c r="AL131" s="47">
        <f t="shared" si="158"/>
        <v>454</v>
      </c>
      <c r="AM131" s="47">
        <f t="shared" si="159"/>
        <v>462</v>
      </c>
      <c r="AN131" s="47">
        <f t="shared" si="160"/>
        <v>457</v>
      </c>
      <c r="AO131" s="47">
        <f t="shared" si="161"/>
        <v>489</v>
      </c>
      <c r="AP131" s="47">
        <f t="shared" si="162"/>
        <v>453</v>
      </c>
      <c r="AQ131" s="47">
        <f t="shared" si="163"/>
        <v>418</v>
      </c>
      <c r="AR131" s="47">
        <f t="shared" si="164"/>
        <v>386</v>
      </c>
      <c r="AS131" s="47">
        <f t="shared" si="165"/>
        <v>371</v>
      </c>
      <c r="AT131" s="47">
        <f t="shared" si="166"/>
        <v>375</v>
      </c>
      <c r="AU131" s="47">
        <f t="shared" si="167"/>
        <v>371</v>
      </c>
      <c r="AV131" s="47">
        <f t="shared" si="168"/>
        <v>368</v>
      </c>
      <c r="AW131" s="47">
        <f t="shared" si="169"/>
        <v>372</v>
      </c>
      <c r="AX131" s="47">
        <f t="shared" si="170"/>
        <v>330</v>
      </c>
      <c r="AY131" s="47">
        <f t="shared" si="171"/>
        <v>336</v>
      </c>
      <c r="AZ131" s="47" t="str">
        <f t="shared" si="172"/>
        <v>NA</v>
      </c>
      <c r="BA131" s="47" t="str">
        <f t="shared" si="173"/>
        <v>NA</v>
      </c>
      <c r="BB131" s="47">
        <f t="shared" si="124"/>
        <v>385</v>
      </c>
      <c r="BC131" s="47">
        <f t="shared" si="125"/>
        <v>389</v>
      </c>
      <c r="BD131" s="47">
        <f t="shared" si="126"/>
        <v>380</v>
      </c>
      <c r="BE131" s="47">
        <f t="shared" si="127"/>
        <v>400</v>
      </c>
    </row>
    <row r="132" spans="1:57" ht="15" customHeight="1" x14ac:dyDescent="0.25">
      <c r="A132" s="54" t="s">
        <v>512</v>
      </c>
      <c r="B132" s="8" t="s">
        <v>914</v>
      </c>
      <c r="C132" s="81" t="s">
        <v>1129</v>
      </c>
      <c r="I132" s="37">
        <v>19422</v>
      </c>
      <c r="J132" s="70">
        <f>((L132-I132)/3)+I132</f>
        <v>24294.666666666668</v>
      </c>
      <c r="K132" s="70">
        <f>((L132-I132)/3)+J132</f>
        <v>29167.333333333336</v>
      </c>
      <c r="L132" s="37">
        <v>34040</v>
      </c>
      <c r="M132" s="37">
        <v>43696</v>
      </c>
      <c r="N132" s="37">
        <v>52350</v>
      </c>
      <c r="O132" s="37">
        <v>57074</v>
      </c>
      <c r="P132" s="37">
        <v>46195</v>
      </c>
      <c r="Q132" s="37">
        <v>51131</v>
      </c>
      <c r="R132" s="37">
        <v>61512</v>
      </c>
      <c r="S132" s="37">
        <v>71221</v>
      </c>
      <c r="T132" s="66">
        <v>82386</v>
      </c>
      <c r="U132" s="62">
        <v>97596</v>
      </c>
      <c r="V132" s="67">
        <v>98634</v>
      </c>
      <c r="W132" s="67">
        <v>75755</v>
      </c>
      <c r="X132" s="67">
        <v>87459</v>
      </c>
      <c r="Y132" s="67"/>
      <c r="Z132" s="67"/>
      <c r="AA132" s="147">
        <v>118825</v>
      </c>
      <c r="AB132" s="147">
        <v>133296</v>
      </c>
      <c r="AC132" s="147">
        <v>135418</v>
      </c>
      <c r="AD132" s="147">
        <v>140677</v>
      </c>
      <c r="AE132" s="47" t="str">
        <f t="shared" si="151"/>
        <v>NA</v>
      </c>
      <c r="AF132" s="47" t="str">
        <f t="shared" si="152"/>
        <v>NA</v>
      </c>
      <c r="AG132" s="47" t="str">
        <f t="shared" si="153"/>
        <v>NA</v>
      </c>
      <c r="AH132" s="47" t="str">
        <f t="shared" si="154"/>
        <v>NA</v>
      </c>
      <c r="AI132" s="47" t="str">
        <f t="shared" si="155"/>
        <v>NA</v>
      </c>
      <c r="AJ132" s="47">
        <f t="shared" si="156"/>
        <v>415</v>
      </c>
      <c r="AK132" s="47">
        <f t="shared" si="157"/>
        <v>413</v>
      </c>
      <c r="AL132" s="47">
        <f t="shared" si="158"/>
        <v>408</v>
      </c>
      <c r="AM132" s="47">
        <f t="shared" si="159"/>
        <v>419</v>
      </c>
      <c r="AN132" s="47">
        <f t="shared" si="160"/>
        <v>394</v>
      </c>
      <c r="AO132" s="47">
        <f t="shared" si="161"/>
        <v>415</v>
      </c>
      <c r="AP132" s="47">
        <f t="shared" si="162"/>
        <v>395</v>
      </c>
      <c r="AQ132" s="47">
        <f t="shared" si="163"/>
        <v>427</v>
      </c>
      <c r="AR132" s="47">
        <f t="shared" si="164"/>
        <v>410</v>
      </c>
      <c r="AS132" s="47">
        <f t="shared" si="165"/>
        <v>395</v>
      </c>
      <c r="AT132" s="47">
        <f t="shared" si="166"/>
        <v>390</v>
      </c>
      <c r="AU132" s="47">
        <f t="shared" si="167"/>
        <v>381</v>
      </c>
      <c r="AV132" s="47">
        <f t="shared" si="168"/>
        <v>375</v>
      </c>
      <c r="AW132" s="47">
        <f t="shared" si="169"/>
        <v>387</v>
      </c>
      <c r="AX132" s="47">
        <f t="shared" si="170"/>
        <v>377</v>
      </c>
      <c r="AY132" s="47">
        <f t="shared" si="171"/>
        <v>372</v>
      </c>
      <c r="AZ132" s="47" t="str">
        <f t="shared" si="172"/>
        <v>NA</v>
      </c>
      <c r="BA132" s="47" t="str">
        <f t="shared" si="173"/>
        <v>NA</v>
      </c>
      <c r="BB132" s="47">
        <f t="shared" si="124"/>
        <v>384</v>
      </c>
      <c r="BC132" s="47">
        <f t="shared" si="125"/>
        <v>391</v>
      </c>
      <c r="BD132" s="47">
        <f t="shared" si="126"/>
        <v>385</v>
      </c>
      <c r="BE132" s="47">
        <f t="shared" si="127"/>
        <v>377</v>
      </c>
    </row>
    <row r="133" spans="1:57" ht="15" customHeight="1" x14ac:dyDescent="0.25">
      <c r="A133" s="54" t="s">
        <v>394</v>
      </c>
      <c r="B133" s="8" t="s">
        <v>920</v>
      </c>
      <c r="C133" s="81" t="s">
        <v>1129</v>
      </c>
      <c r="H133" s="37">
        <v>38403</v>
      </c>
      <c r="I133" s="37">
        <v>41922</v>
      </c>
      <c r="J133" s="37">
        <v>52410</v>
      </c>
      <c r="N133" s="37">
        <v>87857</v>
      </c>
      <c r="O133" s="37">
        <v>83801</v>
      </c>
      <c r="P133" s="37">
        <v>77637</v>
      </c>
      <c r="Q133" s="37">
        <v>79827</v>
      </c>
      <c r="R133" s="37">
        <v>88719</v>
      </c>
      <c r="S133" s="37">
        <v>97449</v>
      </c>
      <c r="T133" s="66">
        <v>103654</v>
      </c>
      <c r="U133" s="62">
        <v>116291</v>
      </c>
      <c r="V133" s="67">
        <v>115215</v>
      </c>
      <c r="W133" s="67">
        <v>93541</v>
      </c>
      <c r="X133" s="67">
        <v>98484</v>
      </c>
      <c r="Y133" s="67"/>
      <c r="Z133" s="67"/>
      <c r="AA133" s="147">
        <v>119120</v>
      </c>
      <c r="AB133" s="147">
        <v>129888</v>
      </c>
      <c r="AC133" s="147">
        <v>130552</v>
      </c>
      <c r="AD133" s="147">
        <v>127880</v>
      </c>
      <c r="AE133" s="47" t="str">
        <f t="shared" si="151"/>
        <v>NA</v>
      </c>
      <c r="AF133" s="47" t="str">
        <f t="shared" si="152"/>
        <v>NA</v>
      </c>
      <c r="AG133" s="47" t="str">
        <f t="shared" si="153"/>
        <v>NA</v>
      </c>
      <c r="AH133" s="47" t="str">
        <f t="shared" si="154"/>
        <v>NA</v>
      </c>
      <c r="AI133" s="47">
        <f t="shared" si="155"/>
        <v>295</v>
      </c>
      <c r="AJ133" s="47">
        <f t="shared" si="156"/>
        <v>309</v>
      </c>
      <c r="AK133" s="47">
        <f t="shared" si="157"/>
        <v>305</v>
      </c>
      <c r="AL133" s="47" t="str">
        <f t="shared" si="158"/>
        <v>NA</v>
      </c>
      <c r="AM133" s="47" t="str">
        <f t="shared" si="159"/>
        <v>NA</v>
      </c>
      <c r="AN133" s="47" t="str">
        <f t="shared" si="160"/>
        <v>NA</v>
      </c>
      <c r="AO133" s="47">
        <f t="shared" si="161"/>
        <v>325</v>
      </c>
      <c r="AP133" s="47">
        <f t="shared" si="162"/>
        <v>324</v>
      </c>
      <c r="AQ133" s="47">
        <f t="shared" si="163"/>
        <v>335</v>
      </c>
      <c r="AR133" s="47">
        <f t="shared" si="164"/>
        <v>332</v>
      </c>
      <c r="AS133" s="47">
        <f t="shared" si="165"/>
        <v>340</v>
      </c>
      <c r="AT133" s="47">
        <f t="shared" si="166"/>
        <v>339</v>
      </c>
      <c r="AU133" s="47">
        <f t="shared" si="167"/>
        <v>346</v>
      </c>
      <c r="AV133" s="47">
        <f t="shared" si="168"/>
        <v>347</v>
      </c>
      <c r="AW133" s="47">
        <f t="shared" si="169"/>
        <v>354</v>
      </c>
      <c r="AX133" s="47">
        <f t="shared" si="170"/>
        <v>333</v>
      </c>
      <c r="AY133" s="47">
        <f t="shared" si="171"/>
        <v>348</v>
      </c>
      <c r="AZ133" s="47" t="str">
        <f t="shared" si="172"/>
        <v>NA</v>
      </c>
      <c r="BA133" s="47" t="str">
        <f t="shared" si="173"/>
        <v>NA</v>
      </c>
      <c r="BB133" s="47">
        <f t="shared" si="124"/>
        <v>383</v>
      </c>
      <c r="BC133" s="47">
        <f t="shared" si="125"/>
        <v>395</v>
      </c>
      <c r="BD133" s="47">
        <f t="shared" si="126"/>
        <v>396</v>
      </c>
      <c r="BE133" s="47">
        <f t="shared" si="127"/>
        <v>390</v>
      </c>
    </row>
    <row r="134" spans="1:57" ht="15" customHeight="1" x14ac:dyDescent="0.25">
      <c r="A134" s="54" t="s">
        <v>127</v>
      </c>
      <c r="B134" s="8" t="s">
        <v>935</v>
      </c>
      <c r="C134" s="81" t="s">
        <v>1129</v>
      </c>
      <c r="T134" s="66"/>
      <c r="U134" s="62"/>
      <c r="V134" s="67">
        <v>112354</v>
      </c>
      <c r="W134" s="67">
        <v>87770</v>
      </c>
      <c r="X134" s="67">
        <v>96154</v>
      </c>
      <c r="Y134" s="67"/>
      <c r="Z134" s="67"/>
      <c r="AA134" s="147">
        <v>115281</v>
      </c>
      <c r="AB134" s="147">
        <v>127186</v>
      </c>
      <c r="AC134" s="147" t="s">
        <v>2174</v>
      </c>
      <c r="AD134" s="147">
        <v>113117</v>
      </c>
      <c r="AE134" s="47" t="str">
        <f t="shared" si="151"/>
        <v>NA</v>
      </c>
      <c r="AF134" s="47" t="str">
        <f t="shared" si="152"/>
        <v>NA</v>
      </c>
      <c r="AG134" s="47" t="str">
        <f t="shared" si="153"/>
        <v>NA</v>
      </c>
      <c r="AH134" s="47" t="str">
        <f t="shared" si="154"/>
        <v>NA</v>
      </c>
      <c r="AI134" s="47" t="str">
        <f t="shared" si="155"/>
        <v>NA</v>
      </c>
      <c r="AJ134" s="47" t="str">
        <f t="shared" si="156"/>
        <v>NA</v>
      </c>
      <c r="AK134" s="47" t="str">
        <f t="shared" si="157"/>
        <v>NA</v>
      </c>
      <c r="AL134" s="47" t="str">
        <f t="shared" si="158"/>
        <v>NA</v>
      </c>
      <c r="AM134" s="47" t="str">
        <f t="shared" si="159"/>
        <v>NA</v>
      </c>
      <c r="AN134" s="47" t="str">
        <f t="shared" si="160"/>
        <v>NA</v>
      </c>
      <c r="AO134" s="47" t="str">
        <f t="shared" si="161"/>
        <v>NA</v>
      </c>
      <c r="AP134" s="47" t="str">
        <f t="shared" si="162"/>
        <v>NA</v>
      </c>
      <c r="AQ134" s="47" t="str">
        <f t="shared" si="163"/>
        <v>NA</v>
      </c>
      <c r="AR134" s="47" t="str">
        <f t="shared" si="164"/>
        <v>NA</v>
      </c>
      <c r="AS134" s="47" t="str">
        <f t="shared" si="165"/>
        <v>NA</v>
      </c>
      <c r="AT134" s="47" t="str">
        <f t="shared" si="166"/>
        <v>NA</v>
      </c>
      <c r="AU134" s="47" t="str">
        <f t="shared" si="167"/>
        <v>NA</v>
      </c>
      <c r="AV134" s="47" t="str">
        <f t="shared" si="168"/>
        <v>NA</v>
      </c>
      <c r="AW134" s="47">
        <f t="shared" si="169"/>
        <v>360</v>
      </c>
      <c r="AX134" s="47">
        <f t="shared" si="170"/>
        <v>348</v>
      </c>
      <c r="AY134" s="47">
        <f t="shared" si="171"/>
        <v>351</v>
      </c>
      <c r="AZ134" s="47" t="str">
        <f t="shared" si="172"/>
        <v>NA</v>
      </c>
      <c r="BA134" s="47" t="str">
        <f t="shared" si="173"/>
        <v>NA</v>
      </c>
      <c r="BB134" s="47">
        <f t="shared" si="124"/>
        <v>391</v>
      </c>
      <c r="BC134" s="47">
        <f t="shared" si="125"/>
        <v>401</v>
      </c>
      <c r="BD134" s="47" t="e">
        <f t="shared" si="126"/>
        <v>#VALUE!</v>
      </c>
      <c r="BE134" s="47">
        <f t="shared" si="127"/>
        <v>416</v>
      </c>
    </row>
    <row r="135" spans="1:57" ht="15" customHeight="1" x14ac:dyDescent="0.25">
      <c r="A135" s="54" t="s">
        <v>355</v>
      </c>
      <c r="B135" s="8" t="s">
        <v>947</v>
      </c>
      <c r="C135" s="81" t="s">
        <v>1129</v>
      </c>
      <c r="H135" s="37">
        <v>56050</v>
      </c>
      <c r="I135" s="37">
        <v>62505</v>
      </c>
      <c r="J135" s="37">
        <v>67303</v>
      </c>
      <c r="K135" s="37">
        <v>78786</v>
      </c>
      <c r="L135" s="37">
        <v>87702</v>
      </c>
      <c r="M135" s="37">
        <v>90109</v>
      </c>
      <c r="N135" s="37">
        <v>90297</v>
      </c>
      <c r="O135" s="37">
        <v>82024</v>
      </c>
      <c r="P135" s="37">
        <v>78367</v>
      </c>
      <c r="Q135" s="37">
        <v>75451</v>
      </c>
      <c r="R135" s="37">
        <v>83717</v>
      </c>
      <c r="S135" s="37">
        <v>88081</v>
      </c>
      <c r="T135" s="66">
        <v>93101</v>
      </c>
      <c r="U135" s="62">
        <v>97648</v>
      </c>
      <c r="V135" s="67">
        <v>89169</v>
      </c>
      <c r="W135" s="67">
        <v>71536</v>
      </c>
      <c r="X135" s="67">
        <v>80281</v>
      </c>
      <c r="Y135" s="67"/>
      <c r="Z135" s="67"/>
      <c r="AA135" s="147">
        <v>110456</v>
      </c>
      <c r="AB135" s="147">
        <v>122388</v>
      </c>
      <c r="AC135" s="147"/>
      <c r="AD135" s="147"/>
      <c r="AE135" s="47" t="str">
        <f t="shared" si="151"/>
        <v>NA</v>
      </c>
      <c r="AF135" s="47" t="str">
        <f t="shared" si="152"/>
        <v>NA</v>
      </c>
      <c r="AG135" s="47" t="str">
        <f t="shared" si="153"/>
        <v>NA</v>
      </c>
      <c r="AH135" s="47" t="str">
        <f t="shared" si="154"/>
        <v>NA</v>
      </c>
      <c r="AI135" s="47">
        <f t="shared" si="155"/>
        <v>244</v>
      </c>
      <c r="AJ135" s="47">
        <f t="shared" si="156"/>
        <v>255</v>
      </c>
      <c r="AK135" s="47">
        <f t="shared" si="157"/>
        <v>274</v>
      </c>
      <c r="AL135" s="47">
        <f t="shared" si="158"/>
        <v>280</v>
      </c>
      <c r="AM135" s="47">
        <f t="shared" si="159"/>
        <v>288</v>
      </c>
      <c r="AN135" s="47">
        <f t="shared" si="160"/>
        <v>298</v>
      </c>
      <c r="AO135" s="47">
        <f t="shared" si="161"/>
        <v>318</v>
      </c>
      <c r="AP135" s="47">
        <f t="shared" si="162"/>
        <v>333</v>
      </c>
      <c r="AQ135" s="47">
        <f t="shared" si="163"/>
        <v>332</v>
      </c>
      <c r="AR135" s="47">
        <f t="shared" si="164"/>
        <v>342</v>
      </c>
      <c r="AS135" s="47">
        <f t="shared" si="165"/>
        <v>349</v>
      </c>
      <c r="AT135" s="47">
        <f t="shared" si="166"/>
        <v>354</v>
      </c>
      <c r="AU135" s="47">
        <f t="shared" si="167"/>
        <v>362</v>
      </c>
      <c r="AV135" s="47">
        <f t="shared" si="168"/>
        <v>374</v>
      </c>
      <c r="AW135" s="47">
        <f t="shared" si="169"/>
        <v>406</v>
      </c>
      <c r="AX135" s="47">
        <f t="shared" si="170"/>
        <v>391</v>
      </c>
      <c r="AY135" s="47">
        <f t="shared" si="171"/>
        <v>386</v>
      </c>
      <c r="AZ135" s="47" t="str">
        <f t="shared" si="172"/>
        <v>NA</v>
      </c>
      <c r="BA135" s="47" t="str">
        <f t="shared" si="173"/>
        <v>NA</v>
      </c>
      <c r="BB135" s="47">
        <f t="shared" si="124"/>
        <v>398</v>
      </c>
      <c r="BC135" s="47">
        <f t="shared" si="125"/>
        <v>409</v>
      </c>
      <c r="BD135" s="47" t="str">
        <f t="shared" si="126"/>
        <v>NA</v>
      </c>
      <c r="BE135" s="47" t="str">
        <f t="shared" si="127"/>
        <v>NA</v>
      </c>
    </row>
    <row r="136" spans="1:57" ht="15" customHeight="1" x14ac:dyDescent="0.25">
      <c r="A136" s="54" t="s">
        <v>675</v>
      </c>
      <c r="B136" s="8" t="s">
        <v>910</v>
      </c>
      <c r="C136" s="81" t="s">
        <v>1129</v>
      </c>
      <c r="N136" s="37">
        <v>21194</v>
      </c>
      <c r="O136" s="37">
        <v>23915</v>
      </c>
      <c r="P136" s="37">
        <v>25518</v>
      </c>
      <c r="Q136" s="37">
        <v>25401</v>
      </c>
      <c r="R136" s="37">
        <v>29851</v>
      </c>
      <c r="S136" s="37">
        <v>33531</v>
      </c>
      <c r="T136" s="66">
        <v>42750</v>
      </c>
      <c r="U136" s="62">
        <v>54729</v>
      </c>
      <c r="V136" s="67">
        <v>64793</v>
      </c>
      <c r="W136" s="67">
        <v>61099</v>
      </c>
      <c r="X136" s="67">
        <v>74147</v>
      </c>
      <c r="Y136" s="67"/>
      <c r="Z136" s="67"/>
      <c r="AA136" s="147">
        <v>110282</v>
      </c>
      <c r="AB136" s="147">
        <v>120464</v>
      </c>
      <c r="AC136" s="147">
        <v>125271</v>
      </c>
      <c r="AD136" s="147">
        <v>124106</v>
      </c>
      <c r="AE136" s="47" t="str">
        <f t="shared" si="151"/>
        <v>NA</v>
      </c>
      <c r="AF136" s="47" t="str">
        <f t="shared" si="152"/>
        <v>NA</v>
      </c>
      <c r="AG136" s="47" t="str">
        <f t="shared" si="153"/>
        <v>NA</v>
      </c>
      <c r="AH136" s="47" t="str">
        <f t="shared" si="154"/>
        <v>NA</v>
      </c>
      <c r="AI136" s="47" t="str">
        <f t="shared" si="155"/>
        <v>NA</v>
      </c>
      <c r="AJ136" s="47" t="str">
        <f t="shared" si="156"/>
        <v>NA</v>
      </c>
      <c r="AK136" s="47" t="str">
        <f t="shared" si="157"/>
        <v>NA</v>
      </c>
      <c r="AL136" s="47" t="str">
        <f t="shared" si="158"/>
        <v>NA</v>
      </c>
      <c r="AM136" s="47" t="str">
        <f t="shared" si="159"/>
        <v>NA</v>
      </c>
      <c r="AN136" s="47" t="str">
        <f t="shared" si="160"/>
        <v>NA</v>
      </c>
      <c r="AO136" s="47">
        <f t="shared" si="161"/>
        <v>553</v>
      </c>
      <c r="AP136" s="47">
        <f t="shared" si="162"/>
        <v>552</v>
      </c>
      <c r="AQ136" s="47">
        <f t="shared" si="163"/>
        <v>556</v>
      </c>
      <c r="AR136" s="47">
        <f t="shared" si="164"/>
        <v>581</v>
      </c>
      <c r="AS136" s="47">
        <f t="shared" si="165"/>
        <v>573</v>
      </c>
      <c r="AT136" s="47">
        <f t="shared" si="166"/>
        <v>572</v>
      </c>
      <c r="AU136" s="47">
        <f t="shared" si="167"/>
        <v>537</v>
      </c>
      <c r="AV136" s="47">
        <f t="shared" si="168"/>
        <v>517</v>
      </c>
      <c r="AW136" s="47">
        <f t="shared" si="169"/>
        <v>502</v>
      </c>
      <c r="AX136" s="47">
        <f t="shared" si="170"/>
        <v>430</v>
      </c>
      <c r="AY136" s="47">
        <f t="shared" si="171"/>
        <v>404</v>
      </c>
      <c r="AZ136" s="47" t="str">
        <f t="shared" si="172"/>
        <v>NA</v>
      </c>
      <c r="BA136" s="47" t="str">
        <f t="shared" si="173"/>
        <v>NA</v>
      </c>
      <c r="BB136" s="47">
        <f t="shared" si="124"/>
        <v>399</v>
      </c>
      <c r="BC136" s="47">
        <f t="shared" si="125"/>
        <v>410</v>
      </c>
      <c r="BD136" s="47">
        <f t="shared" si="126"/>
        <v>404</v>
      </c>
      <c r="BE136" s="47">
        <f t="shared" si="127"/>
        <v>402</v>
      </c>
    </row>
    <row r="137" spans="1:57" ht="15" customHeight="1" x14ac:dyDescent="0.25">
      <c r="A137" s="54" t="s">
        <v>1033</v>
      </c>
      <c r="B137" s="8" t="s">
        <v>910</v>
      </c>
      <c r="C137" s="81" t="s">
        <v>1129</v>
      </c>
      <c r="N137" s="37">
        <v>97560</v>
      </c>
      <c r="O137" s="37">
        <f>((Q137-N137)/3)+N137</f>
        <v>94784</v>
      </c>
      <c r="P137" s="37">
        <f>((Q137-N137)/3)+O137</f>
        <v>92008</v>
      </c>
      <c r="Q137" s="37">
        <v>89232</v>
      </c>
      <c r="R137" s="37">
        <v>95627</v>
      </c>
      <c r="S137" s="37">
        <v>100369</v>
      </c>
      <c r="T137" s="66">
        <v>110764</v>
      </c>
      <c r="U137" s="62">
        <v>127735</v>
      </c>
      <c r="V137" s="67">
        <v>120823</v>
      </c>
      <c r="W137" s="67">
        <v>86009</v>
      </c>
      <c r="X137" s="67">
        <v>88509</v>
      </c>
      <c r="Y137" s="67"/>
      <c r="Z137" s="67"/>
      <c r="AA137" s="147">
        <v>107816</v>
      </c>
      <c r="AB137" s="147">
        <v>120371</v>
      </c>
      <c r="AC137" s="147">
        <v>122062</v>
      </c>
      <c r="AD137" s="147">
        <v>115372</v>
      </c>
      <c r="AE137" s="47" t="str">
        <f t="shared" si="151"/>
        <v>NA</v>
      </c>
      <c r="AF137" s="47" t="str">
        <f t="shared" si="152"/>
        <v>NA</v>
      </c>
      <c r="AG137" s="47" t="str">
        <f t="shared" si="153"/>
        <v>NA</v>
      </c>
      <c r="AH137" s="47" t="str">
        <f t="shared" si="154"/>
        <v>NA</v>
      </c>
      <c r="AI137" s="47" t="str">
        <f t="shared" si="155"/>
        <v>NA</v>
      </c>
      <c r="AJ137" s="47" t="str">
        <f t="shared" si="156"/>
        <v>NA</v>
      </c>
      <c r="AK137" s="47" t="str">
        <f t="shared" si="157"/>
        <v>NA</v>
      </c>
      <c r="AL137" s="47" t="str">
        <f t="shared" si="158"/>
        <v>NA</v>
      </c>
      <c r="AM137" s="47" t="str">
        <f t="shared" si="159"/>
        <v>NA</v>
      </c>
      <c r="AN137" s="47" t="str">
        <f t="shared" si="160"/>
        <v>NA</v>
      </c>
      <c r="AO137" s="47">
        <f t="shared" si="161"/>
        <v>309</v>
      </c>
      <c r="AP137" s="47">
        <f t="shared" si="162"/>
        <v>307</v>
      </c>
      <c r="AQ137" s="47">
        <f t="shared" si="163"/>
        <v>304</v>
      </c>
      <c r="AR137" s="47">
        <f t="shared" si="164"/>
        <v>317</v>
      </c>
      <c r="AS137" s="47">
        <f t="shared" si="165"/>
        <v>324</v>
      </c>
      <c r="AT137" s="47">
        <f t="shared" si="166"/>
        <v>332</v>
      </c>
      <c r="AU137" s="47">
        <f t="shared" si="167"/>
        <v>330</v>
      </c>
      <c r="AV137" s="47">
        <f t="shared" si="168"/>
        <v>328</v>
      </c>
      <c r="AW137" s="47">
        <f t="shared" si="169"/>
        <v>343</v>
      </c>
      <c r="AX137" s="47">
        <f t="shared" si="170"/>
        <v>352</v>
      </c>
      <c r="AY137" s="47">
        <f t="shared" si="171"/>
        <v>370</v>
      </c>
      <c r="AZ137" s="47" t="str">
        <f t="shared" si="172"/>
        <v>NA</v>
      </c>
      <c r="BA137" s="47" t="str">
        <f t="shared" si="173"/>
        <v>NA</v>
      </c>
      <c r="BB137" s="47">
        <f t="shared" si="124"/>
        <v>404</v>
      </c>
      <c r="BC137" s="47">
        <f t="shared" si="125"/>
        <v>411</v>
      </c>
      <c r="BD137" s="47">
        <f t="shared" si="126"/>
        <v>407</v>
      </c>
      <c r="BE137" s="47">
        <f t="shared" si="127"/>
        <v>414</v>
      </c>
    </row>
    <row r="138" spans="1:57" ht="15" customHeight="1" x14ac:dyDescent="0.25">
      <c r="A138" s="237" t="s">
        <v>2206</v>
      </c>
      <c r="B138" s="153" t="s">
        <v>938</v>
      </c>
      <c r="C138" s="153" t="s">
        <v>1129</v>
      </c>
      <c r="T138" s="66"/>
      <c r="U138" s="66"/>
      <c r="V138" s="118"/>
      <c r="W138" s="118"/>
      <c r="X138" s="118"/>
      <c r="Y138" s="118"/>
      <c r="Z138" s="118"/>
      <c r="AA138" s="154">
        <v>107889</v>
      </c>
      <c r="AB138" s="154">
        <v>117483</v>
      </c>
      <c r="AC138" s="154">
        <v>121779</v>
      </c>
      <c r="AD138" s="154">
        <v>116709</v>
      </c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119"/>
      <c r="AR138" s="119"/>
      <c r="AS138" s="119"/>
      <c r="AT138" s="119"/>
      <c r="AU138" s="119"/>
      <c r="AV138" s="119"/>
      <c r="AW138" s="119"/>
      <c r="AX138" s="119"/>
      <c r="AY138" s="119"/>
      <c r="AZ138" s="119"/>
      <c r="BA138" s="119"/>
      <c r="BB138" s="47">
        <f t="shared" si="124"/>
        <v>403</v>
      </c>
      <c r="BC138" s="47">
        <f t="shared" si="125"/>
        <v>415</v>
      </c>
      <c r="BD138" s="47">
        <f t="shared" si="126"/>
        <v>408</v>
      </c>
      <c r="BE138" s="47">
        <f t="shared" si="127"/>
        <v>410</v>
      </c>
    </row>
    <row r="139" spans="1:57" ht="15" customHeight="1" x14ac:dyDescent="0.25">
      <c r="A139" s="54" t="s">
        <v>1050</v>
      </c>
      <c r="B139" s="8" t="s">
        <v>941</v>
      </c>
      <c r="C139" s="81" t="s">
        <v>1129</v>
      </c>
      <c r="N139" s="37">
        <v>62782</v>
      </c>
      <c r="O139" s="37">
        <v>57866</v>
      </c>
      <c r="P139" s="37">
        <v>57368</v>
      </c>
      <c r="Q139" s="37">
        <v>59388</v>
      </c>
      <c r="R139" s="37">
        <v>64492</v>
      </c>
      <c r="S139" s="37">
        <v>68240</v>
      </c>
      <c r="T139" s="66">
        <v>85219</v>
      </c>
      <c r="U139" s="62">
        <v>98676</v>
      </c>
      <c r="V139" s="67">
        <v>99303</v>
      </c>
      <c r="W139" s="67">
        <v>80885</v>
      </c>
      <c r="X139" s="67">
        <v>87179</v>
      </c>
      <c r="Y139" s="67"/>
      <c r="Z139" s="67"/>
      <c r="AA139" s="147">
        <v>105005</v>
      </c>
      <c r="AB139" s="147">
        <v>116937</v>
      </c>
      <c r="AC139" s="147">
        <v>117945</v>
      </c>
      <c r="AD139" s="147">
        <v>119042</v>
      </c>
      <c r="AE139" s="47" t="str">
        <f t="shared" ref="AE139:AE150" si="174">IF(D139&gt;0,RANK(D139,D$22:D$1192),"NA")</f>
        <v>NA</v>
      </c>
      <c r="AF139" s="47" t="str">
        <f t="shared" ref="AF139:AF150" si="175">IF(E139&gt;0,RANK(E139,E$22:E$1192),"NA")</f>
        <v>NA</v>
      </c>
      <c r="AG139" s="47" t="str">
        <f t="shared" ref="AG139:AG150" si="176">IF(F139&gt;0,RANK(F139,F$22:F$1192),"NA")</f>
        <v>NA</v>
      </c>
      <c r="AH139" s="47" t="str">
        <f t="shared" ref="AH139:AH150" si="177">IF(G139&gt;0,RANK(G139,G$22:G$1192),"NA")</f>
        <v>NA</v>
      </c>
      <c r="AI139" s="47" t="str">
        <f t="shared" ref="AI139:AI150" si="178">IF(H139&gt;0,RANK(H139,H$22:H$1192),"NA")</f>
        <v>NA</v>
      </c>
      <c r="AJ139" s="47" t="str">
        <f t="shared" ref="AJ139:AJ150" si="179">IF(I139&gt;0,RANK(I139,I$22:I$1192),"NA")</f>
        <v>NA</v>
      </c>
      <c r="AK139" s="47" t="str">
        <f t="shared" ref="AK139:AK150" si="180">IF(J139&gt;0,RANK(J139,J$22:J$1192),"NA")</f>
        <v>NA</v>
      </c>
      <c r="AL139" s="47" t="str">
        <f t="shared" ref="AL139:AL150" si="181">IF(K139&gt;0,RANK(K139,K$22:K$1192),"NA")</f>
        <v>NA</v>
      </c>
      <c r="AM139" s="47" t="str">
        <f t="shared" ref="AM139:AM150" si="182">IF(L139&gt;0,RANK(L139,L$22:L$1192),"NA")</f>
        <v>NA</v>
      </c>
      <c r="AN139" s="47" t="str">
        <f t="shared" ref="AN139:AN150" si="183">IF(M139&gt;0,RANK(M139,M$22:M$1192),"NA")</f>
        <v>NA</v>
      </c>
      <c r="AO139" s="47">
        <f t="shared" ref="AO139:AO150" si="184">IF(N139&gt;0,RANK(N139,N$22:N$1192),"NA")</f>
        <v>378</v>
      </c>
      <c r="AP139" s="47">
        <f t="shared" ref="AP139:AP150" si="185">IF(O139&gt;0,RANK(O139,O$22:O$1192),"NA")</f>
        <v>392</v>
      </c>
      <c r="AQ139" s="47">
        <f t="shared" ref="AQ139:AQ150" si="186">IF(P139&gt;0,RANK(P139,P$22:P$1192),"NA")</f>
        <v>380</v>
      </c>
      <c r="AR139" s="47">
        <f t="shared" ref="AR139:AR150" si="187">IF(Q139&gt;0,RANK(Q139,Q$22:Q$1192),"NA")</f>
        <v>377</v>
      </c>
      <c r="AS139" s="47">
        <f t="shared" ref="AS139:AS150" si="188">IF(R139&gt;0,RANK(R139,R$22:R$1192),"NA")</f>
        <v>388</v>
      </c>
      <c r="AT139" s="47">
        <f t="shared" ref="AT139:AT150" si="189">IF(S139&gt;0,RANK(S139,S$22:S$1192),"NA")</f>
        <v>396</v>
      </c>
      <c r="AU139" s="47">
        <f t="shared" ref="AU139:AU150" si="190">IF(T139&gt;0,RANK(T139,T$22:T$1192),"NA")</f>
        <v>375</v>
      </c>
      <c r="AV139" s="47">
        <f t="shared" ref="AV139:AV150" si="191">IF(U139&gt;0,RANK(U139,U$22:U$1192),"NA")</f>
        <v>373</v>
      </c>
      <c r="AW139" s="47">
        <f t="shared" ref="AW139:AW150" si="192">IF(V139&gt;0,RANK(V139,V$22:V$1192),"NA")</f>
        <v>385</v>
      </c>
      <c r="AX139" s="47">
        <f t="shared" ref="AX139:AX150" si="193">IF(W139&gt;0,RANK(W139,W$22:W$1192),"NA")</f>
        <v>366</v>
      </c>
      <c r="AY139" s="47">
        <f t="shared" ref="AY139:AY150" si="194">IF(X139&gt;0,RANK(X139,X$22:X$1192),"NA")</f>
        <v>373</v>
      </c>
      <c r="AZ139" s="47" t="str">
        <f t="shared" ref="AZ139:AZ150" si="195">IF(Y139&gt;0,RANK(Y139,Y$22:Y$1192),"NA")</f>
        <v>NA</v>
      </c>
      <c r="BA139" s="47" t="str">
        <f t="shared" ref="BA139:BA150" si="196">IF(Z139&gt;0,RANK(Z139,Z$22:Z$1192),"NA")</f>
        <v>NA</v>
      </c>
      <c r="BB139" s="47">
        <f t="shared" si="124"/>
        <v>412</v>
      </c>
      <c r="BC139" s="47">
        <f t="shared" si="125"/>
        <v>416</v>
      </c>
      <c r="BD139" s="47">
        <f t="shared" si="126"/>
        <v>412</v>
      </c>
      <c r="BE139" s="47">
        <f t="shared" si="127"/>
        <v>409</v>
      </c>
    </row>
    <row r="140" spans="1:57" ht="15" customHeight="1" x14ac:dyDescent="0.25">
      <c r="A140" s="54" t="s">
        <v>509</v>
      </c>
      <c r="B140" s="8" t="s">
        <v>922</v>
      </c>
      <c r="C140" s="81" t="s">
        <v>1129</v>
      </c>
      <c r="H140" s="37">
        <v>18561</v>
      </c>
      <c r="I140" s="37">
        <v>22164</v>
      </c>
      <c r="J140" s="37">
        <v>25300</v>
      </c>
      <c r="K140" s="37">
        <v>29757</v>
      </c>
      <c r="L140" s="37">
        <v>35163</v>
      </c>
      <c r="M140" s="37">
        <v>38243</v>
      </c>
      <c r="N140" s="37">
        <v>43860</v>
      </c>
      <c r="O140" s="37">
        <v>43443</v>
      </c>
      <c r="P140" s="37">
        <v>41836</v>
      </c>
      <c r="Q140" s="37">
        <v>47042</v>
      </c>
      <c r="R140" s="37">
        <v>52096</v>
      </c>
      <c r="S140" s="37">
        <v>66274</v>
      </c>
      <c r="T140" s="66">
        <v>74341</v>
      </c>
      <c r="U140" s="62">
        <v>86801</v>
      </c>
      <c r="V140" s="67">
        <v>85908</v>
      </c>
      <c r="W140" s="67">
        <v>73245</v>
      </c>
      <c r="X140" s="67">
        <v>79186</v>
      </c>
      <c r="Y140" s="67"/>
      <c r="Z140" s="67"/>
      <c r="AA140" s="147">
        <v>105332</v>
      </c>
      <c r="AB140" s="147">
        <v>115078</v>
      </c>
      <c r="AC140" s="147">
        <v>113292</v>
      </c>
      <c r="AD140" s="147">
        <v>109731</v>
      </c>
      <c r="AE140" s="47" t="str">
        <f t="shared" si="174"/>
        <v>NA</v>
      </c>
      <c r="AF140" s="47" t="str">
        <f t="shared" si="175"/>
        <v>NA</v>
      </c>
      <c r="AG140" s="47" t="str">
        <f t="shared" si="176"/>
        <v>NA</v>
      </c>
      <c r="AH140" s="47" t="str">
        <f t="shared" si="177"/>
        <v>NA</v>
      </c>
      <c r="AI140" s="47">
        <f t="shared" si="178"/>
        <v>383</v>
      </c>
      <c r="AJ140" s="47">
        <f t="shared" si="179"/>
        <v>400</v>
      </c>
      <c r="AK140" s="47">
        <f t="shared" si="180"/>
        <v>405</v>
      </c>
      <c r="AL140" s="47">
        <f t="shared" si="181"/>
        <v>403</v>
      </c>
      <c r="AM140" s="47">
        <f t="shared" si="182"/>
        <v>414</v>
      </c>
      <c r="AN140" s="47">
        <f t="shared" si="183"/>
        <v>423</v>
      </c>
      <c r="AO140" s="47">
        <f t="shared" si="184"/>
        <v>447</v>
      </c>
      <c r="AP140" s="47">
        <f t="shared" si="185"/>
        <v>441</v>
      </c>
      <c r="AQ140" s="47">
        <f t="shared" si="186"/>
        <v>452</v>
      </c>
      <c r="AR140" s="47">
        <f t="shared" si="187"/>
        <v>433</v>
      </c>
      <c r="AS140" s="47">
        <f t="shared" si="188"/>
        <v>435</v>
      </c>
      <c r="AT140" s="47">
        <f t="shared" si="189"/>
        <v>399</v>
      </c>
      <c r="AU140" s="47">
        <f t="shared" si="190"/>
        <v>407</v>
      </c>
      <c r="AV140" s="47">
        <f t="shared" si="191"/>
        <v>402</v>
      </c>
      <c r="AW140" s="47">
        <f t="shared" si="192"/>
        <v>416</v>
      </c>
      <c r="AX140" s="47">
        <f t="shared" si="193"/>
        <v>382</v>
      </c>
      <c r="AY140" s="47">
        <f t="shared" si="194"/>
        <v>391</v>
      </c>
      <c r="AZ140" s="47" t="str">
        <f t="shared" si="195"/>
        <v>NA</v>
      </c>
      <c r="BA140" s="47" t="str">
        <f t="shared" si="196"/>
        <v>NA</v>
      </c>
      <c r="BB140" s="47">
        <f t="shared" si="124"/>
        <v>411</v>
      </c>
      <c r="BC140" s="47">
        <f t="shared" si="125"/>
        <v>418</v>
      </c>
      <c r="BD140" s="47">
        <f t="shared" si="126"/>
        <v>421</v>
      </c>
      <c r="BE140" s="47">
        <f t="shared" si="127"/>
        <v>425</v>
      </c>
    </row>
    <row r="141" spans="1:57" ht="15" customHeight="1" x14ac:dyDescent="0.25">
      <c r="A141" s="54" t="s">
        <v>340</v>
      </c>
      <c r="B141" s="8" t="s">
        <v>923</v>
      </c>
      <c r="C141" s="81" t="s">
        <v>1129</v>
      </c>
      <c r="O141" s="37">
        <v>55678</v>
      </c>
      <c r="P141" s="37">
        <v>54761</v>
      </c>
      <c r="Q141" s="37">
        <v>55738</v>
      </c>
      <c r="R141" s="37">
        <v>64946</v>
      </c>
      <c r="S141" s="37">
        <v>72232</v>
      </c>
      <c r="T141" s="66">
        <v>76973</v>
      </c>
      <c r="U141" s="62">
        <v>89581</v>
      </c>
      <c r="V141" s="67">
        <v>80926</v>
      </c>
      <c r="W141" s="67">
        <v>68182</v>
      </c>
      <c r="X141" s="67">
        <v>75234</v>
      </c>
      <c r="Y141" s="67"/>
      <c r="Z141" s="67"/>
      <c r="AA141" s="147">
        <v>99635</v>
      </c>
      <c r="AB141" s="147">
        <v>113428</v>
      </c>
      <c r="AC141" s="147">
        <v>115032</v>
      </c>
      <c r="AD141" s="147">
        <v>109516</v>
      </c>
      <c r="AE141" s="47" t="str">
        <f t="shared" si="174"/>
        <v>NA</v>
      </c>
      <c r="AF141" s="47" t="str">
        <f t="shared" si="175"/>
        <v>NA</v>
      </c>
      <c r="AG141" s="47" t="str">
        <f t="shared" si="176"/>
        <v>NA</v>
      </c>
      <c r="AH141" s="47" t="str">
        <f t="shared" si="177"/>
        <v>NA</v>
      </c>
      <c r="AI141" s="47" t="str">
        <f t="shared" si="178"/>
        <v>NA</v>
      </c>
      <c r="AJ141" s="47" t="str">
        <f t="shared" si="179"/>
        <v>NA</v>
      </c>
      <c r="AK141" s="47" t="str">
        <f t="shared" si="180"/>
        <v>NA</v>
      </c>
      <c r="AL141" s="47" t="str">
        <f t="shared" si="181"/>
        <v>NA</v>
      </c>
      <c r="AM141" s="47" t="str">
        <f t="shared" si="182"/>
        <v>NA</v>
      </c>
      <c r="AN141" s="47" t="str">
        <f t="shared" si="183"/>
        <v>NA</v>
      </c>
      <c r="AO141" s="47" t="str">
        <f t="shared" si="184"/>
        <v>NA</v>
      </c>
      <c r="AP141" s="47">
        <f t="shared" si="185"/>
        <v>398</v>
      </c>
      <c r="AQ141" s="47">
        <f t="shared" si="186"/>
        <v>392</v>
      </c>
      <c r="AR141" s="47">
        <f t="shared" si="187"/>
        <v>392</v>
      </c>
      <c r="AS141" s="47">
        <f t="shared" si="188"/>
        <v>387</v>
      </c>
      <c r="AT141" s="47">
        <f t="shared" si="189"/>
        <v>386</v>
      </c>
      <c r="AU141" s="47">
        <f t="shared" si="190"/>
        <v>398</v>
      </c>
      <c r="AV141" s="47">
        <f t="shared" si="191"/>
        <v>394</v>
      </c>
      <c r="AW141" s="47">
        <f t="shared" si="192"/>
        <v>433</v>
      </c>
      <c r="AX141" s="47">
        <f t="shared" si="193"/>
        <v>405</v>
      </c>
      <c r="AY141" s="47">
        <f t="shared" si="194"/>
        <v>400</v>
      </c>
      <c r="AZ141" s="47" t="str">
        <f t="shared" si="195"/>
        <v>NA</v>
      </c>
      <c r="BA141" s="47" t="str">
        <f t="shared" si="196"/>
        <v>NA</v>
      </c>
      <c r="BB141" s="47">
        <f t="shared" si="124"/>
        <v>420</v>
      </c>
      <c r="BC141" s="47">
        <f t="shared" si="125"/>
        <v>422</v>
      </c>
      <c r="BD141" s="47">
        <f t="shared" si="126"/>
        <v>416</v>
      </c>
      <c r="BE141" s="47">
        <f t="shared" si="127"/>
        <v>427</v>
      </c>
    </row>
    <row r="142" spans="1:57" ht="15" customHeight="1" x14ac:dyDescent="0.25">
      <c r="A142" s="54" t="s">
        <v>636</v>
      </c>
      <c r="B142" s="8" t="s">
        <v>922</v>
      </c>
      <c r="C142" s="81" t="s">
        <v>1129</v>
      </c>
      <c r="H142" s="37">
        <v>54093</v>
      </c>
      <c r="I142" s="37">
        <v>59629</v>
      </c>
      <c r="J142" s="70">
        <f>((L142-I142)/3)+I142</f>
        <v>61983.333333333336</v>
      </c>
      <c r="K142" s="70">
        <f>((L142-I142)/3)+J142</f>
        <v>64337.666666666672</v>
      </c>
      <c r="L142" s="37">
        <v>66692</v>
      </c>
      <c r="M142" s="37">
        <v>74733</v>
      </c>
      <c r="N142" s="37">
        <v>81806</v>
      </c>
      <c r="O142" s="37">
        <v>91555</v>
      </c>
      <c r="P142" s="37">
        <v>86611</v>
      </c>
      <c r="Q142" s="37">
        <v>90430</v>
      </c>
      <c r="R142" s="37">
        <v>95232</v>
      </c>
      <c r="S142" s="37">
        <v>100850</v>
      </c>
      <c r="T142" s="66">
        <v>108409</v>
      </c>
      <c r="U142" s="62">
        <v>121931</v>
      </c>
      <c r="V142" s="67">
        <v>105435</v>
      </c>
      <c r="W142" s="67">
        <v>77340</v>
      </c>
      <c r="X142" s="67">
        <v>78582</v>
      </c>
      <c r="Y142" s="67"/>
      <c r="Z142" s="67"/>
      <c r="AA142" s="147">
        <v>97739</v>
      </c>
      <c r="AB142" s="147">
        <v>112967</v>
      </c>
      <c r="AC142" s="147">
        <v>118596</v>
      </c>
      <c r="AD142" s="147">
        <v>112948</v>
      </c>
      <c r="AE142" s="47" t="str">
        <f t="shared" si="174"/>
        <v>NA</v>
      </c>
      <c r="AF142" s="47" t="str">
        <f t="shared" si="175"/>
        <v>NA</v>
      </c>
      <c r="AG142" s="47" t="str">
        <f t="shared" si="176"/>
        <v>NA</v>
      </c>
      <c r="AH142" s="47" t="str">
        <f t="shared" si="177"/>
        <v>NA</v>
      </c>
      <c r="AI142" s="47">
        <f t="shared" si="178"/>
        <v>251</v>
      </c>
      <c r="AJ142" s="47">
        <f t="shared" si="179"/>
        <v>266</v>
      </c>
      <c r="AK142" s="47">
        <f t="shared" si="180"/>
        <v>288</v>
      </c>
      <c r="AL142" s="47">
        <f t="shared" si="181"/>
        <v>302</v>
      </c>
      <c r="AM142" s="47">
        <f t="shared" si="182"/>
        <v>324</v>
      </c>
      <c r="AN142" s="47">
        <f t="shared" si="183"/>
        <v>329</v>
      </c>
      <c r="AO142" s="47">
        <f t="shared" si="184"/>
        <v>339</v>
      </c>
      <c r="AP142" s="47">
        <f t="shared" si="185"/>
        <v>313</v>
      </c>
      <c r="AQ142" s="47">
        <f t="shared" si="186"/>
        <v>316</v>
      </c>
      <c r="AR142" s="47">
        <f t="shared" si="187"/>
        <v>314</v>
      </c>
      <c r="AS142" s="47">
        <f t="shared" si="188"/>
        <v>325</v>
      </c>
      <c r="AT142" s="47">
        <f t="shared" si="189"/>
        <v>330</v>
      </c>
      <c r="AU142" s="47">
        <f t="shared" si="190"/>
        <v>336</v>
      </c>
      <c r="AV142" s="47">
        <f t="shared" si="191"/>
        <v>337</v>
      </c>
      <c r="AW142" s="47">
        <f t="shared" si="192"/>
        <v>371</v>
      </c>
      <c r="AX142" s="47">
        <f t="shared" si="193"/>
        <v>374</v>
      </c>
      <c r="AY142" s="47">
        <f t="shared" si="194"/>
        <v>393</v>
      </c>
      <c r="AZ142" s="47" t="str">
        <f t="shared" si="195"/>
        <v>NA</v>
      </c>
      <c r="BA142" s="47" t="str">
        <f t="shared" si="196"/>
        <v>NA</v>
      </c>
      <c r="BB142" s="47">
        <f t="shared" si="124"/>
        <v>423</v>
      </c>
      <c r="BC142" s="47">
        <f t="shared" si="125"/>
        <v>425</v>
      </c>
      <c r="BD142" s="47">
        <f t="shared" si="126"/>
        <v>411</v>
      </c>
      <c r="BE142" s="47">
        <f t="shared" si="127"/>
        <v>417</v>
      </c>
    </row>
    <row r="143" spans="1:57" s="36" customFormat="1" ht="15" customHeight="1" x14ac:dyDescent="0.25">
      <c r="A143" s="54" t="s">
        <v>674</v>
      </c>
      <c r="B143" s="8" t="s">
        <v>935</v>
      </c>
      <c r="C143" s="81" t="s">
        <v>1129</v>
      </c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>
        <v>38905</v>
      </c>
      <c r="O143" s="37">
        <v>34811</v>
      </c>
      <c r="P143" s="37">
        <v>27897</v>
      </c>
      <c r="Q143" s="37">
        <v>35915</v>
      </c>
      <c r="R143" s="37">
        <v>42095</v>
      </c>
      <c r="S143" s="37">
        <v>46438</v>
      </c>
      <c r="T143" s="66">
        <v>52499</v>
      </c>
      <c r="U143" s="62">
        <v>59944</v>
      </c>
      <c r="V143" s="67">
        <v>62346</v>
      </c>
      <c r="W143" s="67">
        <v>53822</v>
      </c>
      <c r="X143" s="67">
        <v>63856</v>
      </c>
      <c r="Y143" s="67"/>
      <c r="Z143" s="67"/>
      <c r="AA143" s="147">
        <v>91686</v>
      </c>
      <c r="AB143" s="147">
        <v>107925</v>
      </c>
      <c r="AC143" s="147">
        <v>111151</v>
      </c>
      <c r="AD143" s="147">
        <v>111342</v>
      </c>
      <c r="AE143" s="47" t="str">
        <f t="shared" si="174"/>
        <v>NA</v>
      </c>
      <c r="AF143" s="47" t="str">
        <f t="shared" si="175"/>
        <v>NA</v>
      </c>
      <c r="AG143" s="47" t="str">
        <f t="shared" si="176"/>
        <v>NA</v>
      </c>
      <c r="AH143" s="47" t="str">
        <f t="shared" si="177"/>
        <v>NA</v>
      </c>
      <c r="AI143" s="47" t="str">
        <f t="shared" si="178"/>
        <v>NA</v>
      </c>
      <c r="AJ143" s="47" t="str">
        <f t="shared" si="179"/>
        <v>NA</v>
      </c>
      <c r="AK143" s="47" t="str">
        <f t="shared" si="180"/>
        <v>NA</v>
      </c>
      <c r="AL143" s="47" t="str">
        <f t="shared" si="181"/>
        <v>NA</v>
      </c>
      <c r="AM143" s="47" t="str">
        <f t="shared" si="182"/>
        <v>NA</v>
      </c>
      <c r="AN143" s="47" t="str">
        <f t="shared" si="183"/>
        <v>NA</v>
      </c>
      <c r="AO143" s="47">
        <f t="shared" si="184"/>
        <v>473</v>
      </c>
      <c r="AP143" s="47">
        <f t="shared" si="185"/>
        <v>490</v>
      </c>
      <c r="AQ143" s="47">
        <f t="shared" si="186"/>
        <v>541</v>
      </c>
      <c r="AR143" s="47">
        <f t="shared" si="187"/>
        <v>499</v>
      </c>
      <c r="AS143" s="47">
        <f t="shared" si="188"/>
        <v>494</v>
      </c>
      <c r="AT143" s="47">
        <f t="shared" si="189"/>
        <v>492</v>
      </c>
      <c r="AU143" s="47">
        <f t="shared" si="190"/>
        <v>489</v>
      </c>
      <c r="AV143" s="47">
        <f t="shared" si="191"/>
        <v>497</v>
      </c>
      <c r="AW143" s="47">
        <f t="shared" si="192"/>
        <v>510</v>
      </c>
      <c r="AX143" s="47">
        <f t="shared" si="193"/>
        <v>465</v>
      </c>
      <c r="AY143" s="47">
        <f t="shared" si="194"/>
        <v>448</v>
      </c>
      <c r="AZ143" s="47" t="str">
        <f t="shared" si="195"/>
        <v>NA</v>
      </c>
      <c r="BA143" s="47" t="str">
        <f t="shared" si="196"/>
        <v>NA</v>
      </c>
      <c r="BB143" s="47">
        <f t="shared" si="124"/>
        <v>437</v>
      </c>
      <c r="BC143" s="47">
        <f t="shared" si="125"/>
        <v>431</v>
      </c>
      <c r="BD143" s="47">
        <f t="shared" si="126"/>
        <v>424</v>
      </c>
      <c r="BE143" s="47">
        <f t="shared" si="127"/>
        <v>418</v>
      </c>
    </row>
    <row r="144" spans="1:57" ht="15" customHeight="1" x14ac:dyDescent="0.25">
      <c r="A144" s="54" t="s">
        <v>483</v>
      </c>
      <c r="B144" s="8" t="s">
        <v>951</v>
      </c>
      <c r="C144" s="81" t="s">
        <v>1129</v>
      </c>
      <c r="R144" s="37">
        <v>53336</v>
      </c>
      <c r="S144" s="37">
        <v>59657</v>
      </c>
      <c r="U144" s="84">
        <v>87901</v>
      </c>
      <c r="V144" s="67">
        <v>85386</v>
      </c>
      <c r="W144" s="67">
        <v>68727</v>
      </c>
      <c r="X144" s="67">
        <v>71387</v>
      </c>
      <c r="Y144" s="67"/>
      <c r="Z144" s="67"/>
      <c r="AA144" s="147">
        <v>90637</v>
      </c>
      <c r="AB144" s="147">
        <v>106284</v>
      </c>
      <c r="AC144" s="147">
        <v>111666</v>
      </c>
      <c r="AD144" s="147">
        <v>110425</v>
      </c>
      <c r="AE144" s="47" t="str">
        <f t="shared" si="174"/>
        <v>NA</v>
      </c>
      <c r="AF144" s="47" t="str">
        <f t="shared" si="175"/>
        <v>NA</v>
      </c>
      <c r="AG144" s="47" t="str">
        <f t="shared" si="176"/>
        <v>NA</v>
      </c>
      <c r="AH144" s="47" t="str">
        <f t="shared" si="177"/>
        <v>NA</v>
      </c>
      <c r="AI144" s="47" t="str">
        <f t="shared" si="178"/>
        <v>NA</v>
      </c>
      <c r="AJ144" s="47" t="str">
        <f t="shared" si="179"/>
        <v>NA</v>
      </c>
      <c r="AK144" s="47" t="str">
        <f t="shared" si="180"/>
        <v>NA</v>
      </c>
      <c r="AL144" s="47" t="str">
        <f t="shared" si="181"/>
        <v>NA</v>
      </c>
      <c r="AM144" s="47" t="str">
        <f t="shared" si="182"/>
        <v>NA</v>
      </c>
      <c r="AN144" s="47" t="str">
        <f t="shared" si="183"/>
        <v>NA</v>
      </c>
      <c r="AO144" s="47" t="str">
        <f t="shared" si="184"/>
        <v>NA</v>
      </c>
      <c r="AP144" s="47" t="str">
        <f t="shared" si="185"/>
        <v>NA</v>
      </c>
      <c r="AQ144" s="47" t="str">
        <f t="shared" si="186"/>
        <v>NA</v>
      </c>
      <c r="AR144" s="47" t="str">
        <f t="shared" si="187"/>
        <v>NA</v>
      </c>
      <c r="AS144" s="47">
        <f t="shared" si="188"/>
        <v>427</v>
      </c>
      <c r="AT144" s="47">
        <f t="shared" si="189"/>
        <v>422</v>
      </c>
      <c r="AU144" s="47" t="str">
        <f t="shared" si="190"/>
        <v>NA</v>
      </c>
      <c r="AV144" s="47">
        <f t="shared" si="191"/>
        <v>400</v>
      </c>
      <c r="AW144" s="47">
        <f t="shared" si="192"/>
        <v>418</v>
      </c>
      <c r="AX144" s="47">
        <f t="shared" si="193"/>
        <v>400</v>
      </c>
      <c r="AY144" s="47">
        <f t="shared" si="194"/>
        <v>413</v>
      </c>
      <c r="AZ144" s="47" t="str">
        <f t="shared" si="195"/>
        <v>NA</v>
      </c>
      <c r="BA144" s="47" t="str">
        <f t="shared" si="196"/>
        <v>NA</v>
      </c>
      <c r="BB144" s="47">
        <f t="shared" si="124"/>
        <v>439</v>
      </c>
      <c r="BC144" s="47">
        <f t="shared" si="125"/>
        <v>434</v>
      </c>
      <c r="BD144" s="47">
        <f t="shared" si="126"/>
        <v>422</v>
      </c>
      <c r="BE144" s="47">
        <f t="shared" si="127"/>
        <v>423</v>
      </c>
    </row>
    <row r="145" spans="1:57" ht="15" customHeight="1" x14ac:dyDescent="0.25">
      <c r="A145" s="54" t="s">
        <v>661</v>
      </c>
      <c r="B145" s="8" t="s">
        <v>941</v>
      </c>
      <c r="C145" s="81" t="s">
        <v>1129</v>
      </c>
      <c r="H145" s="37">
        <v>21141</v>
      </c>
      <c r="I145" s="37">
        <v>23107</v>
      </c>
      <c r="J145" s="37">
        <v>25090</v>
      </c>
      <c r="K145" s="37">
        <v>29083</v>
      </c>
      <c r="L145" s="37">
        <v>35213</v>
      </c>
      <c r="M145" s="37">
        <v>40607</v>
      </c>
      <c r="N145" s="37">
        <v>43440</v>
      </c>
      <c r="O145" s="37">
        <v>47286</v>
      </c>
      <c r="P145" s="37">
        <v>51063</v>
      </c>
      <c r="Q145" s="37">
        <v>50662</v>
      </c>
      <c r="R145" s="37">
        <v>57920</v>
      </c>
      <c r="S145" s="37">
        <v>58713</v>
      </c>
      <c r="T145" s="66">
        <v>68864</v>
      </c>
      <c r="U145" s="62">
        <v>77212</v>
      </c>
      <c r="V145" s="67">
        <v>77093</v>
      </c>
      <c r="W145" s="67"/>
      <c r="X145" s="67"/>
      <c r="Y145" s="67"/>
      <c r="Z145" s="67"/>
      <c r="AA145" s="147">
        <v>93308</v>
      </c>
      <c r="AB145" s="147">
        <v>101098</v>
      </c>
      <c r="AC145" s="147"/>
      <c r="AD145" s="147"/>
      <c r="AE145" s="47" t="str">
        <f t="shared" si="174"/>
        <v>NA</v>
      </c>
      <c r="AF145" s="47" t="str">
        <f t="shared" si="175"/>
        <v>NA</v>
      </c>
      <c r="AG145" s="47" t="str">
        <f t="shared" si="176"/>
        <v>NA</v>
      </c>
      <c r="AH145" s="47" t="str">
        <f t="shared" si="177"/>
        <v>NA</v>
      </c>
      <c r="AI145" s="47">
        <f t="shared" si="178"/>
        <v>370</v>
      </c>
      <c r="AJ145" s="47">
        <f t="shared" si="179"/>
        <v>395</v>
      </c>
      <c r="AK145" s="47">
        <f t="shared" si="180"/>
        <v>407</v>
      </c>
      <c r="AL145" s="47">
        <f t="shared" si="181"/>
        <v>409</v>
      </c>
      <c r="AM145" s="47">
        <f t="shared" si="182"/>
        <v>413</v>
      </c>
      <c r="AN145" s="47">
        <f t="shared" si="183"/>
        <v>411</v>
      </c>
      <c r="AO145" s="47">
        <f t="shared" si="184"/>
        <v>450</v>
      </c>
      <c r="AP145" s="47">
        <f t="shared" si="185"/>
        <v>427</v>
      </c>
      <c r="AQ145" s="47">
        <f t="shared" si="186"/>
        <v>411</v>
      </c>
      <c r="AR145" s="47">
        <f t="shared" si="187"/>
        <v>412</v>
      </c>
      <c r="AS145" s="47">
        <f t="shared" si="188"/>
        <v>407</v>
      </c>
      <c r="AT145" s="47">
        <f t="shared" si="189"/>
        <v>428</v>
      </c>
      <c r="AU145" s="47">
        <f t="shared" si="190"/>
        <v>421</v>
      </c>
      <c r="AV145" s="47">
        <f t="shared" si="191"/>
        <v>435</v>
      </c>
      <c r="AW145" s="47">
        <f t="shared" si="192"/>
        <v>446</v>
      </c>
      <c r="AX145" s="47" t="str">
        <f t="shared" si="193"/>
        <v>NA</v>
      </c>
      <c r="AY145" s="47" t="str">
        <f t="shared" si="194"/>
        <v>NA</v>
      </c>
      <c r="AZ145" s="47" t="str">
        <f t="shared" si="195"/>
        <v>NA</v>
      </c>
      <c r="BA145" s="47" t="str">
        <f t="shared" si="196"/>
        <v>NA</v>
      </c>
      <c r="BB145" s="47">
        <f t="shared" si="124"/>
        <v>432</v>
      </c>
      <c r="BC145" s="47">
        <f t="shared" si="125"/>
        <v>441</v>
      </c>
      <c r="BD145" s="47" t="str">
        <f t="shared" si="126"/>
        <v>NA</v>
      </c>
      <c r="BE145" s="47" t="str">
        <f t="shared" si="127"/>
        <v>NA</v>
      </c>
    </row>
    <row r="146" spans="1:57" ht="15" customHeight="1" x14ac:dyDescent="0.25">
      <c r="A146" s="54" t="s">
        <v>1051</v>
      </c>
      <c r="B146" s="8" t="s">
        <v>941</v>
      </c>
      <c r="C146" s="81" t="s">
        <v>1129</v>
      </c>
      <c r="H146" s="37">
        <v>24013</v>
      </c>
      <c r="I146" s="37">
        <v>25914</v>
      </c>
      <c r="J146" s="37">
        <v>27080</v>
      </c>
      <c r="K146" s="37">
        <v>28831</v>
      </c>
      <c r="L146" s="37">
        <v>33581</v>
      </c>
      <c r="M146" s="37">
        <v>71743</v>
      </c>
      <c r="N146" s="37">
        <v>74271</v>
      </c>
      <c r="O146" s="37">
        <v>65785</v>
      </c>
      <c r="P146" s="37">
        <v>56436</v>
      </c>
      <c r="Q146" s="37">
        <v>53417</v>
      </c>
      <c r="R146" s="37">
        <v>56755</v>
      </c>
      <c r="S146" s="37">
        <v>58682</v>
      </c>
      <c r="T146" s="66">
        <v>82127</v>
      </c>
      <c r="U146" s="62">
        <v>95069</v>
      </c>
      <c r="V146" s="67">
        <v>85476</v>
      </c>
      <c r="W146" s="67">
        <v>69262</v>
      </c>
      <c r="X146" s="67">
        <v>76499</v>
      </c>
      <c r="Y146" s="67"/>
      <c r="Z146" s="67"/>
      <c r="AA146" s="147">
        <v>91663</v>
      </c>
      <c r="AB146" s="147">
        <v>100536</v>
      </c>
      <c r="AC146" s="147">
        <v>98341</v>
      </c>
      <c r="AD146" s="147">
        <v>92603</v>
      </c>
      <c r="AE146" s="47" t="str">
        <f t="shared" si="174"/>
        <v>NA</v>
      </c>
      <c r="AF146" s="47" t="str">
        <f t="shared" si="175"/>
        <v>NA</v>
      </c>
      <c r="AG146" s="47" t="str">
        <f t="shared" si="176"/>
        <v>NA</v>
      </c>
      <c r="AH146" s="47" t="str">
        <f t="shared" si="177"/>
        <v>NA</v>
      </c>
      <c r="AI146" s="47">
        <f t="shared" si="178"/>
        <v>357</v>
      </c>
      <c r="AJ146" s="47">
        <f t="shared" si="179"/>
        <v>381</v>
      </c>
      <c r="AK146" s="47">
        <f t="shared" si="180"/>
        <v>397</v>
      </c>
      <c r="AL146" s="47">
        <f t="shared" si="181"/>
        <v>411</v>
      </c>
      <c r="AM146" s="47">
        <f t="shared" si="182"/>
        <v>423</v>
      </c>
      <c r="AN146" s="47">
        <f t="shared" si="183"/>
        <v>334</v>
      </c>
      <c r="AO146" s="47">
        <f t="shared" si="184"/>
        <v>358</v>
      </c>
      <c r="AP146" s="47">
        <f t="shared" si="185"/>
        <v>364</v>
      </c>
      <c r="AQ146" s="47">
        <f t="shared" si="186"/>
        <v>385</v>
      </c>
      <c r="AR146" s="47">
        <f t="shared" si="187"/>
        <v>400</v>
      </c>
      <c r="AS146" s="47">
        <f t="shared" si="188"/>
        <v>417</v>
      </c>
      <c r="AT146" s="47">
        <f t="shared" si="189"/>
        <v>429</v>
      </c>
      <c r="AU146" s="47">
        <f t="shared" si="190"/>
        <v>383</v>
      </c>
      <c r="AV146" s="47">
        <f t="shared" si="191"/>
        <v>381</v>
      </c>
      <c r="AW146" s="47">
        <f t="shared" si="192"/>
        <v>417</v>
      </c>
      <c r="AX146" s="47">
        <f t="shared" si="193"/>
        <v>399</v>
      </c>
      <c r="AY146" s="47">
        <f t="shared" si="194"/>
        <v>398</v>
      </c>
      <c r="AZ146" s="47" t="str">
        <f t="shared" si="195"/>
        <v>NA</v>
      </c>
      <c r="BA146" s="47" t="str">
        <f t="shared" si="196"/>
        <v>NA</v>
      </c>
      <c r="BB146" s="47">
        <f t="shared" si="124"/>
        <v>438</v>
      </c>
      <c r="BC146" s="47">
        <f t="shared" si="125"/>
        <v>443</v>
      </c>
      <c r="BD146" s="47">
        <f t="shared" si="126"/>
        <v>449</v>
      </c>
      <c r="BE146" s="47">
        <f t="shared" si="127"/>
        <v>459</v>
      </c>
    </row>
    <row r="147" spans="1:57" ht="15" customHeight="1" x14ac:dyDescent="0.25">
      <c r="A147" s="54" t="s">
        <v>1093</v>
      </c>
      <c r="B147" s="8" t="s">
        <v>922</v>
      </c>
      <c r="C147" s="81" t="s">
        <v>1129</v>
      </c>
      <c r="P147" s="37">
        <v>36420</v>
      </c>
      <c r="Q147" s="37">
        <v>37176</v>
      </c>
      <c r="R147" s="37">
        <v>43304</v>
      </c>
      <c r="S147" s="37">
        <v>46085</v>
      </c>
      <c r="T147" s="66">
        <v>52291</v>
      </c>
      <c r="U147" s="62">
        <v>61759</v>
      </c>
      <c r="V147" s="67">
        <v>69520</v>
      </c>
      <c r="W147" s="67">
        <v>58890</v>
      </c>
      <c r="X147" s="67">
        <v>64584</v>
      </c>
      <c r="Y147" s="67"/>
      <c r="Z147" s="67"/>
      <c r="AA147" s="147">
        <v>85445</v>
      </c>
      <c r="AB147" s="147">
        <v>99679</v>
      </c>
      <c r="AC147" s="147">
        <v>102380</v>
      </c>
      <c r="AD147" s="147">
        <v>108061</v>
      </c>
      <c r="AE147" s="47" t="str">
        <f t="shared" si="174"/>
        <v>NA</v>
      </c>
      <c r="AF147" s="47" t="str">
        <f t="shared" si="175"/>
        <v>NA</v>
      </c>
      <c r="AG147" s="47" t="str">
        <f t="shared" si="176"/>
        <v>NA</v>
      </c>
      <c r="AH147" s="47" t="str">
        <f t="shared" si="177"/>
        <v>NA</v>
      </c>
      <c r="AI147" s="47" t="str">
        <f t="shared" si="178"/>
        <v>NA</v>
      </c>
      <c r="AJ147" s="47" t="str">
        <f t="shared" si="179"/>
        <v>NA</v>
      </c>
      <c r="AK147" s="47" t="str">
        <f t="shared" si="180"/>
        <v>NA</v>
      </c>
      <c r="AL147" s="47" t="str">
        <f t="shared" si="181"/>
        <v>NA</v>
      </c>
      <c r="AM147" s="47" t="str">
        <f t="shared" si="182"/>
        <v>NA</v>
      </c>
      <c r="AN147" s="47" t="str">
        <f t="shared" si="183"/>
        <v>NA</v>
      </c>
      <c r="AO147" s="47" t="str">
        <f t="shared" si="184"/>
        <v>NA</v>
      </c>
      <c r="AP147" s="47" t="str">
        <f t="shared" si="185"/>
        <v>NA</v>
      </c>
      <c r="AQ147" s="47">
        <f t="shared" si="186"/>
        <v>478</v>
      </c>
      <c r="AR147" s="47">
        <f t="shared" si="187"/>
        <v>493</v>
      </c>
      <c r="AS147" s="47">
        <f t="shared" si="188"/>
        <v>489</v>
      </c>
      <c r="AT147" s="47">
        <f t="shared" si="189"/>
        <v>495</v>
      </c>
      <c r="AU147" s="47">
        <f t="shared" si="190"/>
        <v>490</v>
      </c>
      <c r="AV147" s="47">
        <f t="shared" si="191"/>
        <v>487</v>
      </c>
      <c r="AW147" s="47">
        <f t="shared" si="192"/>
        <v>479</v>
      </c>
      <c r="AX147" s="47">
        <f t="shared" si="193"/>
        <v>442</v>
      </c>
      <c r="AY147" s="47">
        <f t="shared" si="194"/>
        <v>441</v>
      </c>
      <c r="AZ147" s="47" t="str">
        <f t="shared" si="195"/>
        <v>NA</v>
      </c>
      <c r="BA147" s="47" t="str">
        <f t="shared" si="196"/>
        <v>NA</v>
      </c>
      <c r="BB147" s="47">
        <f t="shared" si="124"/>
        <v>451</v>
      </c>
      <c r="BC147" s="47">
        <f t="shared" si="125"/>
        <v>446</v>
      </c>
      <c r="BD147" s="47">
        <f t="shared" si="126"/>
        <v>441</v>
      </c>
      <c r="BE147" s="47">
        <f t="shared" si="127"/>
        <v>430</v>
      </c>
    </row>
    <row r="148" spans="1:57" ht="15" customHeight="1" x14ac:dyDescent="0.25">
      <c r="A148" s="54" t="s">
        <v>325</v>
      </c>
      <c r="B148" s="8" t="s">
        <v>918</v>
      </c>
      <c r="C148" s="81" t="s">
        <v>1129</v>
      </c>
      <c r="Q148" s="37">
        <v>39881</v>
      </c>
      <c r="R148" s="37">
        <v>43958</v>
      </c>
      <c r="S148" s="37">
        <v>46284</v>
      </c>
      <c r="T148" s="66">
        <v>51470</v>
      </c>
      <c r="U148" s="62">
        <v>58812</v>
      </c>
      <c r="V148" s="67">
        <v>61925</v>
      </c>
      <c r="W148" s="67">
        <v>51730</v>
      </c>
      <c r="X148" s="67">
        <v>54833</v>
      </c>
      <c r="Y148" s="67"/>
      <c r="Z148" s="67"/>
      <c r="AA148" s="147">
        <v>93526</v>
      </c>
      <c r="AB148" s="147">
        <v>98147</v>
      </c>
      <c r="AC148" s="147">
        <v>94643</v>
      </c>
      <c r="AD148" s="147">
        <v>97184</v>
      </c>
      <c r="AE148" s="47" t="str">
        <f t="shared" si="174"/>
        <v>NA</v>
      </c>
      <c r="AF148" s="47" t="str">
        <f t="shared" si="175"/>
        <v>NA</v>
      </c>
      <c r="AG148" s="47" t="str">
        <f t="shared" si="176"/>
        <v>NA</v>
      </c>
      <c r="AH148" s="47" t="str">
        <f t="shared" si="177"/>
        <v>NA</v>
      </c>
      <c r="AI148" s="47" t="str">
        <f t="shared" si="178"/>
        <v>NA</v>
      </c>
      <c r="AJ148" s="47" t="str">
        <f t="shared" si="179"/>
        <v>NA</v>
      </c>
      <c r="AK148" s="47" t="str">
        <f t="shared" si="180"/>
        <v>NA</v>
      </c>
      <c r="AL148" s="47" t="str">
        <f t="shared" si="181"/>
        <v>NA</v>
      </c>
      <c r="AM148" s="47" t="str">
        <f t="shared" si="182"/>
        <v>NA</v>
      </c>
      <c r="AN148" s="47" t="str">
        <f t="shared" si="183"/>
        <v>NA</v>
      </c>
      <c r="AO148" s="47" t="str">
        <f t="shared" si="184"/>
        <v>NA</v>
      </c>
      <c r="AP148" s="47" t="str">
        <f t="shared" si="185"/>
        <v>NA</v>
      </c>
      <c r="AQ148" s="47" t="str">
        <f t="shared" si="186"/>
        <v>NA</v>
      </c>
      <c r="AR148" s="47">
        <f t="shared" si="187"/>
        <v>476</v>
      </c>
      <c r="AS148" s="47">
        <f t="shared" si="188"/>
        <v>485</v>
      </c>
      <c r="AT148" s="47">
        <f t="shared" si="189"/>
        <v>494</v>
      </c>
      <c r="AU148" s="47">
        <f t="shared" si="190"/>
        <v>496</v>
      </c>
      <c r="AV148" s="47">
        <f t="shared" si="191"/>
        <v>502</v>
      </c>
      <c r="AW148" s="47">
        <f t="shared" si="192"/>
        <v>514</v>
      </c>
      <c r="AX148" s="47">
        <f t="shared" si="193"/>
        <v>479</v>
      </c>
      <c r="AY148" s="47">
        <f t="shared" si="194"/>
        <v>491</v>
      </c>
      <c r="AZ148" s="47" t="str">
        <f t="shared" si="195"/>
        <v>NA</v>
      </c>
      <c r="BA148" s="47" t="str">
        <f t="shared" si="196"/>
        <v>NA</v>
      </c>
      <c r="BB148" s="47">
        <f t="shared" si="124"/>
        <v>430</v>
      </c>
      <c r="BC148" s="47">
        <f t="shared" si="125"/>
        <v>448</v>
      </c>
      <c r="BD148" s="47">
        <f t="shared" si="126"/>
        <v>462</v>
      </c>
      <c r="BE148" s="47">
        <f t="shared" si="127"/>
        <v>450</v>
      </c>
    </row>
    <row r="149" spans="1:57" ht="15" customHeight="1" x14ac:dyDescent="0.25">
      <c r="A149" s="54" t="s">
        <v>669</v>
      </c>
      <c r="B149" s="8" t="s">
        <v>941</v>
      </c>
      <c r="C149" s="81" t="s">
        <v>1129</v>
      </c>
      <c r="H149" s="37">
        <v>16699</v>
      </c>
      <c r="I149" s="37">
        <v>17138</v>
      </c>
      <c r="J149" s="98">
        <f>(($N$152-$I$152)/5)+I149</f>
        <v>17138</v>
      </c>
      <c r="K149" s="98">
        <f>(($N$152-$I$152)/5)+J149</f>
        <v>17138</v>
      </c>
      <c r="L149" s="98">
        <f>(($N$152-$I$152)/5)+K149</f>
        <v>17138</v>
      </c>
      <c r="M149" s="98">
        <f>(($N$152-$I$152)/5)+L149</f>
        <v>17138</v>
      </c>
      <c r="N149" s="37">
        <v>41805</v>
      </c>
      <c r="O149" s="37">
        <v>40236</v>
      </c>
      <c r="P149" s="37">
        <v>37529</v>
      </c>
      <c r="Q149" s="37">
        <v>41338</v>
      </c>
      <c r="R149" s="37">
        <v>44414</v>
      </c>
      <c r="S149" s="37">
        <v>49214</v>
      </c>
      <c r="T149" s="66">
        <v>57147</v>
      </c>
      <c r="U149" s="62">
        <v>66004</v>
      </c>
      <c r="V149" s="67">
        <v>64995</v>
      </c>
      <c r="W149" s="67">
        <v>58974</v>
      </c>
      <c r="X149" s="67">
        <v>67312</v>
      </c>
      <c r="Y149" s="67"/>
      <c r="Z149" s="67"/>
      <c r="AA149" s="147">
        <v>86711</v>
      </c>
      <c r="AB149" s="147">
        <v>97964</v>
      </c>
      <c r="AC149" s="147">
        <v>100980</v>
      </c>
      <c r="AD149" s="147">
        <v>101476</v>
      </c>
      <c r="AE149" s="47" t="str">
        <f t="shared" si="174"/>
        <v>NA</v>
      </c>
      <c r="AF149" s="47" t="str">
        <f t="shared" si="175"/>
        <v>NA</v>
      </c>
      <c r="AG149" s="47" t="str">
        <f t="shared" si="176"/>
        <v>NA</v>
      </c>
      <c r="AH149" s="47" t="str">
        <f t="shared" si="177"/>
        <v>NA</v>
      </c>
      <c r="AI149" s="47">
        <f t="shared" si="178"/>
        <v>392</v>
      </c>
      <c r="AJ149" s="47">
        <f t="shared" si="179"/>
        <v>425</v>
      </c>
      <c r="AK149" s="47">
        <f t="shared" si="180"/>
        <v>451</v>
      </c>
      <c r="AL149" s="47">
        <f t="shared" si="181"/>
        <v>460</v>
      </c>
      <c r="AM149" s="47">
        <f t="shared" si="182"/>
        <v>491</v>
      </c>
      <c r="AN149" s="47">
        <f t="shared" si="183"/>
        <v>501</v>
      </c>
      <c r="AO149" s="47">
        <f t="shared" si="184"/>
        <v>459</v>
      </c>
      <c r="AP149" s="47">
        <f t="shared" si="185"/>
        <v>462</v>
      </c>
      <c r="AQ149" s="47">
        <f t="shared" si="186"/>
        <v>473</v>
      </c>
      <c r="AR149" s="47">
        <f t="shared" si="187"/>
        <v>467</v>
      </c>
      <c r="AS149" s="47">
        <f t="shared" si="188"/>
        <v>482</v>
      </c>
      <c r="AT149" s="47">
        <f t="shared" si="189"/>
        <v>482</v>
      </c>
      <c r="AU149" s="47">
        <f t="shared" si="190"/>
        <v>464</v>
      </c>
      <c r="AV149" s="47">
        <f t="shared" si="191"/>
        <v>470</v>
      </c>
      <c r="AW149" s="47">
        <f t="shared" si="192"/>
        <v>500</v>
      </c>
      <c r="AX149" s="47">
        <f t="shared" si="193"/>
        <v>441</v>
      </c>
      <c r="AY149" s="47">
        <f t="shared" si="194"/>
        <v>428</v>
      </c>
      <c r="AZ149" s="47" t="str">
        <f t="shared" si="195"/>
        <v>NA</v>
      </c>
      <c r="BA149" s="47" t="str">
        <f t="shared" si="196"/>
        <v>NA</v>
      </c>
      <c r="BB149" s="47">
        <f t="shared" si="124"/>
        <v>450</v>
      </c>
      <c r="BC149" s="47">
        <f t="shared" si="125"/>
        <v>451</v>
      </c>
      <c r="BD149" s="47">
        <f t="shared" si="126"/>
        <v>445</v>
      </c>
      <c r="BE149" s="47">
        <f t="shared" si="127"/>
        <v>438</v>
      </c>
    </row>
    <row r="150" spans="1:57" s="36" customFormat="1" ht="15" customHeight="1" x14ac:dyDescent="0.25">
      <c r="A150" s="54" t="s">
        <v>384</v>
      </c>
      <c r="B150" s="8" t="s">
        <v>946</v>
      </c>
      <c r="C150" s="81" t="s">
        <v>1129</v>
      </c>
      <c r="D150" s="37"/>
      <c r="E150" s="37"/>
      <c r="F150" s="37"/>
      <c r="G150" s="37"/>
      <c r="H150" s="37">
        <v>41587</v>
      </c>
      <c r="I150" s="37">
        <v>47063</v>
      </c>
      <c r="J150" s="37">
        <v>52624</v>
      </c>
      <c r="K150" s="37">
        <v>60046</v>
      </c>
      <c r="L150" s="37">
        <v>69616</v>
      </c>
      <c r="M150" s="37">
        <v>78191</v>
      </c>
      <c r="N150" s="37">
        <v>78690</v>
      </c>
      <c r="O150" s="37">
        <v>75155</v>
      </c>
      <c r="P150" s="37">
        <v>68873</v>
      </c>
      <c r="Q150" s="37">
        <v>68127</v>
      </c>
      <c r="R150" s="37">
        <v>74279</v>
      </c>
      <c r="S150" s="37">
        <v>77916</v>
      </c>
      <c r="T150" s="62">
        <v>85317</v>
      </c>
      <c r="U150" s="62">
        <v>99224</v>
      </c>
      <c r="V150" s="67">
        <v>88254</v>
      </c>
      <c r="W150" s="67">
        <v>62413</v>
      </c>
      <c r="X150" s="67">
        <v>69892</v>
      </c>
      <c r="Y150" s="67"/>
      <c r="Z150" s="67"/>
      <c r="AA150" s="147">
        <v>88637</v>
      </c>
      <c r="AB150" s="147">
        <v>97595</v>
      </c>
      <c r="AC150" s="147">
        <v>95478</v>
      </c>
      <c r="AD150" s="147">
        <v>88498</v>
      </c>
      <c r="AE150" s="47" t="str">
        <f t="shared" si="174"/>
        <v>NA</v>
      </c>
      <c r="AF150" s="47" t="str">
        <f t="shared" si="175"/>
        <v>NA</v>
      </c>
      <c r="AG150" s="47" t="str">
        <f t="shared" si="176"/>
        <v>NA</v>
      </c>
      <c r="AH150" s="47" t="str">
        <f t="shared" si="177"/>
        <v>NA</v>
      </c>
      <c r="AI150" s="47">
        <f t="shared" si="178"/>
        <v>285</v>
      </c>
      <c r="AJ150" s="47">
        <f t="shared" si="179"/>
        <v>298</v>
      </c>
      <c r="AK150" s="47">
        <f t="shared" si="180"/>
        <v>304</v>
      </c>
      <c r="AL150" s="47">
        <f t="shared" si="181"/>
        <v>312</v>
      </c>
      <c r="AM150" s="47">
        <f t="shared" si="182"/>
        <v>317</v>
      </c>
      <c r="AN150" s="47">
        <f t="shared" si="183"/>
        <v>318</v>
      </c>
      <c r="AO150" s="47">
        <f t="shared" si="184"/>
        <v>350</v>
      </c>
      <c r="AP150" s="47">
        <f t="shared" si="185"/>
        <v>346</v>
      </c>
      <c r="AQ150" s="47">
        <f t="shared" si="186"/>
        <v>359</v>
      </c>
      <c r="AR150" s="47">
        <f t="shared" si="187"/>
        <v>358</v>
      </c>
      <c r="AS150" s="47">
        <f t="shared" si="188"/>
        <v>364</v>
      </c>
      <c r="AT150" s="47">
        <f t="shared" si="189"/>
        <v>371</v>
      </c>
      <c r="AU150" s="47">
        <f t="shared" si="190"/>
        <v>374</v>
      </c>
      <c r="AV150" s="47">
        <f t="shared" si="191"/>
        <v>372</v>
      </c>
      <c r="AW150" s="47">
        <f t="shared" si="192"/>
        <v>409</v>
      </c>
      <c r="AX150" s="47">
        <f t="shared" si="193"/>
        <v>423</v>
      </c>
      <c r="AY150" s="47">
        <f t="shared" si="194"/>
        <v>416</v>
      </c>
      <c r="AZ150" s="47" t="str">
        <f t="shared" si="195"/>
        <v>NA</v>
      </c>
      <c r="BA150" s="47" t="str">
        <f t="shared" si="196"/>
        <v>NA</v>
      </c>
      <c r="BB150" s="47">
        <f t="shared" si="124"/>
        <v>441</v>
      </c>
      <c r="BC150" s="47">
        <f t="shared" si="125"/>
        <v>453</v>
      </c>
      <c r="BD150" s="47">
        <f t="shared" si="126"/>
        <v>458</v>
      </c>
      <c r="BE150" s="47">
        <f t="shared" si="127"/>
        <v>471</v>
      </c>
    </row>
    <row r="151" spans="1:57" ht="15" customHeight="1" x14ac:dyDescent="0.25">
      <c r="A151" s="237" t="s">
        <v>2205</v>
      </c>
      <c r="B151" s="153" t="s">
        <v>920</v>
      </c>
      <c r="C151" s="153" t="s">
        <v>1129</v>
      </c>
      <c r="T151" s="66"/>
      <c r="U151" s="66"/>
      <c r="V151" s="118"/>
      <c r="W151" s="118"/>
      <c r="X151" s="118"/>
      <c r="Y151" s="118"/>
      <c r="Z151" s="118"/>
      <c r="AA151" s="154">
        <v>80736</v>
      </c>
      <c r="AB151" s="154">
        <v>97263</v>
      </c>
      <c r="AC151" s="154">
        <v>98551</v>
      </c>
      <c r="AD151" s="154">
        <v>96521</v>
      </c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119"/>
      <c r="AR151" s="119"/>
      <c r="AS151" s="119"/>
      <c r="AT151" s="119"/>
      <c r="AU151" s="119"/>
      <c r="AV151" s="119"/>
      <c r="AW151" s="119"/>
      <c r="AX151" s="119"/>
      <c r="AY151" s="119"/>
      <c r="AZ151" s="119"/>
      <c r="BA151" s="119"/>
      <c r="BB151" s="47">
        <f t="shared" si="124"/>
        <v>472</v>
      </c>
      <c r="BC151" s="47">
        <f t="shared" si="125"/>
        <v>454</v>
      </c>
      <c r="BD151" s="47">
        <f t="shared" si="126"/>
        <v>448</v>
      </c>
      <c r="BE151" s="47">
        <f t="shared" si="127"/>
        <v>452</v>
      </c>
    </row>
    <row r="152" spans="1:57" ht="15" customHeight="1" x14ac:dyDescent="0.25">
      <c r="A152" s="54" t="s">
        <v>663</v>
      </c>
      <c r="B152" s="8" t="s">
        <v>938</v>
      </c>
      <c r="C152" s="81" t="s">
        <v>1129</v>
      </c>
      <c r="O152" s="37">
        <v>49472</v>
      </c>
      <c r="P152" s="37">
        <v>53363</v>
      </c>
      <c r="Q152" s="37">
        <v>54917</v>
      </c>
      <c r="R152" s="37">
        <v>65889</v>
      </c>
      <c r="S152" s="37">
        <v>72412</v>
      </c>
      <c r="T152" s="66">
        <v>82769</v>
      </c>
      <c r="U152" s="70">
        <f>((V152-T152)/2)+T152</f>
        <v>78478</v>
      </c>
      <c r="V152" s="67">
        <v>74187</v>
      </c>
      <c r="W152" s="67">
        <v>61413</v>
      </c>
      <c r="X152" s="67">
        <v>67912</v>
      </c>
      <c r="Y152" s="67"/>
      <c r="Z152" s="67"/>
      <c r="AA152" s="147">
        <v>85254</v>
      </c>
      <c r="AB152" s="147">
        <v>94983</v>
      </c>
      <c r="AC152" s="147"/>
      <c r="AD152" s="147"/>
      <c r="AE152" s="47" t="str">
        <f t="shared" ref="AE152:AN155" si="197">IF(D152&gt;0,RANK(D152,D$22:D$1192),"NA")</f>
        <v>NA</v>
      </c>
      <c r="AF152" s="47" t="str">
        <f t="shared" si="197"/>
        <v>NA</v>
      </c>
      <c r="AG152" s="47" t="str">
        <f t="shared" si="197"/>
        <v>NA</v>
      </c>
      <c r="AH152" s="47" t="str">
        <f t="shared" si="197"/>
        <v>NA</v>
      </c>
      <c r="AI152" s="47" t="str">
        <f t="shared" si="197"/>
        <v>NA</v>
      </c>
      <c r="AJ152" s="47" t="str">
        <f t="shared" si="197"/>
        <v>NA</v>
      </c>
      <c r="AK152" s="47" t="str">
        <f t="shared" si="197"/>
        <v>NA</v>
      </c>
      <c r="AL152" s="47" t="str">
        <f t="shared" si="197"/>
        <v>NA</v>
      </c>
      <c r="AM152" s="47" t="str">
        <f t="shared" si="197"/>
        <v>NA</v>
      </c>
      <c r="AN152" s="47" t="str">
        <f t="shared" si="197"/>
        <v>NA</v>
      </c>
      <c r="AO152" s="47" t="str">
        <f t="shared" ref="AO152:AX155" si="198">IF(N152&gt;0,RANK(N152,N$22:N$1192),"NA")</f>
        <v>NA</v>
      </c>
      <c r="AP152" s="47">
        <f t="shared" si="198"/>
        <v>420</v>
      </c>
      <c r="AQ152" s="47">
        <f t="shared" si="198"/>
        <v>400</v>
      </c>
      <c r="AR152" s="47">
        <f t="shared" si="198"/>
        <v>394</v>
      </c>
      <c r="AS152" s="47">
        <f t="shared" si="198"/>
        <v>383</v>
      </c>
      <c r="AT152" s="47">
        <f t="shared" si="198"/>
        <v>383</v>
      </c>
      <c r="AU152" s="47">
        <f t="shared" si="198"/>
        <v>379</v>
      </c>
      <c r="AV152" s="47">
        <f t="shared" si="198"/>
        <v>430</v>
      </c>
      <c r="AW152" s="47">
        <f t="shared" si="198"/>
        <v>456</v>
      </c>
      <c r="AX152" s="47">
        <f t="shared" si="198"/>
        <v>429</v>
      </c>
      <c r="AY152" s="47">
        <f t="shared" ref="AY152:BA155" si="199">IF(X152&gt;0,RANK(X152,X$22:X$1192),"NA")</f>
        <v>426</v>
      </c>
      <c r="AZ152" s="47" t="str">
        <f t="shared" si="199"/>
        <v>NA</v>
      </c>
      <c r="BA152" s="47" t="str">
        <f t="shared" si="199"/>
        <v>NA</v>
      </c>
      <c r="BB152" s="47">
        <f t="shared" si="124"/>
        <v>452</v>
      </c>
      <c r="BC152" s="47">
        <f t="shared" si="125"/>
        <v>458</v>
      </c>
      <c r="BD152" s="47" t="str">
        <f t="shared" si="126"/>
        <v>NA</v>
      </c>
      <c r="BE152" s="47" t="str">
        <f t="shared" si="127"/>
        <v>NA</v>
      </c>
    </row>
    <row r="153" spans="1:57" ht="15" customHeight="1" x14ac:dyDescent="0.25">
      <c r="A153" s="54" t="s">
        <v>631</v>
      </c>
      <c r="B153" s="8" t="s">
        <v>935</v>
      </c>
      <c r="C153" s="81" t="s">
        <v>1129</v>
      </c>
      <c r="L153" s="37">
        <v>26724</v>
      </c>
      <c r="M153" s="37">
        <v>32688</v>
      </c>
      <c r="N153" s="37">
        <v>32828</v>
      </c>
      <c r="O153" s="37">
        <v>35133</v>
      </c>
      <c r="P153" s="37">
        <v>35869</v>
      </c>
      <c r="Q153" s="37">
        <v>43779</v>
      </c>
      <c r="R153" s="37">
        <v>52803</v>
      </c>
      <c r="S153" s="37">
        <v>63807</v>
      </c>
      <c r="T153" s="62">
        <v>76126</v>
      </c>
      <c r="U153" s="62">
        <v>88623</v>
      </c>
      <c r="V153" s="67">
        <v>95209</v>
      </c>
      <c r="W153" s="67">
        <v>66385</v>
      </c>
      <c r="X153" s="67">
        <v>69228</v>
      </c>
      <c r="Y153" s="67"/>
      <c r="Z153" s="67"/>
      <c r="AA153" s="147">
        <v>83557</v>
      </c>
      <c r="AB153" s="147">
        <v>94884</v>
      </c>
      <c r="AC153" s="147">
        <v>98307</v>
      </c>
      <c r="AD153" s="147">
        <v>96455</v>
      </c>
      <c r="AE153" s="47" t="str">
        <f t="shared" si="197"/>
        <v>NA</v>
      </c>
      <c r="AF153" s="47" t="str">
        <f t="shared" si="197"/>
        <v>NA</v>
      </c>
      <c r="AG153" s="47" t="str">
        <f t="shared" si="197"/>
        <v>NA</v>
      </c>
      <c r="AH153" s="47" t="str">
        <f t="shared" si="197"/>
        <v>NA</v>
      </c>
      <c r="AI153" s="47" t="str">
        <f t="shared" si="197"/>
        <v>NA</v>
      </c>
      <c r="AJ153" s="47" t="str">
        <f t="shared" si="197"/>
        <v>NA</v>
      </c>
      <c r="AK153" s="47" t="str">
        <f t="shared" si="197"/>
        <v>NA</v>
      </c>
      <c r="AL153" s="47" t="str">
        <f t="shared" si="197"/>
        <v>NA</v>
      </c>
      <c r="AM153" s="47">
        <f t="shared" si="197"/>
        <v>454</v>
      </c>
      <c r="AN153" s="47">
        <f t="shared" si="197"/>
        <v>448</v>
      </c>
      <c r="AO153" s="47">
        <f t="shared" si="198"/>
        <v>503</v>
      </c>
      <c r="AP153" s="47">
        <f t="shared" si="198"/>
        <v>489</v>
      </c>
      <c r="AQ153" s="47">
        <f t="shared" si="198"/>
        <v>484</v>
      </c>
      <c r="AR153" s="47">
        <f t="shared" si="198"/>
        <v>451</v>
      </c>
      <c r="AS153" s="47">
        <f t="shared" si="198"/>
        <v>431</v>
      </c>
      <c r="AT153" s="47">
        <f t="shared" si="198"/>
        <v>412</v>
      </c>
      <c r="AU153" s="47">
        <f t="shared" si="198"/>
        <v>401</v>
      </c>
      <c r="AV153" s="47">
        <f t="shared" si="198"/>
        <v>399</v>
      </c>
      <c r="AW153" s="47">
        <f t="shared" si="198"/>
        <v>394</v>
      </c>
      <c r="AX153" s="47">
        <f t="shared" si="198"/>
        <v>410</v>
      </c>
      <c r="AY153" s="47">
        <f t="shared" si="199"/>
        <v>418</v>
      </c>
      <c r="AZ153" s="47" t="str">
        <f t="shared" si="199"/>
        <v>NA</v>
      </c>
      <c r="BA153" s="47" t="str">
        <f t="shared" si="199"/>
        <v>NA</v>
      </c>
      <c r="BB153" s="47">
        <f t="shared" si="124"/>
        <v>457</v>
      </c>
      <c r="BC153" s="47">
        <f t="shared" si="125"/>
        <v>459</v>
      </c>
      <c r="BD153" s="47">
        <f t="shared" si="126"/>
        <v>450</v>
      </c>
      <c r="BE153" s="47">
        <f t="shared" si="127"/>
        <v>454</v>
      </c>
    </row>
    <row r="154" spans="1:57" s="36" customFormat="1" ht="15" customHeight="1" x14ac:dyDescent="0.25">
      <c r="A154" s="54" t="s">
        <v>521</v>
      </c>
      <c r="B154" s="8" t="s">
        <v>934</v>
      </c>
      <c r="C154" s="81" t="s">
        <v>1129</v>
      </c>
      <c r="D154" s="37"/>
      <c r="E154" s="37"/>
      <c r="F154" s="37"/>
      <c r="G154" s="37"/>
      <c r="H154" s="37">
        <v>5475</v>
      </c>
      <c r="I154" s="37">
        <v>7793</v>
      </c>
      <c r="J154" s="37">
        <v>9836</v>
      </c>
      <c r="K154" s="37">
        <v>12160</v>
      </c>
      <c r="L154" s="37">
        <v>14975</v>
      </c>
      <c r="M154" s="37">
        <v>18763</v>
      </c>
      <c r="N154" s="37">
        <v>23886</v>
      </c>
      <c r="O154" s="37">
        <v>24111</v>
      </c>
      <c r="P154" s="37">
        <v>22997</v>
      </c>
      <c r="Q154" s="37">
        <v>23979</v>
      </c>
      <c r="R154" s="37">
        <v>32470</v>
      </c>
      <c r="S154" s="37">
        <v>36811</v>
      </c>
      <c r="T154" s="66">
        <v>41546</v>
      </c>
      <c r="U154" s="62">
        <v>52378</v>
      </c>
      <c r="V154" s="67">
        <v>50445</v>
      </c>
      <c r="W154" s="67">
        <v>46024</v>
      </c>
      <c r="X154" s="67">
        <v>55546</v>
      </c>
      <c r="Y154" s="67"/>
      <c r="Z154" s="67"/>
      <c r="AA154" s="147">
        <v>82005</v>
      </c>
      <c r="AB154" s="147">
        <v>94694</v>
      </c>
      <c r="AC154" s="147">
        <v>94742</v>
      </c>
      <c r="AD154" s="147">
        <v>89782</v>
      </c>
      <c r="AE154" s="47" t="str">
        <f t="shared" si="197"/>
        <v>NA</v>
      </c>
      <c r="AF154" s="47" t="str">
        <f t="shared" si="197"/>
        <v>NA</v>
      </c>
      <c r="AG154" s="47" t="str">
        <f t="shared" si="197"/>
        <v>NA</v>
      </c>
      <c r="AH154" s="47" t="str">
        <f t="shared" si="197"/>
        <v>NA</v>
      </c>
      <c r="AI154" s="47">
        <f t="shared" si="197"/>
        <v>442</v>
      </c>
      <c r="AJ154" s="47">
        <f t="shared" si="197"/>
        <v>466</v>
      </c>
      <c r="AK154" s="47">
        <f t="shared" si="197"/>
        <v>478</v>
      </c>
      <c r="AL154" s="47">
        <f t="shared" si="197"/>
        <v>473</v>
      </c>
      <c r="AM154" s="47">
        <f t="shared" si="197"/>
        <v>502</v>
      </c>
      <c r="AN154" s="47">
        <f t="shared" si="197"/>
        <v>494</v>
      </c>
      <c r="AO154" s="47">
        <f t="shared" si="198"/>
        <v>541</v>
      </c>
      <c r="AP154" s="47">
        <f t="shared" si="198"/>
        <v>550</v>
      </c>
      <c r="AQ154" s="47">
        <f t="shared" si="198"/>
        <v>576</v>
      </c>
      <c r="AR154" s="47">
        <f t="shared" si="198"/>
        <v>596</v>
      </c>
      <c r="AS154" s="47">
        <f t="shared" si="198"/>
        <v>554</v>
      </c>
      <c r="AT154" s="47">
        <f t="shared" si="198"/>
        <v>548</v>
      </c>
      <c r="AU154" s="47">
        <f t="shared" si="198"/>
        <v>544</v>
      </c>
      <c r="AV154" s="47">
        <f t="shared" si="198"/>
        <v>527</v>
      </c>
      <c r="AW154" s="47">
        <f t="shared" si="198"/>
        <v>563</v>
      </c>
      <c r="AX154" s="47">
        <f t="shared" si="198"/>
        <v>503</v>
      </c>
      <c r="AY154" s="47">
        <f t="shared" si="199"/>
        <v>484</v>
      </c>
      <c r="AZ154" s="47" t="str">
        <f t="shared" si="199"/>
        <v>NA</v>
      </c>
      <c r="BA154" s="47" t="str">
        <f t="shared" si="199"/>
        <v>NA</v>
      </c>
      <c r="BB154" s="47">
        <f t="shared" si="124"/>
        <v>463</v>
      </c>
      <c r="BC154" s="47">
        <f t="shared" si="125"/>
        <v>460</v>
      </c>
      <c r="BD154" s="47">
        <f t="shared" si="126"/>
        <v>461</v>
      </c>
      <c r="BE154" s="47">
        <f t="shared" si="127"/>
        <v>467</v>
      </c>
    </row>
    <row r="155" spans="1:57" ht="15" customHeight="1" x14ac:dyDescent="0.25">
      <c r="A155" s="54" t="s">
        <v>424</v>
      </c>
      <c r="B155" s="8" t="s">
        <v>920</v>
      </c>
      <c r="C155" s="81" t="s">
        <v>1129</v>
      </c>
      <c r="H155" s="37">
        <v>59598</v>
      </c>
      <c r="I155" s="37">
        <v>71200</v>
      </c>
      <c r="J155" s="37">
        <v>77769</v>
      </c>
      <c r="K155" s="37">
        <v>97207</v>
      </c>
      <c r="L155" s="37">
        <v>108825</v>
      </c>
      <c r="M155" s="37">
        <v>115663</v>
      </c>
      <c r="N155" s="37">
        <v>111212</v>
      </c>
      <c r="O155" s="37">
        <v>103914</v>
      </c>
      <c r="P155" s="37">
        <v>87635</v>
      </c>
      <c r="Q155" s="37">
        <v>79523</v>
      </c>
      <c r="R155" s="37">
        <v>92944</v>
      </c>
      <c r="S155" s="37">
        <v>91762</v>
      </c>
      <c r="T155" s="66">
        <v>93685</v>
      </c>
      <c r="U155" s="62">
        <v>102198</v>
      </c>
      <c r="V155" s="67">
        <v>95439</v>
      </c>
      <c r="W155" s="67">
        <v>75713</v>
      </c>
      <c r="X155" s="67">
        <v>81878</v>
      </c>
      <c r="Y155" s="67"/>
      <c r="Z155" s="67"/>
      <c r="AA155" s="147">
        <v>88058</v>
      </c>
      <c r="AB155" s="147">
        <v>94038</v>
      </c>
      <c r="AC155" s="147"/>
      <c r="AD155" s="147"/>
      <c r="AE155" s="47" t="str">
        <f t="shared" si="197"/>
        <v>NA</v>
      </c>
      <c r="AF155" s="47" t="str">
        <f t="shared" si="197"/>
        <v>NA</v>
      </c>
      <c r="AG155" s="47" t="str">
        <f t="shared" si="197"/>
        <v>NA</v>
      </c>
      <c r="AH155" s="47" t="str">
        <f t="shared" si="197"/>
        <v>NA</v>
      </c>
      <c r="AI155" s="47">
        <f t="shared" si="197"/>
        <v>236</v>
      </c>
      <c r="AJ155" s="47">
        <f t="shared" si="197"/>
        <v>232</v>
      </c>
      <c r="AK155" s="47">
        <f t="shared" si="197"/>
        <v>251</v>
      </c>
      <c r="AL155" s="47">
        <f t="shared" si="197"/>
        <v>242</v>
      </c>
      <c r="AM155" s="47">
        <f t="shared" si="197"/>
        <v>255</v>
      </c>
      <c r="AN155" s="47">
        <f t="shared" si="197"/>
        <v>261</v>
      </c>
      <c r="AO155" s="47">
        <f t="shared" si="198"/>
        <v>289</v>
      </c>
      <c r="AP155" s="47">
        <f t="shared" si="198"/>
        <v>294</v>
      </c>
      <c r="AQ155" s="47">
        <f t="shared" si="198"/>
        <v>314</v>
      </c>
      <c r="AR155" s="47">
        <f t="shared" si="198"/>
        <v>333</v>
      </c>
      <c r="AS155" s="47">
        <f t="shared" si="198"/>
        <v>332</v>
      </c>
      <c r="AT155" s="47">
        <f t="shared" si="198"/>
        <v>351</v>
      </c>
      <c r="AU155" s="47">
        <f t="shared" si="198"/>
        <v>361</v>
      </c>
      <c r="AV155" s="47">
        <f t="shared" si="198"/>
        <v>366</v>
      </c>
      <c r="AW155" s="47">
        <f t="shared" si="198"/>
        <v>393</v>
      </c>
      <c r="AX155" s="47">
        <f t="shared" si="198"/>
        <v>378</v>
      </c>
      <c r="AY155" s="47">
        <f t="shared" si="199"/>
        <v>384</v>
      </c>
      <c r="AZ155" s="47" t="str">
        <f t="shared" si="199"/>
        <v>NA</v>
      </c>
      <c r="BA155" s="47" t="str">
        <f t="shared" si="199"/>
        <v>NA</v>
      </c>
      <c r="BB155" s="47">
        <f t="shared" si="124"/>
        <v>445</v>
      </c>
      <c r="BC155" s="47">
        <f t="shared" si="125"/>
        <v>461</v>
      </c>
      <c r="BD155" s="47" t="str">
        <f t="shared" si="126"/>
        <v>NA</v>
      </c>
      <c r="BE155" s="47" t="str">
        <f t="shared" si="127"/>
        <v>NA</v>
      </c>
    </row>
    <row r="156" spans="1:57" ht="15" customHeight="1" x14ac:dyDescent="0.25">
      <c r="A156" s="153" t="s">
        <v>2204</v>
      </c>
      <c r="B156" s="153" t="s">
        <v>910</v>
      </c>
      <c r="C156" s="153" t="s">
        <v>1129</v>
      </c>
      <c r="T156" s="66"/>
      <c r="U156" s="66"/>
      <c r="V156" s="118"/>
      <c r="W156" s="118"/>
      <c r="X156" s="118"/>
      <c r="Y156" s="118"/>
      <c r="Z156" s="118"/>
      <c r="AA156" s="154">
        <v>79253</v>
      </c>
      <c r="AB156" s="154">
        <v>93343</v>
      </c>
      <c r="AC156" s="154">
        <v>92856</v>
      </c>
      <c r="AD156" s="154">
        <v>90590</v>
      </c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119"/>
      <c r="AR156" s="119"/>
      <c r="AS156" s="119"/>
      <c r="AT156" s="119"/>
      <c r="AU156" s="119"/>
      <c r="AV156" s="119"/>
      <c r="AW156" s="119"/>
      <c r="AX156" s="119"/>
      <c r="AY156" s="119"/>
      <c r="AZ156" s="119"/>
      <c r="BA156" s="119"/>
      <c r="BB156" s="47">
        <f t="shared" si="124"/>
        <v>476</v>
      </c>
      <c r="BC156" s="47">
        <f t="shared" si="125"/>
        <v>462</v>
      </c>
      <c r="BD156" s="47">
        <f t="shared" si="126"/>
        <v>466</v>
      </c>
      <c r="BE156" s="47">
        <f t="shared" si="127"/>
        <v>464</v>
      </c>
    </row>
    <row r="157" spans="1:57" s="36" customFormat="1" ht="15" customHeight="1" x14ac:dyDescent="0.25">
      <c r="A157" s="54" t="s">
        <v>677</v>
      </c>
      <c r="B157" s="8" t="s">
        <v>910</v>
      </c>
      <c r="C157" s="81" t="s">
        <v>1129</v>
      </c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>
        <v>20241</v>
      </c>
      <c r="P157" s="37">
        <v>24561</v>
      </c>
      <c r="Q157" s="37">
        <v>29979</v>
      </c>
      <c r="R157" s="37">
        <v>45892</v>
      </c>
      <c r="S157" s="37">
        <v>52385</v>
      </c>
      <c r="T157" s="66">
        <v>58524</v>
      </c>
      <c r="U157" s="62">
        <v>68971</v>
      </c>
      <c r="V157" s="67">
        <v>68283</v>
      </c>
      <c r="W157" s="67">
        <v>57639</v>
      </c>
      <c r="X157" s="67">
        <v>66656</v>
      </c>
      <c r="Y157" s="67"/>
      <c r="Z157" s="67"/>
      <c r="AA157" s="147">
        <v>82734</v>
      </c>
      <c r="AB157" s="147">
        <v>92582</v>
      </c>
      <c r="AC157" s="147">
        <v>89986</v>
      </c>
      <c r="AD157" s="147">
        <v>86843</v>
      </c>
      <c r="AE157" s="47" t="str">
        <f t="shared" ref="AE157:AE170" si="200">IF(D157&gt;0,RANK(D157,D$22:D$1192),"NA")</f>
        <v>NA</v>
      </c>
      <c r="AF157" s="47" t="str">
        <f t="shared" ref="AF157:AF170" si="201">IF(E157&gt;0,RANK(E157,E$22:E$1192),"NA")</f>
        <v>NA</v>
      </c>
      <c r="AG157" s="47" t="str">
        <f t="shared" ref="AG157:AG170" si="202">IF(F157&gt;0,RANK(F157,F$22:F$1192),"NA")</f>
        <v>NA</v>
      </c>
      <c r="AH157" s="47" t="str">
        <f t="shared" ref="AH157:AH170" si="203">IF(G157&gt;0,RANK(G157,G$22:G$1192),"NA")</f>
        <v>NA</v>
      </c>
      <c r="AI157" s="47" t="str">
        <f t="shared" ref="AI157:AI170" si="204">IF(H157&gt;0,RANK(H157,H$22:H$1192),"NA")</f>
        <v>NA</v>
      </c>
      <c r="AJ157" s="47" t="str">
        <f t="shared" ref="AJ157:AJ170" si="205">IF(I157&gt;0,RANK(I157,I$22:I$1192),"NA")</f>
        <v>NA</v>
      </c>
      <c r="AK157" s="47" t="str">
        <f t="shared" ref="AK157:AK170" si="206">IF(J157&gt;0,RANK(J157,J$22:J$1192),"NA")</f>
        <v>NA</v>
      </c>
      <c r="AL157" s="47" t="str">
        <f t="shared" ref="AL157:AL170" si="207">IF(K157&gt;0,RANK(K157,K$22:K$1192),"NA")</f>
        <v>NA</v>
      </c>
      <c r="AM157" s="47" t="str">
        <f t="shared" ref="AM157:AM170" si="208">IF(L157&gt;0,RANK(L157,L$22:L$1192),"NA")</f>
        <v>NA</v>
      </c>
      <c r="AN157" s="47" t="str">
        <f t="shared" ref="AN157:AN170" si="209">IF(M157&gt;0,RANK(M157,M$22:M$1192),"NA")</f>
        <v>NA</v>
      </c>
      <c r="AO157" s="47" t="str">
        <f t="shared" ref="AO157:AO170" si="210">IF(N157&gt;0,RANK(N157,N$22:N$1192),"NA")</f>
        <v>NA</v>
      </c>
      <c r="AP157" s="47">
        <f t="shared" ref="AP157:AP170" si="211">IF(O157&gt;0,RANK(O157,O$22:O$1192),"NA")</f>
        <v>565</v>
      </c>
      <c r="AQ157" s="47">
        <f t="shared" ref="AQ157:AQ170" si="212">IF(P157&gt;0,RANK(P157,P$22:P$1192),"NA")</f>
        <v>564</v>
      </c>
      <c r="AR157" s="47">
        <f t="shared" ref="AR157:AR170" si="213">IF(Q157&gt;0,RANK(Q157,Q$22:Q$1192),"NA")</f>
        <v>540</v>
      </c>
      <c r="AS157" s="47">
        <f t="shared" ref="AS157:AS170" si="214">IF(R157&gt;0,RANK(R157,R$22:R$1192),"NA")</f>
        <v>475</v>
      </c>
      <c r="AT157" s="47">
        <f t="shared" ref="AT157:AT170" si="215">IF(S157&gt;0,RANK(S157,S$22:S$1192),"NA")</f>
        <v>462</v>
      </c>
      <c r="AU157" s="47">
        <f t="shared" ref="AU157:AU170" si="216">IF(T157&gt;0,RANK(T157,T$22:T$1192),"NA")</f>
        <v>461</v>
      </c>
      <c r="AV157" s="47">
        <f t="shared" ref="AV157:AV170" si="217">IF(U157&gt;0,RANK(U157,U$22:U$1192),"NA")</f>
        <v>460</v>
      </c>
      <c r="AW157" s="47">
        <f t="shared" ref="AW157:AW170" si="218">IF(V157&gt;0,RANK(V157,V$22:V$1192),"NA")</f>
        <v>482</v>
      </c>
      <c r="AX157" s="47">
        <f t="shared" ref="AX157:AX170" si="219">IF(W157&gt;0,RANK(W157,W$22:W$1192),"NA")</f>
        <v>449</v>
      </c>
      <c r="AY157" s="47">
        <f t="shared" ref="AY157:AY170" si="220">IF(X157&gt;0,RANK(X157,X$22:X$1192),"NA")</f>
        <v>433</v>
      </c>
      <c r="AZ157" s="47" t="str">
        <f t="shared" ref="AZ157:AZ170" si="221">IF(Y157&gt;0,RANK(Y157,Y$22:Y$1192),"NA")</f>
        <v>NA</v>
      </c>
      <c r="BA157" s="47" t="str">
        <f t="shared" ref="BA157:BA170" si="222">IF(Z157&gt;0,RANK(Z157,Z$22:Z$1192),"NA")</f>
        <v>NA</v>
      </c>
      <c r="BB157" s="47">
        <f t="shared" si="124"/>
        <v>459</v>
      </c>
      <c r="BC157" s="47">
        <f t="shared" si="125"/>
        <v>467</v>
      </c>
      <c r="BD157" s="47">
        <f t="shared" si="126"/>
        <v>470</v>
      </c>
      <c r="BE157" s="47">
        <f t="shared" si="127"/>
        <v>474</v>
      </c>
    </row>
    <row r="158" spans="1:57" ht="15" customHeight="1" x14ac:dyDescent="0.25">
      <c r="A158" s="54" t="s">
        <v>348</v>
      </c>
      <c r="B158" s="8" t="s">
        <v>918</v>
      </c>
      <c r="C158" s="81" t="s">
        <v>1129</v>
      </c>
      <c r="N158" s="37">
        <v>55211</v>
      </c>
      <c r="O158" s="37">
        <v>55819</v>
      </c>
      <c r="P158" s="37">
        <v>54207</v>
      </c>
      <c r="Q158" s="37">
        <v>54178</v>
      </c>
      <c r="R158" s="37">
        <v>60341</v>
      </c>
      <c r="S158" s="37">
        <v>67633</v>
      </c>
      <c r="T158" s="66">
        <v>73004</v>
      </c>
      <c r="U158" s="62">
        <v>85566</v>
      </c>
      <c r="V158" s="67">
        <v>82432</v>
      </c>
      <c r="W158" s="67">
        <v>65053</v>
      </c>
      <c r="X158" s="67">
        <v>68496</v>
      </c>
      <c r="Y158" s="67"/>
      <c r="Z158" s="67"/>
      <c r="AA158" s="154">
        <v>80707</v>
      </c>
      <c r="AB158" s="154">
        <v>92360</v>
      </c>
      <c r="AC158" s="154">
        <v>95297</v>
      </c>
      <c r="AD158" s="154">
        <v>93091</v>
      </c>
      <c r="AE158" s="47" t="str">
        <f t="shared" si="200"/>
        <v>NA</v>
      </c>
      <c r="AF158" s="47" t="str">
        <f t="shared" si="201"/>
        <v>NA</v>
      </c>
      <c r="AG158" s="47" t="str">
        <f t="shared" si="202"/>
        <v>NA</v>
      </c>
      <c r="AH158" s="47" t="str">
        <f t="shared" si="203"/>
        <v>NA</v>
      </c>
      <c r="AI158" s="47" t="str">
        <f t="shared" si="204"/>
        <v>NA</v>
      </c>
      <c r="AJ158" s="47" t="str">
        <f t="shared" si="205"/>
        <v>NA</v>
      </c>
      <c r="AK158" s="47" t="str">
        <f t="shared" si="206"/>
        <v>NA</v>
      </c>
      <c r="AL158" s="47" t="str">
        <f t="shared" si="207"/>
        <v>NA</v>
      </c>
      <c r="AM158" s="47" t="str">
        <f t="shared" si="208"/>
        <v>NA</v>
      </c>
      <c r="AN158" s="47" t="str">
        <f t="shared" si="209"/>
        <v>NA</v>
      </c>
      <c r="AO158" s="47">
        <f t="shared" si="210"/>
        <v>406</v>
      </c>
      <c r="AP158" s="47">
        <f t="shared" si="211"/>
        <v>396</v>
      </c>
      <c r="AQ158" s="47">
        <f t="shared" si="212"/>
        <v>396</v>
      </c>
      <c r="AR158" s="47">
        <f t="shared" si="213"/>
        <v>397</v>
      </c>
      <c r="AS158" s="47">
        <f t="shared" si="214"/>
        <v>402</v>
      </c>
      <c r="AT158" s="47">
        <f t="shared" si="215"/>
        <v>397</v>
      </c>
      <c r="AU158" s="47">
        <f t="shared" si="216"/>
        <v>409</v>
      </c>
      <c r="AV158" s="47">
        <f t="shared" si="217"/>
        <v>404</v>
      </c>
      <c r="AW158" s="47">
        <f t="shared" si="218"/>
        <v>424</v>
      </c>
      <c r="AX158" s="47">
        <f t="shared" si="219"/>
        <v>412</v>
      </c>
      <c r="AY158" s="47">
        <f t="shared" si="220"/>
        <v>422</v>
      </c>
      <c r="AZ158" s="47" t="str">
        <f t="shared" si="221"/>
        <v>NA</v>
      </c>
      <c r="BA158" s="47" t="str">
        <f t="shared" si="222"/>
        <v>NA</v>
      </c>
      <c r="BB158" s="47">
        <f t="shared" si="124"/>
        <v>473</v>
      </c>
      <c r="BC158" s="47">
        <f t="shared" si="125"/>
        <v>468</v>
      </c>
      <c r="BD158" s="47">
        <f t="shared" si="126"/>
        <v>459</v>
      </c>
      <c r="BE158" s="47">
        <f t="shared" si="127"/>
        <v>458</v>
      </c>
    </row>
    <row r="159" spans="1:57" ht="15" customHeight="1" x14ac:dyDescent="0.25">
      <c r="A159" s="54" t="s">
        <v>446</v>
      </c>
      <c r="B159" s="8" t="s">
        <v>918</v>
      </c>
      <c r="C159" s="81" t="s">
        <v>1129</v>
      </c>
      <c r="H159" s="37">
        <v>13828</v>
      </c>
      <c r="I159" s="37">
        <v>15027</v>
      </c>
      <c r="J159" s="37">
        <v>19422</v>
      </c>
      <c r="K159" s="37">
        <v>24105</v>
      </c>
      <c r="L159" s="37">
        <v>29239</v>
      </c>
      <c r="M159" s="37">
        <v>31334</v>
      </c>
      <c r="N159" s="37">
        <v>34765</v>
      </c>
      <c r="O159" s="37">
        <v>31166</v>
      </c>
      <c r="P159" s="37">
        <v>34296</v>
      </c>
      <c r="Q159" s="37">
        <v>36073</v>
      </c>
      <c r="R159" s="37">
        <v>43755</v>
      </c>
      <c r="S159" s="37">
        <v>47520</v>
      </c>
      <c r="T159" s="66">
        <v>53123</v>
      </c>
      <c r="U159" s="62">
        <v>61962</v>
      </c>
      <c r="V159" s="67">
        <v>61954</v>
      </c>
      <c r="W159" s="67">
        <v>50392</v>
      </c>
      <c r="X159" s="67">
        <v>56138</v>
      </c>
      <c r="Y159" s="67"/>
      <c r="Z159" s="67"/>
      <c r="AA159" s="154">
        <v>78587</v>
      </c>
      <c r="AB159" s="154">
        <v>91429</v>
      </c>
      <c r="AC159" s="154">
        <v>93775</v>
      </c>
      <c r="AD159" s="154">
        <v>88738</v>
      </c>
      <c r="AE159" s="47" t="str">
        <f t="shared" si="200"/>
        <v>NA</v>
      </c>
      <c r="AF159" s="47" t="str">
        <f t="shared" si="201"/>
        <v>NA</v>
      </c>
      <c r="AG159" s="47" t="str">
        <f t="shared" si="202"/>
        <v>NA</v>
      </c>
      <c r="AH159" s="47" t="str">
        <f t="shared" si="203"/>
        <v>NA</v>
      </c>
      <c r="AI159" s="47">
        <f t="shared" si="204"/>
        <v>404</v>
      </c>
      <c r="AJ159" s="47">
        <f t="shared" si="205"/>
        <v>435</v>
      </c>
      <c r="AK159" s="47">
        <f t="shared" si="206"/>
        <v>431</v>
      </c>
      <c r="AL159" s="47">
        <f t="shared" si="207"/>
        <v>430</v>
      </c>
      <c r="AM159" s="47">
        <f t="shared" si="208"/>
        <v>444</v>
      </c>
      <c r="AN159" s="47">
        <f t="shared" si="209"/>
        <v>454</v>
      </c>
      <c r="AO159" s="47">
        <f t="shared" si="210"/>
        <v>497</v>
      </c>
      <c r="AP159" s="47">
        <f t="shared" si="211"/>
        <v>510</v>
      </c>
      <c r="AQ159" s="47">
        <f t="shared" si="212"/>
        <v>496</v>
      </c>
      <c r="AR159" s="47">
        <f t="shared" si="213"/>
        <v>498</v>
      </c>
      <c r="AS159" s="47">
        <f t="shared" si="214"/>
        <v>487</v>
      </c>
      <c r="AT159" s="47">
        <f t="shared" si="215"/>
        <v>487</v>
      </c>
      <c r="AU159" s="47">
        <f t="shared" si="216"/>
        <v>485</v>
      </c>
      <c r="AV159" s="47">
        <f t="shared" si="217"/>
        <v>486</v>
      </c>
      <c r="AW159" s="47">
        <f t="shared" si="218"/>
        <v>513</v>
      </c>
      <c r="AX159" s="47">
        <f t="shared" si="219"/>
        <v>484</v>
      </c>
      <c r="AY159" s="47">
        <f t="shared" si="220"/>
        <v>482</v>
      </c>
      <c r="AZ159" s="47" t="str">
        <f t="shared" si="221"/>
        <v>NA</v>
      </c>
      <c r="BA159" s="47" t="str">
        <f t="shared" si="222"/>
        <v>NA</v>
      </c>
      <c r="BB159" s="47">
        <f t="shared" si="124"/>
        <v>479</v>
      </c>
      <c r="BC159" s="47">
        <f t="shared" si="125"/>
        <v>470</v>
      </c>
      <c r="BD159" s="47">
        <f t="shared" si="126"/>
        <v>463</v>
      </c>
      <c r="BE159" s="47">
        <f t="shared" si="127"/>
        <v>470</v>
      </c>
    </row>
    <row r="160" spans="1:57" ht="15" customHeight="1" x14ac:dyDescent="0.25">
      <c r="A160" s="54" t="s">
        <v>827</v>
      </c>
      <c r="B160" s="8" t="s">
        <v>918</v>
      </c>
      <c r="C160" s="81" t="s">
        <v>1129</v>
      </c>
      <c r="N160" s="37">
        <v>213966</v>
      </c>
      <c r="O160" s="37">
        <v>31002</v>
      </c>
      <c r="P160" s="37">
        <v>36679</v>
      </c>
      <c r="Q160" s="37">
        <v>36558</v>
      </c>
      <c r="U160" s="37">
        <v>64998</v>
      </c>
      <c r="V160" s="67">
        <v>65158</v>
      </c>
      <c r="W160" s="67">
        <v>52724</v>
      </c>
      <c r="X160" s="67">
        <v>54937</v>
      </c>
      <c r="Y160" s="67"/>
      <c r="Z160" s="67"/>
      <c r="AA160" s="147">
        <v>81173</v>
      </c>
      <c r="AB160" s="147">
        <v>91214</v>
      </c>
      <c r="AC160" s="147">
        <v>98019</v>
      </c>
      <c r="AD160" s="147">
        <v>101038</v>
      </c>
      <c r="AE160" s="47" t="str">
        <f t="shared" si="200"/>
        <v>NA</v>
      </c>
      <c r="AF160" s="47" t="str">
        <f t="shared" si="201"/>
        <v>NA</v>
      </c>
      <c r="AG160" s="47" t="str">
        <f t="shared" si="202"/>
        <v>NA</v>
      </c>
      <c r="AH160" s="47" t="str">
        <f t="shared" si="203"/>
        <v>NA</v>
      </c>
      <c r="AI160" s="47" t="str">
        <f t="shared" si="204"/>
        <v>NA</v>
      </c>
      <c r="AJ160" s="47" t="str">
        <f t="shared" si="205"/>
        <v>NA</v>
      </c>
      <c r="AK160" s="47" t="str">
        <f t="shared" si="206"/>
        <v>NA</v>
      </c>
      <c r="AL160" s="47" t="str">
        <f t="shared" si="207"/>
        <v>NA</v>
      </c>
      <c r="AM160" s="47" t="str">
        <f t="shared" si="208"/>
        <v>NA</v>
      </c>
      <c r="AN160" s="47" t="str">
        <f t="shared" si="209"/>
        <v>NA</v>
      </c>
      <c r="AO160" s="47">
        <f t="shared" si="210"/>
        <v>183</v>
      </c>
      <c r="AP160" s="47">
        <f t="shared" si="211"/>
        <v>512</v>
      </c>
      <c r="AQ160" s="47">
        <f t="shared" si="212"/>
        <v>477</v>
      </c>
      <c r="AR160" s="47">
        <f t="shared" si="213"/>
        <v>495</v>
      </c>
      <c r="AS160" s="47" t="str">
        <f t="shared" si="214"/>
        <v>NA</v>
      </c>
      <c r="AT160" s="47" t="str">
        <f t="shared" si="215"/>
        <v>NA</v>
      </c>
      <c r="AU160" s="47" t="str">
        <f t="shared" si="216"/>
        <v>NA</v>
      </c>
      <c r="AV160" s="47">
        <f t="shared" si="217"/>
        <v>473</v>
      </c>
      <c r="AW160" s="47">
        <f t="shared" si="218"/>
        <v>499</v>
      </c>
      <c r="AX160" s="47">
        <f t="shared" si="219"/>
        <v>474</v>
      </c>
      <c r="AY160" s="47">
        <f t="shared" si="220"/>
        <v>488</v>
      </c>
      <c r="AZ160" s="47" t="str">
        <f t="shared" si="221"/>
        <v>NA</v>
      </c>
      <c r="BA160" s="47" t="str">
        <f t="shared" si="222"/>
        <v>NA</v>
      </c>
      <c r="BB160" s="47">
        <f t="shared" ref="BB160:BB223" si="223">IF(AA160&gt;0,RANK(AA160,AA$22:AA$1245),"NA")</f>
        <v>469</v>
      </c>
      <c r="BC160" s="47">
        <f t="shared" ref="BC160:BC223" si="224">IF(AB160&gt;0,RANK(AB160,AB$22:AB$1245),"NA")</f>
        <v>473</v>
      </c>
      <c r="BD160" s="47">
        <f t="shared" ref="BD160:BD223" si="225">IF(AC160&gt;0,RANK(AC160,AC$22:AC$1245),"NA")</f>
        <v>451</v>
      </c>
      <c r="BE160" s="47">
        <f t="shared" ref="BE160:BE223" si="226">IF(AD160&gt;0,RANK(AD160,AD$22:AD$1245),"NA")</f>
        <v>439</v>
      </c>
    </row>
    <row r="161" spans="1:57" ht="15" customHeight="1" x14ac:dyDescent="0.25">
      <c r="A161" s="54" t="s">
        <v>681</v>
      </c>
      <c r="B161" s="8" t="s">
        <v>922</v>
      </c>
      <c r="C161" s="81" t="s">
        <v>1129</v>
      </c>
      <c r="N161" s="37">
        <v>16969</v>
      </c>
      <c r="O161" s="37">
        <v>18441</v>
      </c>
      <c r="P161" s="37">
        <v>18507</v>
      </c>
      <c r="Q161" s="37">
        <v>19712</v>
      </c>
      <c r="R161" s="37">
        <v>21328</v>
      </c>
      <c r="S161" s="37">
        <v>24411</v>
      </c>
      <c r="T161" s="66">
        <v>29786</v>
      </c>
      <c r="U161" s="37">
        <v>34187</v>
      </c>
      <c r="V161" s="67">
        <v>57866</v>
      </c>
      <c r="W161" s="67">
        <v>31047</v>
      </c>
      <c r="X161" s="67">
        <v>52442</v>
      </c>
      <c r="Y161" s="67"/>
      <c r="Z161" s="67"/>
      <c r="AA161" s="154">
        <v>75710</v>
      </c>
      <c r="AB161" s="154">
        <v>88362</v>
      </c>
      <c r="AC161" s="154">
        <v>89949</v>
      </c>
      <c r="AD161" s="154">
        <v>86260</v>
      </c>
      <c r="AE161" s="47" t="str">
        <f t="shared" si="200"/>
        <v>NA</v>
      </c>
      <c r="AF161" s="47" t="str">
        <f t="shared" si="201"/>
        <v>NA</v>
      </c>
      <c r="AG161" s="47" t="str">
        <f t="shared" si="202"/>
        <v>NA</v>
      </c>
      <c r="AH161" s="47" t="str">
        <f t="shared" si="203"/>
        <v>NA</v>
      </c>
      <c r="AI161" s="47" t="str">
        <f t="shared" si="204"/>
        <v>NA</v>
      </c>
      <c r="AJ161" s="47" t="str">
        <f t="shared" si="205"/>
        <v>NA</v>
      </c>
      <c r="AK161" s="47" t="str">
        <f t="shared" si="206"/>
        <v>NA</v>
      </c>
      <c r="AL161" s="47" t="str">
        <f t="shared" si="207"/>
        <v>NA</v>
      </c>
      <c r="AM161" s="47" t="str">
        <f t="shared" si="208"/>
        <v>NA</v>
      </c>
      <c r="AN161" s="47" t="str">
        <f t="shared" si="209"/>
        <v>NA</v>
      </c>
      <c r="AO161" s="47">
        <f t="shared" si="210"/>
        <v>579</v>
      </c>
      <c r="AP161" s="47">
        <f t="shared" si="211"/>
        <v>578</v>
      </c>
      <c r="AQ161" s="47">
        <f t="shared" si="212"/>
        <v>605</v>
      </c>
      <c r="AR161" s="47">
        <f t="shared" si="213"/>
        <v>630</v>
      </c>
      <c r="AS161" s="47">
        <f t="shared" si="214"/>
        <v>629</v>
      </c>
      <c r="AT161" s="47">
        <f t="shared" si="215"/>
        <v>624</v>
      </c>
      <c r="AU161" s="47">
        <f t="shared" si="216"/>
        <v>620</v>
      </c>
      <c r="AV161" s="47">
        <f t="shared" si="217"/>
        <v>616</v>
      </c>
      <c r="AW161" s="47">
        <f t="shared" si="218"/>
        <v>527</v>
      </c>
      <c r="AX161" s="47">
        <f t="shared" si="219"/>
        <v>589</v>
      </c>
      <c r="AY161" s="47">
        <f t="shared" si="220"/>
        <v>499</v>
      </c>
      <c r="AZ161" s="47" t="str">
        <f t="shared" si="221"/>
        <v>NA</v>
      </c>
      <c r="BA161" s="47" t="str">
        <f t="shared" si="222"/>
        <v>NA</v>
      </c>
      <c r="BB161" s="47">
        <f t="shared" si="223"/>
        <v>489</v>
      </c>
      <c r="BC161" s="47">
        <f t="shared" si="224"/>
        <v>482</v>
      </c>
      <c r="BD161" s="47">
        <f t="shared" si="225"/>
        <v>471</v>
      </c>
      <c r="BE161" s="47">
        <f t="shared" si="226"/>
        <v>476</v>
      </c>
    </row>
    <row r="162" spans="1:57" ht="15" customHeight="1" x14ac:dyDescent="0.25">
      <c r="A162" s="54" t="s">
        <v>146</v>
      </c>
      <c r="B162" s="8" t="s">
        <v>934</v>
      </c>
      <c r="C162" s="81" t="s">
        <v>1129</v>
      </c>
      <c r="T162" s="66"/>
      <c r="U162" s="62"/>
      <c r="V162" s="67">
        <v>98000</v>
      </c>
      <c r="W162" s="67">
        <v>72585</v>
      </c>
      <c r="X162" s="67">
        <v>72715</v>
      </c>
      <c r="Y162" s="67"/>
      <c r="Z162" s="67"/>
      <c r="AA162" s="147">
        <v>83865</v>
      </c>
      <c r="AB162" s="147">
        <v>86161</v>
      </c>
      <c r="AC162" s="147">
        <v>81094</v>
      </c>
      <c r="AD162" s="147">
        <v>89042</v>
      </c>
      <c r="AE162" s="47" t="str">
        <f t="shared" si="200"/>
        <v>NA</v>
      </c>
      <c r="AF162" s="47" t="str">
        <f t="shared" si="201"/>
        <v>NA</v>
      </c>
      <c r="AG162" s="47" t="str">
        <f t="shared" si="202"/>
        <v>NA</v>
      </c>
      <c r="AH162" s="47" t="str">
        <f t="shared" si="203"/>
        <v>NA</v>
      </c>
      <c r="AI162" s="47" t="str">
        <f t="shared" si="204"/>
        <v>NA</v>
      </c>
      <c r="AJ162" s="47" t="str">
        <f t="shared" si="205"/>
        <v>NA</v>
      </c>
      <c r="AK162" s="47" t="str">
        <f t="shared" si="206"/>
        <v>NA</v>
      </c>
      <c r="AL162" s="47" t="str">
        <f t="shared" si="207"/>
        <v>NA</v>
      </c>
      <c r="AM162" s="47" t="str">
        <f t="shared" si="208"/>
        <v>NA</v>
      </c>
      <c r="AN162" s="47" t="str">
        <f t="shared" si="209"/>
        <v>NA</v>
      </c>
      <c r="AO162" s="47" t="str">
        <f t="shared" si="210"/>
        <v>NA</v>
      </c>
      <c r="AP162" s="47" t="str">
        <f t="shared" si="211"/>
        <v>NA</v>
      </c>
      <c r="AQ162" s="47" t="str">
        <f t="shared" si="212"/>
        <v>NA</v>
      </c>
      <c r="AR162" s="47" t="str">
        <f t="shared" si="213"/>
        <v>NA</v>
      </c>
      <c r="AS162" s="47" t="str">
        <f t="shared" si="214"/>
        <v>NA</v>
      </c>
      <c r="AT162" s="47" t="str">
        <f t="shared" si="215"/>
        <v>NA</v>
      </c>
      <c r="AU162" s="47" t="str">
        <f t="shared" si="216"/>
        <v>NA</v>
      </c>
      <c r="AV162" s="47" t="str">
        <f t="shared" si="217"/>
        <v>NA</v>
      </c>
      <c r="AW162" s="47">
        <f t="shared" si="218"/>
        <v>388</v>
      </c>
      <c r="AX162" s="47">
        <f t="shared" si="219"/>
        <v>386</v>
      </c>
      <c r="AY162" s="47">
        <f t="shared" si="220"/>
        <v>411</v>
      </c>
      <c r="AZ162" s="47" t="str">
        <f t="shared" si="221"/>
        <v>NA</v>
      </c>
      <c r="BA162" s="47" t="str">
        <f t="shared" si="222"/>
        <v>NA</v>
      </c>
      <c r="BB162" s="47">
        <f t="shared" si="223"/>
        <v>454</v>
      </c>
      <c r="BC162" s="47">
        <f t="shared" si="224"/>
        <v>490</v>
      </c>
      <c r="BD162" s="47">
        <f t="shared" si="225"/>
        <v>508</v>
      </c>
      <c r="BE162" s="47">
        <f t="shared" si="226"/>
        <v>468</v>
      </c>
    </row>
    <row r="163" spans="1:57" ht="15" customHeight="1" x14ac:dyDescent="0.25">
      <c r="A163" s="54" t="s">
        <v>2104</v>
      </c>
      <c r="B163" s="82" t="s">
        <v>910</v>
      </c>
      <c r="C163" s="81" t="s">
        <v>1129</v>
      </c>
      <c r="T163" s="66"/>
      <c r="U163" s="62"/>
      <c r="V163" s="67"/>
      <c r="W163" s="67">
        <v>45909</v>
      </c>
      <c r="X163" s="67">
        <v>50697</v>
      </c>
      <c r="Y163" s="67"/>
      <c r="Z163" s="67"/>
      <c r="AA163" s="154">
        <v>73894</v>
      </c>
      <c r="AB163" s="154">
        <v>86159</v>
      </c>
      <c r="AC163" s="154">
        <v>84891</v>
      </c>
      <c r="AD163" s="154">
        <v>81018</v>
      </c>
      <c r="AE163" s="47" t="str">
        <f t="shared" si="200"/>
        <v>NA</v>
      </c>
      <c r="AF163" s="47" t="str">
        <f t="shared" si="201"/>
        <v>NA</v>
      </c>
      <c r="AG163" s="47" t="str">
        <f t="shared" si="202"/>
        <v>NA</v>
      </c>
      <c r="AH163" s="47" t="str">
        <f t="shared" si="203"/>
        <v>NA</v>
      </c>
      <c r="AI163" s="47" t="str">
        <f t="shared" si="204"/>
        <v>NA</v>
      </c>
      <c r="AJ163" s="47" t="str">
        <f t="shared" si="205"/>
        <v>NA</v>
      </c>
      <c r="AK163" s="47" t="str">
        <f t="shared" si="206"/>
        <v>NA</v>
      </c>
      <c r="AL163" s="47" t="str">
        <f t="shared" si="207"/>
        <v>NA</v>
      </c>
      <c r="AM163" s="47" t="str">
        <f t="shared" si="208"/>
        <v>NA</v>
      </c>
      <c r="AN163" s="47" t="str">
        <f t="shared" si="209"/>
        <v>NA</v>
      </c>
      <c r="AO163" s="47" t="str">
        <f t="shared" si="210"/>
        <v>NA</v>
      </c>
      <c r="AP163" s="47" t="str">
        <f t="shared" si="211"/>
        <v>NA</v>
      </c>
      <c r="AQ163" s="47" t="str">
        <f t="shared" si="212"/>
        <v>NA</v>
      </c>
      <c r="AR163" s="47" t="str">
        <f t="shared" si="213"/>
        <v>NA</v>
      </c>
      <c r="AS163" s="47" t="str">
        <f t="shared" si="214"/>
        <v>NA</v>
      </c>
      <c r="AT163" s="47" t="str">
        <f t="shared" si="215"/>
        <v>NA</v>
      </c>
      <c r="AU163" s="47" t="str">
        <f t="shared" si="216"/>
        <v>NA</v>
      </c>
      <c r="AV163" s="47" t="str">
        <f t="shared" si="217"/>
        <v>NA</v>
      </c>
      <c r="AW163" s="47" t="str">
        <f t="shared" si="218"/>
        <v>NA</v>
      </c>
      <c r="AX163" s="47">
        <f t="shared" si="219"/>
        <v>504</v>
      </c>
      <c r="AY163" s="47">
        <f t="shared" si="220"/>
        <v>509</v>
      </c>
      <c r="AZ163" s="47" t="str">
        <f t="shared" si="221"/>
        <v>NA</v>
      </c>
      <c r="BA163" s="47" t="str">
        <f t="shared" si="222"/>
        <v>NA</v>
      </c>
      <c r="BB163" s="47">
        <f t="shared" si="223"/>
        <v>495</v>
      </c>
      <c r="BC163" s="47">
        <f t="shared" si="224"/>
        <v>491</v>
      </c>
      <c r="BD163" s="47">
        <f t="shared" si="225"/>
        <v>490</v>
      </c>
      <c r="BE163" s="47">
        <f t="shared" si="226"/>
        <v>496</v>
      </c>
    </row>
    <row r="164" spans="1:57" ht="15" customHeight="1" x14ac:dyDescent="0.25">
      <c r="A164" s="54" t="s">
        <v>678</v>
      </c>
      <c r="B164" s="8" t="s">
        <v>918</v>
      </c>
      <c r="C164" s="81" t="s">
        <v>1129</v>
      </c>
      <c r="H164" s="37">
        <v>7676</v>
      </c>
      <c r="I164" s="37">
        <v>8778</v>
      </c>
      <c r="J164" s="37">
        <v>10802</v>
      </c>
      <c r="K164" s="37">
        <v>14247</v>
      </c>
      <c r="L164" s="37">
        <v>18539</v>
      </c>
      <c r="M164" s="37">
        <v>20528</v>
      </c>
      <c r="N164" s="37">
        <v>22860</v>
      </c>
      <c r="O164" s="37">
        <v>23419</v>
      </c>
      <c r="P164" s="37">
        <v>22881</v>
      </c>
      <c r="Q164" s="37">
        <v>23380</v>
      </c>
      <c r="R164" s="37">
        <v>29654</v>
      </c>
      <c r="S164" s="37">
        <v>33544</v>
      </c>
      <c r="T164" s="66">
        <v>42807</v>
      </c>
      <c r="U164" s="62">
        <v>50726</v>
      </c>
      <c r="V164" s="67">
        <v>47371</v>
      </c>
      <c r="W164" s="67">
        <v>47948</v>
      </c>
      <c r="X164" s="67">
        <v>51967</v>
      </c>
      <c r="Y164" s="67"/>
      <c r="Z164" s="67"/>
      <c r="AA164" s="154">
        <v>73765</v>
      </c>
      <c r="AB164" s="154">
        <v>85285</v>
      </c>
      <c r="AC164" s="154">
        <v>83372</v>
      </c>
      <c r="AD164" s="154">
        <v>81575</v>
      </c>
      <c r="AE164" s="47" t="str">
        <f t="shared" si="200"/>
        <v>NA</v>
      </c>
      <c r="AF164" s="47" t="str">
        <f t="shared" si="201"/>
        <v>NA</v>
      </c>
      <c r="AG164" s="47" t="str">
        <f t="shared" si="202"/>
        <v>NA</v>
      </c>
      <c r="AH164" s="47" t="str">
        <f t="shared" si="203"/>
        <v>NA</v>
      </c>
      <c r="AI164" s="47">
        <f t="shared" si="204"/>
        <v>433</v>
      </c>
      <c r="AJ164" s="47">
        <f t="shared" si="205"/>
        <v>462</v>
      </c>
      <c r="AK164" s="47">
        <f t="shared" si="206"/>
        <v>474</v>
      </c>
      <c r="AL164" s="47">
        <f t="shared" si="207"/>
        <v>467</v>
      </c>
      <c r="AM164" s="47">
        <f t="shared" si="208"/>
        <v>487</v>
      </c>
      <c r="AN164" s="47">
        <f t="shared" si="209"/>
        <v>488</v>
      </c>
      <c r="AO164" s="47">
        <f t="shared" si="210"/>
        <v>546</v>
      </c>
      <c r="AP164" s="47">
        <f t="shared" si="211"/>
        <v>555</v>
      </c>
      <c r="AQ164" s="47">
        <f t="shared" si="212"/>
        <v>577</v>
      </c>
      <c r="AR164" s="47">
        <f t="shared" si="213"/>
        <v>601</v>
      </c>
      <c r="AS164" s="47">
        <f t="shared" si="214"/>
        <v>575</v>
      </c>
      <c r="AT164" s="47">
        <f t="shared" si="215"/>
        <v>571</v>
      </c>
      <c r="AU164" s="47">
        <f t="shared" si="216"/>
        <v>536</v>
      </c>
      <c r="AV164" s="47">
        <f t="shared" si="217"/>
        <v>536</v>
      </c>
      <c r="AW164" s="47">
        <f t="shared" si="218"/>
        <v>581</v>
      </c>
      <c r="AX164" s="47">
        <f t="shared" si="219"/>
        <v>493</v>
      </c>
      <c r="AY164" s="47">
        <f t="shared" si="220"/>
        <v>503</v>
      </c>
      <c r="AZ164" s="47" t="str">
        <f t="shared" si="221"/>
        <v>NA</v>
      </c>
      <c r="BA164" s="47" t="str">
        <f t="shared" si="222"/>
        <v>NA</v>
      </c>
      <c r="BB164" s="47">
        <f t="shared" si="223"/>
        <v>496</v>
      </c>
      <c r="BC164" s="47">
        <f t="shared" si="224"/>
        <v>494</v>
      </c>
      <c r="BD164" s="47">
        <f t="shared" si="225"/>
        <v>497</v>
      </c>
      <c r="BE164" s="47">
        <f t="shared" si="226"/>
        <v>492</v>
      </c>
    </row>
    <row r="165" spans="1:57" s="36" customFormat="1" ht="15" customHeight="1" x14ac:dyDescent="0.25">
      <c r="A165" s="54" t="s">
        <v>306</v>
      </c>
      <c r="B165" s="8" t="s">
        <v>923</v>
      </c>
      <c r="C165" s="81" t="s">
        <v>1129</v>
      </c>
      <c r="D165" s="37"/>
      <c r="E165" s="37"/>
      <c r="F165" s="37"/>
      <c r="G165" s="37"/>
      <c r="H165" s="37">
        <v>35864</v>
      </c>
      <c r="I165" s="37">
        <v>35864</v>
      </c>
      <c r="J165" s="37">
        <v>42558</v>
      </c>
      <c r="K165" s="37">
        <v>49525</v>
      </c>
      <c r="L165" s="37">
        <v>79169</v>
      </c>
      <c r="M165" s="37">
        <v>84097</v>
      </c>
      <c r="N165" s="37">
        <v>73717</v>
      </c>
      <c r="O165" s="37"/>
      <c r="P165" s="37"/>
      <c r="Q165" s="37">
        <v>50551</v>
      </c>
      <c r="R165" s="37">
        <v>50876</v>
      </c>
      <c r="S165" s="66">
        <v>50524</v>
      </c>
      <c r="T165" s="66">
        <v>52658</v>
      </c>
      <c r="U165" s="62">
        <v>59216</v>
      </c>
      <c r="V165" s="67">
        <v>59085</v>
      </c>
      <c r="W165" s="67">
        <v>47488</v>
      </c>
      <c r="X165" s="67">
        <v>51630</v>
      </c>
      <c r="Y165" s="67"/>
      <c r="Z165" s="67"/>
      <c r="AA165" s="154">
        <v>69428</v>
      </c>
      <c r="AB165" s="154">
        <v>83450</v>
      </c>
      <c r="AC165" s="154">
        <v>83671</v>
      </c>
      <c r="AD165" s="154">
        <v>80900</v>
      </c>
      <c r="AE165" s="47" t="str">
        <f t="shared" si="200"/>
        <v>NA</v>
      </c>
      <c r="AF165" s="47" t="str">
        <f t="shared" si="201"/>
        <v>NA</v>
      </c>
      <c r="AG165" s="47" t="str">
        <f t="shared" si="202"/>
        <v>NA</v>
      </c>
      <c r="AH165" s="47" t="str">
        <f t="shared" si="203"/>
        <v>NA</v>
      </c>
      <c r="AI165" s="47">
        <f t="shared" si="204"/>
        <v>302</v>
      </c>
      <c r="AJ165" s="47">
        <f t="shared" si="205"/>
        <v>341</v>
      </c>
      <c r="AK165" s="47">
        <f t="shared" si="206"/>
        <v>332</v>
      </c>
      <c r="AL165" s="47">
        <f t="shared" si="207"/>
        <v>337</v>
      </c>
      <c r="AM165" s="47">
        <f t="shared" si="208"/>
        <v>299</v>
      </c>
      <c r="AN165" s="47">
        <f t="shared" si="209"/>
        <v>304</v>
      </c>
      <c r="AO165" s="47">
        <f t="shared" si="210"/>
        <v>359</v>
      </c>
      <c r="AP165" s="47" t="str">
        <f t="shared" si="211"/>
        <v>NA</v>
      </c>
      <c r="AQ165" s="47" t="str">
        <f t="shared" si="212"/>
        <v>NA</v>
      </c>
      <c r="AR165" s="47">
        <f t="shared" si="213"/>
        <v>414</v>
      </c>
      <c r="AS165" s="47">
        <f t="shared" si="214"/>
        <v>441</v>
      </c>
      <c r="AT165" s="47">
        <f t="shared" si="215"/>
        <v>475</v>
      </c>
      <c r="AU165" s="47">
        <f t="shared" si="216"/>
        <v>488</v>
      </c>
      <c r="AV165" s="47">
        <f t="shared" si="217"/>
        <v>500</v>
      </c>
      <c r="AW165" s="47">
        <f t="shared" si="218"/>
        <v>525</v>
      </c>
      <c r="AX165" s="47">
        <f t="shared" si="219"/>
        <v>497</v>
      </c>
      <c r="AY165" s="47">
        <f t="shared" si="220"/>
        <v>505</v>
      </c>
      <c r="AZ165" s="47" t="str">
        <f t="shared" si="221"/>
        <v>NA</v>
      </c>
      <c r="BA165" s="47" t="str">
        <f t="shared" si="222"/>
        <v>NA</v>
      </c>
      <c r="BB165" s="47">
        <f t="shared" si="223"/>
        <v>514</v>
      </c>
      <c r="BC165" s="47">
        <f t="shared" si="224"/>
        <v>500</v>
      </c>
      <c r="BD165" s="47">
        <f t="shared" si="225"/>
        <v>496</v>
      </c>
      <c r="BE165" s="47">
        <f t="shared" si="226"/>
        <v>497</v>
      </c>
    </row>
    <row r="166" spans="1:57" ht="15" customHeight="1" x14ac:dyDescent="0.25">
      <c r="A166" s="54" t="s">
        <v>28</v>
      </c>
      <c r="B166" s="8" t="s">
        <v>935</v>
      </c>
      <c r="C166" s="81" t="s">
        <v>1129</v>
      </c>
      <c r="P166" s="37">
        <v>50078</v>
      </c>
      <c r="Q166" s="37">
        <v>52213</v>
      </c>
      <c r="U166" s="37">
        <v>74008</v>
      </c>
      <c r="V166" s="67">
        <v>67298</v>
      </c>
      <c r="W166" s="67">
        <v>53597</v>
      </c>
      <c r="X166" s="67">
        <v>58500</v>
      </c>
      <c r="Y166" s="67"/>
      <c r="Z166" s="67"/>
      <c r="AA166" s="147">
        <v>72732</v>
      </c>
      <c r="AB166" s="147">
        <v>82392</v>
      </c>
      <c r="AC166" s="147">
        <v>83042</v>
      </c>
      <c r="AD166" s="147">
        <v>86516</v>
      </c>
      <c r="AE166" s="47" t="str">
        <f t="shared" si="200"/>
        <v>NA</v>
      </c>
      <c r="AF166" s="47" t="str">
        <f t="shared" si="201"/>
        <v>NA</v>
      </c>
      <c r="AG166" s="47" t="str">
        <f t="shared" si="202"/>
        <v>NA</v>
      </c>
      <c r="AH166" s="47" t="str">
        <f t="shared" si="203"/>
        <v>NA</v>
      </c>
      <c r="AI166" s="47" t="str">
        <f t="shared" si="204"/>
        <v>NA</v>
      </c>
      <c r="AJ166" s="47" t="str">
        <f t="shared" si="205"/>
        <v>NA</v>
      </c>
      <c r="AK166" s="47" t="str">
        <f t="shared" si="206"/>
        <v>NA</v>
      </c>
      <c r="AL166" s="47" t="str">
        <f t="shared" si="207"/>
        <v>NA</v>
      </c>
      <c r="AM166" s="47" t="str">
        <f t="shared" si="208"/>
        <v>NA</v>
      </c>
      <c r="AN166" s="47" t="str">
        <f t="shared" si="209"/>
        <v>NA</v>
      </c>
      <c r="AO166" s="47" t="str">
        <f t="shared" si="210"/>
        <v>NA</v>
      </c>
      <c r="AP166" s="47" t="str">
        <f t="shared" si="211"/>
        <v>NA</v>
      </c>
      <c r="AQ166" s="47">
        <f t="shared" si="212"/>
        <v>414</v>
      </c>
      <c r="AR166" s="47">
        <f t="shared" si="213"/>
        <v>405</v>
      </c>
      <c r="AS166" s="47" t="str">
        <f t="shared" si="214"/>
        <v>NA</v>
      </c>
      <c r="AT166" s="47" t="str">
        <f t="shared" si="215"/>
        <v>NA</v>
      </c>
      <c r="AU166" s="47" t="str">
        <f t="shared" si="216"/>
        <v>NA</v>
      </c>
      <c r="AV166" s="47">
        <f t="shared" si="217"/>
        <v>443</v>
      </c>
      <c r="AW166" s="47">
        <f t="shared" si="218"/>
        <v>488</v>
      </c>
      <c r="AX166" s="47">
        <f t="shared" si="219"/>
        <v>468</v>
      </c>
      <c r="AY166" s="47">
        <f t="shared" si="220"/>
        <v>477</v>
      </c>
      <c r="AZ166" s="47" t="str">
        <f t="shared" si="221"/>
        <v>NA</v>
      </c>
      <c r="BA166" s="47" t="str">
        <f t="shared" si="222"/>
        <v>NA</v>
      </c>
      <c r="BB166" s="47">
        <f t="shared" si="223"/>
        <v>500</v>
      </c>
      <c r="BC166" s="47">
        <f t="shared" si="224"/>
        <v>504</v>
      </c>
      <c r="BD166" s="47">
        <f t="shared" si="225"/>
        <v>499</v>
      </c>
      <c r="BE166" s="47">
        <f t="shared" si="226"/>
        <v>475</v>
      </c>
    </row>
    <row r="167" spans="1:57" ht="15" customHeight="1" x14ac:dyDescent="0.25">
      <c r="A167" s="54" t="s">
        <v>240</v>
      </c>
      <c r="B167" s="8" t="s">
        <v>920</v>
      </c>
      <c r="C167" s="81" t="s">
        <v>1129</v>
      </c>
      <c r="L167" s="37">
        <v>40522</v>
      </c>
      <c r="M167" s="37">
        <v>43492</v>
      </c>
      <c r="N167" s="37">
        <v>46549</v>
      </c>
      <c r="O167" s="37">
        <v>42432</v>
      </c>
      <c r="P167" s="37">
        <v>41098</v>
      </c>
      <c r="Q167" s="37">
        <v>41473</v>
      </c>
      <c r="R167" s="37">
        <v>47218</v>
      </c>
      <c r="S167" s="37">
        <v>48817</v>
      </c>
      <c r="T167" s="66">
        <v>54052</v>
      </c>
      <c r="U167" s="62">
        <v>61409</v>
      </c>
      <c r="V167" s="67">
        <v>55570</v>
      </c>
      <c r="W167" s="67">
        <v>48233</v>
      </c>
      <c r="X167" s="67">
        <v>54467</v>
      </c>
      <c r="Y167" s="67"/>
      <c r="Z167" s="67"/>
      <c r="AA167" s="154">
        <v>70124</v>
      </c>
      <c r="AB167" s="154">
        <v>82379</v>
      </c>
      <c r="AC167" s="154">
        <v>82889</v>
      </c>
      <c r="AD167" s="154">
        <v>79424</v>
      </c>
      <c r="AE167" s="47" t="str">
        <f t="shared" si="200"/>
        <v>NA</v>
      </c>
      <c r="AF167" s="47" t="str">
        <f t="shared" si="201"/>
        <v>NA</v>
      </c>
      <c r="AG167" s="47" t="str">
        <f t="shared" si="202"/>
        <v>NA</v>
      </c>
      <c r="AH167" s="47" t="str">
        <f t="shared" si="203"/>
        <v>NA</v>
      </c>
      <c r="AI167" s="47" t="str">
        <f t="shared" si="204"/>
        <v>NA</v>
      </c>
      <c r="AJ167" s="47" t="str">
        <f t="shared" si="205"/>
        <v>NA</v>
      </c>
      <c r="AK167" s="47" t="str">
        <f t="shared" si="206"/>
        <v>NA</v>
      </c>
      <c r="AL167" s="47" t="str">
        <f t="shared" si="207"/>
        <v>NA</v>
      </c>
      <c r="AM167" s="47">
        <f t="shared" si="208"/>
        <v>391</v>
      </c>
      <c r="AN167" s="47">
        <f t="shared" si="209"/>
        <v>397</v>
      </c>
      <c r="AO167" s="47">
        <f t="shared" si="210"/>
        <v>431</v>
      </c>
      <c r="AP167" s="47">
        <f t="shared" si="211"/>
        <v>449</v>
      </c>
      <c r="AQ167" s="47">
        <f t="shared" si="212"/>
        <v>457</v>
      </c>
      <c r="AR167" s="47">
        <f t="shared" si="213"/>
        <v>465</v>
      </c>
      <c r="AS167" s="47">
        <f t="shared" si="214"/>
        <v>464</v>
      </c>
      <c r="AT167" s="47">
        <f t="shared" si="215"/>
        <v>483</v>
      </c>
      <c r="AU167" s="47">
        <f t="shared" si="216"/>
        <v>480</v>
      </c>
      <c r="AV167" s="47">
        <f t="shared" si="217"/>
        <v>491</v>
      </c>
      <c r="AW167" s="47">
        <f t="shared" si="218"/>
        <v>536</v>
      </c>
      <c r="AX167" s="47">
        <f t="shared" si="219"/>
        <v>492</v>
      </c>
      <c r="AY167" s="47">
        <f t="shared" si="220"/>
        <v>493</v>
      </c>
      <c r="AZ167" s="47" t="str">
        <f t="shared" si="221"/>
        <v>NA</v>
      </c>
      <c r="BA167" s="47" t="str">
        <f t="shared" si="222"/>
        <v>NA</v>
      </c>
      <c r="BB167" s="47">
        <f t="shared" si="223"/>
        <v>513</v>
      </c>
      <c r="BC167" s="47">
        <f t="shared" si="224"/>
        <v>505</v>
      </c>
      <c r="BD167" s="47">
        <f t="shared" si="225"/>
        <v>501</v>
      </c>
      <c r="BE167" s="47">
        <f t="shared" si="226"/>
        <v>506</v>
      </c>
    </row>
    <row r="168" spans="1:57" ht="15" customHeight="1" x14ac:dyDescent="0.25">
      <c r="A168" s="54" t="s">
        <v>150</v>
      </c>
      <c r="B168" s="8" t="s">
        <v>923</v>
      </c>
      <c r="C168" s="81" t="s">
        <v>1129</v>
      </c>
      <c r="T168" s="66"/>
      <c r="U168" s="62"/>
      <c r="V168" s="67">
        <v>57964</v>
      </c>
      <c r="W168" s="67">
        <v>50821</v>
      </c>
      <c r="X168" s="67">
        <v>55146</v>
      </c>
      <c r="Y168" s="67"/>
      <c r="Z168" s="67"/>
      <c r="AA168" s="154">
        <v>71234</v>
      </c>
      <c r="AB168" s="154">
        <v>81633</v>
      </c>
      <c r="AC168" s="154">
        <v>84451</v>
      </c>
      <c r="AD168" s="154">
        <v>79765</v>
      </c>
      <c r="AE168" s="47" t="str">
        <f t="shared" si="200"/>
        <v>NA</v>
      </c>
      <c r="AF168" s="47" t="str">
        <f t="shared" si="201"/>
        <v>NA</v>
      </c>
      <c r="AG168" s="47" t="str">
        <f t="shared" si="202"/>
        <v>NA</v>
      </c>
      <c r="AH168" s="47" t="str">
        <f t="shared" si="203"/>
        <v>NA</v>
      </c>
      <c r="AI168" s="47" t="str">
        <f t="shared" si="204"/>
        <v>NA</v>
      </c>
      <c r="AJ168" s="47" t="str">
        <f t="shared" si="205"/>
        <v>NA</v>
      </c>
      <c r="AK168" s="47" t="str">
        <f t="shared" si="206"/>
        <v>NA</v>
      </c>
      <c r="AL168" s="47" t="str">
        <f t="shared" si="207"/>
        <v>NA</v>
      </c>
      <c r="AM168" s="47" t="str">
        <f t="shared" si="208"/>
        <v>NA</v>
      </c>
      <c r="AN168" s="47" t="str">
        <f t="shared" si="209"/>
        <v>NA</v>
      </c>
      <c r="AO168" s="47" t="str">
        <f t="shared" si="210"/>
        <v>NA</v>
      </c>
      <c r="AP168" s="47" t="str">
        <f t="shared" si="211"/>
        <v>NA</v>
      </c>
      <c r="AQ168" s="47" t="str">
        <f t="shared" si="212"/>
        <v>NA</v>
      </c>
      <c r="AR168" s="47" t="str">
        <f t="shared" si="213"/>
        <v>NA</v>
      </c>
      <c r="AS168" s="47" t="str">
        <f t="shared" si="214"/>
        <v>NA</v>
      </c>
      <c r="AT168" s="47" t="str">
        <f t="shared" si="215"/>
        <v>NA</v>
      </c>
      <c r="AU168" s="47" t="str">
        <f t="shared" si="216"/>
        <v>NA</v>
      </c>
      <c r="AV168" s="47" t="str">
        <f t="shared" si="217"/>
        <v>NA</v>
      </c>
      <c r="AW168" s="47">
        <f t="shared" si="218"/>
        <v>526</v>
      </c>
      <c r="AX168" s="47">
        <f t="shared" si="219"/>
        <v>483</v>
      </c>
      <c r="AY168" s="47">
        <f t="shared" si="220"/>
        <v>486</v>
      </c>
      <c r="AZ168" s="47" t="str">
        <f t="shared" si="221"/>
        <v>NA</v>
      </c>
      <c r="BA168" s="47" t="str">
        <f t="shared" si="222"/>
        <v>NA</v>
      </c>
      <c r="BB168" s="47">
        <f t="shared" si="223"/>
        <v>507</v>
      </c>
      <c r="BC168" s="47">
        <f t="shared" si="224"/>
        <v>508</v>
      </c>
      <c r="BD168" s="47">
        <f t="shared" si="225"/>
        <v>494</v>
      </c>
      <c r="BE168" s="47">
        <f t="shared" si="226"/>
        <v>502</v>
      </c>
    </row>
    <row r="169" spans="1:57" ht="15" customHeight="1" x14ac:dyDescent="0.25">
      <c r="A169" s="54" t="s">
        <v>293</v>
      </c>
      <c r="B169" s="8" t="s">
        <v>918</v>
      </c>
      <c r="C169" s="81" t="s">
        <v>1129</v>
      </c>
      <c r="H169" s="37">
        <v>33657</v>
      </c>
      <c r="I169" s="37">
        <v>41212</v>
      </c>
      <c r="J169" s="98">
        <f>((K169-I169)/2)+I169</f>
        <v>48221</v>
      </c>
      <c r="K169" s="37">
        <v>55230</v>
      </c>
      <c r="L169" s="37">
        <v>63697</v>
      </c>
      <c r="M169" s="37">
        <v>63386</v>
      </c>
      <c r="N169" s="37">
        <v>60328</v>
      </c>
      <c r="O169" s="37">
        <v>59759</v>
      </c>
      <c r="P169" s="37">
        <v>52813</v>
      </c>
      <c r="Q169" s="37">
        <v>52859</v>
      </c>
      <c r="R169" s="37">
        <v>56935</v>
      </c>
      <c r="S169" s="37">
        <v>57576</v>
      </c>
      <c r="T169" s="66">
        <v>64842</v>
      </c>
      <c r="U169" s="62">
        <v>75249</v>
      </c>
      <c r="V169" s="67">
        <v>68443</v>
      </c>
      <c r="W169" s="67">
        <v>53756</v>
      </c>
      <c r="X169" s="67">
        <v>59267</v>
      </c>
      <c r="Y169" s="67"/>
      <c r="Z169" s="67"/>
      <c r="AA169" s="154">
        <v>72664</v>
      </c>
      <c r="AB169" s="154">
        <v>79930</v>
      </c>
      <c r="AC169" s="154">
        <v>77801</v>
      </c>
      <c r="AD169" s="154">
        <v>76940</v>
      </c>
      <c r="AE169" s="47" t="str">
        <f t="shared" si="200"/>
        <v>NA</v>
      </c>
      <c r="AF169" s="47" t="str">
        <f t="shared" si="201"/>
        <v>NA</v>
      </c>
      <c r="AG169" s="47" t="str">
        <f t="shared" si="202"/>
        <v>NA</v>
      </c>
      <c r="AH169" s="47" t="str">
        <f t="shared" si="203"/>
        <v>NA</v>
      </c>
      <c r="AI169" s="47">
        <f t="shared" si="204"/>
        <v>312</v>
      </c>
      <c r="AJ169" s="47">
        <f t="shared" si="205"/>
        <v>313</v>
      </c>
      <c r="AK169" s="47">
        <f t="shared" si="206"/>
        <v>317</v>
      </c>
      <c r="AL169" s="47">
        <f t="shared" si="207"/>
        <v>322</v>
      </c>
      <c r="AM169" s="47">
        <f t="shared" si="208"/>
        <v>329</v>
      </c>
      <c r="AN169" s="47">
        <f t="shared" si="209"/>
        <v>346</v>
      </c>
      <c r="AO169" s="47">
        <f t="shared" si="210"/>
        <v>385</v>
      </c>
      <c r="AP169" s="47">
        <f t="shared" si="211"/>
        <v>383</v>
      </c>
      <c r="AQ169" s="47">
        <f t="shared" si="212"/>
        <v>403</v>
      </c>
      <c r="AR169" s="47">
        <f t="shared" si="213"/>
        <v>403</v>
      </c>
      <c r="AS169" s="47">
        <f t="shared" si="214"/>
        <v>413</v>
      </c>
      <c r="AT169" s="47">
        <f t="shared" si="215"/>
        <v>438</v>
      </c>
      <c r="AU169" s="47">
        <f t="shared" si="216"/>
        <v>434</v>
      </c>
      <c r="AV169" s="47">
        <f t="shared" si="217"/>
        <v>441</v>
      </c>
      <c r="AW169" s="47">
        <f t="shared" si="218"/>
        <v>481</v>
      </c>
      <c r="AX169" s="47">
        <f t="shared" si="219"/>
        <v>466</v>
      </c>
      <c r="AY169" s="47">
        <f t="shared" si="220"/>
        <v>472</v>
      </c>
      <c r="AZ169" s="47" t="str">
        <f t="shared" si="221"/>
        <v>NA</v>
      </c>
      <c r="BA169" s="47" t="str">
        <f t="shared" si="222"/>
        <v>NA</v>
      </c>
      <c r="BB169" s="47">
        <f t="shared" si="223"/>
        <v>501</v>
      </c>
      <c r="BC169" s="47">
        <f t="shared" si="224"/>
        <v>512</v>
      </c>
      <c r="BD169" s="47">
        <f t="shared" si="225"/>
        <v>516</v>
      </c>
      <c r="BE169" s="47">
        <f t="shared" si="226"/>
        <v>512</v>
      </c>
    </row>
    <row r="170" spans="1:57" ht="15" customHeight="1" x14ac:dyDescent="0.25">
      <c r="A170" s="54" t="s">
        <v>104</v>
      </c>
      <c r="B170" s="8" t="s">
        <v>910</v>
      </c>
      <c r="C170" s="81" t="s">
        <v>1129</v>
      </c>
      <c r="T170" s="66"/>
      <c r="U170" s="62"/>
      <c r="V170" s="67">
        <v>76976</v>
      </c>
      <c r="W170" s="67">
        <v>56197</v>
      </c>
      <c r="X170" s="67">
        <v>64562</v>
      </c>
      <c r="Y170" s="67"/>
      <c r="Z170" s="67"/>
      <c r="AA170" s="154">
        <v>75019</v>
      </c>
      <c r="AB170" s="154">
        <v>79233</v>
      </c>
      <c r="AC170" s="154">
        <v>82076</v>
      </c>
      <c r="AD170" s="154">
        <v>78107</v>
      </c>
      <c r="AE170" s="47" t="str">
        <f t="shared" si="200"/>
        <v>NA</v>
      </c>
      <c r="AF170" s="47" t="str">
        <f t="shared" si="201"/>
        <v>NA</v>
      </c>
      <c r="AG170" s="47" t="str">
        <f t="shared" si="202"/>
        <v>NA</v>
      </c>
      <c r="AH170" s="47" t="str">
        <f t="shared" si="203"/>
        <v>NA</v>
      </c>
      <c r="AI170" s="47" t="str">
        <f t="shared" si="204"/>
        <v>NA</v>
      </c>
      <c r="AJ170" s="47" t="str">
        <f t="shared" si="205"/>
        <v>NA</v>
      </c>
      <c r="AK170" s="47" t="str">
        <f t="shared" si="206"/>
        <v>NA</v>
      </c>
      <c r="AL170" s="47" t="str">
        <f t="shared" si="207"/>
        <v>NA</v>
      </c>
      <c r="AM170" s="47" t="str">
        <f t="shared" si="208"/>
        <v>NA</v>
      </c>
      <c r="AN170" s="47" t="str">
        <f t="shared" si="209"/>
        <v>NA</v>
      </c>
      <c r="AO170" s="47" t="str">
        <f t="shared" si="210"/>
        <v>NA</v>
      </c>
      <c r="AP170" s="47" t="str">
        <f t="shared" si="211"/>
        <v>NA</v>
      </c>
      <c r="AQ170" s="47" t="str">
        <f t="shared" si="212"/>
        <v>NA</v>
      </c>
      <c r="AR170" s="47" t="str">
        <f t="shared" si="213"/>
        <v>NA</v>
      </c>
      <c r="AS170" s="47" t="str">
        <f t="shared" si="214"/>
        <v>NA</v>
      </c>
      <c r="AT170" s="47" t="str">
        <f t="shared" si="215"/>
        <v>NA</v>
      </c>
      <c r="AU170" s="47" t="str">
        <f t="shared" si="216"/>
        <v>NA</v>
      </c>
      <c r="AV170" s="47" t="str">
        <f t="shared" si="217"/>
        <v>NA</v>
      </c>
      <c r="AW170" s="47">
        <f t="shared" si="218"/>
        <v>448</v>
      </c>
      <c r="AX170" s="47">
        <f t="shared" si="219"/>
        <v>458</v>
      </c>
      <c r="AY170" s="47">
        <f t="shared" si="220"/>
        <v>442</v>
      </c>
      <c r="AZ170" s="47" t="str">
        <f t="shared" si="221"/>
        <v>NA</v>
      </c>
      <c r="BA170" s="47" t="str">
        <f t="shared" si="222"/>
        <v>NA</v>
      </c>
      <c r="BB170" s="47">
        <f t="shared" si="223"/>
        <v>492</v>
      </c>
      <c r="BC170" s="47">
        <f t="shared" si="224"/>
        <v>513</v>
      </c>
      <c r="BD170" s="47">
        <f t="shared" si="225"/>
        <v>505</v>
      </c>
      <c r="BE170" s="47">
        <f t="shared" si="226"/>
        <v>509</v>
      </c>
    </row>
    <row r="171" spans="1:57" ht="15" customHeight="1" x14ac:dyDescent="0.25">
      <c r="A171" s="153" t="s">
        <v>2203</v>
      </c>
      <c r="B171" s="153" t="s">
        <v>947</v>
      </c>
      <c r="C171" s="153" t="s">
        <v>1129</v>
      </c>
      <c r="T171" s="66"/>
      <c r="U171" s="66"/>
      <c r="V171" s="118"/>
      <c r="W171" s="118"/>
      <c r="X171" s="118"/>
      <c r="Y171" s="118"/>
      <c r="Z171" s="118"/>
      <c r="AA171" s="154">
        <v>68863</v>
      </c>
      <c r="AB171" s="154">
        <v>78673</v>
      </c>
      <c r="AC171" s="154">
        <v>82873</v>
      </c>
      <c r="AD171" s="154">
        <v>83296</v>
      </c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  <c r="AV171" s="119"/>
      <c r="AW171" s="119"/>
      <c r="AX171" s="119"/>
      <c r="AY171" s="119"/>
      <c r="AZ171" s="119"/>
      <c r="BA171" s="119"/>
      <c r="BB171" s="47">
        <f t="shared" si="223"/>
        <v>517</v>
      </c>
      <c r="BC171" s="47">
        <f t="shared" si="224"/>
        <v>514</v>
      </c>
      <c r="BD171" s="47">
        <f t="shared" si="225"/>
        <v>502</v>
      </c>
      <c r="BE171" s="47">
        <f t="shared" si="226"/>
        <v>486</v>
      </c>
    </row>
    <row r="172" spans="1:57" ht="15" customHeight="1" x14ac:dyDescent="0.25">
      <c r="A172" s="54" t="s">
        <v>499</v>
      </c>
      <c r="B172" s="8" t="s">
        <v>935</v>
      </c>
      <c r="C172" s="81" t="s">
        <v>1129</v>
      </c>
      <c r="R172" s="37">
        <v>48840</v>
      </c>
      <c r="S172" s="37">
        <v>52864</v>
      </c>
      <c r="T172" s="62">
        <v>56968</v>
      </c>
      <c r="U172" s="62">
        <v>67592</v>
      </c>
      <c r="V172" s="67">
        <v>66873</v>
      </c>
      <c r="W172" s="67">
        <v>60057</v>
      </c>
      <c r="X172" s="67">
        <v>63234</v>
      </c>
      <c r="Y172" s="67"/>
      <c r="Z172" s="67"/>
      <c r="AA172" s="154">
        <v>70494</v>
      </c>
      <c r="AB172" s="154">
        <v>78403</v>
      </c>
      <c r="AC172" s="154">
        <v>64281</v>
      </c>
      <c r="AD172" s="154">
        <v>63658</v>
      </c>
      <c r="AE172" s="47" t="str">
        <f t="shared" ref="AE172:AE201" si="227">IF(D172&gt;0,RANK(D172,D$22:D$1192),"NA")</f>
        <v>NA</v>
      </c>
      <c r="AF172" s="47" t="str">
        <f t="shared" ref="AF172:AF201" si="228">IF(E172&gt;0,RANK(E172,E$22:E$1192),"NA")</f>
        <v>NA</v>
      </c>
      <c r="AG172" s="47" t="str">
        <f t="shared" ref="AG172:AG201" si="229">IF(F172&gt;0,RANK(F172,F$22:F$1192),"NA")</f>
        <v>NA</v>
      </c>
      <c r="AH172" s="47" t="str">
        <f t="shared" ref="AH172:AH201" si="230">IF(G172&gt;0,RANK(G172,G$22:G$1192),"NA")</f>
        <v>NA</v>
      </c>
      <c r="AI172" s="47" t="str">
        <f t="shared" ref="AI172:AI201" si="231">IF(H172&gt;0,RANK(H172,H$22:H$1192),"NA")</f>
        <v>NA</v>
      </c>
      <c r="AJ172" s="47" t="str">
        <f t="shared" ref="AJ172:AJ201" si="232">IF(I172&gt;0,RANK(I172,I$22:I$1192),"NA")</f>
        <v>NA</v>
      </c>
      <c r="AK172" s="47" t="str">
        <f t="shared" ref="AK172:AK201" si="233">IF(J172&gt;0,RANK(J172,J$22:J$1192),"NA")</f>
        <v>NA</v>
      </c>
      <c r="AL172" s="47" t="str">
        <f t="shared" ref="AL172:AL201" si="234">IF(K172&gt;0,RANK(K172,K$22:K$1192),"NA")</f>
        <v>NA</v>
      </c>
      <c r="AM172" s="47" t="str">
        <f t="shared" ref="AM172:AM201" si="235">IF(L172&gt;0,RANK(L172,L$22:L$1192),"NA")</f>
        <v>NA</v>
      </c>
      <c r="AN172" s="47" t="str">
        <f t="shared" ref="AN172:AN201" si="236">IF(M172&gt;0,RANK(M172,M$22:M$1192),"NA")</f>
        <v>NA</v>
      </c>
      <c r="AO172" s="47" t="str">
        <f t="shared" ref="AO172:AO201" si="237">IF(N172&gt;0,RANK(N172,N$22:N$1192),"NA")</f>
        <v>NA</v>
      </c>
      <c r="AP172" s="47" t="str">
        <f t="shared" ref="AP172:AP201" si="238">IF(O172&gt;0,RANK(O172,O$22:O$1192),"NA")</f>
        <v>NA</v>
      </c>
      <c r="AQ172" s="47" t="str">
        <f t="shared" ref="AQ172:AQ201" si="239">IF(P172&gt;0,RANK(P172,P$22:P$1192),"NA")</f>
        <v>NA</v>
      </c>
      <c r="AR172" s="47" t="str">
        <f t="shared" ref="AR172:AR201" si="240">IF(Q172&gt;0,RANK(Q172,Q$22:Q$1192),"NA")</f>
        <v>NA</v>
      </c>
      <c r="AS172" s="47">
        <f t="shared" ref="AS172:AS201" si="241">IF(R172&gt;0,RANK(R172,R$22:R$1192),"NA")</f>
        <v>454</v>
      </c>
      <c r="AT172" s="47">
        <f t="shared" ref="AT172:AT201" si="242">IF(S172&gt;0,RANK(S172,S$22:S$1192),"NA")</f>
        <v>459</v>
      </c>
      <c r="AU172" s="47">
        <f t="shared" ref="AU172:AU201" si="243">IF(T172&gt;0,RANK(T172,T$22:T$1192),"NA")</f>
        <v>465</v>
      </c>
      <c r="AV172" s="47">
        <f t="shared" ref="AV172:AV201" si="244">IF(U172&gt;0,RANK(U172,U$22:U$1192),"NA")</f>
        <v>466</v>
      </c>
      <c r="AW172" s="47">
        <f t="shared" ref="AW172:AW201" si="245">IF(V172&gt;0,RANK(V172,V$22:V$1192),"NA")</f>
        <v>492</v>
      </c>
      <c r="AX172" s="47">
        <f t="shared" ref="AX172:AX201" si="246">IF(W172&gt;0,RANK(W172,W$22:W$1192),"NA")</f>
        <v>437</v>
      </c>
      <c r="AY172" s="47">
        <f t="shared" ref="AY172:AY201" si="247">IF(X172&gt;0,RANK(X172,X$22:X$1192),"NA")</f>
        <v>452</v>
      </c>
      <c r="AZ172" s="47" t="str">
        <f t="shared" ref="AZ172:AZ201" si="248">IF(Y172&gt;0,RANK(Y172,Y$22:Y$1192),"NA")</f>
        <v>NA</v>
      </c>
      <c r="BA172" s="47" t="str">
        <f t="shared" ref="BA172:BA201" si="249">IF(Z172&gt;0,RANK(Z172,Z$22:Z$1192),"NA")</f>
        <v>NA</v>
      </c>
      <c r="BB172" s="47">
        <f t="shared" si="223"/>
        <v>511</v>
      </c>
      <c r="BC172" s="47">
        <f t="shared" si="224"/>
        <v>515</v>
      </c>
      <c r="BD172" s="47">
        <f t="shared" si="225"/>
        <v>563</v>
      </c>
      <c r="BE172" s="47">
        <f t="shared" si="226"/>
        <v>558</v>
      </c>
    </row>
    <row r="173" spans="1:57" ht="15" customHeight="1" x14ac:dyDescent="0.25">
      <c r="A173" s="54" t="s">
        <v>480</v>
      </c>
      <c r="B173" s="8" t="s">
        <v>920</v>
      </c>
      <c r="C173" s="81" t="s">
        <v>1129</v>
      </c>
      <c r="L173" s="37">
        <v>18582</v>
      </c>
      <c r="M173" s="37">
        <v>23285</v>
      </c>
      <c r="N173" s="37">
        <v>21097</v>
      </c>
      <c r="O173" s="37">
        <v>24129</v>
      </c>
      <c r="P173" s="37">
        <v>23201</v>
      </c>
      <c r="Q173" s="37">
        <v>23811</v>
      </c>
      <c r="R173" s="37">
        <v>29562</v>
      </c>
      <c r="S173" s="37">
        <v>33581</v>
      </c>
      <c r="T173" s="66">
        <v>39073</v>
      </c>
      <c r="U173" s="62">
        <v>50157</v>
      </c>
      <c r="V173" s="67">
        <v>47371</v>
      </c>
      <c r="W173" s="67">
        <v>39649</v>
      </c>
      <c r="X173" s="67">
        <v>48515</v>
      </c>
      <c r="Y173" s="67"/>
      <c r="Z173" s="67"/>
      <c r="AA173" s="154">
        <v>66978</v>
      </c>
      <c r="AB173" s="154">
        <v>78386</v>
      </c>
      <c r="AC173" s="154">
        <v>81948</v>
      </c>
      <c r="AD173" s="154">
        <v>79977</v>
      </c>
      <c r="AE173" s="47" t="str">
        <f t="shared" si="227"/>
        <v>NA</v>
      </c>
      <c r="AF173" s="47" t="str">
        <f t="shared" si="228"/>
        <v>NA</v>
      </c>
      <c r="AG173" s="47" t="str">
        <f t="shared" si="229"/>
        <v>NA</v>
      </c>
      <c r="AH173" s="47" t="str">
        <f t="shared" si="230"/>
        <v>NA</v>
      </c>
      <c r="AI173" s="47" t="str">
        <f t="shared" si="231"/>
        <v>NA</v>
      </c>
      <c r="AJ173" s="47" t="str">
        <f t="shared" si="232"/>
        <v>NA</v>
      </c>
      <c r="AK173" s="47" t="str">
        <f t="shared" si="233"/>
        <v>NA</v>
      </c>
      <c r="AL173" s="47" t="str">
        <f t="shared" si="234"/>
        <v>NA</v>
      </c>
      <c r="AM173" s="47">
        <f t="shared" si="235"/>
        <v>486</v>
      </c>
      <c r="AN173" s="47">
        <f t="shared" si="236"/>
        <v>480</v>
      </c>
      <c r="AO173" s="47">
        <f t="shared" si="237"/>
        <v>555</v>
      </c>
      <c r="AP173" s="47">
        <f t="shared" si="238"/>
        <v>549</v>
      </c>
      <c r="AQ173" s="47">
        <f t="shared" si="239"/>
        <v>574</v>
      </c>
      <c r="AR173" s="47">
        <f t="shared" si="240"/>
        <v>599</v>
      </c>
      <c r="AS173" s="47">
        <f t="shared" si="241"/>
        <v>576</v>
      </c>
      <c r="AT173" s="47">
        <f t="shared" si="242"/>
        <v>570</v>
      </c>
      <c r="AU173" s="47">
        <f t="shared" si="243"/>
        <v>563</v>
      </c>
      <c r="AV173" s="47">
        <f t="shared" si="244"/>
        <v>537</v>
      </c>
      <c r="AW173" s="47">
        <f t="shared" si="245"/>
        <v>581</v>
      </c>
      <c r="AX173" s="47">
        <f t="shared" si="246"/>
        <v>532</v>
      </c>
      <c r="AY173" s="47">
        <f t="shared" si="247"/>
        <v>518</v>
      </c>
      <c r="AZ173" s="47" t="str">
        <f t="shared" si="248"/>
        <v>NA</v>
      </c>
      <c r="BA173" s="47" t="str">
        <f t="shared" si="249"/>
        <v>NA</v>
      </c>
      <c r="BB173" s="47">
        <f t="shared" si="223"/>
        <v>522</v>
      </c>
      <c r="BC173" s="47">
        <f t="shared" si="224"/>
        <v>516</v>
      </c>
      <c r="BD173" s="47">
        <f t="shared" si="225"/>
        <v>506</v>
      </c>
      <c r="BE173" s="47">
        <f t="shared" si="226"/>
        <v>501</v>
      </c>
    </row>
    <row r="174" spans="1:57" ht="15" customHeight="1" x14ac:dyDescent="0.25">
      <c r="A174" s="54" t="s">
        <v>2099</v>
      </c>
      <c r="B174" s="8" t="s">
        <v>935</v>
      </c>
      <c r="C174" s="81" t="s">
        <v>1129</v>
      </c>
      <c r="O174" s="37">
        <v>47602</v>
      </c>
      <c r="P174" s="37">
        <v>50534</v>
      </c>
      <c r="Q174" s="37">
        <v>52074</v>
      </c>
      <c r="T174" s="66"/>
      <c r="U174" s="62"/>
      <c r="V174" s="67"/>
      <c r="W174" s="67">
        <v>60107</v>
      </c>
      <c r="X174" s="67">
        <v>61700</v>
      </c>
      <c r="Y174" s="67"/>
      <c r="Z174" s="67"/>
      <c r="AA174" s="154">
        <v>66799</v>
      </c>
      <c r="AB174" s="154">
        <v>77440</v>
      </c>
      <c r="AC174" s="154">
        <v>74063</v>
      </c>
      <c r="AD174" s="154">
        <v>69239</v>
      </c>
      <c r="AE174" s="47" t="str">
        <f t="shared" si="227"/>
        <v>NA</v>
      </c>
      <c r="AF174" s="47" t="str">
        <f t="shared" si="228"/>
        <v>NA</v>
      </c>
      <c r="AG174" s="47" t="str">
        <f t="shared" si="229"/>
        <v>NA</v>
      </c>
      <c r="AH174" s="47" t="str">
        <f t="shared" si="230"/>
        <v>NA</v>
      </c>
      <c r="AI174" s="47" t="str">
        <f t="shared" si="231"/>
        <v>NA</v>
      </c>
      <c r="AJ174" s="47" t="str">
        <f t="shared" si="232"/>
        <v>NA</v>
      </c>
      <c r="AK174" s="47" t="str">
        <f t="shared" si="233"/>
        <v>NA</v>
      </c>
      <c r="AL174" s="47" t="str">
        <f t="shared" si="234"/>
        <v>NA</v>
      </c>
      <c r="AM174" s="47" t="str">
        <f t="shared" si="235"/>
        <v>NA</v>
      </c>
      <c r="AN174" s="47" t="str">
        <f t="shared" si="236"/>
        <v>NA</v>
      </c>
      <c r="AO174" s="47" t="str">
        <f t="shared" si="237"/>
        <v>NA</v>
      </c>
      <c r="AP174" s="47">
        <f t="shared" si="238"/>
        <v>426</v>
      </c>
      <c r="AQ174" s="47">
        <f t="shared" si="239"/>
        <v>413</v>
      </c>
      <c r="AR174" s="47">
        <f t="shared" si="240"/>
        <v>408</v>
      </c>
      <c r="AS174" s="47" t="str">
        <f t="shared" si="241"/>
        <v>NA</v>
      </c>
      <c r="AT174" s="47" t="str">
        <f t="shared" si="242"/>
        <v>NA</v>
      </c>
      <c r="AU174" s="47" t="str">
        <f t="shared" si="243"/>
        <v>NA</v>
      </c>
      <c r="AV174" s="47" t="str">
        <f t="shared" si="244"/>
        <v>NA</v>
      </c>
      <c r="AW174" s="47" t="str">
        <f t="shared" si="245"/>
        <v>NA</v>
      </c>
      <c r="AX174" s="47">
        <f t="shared" si="246"/>
        <v>436</v>
      </c>
      <c r="AY174" s="47">
        <f t="shared" si="247"/>
        <v>458</v>
      </c>
      <c r="AZ174" s="47" t="str">
        <f t="shared" si="248"/>
        <v>NA</v>
      </c>
      <c r="BA174" s="47" t="str">
        <f t="shared" si="249"/>
        <v>NA</v>
      </c>
      <c r="BB174" s="47">
        <f t="shared" si="223"/>
        <v>524</v>
      </c>
      <c r="BC174" s="47">
        <f t="shared" si="224"/>
        <v>519</v>
      </c>
      <c r="BD174" s="47">
        <f t="shared" si="225"/>
        <v>528</v>
      </c>
      <c r="BE174" s="47">
        <f t="shared" si="226"/>
        <v>538</v>
      </c>
    </row>
    <row r="175" spans="1:57" ht="15" customHeight="1" x14ac:dyDescent="0.25">
      <c r="A175" s="54" t="s">
        <v>662</v>
      </c>
      <c r="B175" s="8" t="s">
        <v>935</v>
      </c>
      <c r="C175" s="81" t="s">
        <v>1129</v>
      </c>
      <c r="L175" s="37">
        <v>45588</v>
      </c>
      <c r="M175" s="37">
        <v>47752</v>
      </c>
      <c r="N175" s="37">
        <v>52888</v>
      </c>
      <c r="O175" s="37">
        <v>51785</v>
      </c>
      <c r="P175" s="37">
        <v>49890</v>
      </c>
      <c r="Q175" s="37">
        <v>50081</v>
      </c>
      <c r="R175" s="37">
        <v>53071</v>
      </c>
      <c r="S175" s="37">
        <v>54002</v>
      </c>
      <c r="T175" s="66">
        <v>56440</v>
      </c>
      <c r="U175" s="62">
        <v>60227</v>
      </c>
      <c r="V175" s="67">
        <v>62269</v>
      </c>
      <c r="W175" s="67">
        <v>57441</v>
      </c>
      <c r="X175" s="67">
        <v>61453</v>
      </c>
      <c r="Y175" s="67"/>
      <c r="Z175" s="67"/>
      <c r="AA175" s="154">
        <v>71435</v>
      </c>
      <c r="AB175" s="154">
        <v>77091</v>
      </c>
      <c r="AC175" s="154">
        <v>76564</v>
      </c>
      <c r="AD175" s="154">
        <v>74082</v>
      </c>
      <c r="AE175" s="47" t="str">
        <f t="shared" si="227"/>
        <v>NA</v>
      </c>
      <c r="AF175" s="47" t="str">
        <f t="shared" si="228"/>
        <v>NA</v>
      </c>
      <c r="AG175" s="47" t="str">
        <f t="shared" si="229"/>
        <v>NA</v>
      </c>
      <c r="AH175" s="47" t="str">
        <f t="shared" si="230"/>
        <v>NA</v>
      </c>
      <c r="AI175" s="47" t="str">
        <f t="shared" si="231"/>
        <v>NA</v>
      </c>
      <c r="AJ175" s="47" t="str">
        <f t="shared" si="232"/>
        <v>NA</v>
      </c>
      <c r="AK175" s="47" t="str">
        <f t="shared" si="233"/>
        <v>NA</v>
      </c>
      <c r="AL175" s="47" t="str">
        <f t="shared" si="234"/>
        <v>NA</v>
      </c>
      <c r="AM175" s="47">
        <f t="shared" si="235"/>
        <v>374</v>
      </c>
      <c r="AN175" s="47">
        <f t="shared" si="236"/>
        <v>383</v>
      </c>
      <c r="AO175" s="47">
        <f t="shared" si="237"/>
        <v>414</v>
      </c>
      <c r="AP175" s="47">
        <f t="shared" si="238"/>
        <v>412</v>
      </c>
      <c r="AQ175" s="47">
        <f t="shared" si="239"/>
        <v>415</v>
      </c>
      <c r="AR175" s="47">
        <f t="shared" si="240"/>
        <v>420</v>
      </c>
      <c r="AS175" s="47">
        <f t="shared" si="241"/>
        <v>428</v>
      </c>
      <c r="AT175" s="47">
        <f t="shared" si="242"/>
        <v>452</v>
      </c>
      <c r="AU175" s="47">
        <f t="shared" si="243"/>
        <v>467</v>
      </c>
      <c r="AV175" s="47">
        <f t="shared" si="244"/>
        <v>495</v>
      </c>
      <c r="AW175" s="47">
        <f t="shared" si="245"/>
        <v>511</v>
      </c>
      <c r="AX175" s="47">
        <f t="shared" si="246"/>
        <v>451</v>
      </c>
      <c r="AY175" s="47">
        <f t="shared" si="247"/>
        <v>459</v>
      </c>
      <c r="AZ175" s="47" t="str">
        <f t="shared" si="248"/>
        <v>NA</v>
      </c>
      <c r="BA175" s="47" t="str">
        <f t="shared" si="249"/>
        <v>NA</v>
      </c>
      <c r="BB175" s="47">
        <f t="shared" si="223"/>
        <v>506</v>
      </c>
      <c r="BC175" s="47">
        <f t="shared" si="224"/>
        <v>520</v>
      </c>
      <c r="BD175" s="47">
        <f t="shared" si="225"/>
        <v>518</v>
      </c>
      <c r="BE175" s="47">
        <f t="shared" si="226"/>
        <v>520</v>
      </c>
    </row>
    <row r="176" spans="1:57" s="36" customFormat="1" ht="15" customHeight="1" x14ac:dyDescent="0.25">
      <c r="A176" s="54" t="s">
        <v>2</v>
      </c>
      <c r="B176" s="8" t="s">
        <v>910</v>
      </c>
      <c r="C176" s="81" t="s">
        <v>1129</v>
      </c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>
        <v>39175</v>
      </c>
      <c r="Q176" s="37">
        <v>39610</v>
      </c>
      <c r="R176" s="37">
        <v>46503</v>
      </c>
      <c r="S176" s="37">
        <v>49503</v>
      </c>
      <c r="T176" s="66">
        <v>53270</v>
      </c>
      <c r="U176" s="62">
        <v>62245</v>
      </c>
      <c r="V176" s="67">
        <v>62235</v>
      </c>
      <c r="W176" s="67">
        <v>51990</v>
      </c>
      <c r="X176" s="67">
        <v>55148</v>
      </c>
      <c r="Y176" s="67"/>
      <c r="Z176" s="67"/>
      <c r="AA176" s="154">
        <v>67803</v>
      </c>
      <c r="AB176" s="154">
        <v>76564</v>
      </c>
      <c r="AC176" s="154">
        <v>75618</v>
      </c>
      <c r="AD176" s="154">
        <v>72642</v>
      </c>
      <c r="AE176" s="47" t="str">
        <f t="shared" si="227"/>
        <v>NA</v>
      </c>
      <c r="AF176" s="47" t="str">
        <f t="shared" si="228"/>
        <v>NA</v>
      </c>
      <c r="AG176" s="47" t="str">
        <f t="shared" si="229"/>
        <v>NA</v>
      </c>
      <c r="AH176" s="47" t="str">
        <f t="shared" si="230"/>
        <v>NA</v>
      </c>
      <c r="AI176" s="47" t="str">
        <f t="shared" si="231"/>
        <v>NA</v>
      </c>
      <c r="AJ176" s="47" t="str">
        <f t="shared" si="232"/>
        <v>NA</v>
      </c>
      <c r="AK176" s="47" t="str">
        <f t="shared" si="233"/>
        <v>NA</v>
      </c>
      <c r="AL176" s="47" t="str">
        <f t="shared" si="234"/>
        <v>NA</v>
      </c>
      <c r="AM176" s="47" t="str">
        <f t="shared" si="235"/>
        <v>NA</v>
      </c>
      <c r="AN176" s="47" t="str">
        <f t="shared" si="236"/>
        <v>NA</v>
      </c>
      <c r="AO176" s="47" t="str">
        <f t="shared" si="237"/>
        <v>NA</v>
      </c>
      <c r="AP176" s="47" t="str">
        <f t="shared" si="238"/>
        <v>NA</v>
      </c>
      <c r="AQ176" s="47">
        <f t="shared" si="239"/>
        <v>467</v>
      </c>
      <c r="AR176" s="47">
        <f t="shared" si="240"/>
        <v>479</v>
      </c>
      <c r="AS176" s="47">
        <f t="shared" si="241"/>
        <v>471</v>
      </c>
      <c r="AT176" s="47">
        <f t="shared" si="242"/>
        <v>481</v>
      </c>
      <c r="AU176" s="47">
        <f t="shared" si="243"/>
        <v>484</v>
      </c>
      <c r="AV176" s="47">
        <f t="shared" si="244"/>
        <v>485</v>
      </c>
      <c r="AW176" s="47">
        <f t="shared" si="245"/>
        <v>512</v>
      </c>
      <c r="AX176" s="47">
        <f t="shared" si="246"/>
        <v>477</v>
      </c>
      <c r="AY176" s="47">
        <f t="shared" si="247"/>
        <v>485</v>
      </c>
      <c r="AZ176" s="47" t="str">
        <f t="shared" si="248"/>
        <v>NA</v>
      </c>
      <c r="BA176" s="47" t="str">
        <f t="shared" si="249"/>
        <v>NA</v>
      </c>
      <c r="BB176" s="47">
        <f t="shared" si="223"/>
        <v>520</v>
      </c>
      <c r="BC176" s="47">
        <f t="shared" si="224"/>
        <v>521</v>
      </c>
      <c r="BD176" s="47">
        <f t="shared" si="225"/>
        <v>520</v>
      </c>
      <c r="BE176" s="47">
        <f t="shared" si="226"/>
        <v>523</v>
      </c>
    </row>
    <row r="177" spans="1:57" ht="15" customHeight="1" x14ac:dyDescent="0.25">
      <c r="A177" s="54" t="s">
        <v>260</v>
      </c>
      <c r="B177" s="8" t="s">
        <v>946</v>
      </c>
      <c r="C177" s="81" t="s">
        <v>1129</v>
      </c>
      <c r="O177" s="37">
        <v>30205</v>
      </c>
      <c r="P177" s="37">
        <v>33816</v>
      </c>
      <c r="Q177" s="37">
        <v>36171</v>
      </c>
      <c r="R177" s="37">
        <v>39664</v>
      </c>
      <c r="S177" s="37">
        <v>49950</v>
      </c>
      <c r="T177" s="66">
        <v>53371</v>
      </c>
      <c r="U177" s="62">
        <v>64491</v>
      </c>
      <c r="V177" s="67">
        <v>70569</v>
      </c>
      <c r="W177" s="67">
        <v>51523</v>
      </c>
      <c r="X177" s="67">
        <v>57586</v>
      </c>
      <c r="Y177" s="67"/>
      <c r="Z177" s="67"/>
      <c r="AA177" s="154">
        <v>68290</v>
      </c>
      <c r="AB177" s="154">
        <v>75135</v>
      </c>
      <c r="AC177" s="154">
        <v>73915</v>
      </c>
      <c r="AD177" s="154">
        <v>70303</v>
      </c>
      <c r="AE177" s="47" t="str">
        <f t="shared" si="227"/>
        <v>NA</v>
      </c>
      <c r="AF177" s="47" t="str">
        <f t="shared" si="228"/>
        <v>NA</v>
      </c>
      <c r="AG177" s="47" t="str">
        <f t="shared" si="229"/>
        <v>NA</v>
      </c>
      <c r="AH177" s="47" t="str">
        <f t="shared" si="230"/>
        <v>NA</v>
      </c>
      <c r="AI177" s="47" t="str">
        <f t="shared" si="231"/>
        <v>NA</v>
      </c>
      <c r="AJ177" s="47" t="str">
        <f t="shared" si="232"/>
        <v>NA</v>
      </c>
      <c r="AK177" s="47" t="str">
        <f t="shared" si="233"/>
        <v>NA</v>
      </c>
      <c r="AL177" s="47" t="str">
        <f t="shared" si="234"/>
        <v>NA</v>
      </c>
      <c r="AM177" s="47" t="str">
        <f t="shared" si="235"/>
        <v>NA</v>
      </c>
      <c r="AN177" s="47" t="str">
        <f t="shared" si="236"/>
        <v>NA</v>
      </c>
      <c r="AO177" s="47" t="str">
        <f t="shared" si="237"/>
        <v>NA</v>
      </c>
      <c r="AP177" s="47">
        <f t="shared" si="238"/>
        <v>515</v>
      </c>
      <c r="AQ177" s="47">
        <f t="shared" si="239"/>
        <v>498</v>
      </c>
      <c r="AR177" s="47">
        <f t="shared" si="240"/>
        <v>497</v>
      </c>
      <c r="AS177" s="47">
        <f t="shared" si="241"/>
        <v>508</v>
      </c>
      <c r="AT177" s="47">
        <f t="shared" si="242"/>
        <v>477</v>
      </c>
      <c r="AU177" s="47">
        <f t="shared" si="243"/>
        <v>483</v>
      </c>
      <c r="AV177" s="47">
        <f t="shared" si="244"/>
        <v>475</v>
      </c>
      <c r="AW177" s="47">
        <f t="shared" si="245"/>
        <v>472</v>
      </c>
      <c r="AX177" s="47">
        <f t="shared" si="246"/>
        <v>481</v>
      </c>
      <c r="AY177" s="47">
        <f t="shared" si="247"/>
        <v>479</v>
      </c>
      <c r="AZ177" s="47" t="str">
        <f t="shared" si="248"/>
        <v>NA</v>
      </c>
      <c r="BA177" s="47" t="str">
        <f t="shared" si="249"/>
        <v>NA</v>
      </c>
      <c r="BB177" s="47">
        <f t="shared" si="223"/>
        <v>519</v>
      </c>
      <c r="BC177" s="47">
        <f t="shared" si="224"/>
        <v>525</v>
      </c>
      <c r="BD177" s="47">
        <f t="shared" si="225"/>
        <v>529</v>
      </c>
      <c r="BE177" s="47">
        <f t="shared" si="226"/>
        <v>535</v>
      </c>
    </row>
    <row r="178" spans="1:57" ht="15" customHeight="1" x14ac:dyDescent="0.25">
      <c r="A178" s="54" t="s">
        <v>673</v>
      </c>
      <c r="B178" s="8" t="s">
        <v>922</v>
      </c>
      <c r="C178" s="81" t="s">
        <v>1129</v>
      </c>
      <c r="L178" s="37">
        <v>24161</v>
      </c>
      <c r="M178" s="37">
        <v>24654</v>
      </c>
      <c r="N178" s="37">
        <v>26830</v>
      </c>
      <c r="O178" s="37">
        <v>28841</v>
      </c>
      <c r="P178" s="37">
        <v>29385</v>
      </c>
      <c r="Q178" s="37">
        <v>32007</v>
      </c>
      <c r="R178" s="37">
        <v>38778</v>
      </c>
      <c r="S178" s="37">
        <v>45286</v>
      </c>
      <c r="T178" s="66">
        <v>50628</v>
      </c>
      <c r="U178" s="62">
        <v>58605</v>
      </c>
      <c r="V178" s="67">
        <v>55132</v>
      </c>
      <c r="W178" s="67">
        <v>44794</v>
      </c>
      <c r="X178" s="67">
        <v>49955</v>
      </c>
      <c r="Y178" s="67"/>
      <c r="Z178" s="67"/>
      <c r="AA178" s="154">
        <v>65922</v>
      </c>
      <c r="AB178" s="154">
        <v>74742</v>
      </c>
      <c r="AC178" s="154">
        <v>71976</v>
      </c>
      <c r="AD178" s="154">
        <v>52931</v>
      </c>
      <c r="AE178" s="47" t="str">
        <f t="shared" si="227"/>
        <v>NA</v>
      </c>
      <c r="AF178" s="47" t="str">
        <f t="shared" si="228"/>
        <v>NA</v>
      </c>
      <c r="AG178" s="47" t="str">
        <f t="shared" si="229"/>
        <v>NA</v>
      </c>
      <c r="AH178" s="47" t="str">
        <f t="shared" si="230"/>
        <v>NA</v>
      </c>
      <c r="AI178" s="47" t="str">
        <f t="shared" si="231"/>
        <v>NA</v>
      </c>
      <c r="AJ178" s="47" t="str">
        <f t="shared" si="232"/>
        <v>NA</v>
      </c>
      <c r="AK178" s="47" t="str">
        <f t="shared" si="233"/>
        <v>NA</v>
      </c>
      <c r="AL178" s="47" t="str">
        <f t="shared" si="234"/>
        <v>NA</v>
      </c>
      <c r="AM178" s="47">
        <f t="shared" si="235"/>
        <v>469</v>
      </c>
      <c r="AN178" s="47">
        <f t="shared" si="236"/>
        <v>476</v>
      </c>
      <c r="AO178" s="47">
        <f t="shared" si="237"/>
        <v>529</v>
      </c>
      <c r="AP178" s="47">
        <f t="shared" si="238"/>
        <v>528</v>
      </c>
      <c r="AQ178" s="47">
        <f t="shared" si="239"/>
        <v>530</v>
      </c>
      <c r="AR178" s="47">
        <f t="shared" si="240"/>
        <v>525</v>
      </c>
      <c r="AS178" s="47">
        <f t="shared" si="241"/>
        <v>514</v>
      </c>
      <c r="AT178" s="47">
        <f t="shared" si="242"/>
        <v>499</v>
      </c>
      <c r="AU178" s="47">
        <f t="shared" si="243"/>
        <v>499</v>
      </c>
      <c r="AV178" s="47">
        <f t="shared" si="244"/>
        <v>503</v>
      </c>
      <c r="AW178" s="47">
        <f t="shared" si="245"/>
        <v>539</v>
      </c>
      <c r="AX178" s="47">
        <f t="shared" si="246"/>
        <v>509</v>
      </c>
      <c r="AY178" s="47">
        <f t="shared" si="247"/>
        <v>512</v>
      </c>
      <c r="AZ178" s="47" t="str">
        <f t="shared" si="248"/>
        <v>NA</v>
      </c>
      <c r="BA178" s="47" t="str">
        <f t="shared" si="249"/>
        <v>NA</v>
      </c>
      <c r="BB178" s="47">
        <f t="shared" si="223"/>
        <v>527</v>
      </c>
      <c r="BC178" s="47">
        <f t="shared" si="224"/>
        <v>527</v>
      </c>
      <c r="BD178" s="47">
        <f t="shared" si="225"/>
        <v>534</v>
      </c>
      <c r="BE178" s="47">
        <f t="shared" si="226"/>
        <v>593</v>
      </c>
    </row>
    <row r="179" spans="1:57" ht="15" customHeight="1" x14ac:dyDescent="0.25">
      <c r="A179" s="54" t="s">
        <v>863</v>
      </c>
      <c r="B179" s="8" t="s">
        <v>920</v>
      </c>
      <c r="C179" s="81" t="s">
        <v>1129</v>
      </c>
      <c r="L179" s="37">
        <v>33822</v>
      </c>
      <c r="M179" s="37">
        <v>35863</v>
      </c>
      <c r="N179" s="37">
        <v>36374</v>
      </c>
      <c r="O179" s="70">
        <f>((P179-N179)/2)+N179</f>
        <v>31332.5</v>
      </c>
      <c r="P179" s="37">
        <v>26291</v>
      </c>
      <c r="Q179" s="37">
        <v>27275</v>
      </c>
      <c r="R179" s="37">
        <v>26908</v>
      </c>
      <c r="S179" s="37">
        <v>27851</v>
      </c>
      <c r="T179" s="66">
        <v>31398</v>
      </c>
      <c r="U179" s="62">
        <v>34789</v>
      </c>
      <c r="V179" s="67">
        <v>39932</v>
      </c>
      <c r="W179" s="67">
        <v>32132</v>
      </c>
      <c r="X179" s="67">
        <v>38723</v>
      </c>
      <c r="Y179" s="67"/>
      <c r="Z179" s="67"/>
      <c r="AA179" s="154">
        <v>62715</v>
      </c>
      <c r="AB179" s="154">
        <v>72187</v>
      </c>
      <c r="AC179" s="154">
        <v>74071</v>
      </c>
      <c r="AD179" s="154">
        <v>82644</v>
      </c>
      <c r="AE179" s="47" t="str">
        <f t="shared" si="227"/>
        <v>NA</v>
      </c>
      <c r="AF179" s="47" t="str">
        <f t="shared" si="228"/>
        <v>NA</v>
      </c>
      <c r="AG179" s="47" t="str">
        <f t="shared" si="229"/>
        <v>NA</v>
      </c>
      <c r="AH179" s="47" t="str">
        <f t="shared" si="230"/>
        <v>NA</v>
      </c>
      <c r="AI179" s="47" t="str">
        <f t="shared" si="231"/>
        <v>NA</v>
      </c>
      <c r="AJ179" s="47" t="str">
        <f t="shared" si="232"/>
        <v>NA</v>
      </c>
      <c r="AK179" s="47" t="str">
        <f t="shared" si="233"/>
        <v>NA</v>
      </c>
      <c r="AL179" s="47" t="str">
        <f t="shared" si="234"/>
        <v>NA</v>
      </c>
      <c r="AM179" s="47">
        <f t="shared" si="235"/>
        <v>421</v>
      </c>
      <c r="AN179" s="47">
        <f t="shared" si="236"/>
        <v>432</v>
      </c>
      <c r="AO179" s="47">
        <f t="shared" si="237"/>
        <v>487</v>
      </c>
      <c r="AP179" s="47">
        <f t="shared" si="238"/>
        <v>508</v>
      </c>
      <c r="AQ179" s="47">
        <f t="shared" si="239"/>
        <v>549</v>
      </c>
      <c r="AR179" s="47">
        <f t="shared" si="240"/>
        <v>562</v>
      </c>
      <c r="AS179" s="47">
        <f t="shared" si="241"/>
        <v>586</v>
      </c>
      <c r="AT179" s="47">
        <f t="shared" si="242"/>
        <v>601</v>
      </c>
      <c r="AU179" s="47">
        <f t="shared" si="243"/>
        <v>605</v>
      </c>
      <c r="AV179" s="47">
        <f t="shared" si="244"/>
        <v>614</v>
      </c>
      <c r="AW179" s="47">
        <f t="shared" si="245"/>
        <v>625</v>
      </c>
      <c r="AX179" s="47">
        <f t="shared" si="246"/>
        <v>576</v>
      </c>
      <c r="AY179" s="47">
        <f t="shared" si="247"/>
        <v>563</v>
      </c>
      <c r="AZ179" s="47" t="str">
        <f t="shared" si="248"/>
        <v>NA</v>
      </c>
      <c r="BA179" s="47" t="str">
        <f t="shared" si="249"/>
        <v>NA</v>
      </c>
      <c r="BB179" s="47">
        <f t="shared" si="223"/>
        <v>536</v>
      </c>
      <c r="BC179" s="47">
        <f t="shared" si="224"/>
        <v>534</v>
      </c>
      <c r="BD179" s="47">
        <f t="shared" si="225"/>
        <v>527</v>
      </c>
      <c r="BE179" s="47">
        <f t="shared" si="226"/>
        <v>489</v>
      </c>
    </row>
    <row r="180" spans="1:57" ht="15" customHeight="1" x14ac:dyDescent="0.25">
      <c r="A180" s="54" t="s">
        <v>679</v>
      </c>
      <c r="B180" s="8" t="s">
        <v>941</v>
      </c>
      <c r="C180" s="81" t="s">
        <v>1129</v>
      </c>
      <c r="O180" s="37">
        <v>21820</v>
      </c>
      <c r="P180" s="37">
        <v>22778</v>
      </c>
      <c r="Q180" s="37">
        <v>23132</v>
      </c>
      <c r="R180" s="37">
        <v>25413</v>
      </c>
      <c r="S180" s="37">
        <v>27795</v>
      </c>
      <c r="T180" s="66">
        <v>32375</v>
      </c>
      <c r="U180" s="70">
        <f>((V180-T180)/2)+T180</f>
        <v>39191</v>
      </c>
      <c r="V180" s="67">
        <v>46007</v>
      </c>
      <c r="W180" s="67">
        <v>38812</v>
      </c>
      <c r="X180" s="67">
        <v>45013</v>
      </c>
      <c r="Y180" s="67"/>
      <c r="Z180" s="67"/>
      <c r="AA180" s="154">
        <v>60435</v>
      </c>
      <c r="AB180" s="154">
        <v>69936</v>
      </c>
      <c r="AC180" s="154">
        <v>69870</v>
      </c>
      <c r="AD180" s="154">
        <v>66217</v>
      </c>
      <c r="AE180" s="47" t="str">
        <f t="shared" si="227"/>
        <v>NA</v>
      </c>
      <c r="AF180" s="47" t="str">
        <f t="shared" si="228"/>
        <v>NA</v>
      </c>
      <c r="AG180" s="47" t="str">
        <f t="shared" si="229"/>
        <v>NA</v>
      </c>
      <c r="AH180" s="47" t="str">
        <f t="shared" si="230"/>
        <v>NA</v>
      </c>
      <c r="AI180" s="47" t="str">
        <f t="shared" si="231"/>
        <v>NA</v>
      </c>
      <c r="AJ180" s="47" t="str">
        <f t="shared" si="232"/>
        <v>NA</v>
      </c>
      <c r="AK180" s="47" t="str">
        <f t="shared" si="233"/>
        <v>NA</v>
      </c>
      <c r="AL180" s="47" t="str">
        <f t="shared" si="234"/>
        <v>NA</v>
      </c>
      <c r="AM180" s="47" t="str">
        <f t="shared" si="235"/>
        <v>NA</v>
      </c>
      <c r="AN180" s="47" t="str">
        <f t="shared" si="236"/>
        <v>NA</v>
      </c>
      <c r="AO180" s="47" t="str">
        <f t="shared" si="237"/>
        <v>NA</v>
      </c>
      <c r="AP180" s="47">
        <f t="shared" si="238"/>
        <v>563</v>
      </c>
      <c r="AQ180" s="47">
        <f t="shared" si="239"/>
        <v>579</v>
      </c>
      <c r="AR180" s="47">
        <f t="shared" si="240"/>
        <v>606</v>
      </c>
      <c r="AS180" s="47">
        <f t="shared" si="241"/>
        <v>604</v>
      </c>
      <c r="AT180" s="47">
        <f t="shared" si="242"/>
        <v>603</v>
      </c>
      <c r="AU180" s="47">
        <f t="shared" si="243"/>
        <v>598</v>
      </c>
      <c r="AV180" s="47">
        <f t="shared" si="244"/>
        <v>597</v>
      </c>
      <c r="AW180" s="47">
        <f t="shared" si="245"/>
        <v>589</v>
      </c>
      <c r="AX180" s="47">
        <f t="shared" si="246"/>
        <v>539</v>
      </c>
      <c r="AY180" s="47">
        <f t="shared" si="247"/>
        <v>535</v>
      </c>
      <c r="AZ180" s="47" t="str">
        <f t="shared" si="248"/>
        <v>NA</v>
      </c>
      <c r="BA180" s="47" t="str">
        <f t="shared" si="249"/>
        <v>NA</v>
      </c>
      <c r="BB180" s="47">
        <f t="shared" si="223"/>
        <v>546</v>
      </c>
      <c r="BC180" s="47">
        <f t="shared" si="224"/>
        <v>543</v>
      </c>
      <c r="BD180" s="47">
        <f t="shared" si="225"/>
        <v>541</v>
      </c>
      <c r="BE180" s="47">
        <f t="shared" si="226"/>
        <v>552</v>
      </c>
    </row>
    <row r="181" spans="1:57" s="36" customFormat="1" ht="15" customHeight="1" x14ac:dyDescent="0.25">
      <c r="A181" s="54" t="s">
        <v>690</v>
      </c>
      <c r="B181" s="8" t="s">
        <v>922</v>
      </c>
      <c r="C181" s="81" t="s">
        <v>1129</v>
      </c>
      <c r="D181" s="37"/>
      <c r="E181" s="37"/>
      <c r="F181" s="37"/>
      <c r="G181" s="37"/>
      <c r="H181" s="37"/>
      <c r="I181" s="37"/>
      <c r="J181" s="37">
        <v>38264</v>
      </c>
      <c r="K181" s="37">
        <v>44634</v>
      </c>
      <c r="L181" s="98">
        <f>((N181-K181)/3)+K181</f>
        <v>49717</v>
      </c>
      <c r="M181" s="98">
        <f>((N181-K181)/3)+L181</f>
        <v>54800</v>
      </c>
      <c r="N181" s="37">
        <v>59883</v>
      </c>
      <c r="O181" s="37">
        <v>53343</v>
      </c>
      <c r="P181" s="37">
        <v>45859</v>
      </c>
      <c r="Q181" s="37">
        <v>45102</v>
      </c>
      <c r="R181" s="37">
        <v>57536</v>
      </c>
      <c r="S181" s="37">
        <v>65562</v>
      </c>
      <c r="T181" s="66">
        <v>70055</v>
      </c>
      <c r="U181" s="62">
        <v>80862</v>
      </c>
      <c r="V181" s="67">
        <v>72832</v>
      </c>
      <c r="W181" s="67">
        <v>51875</v>
      </c>
      <c r="X181" s="67">
        <v>51976</v>
      </c>
      <c r="Y181" s="67"/>
      <c r="Z181" s="67"/>
      <c r="AA181" s="154">
        <v>60648</v>
      </c>
      <c r="AB181" s="154">
        <v>69753</v>
      </c>
      <c r="AC181" s="154">
        <v>70471</v>
      </c>
      <c r="AD181" s="154">
        <v>68798</v>
      </c>
      <c r="AE181" s="47" t="str">
        <f t="shared" si="227"/>
        <v>NA</v>
      </c>
      <c r="AF181" s="47" t="str">
        <f t="shared" si="228"/>
        <v>NA</v>
      </c>
      <c r="AG181" s="47" t="str">
        <f t="shared" si="229"/>
        <v>NA</v>
      </c>
      <c r="AH181" s="47" t="str">
        <f t="shared" si="230"/>
        <v>NA</v>
      </c>
      <c r="AI181" s="47" t="str">
        <f t="shared" si="231"/>
        <v>NA</v>
      </c>
      <c r="AJ181" s="47" t="str">
        <f t="shared" si="232"/>
        <v>NA</v>
      </c>
      <c r="AK181" s="47">
        <f t="shared" si="233"/>
        <v>350</v>
      </c>
      <c r="AL181" s="47">
        <f t="shared" si="234"/>
        <v>350</v>
      </c>
      <c r="AM181" s="47">
        <f t="shared" si="235"/>
        <v>360</v>
      </c>
      <c r="AN181" s="47">
        <f t="shared" si="236"/>
        <v>364</v>
      </c>
      <c r="AO181" s="47">
        <f t="shared" si="237"/>
        <v>387</v>
      </c>
      <c r="AP181" s="47">
        <f t="shared" si="238"/>
        <v>404</v>
      </c>
      <c r="AQ181" s="47">
        <f t="shared" si="239"/>
        <v>429</v>
      </c>
      <c r="AR181" s="47">
        <f t="shared" si="240"/>
        <v>440</v>
      </c>
      <c r="AS181" s="47">
        <f t="shared" si="241"/>
        <v>412</v>
      </c>
      <c r="AT181" s="47">
        <f t="shared" si="242"/>
        <v>405</v>
      </c>
      <c r="AU181" s="47">
        <f t="shared" si="243"/>
        <v>417</v>
      </c>
      <c r="AV181" s="47">
        <f t="shared" si="244"/>
        <v>418</v>
      </c>
      <c r="AW181" s="47">
        <f t="shared" si="245"/>
        <v>459</v>
      </c>
      <c r="AX181" s="47">
        <f t="shared" si="246"/>
        <v>478</v>
      </c>
      <c r="AY181" s="47">
        <f t="shared" si="247"/>
        <v>502</v>
      </c>
      <c r="AZ181" s="47" t="str">
        <f t="shared" si="248"/>
        <v>NA</v>
      </c>
      <c r="BA181" s="47" t="str">
        <f t="shared" si="249"/>
        <v>NA</v>
      </c>
      <c r="BB181" s="47">
        <f t="shared" si="223"/>
        <v>544</v>
      </c>
      <c r="BC181" s="47">
        <f t="shared" si="224"/>
        <v>544</v>
      </c>
      <c r="BD181" s="47">
        <f t="shared" si="225"/>
        <v>540</v>
      </c>
      <c r="BE181" s="47">
        <f t="shared" si="226"/>
        <v>542</v>
      </c>
    </row>
    <row r="182" spans="1:57" ht="15" customHeight="1" x14ac:dyDescent="0.25">
      <c r="A182" s="54" t="s">
        <v>576</v>
      </c>
      <c r="B182" s="8" t="s">
        <v>920</v>
      </c>
      <c r="C182" s="81" t="s">
        <v>1129</v>
      </c>
      <c r="T182" s="62">
        <v>46523</v>
      </c>
      <c r="U182" s="62">
        <v>54215</v>
      </c>
      <c r="V182" s="67">
        <v>53327</v>
      </c>
      <c r="W182" s="67">
        <v>41873</v>
      </c>
      <c r="X182" s="67">
        <v>44983</v>
      </c>
      <c r="Y182" s="67"/>
      <c r="Z182" s="67"/>
      <c r="AA182" s="154">
        <v>59261</v>
      </c>
      <c r="AB182" s="154">
        <v>69554</v>
      </c>
      <c r="AC182" s="154">
        <v>72245</v>
      </c>
      <c r="AD182" s="154">
        <v>71566</v>
      </c>
      <c r="AE182" s="47" t="str">
        <f t="shared" si="227"/>
        <v>NA</v>
      </c>
      <c r="AF182" s="47" t="str">
        <f t="shared" si="228"/>
        <v>NA</v>
      </c>
      <c r="AG182" s="47" t="str">
        <f t="shared" si="229"/>
        <v>NA</v>
      </c>
      <c r="AH182" s="47" t="str">
        <f t="shared" si="230"/>
        <v>NA</v>
      </c>
      <c r="AI182" s="47" t="str">
        <f t="shared" si="231"/>
        <v>NA</v>
      </c>
      <c r="AJ182" s="47" t="str">
        <f t="shared" si="232"/>
        <v>NA</v>
      </c>
      <c r="AK182" s="47" t="str">
        <f t="shared" si="233"/>
        <v>NA</v>
      </c>
      <c r="AL182" s="47" t="str">
        <f t="shared" si="234"/>
        <v>NA</v>
      </c>
      <c r="AM182" s="47" t="str">
        <f t="shared" si="235"/>
        <v>NA</v>
      </c>
      <c r="AN182" s="47" t="str">
        <f t="shared" si="236"/>
        <v>NA</v>
      </c>
      <c r="AO182" s="47" t="str">
        <f t="shared" si="237"/>
        <v>NA</v>
      </c>
      <c r="AP182" s="47" t="str">
        <f t="shared" si="238"/>
        <v>NA</v>
      </c>
      <c r="AQ182" s="47" t="str">
        <f t="shared" si="239"/>
        <v>NA</v>
      </c>
      <c r="AR182" s="47" t="str">
        <f t="shared" si="240"/>
        <v>NA</v>
      </c>
      <c r="AS182" s="47" t="str">
        <f t="shared" si="241"/>
        <v>NA</v>
      </c>
      <c r="AT182" s="47" t="str">
        <f t="shared" si="242"/>
        <v>NA</v>
      </c>
      <c r="AU182" s="47">
        <f t="shared" si="243"/>
        <v>515</v>
      </c>
      <c r="AV182" s="47">
        <f t="shared" si="244"/>
        <v>519</v>
      </c>
      <c r="AW182" s="47">
        <f t="shared" si="245"/>
        <v>547</v>
      </c>
      <c r="AX182" s="47">
        <f t="shared" si="246"/>
        <v>519</v>
      </c>
      <c r="AY182" s="47">
        <f t="shared" si="247"/>
        <v>536</v>
      </c>
      <c r="AZ182" s="47" t="str">
        <f t="shared" si="248"/>
        <v>NA</v>
      </c>
      <c r="BA182" s="47" t="str">
        <f t="shared" si="249"/>
        <v>NA</v>
      </c>
      <c r="BB182" s="47">
        <f t="shared" si="223"/>
        <v>551</v>
      </c>
      <c r="BC182" s="47">
        <f t="shared" si="224"/>
        <v>545</v>
      </c>
      <c r="BD182" s="47">
        <f t="shared" si="225"/>
        <v>533</v>
      </c>
      <c r="BE182" s="47">
        <f t="shared" si="226"/>
        <v>529</v>
      </c>
    </row>
    <row r="183" spans="1:57" ht="15" customHeight="1" x14ac:dyDescent="0.25">
      <c r="A183" s="54" t="s">
        <v>867</v>
      </c>
      <c r="B183" s="8" t="s">
        <v>935</v>
      </c>
      <c r="C183" s="81" t="s">
        <v>1129</v>
      </c>
      <c r="J183" s="37">
        <v>49120</v>
      </c>
      <c r="K183" s="37">
        <v>54819</v>
      </c>
      <c r="L183" s="37">
        <v>67634</v>
      </c>
      <c r="M183" s="37">
        <v>69330</v>
      </c>
      <c r="N183" s="37">
        <v>72553</v>
      </c>
      <c r="O183" s="37">
        <v>64184</v>
      </c>
      <c r="P183" s="37">
        <v>60842</v>
      </c>
      <c r="Q183" s="37">
        <v>55779</v>
      </c>
      <c r="R183" s="37">
        <v>58063</v>
      </c>
      <c r="S183" s="37">
        <v>58513</v>
      </c>
      <c r="T183" s="66">
        <v>62674</v>
      </c>
      <c r="U183" s="62">
        <v>69912</v>
      </c>
      <c r="V183" s="67">
        <v>67056</v>
      </c>
      <c r="W183" s="67">
        <v>49809</v>
      </c>
      <c r="X183" s="67">
        <v>51928</v>
      </c>
      <c r="Y183" s="67"/>
      <c r="Z183" s="67"/>
      <c r="AA183" s="154">
        <v>63799</v>
      </c>
      <c r="AB183" s="154">
        <v>68790</v>
      </c>
      <c r="AC183" s="154">
        <v>67537</v>
      </c>
      <c r="AD183" s="154">
        <v>62223</v>
      </c>
      <c r="AE183" s="47" t="str">
        <f t="shared" si="227"/>
        <v>NA</v>
      </c>
      <c r="AF183" s="47" t="str">
        <f t="shared" si="228"/>
        <v>NA</v>
      </c>
      <c r="AG183" s="47" t="str">
        <f t="shared" si="229"/>
        <v>NA</v>
      </c>
      <c r="AH183" s="47" t="str">
        <f t="shared" si="230"/>
        <v>NA</v>
      </c>
      <c r="AI183" s="47" t="str">
        <f t="shared" si="231"/>
        <v>NA</v>
      </c>
      <c r="AJ183" s="47" t="str">
        <f t="shared" si="232"/>
        <v>NA</v>
      </c>
      <c r="AK183" s="47">
        <f t="shared" si="233"/>
        <v>311</v>
      </c>
      <c r="AL183" s="47">
        <f t="shared" si="234"/>
        <v>323</v>
      </c>
      <c r="AM183" s="47">
        <f t="shared" si="235"/>
        <v>321</v>
      </c>
      <c r="AN183" s="47">
        <f t="shared" si="236"/>
        <v>338</v>
      </c>
      <c r="AO183" s="47">
        <f t="shared" si="237"/>
        <v>360</v>
      </c>
      <c r="AP183" s="47">
        <f t="shared" si="238"/>
        <v>370</v>
      </c>
      <c r="AQ183" s="47">
        <f t="shared" si="239"/>
        <v>373</v>
      </c>
      <c r="AR183" s="47">
        <f t="shared" si="240"/>
        <v>391</v>
      </c>
      <c r="AS183" s="47">
        <f t="shared" si="241"/>
        <v>406</v>
      </c>
      <c r="AT183" s="47">
        <f t="shared" si="242"/>
        <v>430</v>
      </c>
      <c r="AU183" s="47">
        <f t="shared" si="243"/>
        <v>440</v>
      </c>
      <c r="AV183" s="47">
        <f t="shared" si="244"/>
        <v>456</v>
      </c>
      <c r="AW183" s="47">
        <f t="shared" si="245"/>
        <v>490</v>
      </c>
      <c r="AX183" s="47">
        <f t="shared" si="246"/>
        <v>486</v>
      </c>
      <c r="AY183" s="47">
        <f t="shared" si="247"/>
        <v>504</v>
      </c>
      <c r="AZ183" s="47" t="str">
        <f t="shared" si="248"/>
        <v>NA</v>
      </c>
      <c r="BA183" s="47" t="str">
        <f t="shared" si="249"/>
        <v>NA</v>
      </c>
      <c r="BB183" s="47">
        <f t="shared" si="223"/>
        <v>532</v>
      </c>
      <c r="BC183" s="47">
        <f t="shared" si="224"/>
        <v>547</v>
      </c>
      <c r="BD183" s="47">
        <f t="shared" si="225"/>
        <v>551</v>
      </c>
      <c r="BE183" s="47">
        <f t="shared" si="226"/>
        <v>564</v>
      </c>
    </row>
    <row r="184" spans="1:57" ht="15" customHeight="1" x14ac:dyDescent="0.25">
      <c r="A184" s="54" t="s">
        <v>2107</v>
      </c>
      <c r="B184" s="8" t="s">
        <v>934</v>
      </c>
      <c r="C184" s="81" t="s">
        <v>1129</v>
      </c>
      <c r="Q184" s="37">
        <v>30630</v>
      </c>
      <c r="R184" s="37">
        <v>37233</v>
      </c>
      <c r="S184" s="37">
        <v>39376</v>
      </c>
      <c r="T184" s="66">
        <v>39724</v>
      </c>
      <c r="U184" s="62">
        <v>50902</v>
      </c>
      <c r="V184" s="67">
        <v>30594</v>
      </c>
      <c r="W184" s="67">
        <v>27881</v>
      </c>
      <c r="X184" s="67">
        <v>32797</v>
      </c>
      <c r="Y184" s="67"/>
      <c r="Z184" s="67"/>
      <c r="AA184" s="154">
        <v>59529</v>
      </c>
      <c r="AB184" s="154">
        <v>68475</v>
      </c>
      <c r="AC184" s="154">
        <v>66787</v>
      </c>
      <c r="AD184" s="154">
        <v>64861</v>
      </c>
      <c r="AE184" s="47" t="str">
        <f t="shared" si="227"/>
        <v>NA</v>
      </c>
      <c r="AF184" s="47" t="str">
        <f t="shared" si="228"/>
        <v>NA</v>
      </c>
      <c r="AG184" s="47" t="str">
        <f t="shared" si="229"/>
        <v>NA</v>
      </c>
      <c r="AH184" s="47" t="str">
        <f t="shared" si="230"/>
        <v>NA</v>
      </c>
      <c r="AI184" s="47" t="str">
        <f t="shared" si="231"/>
        <v>NA</v>
      </c>
      <c r="AJ184" s="47" t="str">
        <f t="shared" si="232"/>
        <v>NA</v>
      </c>
      <c r="AK184" s="47" t="str">
        <f t="shared" si="233"/>
        <v>NA</v>
      </c>
      <c r="AL184" s="47" t="str">
        <f t="shared" si="234"/>
        <v>NA</v>
      </c>
      <c r="AM184" s="47" t="str">
        <f t="shared" si="235"/>
        <v>NA</v>
      </c>
      <c r="AN184" s="47" t="str">
        <f t="shared" si="236"/>
        <v>NA</v>
      </c>
      <c r="AO184" s="47" t="str">
        <f t="shared" si="237"/>
        <v>NA</v>
      </c>
      <c r="AP184" s="47" t="str">
        <f t="shared" si="238"/>
        <v>NA</v>
      </c>
      <c r="AQ184" s="47" t="str">
        <f t="shared" si="239"/>
        <v>NA</v>
      </c>
      <c r="AR184" s="47">
        <f t="shared" si="240"/>
        <v>535</v>
      </c>
      <c r="AS184" s="47">
        <f t="shared" si="241"/>
        <v>522</v>
      </c>
      <c r="AT184" s="47">
        <f t="shared" si="242"/>
        <v>530</v>
      </c>
      <c r="AU184" s="47">
        <f t="shared" si="243"/>
        <v>560</v>
      </c>
      <c r="AV184" s="47">
        <f t="shared" si="244"/>
        <v>534</v>
      </c>
      <c r="AW184" s="47">
        <f t="shared" si="245"/>
        <v>680</v>
      </c>
      <c r="AX184" s="47">
        <f t="shared" si="246"/>
        <v>610</v>
      </c>
      <c r="AY184" s="47">
        <f t="shared" si="247"/>
        <v>594</v>
      </c>
      <c r="AZ184" s="47" t="str">
        <f t="shared" si="248"/>
        <v>NA</v>
      </c>
      <c r="BA184" s="47" t="str">
        <f t="shared" si="249"/>
        <v>NA</v>
      </c>
      <c r="BB184" s="47">
        <f t="shared" si="223"/>
        <v>550</v>
      </c>
      <c r="BC184" s="47">
        <f t="shared" si="224"/>
        <v>548</v>
      </c>
      <c r="BD184" s="47">
        <f t="shared" si="225"/>
        <v>553</v>
      </c>
      <c r="BE184" s="47">
        <f t="shared" si="226"/>
        <v>554</v>
      </c>
    </row>
    <row r="185" spans="1:57" ht="15" customHeight="1" x14ac:dyDescent="0.25">
      <c r="A185" s="114" t="s">
        <v>2113</v>
      </c>
      <c r="B185" s="8" t="s">
        <v>910</v>
      </c>
      <c r="C185" s="81" t="s">
        <v>1129</v>
      </c>
      <c r="N185" s="37">
        <v>16792</v>
      </c>
      <c r="T185" s="66"/>
      <c r="U185" s="62"/>
      <c r="V185" s="67">
        <v>63075</v>
      </c>
      <c r="W185" s="67">
        <v>32405</v>
      </c>
      <c r="X185" s="67">
        <v>68186</v>
      </c>
      <c r="Y185" s="67"/>
      <c r="Z185" s="67"/>
      <c r="AA185" s="154">
        <v>59666</v>
      </c>
      <c r="AB185" s="154">
        <v>67790</v>
      </c>
      <c r="AC185" s="154">
        <v>3388</v>
      </c>
      <c r="AD185" s="154">
        <v>34710</v>
      </c>
      <c r="AE185" s="47" t="str">
        <f t="shared" si="227"/>
        <v>NA</v>
      </c>
      <c r="AF185" s="47" t="str">
        <f t="shared" si="228"/>
        <v>NA</v>
      </c>
      <c r="AG185" s="47" t="str">
        <f t="shared" si="229"/>
        <v>NA</v>
      </c>
      <c r="AH185" s="47" t="str">
        <f t="shared" si="230"/>
        <v>NA</v>
      </c>
      <c r="AI185" s="47" t="str">
        <f t="shared" si="231"/>
        <v>NA</v>
      </c>
      <c r="AJ185" s="47" t="str">
        <f t="shared" si="232"/>
        <v>NA</v>
      </c>
      <c r="AK185" s="47" t="str">
        <f t="shared" si="233"/>
        <v>NA</v>
      </c>
      <c r="AL185" s="47" t="str">
        <f t="shared" si="234"/>
        <v>NA</v>
      </c>
      <c r="AM185" s="47" t="str">
        <f t="shared" si="235"/>
        <v>NA</v>
      </c>
      <c r="AN185" s="47" t="str">
        <f t="shared" si="236"/>
        <v>NA</v>
      </c>
      <c r="AO185" s="47">
        <f t="shared" si="237"/>
        <v>580</v>
      </c>
      <c r="AP185" s="47" t="str">
        <f t="shared" si="238"/>
        <v>NA</v>
      </c>
      <c r="AQ185" s="47" t="str">
        <f t="shared" si="239"/>
        <v>NA</v>
      </c>
      <c r="AR185" s="47" t="str">
        <f t="shared" si="240"/>
        <v>NA</v>
      </c>
      <c r="AS185" s="47" t="str">
        <f t="shared" si="241"/>
        <v>NA</v>
      </c>
      <c r="AT185" s="47" t="str">
        <f t="shared" si="242"/>
        <v>NA</v>
      </c>
      <c r="AU185" s="47" t="str">
        <f t="shared" si="243"/>
        <v>NA</v>
      </c>
      <c r="AV185" s="47" t="str">
        <f t="shared" si="244"/>
        <v>NA</v>
      </c>
      <c r="AW185" s="47">
        <f t="shared" si="245"/>
        <v>506</v>
      </c>
      <c r="AX185" s="47">
        <f t="shared" si="246"/>
        <v>574</v>
      </c>
      <c r="AY185" s="47">
        <f t="shared" si="247"/>
        <v>424</v>
      </c>
      <c r="AZ185" s="47" t="str">
        <f t="shared" si="248"/>
        <v>NA</v>
      </c>
      <c r="BA185" s="47" t="str">
        <f t="shared" si="249"/>
        <v>NA</v>
      </c>
      <c r="BB185" s="47">
        <f t="shared" si="223"/>
        <v>549</v>
      </c>
      <c r="BC185" s="47">
        <f t="shared" si="224"/>
        <v>551</v>
      </c>
      <c r="BD185" s="47">
        <f t="shared" si="225"/>
        <v>809</v>
      </c>
      <c r="BE185" s="47">
        <f t="shared" si="226"/>
        <v>676</v>
      </c>
    </row>
    <row r="186" spans="1:57" ht="15" customHeight="1" x14ac:dyDescent="0.25">
      <c r="A186" s="54" t="s">
        <v>339</v>
      </c>
      <c r="B186" s="8" t="s">
        <v>922</v>
      </c>
      <c r="C186" s="81" t="s">
        <v>1129</v>
      </c>
      <c r="P186" s="37">
        <v>21812</v>
      </c>
      <c r="Q186" s="37">
        <v>21411</v>
      </c>
      <c r="R186" s="37">
        <v>26727</v>
      </c>
      <c r="S186" s="37">
        <v>28944</v>
      </c>
      <c r="T186" s="66">
        <v>33323</v>
      </c>
      <c r="U186" s="62">
        <v>38886</v>
      </c>
      <c r="V186" s="67">
        <v>38182</v>
      </c>
      <c r="W186" s="67">
        <v>36934</v>
      </c>
      <c r="X186" s="67">
        <v>45686</v>
      </c>
      <c r="Y186" s="67"/>
      <c r="Z186" s="67"/>
      <c r="AA186" s="154">
        <v>58053</v>
      </c>
      <c r="AB186" s="154">
        <v>64461</v>
      </c>
      <c r="AC186" s="154"/>
      <c r="AD186" s="154"/>
      <c r="AE186" s="47" t="str">
        <f t="shared" si="227"/>
        <v>NA</v>
      </c>
      <c r="AF186" s="47" t="str">
        <f t="shared" si="228"/>
        <v>NA</v>
      </c>
      <c r="AG186" s="47" t="str">
        <f t="shared" si="229"/>
        <v>NA</v>
      </c>
      <c r="AH186" s="47" t="str">
        <f t="shared" si="230"/>
        <v>NA</v>
      </c>
      <c r="AI186" s="47" t="str">
        <f t="shared" si="231"/>
        <v>NA</v>
      </c>
      <c r="AJ186" s="47" t="str">
        <f t="shared" si="232"/>
        <v>NA</v>
      </c>
      <c r="AK186" s="47" t="str">
        <f t="shared" si="233"/>
        <v>NA</v>
      </c>
      <c r="AL186" s="47" t="str">
        <f t="shared" si="234"/>
        <v>NA</v>
      </c>
      <c r="AM186" s="47" t="str">
        <f t="shared" si="235"/>
        <v>NA</v>
      </c>
      <c r="AN186" s="47" t="str">
        <f t="shared" si="236"/>
        <v>NA</v>
      </c>
      <c r="AO186" s="47" t="str">
        <f t="shared" si="237"/>
        <v>NA</v>
      </c>
      <c r="AP186" s="47" t="str">
        <f t="shared" si="238"/>
        <v>NA</v>
      </c>
      <c r="AQ186" s="47">
        <f t="shared" si="239"/>
        <v>590</v>
      </c>
      <c r="AR186" s="47">
        <f t="shared" si="240"/>
        <v>618</v>
      </c>
      <c r="AS186" s="47">
        <f t="shared" si="241"/>
        <v>587</v>
      </c>
      <c r="AT186" s="47">
        <f t="shared" si="242"/>
        <v>594</v>
      </c>
      <c r="AU186" s="47">
        <f t="shared" si="243"/>
        <v>595</v>
      </c>
      <c r="AV186" s="47">
        <f t="shared" si="244"/>
        <v>598</v>
      </c>
      <c r="AW186" s="47">
        <f t="shared" si="245"/>
        <v>635</v>
      </c>
      <c r="AX186" s="47">
        <f t="shared" si="246"/>
        <v>549</v>
      </c>
      <c r="AY186" s="47">
        <f t="shared" si="247"/>
        <v>533</v>
      </c>
      <c r="AZ186" s="47" t="str">
        <f t="shared" si="248"/>
        <v>NA</v>
      </c>
      <c r="BA186" s="47" t="str">
        <f t="shared" si="249"/>
        <v>NA</v>
      </c>
      <c r="BB186" s="47">
        <f t="shared" si="223"/>
        <v>556</v>
      </c>
      <c r="BC186" s="47">
        <f t="shared" si="224"/>
        <v>560</v>
      </c>
      <c r="BD186" s="47" t="str">
        <f t="shared" si="225"/>
        <v>NA</v>
      </c>
      <c r="BE186" s="47" t="str">
        <f t="shared" si="226"/>
        <v>NA</v>
      </c>
    </row>
    <row r="187" spans="1:57" ht="15" customHeight="1" x14ac:dyDescent="0.25">
      <c r="A187" s="54" t="s">
        <v>680</v>
      </c>
      <c r="B187" s="8" t="s">
        <v>918</v>
      </c>
      <c r="C187" s="81" t="s">
        <v>1129</v>
      </c>
      <c r="N187" s="37">
        <v>21151</v>
      </c>
      <c r="O187" s="37">
        <v>20003</v>
      </c>
      <c r="P187" s="37">
        <v>18835</v>
      </c>
      <c r="Q187" s="37">
        <v>19820</v>
      </c>
      <c r="R187" s="37">
        <v>23053</v>
      </c>
      <c r="S187" s="37">
        <v>24509</v>
      </c>
      <c r="T187" s="66">
        <v>28504</v>
      </c>
      <c r="U187" s="62">
        <v>32642</v>
      </c>
      <c r="V187" s="67">
        <v>35189</v>
      </c>
      <c r="W187" s="67">
        <v>33858</v>
      </c>
      <c r="X187" s="67">
        <v>40845</v>
      </c>
      <c r="Y187" s="67"/>
      <c r="Z187" s="67"/>
      <c r="AA187" s="154">
        <v>56502</v>
      </c>
      <c r="AB187" s="154">
        <v>64333</v>
      </c>
      <c r="AC187" s="154">
        <v>67831</v>
      </c>
      <c r="AD187" s="154">
        <v>66676</v>
      </c>
      <c r="AE187" s="47" t="str">
        <f t="shared" si="227"/>
        <v>NA</v>
      </c>
      <c r="AF187" s="47" t="str">
        <f t="shared" si="228"/>
        <v>NA</v>
      </c>
      <c r="AG187" s="47" t="str">
        <f t="shared" si="229"/>
        <v>NA</v>
      </c>
      <c r="AH187" s="47" t="str">
        <f t="shared" si="230"/>
        <v>NA</v>
      </c>
      <c r="AI187" s="47" t="str">
        <f t="shared" si="231"/>
        <v>NA</v>
      </c>
      <c r="AJ187" s="47" t="str">
        <f t="shared" si="232"/>
        <v>NA</v>
      </c>
      <c r="AK187" s="47" t="str">
        <f t="shared" si="233"/>
        <v>NA</v>
      </c>
      <c r="AL187" s="47" t="str">
        <f t="shared" si="234"/>
        <v>NA</v>
      </c>
      <c r="AM187" s="47" t="str">
        <f t="shared" si="235"/>
        <v>NA</v>
      </c>
      <c r="AN187" s="47" t="str">
        <f t="shared" si="236"/>
        <v>NA</v>
      </c>
      <c r="AO187" s="47">
        <f t="shared" si="237"/>
        <v>554</v>
      </c>
      <c r="AP187" s="47">
        <f t="shared" si="238"/>
        <v>567</v>
      </c>
      <c r="AQ187" s="47">
        <f t="shared" si="239"/>
        <v>601</v>
      </c>
      <c r="AR187" s="47">
        <f t="shared" si="240"/>
        <v>629</v>
      </c>
      <c r="AS187" s="47">
        <f t="shared" si="241"/>
        <v>616</v>
      </c>
      <c r="AT187" s="47">
        <f t="shared" si="242"/>
        <v>623</v>
      </c>
      <c r="AU187" s="47">
        <f t="shared" si="243"/>
        <v>627</v>
      </c>
      <c r="AV187" s="47">
        <f t="shared" si="244"/>
        <v>629</v>
      </c>
      <c r="AW187" s="47">
        <f t="shared" si="245"/>
        <v>650</v>
      </c>
      <c r="AX187" s="47">
        <f t="shared" si="246"/>
        <v>566</v>
      </c>
      <c r="AY187" s="47">
        <f t="shared" si="247"/>
        <v>550</v>
      </c>
      <c r="AZ187" s="47" t="str">
        <f t="shared" si="248"/>
        <v>NA</v>
      </c>
      <c r="BA187" s="47" t="str">
        <f t="shared" si="249"/>
        <v>NA</v>
      </c>
      <c r="BB187" s="47">
        <f t="shared" si="223"/>
        <v>561</v>
      </c>
      <c r="BC187" s="47">
        <f t="shared" si="224"/>
        <v>561</v>
      </c>
      <c r="BD187" s="47">
        <f t="shared" si="225"/>
        <v>548</v>
      </c>
      <c r="BE187" s="47">
        <f t="shared" si="226"/>
        <v>549</v>
      </c>
    </row>
    <row r="188" spans="1:57" ht="15" customHeight="1" x14ac:dyDescent="0.25">
      <c r="A188" s="54" t="s">
        <v>2156</v>
      </c>
      <c r="B188" s="8" t="s">
        <v>935</v>
      </c>
      <c r="C188" s="81" t="s">
        <v>1129</v>
      </c>
      <c r="P188" s="37">
        <v>14386</v>
      </c>
      <c r="Q188" s="37">
        <v>14484</v>
      </c>
      <c r="T188" s="66"/>
      <c r="U188" s="62"/>
      <c r="V188" s="120"/>
      <c r="W188" s="120">
        <v>34970</v>
      </c>
      <c r="X188" s="120">
        <v>39597</v>
      </c>
      <c r="Y188" s="120"/>
      <c r="Z188" s="120"/>
      <c r="AA188" s="154">
        <v>55786</v>
      </c>
      <c r="AB188" s="154">
        <v>63969</v>
      </c>
      <c r="AC188" s="154">
        <v>64975</v>
      </c>
      <c r="AD188" s="154">
        <v>64171</v>
      </c>
      <c r="AE188" s="47" t="str">
        <f t="shared" si="227"/>
        <v>NA</v>
      </c>
      <c r="AF188" s="47" t="str">
        <f t="shared" si="228"/>
        <v>NA</v>
      </c>
      <c r="AG188" s="47" t="str">
        <f t="shared" si="229"/>
        <v>NA</v>
      </c>
      <c r="AH188" s="47" t="str">
        <f t="shared" si="230"/>
        <v>NA</v>
      </c>
      <c r="AI188" s="47" t="str">
        <f t="shared" si="231"/>
        <v>NA</v>
      </c>
      <c r="AJ188" s="47" t="str">
        <f t="shared" si="232"/>
        <v>NA</v>
      </c>
      <c r="AK188" s="47" t="str">
        <f t="shared" si="233"/>
        <v>NA</v>
      </c>
      <c r="AL188" s="47" t="str">
        <f t="shared" si="234"/>
        <v>NA</v>
      </c>
      <c r="AM188" s="47" t="str">
        <f t="shared" si="235"/>
        <v>NA</v>
      </c>
      <c r="AN188" s="47" t="str">
        <f t="shared" si="236"/>
        <v>NA</v>
      </c>
      <c r="AO188" s="47" t="str">
        <f t="shared" si="237"/>
        <v>NA</v>
      </c>
      <c r="AP188" s="47" t="str">
        <f t="shared" si="238"/>
        <v>NA</v>
      </c>
      <c r="AQ188" s="47">
        <f t="shared" si="239"/>
        <v>637</v>
      </c>
      <c r="AR188" s="47">
        <f t="shared" si="240"/>
        <v>671</v>
      </c>
      <c r="AS188" s="47" t="str">
        <f t="shared" si="241"/>
        <v>NA</v>
      </c>
      <c r="AT188" s="47" t="str">
        <f t="shared" si="242"/>
        <v>NA</v>
      </c>
      <c r="AU188" s="47" t="str">
        <f t="shared" si="243"/>
        <v>NA</v>
      </c>
      <c r="AV188" s="47" t="str">
        <f t="shared" si="244"/>
        <v>NA</v>
      </c>
      <c r="AW188" s="47" t="str">
        <f t="shared" si="245"/>
        <v>NA</v>
      </c>
      <c r="AX188" s="47">
        <f t="shared" si="246"/>
        <v>560</v>
      </c>
      <c r="AY188" s="47">
        <f t="shared" si="247"/>
        <v>557</v>
      </c>
      <c r="AZ188" s="47" t="str">
        <f t="shared" si="248"/>
        <v>NA</v>
      </c>
      <c r="BA188" s="47" t="str">
        <f t="shared" si="249"/>
        <v>NA</v>
      </c>
      <c r="BB188" s="47">
        <f t="shared" si="223"/>
        <v>564</v>
      </c>
      <c r="BC188" s="47">
        <f t="shared" si="224"/>
        <v>563</v>
      </c>
      <c r="BD188" s="47">
        <f t="shared" si="225"/>
        <v>559</v>
      </c>
      <c r="BE188" s="47">
        <f t="shared" si="226"/>
        <v>557</v>
      </c>
    </row>
    <row r="189" spans="1:57" ht="15" customHeight="1" x14ac:dyDescent="0.25">
      <c r="A189" s="54" t="s">
        <v>573</v>
      </c>
      <c r="B189" s="8" t="s">
        <v>935</v>
      </c>
      <c r="C189" s="81" t="s">
        <v>1129</v>
      </c>
      <c r="T189" s="66">
        <v>31314</v>
      </c>
      <c r="U189" s="62">
        <v>34989</v>
      </c>
      <c r="V189" s="67">
        <v>37053</v>
      </c>
      <c r="W189" s="67"/>
      <c r="X189" s="67"/>
      <c r="Y189" s="67"/>
      <c r="Z189" s="67"/>
      <c r="AA189" s="154">
        <v>58125</v>
      </c>
      <c r="AB189" s="154">
        <v>63166</v>
      </c>
      <c r="AC189" s="154">
        <v>62703</v>
      </c>
      <c r="AD189" s="154">
        <v>64711</v>
      </c>
      <c r="AE189" s="47" t="str">
        <f t="shared" si="227"/>
        <v>NA</v>
      </c>
      <c r="AF189" s="47" t="str">
        <f t="shared" si="228"/>
        <v>NA</v>
      </c>
      <c r="AG189" s="47" t="str">
        <f t="shared" si="229"/>
        <v>NA</v>
      </c>
      <c r="AH189" s="47" t="str">
        <f t="shared" si="230"/>
        <v>NA</v>
      </c>
      <c r="AI189" s="47" t="str">
        <f t="shared" si="231"/>
        <v>NA</v>
      </c>
      <c r="AJ189" s="47" t="str">
        <f t="shared" si="232"/>
        <v>NA</v>
      </c>
      <c r="AK189" s="47" t="str">
        <f t="shared" si="233"/>
        <v>NA</v>
      </c>
      <c r="AL189" s="47" t="str">
        <f t="shared" si="234"/>
        <v>NA</v>
      </c>
      <c r="AM189" s="47" t="str">
        <f t="shared" si="235"/>
        <v>NA</v>
      </c>
      <c r="AN189" s="47" t="str">
        <f t="shared" si="236"/>
        <v>NA</v>
      </c>
      <c r="AO189" s="47" t="str">
        <f t="shared" si="237"/>
        <v>NA</v>
      </c>
      <c r="AP189" s="47" t="str">
        <f t="shared" si="238"/>
        <v>NA</v>
      </c>
      <c r="AQ189" s="47" t="str">
        <f t="shared" si="239"/>
        <v>NA</v>
      </c>
      <c r="AR189" s="47" t="str">
        <f t="shared" si="240"/>
        <v>NA</v>
      </c>
      <c r="AS189" s="47" t="str">
        <f t="shared" si="241"/>
        <v>NA</v>
      </c>
      <c r="AT189" s="47" t="str">
        <f t="shared" si="242"/>
        <v>NA</v>
      </c>
      <c r="AU189" s="47">
        <f t="shared" si="243"/>
        <v>607</v>
      </c>
      <c r="AV189" s="47">
        <f t="shared" si="244"/>
        <v>613</v>
      </c>
      <c r="AW189" s="47">
        <f t="shared" si="245"/>
        <v>640</v>
      </c>
      <c r="AX189" s="47" t="str">
        <f t="shared" si="246"/>
        <v>NA</v>
      </c>
      <c r="AY189" s="47" t="str">
        <f t="shared" si="247"/>
        <v>NA</v>
      </c>
      <c r="AZ189" s="47" t="str">
        <f t="shared" si="248"/>
        <v>NA</v>
      </c>
      <c r="BA189" s="47" t="str">
        <f t="shared" si="249"/>
        <v>NA</v>
      </c>
      <c r="BB189" s="47">
        <f t="shared" si="223"/>
        <v>555</v>
      </c>
      <c r="BC189" s="47">
        <f t="shared" si="224"/>
        <v>568</v>
      </c>
      <c r="BD189" s="47">
        <f t="shared" si="225"/>
        <v>567</v>
      </c>
      <c r="BE189" s="47">
        <f t="shared" si="226"/>
        <v>555</v>
      </c>
    </row>
    <row r="190" spans="1:57" ht="15" customHeight="1" x14ac:dyDescent="0.25">
      <c r="A190" s="54" t="s">
        <v>671</v>
      </c>
      <c r="B190" s="8" t="s">
        <v>920</v>
      </c>
      <c r="C190" s="81" t="s">
        <v>1129</v>
      </c>
      <c r="H190" s="37">
        <v>10921</v>
      </c>
      <c r="I190" s="37">
        <v>14225</v>
      </c>
      <c r="J190" s="37">
        <v>16882</v>
      </c>
      <c r="K190" s="37">
        <v>20029</v>
      </c>
      <c r="L190" s="37">
        <v>24241</v>
      </c>
      <c r="M190" s="37">
        <v>30113</v>
      </c>
      <c r="N190" s="37">
        <v>36173</v>
      </c>
      <c r="O190" s="37">
        <v>36349</v>
      </c>
      <c r="P190" s="37">
        <v>33494</v>
      </c>
      <c r="Q190" s="37">
        <v>32881</v>
      </c>
      <c r="R190" s="37">
        <v>38723</v>
      </c>
      <c r="S190" s="37">
        <v>42274</v>
      </c>
      <c r="T190" s="66">
        <v>44742</v>
      </c>
      <c r="U190" s="62">
        <v>49132</v>
      </c>
      <c r="V190" s="67">
        <v>48631</v>
      </c>
      <c r="W190" s="67">
        <v>42201</v>
      </c>
      <c r="X190" s="67">
        <v>47041</v>
      </c>
      <c r="Y190" s="67"/>
      <c r="Z190" s="67"/>
      <c r="AA190" s="154">
        <v>54868</v>
      </c>
      <c r="AB190" s="154">
        <v>62600</v>
      </c>
      <c r="AC190" s="154">
        <v>62993</v>
      </c>
      <c r="AD190" s="154">
        <v>60294</v>
      </c>
      <c r="AE190" s="47" t="str">
        <f t="shared" si="227"/>
        <v>NA</v>
      </c>
      <c r="AF190" s="47" t="str">
        <f t="shared" si="228"/>
        <v>NA</v>
      </c>
      <c r="AG190" s="47" t="str">
        <f t="shared" si="229"/>
        <v>NA</v>
      </c>
      <c r="AH190" s="47" t="str">
        <f t="shared" si="230"/>
        <v>NA</v>
      </c>
      <c r="AI190" s="47">
        <f t="shared" si="231"/>
        <v>416</v>
      </c>
      <c r="AJ190" s="47">
        <f t="shared" si="232"/>
        <v>439</v>
      </c>
      <c r="AK190" s="47">
        <f t="shared" si="233"/>
        <v>452</v>
      </c>
      <c r="AL190" s="47">
        <f t="shared" si="234"/>
        <v>449</v>
      </c>
      <c r="AM190" s="47">
        <f t="shared" si="235"/>
        <v>468</v>
      </c>
      <c r="AN190" s="47">
        <f t="shared" si="236"/>
        <v>460</v>
      </c>
      <c r="AO190" s="47">
        <f t="shared" si="237"/>
        <v>490</v>
      </c>
      <c r="AP190" s="47">
        <f t="shared" si="238"/>
        <v>481</v>
      </c>
      <c r="AQ190" s="47">
        <f t="shared" si="239"/>
        <v>503</v>
      </c>
      <c r="AR190" s="47">
        <f t="shared" si="240"/>
        <v>519</v>
      </c>
      <c r="AS190" s="47">
        <f t="shared" si="241"/>
        <v>516</v>
      </c>
      <c r="AT190" s="47">
        <f t="shared" si="242"/>
        <v>513</v>
      </c>
      <c r="AU190" s="47">
        <f t="shared" si="243"/>
        <v>526</v>
      </c>
      <c r="AV190" s="47">
        <f t="shared" si="244"/>
        <v>543</v>
      </c>
      <c r="AW190" s="47">
        <f t="shared" si="245"/>
        <v>572</v>
      </c>
      <c r="AX190" s="47">
        <f t="shared" si="246"/>
        <v>516</v>
      </c>
      <c r="AY190" s="47">
        <f t="shared" si="247"/>
        <v>526</v>
      </c>
      <c r="AZ190" s="47" t="str">
        <f t="shared" si="248"/>
        <v>NA</v>
      </c>
      <c r="BA190" s="47" t="str">
        <f t="shared" si="249"/>
        <v>NA</v>
      </c>
      <c r="BB190" s="47">
        <f t="shared" si="223"/>
        <v>567</v>
      </c>
      <c r="BC190" s="47">
        <f t="shared" si="224"/>
        <v>571</v>
      </c>
      <c r="BD190" s="47">
        <f t="shared" si="225"/>
        <v>565</v>
      </c>
      <c r="BE190" s="47">
        <f t="shared" si="226"/>
        <v>567</v>
      </c>
    </row>
    <row r="191" spans="1:57" ht="15" customHeight="1" x14ac:dyDescent="0.25">
      <c r="A191" s="54" t="s">
        <v>637</v>
      </c>
      <c r="B191" s="8" t="s">
        <v>935</v>
      </c>
      <c r="C191" s="81" t="s">
        <v>1129</v>
      </c>
      <c r="I191" s="37">
        <v>33090</v>
      </c>
      <c r="J191" s="37">
        <v>40225</v>
      </c>
      <c r="K191" s="37">
        <v>45439</v>
      </c>
      <c r="L191" s="37">
        <v>52355</v>
      </c>
      <c r="M191" s="37">
        <v>54319</v>
      </c>
      <c r="N191" s="37">
        <v>57810</v>
      </c>
      <c r="O191" s="37">
        <v>51213</v>
      </c>
      <c r="P191" s="37">
        <v>46075</v>
      </c>
      <c r="Q191" s="37">
        <v>44094</v>
      </c>
      <c r="R191" s="37">
        <v>50203</v>
      </c>
      <c r="S191" s="37">
        <v>53393</v>
      </c>
      <c r="T191" s="66">
        <v>55035</v>
      </c>
      <c r="U191" s="62">
        <v>64085</v>
      </c>
      <c r="V191" s="67">
        <v>61354</v>
      </c>
      <c r="W191" s="67">
        <v>47437</v>
      </c>
      <c r="X191" s="67">
        <v>50356</v>
      </c>
      <c r="Y191" s="67"/>
      <c r="Z191" s="67"/>
      <c r="AA191" s="154">
        <v>53687</v>
      </c>
      <c r="AB191" s="154">
        <v>61824</v>
      </c>
      <c r="AC191" s="154">
        <v>61192</v>
      </c>
      <c r="AD191" s="154">
        <v>60043</v>
      </c>
      <c r="AE191" s="47" t="str">
        <f t="shared" si="227"/>
        <v>NA</v>
      </c>
      <c r="AF191" s="47" t="str">
        <f t="shared" si="228"/>
        <v>NA</v>
      </c>
      <c r="AG191" s="47" t="str">
        <f t="shared" si="229"/>
        <v>NA</v>
      </c>
      <c r="AH191" s="47" t="str">
        <f t="shared" si="230"/>
        <v>NA</v>
      </c>
      <c r="AI191" s="47" t="str">
        <f t="shared" si="231"/>
        <v>NA</v>
      </c>
      <c r="AJ191" s="47">
        <f t="shared" si="232"/>
        <v>348</v>
      </c>
      <c r="AK191" s="47">
        <f t="shared" si="233"/>
        <v>342</v>
      </c>
      <c r="AL191" s="47">
        <f t="shared" si="234"/>
        <v>349</v>
      </c>
      <c r="AM191" s="47">
        <f t="shared" si="235"/>
        <v>353</v>
      </c>
      <c r="AN191" s="47">
        <f t="shared" si="236"/>
        <v>365</v>
      </c>
      <c r="AO191" s="47">
        <f t="shared" si="237"/>
        <v>395</v>
      </c>
      <c r="AP191" s="47">
        <f t="shared" si="238"/>
        <v>415</v>
      </c>
      <c r="AQ191" s="47">
        <f t="shared" si="239"/>
        <v>428</v>
      </c>
      <c r="AR191" s="47">
        <f t="shared" si="240"/>
        <v>449</v>
      </c>
      <c r="AS191" s="47">
        <f t="shared" si="241"/>
        <v>444</v>
      </c>
      <c r="AT191" s="47">
        <f t="shared" si="242"/>
        <v>458</v>
      </c>
      <c r="AU191" s="47">
        <f t="shared" si="243"/>
        <v>474</v>
      </c>
      <c r="AV191" s="47">
        <f t="shared" si="244"/>
        <v>477</v>
      </c>
      <c r="AW191" s="47">
        <f t="shared" si="245"/>
        <v>516</v>
      </c>
      <c r="AX191" s="47">
        <f t="shared" si="246"/>
        <v>499</v>
      </c>
      <c r="AY191" s="47">
        <f t="shared" si="247"/>
        <v>511</v>
      </c>
      <c r="AZ191" s="47" t="str">
        <f t="shared" si="248"/>
        <v>NA</v>
      </c>
      <c r="BA191" s="47" t="str">
        <f t="shared" si="249"/>
        <v>NA</v>
      </c>
      <c r="BB191" s="47">
        <f t="shared" si="223"/>
        <v>575</v>
      </c>
      <c r="BC191" s="47">
        <f t="shared" si="224"/>
        <v>575</v>
      </c>
      <c r="BD191" s="47">
        <f t="shared" si="225"/>
        <v>571</v>
      </c>
      <c r="BE191" s="47">
        <f t="shared" si="226"/>
        <v>572</v>
      </c>
    </row>
    <row r="192" spans="1:57" ht="15" customHeight="1" x14ac:dyDescent="0.25">
      <c r="A192" s="54" t="s">
        <v>571</v>
      </c>
      <c r="B192" s="8" t="s">
        <v>934</v>
      </c>
      <c r="C192" s="81" t="s">
        <v>1129</v>
      </c>
      <c r="T192" s="62">
        <v>46426</v>
      </c>
      <c r="U192" s="62">
        <v>55286</v>
      </c>
      <c r="V192" s="67">
        <v>55092</v>
      </c>
      <c r="W192" s="67">
        <v>44394</v>
      </c>
      <c r="X192" s="67">
        <v>41424</v>
      </c>
      <c r="Y192" s="67"/>
      <c r="Z192" s="67"/>
      <c r="AA192" s="154">
        <v>54084</v>
      </c>
      <c r="AB192" s="154">
        <v>61516</v>
      </c>
      <c r="AC192" s="154">
        <v>60171</v>
      </c>
      <c r="AD192" s="154">
        <v>57903</v>
      </c>
      <c r="AE192" s="47" t="str">
        <f t="shared" si="227"/>
        <v>NA</v>
      </c>
      <c r="AF192" s="47" t="str">
        <f t="shared" si="228"/>
        <v>NA</v>
      </c>
      <c r="AG192" s="47" t="str">
        <f t="shared" si="229"/>
        <v>NA</v>
      </c>
      <c r="AH192" s="47" t="str">
        <f t="shared" si="230"/>
        <v>NA</v>
      </c>
      <c r="AI192" s="47" t="str">
        <f t="shared" si="231"/>
        <v>NA</v>
      </c>
      <c r="AJ192" s="47" t="str">
        <f t="shared" si="232"/>
        <v>NA</v>
      </c>
      <c r="AK192" s="47" t="str">
        <f t="shared" si="233"/>
        <v>NA</v>
      </c>
      <c r="AL192" s="47" t="str">
        <f t="shared" si="234"/>
        <v>NA</v>
      </c>
      <c r="AM192" s="47" t="str">
        <f t="shared" si="235"/>
        <v>NA</v>
      </c>
      <c r="AN192" s="47" t="str">
        <f t="shared" si="236"/>
        <v>NA</v>
      </c>
      <c r="AO192" s="47" t="str">
        <f t="shared" si="237"/>
        <v>NA</v>
      </c>
      <c r="AP192" s="47" t="str">
        <f t="shared" si="238"/>
        <v>NA</v>
      </c>
      <c r="AQ192" s="47" t="str">
        <f t="shared" si="239"/>
        <v>NA</v>
      </c>
      <c r="AR192" s="47" t="str">
        <f t="shared" si="240"/>
        <v>NA</v>
      </c>
      <c r="AS192" s="47" t="str">
        <f t="shared" si="241"/>
        <v>NA</v>
      </c>
      <c r="AT192" s="47" t="str">
        <f t="shared" si="242"/>
        <v>NA</v>
      </c>
      <c r="AU192" s="47">
        <f t="shared" si="243"/>
        <v>516</v>
      </c>
      <c r="AV192" s="47">
        <f t="shared" si="244"/>
        <v>515</v>
      </c>
      <c r="AW192" s="47">
        <f t="shared" si="245"/>
        <v>540</v>
      </c>
      <c r="AX192" s="47">
        <f t="shared" si="246"/>
        <v>511</v>
      </c>
      <c r="AY192" s="47">
        <f t="shared" si="247"/>
        <v>549</v>
      </c>
      <c r="AZ192" s="47" t="str">
        <f t="shared" si="248"/>
        <v>NA</v>
      </c>
      <c r="BA192" s="47" t="str">
        <f t="shared" si="249"/>
        <v>NA</v>
      </c>
      <c r="BB192" s="47">
        <f t="shared" si="223"/>
        <v>571</v>
      </c>
      <c r="BC192" s="47">
        <f t="shared" si="224"/>
        <v>576</v>
      </c>
      <c r="BD192" s="47">
        <f t="shared" si="225"/>
        <v>576</v>
      </c>
      <c r="BE192" s="47">
        <f t="shared" si="226"/>
        <v>579</v>
      </c>
    </row>
    <row r="193" spans="1:57" s="36" customFormat="1" ht="15" customHeight="1" x14ac:dyDescent="0.25">
      <c r="A193" s="54" t="s">
        <v>1111</v>
      </c>
      <c r="B193" s="8" t="s">
        <v>910</v>
      </c>
      <c r="C193" s="81" t="s">
        <v>1129</v>
      </c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>
        <v>33669</v>
      </c>
      <c r="R193" s="70">
        <f>((T193-Q193)/3)+Q193</f>
        <v>37231</v>
      </c>
      <c r="S193" s="70">
        <f>((T193-Q193)/3)+R193</f>
        <v>40793</v>
      </c>
      <c r="T193" s="62">
        <v>44355</v>
      </c>
      <c r="U193" s="62">
        <v>50086</v>
      </c>
      <c r="V193" s="67">
        <v>45030</v>
      </c>
      <c r="W193" s="67">
        <v>35670</v>
      </c>
      <c r="X193" s="67">
        <v>36847</v>
      </c>
      <c r="Y193" s="67"/>
      <c r="Z193" s="67"/>
      <c r="AA193" s="154">
        <v>49982</v>
      </c>
      <c r="AB193" s="154">
        <v>61254</v>
      </c>
      <c r="AC193" s="154">
        <v>58890</v>
      </c>
      <c r="AD193" s="154">
        <v>51403</v>
      </c>
      <c r="AE193" s="47" t="str">
        <f t="shared" si="227"/>
        <v>NA</v>
      </c>
      <c r="AF193" s="47" t="str">
        <f t="shared" si="228"/>
        <v>NA</v>
      </c>
      <c r="AG193" s="47" t="str">
        <f t="shared" si="229"/>
        <v>NA</v>
      </c>
      <c r="AH193" s="47" t="str">
        <f t="shared" si="230"/>
        <v>NA</v>
      </c>
      <c r="AI193" s="47" t="str">
        <f t="shared" si="231"/>
        <v>NA</v>
      </c>
      <c r="AJ193" s="47" t="str">
        <f t="shared" si="232"/>
        <v>NA</v>
      </c>
      <c r="AK193" s="47" t="str">
        <f t="shared" si="233"/>
        <v>NA</v>
      </c>
      <c r="AL193" s="47" t="str">
        <f t="shared" si="234"/>
        <v>NA</v>
      </c>
      <c r="AM193" s="47" t="str">
        <f t="shared" si="235"/>
        <v>NA</v>
      </c>
      <c r="AN193" s="47" t="str">
        <f t="shared" si="236"/>
        <v>NA</v>
      </c>
      <c r="AO193" s="47" t="str">
        <f t="shared" si="237"/>
        <v>NA</v>
      </c>
      <c r="AP193" s="47" t="str">
        <f t="shared" si="238"/>
        <v>NA</v>
      </c>
      <c r="AQ193" s="47" t="str">
        <f t="shared" si="239"/>
        <v>NA</v>
      </c>
      <c r="AR193" s="47">
        <f t="shared" si="240"/>
        <v>514</v>
      </c>
      <c r="AS193" s="47">
        <f t="shared" si="241"/>
        <v>523</v>
      </c>
      <c r="AT193" s="47">
        <f t="shared" si="242"/>
        <v>520</v>
      </c>
      <c r="AU193" s="47">
        <f t="shared" si="243"/>
        <v>528</v>
      </c>
      <c r="AV193" s="47">
        <f t="shared" si="244"/>
        <v>538</v>
      </c>
      <c r="AW193" s="47">
        <f t="shared" si="245"/>
        <v>595</v>
      </c>
      <c r="AX193" s="47">
        <f t="shared" si="246"/>
        <v>555</v>
      </c>
      <c r="AY193" s="47">
        <f t="shared" si="247"/>
        <v>576</v>
      </c>
      <c r="AZ193" s="47" t="str">
        <f t="shared" si="248"/>
        <v>NA</v>
      </c>
      <c r="BA193" s="47" t="str">
        <f t="shared" si="249"/>
        <v>NA</v>
      </c>
      <c r="BB193" s="47">
        <f t="shared" si="223"/>
        <v>586</v>
      </c>
      <c r="BC193" s="47">
        <f t="shared" si="224"/>
        <v>577</v>
      </c>
      <c r="BD193" s="47">
        <f t="shared" si="225"/>
        <v>577</v>
      </c>
      <c r="BE193" s="47">
        <f t="shared" si="226"/>
        <v>600</v>
      </c>
    </row>
    <row r="194" spans="1:57" ht="15" customHeight="1" x14ac:dyDescent="0.25">
      <c r="A194" s="54" t="s">
        <v>727</v>
      </c>
      <c r="B194" s="8" t="s">
        <v>910</v>
      </c>
      <c r="C194" s="81" t="s">
        <v>1129</v>
      </c>
      <c r="O194" s="37">
        <v>29286</v>
      </c>
      <c r="P194" s="37">
        <v>29997</v>
      </c>
      <c r="Q194" s="37">
        <v>29165</v>
      </c>
      <c r="R194" s="37">
        <v>39623</v>
      </c>
      <c r="S194" s="37">
        <v>38044</v>
      </c>
      <c r="T194" s="66">
        <v>42650</v>
      </c>
      <c r="U194" s="62"/>
      <c r="V194" s="67">
        <v>46523</v>
      </c>
      <c r="W194" s="67">
        <v>39376</v>
      </c>
      <c r="X194" s="67">
        <v>46605</v>
      </c>
      <c r="Y194" s="67"/>
      <c r="Z194" s="67"/>
      <c r="AA194" s="154">
        <v>57429</v>
      </c>
      <c r="AB194" s="154">
        <v>60474</v>
      </c>
      <c r="AC194" s="154"/>
      <c r="AD194" s="154"/>
      <c r="AE194" s="47" t="str">
        <f t="shared" si="227"/>
        <v>NA</v>
      </c>
      <c r="AF194" s="47" t="str">
        <f t="shared" si="228"/>
        <v>NA</v>
      </c>
      <c r="AG194" s="47" t="str">
        <f t="shared" si="229"/>
        <v>NA</v>
      </c>
      <c r="AH194" s="47" t="str">
        <f t="shared" si="230"/>
        <v>NA</v>
      </c>
      <c r="AI194" s="47" t="str">
        <f t="shared" si="231"/>
        <v>NA</v>
      </c>
      <c r="AJ194" s="47" t="str">
        <f t="shared" si="232"/>
        <v>NA</v>
      </c>
      <c r="AK194" s="47" t="str">
        <f t="shared" si="233"/>
        <v>NA</v>
      </c>
      <c r="AL194" s="47" t="str">
        <f t="shared" si="234"/>
        <v>NA</v>
      </c>
      <c r="AM194" s="47" t="str">
        <f t="shared" si="235"/>
        <v>NA</v>
      </c>
      <c r="AN194" s="47" t="str">
        <f t="shared" si="236"/>
        <v>NA</v>
      </c>
      <c r="AO194" s="47" t="str">
        <f t="shared" si="237"/>
        <v>NA</v>
      </c>
      <c r="AP194" s="47">
        <f t="shared" si="238"/>
        <v>524</v>
      </c>
      <c r="AQ194" s="47">
        <f t="shared" si="239"/>
        <v>526</v>
      </c>
      <c r="AR194" s="47">
        <f t="shared" si="240"/>
        <v>547</v>
      </c>
      <c r="AS194" s="47">
        <f t="shared" si="241"/>
        <v>509</v>
      </c>
      <c r="AT194" s="47">
        <f t="shared" si="242"/>
        <v>539</v>
      </c>
      <c r="AU194" s="47">
        <f t="shared" si="243"/>
        <v>538</v>
      </c>
      <c r="AV194" s="47" t="str">
        <f t="shared" si="244"/>
        <v>NA</v>
      </c>
      <c r="AW194" s="47">
        <f t="shared" si="245"/>
        <v>586</v>
      </c>
      <c r="AX194" s="47">
        <f t="shared" si="246"/>
        <v>533</v>
      </c>
      <c r="AY194" s="47">
        <f t="shared" si="247"/>
        <v>530</v>
      </c>
      <c r="AZ194" s="47" t="str">
        <f t="shared" si="248"/>
        <v>NA</v>
      </c>
      <c r="BA194" s="47" t="str">
        <f t="shared" si="249"/>
        <v>NA</v>
      </c>
      <c r="BB194" s="47">
        <f t="shared" si="223"/>
        <v>557</v>
      </c>
      <c r="BC194" s="47">
        <f t="shared" si="224"/>
        <v>578</v>
      </c>
      <c r="BD194" s="47" t="str">
        <f t="shared" si="225"/>
        <v>NA</v>
      </c>
      <c r="BE194" s="47" t="str">
        <f t="shared" si="226"/>
        <v>NA</v>
      </c>
    </row>
    <row r="195" spans="1:57" s="36" customFormat="1" ht="15" customHeight="1" x14ac:dyDescent="0.25">
      <c r="A195" s="54" t="s">
        <v>431</v>
      </c>
      <c r="B195" s="8" t="s">
        <v>920</v>
      </c>
      <c r="C195" s="81" t="s">
        <v>1129</v>
      </c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>
        <v>36351</v>
      </c>
      <c r="S195" s="37">
        <v>39678</v>
      </c>
      <c r="T195" s="66">
        <v>45870</v>
      </c>
      <c r="U195" s="62">
        <v>52997</v>
      </c>
      <c r="V195" s="67">
        <v>47591</v>
      </c>
      <c r="W195" s="67"/>
      <c r="X195" s="67"/>
      <c r="Y195" s="67"/>
      <c r="Z195" s="67"/>
      <c r="AA195" s="154">
        <v>51827</v>
      </c>
      <c r="AB195" s="154">
        <v>57713</v>
      </c>
      <c r="AC195" s="154">
        <v>57361</v>
      </c>
      <c r="AD195" s="154">
        <v>52577</v>
      </c>
      <c r="AE195" s="47" t="str">
        <f t="shared" si="227"/>
        <v>NA</v>
      </c>
      <c r="AF195" s="47" t="str">
        <f t="shared" si="228"/>
        <v>NA</v>
      </c>
      <c r="AG195" s="47" t="str">
        <f t="shared" si="229"/>
        <v>NA</v>
      </c>
      <c r="AH195" s="47" t="str">
        <f t="shared" si="230"/>
        <v>NA</v>
      </c>
      <c r="AI195" s="47" t="str">
        <f t="shared" si="231"/>
        <v>NA</v>
      </c>
      <c r="AJ195" s="47" t="str">
        <f t="shared" si="232"/>
        <v>NA</v>
      </c>
      <c r="AK195" s="47" t="str">
        <f t="shared" si="233"/>
        <v>NA</v>
      </c>
      <c r="AL195" s="47" t="str">
        <f t="shared" si="234"/>
        <v>NA</v>
      </c>
      <c r="AM195" s="47" t="str">
        <f t="shared" si="235"/>
        <v>NA</v>
      </c>
      <c r="AN195" s="47" t="str">
        <f t="shared" si="236"/>
        <v>NA</v>
      </c>
      <c r="AO195" s="47" t="str">
        <f t="shared" si="237"/>
        <v>NA</v>
      </c>
      <c r="AP195" s="47" t="str">
        <f t="shared" si="238"/>
        <v>NA</v>
      </c>
      <c r="AQ195" s="47" t="str">
        <f t="shared" si="239"/>
        <v>NA</v>
      </c>
      <c r="AR195" s="47" t="str">
        <f t="shared" si="240"/>
        <v>NA</v>
      </c>
      <c r="AS195" s="47">
        <f t="shared" si="241"/>
        <v>528</v>
      </c>
      <c r="AT195" s="47">
        <f t="shared" si="242"/>
        <v>526</v>
      </c>
      <c r="AU195" s="47">
        <f t="shared" si="243"/>
        <v>518</v>
      </c>
      <c r="AV195" s="47">
        <f t="shared" si="244"/>
        <v>524</v>
      </c>
      <c r="AW195" s="47">
        <f t="shared" si="245"/>
        <v>578</v>
      </c>
      <c r="AX195" s="47" t="str">
        <f t="shared" si="246"/>
        <v>NA</v>
      </c>
      <c r="AY195" s="47" t="str">
        <f t="shared" si="247"/>
        <v>NA</v>
      </c>
      <c r="AZ195" s="47" t="str">
        <f t="shared" si="248"/>
        <v>NA</v>
      </c>
      <c r="BA195" s="47" t="str">
        <f t="shared" si="249"/>
        <v>NA</v>
      </c>
      <c r="BB195" s="47">
        <f t="shared" si="223"/>
        <v>579</v>
      </c>
      <c r="BC195" s="47">
        <f t="shared" si="224"/>
        <v>585</v>
      </c>
      <c r="BD195" s="47">
        <f t="shared" si="225"/>
        <v>582</v>
      </c>
      <c r="BE195" s="47">
        <f t="shared" si="226"/>
        <v>595</v>
      </c>
    </row>
    <row r="196" spans="1:57" ht="15" customHeight="1" x14ac:dyDescent="0.25">
      <c r="A196" s="54" t="s">
        <v>562</v>
      </c>
      <c r="B196" s="8" t="s">
        <v>939</v>
      </c>
      <c r="C196" s="81" t="s">
        <v>1129</v>
      </c>
      <c r="R196" s="37">
        <v>16759</v>
      </c>
      <c r="S196" s="37">
        <v>17542</v>
      </c>
      <c r="T196" s="66">
        <v>21105</v>
      </c>
      <c r="U196" s="62">
        <v>26915</v>
      </c>
      <c r="V196" s="67">
        <v>27135</v>
      </c>
      <c r="W196" s="67">
        <v>21434</v>
      </c>
      <c r="X196" s="67">
        <v>24760</v>
      </c>
      <c r="Y196" s="67"/>
      <c r="Z196" s="67"/>
      <c r="AA196" s="154">
        <v>48144</v>
      </c>
      <c r="AB196" s="154">
        <v>56610</v>
      </c>
      <c r="AC196" s="154">
        <v>85533</v>
      </c>
      <c r="AD196" s="154">
        <v>97162</v>
      </c>
      <c r="AE196" s="47" t="str">
        <f t="shared" si="227"/>
        <v>NA</v>
      </c>
      <c r="AF196" s="47" t="str">
        <f t="shared" si="228"/>
        <v>NA</v>
      </c>
      <c r="AG196" s="47" t="str">
        <f t="shared" si="229"/>
        <v>NA</v>
      </c>
      <c r="AH196" s="47" t="str">
        <f t="shared" si="230"/>
        <v>NA</v>
      </c>
      <c r="AI196" s="47" t="str">
        <f t="shared" si="231"/>
        <v>NA</v>
      </c>
      <c r="AJ196" s="47" t="str">
        <f t="shared" si="232"/>
        <v>NA</v>
      </c>
      <c r="AK196" s="47" t="str">
        <f t="shared" si="233"/>
        <v>NA</v>
      </c>
      <c r="AL196" s="47" t="str">
        <f t="shared" si="234"/>
        <v>NA</v>
      </c>
      <c r="AM196" s="47" t="str">
        <f t="shared" si="235"/>
        <v>NA</v>
      </c>
      <c r="AN196" s="47" t="str">
        <f t="shared" si="236"/>
        <v>NA</v>
      </c>
      <c r="AO196" s="47" t="str">
        <f t="shared" si="237"/>
        <v>NA</v>
      </c>
      <c r="AP196" s="47" t="str">
        <f t="shared" si="238"/>
        <v>NA</v>
      </c>
      <c r="AQ196" s="47" t="str">
        <f t="shared" si="239"/>
        <v>NA</v>
      </c>
      <c r="AR196" s="47" t="str">
        <f t="shared" si="240"/>
        <v>NA</v>
      </c>
      <c r="AS196" s="47">
        <f t="shared" si="241"/>
        <v>660</v>
      </c>
      <c r="AT196" s="47">
        <f t="shared" si="242"/>
        <v>678</v>
      </c>
      <c r="AU196" s="47">
        <f t="shared" si="243"/>
        <v>682</v>
      </c>
      <c r="AV196" s="47">
        <f t="shared" si="244"/>
        <v>664</v>
      </c>
      <c r="AW196" s="47">
        <f t="shared" si="245"/>
        <v>696</v>
      </c>
      <c r="AX196" s="47">
        <f t="shared" si="246"/>
        <v>650</v>
      </c>
      <c r="AY196" s="47">
        <f t="shared" si="247"/>
        <v>647</v>
      </c>
      <c r="AZ196" s="47" t="str">
        <f t="shared" si="248"/>
        <v>NA</v>
      </c>
      <c r="BA196" s="47" t="str">
        <f t="shared" si="249"/>
        <v>NA</v>
      </c>
      <c r="BB196" s="47">
        <f t="shared" si="223"/>
        <v>592</v>
      </c>
      <c r="BC196" s="47">
        <f t="shared" si="224"/>
        <v>590</v>
      </c>
      <c r="BD196" s="47">
        <f t="shared" si="225"/>
        <v>487</v>
      </c>
      <c r="BE196" s="47">
        <f t="shared" si="226"/>
        <v>451</v>
      </c>
    </row>
    <row r="197" spans="1:57" ht="15" customHeight="1" x14ac:dyDescent="0.25">
      <c r="A197" s="54" t="s">
        <v>319</v>
      </c>
      <c r="B197" s="8" t="s">
        <v>914</v>
      </c>
      <c r="C197" s="81" t="s">
        <v>1129</v>
      </c>
      <c r="N197" s="37">
        <v>68111</v>
      </c>
      <c r="O197" s="37">
        <v>68661</v>
      </c>
      <c r="P197" s="37">
        <v>63566</v>
      </c>
      <c r="Q197" s="37">
        <v>64186</v>
      </c>
      <c r="R197" s="37">
        <v>65309</v>
      </c>
      <c r="S197" s="37">
        <v>61599</v>
      </c>
      <c r="U197" s="37">
        <v>66873</v>
      </c>
      <c r="V197" s="67">
        <v>64149</v>
      </c>
      <c r="W197" s="67">
        <v>47799</v>
      </c>
      <c r="X197" s="67">
        <v>50473</v>
      </c>
      <c r="Y197" s="67"/>
      <c r="Z197" s="67"/>
      <c r="AA197" s="154">
        <v>53957</v>
      </c>
      <c r="AB197" s="154">
        <v>56166</v>
      </c>
      <c r="AC197" s="154">
        <v>51768</v>
      </c>
      <c r="AD197" s="154">
        <v>49012</v>
      </c>
      <c r="AE197" s="47" t="str">
        <f t="shared" si="227"/>
        <v>NA</v>
      </c>
      <c r="AF197" s="47" t="str">
        <f t="shared" si="228"/>
        <v>NA</v>
      </c>
      <c r="AG197" s="47" t="str">
        <f t="shared" si="229"/>
        <v>NA</v>
      </c>
      <c r="AH197" s="47" t="str">
        <f t="shared" si="230"/>
        <v>NA</v>
      </c>
      <c r="AI197" s="47" t="str">
        <f t="shared" si="231"/>
        <v>NA</v>
      </c>
      <c r="AJ197" s="47" t="str">
        <f t="shared" si="232"/>
        <v>NA</v>
      </c>
      <c r="AK197" s="47" t="str">
        <f t="shared" si="233"/>
        <v>NA</v>
      </c>
      <c r="AL197" s="47" t="str">
        <f t="shared" si="234"/>
        <v>NA</v>
      </c>
      <c r="AM197" s="47" t="str">
        <f t="shared" si="235"/>
        <v>NA</v>
      </c>
      <c r="AN197" s="47" t="str">
        <f t="shared" si="236"/>
        <v>NA</v>
      </c>
      <c r="AO197" s="47">
        <f t="shared" si="237"/>
        <v>366</v>
      </c>
      <c r="AP197" s="47">
        <f t="shared" si="238"/>
        <v>359</v>
      </c>
      <c r="AQ197" s="47">
        <f t="shared" si="239"/>
        <v>367</v>
      </c>
      <c r="AR197" s="47">
        <f t="shared" si="240"/>
        <v>363</v>
      </c>
      <c r="AS197" s="47">
        <f t="shared" si="241"/>
        <v>386</v>
      </c>
      <c r="AT197" s="47">
        <f t="shared" si="242"/>
        <v>415</v>
      </c>
      <c r="AU197" s="47" t="str">
        <f t="shared" si="243"/>
        <v>NA</v>
      </c>
      <c r="AV197" s="47">
        <f t="shared" si="244"/>
        <v>468</v>
      </c>
      <c r="AW197" s="47">
        <f t="shared" si="245"/>
        <v>503</v>
      </c>
      <c r="AX197" s="47">
        <f t="shared" si="246"/>
        <v>495</v>
      </c>
      <c r="AY197" s="47">
        <f t="shared" si="247"/>
        <v>510</v>
      </c>
      <c r="AZ197" s="47" t="str">
        <f t="shared" si="248"/>
        <v>NA</v>
      </c>
      <c r="BA197" s="47" t="str">
        <f t="shared" si="249"/>
        <v>NA</v>
      </c>
      <c r="BB197" s="47">
        <f t="shared" si="223"/>
        <v>572</v>
      </c>
      <c r="BC197" s="47">
        <f t="shared" si="224"/>
        <v>592</v>
      </c>
      <c r="BD197" s="47">
        <f t="shared" si="225"/>
        <v>601</v>
      </c>
      <c r="BE197" s="47">
        <f t="shared" si="226"/>
        <v>612</v>
      </c>
    </row>
    <row r="198" spans="1:57" ht="15" customHeight="1" x14ac:dyDescent="0.25">
      <c r="A198" s="54" t="s">
        <v>206</v>
      </c>
      <c r="B198" s="8" t="s">
        <v>923</v>
      </c>
      <c r="C198" s="81" t="s">
        <v>1129</v>
      </c>
      <c r="I198" s="37">
        <v>14534</v>
      </c>
      <c r="J198" s="98">
        <f>(($N$200-$I$200)/5)+I198</f>
        <v>17266.2</v>
      </c>
      <c r="K198" s="98">
        <f>(($N$200-$I$200)/5)+J198</f>
        <v>19998.400000000001</v>
      </c>
      <c r="L198" s="98">
        <f>(($N$200-$I$200)/5)+K198</f>
        <v>22730.600000000002</v>
      </c>
      <c r="M198" s="98">
        <f>(($N$200-$I$200)/5)+L198</f>
        <v>25462.800000000003</v>
      </c>
      <c r="N198" s="37">
        <v>31634</v>
      </c>
      <c r="O198" s="37">
        <v>29910</v>
      </c>
      <c r="P198" s="37">
        <v>27284</v>
      </c>
      <c r="Q198" s="37">
        <v>26982</v>
      </c>
      <c r="R198" s="37">
        <v>30651</v>
      </c>
      <c r="S198" s="37">
        <v>31834</v>
      </c>
      <c r="T198" s="66">
        <v>38004</v>
      </c>
      <c r="U198" s="62">
        <v>43143</v>
      </c>
      <c r="V198" s="67">
        <v>42841</v>
      </c>
      <c r="W198" s="67">
        <v>34806</v>
      </c>
      <c r="X198" s="67">
        <v>37139</v>
      </c>
      <c r="Y198" s="67"/>
      <c r="Z198" s="67"/>
      <c r="AA198" s="154">
        <v>49094</v>
      </c>
      <c r="AB198" s="154">
        <v>54489</v>
      </c>
      <c r="AC198" s="154"/>
      <c r="AD198" s="154"/>
      <c r="AE198" s="47" t="str">
        <f t="shared" si="227"/>
        <v>NA</v>
      </c>
      <c r="AF198" s="47" t="str">
        <f t="shared" si="228"/>
        <v>NA</v>
      </c>
      <c r="AG198" s="47" t="str">
        <f t="shared" si="229"/>
        <v>NA</v>
      </c>
      <c r="AH198" s="47" t="str">
        <f t="shared" si="230"/>
        <v>NA</v>
      </c>
      <c r="AI198" s="47" t="str">
        <f t="shared" si="231"/>
        <v>NA</v>
      </c>
      <c r="AJ198" s="47">
        <f t="shared" si="232"/>
        <v>438</v>
      </c>
      <c r="AK198" s="47">
        <f t="shared" si="233"/>
        <v>450</v>
      </c>
      <c r="AL198" s="47">
        <f t="shared" si="234"/>
        <v>450</v>
      </c>
      <c r="AM198" s="47">
        <f t="shared" si="235"/>
        <v>473</v>
      </c>
      <c r="AN198" s="47">
        <f t="shared" si="236"/>
        <v>471</v>
      </c>
      <c r="AO198" s="47">
        <f t="shared" si="237"/>
        <v>511</v>
      </c>
      <c r="AP198" s="47">
        <f t="shared" si="238"/>
        <v>519</v>
      </c>
      <c r="AQ198" s="47">
        <f t="shared" si="239"/>
        <v>547</v>
      </c>
      <c r="AR198" s="47">
        <f t="shared" si="240"/>
        <v>566</v>
      </c>
      <c r="AS198" s="47">
        <f t="shared" si="241"/>
        <v>566</v>
      </c>
      <c r="AT198" s="47">
        <f t="shared" si="242"/>
        <v>584</v>
      </c>
      <c r="AU198" s="47">
        <f t="shared" si="243"/>
        <v>569</v>
      </c>
      <c r="AV198" s="47">
        <f t="shared" si="244"/>
        <v>575</v>
      </c>
      <c r="AW198" s="47">
        <f t="shared" si="245"/>
        <v>608</v>
      </c>
      <c r="AX198" s="47">
        <f t="shared" si="246"/>
        <v>562</v>
      </c>
      <c r="AY198" s="47">
        <f t="shared" si="247"/>
        <v>574</v>
      </c>
      <c r="AZ198" s="47" t="str">
        <f t="shared" si="248"/>
        <v>NA</v>
      </c>
      <c r="BA198" s="47" t="str">
        <f t="shared" si="249"/>
        <v>NA</v>
      </c>
      <c r="BB198" s="47">
        <f t="shared" si="223"/>
        <v>589</v>
      </c>
      <c r="BC198" s="47">
        <f t="shared" si="224"/>
        <v>596</v>
      </c>
      <c r="BD198" s="47" t="str">
        <f t="shared" si="225"/>
        <v>NA</v>
      </c>
      <c r="BE198" s="47" t="str">
        <f t="shared" si="226"/>
        <v>NA</v>
      </c>
    </row>
    <row r="199" spans="1:57" ht="15" customHeight="1" x14ac:dyDescent="0.25">
      <c r="A199" s="54" t="s">
        <v>482</v>
      </c>
      <c r="B199" s="8" t="s">
        <v>920</v>
      </c>
      <c r="C199" s="81" t="s">
        <v>1129</v>
      </c>
      <c r="J199" s="37">
        <v>8248</v>
      </c>
      <c r="K199" s="37">
        <v>10424</v>
      </c>
      <c r="L199" s="37">
        <v>15389</v>
      </c>
      <c r="M199" s="37">
        <v>20025</v>
      </c>
      <c r="N199" s="37">
        <v>19777</v>
      </c>
      <c r="O199" s="37">
        <v>23560</v>
      </c>
      <c r="P199" s="37">
        <v>23239</v>
      </c>
      <c r="Q199" s="37">
        <v>26486</v>
      </c>
      <c r="R199" s="37">
        <v>30728</v>
      </c>
      <c r="S199" s="37">
        <v>35648</v>
      </c>
      <c r="T199" s="66">
        <v>37588</v>
      </c>
      <c r="U199" s="62">
        <v>42982</v>
      </c>
      <c r="V199" s="67">
        <v>38987</v>
      </c>
      <c r="W199" s="67">
        <v>31106</v>
      </c>
      <c r="X199" s="67">
        <v>35854</v>
      </c>
      <c r="Y199" s="67"/>
      <c r="Z199" s="67"/>
      <c r="AA199" s="154">
        <v>48103</v>
      </c>
      <c r="AB199" s="154">
        <v>54073</v>
      </c>
      <c r="AC199" s="154">
        <v>55467</v>
      </c>
      <c r="AD199" s="154">
        <v>51458</v>
      </c>
      <c r="AE199" s="47" t="str">
        <f t="shared" si="227"/>
        <v>NA</v>
      </c>
      <c r="AF199" s="47" t="str">
        <f t="shared" si="228"/>
        <v>NA</v>
      </c>
      <c r="AG199" s="47" t="str">
        <f t="shared" si="229"/>
        <v>NA</v>
      </c>
      <c r="AH199" s="47" t="str">
        <f t="shared" si="230"/>
        <v>NA</v>
      </c>
      <c r="AI199" s="47" t="str">
        <f t="shared" si="231"/>
        <v>NA</v>
      </c>
      <c r="AJ199" s="47" t="str">
        <f t="shared" si="232"/>
        <v>NA</v>
      </c>
      <c r="AK199" s="47">
        <f t="shared" si="233"/>
        <v>483</v>
      </c>
      <c r="AL199" s="47">
        <f t="shared" si="234"/>
        <v>477</v>
      </c>
      <c r="AM199" s="47">
        <f t="shared" si="235"/>
        <v>500</v>
      </c>
      <c r="AN199" s="47">
        <f t="shared" si="236"/>
        <v>490</v>
      </c>
      <c r="AO199" s="47">
        <f t="shared" si="237"/>
        <v>566</v>
      </c>
      <c r="AP199" s="47">
        <f t="shared" si="238"/>
        <v>554</v>
      </c>
      <c r="AQ199" s="47">
        <f t="shared" si="239"/>
        <v>573</v>
      </c>
      <c r="AR199" s="47">
        <f t="shared" si="240"/>
        <v>571</v>
      </c>
      <c r="AS199" s="47">
        <f t="shared" si="241"/>
        <v>565</v>
      </c>
      <c r="AT199" s="47">
        <f t="shared" si="242"/>
        <v>558</v>
      </c>
      <c r="AU199" s="47">
        <f t="shared" si="243"/>
        <v>573</v>
      </c>
      <c r="AV199" s="47">
        <f t="shared" si="244"/>
        <v>577</v>
      </c>
      <c r="AW199" s="47">
        <f t="shared" si="245"/>
        <v>633</v>
      </c>
      <c r="AX199" s="47">
        <f t="shared" si="246"/>
        <v>587</v>
      </c>
      <c r="AY199" s="47">
        <f t="shared" si="247"/>
        <v>580</v>
      </c>
      <c r="AZ199" s="47" t="str">
        <f t="shared" si="248"/>
        <v>NA</v>
      </c>
      <c r="BA199" s="47" t="str">
        <f t="shared" si="249"/>
        <v>NA</v>
      </c>
      <c r="BB199" s="47">
        <f t="shared" si="223"/>
        <v>593</v>
      </c>
      <c r="BC199" s="47">
        <f t="shared" si="224"/>
        <v>598</v>
      </c>
      <c r="BD199" s="47">
        <f t="shared" si="225"/>
        <v>590</v>
      </c>
      <c r="BE199" s="47">
        <f t="shared" si="226"/>
        <v>599</v>
      </c>
    </row>
    <row r="200" spans="1:57" ht="15" customHeight="1" x14ac:dyDescent="0.25">
      <c r="A200" s="54" t="s">
        <v>433</v>
      </c>
      <c r="B200" s="8" t="s">
        <v>918</v>
      </c>
      <c r="C200" s="81" t="s">
        <v>1129</v>
      </c>
      <c r="H200" s="37">
        <v>15106</v>
      </c>
      <c r="I200" s="37">
        <v>17057</v>
      </c>
      <c r="J200" s="37">
        <v>19153</v>
      </c>
      <c r="K200" s="37">
        <v>22965</v>
      </c>
      <c r="L200" s="37">
        <v>26734</v>
      </c>
      <c r="M200" s="37">
        <v>28298</v>
      </c>
      <c r="N200" s="37">
        <v>30718</v>
      </c>
      <c r="O200" s="37">
        <v>29367</v>
      </c>
      <c r="Q200" s="37">
        <v>26717</v>
      </c>
      <c r="R200" s="37">
        <v>30402</v>
      </c>
      <c r="S200" s="37">
        <v>31860</v>
      </c>
      <c r="T200" s="66">
        <v>34970</v>
      </c>
      <c r="U200" s="62">
        <v>37568</v>
      </c>
      <c r="V200" s="67">
        <v>42630</v>
      </c>
      <c r="W200" s="67">
        <v>41777</v>
      </c>
      <c r="X200" s="67">
        <v>47924</v>
      </c>
      <c r="Y200" s="67"/>
      <c r="Z200" s="67"/>
      <c r="AA200" s="154">
        <v>60955</v>
      </c>
      <c r="AB200" s="154">
        <v>53805</v>
      </c>
      <c r="AC200" s="154">
        <v>54899</v>
      </c>
      <c r="AD200" s="154">
        <v>52102</v>
      </c>
      <c r="AE200" s="47" t="str">
        <f t="shared" si="227"/>
        <v>NA</v>
      </c>
      <c r="AF200" s="47" t="str">
        <f t="shared" si="228"/>
        <v>NA</v>
      </c>
      <c r="AG200" s="47" t="str">
        <f t="shared" si="229"/>
        <v>NA</v>
      </c>
      <c r="AH200" s="47" t="str">
        <f t="shared" si="230"/>
        <v>NA</v>
      </c>
      <c r="AI200" s="47">
        <f t="shared" si="231"/>
        <v>401</v>
      </c>
      <c r="AJ200" s="47">
        <f t="shared" si="232"/>
        <v>426</v>
      </c>
      <c r="AK200" s="47">
        <f t="shared" si="233"/>
        <v>432</v>
      </c>
      <c r="AL200" s="47">
        <f t="shared" si="234"/>
        <v>435</v>
      </c>
      <c r="AM200" s="47">
        <f t="shared" si="235"/>
        <v>453</v>
      </c>
      <c r="AN200" s="47">
        <f t="shared" si="236"/>
        <v>463</v>
      </c>
      <c r="AO200" s="47">
        <f t="shared" si="237"/>
        <v>515</v>
      </c>
      <c r="AP200" s="47">
        <f t="shared" si="238"/>
        <v>522</v>
      </c>
      <c r="AQ200" s="47" t="str">
        <f t="shared" si="239"/>
        <v>NA</v>
      </c>
      <c r="AR200" s="47">
        <f t="shared" si="240"/>
        <v>569</v>
      </c>
      <c r="AS200" s="47">
        <f t="shared" si="241"/>
        <v>568</v>
      </c>
      <c r="AT200" s="47">
        <f t="shared" si="242"/>
        <v>583</v>
      </c>
      <c r="AU200" s="47">
        <f t="shared" si="243"/>
        <v>590</v>
      </c>
      <c r="AV200" s="47">
        <f t="shared" si="244"/>
        <v>600</v>
      </c>
      <c r="AW200" s="47">
        <f t="shared" si="245"/>
        <v>610</v>
      </c>
      <c r="AX200" s="47">
        <f t="shared" si="246"/>
        <v>520</v>
      </c>
      <c r="AY200" s="47">
        <f t="shared" si="247"/>
        <v>524</v>
      </c>
      <c r="AZ200" s="47" t="str">
        <f t="shared" si="248"/>
        <v>NA</v>
      </c>
      <c r="BA200" s="47" t="str">
        <f t="shared" si="249"/>
        <v>NA</v>
      </c>
      <c r="BB200" s="47">
        <f t="shared" si="223"/>
        <v>543</v>
      </c>
      <c r="BC200" s="47">
        <f t="shared" si="224"/>
        <v>599</v>
      </c>
      <c r="BD200" s="47">
        <f t="shared" si="225"/>
        <v>593</v>
      </c>
      <c r="BE200" s="47">
        <f t="shared" si="226"/>
        <v>597</v>
      </c>
    </row>
    <row r="201" spans="1:57" ht="15" customHeight="1" x14ac:dyDescent="0.25">
      <c r="A201" s="54" t="s">
        <v>1092</v>
      </c>
      <c r="B201" s="8" t="s">
        <v>934</v>
      </c>
      <c r="C201" s="81" t="s">
        <v>1129</v>
      </c>
      <c r="H201" s="37">
        <v>8637</v>
      </c>
      <c r="I201" s="37">
        <v>9647</v>
      </c>
      <c r="J201" s="37">
        <v>11823</v>
      </c>
      <c r="K201" s="37">
        <v>13545</v>
      </c>
      <c r="L201" s="37">
        <v>16834</v>
      </c>
      <c r="M201" s="37">
        <v>18641</v>
      </c>
      <c r="N201" s="37">
        <v>19917</v>
      </c>
      <c r="O201" s="37">
        <v>17895</v>
      </c>
      <c r="P201" s="37">
        <v>16891</v>
      </c>
      <c r="Q201" s="37">
        <v>16296</v>
      </c>
      <c r="R201" s="37">
        <v>18542</v>
      </c>
      <c r="S201" s="66">
        <v>22531</v>
      </c>
      <c r="T201" s="66">
        <v>25775</v>
      </c>
      <c r="U201" s="62">
        <v>31051</v>
      </c>
      <c r="V201" s="67">
        <v>35785</v>
      </c>
      <c r="W201" s="67">
        <v>29046</v>
      </c>
      <c r="X201" s="67">
        <v>33744</v>
      </c>
      <c r="Y201" s="67"/>
      <c r="Z201" s="67"/>
      <c r="AA201" s="154">
        <v>45688</v>
      </c>
      <c r="AB201" s="154">
        <v>52998</v>
      </c>
      <c r="AC201" s="154">
        <v>54333</v>
      </c>
      <c r="AD201" s="154">
        <v>50543</v>
      </c>
      <c r="AE201" s="47" t="str">
        <f t="shared" si="227"/>
        <v>NA</v>
      </c>
      <c r="AF201" s="47" t="str">
        <f t="shared" si="228"/>
        <v>NA</v>
      </c>
      <c r="AG201" s="47" t="str">
        <f t="shared" si="229"/>
        <v>NA</v>
      </c>
      <c r="AH201" s="47" t="str">
        <f t="shared" si="230"/>
        <v>NA</v>
      </c>
      <c r="AI201" s="47">
        <f t="shared" si="231"/>
        <v>426</v>
      </c>
      <c r="AJ201" s="47">
        <f t="shared" si="232"/>
        <v>456</v>
      </c>
      <c r="AK201" s="47">
        <f t="shared" si="233"/>
        <v>470</v>
      </c>
      <c r="AL201" s="47">
        <f t="shared" si="234"/>
        <v>469</v>
      </c>
      <c r="AM201" s="47">
        <f t="shared" si="235"/>
        <v>493</v>
      </c>
      <c r="AN201" s="47">
        <f t="shared" si="236"/>
        <v>497</v>
      </c>
      <c r="AO201" s="47">
        <f t="shared" si="237"/>
        <v>565</v>
      </c>
      <c r="AP201" s="47">
        <f t="shared" si="238"/>
        <v>582</v>
      </c>
      <c r="AQ201" s="47">
        <f t="shared" si="239"/>
        <v>620</v>
      </c>
      <c r="AR201" s="47">
        <f t="shared" si="240"/>
        <v>653</v>
      </c>
      <c r="AS201" s="47">
        <f t="shared" si="241"/>
        <v>644</v>
      </c>
      <c r="AT201" s="47">
        <f t="shared" si="242"/>
        <v>632</v>
      </c>
      <c r="AU201" s="47">
        <f t="shared" si="243"/>
        <v>645</v>
      </c>
      <c r="AV201" s="47">
        <f t="shared" si="244"/>
        <v>635</v>
      </c>
      <c r="AW201" s="47">
        <f t="shared" si="245"/>
        <v>644</v>
      </c>
      <c r="AX201" s="47">
        <f t="shared" si="246"/>
        <v>597</v>
      </c>
      <c r="AY201" s="47">
        <f t="shared" si="247"/>
        <v>587</v>
      </c>
      <c r="AZ201" s="47" t="str">
        <f t="shared" si="248"/>
        <v>NA</v>
      </c>
      <c r="BA201" s="47" t="str">
        <f t="shared" si="249"/>
        <v>NA</v>
      </c>
      <c r="BB201" s="47">
        <f t="shared" si="223"/>
        <v>607</v>
      </c>
      <c r="BC201" s="47">
        <f t="shared" si="224"/>
        <v>601</v>
      </c>
      <c r="BD201" s="47">
        <f t="shared" si="225"/>
        <v>597</v>
      </c>
      <c r="BE201" s="47">
        <f t="shared" si="226"/>
        <v>604</v>
      </c>
    </row>
    <row r="202" spans="1:57" ht="15" customHeight="1" x14ac:dyDescent="0.25">
      <c r="A202" s="153" t="s">
        <v>2202</v>
      </c>
      <c r="B202" s="153" t="s">
        <v>941</v>
      </c>
      <c r="C202" s="153" t="s">
        <v>1129</v>
      </c>
      <c r="T202" s="66"/>
      <c r="U202" s="66"/>
      <c r="V202" s="118"/>
      <c r="W202" s="118"/>
      <c r="X202" s="118"/>
      <c r="Y202" s="118"/>
      <c r="Z202" s="118"/>
      <c r="AA202" s="149">
        <v>43197</v>
      </c>
      <c r="AB202" s="149">
        <v>51907</v>
      </c>
      <c r="AC202" s="149">
        <v>54902</v>
      </c>
      <c r="AD202" s="149">
        <v>54910</v>
      </c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119"/>
      <c r="AR202" s="119"/>
      <c r="AS202" s="119"/>
      <c r="AT202" s="119"/>
      <c r="AU202" s="119"/>
      <c r="AV202" s="119"/>
      <c r="AW202" s="119"/>
      <c r="AX202" s="119"/>
      <c r="AY202" s="119"/>
      <c r="AZ202" s="119"/>
      <c r="BA202" s="119"/>
      <c r="BB202" s="47">
        <f t="shared" si="223"/>
        <v>615</v>
      </c>
      <c r="BC202" s="47">
        <f t="shared" si="224"/>
        <v>609</v>
      </c>
      <c r="BD202" s="47">
        <f t="shared" si="225"/>
        <v>592</v>
      </c>
      <c r="BE202" s="47">
        <f t="shared" si="226"/>
        <v>589</v>
      </c>
    </row>
    <row r="203" spans="1:57" ht="15" customHeight="1" x14ac:dyDescent="0.25">
      <c r="A203" s="54" t="s">
        <v>189</v>
      </c>
      <c r="B203" s="8" t="s">
        <v>922</v>
      </c>
      <c r="C203" s="81" t="s">
        <v>1129</v>
      </c>
      <c r="V203" s="67">
        <v>30832</v>
      </c>
      <c r="W203" s="67">
        <v>28926</v>
      </c>
      <c r="X203" s="67">
        <v>31212</v>
      </c>
      <c r="Y203" s="67"/>
      <c r="Z203" s="67"/>
      <c r="AA203" s="154">
        <v>42970</v>
      </c>
      <c r="AB203" s="154">
        <v>50492</v>
      </c>
      <c r="AC203" s="154">
        <v>51416</v>
      </c>
      <c r="AD203" s="154">
        <v>50246</v>
      </c>
      <c r="AE203" s="47" t="str">
        <f t="shared" ref="AE203:AN208" si="250">IF(D203&gt;0,RANK(D203,D$22:D$1192),"NA")</f>
        <v>NA</v>
      </c>
      <c r="AF203" s="47" t="str">
        <f t="shared" si="250"/>
        <v>NA</v>
      </c>
      <c r="AG203" s="47" t="str">
        <f t="shared" si="250"/>
        <v>NA</v>
      </c>
      <c r="AH203" s="47" t="str">
        <f t="shared" si="250"/>
        <v>NA</v>
      </c>
      <c r="AI203" s="47" t="str">
        <f t="shared" si="250"/>
        <v>NA</v>
      </c>
      <c r="AJ203" s="47" t="str">
        <f t="shared" si="250"/>
        <v>NA</v>
      </c>
      <c r="AK203" s="47" t="str">
        <f t="shared" si="250"/>
        <v>NA</v>
      </c>
      <c r="AL203" s="47" t="str">
        <f t="shared" si="250"/>
        <v>NA</v>
      </c>
      <c r="AM203" s="47" t="str">
        <f t="shared" si="250"/>
        <v>NA</v>
      </c>
      <c r="AN203" s="47" t="str">
        <f t="shared" si="250"/>
        <v>NA</v>
      </c>
      <c r="AO203" s="47" t="str">
        <f t="shared" ref="AO203:AX208" si="251">IF(N203&gt;0,RANK(N203,N$22:N$1192),"NA")</f>
        <v>NA</v>
      </c>
      <c r="AP203" s="47" t="str">
        <f t="shared" si="251"/>
        <v>NA</v>
      </c>
      <c r="AQ203" s="47" t="str">
        <f t="shared" si="251"/>
        <v>NA</v>
      </c>
      <c r="AR203" s="47" t="str">
        <f t="shared" si="251"/>
        <v>NA</v>
      </c>
      <c r="AS203" s="47" t="str">
        <f t="shared" si="251"/>
        <v>NA</v>
      </c>
      <c r="AT203" s="47" t="str">
        <f t="shared" si="251"/>
        <v>NA</v>
      </c>
      <c r="AU203" s="47" t="str">
        <f t="shared" si="251"/>
        <v>NA</v>
      </c>
      <c r="AV203" s="47" t="str">
        <f t="shared" si="251"/>
        <v>NA</v>
      </c>
      <c r="AW203" s="47">
        <f t="shared" si="251"/>
        <v>678</v>
      </c>
      <c r="AX203" s="47">
        <f t="shared" si="251"/>
        <v>599</v>
      </c>
      <c r="AY203" s="47">
        <f t="shared" ref="AY203:BA208" si="252">IF(X203&gt;0,RANK(X203,X$22:X$1192),"NA")</f>
        <v>609</v>
      </c>
      <c r="AZ203" s="47" t="str">
        <f t="shared" si="252"/>
        <v>NA</v>
      </c>
      <c r="BA203" s="47" t="str">
        <f t="shared" si="252"/>
        <v>NA</v>
      </c>
      <c r="BB203" s="47">
        <f t="shared" si="223"/>
        <v>619</v>
      </c>
      <c r="BC203" s="47">
        <f t="shared" si="224"/>
        <v>611</v>
      </c>
      <c r="BD203" s="47">
        <f t="shared" si="225"/>
        <v>604</v>
      </c>
      <c r="BE203" s="47">
        <f t="shared" si="226"/>
        <v>606</v>
      </c>
    </row>
    <row r="204" spans="1:57" ht="15" customHeight="1" x14ac:dyDescent="0.25">
      <c r="A204" s="54" t="s">
        <v>314</v>
      </c>
      <c r="B204" s="8" t="s">
        <v>934</v>
      </c>
      <c r="C204" s="81" t="s">
        <v>1129</v>
      </c>
      <c r="N204" s="37">
        <v>16478</v>
      </c>
      <c r="O204" s="37">
        <v>15028</v>
      </c>
      <c r="P204" s="37">
        <v>14008</v>
      </c>
      <c r="Q204" s="37">
        <v>14225</v>
      </c>
      <c r="R204" s="37">
        <v>16428</v>
      </c>
      <c r="S204" s="37">
        <v>19501</v>
      </c>
      <c r="T204" s="66">
        <v>21212</v>
      </c>
      <c r="U204" s="62">
        <v>27422</v>
      </c>
      <c r="V204" s="67">
        <v>27098</v>
      </c>
      <c r="W204" s="67">
        <v>24877</v>
      </c>
      <c r="X204" s="67">
        <v>29007</v>
      </c>
      <c r="Y204" s="67"/>
      <c r="Z204" s="67"/>
      <c r="AA204" s="154">
        <v>41618</v>
      </c>
      <c r="AB204" s="154">
        <v>49474</v>
      </c>
      <c r="AC204" s="154">
        <v>51522</v>
      </c>
      <c r="AD204" s="154">
        <v>49766</v>
      </c>
      <c r="AE204" s="47" t="str">
        <f t="shared" si="250"/>
        <v>NA</v>
      </c>
      <c r="AF204" s="47" t="str">
        <f t="shared" si="250"/>
        <v>NA</v>
      </c>
      <c r="AG204" s="47" t="str">
        <f t="shared" si="250"/>
        <v>NA</v>
      </c>
      <c r="AH204" s="47" t="str">
        <f t="shared" si="250"/>
        <v>NA</v>
      </c>
      <c r="AI204" s="47" t="str">
        <f t="shared" si="250"/>
        <v>NA</v>
      </c>
      <c r="AJ204" s="47" t="str">
        <f t="shared" si="250"/>
        <v>NA</v>
      </c>
      <c r="AK204" s="47" t="str">
        <f t="shared" si="250"/>
        <v>NA</v>
      </c>
      <c r="AL204" s="47" t="str">
        <f t="shared" si="250"/>
        <v>NA</v>
      </c>
      <c r="AM204" s="47" t="str">
        <f t="shared" si="250"/>
        <v>NA</v>
      </c>
      <c r="AN204" s="47" t="str">
        <f t="shared" si="250"/>
        <v>NA</v>
      </c>
      <c r="AO204" s="47">
        <f t="shared" si="251"/>
        <v>581</v>
      </c>
      <c r="AP204" s="47">
        <f t="shared" si="251"/>
        <v>599</v>
      </c>
      <c r="AQ204" s="47">
        <f t="shared" si="251"/>
        <v>641</v>
      </c>
      <c r="AR204" s="47">
        <f t="shared" si="251"/>
        <v>676</v>
      </c>
      <c r="AS204" s="47">
        <f t="shared" si="251"/>
        <v>663</v>
      </c>
      <c r="AT204" s="47">
        <f t="shared" si="251"/>
        <v>659</v>
      </c>
      <c r="AU204" s="47">
        <f t="shared" si="251"/>
        <v>680</v>
      </c>
      <c r="AV204" s="47">
        <f t="shared" si="251"/>
        <v>661</v>
      </c>
      <c r="AW204" s="47">
        <f t="shared" si="251"/>
        <v>698</v>
      </c>
      <c r="AX204" s="47">
        <f t="shared" si="251"/>
        <v>626</v>
      </c>
      <c r="AY204" s="47">
        <f t="shared" si="252"/>
        <v>622</v>
      </c>
      <c r="AZ204" s="47" t="str">
        <f t="shared" si="252"/>
        <v>NA</v>
      </c>
      <c r="BA204" s="47" t="str">
        <f t="shared" si="252"/>
        <v>NA</v>
      </c>
      <c r="BB204" s="47">
        <f t="shared" si="223"/>
        <v>628</v>
      </c>
      <c r="BC204" s="47">
        <f t="shared" si="224"/>
        <v>614</v>
      </c>
      <c r="BD204" s="47">
        <f t="shared" si="225"/>
        <v>603</v>
      </c>
      <c r="BE204" s="47">
        <f t="shared" si="226"/>
        <v>608</v>
      </c>
    </row>
    <row r="205" spans="1:57" ht="15" customHeight="1" x14ac:dyDescent="0.25">
      <c r="A205" s="54" t="s">
        <v>2103</v>
      </c>
      <c r="B205" s="8" t="s">
        <v>914</v>
      </c>
      <c r="C205" s="81" t="s">
        <v>1129</v>
      </c>
      <c r="T205" s="62">
        <v>24366</v>
      </c>
      <c r="U205" s="62">
        <v>31419</v>
      </c>
      <c r="V205" s="67">
        <v>31614</v>
      </c>
      <c r="W205" s="67">
        <v>31273</v>
      </c>
      <c r="X205" s="67">
        <v>33239</v>
      </c>
      <c r="Y205" s="67"/>
      <c r="Z205" s="67"/>
      <c r="AA205" s="154">
        <v>42819</v>
      </c>
      <c r="AB205" s="154">
        <v>49424</v>
      </c>
      <c r="AC205" s="154">
        <v>50909</v>
      </c>
      <c r="AD205" s="154">
        <v>52359</v>
      </c>
      <c r="AE205" s="47" t="str">
        <f t="shared" si="250"/>
        <v>NA</v>
      </c>
      <c r="AF205" s="47" t="str">
        <f t="shared" si="250"/>
        <v>NA</v>
      </c>
      <c r="AG205" s="47" t="str">
        <f t="shared" si="250"/>
        <v>NA</v>
      </c>
      <c r="AH205" s="47" t="str">
        <f t="shared" si="250"/>
        <v>NA</v>
      </c>
      <c r="AI205" s="47" t="str">
        <f t="shared" si="250"/>
        <v>NA</v>
      </c>
      <c r="AJ205" s="47" t="str">
        <f t="shared" si="250"/>
        <v>NA</v>
      </c>
      <c r="AK205" s="47" t="str">
        <f t="shared" si="250"/>
        <v>NA</v>
      </c>
      <c r="AL205" s="47" t="str">
        <f t="shared" si="250"/>
        <v>NA</v>
      </c>
      <c r="AM205" s="47" t="str">
        <f t="shared" si="250"/>
        <v>NA</v>
      </c>
      <c r="AN205" s="47" t="str">
        <f t="shared" si="250"/>
        <v>NA</v>
      </c>
      <c r="AO205" s="47" t="str">
        <f t="shared" si="251"/>
        <v>NA</v>
      </c>
      <c r="AP205" s="47" t="str">
        <f t="shared" si="251"/>
        <v>NA</v>
      </c>
      <c r="AQ205" s="47" t="str">
        <f t="shared" si="251"/>
        <v>NA</v>
      </c>
      <c r="AR205" s="47" t="str">
        <f t="shared" si="251"/>
        <v>NA</v>
      </c>
      <c r="AS205" s="47" t="str">
        <f t="shared" si="251"/>
        <v>NA</v>
      </c>
      <c r="AT205" s="47" t="str">
        <f t="shared" si="251"/>
        <v>NA</v>
      </c>
      <c r="AU205" s="47">
        <f t="shared" si="251"/>
        <v>654</v>
      </c>
      <c r="AV205" s="47">
        <f t="shared" si="251"/>
        <v>633</v>
      </c>
      <c r="AW205" s="47">
        <f t="shared" si="251"/>
        <v>673</v>
      </c>
      <c r="AX205" s="47">
        <f t="shared" si="251"/>
        <v>585</v>
      </c>
      <c r="AY205" s="47">
        <f t="shared" si="252"/>
        <v>592</v>
      </c>
      <c r="AZ205" s="47" t="str">
        <f t="shared" si="252"/>
        <v>NA</v>
      </c>
      <c r="BA205" s="47" t="str">
        <f t="shared" si="252"/>
        <v>NA</v>
      </c>
      <c r="BB205" s="47">
        <f t="shared" si="223"/>
        <v>620</v>
      </c>
      <c r="BC205" s="47">
        <f t="shared" si="224"/>
        <v>615</v>
      </c>
      <c r="BD205" s="47">
        <f t="shared" si="225"/>
        <v>608</v>
      </c>
      <c r="BE205" s="47">
        <f t="shared" si="226"/>
        <v>596</v>
      </c>
    </row>
    <row r="206" spans="1:57" ht="15" customHeight="1" x14ac:dyDescent="0.25">
      <c r="A206" s="54" t="s">
        <v>687</v>
      </c>
      <c r="B206" s="8" t="s">
        <v>914</v>
      </c>
      <c r="C206" s="81" t="s">
        <v>1129</v>
      </c>
      <c r="N206" s="37">
        <v>15007</v>
      </c>
      <c r="P206" s="37">
        <v>18321</v>
      </c>
      <c r="Q206" s="37">
        <v>18946</v>
      </c>
      <c r="R206" s="70">
        <f>((T206-Q206)/3)+Q206</f>
        <v>23148.333333333332</v>
      </c>
      <c r="S206" s="70">
        <f>((T206-Q206)/3)+R206</f>
        <v>27350.666666666664</v>
      </c>
      <c r="T206" s="66">
        <v>31553</v>
      </c>
      <c r="U206" s="62">
        <v>36985</v>
      </c>
      <c r="V206" s="67">
        <v>38419</v>
      </c>
      <c r="W206" s="67">
        <v>31689</v>
      </c>
      <c r="X206" s="67">
        <v>33703</v>
      </c>
      <c r="Y206" s="67"/>
      <c r="Z206" s="67"/>
      <c r="AA206" s="154">
        <v>42363</v>
      </c>
      <c r="AB206" s="154">
        <v>49157</v>
      </c>
      <c r="AC206" s="154">
        <v>49003</v>
      </c>
      <c r="AD206" s="154">
        <v>47376</v>
      </c>
      <c r="AE206" s="47" t="str">
        <f t="shared" si="250"/>
        <v>NA</v>
      </c>
      <c r="AF206" s="47" t="str">
        <f t="shared" si="250"/>
        <v>NA</v>
      </c>
      <c r="AG206" s="47" t="str">
        <f t="shared" si="250"/>
        <v>NA</v>
      </c>
      <c r="AH206" s="47" t="str">
        <f t="shared" si="250"/>
        <v>NA</v>
      </c>
      <c r="AI206" s="47" t="str">
        <f t="shared" si="250"/>
        <v>NA</v>
      </c>
      <c r="AJ206" s="47" t="str">
        <f t="shared" si="250"/>
        <v>NA</v>
      </c>
      <c r="AK206" s="47" t="str">
        <f t="shared" si="250"/>
        <v>NA</v>
      </c>
      <c r="AL206" s="47" t="str">
        <f t="shared" si="250"/>
        <v>NA</v>
      </c>
      <c r="AM206" s="47" t="str">
        <f t="shared" si="250"/>
        <v>NA</v>
      </c>
      <c r="AN206" s="47" t="str">
        <f t="shared" si="250"/>
        <v>NA</v>
      </c>
      <c r="AO206" s="47">
        <f t="shared" si="251"/>
        <v>589</v>
      </c>
      <c r="AP206" s="47" t="str">
        <f t="shared" si="251"/>
        <v>NA</v>
      </c>
      <c r="AQ206" s="47">
        <f t="shared" si="251"/>
        <v>607</v>
      </c>
      <c r="AR206" s="47">
        <f t="shared" si="251"/>
        <v>634</v>
      </c>
      <c r="AS206" s="47">
        <f t="shared" si="251"/>
        <v>615</v>
      </c>
      <c r="AT206" s="47">
        <f t="shared" si="251"/>
        <v>604</v>
      </c>
      <c r="AU206" s="47">
        <f t="shared" si="251"/>
        <v>603</v>
      </c>
      <c r="AV206" s="47">
        <f t="shared" si="251"/>
        <v>604</v>
      </c>
      <c r="AW206" s="47">
        <f t="shared" si="251"/>
        <v>634</v>
      </c>
      <c r="AX206" s="47">
        <f t="shared" si="251"/>
        <v>579</v>
      </c>
      <c r="AY206" s="47">
        <f t="shared" si="252"/>
        <v>589</v>
      </c>
      <c r="AZ206" s="47" t="str">
        <f t="shared" si="252"/>
        <v>NA</v>
      </c>
      <c r="BA206" s="47" t="str">
        <f t="shared" si="252"/>
        <v>NA</v>
      </c>
      <c r="BB206" s="47">
        <f t="shared" si="223"/>
        <v>623</v>
      </c>
      <c r="BC206" s="47">
        <f t="shared" si="224"/>
        <v>619</v>
      </c>
      <c r="BD206" s="47">
        <f t="shared" si="225"/>
        <v>614</v>
      </c>
      <c r="BE206" s="47">
        <f t="shared" si="226"/>
        <v>621</v>
      </c>
    </row>
    <row r="207" spans="1:57" ht="15" customHeight="1" x14ac:dyDescent="0.25">
      <c r="A207" s="54" t="s">
        <v>279</v>
      </c>
      <c r="B207" s="8" t="s">
        <v>920</v>
      </c>
      <c r="C207" s="81" t="s">
        <v>1129</v>
      </c>
      <c r="N207" s="37">
        <v>40551</v>
      </c>
      <c r="O207" s="37">
        <v>39326</v>
      </c>
      <c r="P207" s="37">
        <v>33899</v>
      </c>
      <c r="Q207" s="37">
        <v>32340</v>
      </c>
      <c r="R207" s="37">
        <v>36881</v>
      </c>
      <c r="S207" s="37">
        <v>38521</v>
      </c>
      <c r="T207" s="66">
        <v>39412</v>
      </c>
      <c r="U207" s="62">
        <v>45180</v>
      </c>
      <c r="V207" s="67">
        <v>41472</v>
      </c>
      <c r="W207" s="67">
        <v>31813</v>
      </c>
      <c r="X207" s="67">
        <v>34956</v>
      </c>
      <c r="Y207" s="67"/>
      <c r="Z207" s="67"/>
      <c r="AA207" s="154">
        <v>43059</v>
      </c>
      <c r="AB207" s="154">
        <v>48790</v>
      </c>
      <c r="AC207" s="154">
        <v>48206</v>
      </c>
      <c r="AD207" s="154">
        <v>45214</v>
      </c>
      <c r="AE207" s="47" t="str">
        <f t="shared" si="250"/>
        <v>NA</v>
      </c>
      <c r="AF207" s="47" t="str">
        <f t="shared" si="250"/>
        <v>NA</v>
      </c>
      <c r="AG207" s="47" t="str">
        <f t="shared" si="250"/>
        <v>NA</v>
      </c>
      <c r="AH207" s="47" t="str">
        <f t="shared" si="250"/>
        <v>NA</v>
      </c>
      <c r="AI207" s="47" t="str">
        <f t="shared" si="250"/>
        <v>NA</v>
      </c>
      <c r="AJ207" s="47" t="str">
        <f t="shared" si="250"/>
        <v>NA</v>
      </c>
      <c r="AK207" s="47" t="str">
        <f t="shared" si="250"/>
        <v>NA</v>
      </c>
      <c r="AL207" s="47" t="str">
        <f t="shared" si="250"/>
        <v>NA</v>
      </c>
      <c r="AM207" s="47" t="str">
        <f t="shared" si="250"/>
        <v>NA</v>
      </c>
      <c r="AN207" s="47" t="str">
        <f t="shared" si="250"/>
        <v>NA</v>
      </c>
      <c r="AO207" s="47">
        <f t="shared" si="251"/>
        <v>464</v>
      </c>
      <c r="AP207" s="47">
        <f t="shared" si="251"/>
        <v>465</v>
      </c>
      <c r="AQ207" s="47">
        <f t="shared" si="251"/>
        <v>497</v>
      </c>
      <c r="AR207" s="47">
        <f t="shared" si="251"/>
        <v>524</v>
      </c>
      <c r="AS207" s="47">
        <f t="shared" si="251"/>
        <v>526</v>
      </c>
      <c r="AT207" s="47">
        <f t="shared" si="251"/>
        <v>533</v>
      </c>
      <c r="AU207" s="47">
        <f t="shared" si="251"/>
        <v>561</v>
      </c>
      <c r="AV207" s="47">
        <f t="shared" si="251"/>
        <v>564</v>
      </c>
      <c r="AW207" s="47">
        <f t="shared" si="251"/>
        <v>616</v>
      </c>
      <c r="AX207" s="47">
        <f t="shared" si="251"/>
        <v>577</v>
      </c>
      <c r="AY207" s="47">
        <f t="shared" si="252"/>
        <v>583</v>
      </c>
      <c r="AZ207" s="47" t="str">
        <f t="shared" si="252"/>
        <v>NA</v>
      </c>
      <c r="BA207" s="47" t="str">
        <f t="shared" si="252"/>
        <v>NA</v>
      </c>
      <c r="BB207" s="47">
        <f t="shared" si="223"/>
        <v>618</v>
      </c>
      <c r="BC207" s="47">
        <f t="shared" si="224"/>
        <v>620</v>
      </c>
      <c r="BD207" s="47">
        <f t="shared" si="225"/>
        <v>619</v>
      </c>
      <c r="BE207" s="47">
        <f t="shared" si="226"/>
        <v>627</v>
      </c>
    </row>
    <row r="208" spans="1:57" ht="15" customHeight="1" x14ac:dyDescent="0.25">
      <c r="A208" s="54" t="s">
        <v>667</v>
      </c>
      <c r="B208" s="8" t="s">
        <v>918</v>
      </c>
      <c r="C208" s="81" t="s">
        <v>1129</v>
      </c>
      <c r="H208" s="37">
        <v>27557</v>
      </c>
      <c r="I208" s="37">
        <v>29508</v>
      </c>
      <c r="J208" s="37">
        <v>30044</v>
      </c>
      <c r="K208" s="37">
        <v>34157</v>
      </c>
      <c r="L208" s="37">
        <v>38843</v>
      </c>
      <c r="M208" s="37">
        <v>42100</v>
      </c>
      <c r="N208" s="37">
        <v>44845</v>
      </c>
      <c r="O208" s="37">
        <v>43433</v>
      </c>
      <c r="P208" s="37">
        <v>39866</v>
      </c>
      <c r="Q208" s="37">
        <v>38846</v>
      </c>
      <c r="R208" s="37">
        <v>40430</v>
      </c>
      <c r="S208" s="37">
        <v>45311</v>
      </c>
      <c r="T208" s="66">
        <v>48011</v>
      </c>
      <c r="U208" s="62">
        <v>46857</v>
      </c>
      <c r="V208" s="67">
        <v>43078</v>
      </c>
      <c r="W208" s="67">
        <v>30060</v>
      </c>
      <c r="X208" s="67">
        <v>32679</v>
      </c>
      <c r="Y208" s="67"/>
      <c r="Z208" s="67"/>
      <c r="AA208" s="154">
        <v>42681</v>
      </c>
      <c r="AB208" s="154">
        <v>48088</v>
      </c>
      <c r="AC208" s="154">
        <v>48317</v>
      </c>
      <c r="AD208" s="154">
        <v>49051</v>
      </c>
      <c r="AE208" s="47" t="str">
        <f t="shared" si="250"/>
        <v>NA</v>
      </c>
      <c r="AF208" s="47" t="str">
        <f t="shared" si="250"/>
        <v>NA</v>
      </c>
      <c r="AG208" s="47" t="str">
        <f t="shared" si="250"/>
        <v>NA</v>
      </c>
      <c r="AH208" s="47" t="str">
        <f t="shared" si="250"/>
        <v>NA</v>
      </c>
      <c r="AI208" s="47">
        <f t="shared" si="250"/>
        <v>345</v>
      </c>
      <c r="AJ208" s="47">
        <f t="shared" si="250"/>
        <v>363</v>
      </c>
      <c r="AK208" s="47">
        <f t="shared" si="250"/>
        <v>381</v>
      </c>
      <c r="AL208" s="47">
        <f t="shared" si="250"/>
        <v>388</v>
      </c>
      <c r="AM208" s="47">
        <f t="shared" si="250"/>
        <v>402</v>
      </c>
      <c r="AN208" s="47">
        <f t="shared" si="250"/>
        <v>405</v>
      </c>
      <c r="AO208" s="47">
        <f t="shared" si="251"/>
        <v>442</v>
      </c>
      <c r="AP208" s="47">
        <f t="shared" si="251"/>
        <v>442</v>
      </c>
      <c r="AQ208" s="47">
        <f t="shared" si="251"/>
        <v>463</v>
      </c>
      <c r="AR208" s="47">
        <f t="shared" si="251"/>
        <v>482</v>
      </c>
      <c r="AS208" s="47">
        <f t="shared" si="251"/>
        <v>503</v>
      </c>
      <c r="AT208" s="47">
        <f t="shared" si="251"/>
        <v>498</v>
      </c>
      <c r="AU208" s="47">
        <f t="shared" si="251"/>
        <v>505</v>
      </c>
      <c r="AV208" s="47">
        <f t="shared" si="251"/>
        <v>554</v>
      </c>
      <c r="AW208" s="47">
        <f t="shared" si="251"/>
        <v>606</v>
      </c>
      <c r="AX208" s="47">
        <f t="shared" si="251"/>
        <v>595</v>
      </c>
      <c r="AY208" s="47">
        <f t="shared" si="252"/>
        <v>597</v>
      </c>
      <c r="AZ208" s="47" t="str">
        <f t="shared" si="252"/>
        <v>NA</v>
      </c>
      <c r="BA208" s="47" t="str">
        <f t="shared" si="252"/>
        <v>NA</v>
      </c>
      <c r="BB208" s="47">
        <f t="shared" si="223"/>
        <v>621</v>
      </c>
      <c r="BC208" s="47">
        <f t="shared" si="224"/>
        <v>624</v>
      </c>
      <c r="BD208" s="47">
        <f t="shared" si="225"/>
        <v>617</v>
      </c>
      <c r="BE208" s="47">
        <f t="shared" si="226"/>
        <v>611</v>
      </c>
    </row>
    <row r="209" spans="1:57" ht="15" customHeight="1" x14ac:dyDescent="0.25">
      <c r="A209" s="153" t="s">
        <v>2201</v>
      </c>
      <c r="B209" s="153" t="s">
        <v>923</v>
      </c>
      <c r="C209" s="153" t="s">
        <v>1129</v>
      </c>
      <c r="T209" s="66"/>
      <c r="U209" s="66"/>
      <c r="V209" s="118"/>
      <c r="W209" s="118"/>
      <c r="X209" s="118"/>
      <c r="Y209" s="118"/>
      <c r="Z209" s="118"/>
      <c r="AA209" s="154">
        <v>40670</v>
      </c>
      <c r="AB209" s="154">
        <v>47605</v>
      </c>
      <c r="AC209" s="154"/>
      <c r="AD209" s="154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119"/>
      <c r="AR209" s="119"/>
      <c r="AS209" s="119"/>
      <c r="AT209" s="119"/>
      <c r="AU209" s="119"/>
      <c r="AV209" s="119"/>
      <c r="AW209" s="119"/>
      <c r="AX209" s="119"/>
      <c r="AY209" s="119"/>
      <c r="AZ209" s="119"/>
      <c r="BA209" s="119"/>
      <c r="BB209" s="47">
        <f t="shared" si="223"/>
        <v>634</v>
      </c>
      <c r="BC209" s="47">
        <f t="shared" si="224"/>
        <v>625</v>
      </c>
      <c r="BD209" s="47" t="str">
        <f t="shared" si="225"/>
        <v>NA</v>
      </c>
      <c r="BE209" s="47" t="str">
        <f t="shared" si="226"/>
        <v>NA</v>
      </c>
    </row>
    <row r="210" spans="1:57" ht="15" customHeight="1" x14ac:dyDescent="0.25">
      <c r="A210" s="54" t="s">
        <v>488</v>
      </c>
      <c r="B210" s="8" t="s">
        <v>920</v>
      </c>
      <c r="C210" s="81" t="s">
        <v>1129</v>
      </c>
      <c r="T210" s="62">
        <v>25305</v>
      </c>
      <c r="U210" s="62">
        <v>38883</v>
      </c>
      <c r="V210" s="67">
        <v>34648</v>
      </c>
      <c r="W210" s="67">
        <v>27389</v>
      </c>
      <c r="X210" s="67">
        <v>28850</v>
      </c>
      <c r="Y210" s="67"/>
      <c r="Z210" s="67"/>
      <c r="AA210" s="154">
        <v>40519</v>
      </c>
      <c r="AB210" s="154">
        <v>47091</v>
      </c>
      <c r="AC210" s="154">
        <v>52533</v>
      </c>
      <c r="AD210" s="154">
        <v>44784</v>
      </c>
      <c r="AE210" s="47" t="str">
        <f t="shared" ref="AE210:AN212" si="253">IF(D210&gt;0,RANK(D210,D$22:D$1192),"NA")</f>
        <v>NA</v>
      </c>
      <c r="AF210" s="47" t="str">
        <f t="shared" si="253"/>
        <v>NA</v>
      </c>
      <c r="AG210" s="47" t="str">
        <f t="shared" si="253"/>
        <v>NA</v>
      </c>
      <c r="AH210" s="47" t="str">
        <f t="shared" si="253"/>
        <v>NA</v>
      </c>
      <c r="AI210" s="47" t="str">
        <f t="shared" si="253"/>
        <v>NA</v>
      </c>
      <c r="AJ210" s="47" t="str">
        <f t="shared" si="253"/>
        <v>NA</v>
      </c>
      <c r="AK210" s="47" t="str">
        <f t="shared" si="253"/>
        <v>NA</v>
      </c>
      <c r="AL210" s="47" t="str">
        <f t="shared" si="253"/>
        <v>NA</v>
      </c>
      <c r="AM210" s="47" t="str">
        <f t="shared" si="253"/>
        <v>NA</v>
      </c>
      <c r="AN210" s="47" t="str">
        <f t="shared" si="253"/>
        <v>NA</v>
      </c>
      <c r="AO210" s="47" t="str">
        <f t="shared" ref="AO210:AX212" si="254">IF(N210&gt;0,RANK(N210,N$22:N$1192),"NA")</f>
        <v>NA</v>
      </c>
      <c r="AP210" s="47" t="str">
        <f t="shared" si="254"/>
        <v>NA</v>
      </c>
      <c r="AQ210" s="47" t="str">
        <f t="shared" si="254"/>
        <v>NA</v>
      </c>
      <c r="AR210" s="47" t="str">
        <f t="shared" si="254"/>
        <v>NA</v>
      </c>
      <c r="AS210" s="47" t="str">
        <f t="shared" si="254"/>
        <v>NA</v>
      </c>
      <c r="AT210" s="47" t="str">
        <f t="shared" si="254"/>
        <v>NA</v>
      </c>
      <c r="AU210" s="47">
        <f t="shared" si="254"/>
        <v>647</v>
      </c>
      <c r="AV210" s="47">
        <f t="shared" si="254"/>
        <v>599</v>
      </c>
      <c r="AW210" s="47">
        <f t="shared" si="254"/>
        <v>651</v>
      </c>
      <c r="AX210" s="47">
        <f t="shared" si="254"/>
        <v>615</v>
      </c>
      <c r="AY210" s="47">
        <f t="shared" ref="AY210:BA212" si="255">IF(X210&gt;0,RANK(X210,X$22:X$1192),"NA")</f>
        <v>624</v>
      </c>
      <c r="AZ210" s="47" t="str">
        <f t="shared" si="255"/>
        <v>NA</v>
      </c>
      <c r="BA210" s="47" t="str">
        <f t="shared" si="255"/>
        <v>NA</v>
      </c>
      <c r="BB210" s="47">
        <f t="shared" si="223"/>
        <v>636</v>
      </c>
      <c r="BC210" s="47">
        <f t="shared" si="224"/>
        <v>628</v>
      </c>
      <c r="BD210" s="47">
        <f t="shared" si="225"/>
        <v>599</v>
      </c>
      <c r="BE210" s="47">
        <f t="shared" si="226"/>
        <v>629</v>
      </c>
    </row>
    <row r="211" spans="1:57" ht="15" customHeight="1" x14ac:dyDescent="0.25">
      <c r="A211" s="54" t="s">
        <v>2123</v>
      </c>
      <c r="B211" s="82" t="s">
        <v>910</v>
      </c>
      <c r="C211" s="81" t="s">
        <v>1129</v>
      </c>
      <c r="S211" s="66"/>
      <c r="T211" s="66"/>
      <c r="U211" s="62"/>
      <c r="V211" s="67"/>
      <c r="W211" s="67">
        <v>29004</v>
      </c>
      <c r="X211" s="67">
        <v>29767</v>
      </c>
      <c r="Y211" s="67"/>
      <c r="Z211" s="67"/>
      <c r="AA211" s="154">
        <v>42179</v>
      </c>
      <c r="AB211" s="154">
        <v>46577</v>
      </c>
      <c r="AC211" s="154">
        <v>48684</v>
      </c>
      <c r="AD211" s="154">
        <v>48163</v>
      </c>
      <c r="AE211" s="47" t="str">
        <f t="shared" si="253"/>
        <v>NA</v>
      </c>
      <c r="AF211" s="47" t="str">
        <f t="shared" si="253"/>
        <v>NA</v>
      </c>
      <c r="AG211" s="47" t="str">
        <f t="shared" si="253"/>
        <v>NA</v>
      </c>
      <c r="AH211" s="47" t="str">
        <f t="shared" si="253"/>
        <v>NA</v>
      </c>
      <c r="AI211" s="47" t="str">
        <f t="shared" si="253"/>
        <v>NA</v>
      </c>
      <c r="AJ211" s="47" t="str">
        <f t="shared" si="253"/>
        <v>NA</v>
      </c>
      <c r="AK211" s="47" t="str">
        <f t="shared" si="253"/>
        <v>NA</v>
      </c>
      <c r="AL211" s="47" t="str">
        <f t="shared" si="253"/>
        <v>NA</v>
      </c>
      <c r="AM211" s="47" t="str">
        <f t="shared" si="253"/>
        <v>NA</v>
      </c>
      <c r="AN211" s="47" t="str">
        <f t="shared" si="253"/>
        <v>NA</v>
      </c>
      <c r="AO211" s="47" t="str">
        <f t="shared" si="254"/>
        <v>NA</v>
      </c>
      <c r="AP211" s="47" t="str">
        <f t="shared" si="254"/>
        <v>NA</v>
      </c>
      <c r="AQ211" s="47" t="str">
        <f t="shared" si="254"/>
        <v>NA</v>
      </c>
      <c r="AR211" s="47" t="str">
        <f t="shared" si="254"/>
        <v>NA</v>
      </c>
      <c r="AS211" s="47" t="str">
        <f t="shared" si="254"/>
        <v>NA</v>
      </c>
      <c r="AT211" s="47" t="str">
        <f t="shared" si="254"/>
        <v>NA</v>
      </c>
      <c r="AU211" s="47" t="str">
        <f t="shared" si="254"/>
        <v>NA</v>
      </c>
      <c r="AV211" s="47" t="str">
        <f t="shared" si="254"/>
        <v>NA</v>
      </c>
      <c r="AW211" s="47" t="str">
        <f t="shared" si="254"/>
        <v>NA</v>
      </c>
      <c r="AX211" s="47">
        <f t="shared" si="254"/>
        <v>598</v>
      </c>
      <c r="AY211" s="47">
        <f t="shared" si="255"/>
        <v>618</v>
      </c>
      <c r="AZ211" s="47" t="str">
        <f t="shared" si="255"/>
        <v>NA</v>
      </c>
      <c r="BA211" s="47" t="str">
        <f t="shared" si="255"/>
        <v>NA</v>
      </c>
      <c r="BB211" s="47">
        <f t="shared" si="223"/>
        <v>624</v>
      </c>
      <c r="BC211" s="47">
        <f t="shared" si="224"/>
        <v>632</v>
      </c>
      <c r="BD211" s="47">
        <f t="shared" si="225"/>
        <v>615</v>
      </c>
      <c r="BE211" s="47">
        <f t="shared" si="226"/>
        <v>616</v>
      </c>
    </row>
    <row r="212" spans="1:57" ht="15" customHeight="1" x14ac:dyDescent="0.25">
      <c r="A212" s="54" t="s">
        <v>1060</v>
      </c>
      <c r="B212" s="8" t="s">
        <v>920</v>
      </c>
      <c r="C212" s="81" t="s">
        <v>1129</v>
      </c>
      <c r="Q212" s="37">
        <v>25269</v>
      </c>
      <c r="R212" s="37">
        <v>26634</v>
      </c>
      <c r="S212" s="37">
        <v>29842</v>
      </c>
      <c r="T212" s="66">
        <v>33525</v>
      </c>
      <c r="U212" s="70">
        <f>((V212-T212)/2)+T212</f>
        <v>33367.5</v>
      </c>
      <c r="V212" s="67">
        <v>33210</v>
      </c>
      <c r="W212" s="67">
        <v>28897</v>
      </c>
      <c r="X212" s="67">
        <v>31030</v>
      </c>
      <c r="Y212" s="67"/>
      <c r="Z212" s="67"/>
      <c r="AA212" s="154">
        <v>41385</v>
      </c>
      <c r="AB212" s="154">
        <v>46389</v>
      </c>
      <c r="AC212" s="154">
        <v>45668</v>
      </c>
      <c r="AD212" s="154">
        <v>43653</v>
      </c>
      <c r="AE212" s="47" t="str">
        <f t="shared" si="253"/>
        <v>NA</v>
      </c>
      <c r="AF212" s="47" t="str">
        <f t="shared" si="253"/>
        <v>NA</v>
      </c>
      <c r="AG212" s="47" t="str">
        <f t="shared" si="253"/>
        <v>NA</v>
      </c>
      <c r="AH212" s="47" t="str">
        <f t="shared" si="253"/>
        <v>NA</v>
      </c>
      <c r="AI212" s="47" t="str">
        <f t="shared" si="253"/>
        <v>NA</v>
      </c>
      <c r="AJ212" s="47" t="str">
        <f t="shared" si="253"/>
        <v>NA</v>
      </c>
      <c r="AK212" s="47" t="str">
        <f t="shared" si="253"/>
        <v>NA</v>
      </c>
      <c r="AL212" s="47" t="str">
        <f t="shared" si="253"/>
        <v>NA</v>
      </c>
      <c r="AM212" s="47" t="str">
        <f t="shared" si="253"/>
        <v>NA</v>
      </c>
      <c r="AN212" s="47" t="str">
        <f t="shared" si="253"/>
        <v>NA</v>
      </c>
      <c r="AO212" s="47" t="str">
        <f t="shared" si="254"/>
        <v>NA</v>
      </c>
      <c r="AP212" s="47" t="str">
        <f t="shared" si="254"/>
        <v>NA</v>
      </c>
      <c r="AQ212" s="47" t="str">
        <f t="shared" si="254"/>
        <v>NA</v>
      </c>
      <c r="AR212" s="47">
        <f t="shared" si="254"/>
        <v>584</v>
      </c>
      <c r="AS212" s="47">
        <f t="shared" si="254"/>
        <v>588</v>
      </c>
      <c r="AT212" s="47">
        <f t="shared" si="254"/>
        <v>589</v>
      </c>
      <c r="AU212" s="47">
        <f t="shared" si="254"/>
        <v>594</v>
      </c>
      <c r="AV212" s="47">
        <f t="shared" si="254"/>
        <v>624</v>
      </c>
      <c r="AW212" s="47">
        <f t="shared" si="254"/>
        <v>664</v>
      </c>
      <c r="AX212" s="47">
        <f t="shared" si="254"/>
        <v>600</v>
      </c>
      <c r="AY212" s="47">
        <f t="shared" si="255"/>
        <v>611</v>
      </c>
      <c r="AZ212" s="47" t="str">
        <f t="shared" si="255"/>
        <v>NA</v>
      </c>
      <c r="BA212" s="47" t="str">
        <f t="shared" si="255"/>
        <v>NA</v>
      </c>
      <c r="BB212" s="47">
        <f t="shared" si="223"/>
        <v>629</v>
      </c>
      <c r="BC212" s="47">
        <f t="shared" si="224"/>
        <v>634</v>
      </c>
      <c r="BD212" s="47">
        <f t="shared" si="225"/>
        <v>628</v>
      </c>
      <c r="BE212" s="47">
        <f t="shared" si="226"/>
        <v>637</v>
      </c>
    </row>
    <row r="213" spans="1:57" ht="15" customHeight="1" x14ac:dyDescent="0.25">
      <c r="A213" s="153" t="s">
        <v>2200</v>
      </c>
      <c r="B213" s="153" t="s">
        <v>918</v>
      </c>
      <c r="C213" s="153" t="s">
        <v>1129</v>
      </c>
      <c r="T213" s="66"/>
      <c r="U213" s="66"/>
      <c r="V213" s="118"/>
      <c r="W213" s="118"/>
      <c r="X213" s="118"/>
      <c r="Y213" s="118"/>
      <c r="Z213" s="118"/>
      <c r="AA213" s="154">
        <v>37337</v>
      </c>
      <c r="AB213" s="154">
        <v>43785</v>
      </c>
      <c r="AC213" s="154">
        <v>48100</v>
      </c>
      <c r="AD213" s="154">
        <v>48074</v>
      </c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119"/>
      <c r="AR213" s="119"/>
      <c r="AS213" s="119"/>
      <c r="AT213" s="119"/>
      <c r="AU213" s="119"/>
      <c r="AV213" s="119"/>
      <c r="AW213" s="119"/>
      <c r="AX213" s="119"/>
      <c r="AY213" s="119"/>
      <c r="AZ213" s="119"/>
      <c r="BA213" s="119"/>
      <c r="BB213" s="47">
        <f t="shared" si="223"/>
        <v>647</v>
      </c>
      <c r="BC213" s="47">
        <f t="shared" si="224"/>
        <v>639</v>
      </c>
      <c r="BD213" s="47">
        <f t="shared" si="225"/>
        <v>620</v>
      </c>
      <c r="BE213" s="47">
        <f t="shared" si="226"/>
        <v>617</v>
      </c>
    </row>
    <row r="214" spans="1:57" ht="15" customHeight="1" x14ac:dyDescent="0.25">
      <c r="A214" s="54" t="s">
        <v>1103</v>
      </c>
      <c r="B214" s="8" t="s">
        <v>922</v>
      </c>
      <c r="C214" s="81" t="s">
        <v>1129</v>
      </c>
      <c r="Q214" s="37">
        <v>19516</v>
      </c>
      <c r="R214" s="37">
        <v>24362</v>
      </c>
      <c r="S214" s="37">
        <v>27176</v>
      </c>
      <c r="T214" s="66">
        <v>30429</v>
      </c>
      <c r="U214" s="62">
        <v>36072</v>
      </c>
      <c r="V214" s="67">
        <v>33295</v>
      </c>
      <c r="W214" s="67">
        <v>24390</v>
      </c>
      <c r="X214" s="67">
        <v>28281</v>
      </c>
      <c r="Y214" s="67"/>
      <c r="Z214" s="67"/>
      <c r="AA214" s="154">
        <v>41180</v>
      </c>
      <c r="AB214" s="154">
        <v>43160</v>
      </c>
      <c r="AC214" s="154">
        <v>50012</v>
      </c>
      <c r="AD214" s="154">
        <v>48966</v>
      </c>
      <c r="AE214" s="47" t="str">
        <f t="shared" ref="AE214:AE228" si="256">IF(D214&gt;0,RANK(D214,D$22:D$1192),"NA")</f>
        <v>NA</v>
      </c>
      <c r="AF214" s="47" t="str">
        <f t="shared" ref="AF214:AF228" si="257">IF(E214&gt;0,RANK(E214,E$22:E$1192),"NA")</f>
        <v>NA</v>
      </c>
      <c r="AG214" s="47" t="str">
        <f t="shared" ref="AG214:AG228" si="258">IF(F214&gt;0,RANK(F214,F$22:F$1192),"NA")</f>
        <v>NA</v>
      </c>
      <c r="AH214" s="47" t="str">
        <f t="shared" ref="AH214:AH228" si="259">IF(G214&gt;0,RANK(G214,G$22:G$1192),"NA")</f>
        <v>NA</v>
      </c>
      <c r="AI214" s="47" t="str">
        <f t="shared" ref="AI214:AI228" si="260">IF(H214&gt;0,RANK(H214,H$22:H$1192),"NA")</f>
        <v>NA</v>
      </c>
      <c r="AJ214" s="47" t="str">
        <f t="shared" ref="AJ214:AJ228" si="261">IF(I214&gt;0,RANK(I214,I$22:I$1192),"NA")</f>
        <v>NA</v>
      </c>
      <c r="AK214" s="47" t="str">
        <f t="shared" ref="AK214:AK228" si="262">IF(J214&gt;0,RANK(J214,J$22:J$1192),"NA")</f>
        <v>NA</v>
      </c>
      <c r="AL214" s="47" t="str">
        <f t="shared" ref="AL214:AL228" si="263">IF(K214&gt;0,RANK(K214,K$22:K$1192),"NA")</f>
        <v>NA</v>
      </c>
      <c r="AM214" s="47" t="str">
        <f t="shared" ref="AM214:AM228" si="264">IF(L214&gt;0,RANK(L214,L$22:L$1192),"NA")</f>
        <v>NA</v>
      </c>
      <c r="AN214" s="47" t="str">
        <f t="shared" ref="AN214:AN228" si="265">IF(M214&gt;0,RANK(M214,M$22:M$1192),"NA")</f>
        <v>NA</v>
      </c>
      <c r="AO214" s="47" t="str">
        <f t="shared" ref="AO214:AO228" si="266">IF(N214&gt;0,RANK(N214,N$22:N$1192),"NA")</f>
        <v>NA</v>
      </c>
      <c r="AP214" s="47" t="str">
        <f t="shared" ref="AP214:AP228" si="267">IF(O214&gt;0,RANK(O214,O$22:O$1192),"NA")</f>
        <v>NA</v>
      </c>
      <c r="AQ214" s="47" t="str">
        <f t="shared" ref="AQ214:AQ228" si="268">IF(P214&gt;0,RANK(P214,P$22:P$1192),"NA")</f>
        <v>NA</v>
      </c>
      <c r="AR214" s="47">
        <f t="shared" ref="AR214:AR228" si="269">IF(Q214&gt;0,RANK(Q214,Q$22:Q$1192),"NA")</f>
        <v>632</v>
      </c>
      <c r="AS214" s="47">
        <f t="shared" ref="AS214:AS228" si="270">IF(R214&gt;0,RANK(R214,R$22:R$1192),"NA")</f>
        <v>609</v>
      </c>
      <c r="AT214" s="47">
        <f t="shared" ref="AT214:AT228" si="271">IF(S214&gt;0,RANK(S214,S$22:S$1192),"NA")</f>
        <v>606</v>
      </c>
      <c r="AU214" s="47">
        <f t="shared" ref="AU214:AU228" si="272">IF(T214&gt;0,RANK(T214,T$22:T$1192),"NA")</f>
        <v>613</v>
      </c>
      <c r="AV214" s="47">
        <f t="shared" ref="AV214:AV228" si="273">IF(U214&gt;0,RANK(U214,U$22:U$1192),"NA")</f>
        <v>609</v>
      </c>
      <c r="AW214" s="47">
        <f t="shared" ref="AW214:AW228" si="274">IF(V214&gt;0,RANK(V214,V$22:V$1192),"NA")</f>
        <v>663</v>
      </c>
      <c r="AX214" s="47">
        <f t="shared" ref="AX214:AX228" si="275">IF(W214&gt;0,RANK(W214,W$22:W$1192),"NA")</f>
        <v>630</v>
      </c>
      <c r="AY214" s="47">
        <f t="shared" ref="AY214:AY228" si="276">IF(X214&gt;0,RANK(X214,X$22:X$1192),"NA")</f>
        <v>626</v>
      </c>
      <c r="AZ214" s="47" t="str">
        <f t="shared" ref="AZ214:AZ228" si="277">IF(Y214&gt;0,RANK(Y214,Y$22:Y$1192),"NA")</f>
        <v>NA</v>
      </c>
      <c r="BA214" s="47" t="str">
        <f t="shared" ref="BA214:BA228" si="278">IF(Z214&gt;0,RANK(Z214,Z$22:Z$1192),"NA")</f>
        <v>NA</v>
      </c>
      <c r="BB214" s="47">
        <f t="shared" si="223"/>
        <v>632</v>
      </c>
      <c r="BC214" s="47">
        <f t="shared" si="224"/>
        <v>643</v>
      </c>
      <c r="BD214" s="47">
        <f t="shared" si="225"/>
        <v>610</v>
      </c>
      <c r="BE214" s="47">
        <f t="shared" si="226"/>
        <v>613</v>
      </c>
    </row>
    <row r="215" spans="1:57" ht="15" customHeight="1" x14ac:dyDescent="0.25">
      <c r="A215" s="54" t="s">
        <v>465</v>
      </c>
      <c r="B215" s="8" t="s">
        <v>935</v>
      </c>
      <c r="C215" s="81" t="s">
        <v>1129</v>
      </c>
      <c r="T215" s="66"/>
      <c r="U215" s="62">
        <v>16833</v>
      </c>
      <c r="V215" s="67">
        <v>14605</v>
      </c>
      <c r="W215" s="67"/>
      <c r="X215" s="67"/>
      <c r="Y215" s="67"/>
      <c r="Z215" s="67"/>
      <c r="AA215" s="154">
        <v>33833</v>
      </c>
      <c r="AB215" s="154">
        <v>42940</v>
      </c>
      <c r="AC215" s="154">
        <v>43498</v>
      </c>
      <c r="AD215" s="154">
        <v>40961</v>
      </c>
      <c r="AE215" s="47" t="str">
        <f t="shared" si="256"/>
        <v>NA</v>
      </c>
      <c r="AF215" s="47" t="str">
        <f t="shared" si="257"/>
        <v>NA</v>
      </c>
      <c r="AG215" s="47" t="str">
        <f t="shared" si="258"/>
        <v>NA</v>
      </c>
      <c r="AH215" s="47" t="str">
        <f t="shared" si="259"/>
        <v>NA</v>
      </c>
      <c r="AI215" s="47" t="str">
        <f t="shared" si="260"/>
        <v>NA</v>
      </c>
      <c r="AJ215" s="47" t="str">
        <f t="shared" si="261"/>
        <v>NA</v>
      </c>
      <c r="AK215" s="47" t="str">
        <f t="shared" si="262"/>
        <v>NA</v>
      </c>
      <c r="AL215" s="47" t="str">
        <f t="shared" si="263"/>
        <v>NA</v>
      </c>
      <c r="AM215" s="47" t="str">
        <f t="shared" si="264"/>
        <v>NA</v>
      </c>
      <c r="AN215" s="47" t="str">
        <f t="shared" si="265"/>
        <v>NA</v>
      </c>
      <c r="AO215" s="47" t="str">
        <f t="shared" si="266"/>
        <v>NA</v>
      </c>
      <c r="AP215" s="47" t="str">
        <f t="shared" si="267"/>
        <v>NA</v>
      </c>
      <c r="AQ215" s="47" t="str">
        <f t="shared" si="268"/>
        <v>NA</v>
      </c>
      <c r="AR215" s="47" t="str">
        <f t="shared" si="269"/>
        <v>NA</v>
      </c>
      <c r="AS215" s="47" t="str">
        <f t="shared" si="270"/>
        <v>NA</v>
      </c>
      <c r="AT215" s="47" t="str">
        <f t="shared" si="271"/>
        <v>NA</v>
      </c>
      <c r="AU215" s="47" t="str">
        <f t="shared" si="272"/>
        <v>NA</v>
      </c>
      <c r="AV215" s="47">
        <f t="shared" si="273"/>
        <v>742</v>
      </c>
      <c r="AW215" s="47">
        <f t="shared" si="274"/>
        <v>818</v>
      </c>
      <c r="AX215" s="47" t="str">
        <f t="shared" si="275"/>
        <v>NA</v>
      </c>
      <c r="AY215" s="47" t="str">
        <f t="shared" si="276"/>
        <v>NA</v>
      </c>
      <c r="AZ215" s="47" t="str">
        <f t="shared" si="277"/>
        <v>NA</v>
      </c>
      <c r="BA215" s="47" t="str">
        <f t="shared" si="278"/>
        <v>NA</v>
      </c>
      <c r="BB215" s="47">
        <f t="shared" si="223"/>
        <v>661</v>
      </c>
      <c r="BC215" s="47">
        <f t="shared" si="224"/>
        <v>645</v>
      </c>
      <c r="BD215" s="47">
        <f t="shared" si="225"/>
        <v>637</v>
      </c>
      <c r="BE215" s="47">
        <f t="shared" si="226"/>
        <v>647</v>
      </c>
    </row>
    <row r="216" spans="1:57" ht="15" customHeight="1" x14ac:dyDescent="0.25">
      <c r="A216" s="54" t="s">
        <v>1089</v>
      </c>
      <c r="B216" s="8" t="s">
        <v>946</v>
      </c>
      <c r="C216" s="81" t="s">
        <v>1129</v>
      </c>
      <c r="R216" s="37">
        <v>46959</v>
      </c>
      <c r="S216" s="37">
        <v>49656</v>
      </c>
      <c r="T216" s="66">
        <v>49325</v>
      </c>
      <c r="U216" s="62">
        <v>49209</v>
      </c>
      <c r="V216" s="67">
        <v>54240</v>
      </c>
      <c r="W216" s="67"/>
      <c r="X216" s="67"/>
      <c r="Y216" s="67"/>
      <c r="Z216" s="67"/>
      <c r="AA216" s="154">
        <v>34646</v>
      </c>
      <c r="AB216" s="154">
        <v>40934</v>
      </c>
      <c r="AC216" s="154">
        <v>43072</v>
      </c>
      <c r="AD216" s="154">
        <v>41692</v>
      </c>
      <c r="AE216" s="47" t="str">
        <f t="shared" si="256"/>
        <v>NA</v>
      </c>
      <c r="AF216" s="47" t="str">
        <f t="shared" si="257"/>
        <v>NA</v>
      </c>
      <c r="AG216" s="47" t="str">
        <f t="shared" si="258"/>
        <v>NA</v>
      </c>
      <c r="AH216" s="47" t="str">
        <f t="shared" si="259"/>
        <v>NA</v>
      </c>
      <c r="AI216" s="47" t="str">
        <f t="shared" si="260"/>
        <v>NA</v>
      </c>
      <c r="AJ216" s="47" t="str">
        <f t="shared" si="261"/>
        <v>NA</v>
      </c>
      <c r="AK216" s="47" t="str">
        <f t="shared" si="262"/>
        <v>NA</v>
      </c>
      <c r="AL216" s="47" t="str">
        <f t="shared" si="263"/>
        <v>NA</v>
      </c>
      <c r="AM216" s="47" t="str">
        <f t="shared" si="264"/>
        <v>NA</v>
      </c>
      <c r="AN216" s="47" t="str">
        <f t="shared" si="265"/>
        <v>NA</v>
      </c>
      <c r="AO216" s="47" t="str">
        <f t="shared" si="266"/>
        <v>NA</v>
      </c>
      <c r="AP216" s="47" t="str">
        <f t="shared" si="267"/>
        <v>NA</v>
      </c>
      <c r="AQ216" s="47" t="str">
        <f t="shared" si="268"/>
        <v>NA</v>
      </c>
      <c r="AR216" s="47" t="str">
        <f t="shared" si="269"/>
        <v>NA</v>
      </c>
      <c r="AS216" s="47">
        <f t="shared" si="270"/>
        <v>466</v>
      </c>
      <c r="AT216" s="47">
        <f t="shared" si="271"/>
        <v>480</v>
      </c>
      <c r="AU216" s="47">
        <f t="shared" si="272"/>
        <v>502</v>
      </c>
      <c r="AV216" s="47">
        <f t="shared" si="273"/>
        <v>541</v>
      </c>
      <c r="AW216" s="47">
        <f t="shared" si="274"/>
        <v>543</v>
      </c>
      <c r="AX216" s="47" t="str">
        <f t="shared" si="275"/>
        <v>NA</v>
      </c>
      <c r="AY216" s="47" t="str">
        <f t="shared" si="276"/>
        <v>NA</v>
      </c>
      <c r="AZ216" s="47" t="str">
        <f t="shared" si="277"/>
        <v>NA</v>
      </c>
      <c r="BA216" s="47" t="str">
        <f t="shared" si="278"/>
        <v>NA</v>
      </c>
      <c r="BB216" s="47">
        <f t="shared" si="223"/>
        <v>654</v>
      </c>
      <c r="BC216" s="47">
        <f t="shared" si="224"/>
        <v>650</v>
      </c>
      <c r="BD216" s="47">
        <f t="shared" si="225"/>
        <v>638</v>
      </c>
      <c r="BE216" s="47">
        <f t="shared" si="226"/>
        <v>643</v>
      </c>
    </row>
    <row r="217" spans="1:57" s="36" customFormat="1" ht="15" customHeight="1" x14ac:dyDescent="0.25">
      <c r="A217" s="54" t="s">
        <v>253</v>
      </c>
      <c r="B217" s="8" t="s">
        <v>946</v>
      </c>
      <c r="C217" s="81" t="s">
        <v>1129</v>
      </c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>
        <v>24445</v>
      </c>
      <c r="P217" s="37">
        <v>35769</v>
      </c>
      <c r="Q217" s="37">
        <v>35256</v>
      </c>
      <c r="R217" s="37">
        <v>35789</v>
      </c>
      <c r="S217" s="37">
        <v>37285</v>
      </c>
      <c r="T217" s="66"/>
      <c r="U217" s="62"/>
      <c r="V217" s="67"/>
      <c r="W217" s="67"/>
      <c r="X217" s="67"/>
      <c r="Y217" s="67"/>
      <c r="Z217" s="67"/>
      <c r="AA217" s="154">
        <v>37660</v>
      </c>
      <c r="AB217" s="154">
        <v>40818</v>
      </c>
      <c r="AC217" s="154">
        <v>42777</v>
      </c>
      <c r="AD217" s="154">
        <v>40554</v>
      </c>
      <c r="AE217" s="47" t="str">
        <f t="shared" si="256"/>
        <v>NA</v>
      </c>
      <c r="AF217" s="47" t="str">
        <f t="shared" si="257"/>
        <v>NA</v>
      </c>
      <c r="AG217" s="47" t="str">
        <f t="shared" si="258"/>
        <v>NA</v>
      </c>
      <c r="AH217" s="47" t="str">
        <f t="shared" si="259"/>
        <v>NA</v>
      </c>
      <c r="AI217" s="47" t="str">
        <f t="shared" si="260"/>
        <v>NA</v>
      </c>
      <c r="AJ217" s="47" t="str">
        <f t="shared" si="261"/>
        <v>NA</v>
      </c>
      <c r="AK217" s="47" t="str">
        <f t="shared" si="262"/>
        <v>NA</v>
      </c>
      <c r="AL217" s="47" t="str">
        <f t="shared" si="263"/>
        <v>NA</v>
      </c>
      <c r="AM217" s="47" t="str">
        <f t="shared" si="264"/>
        <v>NA</v>
      </c>
      <c r="AN217" s="47" t="str">
        <f t="shared" si="265"/>
        <v>NA</v>
      </c>
      <c r="AO217" s="47" t="str">
        <f t="shared" si="266"/>
        <v>NA</v>
      </c>
      <c r="AP217" s="47">
        <f t="shared" si="267"/>
        <v>547</v>
      </c>
      <c r="AQ217" s="47">
        <f t="shared" si="268"/>
        <v>487</v>
      </c>
      <c r="AR217" s="47">
        <f t="shared" si="269"/>
        <v>503</v>
      </c>
      <c r="AS217" s="47">
        <f t="shared" si="270"/>
        <v>530</v>
      </c>
      <c r="AT217" s="47">
        <f t="shared" si="271"/>
        <v>543</v>
      </c>
      <c r="AU217" s="47" t="str">
        <f t="shared" si="272"/>
        <v>NA</v>
      </c>
      <c r="AV217" s="47" t="str">
        <f t="shared" si="273"/>
        <v>NA</v>
      </c>
      <c r="AW217" s="47" t="str">
        <f t="shared" si="274"/>
        <v>NA</v>
      </c>
      <c r="AX217" s="47" t="str">
        <f t="shared" si="275"/>
        <v>NA</v>
      </c>
      <c r="AY217" s="47" t="str">
        <f t="shared" si="276"/>
        <v>NA</v>
      </c>
      <c r="AZ217" s="47" t="str">
        <f t="shared" si="277"/>
        <v>NA</v>
      </c>
      <c r="BA217" s="47" t="str">
        <f t="shared" si="278"/>
        <v>NA</v>
      </c>
      <c r="BB217" s="47">
        <f t="shared" si="223"/>
        <v>646</v>
      </c>
      <c r="BC217" s="47">
        <f t="shared" si="224"/>
        <v>651</v>
      </c>
      <c r="BD217" s="47">
        <f t="shared" si="225"/>
        <v>641</v>
      </c>
      <c r="BE217" s="47">
        <f t="shared" si="226"/>
        <v>649</v>
      </c>
    </row>
    <row r="218" spans="1:57" ht="15" customHeight="1" x14ac:dyDescent="0.25">
      <c r="A218" s="54" t="s">
        <v>665</v>
      </c>
      <c r="B218" s="8" t="s">
        <v>914</v>
      </c>
      <c r="C218" s="81" t="s">
        <v>1129</v>
      </c>
      <c r="L218" s="37">
        <v>32300</v>
      </c>
      <c r="M218" s="37">
        <v>39100</v>
      </c>
      <c r="N218" s="37">
        <v>45696</v>
      </c>
      <c r="O218" s="37">
        <v>47788</v>
      </c>
      <c r="P218" s="37">
        <v>45483</v>
      </c>
      <c r="Q218" s="37">
        <v>47622</v>
      </c>
      <c r="R218" s="37">
        <v>51338</v>
      </c>
      <c r="S218" s="37">
        <v>50706</v>
      </c>
      <c r="T218" s="66">
        <v>36981</v>
      </c>
      <c r="U218" s="62">
        <v>41281</v>
      </c>
      <c r="V218" s="67">
        <v>32046</v>
      </c>
      <c r="W218" s="67">
        <v>23225</v>
      </c>
      <c r="X218" s="67">
        <v>25788</v>
      </c>
      <c r="Y218" s="67"/>
      <c r="Z218" s="67"/>
      <c r="AA218" s="154">
        <v>34526</v>
      </c>
      <c r="AB218" s="154">
        <v>40317</v>
      </c>
      <c r="AC218" s="154">
        <v>40660</v>
      </c>
      <c r="AD218" s="154">
        <v>40161</v>
      </c>
      <c r="AE218" s="47" t="str">
        <f t="shared" si="256"/>
        <v>NA</v>
      </c>
      <c r="AF218" s="47" t="str">
        <f t="shared" si="257"/>
        <v>NA</v>
      </c>
      <c r="AG218" s="47" t="str">
        <f t="shared" si="258"/>
        <v>NA</v>
      </c>
      <c r="AH218" s="47" t="str">
        <f t="shared" si="259"/>
        <v>NA</v>
      </c>
      <c r="AI218" s="47" t="str">
        <f t="shared" si="260"/>
        <v>NA</v>
      </c>
      <c r="AJ218" s="47" t="str">
        <f t="shared" si="261"/>
        <v>NA</v>
      </c>
      <c r="AK218" s="47" t="str">
        <f t="shared" si="262"/>
        <v>NA</v>
      </c>
      <c r="AL218" s="47" t="str">
        <f t="shared" si="263"/>
        <v>NA</v>
      </c>
      <c r="AM218" s="47">
        <f t="shared" si="264"/>
        <v>428</v>
      </c>
      <c r="AN218" s="47">
        <f t="shared" si="265"/>
        <v>419</v>
      </c>
      <c r="AO218" s="47">
        <f t="shared" si="266"/>
        <v>439</v>
      </c>
      <c r="AP218" s="47">
        <f t="shared" si="267"/>
        <v>424</v>
      </c>
      <c r="AQ218" s="47">
        <f t="shared" si="268"/>
        <v>432</v>
      </c>
      <c r="AR218" s="47">
        <f t="shared" si="269"/>
        <v>430</v>
      </c>
      <c r="AS218" s="47">
        <f t="shared" si="270"/>
        <v>440</v>
      </c>
      <c r="AT218" s="47">
        <f t="shared" si="271"/>
        <v>473</v>
      </c>
      <c r="AU218" s="47">
        <f t="shared" si="272"/>
        <v>577</v>
      </c>
      <c r="AV218" s="47">
        <f t="shared" si="273"/>
        <v>586</v>
      </c>
      <c r="AW218" s="47">
        <f t="shared" si="274"/>
        <v>668</v>
      </c>
      <c r="AX218" s="47">
        <f t="shared" si="275"/>
        <v>642</v>
      </c>
      <c r="AY218" s="47">
        <f t="shared" si="276"/>
        <v>639</v>
      </c>
      <c r="AZ218" s="47" t="str">
        <f t="shared" si="277"/>
        <v>NA</v>
      </c>
      <c r="BA218" s="47" t="str">
        <f t="shared" si="278"/>
        <v>NA</v>
      </c>
      <c r="BB218" s="47">
        <f t="shared" si="223"/>
        <v>655</v>
      </c>
      <c r="BC218" s="47">
        <f t="shared" si="224"/>
        <v>655</v>
      </c>
      <c r="BD218" s="47">
        <f t="shared" si="225"/>
        <v>648</v>
      </c>
      <c r="BE218" s="47">
        <f t="shared" si="226"/>
        <v>652</v>
      </c>
    </row>
    <row r="219" spans="1:57" s="56" customFormat="1" ht="15" customHeight="1" x14ac:dyDescent="0.25">
      <c r="A219" s="54" t="s">
        <v>2105</v>
      </c>
      <c r="B219" s="8" t="s">
        <v>935</v>
      </c>
      <c r="C219" s="81" t="s">
        <v>1129</v>
      </c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>
        <v>10585</v>
      </c>
      <c r="Q219" s="37">
        <v>11734</v>
      </c>
      <c r="R219" s="37">
        <v>15756</v>
      </c>
      <c r="S219" s="37">
        <v>18949</v>
      </c>
      <c r="T219" s="66">
        <v>24229</v>
      </c>
      <c r="U219" s="62">
        <v>32700</v>
      </c>
      <c r="V219" s="67">
        <v>35266</v>
      </c>
      <c r="W219" s="67">
        <v>28470</v>
      </c>
      <c r="X219" s="67">
        <v>31951</v>
      </c>
      <c r="Y219" s="67"/>
      <c r="Z219" s="67"/>
      <c r="AA219" s="154">
        <v>37103</v>
      </c>
      <c r="AB219" s="154">
        <v>39496</v>
      </c>
      <c r="AC219" s="154"/>
      <c r="AD219" s="154"/>
      <c r="AE219" s="47" t="str">
        <f t="shared" si="256"/>
        <v>NA</v>
      </c>
      <c r="AF219" s="47" t="str">
        <f t="shared" si="257"/>
        <v>NA</v>
      </c>
      <c r="AG219" s="47" t="str">
        <f t="shared" si="258"/>
        <v>NA</v>
      </c>
      <c r="AH219" s="47" t="str">
        <f t="shared" si="259"/>
        <v>NA</v>
      </c>
      <c r="AI219" s="47" t="str">
        <f t="shared" si="260"/>
        <v>NA</v>
      </c>
      <c r="AJ219" s="47" t="str">
        <f t="shared" si="261"/>
        <v>NA</v>
      </c>
      <c r="AK219" s="47" t="str">
        <f t="shared" si="262"/>
        <v>NA</v>
      </c>
      <c r="AL219" s="47" t="str">
        <f t="shared" si="263"/>
        <v>NA</v>
      </c>
      <c r="AM219" s="47" t="str">
        <f t="shared" si="264"/>
        <v>NA</v>
      </c>
      <c r="AN219" s="47" t="str">
        <f t="shared" si="265"/>
        <v>NA</v>
      </c>
      <c r="AO219" s="47" t="str">
        <f t="shared" si="266"/>
        <v>NA</v>
      </c>
      <c r="AP219" s="47" t="str">
        <f t="shared" si="267"/>
        <v>NA</v>
      </c>
      <c r="AQ219" s="47">
        <f t="shared" si="268"/>
        <v>666</v>
      </c>
      <c r="AR219" s="47">
        <f t="shared" si="269"/>
        <v>696</v>
      </c>
      <c r="AS219" s="47">
        <f t="shared" si="270"/>
        <v>668</v>
      </c>
      <c r="AT219" s="47">
        <f t="shared" si="271"/>
        <v>664</v>
      </c>
      <c r="AU219" s="47">
        <f t="shared" si="272"/>
        <v>656</v>
      </c>
      <c r="AV219" s="47">
        <f t="shared" si="273"/>
        <v>628</v>
      </c>
      <c r="AW219" s="47">
        <f t="shared" si="274"/>
        <v>649</v>
      </c>
      <c r="AX219" s="47">
        <f t="shared" si="275"/>
        <v>604</v>
      </c>
      <c r="AY219" s="47">
        <f t="shared" si="276"/>
        <v>606</v>
      </c>
      <c r="AZ219" s="47" t="str">
        <f t="shared" si="277"/>
        <v>NA</v>
      </c>
      <c r="BA219" s="47" t="str">
        <f t="shared" si="278"/>
        <v>NA</v>
      </c>
      <c r="BB219" s="47">
        <f t="shared" si="223"/>
        <v>648</v>
      </c>
      <c r="BC219" s="47">
        <f t="shared" si="224"/>
        <v>658</v>
      </c>
      <c r="BD219" s="47" t="str">
        <f t="shared" si="225"/>
        <v>NA</v>
      </c>
      <c r="BE219" s="47" t="str">
        <f t="shared" si="226"/>
        <v>NA</v>
      </c>
    </row>
    <row r="220" spans="1:57" ht="15" customHeight="1" x14ac:dyDescent="0.25">
      <c r="A220" s="54" t="s">
        <v>717</v>
      </c>
      <c r="B220" s="8" t="s">
        <v>923</v>
      </c>
      <c r="C220" s="81" t="s">
        <v>1129</v>
      </c>
      <c r="J220" s="37">
        <v>19536</v>
      </c>
      <c r="K220" s="98">
        <f>((L220-J220)/2)+J220</f>
        <v>23363.5</v>
      </c>
      <c r="L220" s="37">
        <v>27191</v>
      </c>
      <c r="M220" s="37">
        <v>32488</v>
      </c>
      <c r="N220" s="37">
        <v>31538</v>
      </c>
      <c r="O220" s="37">
        <v>36133</v>
      </c>
      <c r="P220" s="37">
        <v>27572</v>
      </c>
      <c r="Q220" s="37">
        <v>26957</v>
      </c>
      <c r="R220" s="37">
        <v>30050</v>
      </c>
      <c r="S220" s="37">
        <v>31573</v>
      </c>
      <c r="T220" s="66">
        <v>34195</v>
      </c>
      <c r="U220" s="62">
        <v>39821</v>
      </c>
      <c r="V220" s="67">
        <v>41422</v>
      </c>
      <c r="W220" s="67">
        <v>28075</v>
      </c>
      <c r="X220" s="67">
        <v>27999</v>
      </c>
      <c r="Y220" s="67"/>
      <c r="Z220" s="67"/>
      <c r="AA220" s="154">
        <v>33820</v>
      </c>
      <c r="AB220" s="154">
        <v>38980</v>
      </c>
      <c r="AC220" s="154">
        <v>39304</v>
      </c>
      <c r="AD220" s="154">
        <v>33983</v>
      </c>
      <c r="AE220" s="47" t="str">
        <f t="shared" si="256"/>
        <v>NA</v>
      </c>
      <c r="AF220" s="47" t="str">
        <f t="shared" si="257"/>
        <v>NA</v>
      </c>
      <c r="AG220" s="47" t="str">
        <f t="shared" si="258"/>
        <v>NA</v>
      </c>
      <c r="AH220" s="47" t="str">
        <f t="shared" si="259"/>
        <v>NA</v>
      </c>
      <c r="AI220" s="47" t="str">
        <f t="shared" si="260"/>
        <v>NA</v>
      </c>
      <c r="AJ220" s="47" t="str">
        <f t="shared" si="261"/>
        <v>NA</v>
      </c>
      <c r="AK220" s="47">
        <f t="shared" si="262"/>
        <v>430</v>
      </c>
      <c r="AL220" s="47">
        <f t="shared" si="263"/>
        <v>434</v>
      </c>
      <c r="AM220" s="47">
        <f t="shared" si="264"/>
        <v>450</v>
      </c>
      <c r="AN220" s="47">
        <f t="shared" si="265"/>
        <v>449</v>
      </c>
      <c r="AO220" s="47">
        <f t="shared" si="266"/>
        <v>512</v>
      </c>
      <c r="AP220" s="47">
        <f t="shared" si="267"/>
        <v>483</v>
      </c>
      <c r="AQ220" s="47">
        <f t="shared" si="268"/>
        <v>545</v>
      </c>
      <c r="AR220" s="47">
        <f t="shared" si="269"/>
        <v>567</v>
      </c>
      <c r="AS220" s="47">
        <f t="shared" si="270"/>
        <v>570</v>
      </c>
      <c r="AT220" s="47">
        <f t="shared" si="271"/>
        <v>585</v>
      </c>
      <c r="AU220" s="47">
        <f t="shared" si="272"/>
        <v>593</v>
      </c>
      <c r="AV220" s="47">
        <f t="shared" si="273"/>
        <v>595</v>
      </c>
      <c r="AW220" s="47">
        <f t="shared" si="274"/>
        <v>617</v>
      </c>
      <c r="AX220" s="47">
        <f t="shared" si="275"/>
        <v>608</v>
      </c>
      <c r="AY220" s="47">
        <f t="shared" si="276"/>
        <v>629</v>
      </c>
      <c r="AZ220" s="47" t="str">
        <f t="shared" si="277"/>
        <v>NA</v>
      </c>
      <c r="BA220" s="47" t="str">
        <f t="shared" si="278"/>
        <v>NA</v>
      </c>
      <c r="BB220" s="47">
        <f t="shared" si="223"/>
        <v>662</v>
      </c>
      <c r="BC220" s="47">
        <f t="shared" si="224"/>
        <v>662</v>
      </c>
      <c r="BD220" s="47">
        <f t="shared" si="225"/>
        <v>657</v>
      </c>
      <c r="BE220" s="47">
        <f t="shared" si="226"/>
        <v>678</v>
      </c>
    </row>
    <row r="221" spans="1:57" ht="15" customHeight="1" x14ac:dyDescent="0.25">
      <c r="A221" s="54" t="s">
        <v>332</v>
      </c>
      <c r="B221" s="8" t="s">
        <v>941</v>
      </c>
      <c r="C221" s="81" t="s">
        <v>1129</v>
      </c>
      <c r="H221" s="37">
        <v>36473</v>
      </c>
      <c r="I221" s="37">
        <v>36124</v>
      </c>
      <c r="J221" s="37">
        <v>36703</v>
      </c>
      <c r="K221" s="37">
        <v>46040</v>
      </c>
      <c r="L221" s="37">
        <v>46635</v>
      </c>
      <c r="M221" s="37">
        <v>52319</v>
      </c>
      <c r="N221" s="37">
        <v>55353</v>
      </c>
      <c r="Q221" s="37">
        <v>38126</v>
      </c>
      <c r="R221" s="37">
        <v>41385</v>
      </c>
      <c r="S221" s="37">
        <v>42889</v>
      </c>
      <c r="T221" s="66"/>
      <c r="U221" s="62"/>
      <c r="V221" s="67"/>
      <c r="W221" s="67"/>
      <c r="X221" s="67"/>
      <c r="Y221" s="67"/>
      <c r="Z221" s="67"/>
      <c r="AA221" s="154">
        <v>38705</v>
      </c>
      <c r="AB221" s="154">
        <v>38555</v>
      </c>
      <c r="AC221" s="154">
        <v>35111</v>
      </c>
      <c r="AD221" s="154">
        <v>47063</v>
      </c>
      <c r="AE221" s="47" t="str">
        <f t="shared" si="256"/>
        <v>NA</v>
      </c>
      <c r="AF221" s="47" t="str">
        <f t="shared" si="257"/>
        <v>NA</v>
      </c>
      <c r="AG221" s="47" t="str">
        <f t="shared" si="258"/>
        <v>NA</v>
      </c>
      <c r="AH221" s="47" t="str">
        <f t="shared" si="259"/>
        <v>NA</v>
      </c>
      <c r="AI221" s="47">
        <f t="shared" si="260"/>
        <v>298</v>
      </c>
      <c r="AJ221" s="47">
        <f t="shared" si="261"/>
        <v>338</v>
      </c>
      <c r="AK221" s="47">
        <f t="shared" si="262"/>
        <v>356</v>
      </c>
      <c r="AL221" s="47">
        <f t="shared" si="263"/>
        <v>348</v>
      </c>
      <c r="AM221" s="47">
        <f t="shared" si="264"/>
        <v>370</v>
      </c>
      <c r="AN221" s="47">
        <f t="shared" si="265"/>
        <v>371</v>
      </c>
      <c r="AO221" s="47">
        <f t="shared" si="266"/>
        <v>405</v>
      </c>
      <c r="AP221" s="47" t="str">
        <f t="shared" si="267"/>
        <v>NA</v>
      </c>
      <c r="AQ221" s="47" t="str">
        <f t="shared" si="268"/>
        <v>NA</v>
      </c>
      <c r="AR221" s="47">
        <f t="shared" si="269"/>
        <v>487</v>
      </c>
      <c r="AS221" s="47">
        <f t="shared" si="270"/>
        <v>497</v>
      </c>
      <c r="AT221" s="47">
        <f t="shared" si="271"/>
        <v>510</v>
      </c>
      <c r="AU221" s="47" t="str">
        <f t="shared" si="272"/>
        <v>NA</v>
      </c>
      <c r="AV221" s="47" t="str">
        <f t="shared" si="273"/>
        <v>NA</v>
      </c>
      <c r="AW221" s="47" t="str">
        <f t="shared" si="274"/>
        <v>NA</v>
      </c>
      <c r="AX221" s="47" t="str">
        <f t="shared" si="275"/>
        <v>NA</v>
      </c>
      <c r="AY221" s="47" t="str">
        <f t="shared" si="276"/>
        <v>NA</v>
      </c>
      <c r="AZ221" s="47" t="str">
        <f t="shared" si="277"/>
        <v>NA</v>
      </c>
      <c r="BA221" s="47" t="str">
        <f t="shared" si="278"/>
        <v>NA</v>
      </c>
      <c r="BB221" s="47">
        <f t="shared" si="223"/>
        <v>642</v>
      </c>
      <c r="BC221" s="47">
        <f t="shared" si="224"/>
        <v>664</v>
      </c>
      <c r="BD221" s="47">
        <f t="shared" si="225"/>
        <v>671</v>
      </c>
      <c r="BE221" s="47">
        <f t="shared" si="226"/>
        <v>622</v>
      </c>
    </row>
    <row r="222" spans="1:57" ht="15" customHeight="1" x14ac:dyDescent="0.25">
      <c r="A222" s="54" t="s">
        <v>691</v>
      </c>
      <c r="B222" s="8" t="s">
        <v>920</v>
      </c>
      <c r="C222" s="81" t="s">
        <v>1129</v>
      </c>
      <c r="H222" s="37">
        <v>12460</v>
      </c>
      <c r="I222" s="37">
        <v>13415</v>
      </c>
      <c r="J222" s="37">
        <v>14221</v>
      </c>
      <c r="K222" s="37">
        <v>14977</v>
      </c>
      <c r="L222" s="98">
        <f>((N222-K222)/3)+K222</f>
        <v>17870</v>
      </c>
      <c r="M222" s="98">
        <f>((N222-K222)/3)+L222</f>
        <v>20763</v>
      </c>
      <c r="N222" s="37">
        <v>23656</v>
      </c>
      <c r="Q222" s="37">
        <v>21205</v>
      </c>
      <c r="R222" s="98">
        <f>(($U$236-$Q$236)/4)+Q222</f>
        <v>21205</v>
      </c>
      <c r="S222" s="98">
        <f>(($U$236-$Q$236)/4)+R222</f>
        <v>21205</v>
      </c>
      <c r="T222" s="98">
        <f>(($U$236-$Q$236)/4)+S222</f>
        <v>21205</v>
      </c>
      <c r="U222" s="62">
        <v>26196</v>
      </c>
      <c r="V222" s="67">
        <v>22149</v>
      </c>
      <c r="W222" s="67">
        <v>17893</v>
      </c>
      <c r="X222" s="67">
        <v>19550</v>
      </c>
      <c r="Y222" s="67"/>
      <c r="Z222" s="67"/>
      <c r="AA222" s="154">
        <v>32603</v>
      </c>
      <c r="AB222" s="154">
        <v>37795</v>
      </c>
      <c r="AC222" s="154">
        <v>37795</v>
      </c>
      <c r="AD222" s="154">
        <v>37393</v>
      </c>
      <c r="AE222" s="47" t="str">
        <f t="shared" si="256"/>
        <v>NA</v>
      </c>
      <c r="AF222" s="47" t="str">
        <f t="shared" si="257"/>
        <v>NA</v>
      </c>
      <c r="AG222" s="47" t="str">
        <f t="shared" si="258"/>
        <v>NA</v>
      </c>
      <c r="AH222" s="47" t="str">
        <f t="shared" si="259"/>
        <v>NA</v>
      </c>
      <c r="AI222" s="47">
        <f t="shared" si="260"/>
        <v>410</v>
      </c>
      <c r="AJ222" s="47">
        <f t="shared" si="261"/>
        <v>442</v>
      </c>
      <c r="AK222" s="47">
        <f t="shared" si="262"/>
        <v>462</v>
      </c>
      <c r="AL222" s="47">
        <f t="shared" si="263"/>
        <v>466</v>
      </c>
      <c r="AM222" s="47">
        <f t="shared" si="264"/>
        <v>490</v>
      </c>
      <c r="AN222" s="47">
        <f t="shared" si="265"/>
        <v>487</v>
      </c>
      <c r="AO222" s="47">
        <f t="shared" si="266"/>
        <v>543</v>
      </c>
      <c r="AP222" s="47" t="str">
        <f t="shared" si="267"/>
        <v>NA</v>
      </c>
      <c r="AQ222" s="47" t="str">
        <f t="shared" si="268"/>
        <v>NA</v>
      </c>
      <c r="AR222" s="47">
        <f t="shared" si="269"/>
        <v>622</v>
      </c>
      <c r="AS222" s="47">
        <f t="shared" si="270"/>
        <v>630</v>
      </c>
      <c r="AT222" s="47">
        <f t="shared" si="271"/>
        <v>647</v>
      </c>
      <c r="AU222" s="47">
        <f t="shared" si="272"/>
        <v>681</v>
      </c>
      <c r="AV222" s="47">
        <f t="shared" si="273"/>
        <v>672</v>
      </c>
      <c r="AW222" s="47">
        <f t="shared" si="274"/>
        <v>753</v>
      </c>
      <c r="AX222" s="47">
        <f t="shared" si="275"/>
        <v>683</v>
      </c>
      <c r="AY222" s="47">
        <f t="shared" si="276"/>
        <v>686</v>
      </c>
      <c r="AZ222" s="47" t="str">
        <f t="shared" si="277"/>
        <v>NA</v>
      </c>
      <c r="BA222" s="47" t="str">
        <f t="shared" si="278"/>
        <v>NA</v>
      </c>
      <c r="BB222" s="47">
        <f t="shared" si="223"/>
        <v>671</v>
      </c>
      <c r="BC222" s="47">
        <f t="shared" si="224"/>
        <v>665</v>
      </c>
      <c r="BD222" s="47">
        <f t="shared" si="225"/>
        <v>659</v>
      </c>
      <c r="BE222" s="47">
        <f t="shared" si="226"/>
        <v>665</v>
      </c>
    </row>
    <row r="223" spans="1:57" ht="15" customHeight="1" x14ac:dyDescent="0.25">
      <c r="A223" s="54" t="s">
        <v>336</v>
      </c>
      <c r="B223" s="8" t="s">
        <v>920</v>
      </c>
      <c r="C223" s="81" t="s">
        <v>1129</v>
      </c>
      <c r="H223" s="37">
        <v>19005</v>
      </c>
      <c r="I223" s="37">
        <v>18501</v>
      </c>
      <c r="J223" s="37">
        <v>18539</v>
      </c>
      <c r="K223" s="37">
        <v>22511</v>
      </c>
      <c r="L223" s="37">
        <v>25319</v>
      </c>
      <c r="M223" s="37">
        <v>31873</v>
      </c>
      <c r="N223" s="37">
        <v>35157</v>
      </c>
      <c r="O223" s="37">
        <v>33910</v>
      </c>
      <c r="P223" s="37">
        <v>32850</v>
      </c>
      <c r="Q223" s="37">
        <v>33134</v>
      </c>
      <c r="R223" s="37">
        <v>35472</v>
      </c>
      <c r="S223" s="37">
        <v>37064</v>
      </c>
      <c r="T223" s="66">
        <v>38030</v>
      </c>
      <c r="U223" s="62">
        <v>40278</v>
      </c>
      <c r="V223" s="67">
        <v>40307</v>
      </c>
      <c r="W223" s="67">
        <v>30838</v>
      </c>
      <c r="X223" s="67">
        <v>29346</v>
      </c>
      <c r="Y223" s="67"/>
      <c r="Z223" s="67"/>
      <c r="AA223" s="154">
        <v>34306</v>
      </c>
      <c r="AB223" s="154">
        <v>37724</v>
      </c>
      <c r="AC223" s="154">
        <v>37009</v>
      </c>
      <c r="AD223" s="154">
        <v>35172</v>
      </c>
      <c r="AE223" s="47" t="str">
        <f t="shared" si="256"/>
        <v>NA</v>
      </c>
      <c r="AF223" s="47" t="str">
        <f t="shared" si="257"/>
        <v>NA</v>
      </c>
      <c r="AG223" s="47" t="str">
        <f t="shared" si="258"/>
        <v>NA</v>
      </c>
      <c r="AH223" s="47" t="str">
        <f t="shared" si="259"/>
        <v>NA</v>
      </c>
      <c r="AI223" s="47">
        <f t="shared" si="260"/>
        <v>382</v>
      </c>
      <c r="AJ223" s="47">
        <f t="shared" si="261"/>
        <v>419</v>
      </c>
      <c r="AK223" s="47">
        <f t="shared" si="262"/>
        <v>437</v>
      </c>
      <c r="AL223" s="47">
        <f t="shared" si="263"/>
        <v>436</v>
      </c>
      <c r="AM223" s="47">
        <f t="shared" si="264"/>
        <v>459</v>
      </c>
      <c r="AN223" s="47">
        <f t="shared" si="265"/>
        <v>451</v>
      </c>
      <c r="AO223" s="47">
        <f t="shared" si="266"/>
        <v>494</v>
      </c>
      <c r="AP223" s="47">
        <f t="shared" si="267"/>
        <v>497</v>
      </c>
      <c r="AQ223" s="47">
        <f t="shared" si="268"/>
        <v>507</v>
      </c>
      <c r="AR223" s="47">
        <f t="shared" si="269"/>
        <v>517</v>
      </c>
      <c r="AS223" s="47">
        <f t="shared" si="270"/>
        <v>534</v>
      </c>
      <c r="AT223" s="47">
        <f t="shared" si="271"/>
        <v>546</v>
      </c>
      <c r="AU223" s="47">
        <f t="shared" si="272"/>
        <v>567</v>
      </c>
      <c r="AV223" s="47">
        <f t="shared" si="273"/>
        <v>593</v>
      </c>
      <c r="AW223" s="47">
        <f t="shared" si="274"/>
        <v>623</v>
      </c>
      <c r="AX223" s="47">
        <f t="shared" si="275"/>
        <v>591</v>
      </c>
      <c r="AY223" s="47">
        <f t="shared" si="276"/>
        <v>621</v>
      </c>
      <c r="AZ223" s="47" t="str">
        <f t="shared" si="277"/>
        <v>NA</v>
      </c>
      <c r="BA223" s="47" t="str">
        <f t="shared" si="278"/>
        <v>NA</v>
      </c>
      <c r="BB223" s="47">
        <f t="shared" si="223"/>
        <v>656</v>
      </c>
      <c r="BC223" s="47">
        <f t="shared" si="224"/>
        <v>666</v>
      </c>
      <c r="BD223" s="47">
        <f t="shared" si="225"/>
        <v>662</v>
      </c>
      <c r="BE223" s="47">
        <f t="shared" si="226"/>
        <v>675</v>
      </c>
    </row>
    <row r="224" spans="1:57" ht="15" customHeight="1" x14ac:dyDescent="0.25">
      <c r="A224" s="54" t="s">
        <v>666</v>
      </c>
      <c r="B224" s="8" t="s">
        <v>935</v>
      </c>
      <c r="C224" s="81" t="s">
        <v>1129</v>
      </c>
      <c r="P224" s="37">
        <v>24311</v>
      </c>
      <c r="Q224" s="37">
        <v>26459</v>
      </c>
      <c r="R224" s="37">
        <v>31704</v>
      </c>
      <c r="S224" s="37">
        <v>32970</v>
      </c>
      <c r="T224" s="66">
        <v>54286</v>
      </c>
      <c r="U224" s="70">
        <f>((V224-T224)/2)+T224</f>
        <v>55991.5</v>
      </c>
      <c r="V224" s="67">
        <v>57697</v>
      </c>
      <c r="W224" s="67">
        <v>23269</v>
      </c>
      <c r="X224" s="67">
        <v>25665</v>
      </c>
      <c r="Y224" s="67"/>
      <c r="Z224" s="67"/>
      <c r="AA224" s="154">
        <v>38540</v>
      </c>
      <c r="AB224" s="154">
        <v>37417</v>
      </c>
      <c r="AC224" s="154">
        <v>36987</v>
      </c>
      <c r="AD224" s="154">
        <v>43782</v>
      </c>
      <c r="AE224" s="47" t="str">
        <f t="shared" si="256"/>
        <v>NA</v>
      </c>
      <c r="AF224" s="47" t="str">
        <f t="shared" si="257"/>
        <v>NA</v>
      </c>
      <c r="AG224" s="47" t="str">
        <f t="shared" si="258"/>
        <v>NA</v>
      </c>
      <c r="AH224" s="47" t="str">
        <f t="shared" si="259"/>
        <v>NA</v>
      </c>
      <c r="AI224" s="47" t="str">
        <f t="shared" si="260"/>
        <v>NA</v>
      </c>
      <c r="AJ224" s="47" t="str">
        <f t="shared" si="261"/>
        <v>NA</v>
      </c>
      <c r="AK224" s="47" t="str">
        <f t="shared" si="262"/>
        <v>NA</v>
      </c>
      <c r="AL224" s="47" t="str">
        <f t="shared" si="263"/>
        <v>NA</v>
      </c>
      <c r="AM224" s="47" t="str">
        <f t="shared" si="264"/>
        <v>NA</v>
      </c>
      <c r="AN224" s="47" t="str">
        <f t="shared" si="265"/>
        <v>NA</v>
      </c>
      <c r="AO224" s="47" t="str">
        <f t="shared" si="266"/>
        <v>NA</v>
      </c>
      <c r="AP224" s="47" t="str">
        <f t="shared" si="267"/>
        <v>NA</v>
      </c>
      <c r="AQ224" s="47">
        <f t="shared" si="268"/>
        <v>566</v>
      </c>
      <c r="AR224" s="47">
        <f t="shared" si="269"/>
        <v>573</v>
      </c>
      <c r="AS224" s="47">
        <f t="shared" si="270"/>
        <v>558</v>
      </c>
      <c r="AT224" s="47">
        <f t="shared" si="271"/>
        <v>575</v>
      </c>
      <c r="AU224" s="47">
        <f t="shared" si="272"/>
        <v>479</v>
      </c>
      <c r="AV224" s="47">
        <f t="shared" si="273"/>
        <v>510</v>
      </c>
      <c r="AW224" s="47">
        <f t="shared" si="274"/>
        <v>528</v>
      </c>
      <c r="AX224" s="47">
        <f t="shared" si="275"/>
        <v>641</v>
      </c>
      <c r="AY224" s="47">
        <f t="shared" si="276"/>
        <v>640</v>
      </c>
      <c r="AZ224" s="47" t="str">
        <f t="shared" si="277"/>
        <v>NA</v>
      </c>
      <c r="BA224" s="47" t="str">
        <f t="shared" si="278"/>
        <v>NA</v>
      </c>
      <c r="BB224" s="47">
        <f t="shared" ref="BB224:BB287" si="279">IF(AA224&gt;0,RANK(AA224,AA$22:AA$1245),"NA")</f>
        <v>643</v>
      </c>
      <c r="BC224" s="47">
        <f t="shared" ref="BC224:BC287" si="280">IF(AB224&gt;0,RANK(AB224,AB$22:AB$1245),"NA")</f>
        <v>669</v>
      </c>
      <c r="BD224" s="47">
        <f t="shared" ref="BD224:BD287" si="281">IF(AC224&gt;0,RANK(AC224,AC$22:AC$1245),"NA")</f>
        <v>663</v>
      </c>
      <c r="BE224" s="47">
        <f t="shared" ref="BE224:BE287" si="282">IF(AD224&gt;0,RANK(AD224,AD$22:AD$1245),"NA")</f>
        <v>636</v>
      </c>
    </row>
    <row r="225" spans="1:57" s="36" customFormat="1" ht="15" customHeight="1" x14ac:dyDescent="0.25">
      <c r="A225" s="54" t="s">
        <v>683</v>
      </c>
      <c r="B225" s="8" t="s">
        <v>918</v>
      </c>
      <c r="C225" s="81" t="s">
        <v>1129</v>
      </c>
      <c r="D225" s="37"/>
      <c r="E225" s="37"/>
      <c r="F225" s="37"/>
      <c r="G225" s="37"/>
      <c r="H225" s="37">
        <v>5413</v>
      </c>
      <c r="I225" s="37">
        <v>6377</v>
      </c>
      <c r="J225" s="37">
        <v>8264</v>
      </c>
      <c r="K225" s="37">
        <v>10046</v>
      </c>
      <c r="L225" s="37">
        <v>11848</v>
      </c>
      <c r="M225" s="37">
        <v>13310</v>
      </c>
      <c r="N225" s="37">
        <v>15190</v>
      </c>
      <c r="O225" s="37">
        <v>14693</v>
      </c>
      <c r="P225" s="37">
        <v>13575</v>
      </c>
      <c r="Q225" s="37">
        <v>13108</v>
      </c>
      <c r="R225" s="37">
        <v>14909</v>
      </c>
      <c r="S225" s="37">
        <v>15939</v>
      </c>
      <c r="T225" s="66">
        <v>18769</v>
      </c>
      <c r="U225" s="62">
        <v>22608</v>
      </c>
      <c r="V225" s="67">
        <v>24762</v>
      </c>
      <c r="W225" s="67">
        <v>21119</v>
      </c>
      <c r="X225" s="67">
        <v>23212</v>
      </c>
      <c r="Y225" s="67"/>
      <c r="Z225" s="67"/>
      <c r="AA225" s="154">
        <v>32952</v>
      </c>
      <c r="AB225" s="154">
        <v>37216</v>
      </c>
      <c r="AC225" s="154">
        <v>40082</v>
      </c>
      <c r="AD225" s="154">
        <v>40499</v>
      </c>
      <c r="AE225" s="47" t="str">
        <f t="shared" si="256"/>
        <v>NA</v>
      </c>
      <c r="AF225" s="47" t="str">
        <f t="shared" si="257"/>
        <v>NA</v>
      </c>
      <c r="AG225" s="47" t="str">
        <f t="shared" si="258"/>
        <v>NA</v>
      </c>
      <c r="AH225" s="47" t="str">
        <f t="shared" si="259"/>
        <v>NA</v>
      </c>
      <c r="AI225" s="47">
        <f t="shared" si="260"/>
        <v>443</v>
      </c>
      <c r="AJ225" s="47">
        <f t="shared" si="261"/>
        <v>471</v>
      </c>
      <c r="AK225" s="47">
        <f t="shared" si="262"/>
        <v>482</v>
      </c>
      <c r="AL225" s="47">
        <f t="shared" si="263"/>
        <v>478</v>
      </c>
      <c r="AM225" s="47">
        <f t="shared" si="264"/>
        <v>507</v>
      </c>
      <c r="AN225" s="47">
        <f t="shared" si="265"/>
        <v>511</v>
      </c>
      <c r="AO225" s="47">
        <f t="shared" si="266"/>
        <v>588</v>
      </c>
      <c r="AP225" s="47">
        <f t="shared" si="267"/>
        <v>602</v>
      </c>
      <c r="AQ225" s="47">
        <f t="shared" si="268"/>
        <v>645</v>
      </c>
      <c r="AR225" s="47">
        <f t="shared" si="269"/>
        <v>684</v>
      </c>
      <c r="AS225" s="47">
        <f t="shared" si="270"/>
        <v>675</v>
      </c>
      <c r="AT225" s="47">
        <f t="shared" si="271"/>
        <v>689</v>
      </c>
      <c r="AU225" s="47">
        <f t="shared" si="272"/>
        <v>702</v>
      </c>
      <c r="AV225" s="47">
        <f t="shared" si="273"/>
        <v>698</v>
      </c>
      <c r="AW225" s="47">
        <f t="shared" si="274"/>
        <v>726</v>
      </c>
      <c r="AX225" s="47">
        <f t="shared" si="275"/>
        <v>654</v>
      </c>
      <c r="AY225" s="47">
        <f t="shared" si="276"/>
        <v>665</v>
      </c>
      <c r="AZ225" s="47" t="str">
        <f t="shared" si="277"/>
        <v>NA</v>
      </c>
      <c r="BA225" s="47" t="str">
        <f t="shared" si="278"/>
        <v>NA</v>
      </c>
      <c r="BB225" s="47">
        <f t="shared" si="279"/>
        <v>668</v>
      </c>
      <c r="BC225" s="47">
        <f t="shared" si="280"/>
        <v>670</v>
      </c>
      <c r="BD225" s="47">
        <f t="shared" si="281"/>
        <v>654</v>
      </c>
      <c r="BE225" s="47">
        <f t="shared" si="282"/>
        <v>650</v>
      </c>
    </row>
    <row r="226" spans="1:57" s="36" customFormat="1" ht="15" customHeight="1" x14ac:dyDescent="0.25">
      <c r="A226" s="54" t="s">
        <v>589</v>
      </c>
      <c r="B226" s="8" t="s">
        <v>938</v>
      </c>
      <c r="C226" s="81" t="s">
        <v>1129</v>
      </c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62">
        <v>60108</v>
      </c>
      <c r="U226" s="62">
        <v>67482</v>
      </c>
      <c r="V226" s="67">
        <v>66251</v>
      </c>
      <c r="W226" s="67">
        <v>56728</v>
      </c>
      <c r="X226" s="67">
        <v>61944</v>
      </c>
      <c r="Y226" s="67"/>
      <c r="Z226" s="67"/>
      <c r="AA226" s="154">
        <v>33044</v>
      </c>
      <c r="AB226" s="154">
        <v>37077</v>
      </c>
      <c r="AC226" s="154">
        <v>32432</v>
      </c>
      <c r="AD226" s="154">
        <v>29552</v>
      </c>
      <c r="AE226" s="47" t="str">
        <f t="shared" si="256"/>
        <v>NA</v>
      </c>
      <c r="AF226" s="47" t="str">
        <f t="shared" si="257"/>
        <v>NA</v>
      </c>
      <c r="AG226" s="47" t="str">
        <f t="shared" si="258"/>
        <v>NA</v>
      </c>
      <c r="AH226" s="47" t="str">
        <f t="shared" si="259"/>
        <v>NA</v>
      </c>
      <c r="AI226" s="47" t="str">
        <f t="shared" si="260"/>
        <v>NA</v>
      </c>
      <c r="AJ226" s="47" t="str">
        <f t="shared" si="261"/>
        <v>NA</v>
      </c>
      <c r="AK226" s="47" t="str">
        <f t="shared" si="262"/>
        <v>NA</v>
      </c>
      <c r="AL226" s="47" t="str">
        <f t="shared" si="263"/>
        <v>NA</v>
      </c>
      <c r="AM226" s="47" t="str">
        <f t="shared" si="264"/>
        <v>NA</v>
      </c>
      <c r="AN226" s="47" t="str">
        <f t="shared" si="265"/>
        <v>NA</v>
      </c>
      <c r="AO226" s="47" t="str">
        <f t="shared" si="266"/>
        <v>NA</v>
      </c>
      <c r="AP226" s="47" t="str">
        <f t="shared" si="267"/>
        <v>NA</v>
      </c>
      <c r="AQ226" s="47" t="str">
        <f t="shared" si="268"/>
        <v>NA</v>
      </c>
      <c r="AR226" s="47" t="str">
        <f t="shared" si="269"/>
        <v>NA</v>
      </c>
      <c r="AS226" s="47" t="str">
        <f t="shared" si="270"/>
        <v>NA</v>
      </c>
      <c r="AT226" s="47" t="str">
        <f t="shared" si="271"/>
        <v>NA</v>
      </c>
      <c r="AU226" s="47">
        <f t="shared" si="272"/>
        <v>452</v>
      </c>
      <c r="AV226" s="47">
        <f t="shared" si="273"/>
        <v>467</v>
      </c>
      <c r="AW226" s="47">
        <f t="shared" si="274"/>
        <v>494</v>
      </c>
      <c r="AX226" s="47">
        <f t="shared" si="275"/>
        <v>455</v>
      </c>
      <c r="AY226" s="47">
        <f t="shared" si="276"/>
        <v>456</v>
      </c>
      <c r="AZ226" s="47" t="str">
        <f t="shared" si="277"/>
        <v>NA</v>
      </c>
      <c r="BA226" s="47" t="str">
        <f t="shared" si="278"/>
        <v>NA</v>
      </c>
      <c r="BB226" s="47">
        <f t="shared" si="279"/>
        <v>665</v>
      </c>
      <c r="BC226" s="47">
        <f t="shared" si="280"/>
        <v>671</v>
      </c>
      <c r="BD226" s="47">
        <f t="shared" si="281"/>
        <v>688</v>
      </c>
      <c r="BE226" s="47">
        <f t="shared" si="282"/>
        <v>699</v>
      </c>
    </row>
    <row r="227" spans="1:57" s="36" customFormat="1" ht="15" customHeight="1" x14ac:dyDescent="0.25">
      <c r="A227" s="54" t="s">
        <v>682</v>
      </c>
      <c r="B227" s="8" t="s">
        <v>935</v>
      </c>
      <c r="C227" s="81" t="s">
        <v>1129</v>
      </c>
      <c r="D227" s="37"/>
      <c r="E227" s="37"/>
      <c r="F227" s="37"/>
      <c r="G227" s="37"/>
      <c r="H227" s="37">
        <v>8105</v>
      </c>
      <c r="I227" s="37">
        <v>9235</v>
      </c>
      <c r="J227" s="37">
        <v>10989</v>
      </c>
      <c r="K227" s="37">
        <v>14008</v>
      </c>
      <c r="L227" s="37">
        <v>16376</v>
      </c>
      <c r="M227" s="37">
        <v>18701</v>
      </c>
      <c r="N227" s="37">
        <v>21556</v>
      </c>
      <c r="O227" s="37">
        <v>15801</v>
      </c>
      <c r="P227" s="37">
        <v>18819</v>
      </c>
      <c r="Q227" s="37">
        <v>24113</v>
      </c>
      <c r="R227" s="37">
        <v>26120</v>
      </c>
      <c r="S227" s="37">
        <v>26630</v>
      </c>
      <c r="T227" s="37"/>
      <c r="U227" s="37">
        <v>22720</v>
      </c>
      <c r="V227" s="67">
        <v>28376</v>
      </c>
      <c r="W227" s="67">
        <v>24925</v>
      </c>
      <c r="X227" s="67">
        <v>25087</v>
      </c>
      <c r="Y227" s="67"/>
      <c r="Z227" s="67"/>
      <c r="AA227" s="154">
        <v>31325</v>
      </c>
      <c r="AB227" s="154">
        <v>34517</v>
      </c>
      <c r="AC227" s="154">
        <v>36196</v>
      </c>
      <c r="AD227" s="154">
        <v>36572</v>
      </c>
      <c r="AE227" s="47" t="str">
        <f t="shared" si="256"/>
        <v>NA</v>
      </c>
      <c r="AF227" s="47" t="str">
        <f t="shared" si="257"/>
        <v>NA</v>
      </c>
      <c r="AG227" s="47" t="str">
        <f t="shared" si="258"/>
        <v>NA</v>
      </c>
      <c r="AH227" s="47" t="str">
        <f t="shared" si="259"/>
        <v>NA</v>
      </c>
      <c r="AI227" s="47">
        <f t="shared" si="260"/>
        <v>430</v>
      </c>
      <c r="AJ227" s="47">
        <f t="shared" si="261"/>
        <v>460</v>
      </c>
      <c r="AK227" s="47">
        <f t="shared" si="262"/>
        <v>473</v>
      </c>
      <c r="AL227" s="47">
        <f t="shared" si="263"/>
        <v>468</v>
      </c>
      <c r="AM227" s="47">
        <f t="shared" si="264"/>
        <v>494</v>
      </c>
      <c r="AN227" s="47">
        <f t="shared" si="265"/>
        <v>496</v>
      </c>
      <c r="AO227" s="47">
        <f t="shared" si="266"/>
        <v>551</v>
      </c>
      <c r="AP227" s="47">
        <f t="shared" si="267"/>
        <v>597</v>
      </c>
      <c r="AQ227" s="47">
        <f t="shared" si="268"/>
        <v>602</v>
      </c>
      <c r="AR227" s="47">
        <f t="shared" si="269"/>
        <v>594</v>
      </c>
      <c r="AS227" s="47">
        <f t="shared" si="270"/>
        <v>596</v>
      </c>
      <c r="AT227" s="47">
        <f t="shared" si="271"/>
        <v>610</v>
      </c>
      <c r="AU227" s="47" t="str">
        <f t="shared" si="272"/>
        <v>NA</v>
      </c>
      <c r="AV227" s="47">
        <f t="shared" si="273"/>
        <v>697</v>
      </c>
      <c r="AW227" s="47">
        <f t="shared" si="274"/>
        <v>688</v>
      </c>
      <c r="AX227" s="47">
        <f t="shared" si="275"/>
        <v>625</v>
      </c>
      <c r="AY227" s="47">
        <f t="shared" si="276"/>
        <v>643</v>
      </c>
      <c r="AZ227" s="47" t="str">
        <f t="shared" si="277"/>
        <v>NA</v>
      </c>
      <c r="BA227" s="47" t="str">
        <f t="shared" si="278"/>
        <v>NA</v>
      </c>
      <c r="BB227" s="47">
        <f t="shared" si="279"/>
        <v>674</v>
      </c>
      <c r="BC227" s="47">
        <f t="shared" si="280"/>
        <v>683</v>
      </c>
      <c r="BD227" s="47">
        <f t="shared" si="281"/>
        <v>666</v>
      </c>
      <c r="BE227" s="47">
        <f t="shared" si="282"/>
        <v>667</v>
      </c>
    </row>
    <row r="228" spans="1:57" s="36" customFormat="1" ht="15" customHeight="1" x14ac:dyDescent="0.25">
      <c r="A228" s="54" t="s">
        <v>604</v>
      </c>
      <c r="B228" s="8" t="s">
        <v>918</v>
      </c>
      <c r="C228" s="81" t="s">
        <v>1129</v>
      </c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66">
        <v>18265</v>
      </c>
      <c r="U228" s="62">
        <v>21491</v>
      </c>
      <c r="V228" s="67">
        <v>24763</v>
      </c>
      <c r="W228" s="67">
        <v>19624</v>
      </c>
      <c r="X228" s="67">
        <v>21721</v>
      </c>
      <c r="Y228" s="67"/>
      <c r="Z228" s="67"/>
      <c r="AA228" s="154">
        <v>29543</v>
      </c>
      <c r="AB228" s="154">
        <v>34308</v>
      </c>
      <c r="AC228" s="154">
        <v>37219</v>
      </c>
      <c r="AD228" s="154">
        <v>37542</v>
      </c>
      <c r="AE228" s="47" t="str">
        <f t="shared" si="256"/>
        <v>NA</v>
      </c>
      <c r="AF228" s="47" t="str">
        <f t="shared" si="257"/>
        <v>NA</v>
      </c>
      <c r="AG228" s="47" t="str">
        <f t="shared" si="258"/>
        <v>NA</v>
      </c>
      <c r="AH228" s="47" t="str">
        <f t="shared" si="259"/>
        <v>NA</v>
      </c>
      <c r="AI228" s="47" t="str">
        <f t="shared" si="260"/>
        <v>NA</v>
      </c>
      <c r="AJ228" s="47" t="str">
        <f t="shared" si="261"/>
        <v>NA</v>
      </c>
      <c r="AK228" s="47" t="str">
        <f t="shared" si="262"/>
        <v>NA</v>
      </c>
      <c r="AL228" s="47" t="str">
        <f t="shared" si="263"/>
        <v>NA</v>
      </c>
      <c r="AM228" s="47" t="str">
        <f t="shared" si="264"/>
        <v>NA</v>
      </c>
      <c r="AN228" s="47" t="str">
        <f t="shared" si="265"/>
        <v>NA</v>
      </c>
      <c r="AO228" s="47" t="str">
        <f t="shared" si="266"/>
        <v>NA</v>
      </c>
      <c r="AP228" s="47" t="str">
        <f t="shared" si="267"/>
        <v>NA</v>
      </c>
      <c r="AQ228" s="47" t="str">
        <f t="shared" si="268"/>
        <v>NA</v>
      </c>
      <c r="AR228" s="47" t="str">
        <f t="shared" si="269"/>
        <v>NA</v>
      </c>
      <c r="AS228" s="47" t="str">
        <f t="shared" si="270"/>
        <v>NA</v>
      </c>
      <c r="AT228" s="47" t="str">
        <f t="shared" si="271"/>
        <v>NA</v>
      </c>
      <c r="AU228" s="47">
        <f t="shared" si="272"/>
        <v>706</v>
      </c>
      <c r="AV228" s="47">
        <f t="shared" si="273"/>
        <v>706</v>
      </c>
      <c r="AW228" s="47">
        <f t="shared" si="274"/>
        <v>724</v>
      </c>
      <c r="AX228" s="47">
        <f t="shared" si="275"/>
        <v>667</v>
      </c>
      <c r="AY228" s="47">
        <f t="shared" si="276"/>
        <v>670</v>
      </c>
      <c r="AZ228" s="47" t="str">
        <f t="shared" si="277"/>
        <v>NA</v>
      </c>
      <c r="BA228" s="47" t="str">
        <f t="shared" si="278"/>
        <v>NA</v>
      </c>
      <c r="BB228" s="47">
        <f t="shared" si="279"/>
        <v>685</v>
      </c>
      <c r="BC228" s="47">
        <f t="shared" si="280"/>
        <v>685</v>
      </c>
      <c r="BD228" s="47">
        <f t="shared" si="281"/>
        <v>660</v>
      </c>
      <c r="BE228" s="47">
        <f t="shared" si="282"/>
        <v>664</v>
      </c>
    </row>
    <row r="229" spans="1:57" s="36" customFormat="1" ht="15" customHeight="1" x14ac:dyDescent="0.25">
      <c r="A229" s="153" t="s">
        <v>2199</v>
      </c>
      <c r="B229" s="153" t="s">
        <v>910</v>
      </c>
      <c r="C229" s="153" t="s">
        <v>1129</v>
      </c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66"/>
      <c r="U229" s="66"/>
      <c r="V229" s="118"/>
      <c r="W229" s="118"/>
      <c r="X229" s="118"/>
      <c r="Y229" s="118"/>
      <c r="Z229" s="118"/>
      <c r="AA229" s="149">
        <v>31300</v>
      </c>
      <c r="AB229" s="149">
        <v>33259</v>
      </c>
      <c r="AC229" s="149"/>
      <c r="AD229" s="14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119"/>
      <c r="AR229" s="119"/>
      <c r="AS229" s="119"/>
      <c r="AT229" s="119"/>
      <c r="AU229" s="119"/>
      <c r="AV229" s="119"/>
      <c r="AW229" s="119"/>
      <c r="AX229" s="119"/>
      <c r="AY229" s="119"/>
      <c r="AZ229" s="119"/>
      <c r="BA229" s="119"/>
      <c r="BB229" s="47">
        <f t="shared" si="279"/>
        <v>675</v>
      </c>
      <c r="BC229" s="47">
        <f t="shared" si="280"/>
        <v>689</v>
      </c>
      <c r="BD229" s="47" t="str">
        <f t="shared" si="281"/>
        <v>NA</v>
      </c>
      <c r="BE229" s="47" t="str">
        <f t="shared" si="282"/>
        <v>NA</v>
      </c>
    </row>
    <row r="230" spans="1:57" s="36" customFormat="1" ht="15" customHeight="1" x14ac:dyDescent="0.25">
      <c r="A230" s="153" t="s">
        <v>2197</v>
      </c>
      <c r="B230" s="153" t="s">
        <v>910</v>
      </c>
      <c r="C230" s="153" t="s">
        <v>1129</v>
      </c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66"/>
      <c r="U230" s="66"/>
      <c r="V230" s="118"/>
      <c r="W230" s="118"/>
      <c r="X230" s="118"/>
      <c r="Y230" s="118"/>
      <c r="Z230" s="118"/>
      <c r="AA230" s="154">
        <v>28813</v>
      </c>
      <c r="AB230" s="154">
        <v>32394</v>
      </c>
      <c r="AC230" s="154">
        <v>34187</v>
      </c>
      <c r="AD230" s="154">
        <v>31761</v>
      </c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119"/>
      <c r="AR230" s="119"/>
      <c r="AS230" s="119"/>
      <c r="AT230" s="119"/>
      <c r="AU230" s="119"/>
      <c r="AV230" s="119"/>
      <c r="AW230" s="119"/>
      <c r="AX230" s="119"/>
      <c r="AY230" s="119"/>
      <c r="AZ230" s="119"/>
      <c r="BA230" s="119"/>
      <c r="BB230" s="47">
        <f t="shared" si="279"/>
        <v>690</v>
      </c>
      <c r="BC230" s="47">
        <f t="shared" si="280"/>
        <v>693</v>
      </c>
      <c r="BD230" s="47">
        <f t="shared" si="281"/>
        <v>678</v>
      </c>
      <c r="BE230" s="47">
        <f t="shared" si="282"/>
        <v>689</v>
      </c>
    </row>
    <row r="231" spans="1:57" s="36" customFormat="1" ht="15" customHeight="1" x14ac:dyDescent="0.25">
      <c r="A231" s="153" t="s">
        <v>2198</v>
      </c>
      <c r="B231" s="153" t="s">
        <v>946</v>
      </c>
      <c r="C231" s="153" t="s">
        <v>1129</v>
      </c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66"/>
      <c r="U231" s="66"/>
      <c r="V231" s="118"/>
      <c r="W231" s="118"/>
      <c r="X231" s="118"/>
      <c r="Y231" s="118"/>
      <c r="Z231" s="118"/>
      <c r="AA231" s="154">
        <v>28137</v>
      </c>
      <c r="AB231" s="154">
        <v>32229</v>
      </c>
      <c r="AC231" s="154">
        <v>32730</v>
      </c>
      <c r="AD231" s="154">
        <v>33448</v>
      </c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119"/>
      <c r="AR231" s="119"/>
      <c r="AS231" s="119"/>
      <c r="AT231" s="119"/>
      <c r="AU231" s="119"/>
      <c r="AV231" s="119"/>
      <c r="AW231" s="119"/>
      <c r="AX231" s="119"/>
      <c r="AY231" s="119"/>
      <c r="AZ231" s="119"/>
      <c r="BA231" s="119"/>
      <c r="BB231" s="47">
        <f t="shared" si="279"/>
        <v>696</v>
      </c>
      <c r="BC231" s="47">
        <f t="shared" si="280"/>
        <v>695</v>
      </c>
      <c r="BD231" s="47">
        <f t="shared" si="281"/>
        <v>686</v>
      </c>
      <c r="BE231" s="47">
        <f t="shared" si="282"/>
        <v>681</v>
      </c>
    </row>
    <row r="232" spans="1:57" s="36" customFormat="1" ht="15" customHeight="1" x14ac:dyDescent="0.25">
      <c r="A232" s="54" t="s">
        <v>2133</v>
      </c>
      <c r="B232" s="8" t="s">
        <v>920</v>
      </c>
      <c r="C232" s="81" t="s">
        <v>1129</v>
      </c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>
        <v>7098</v>
      </c>
      <c r="Q232" s="37">
        <v>7788</v>
      </c>
      <c r="R232" s="37">
        <v>13851</v>
      </c>
      <c r="S232" s="37">
        <v>15169</v>
      </c>
      <c r="T232" s="66">
        <v>16888</v>
      </c>
      <c r="U232" s="62">
        <v>20583</v>
      </c>
      <c r="V232" s="67">
        <v>16106</v>
      </c>
      <c r="W232" s="67">
        <v>18400</v>
      </c>
      <c r="X232" s="67">
        <v>23343</v>
      </c>
      <c r="Y232" s="67"/>
      <c r="Z232" s="67"/>
      <c r="AA232" s="154">
        <v>27349</v>
      </c>
      <c r="AB232" s="154">
        <v>32198</v>
      </c>
      <c r="AC232" s="154">
        <v>33902</v>
      </c>
      <c r="AD232" s="154">
        <v>32512</v>
      </c>
      <c r="AE232" s="47" t="str">
        <f t="shared" ref="AE232:AN235" si="283">IF(D232&gt;0,RANK(D232,D$22:D$1192),"NA")</f>
        <v>NA</v>
      </c>
      <c r="AF232" s="47" t="str">
        <f t="shared" si="283"/>
        <v>NA</v>
      </c>
      <c r="AG232" s="47" t="str">
        <f t="shared" si="283"/>
        <v>NA</v>
      </c>
      <c r="AH232" s="47" t="str">
        <f t="shared" si="283"/>
        <v>NA</v>
      </c>
      <c r="AI232" s="47" t="str">
        <f t="shared" si="283"/>
        <v>NA</v>
      </c>
      <c r="AJ232" s="47" t="str">
        <f t="shared" si="283"/>
        <v>NA</v>
      </c>
      <c r="AK232" s="47" t="str">
        <f t="shared" si="283"/>
        <v>NA</v>
      </c>
      <c r="AL232" s="47" t="str">
        <f t="shared" si="283"/>
        <v>NA</v>
      </c>
      <c r="AM232" s="47" t="str">
        <f t="shared" si="283"/>
        <v>NA</v>
      </c>
      <c r="AN232" s="47" t="str">
        <f t="shared" si="283"/>
        <v>NA</v>
      </c>
      <c r="AO232" s="47" t="str">
        <f t="shared" ref="AO232:AX235" si="284">IF(N232&gt;0,RANK(N232,N$22:N$1192),"NA")</f>
        <v>NA</v>
      </c>
      <c r="AP232" s="47" t="str">
        <f t="shared" si="284"/>
        <v>NA</v>
      </c>
      <c r="AQ232" s="47">
        <f t="shared" si="284"/>
        <v>688</v>
      </c>
      <c r="AR232" s="47">
        <f t="shared" si="284"/>
        <v>722</v>
      </c>
      <c r="AS232" s="47">
        <f t="shared" si="284"/>
        <v>682</v>
      </c>
      <c r="AT232" s="47">
        <f t="shared" si="284"/>
        <v>693</v>
      </c>
      <c r="AU232" s="47">
        <f t="shared" si="284"/>
        <v>715</v>
      </c>
      <c r="AV232" s="47">
        <f t="shared" si="284"/>
        <v>715</v>
      </c>
      <c r="AW232" s="47">
        <f t="shared" si="284"/>
        <v>804</v>
      </c>
      <c r="AX232" s="47">
        <f t="shared" si="284"/>
        <v>677</v>
      </c>
      <c r="AY232" s="47">
        <f t="shared" ref="AY232:BA235" si="285">IF(X232&gt;0,RANK(X232,X$22:X$1192),"NA")</f>
        <v>664</v>
      </c>
      <c r="AZ232" s="47" t="str">
        <f t="shared" si="285"/>
        <v>NA</v>
      </c>
      <c r="BA232" s="47" t="str">
        <f t="shared" si="285"/>
        <v>NA</v>
      </c>
      <c r="BB232" s="47">
        <f t="shared" si="279"/>
        <v>700</v>
      </c>
      <c r="BC232" s="47">
        <f t="shared" si="280"/>
        <v>698</v>
      </c>
      <c r="BD232" s="47">
        <f t="shared" si="281"/>
        <v>679</v>
      </c>
      <c r="BE232" s="47">
        <f t="shared" si="282"/>
        <v>684</v>
      </c>
    </row>
    <row r="233" spans="1:57" s="36" customFormat="1" ht="15" customHeight="1" x14ac:dyDescent="0.25">
      <c r="A233" s="54" t="s">
        <v>2089</v>
      </c>
      <c r="B233" s="82" t="s">
        <v>947</v>
      </c>
      <c r="C233" s="81" t="s">
        <v>1129</v>
      </c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66"/>
      <c r="U233" s="62"/>
      <c r="V233" s="67"/>
      <c r="W233" s="67"/>
      <c r="X233" s="67">
        <v>19083</v>
      </c>
      <c r="Y233" s="67"/>
      <c r="Z233" s="67"/>
      <c r="AA233" s="154">
        <v>27239</v>
      </c>
      <c r="AB233" s="154">
        <v>31796</v>
      </c>
      <c r="AC233" s="154">
        <v>35659</v>
      </c>
      <c r="AD233" s="154">
        <v>35979</v>
      </c>
      <c r="AE233" s="47" t="str">
        <f t="shared" si="283"/>
        <v>NA</v>
      </c>
      <c r="AF233" s="47" t="str">
        <f t="shared" si="283"/>
        <v>NA</v>
      </c>
      <c r="AG233" s="47" t="str">
        <f t="shared" si="283"/>
        <v>NA</v>
      </c>
      <c r="AH233" s="47" t="str">
        <f t="shared" si="283"/>
        <v>NA</v>
      </c>
      <c r="AI233" s="47" t="str">
        <f t="shared" si="283"/>
        <v>NA</v>
      </c>
      <c r="AJ233" s="47" t="str">
        <f t="shared" si="283"/>
        <v>NA</v>
      </c>
      <c r="AK233" s="47" t="str">
        <f t="shared" si="283"/>
        <v>NA</v>
      </c>
      <c r="AL233" s="47" t="str">
        <f t="shared" si="283"/>
        <v>NA</v>
      </c>
      <c r="AM233" s="47" t="str">
        <f t="shared" si="283"/>
        <v>NA</v>
      </c>
      <c r="AN233" s="47" t="str">
        <f t="shared" si="283"/>
        <v>NA</v>
      </c>
      <c r="AO233" s="47" t="str">
        <f t="shared" si="284"/>
        <v>NA</v>
      </c>
      <c r="AP233" s="47" t="str">
        <f t="shared" si="284"/>
        <v>NA</v>
      </c>
      <c r="AQ233" s="47" t="str">
        <f t="shared" si="284"/>
        <v>NA</v>
      </c>
      <c r="AR233" s="47" t="str">
        <f t="shared" si="284"/>
        <v>NA</v>
      </c>
      <c r="AS233" s="47" t="str">
        <f t="shared" si="284"/>
        <v>NA</v>
      </c>
      <c r="AT233" s="47" t="str">
        <f t="shared" si="284"/>
        <v>NA</v>
      </c>
      <c r="AU233" s="47" t="str">
        <f t="shared" si="284"/>
        <v>NA</v>
      </c>
      <c r="AV233" s="47" t="str">
        <f t="shared" si="284"/>
        <v>NA</v>
      </c>
      <c r="AW233" s="47" t="str">
        <f t="shared" si="284"/>
        <v>NA</v>
      </c>
      <c r="AX233" s="47" t="str">
        <f t="shared" si="284"/>
        <v>NA</v>
      </c>
      <c r="AY233" s="47">
        <f t="shared" si="285"/>
        <v>691</v>
      </c>
      <c r="AZ233" s="47" t="str">
        <f t="shared" si="285"/>
        <v>NA</v>
      </c>
      <c r="BA233" s="47" t="str">
        <f t="shared" si="285"/>
        <v>NA</v>
      </c>
      <c r="BB233" s="47">
        <f t="shared" si="279"/>
        <v>701</v>
      </c>
      <c r="BC233" s="47">
        <f t="shared" si="280"/>
        <v>699</v>
      </c>
      <c r="BD233" s="47">
        <f t="shared" si="281"/>
        <v>669</v>
      </c>
      <c r="BE233" s="47">
        <f t="shared" si="282"/>
        <v>670</v>
      </c>
    </row>
    <row r="234" spans="1:57" s="36" customFormat="1" ht="15" customHeight="1" x14ac:dyDescent="0.25">
      <c r="A234" s="54" t="s">
        <v>873</v>
      </c>
      <c r="B234" s="8" t="s">
        <v>934</v>
      </c>
      <c r="C234" s="81" t="s">
        <v>1129</v>
      </c>
      <c r="D234" s="37"/>
      <c r="E234" s="37"/>
      <c r="F234" s="37"/>
      <c r="G234" s="37"/>
      <c r="H234" s="37">
        <v>6253</v>
      </c>
      <c r="I234" s="37">
        <v>8274</v>
      </c>
      <c r="J234" s="37"/>
      <c r="K234" s="37"/>
      <c r="L234" s="37"/>
      <c r="M234" s="37"/>
      <c r="N234" s="37"/>
      <c r="O234" s="37"/>
      <c r="P234" s="37">
        <v>25021</v>
      </c>
      <c r="Q234" s="98">
        <f>((R234-P234)/2)+P234</f>
        <v>25511</v>
      </c>
      <c r="R234" s="37">
        <v>26001</v>
      </c>
      <c r="S234" s="37">
        <v>27150</v>
      </c>
      <c r="T234" s="66">
        <v>26574</v>
      </c>
      <c r="U234" s="62">
        <v>29172</v>
      </c>
      <c r="V234" s="67">
        <v>26961</v>
      </c>
      <c r="W234" s="67"/>
      <c r="X234" s="67"/>
      <c r="Y234" s="67"/>
      <c r="Z234" s="67"/>
      <c r="AA234" s="154">
        <v>29552</v>
      </c>
      <c r="AB234" s="154">
        <v>30902</v>
      </c>
      <c r="AC234" s="154"/>
      <c r="AD234" s="154"/>
      <c r="AE234" s="47" t="str">
        <f t="shared" si="283"/>
        <v>NA</v>
      </c>
      <c r="AF234" s="47" t="str">
        <f t="shared" si="283"/>
        <v>NA</v>
      </c>
      <c r="AG234" s="47" t="str">
        <f t="shared" si="283"/>
        <v>NA</v>
      </c>
      <c r="AH234" s="47" t="str">
        <f t="shared" si="283"/>
        <v>NA</v>
      </c>
      <c r="AI234" s="47">
        <f t="shared" si="283"/>
        <v>439</v>
      </c>
      <c r="AJ234" s="47">
        <f t="shared" si="283"/>
        <v>463</v>
      </c>
      <c r="AK234" s="47" t="str">
        <f t="shared" si="283"/>
        <v>NA</v>
      </c>
      <c r="AL234" s="47" t="str">
        <f t="shared" si="283"/>
        <v>NA</v>
      </c>
      <c r="AM234" s="47" t="str">
        <f t="shared" si="283"/>
        <v>NA</v>
      </c>
      <c r="AN234" s="47" t="str">
        <f t="shared" si="283"/>
        <v>NA</v>
      </c>
      <c r="AO234" s="47" t="str">
        <f t="shared" si="284"/>
        <v>NA</v>
      </c>
      <c r="AP234" s="47" t="str">
        <f t="shared" si="284"/>
        <v>NA</v>
      </c>
      <c r="AQ234" s="47">
        <f t="shared" si="284"/>
        <v>559</v>
      </c>
      <c r="AR234" s="47">
        <f t="shared" si="284"/>
        <v>578</v>
      </c>
      <c r="AS234" s="47">
        <f t="shared" si="284"/>
        <v>597</v>
      </c>
      <c r="AT234" s="47">
        <f t="shared" si="284"/>
        <v>607</v>
      </c>
      <c r="AU234" s="47">
        <f t="shared" si="284"/>
        <v>640</v>
      </c>
      <c r="AV234" s="47">
        <f t="shared" si="284"/>
        <v>652</v>
      </c>
      <c r="AW234" s="47">
        <f t="shared" si="284"/>
        <v>701</v>
      </c>
      <c r="AX234" s="47" t="str">
        <f t="shared" si="284"/>
        <v>NA</v>
      </c>
      <c r="AY234" s="47" t="str">
        <f t="shared" si="285"/>
        <v>NA</v>
      </c>
      <c r="AZ234" s="47" t="str">
        <f t="shared" si="285"/>
        <v>NA</v>
      </c>
      <c r="BA234" s="47" t="str">
        <f t="shared" si="285"/>
        <v>NA</v>
      </c>
      <c r="BB234" s="47">
        <f t="shared" si="279"/>
        <v>684</v>
      </c>
      <c r="BC234" s="47">
        <f t="shared" si="280"/>
        <v>702</v>
      </c>
      <c r="BD234" s="47" t="str">
        <f t="shared" si="281"/>
        <v>NA</v>
      </c>
      <c r="BE234" s="47" t="str">
        <f t="shared" si="282"/>
        <v>NA</v>
      </c>
    </row>
    <row r="235" spans="1:57" s="36" customFormat="1" ht="15" customHeight="1" x14ac:dyDescent="0.25">
      <c r="A235" s="54" t="s">
        <v>264</v>
      </c>
      <c r="B235" s="8" t="s">
        <v>914</v>
      </c>
      <c r="C235" s="81" t="s">
        <v>1129</v>
      </c>
      <c r="D235" s="37"/>
      <c r="E235" s="37"/>
      <c r="F235" s="37"/>
      <c r="G235" s="37"/>
      <c r="H235" s="37"/>
      <c r="I235" s="37">
        <v>3795</v>
      </c>
      <c r="J235" s="37">
        <v>4425</v>
      </c>
      <c r="K235" s="37">
        <v>7495</v>
      </c>
      <c r="L235" s="37">
        <v>9215</v>
      </c>
      <c r="M235" s="37">
        <v>10686</v>
      </c>
      <c r="N235" s="37">
        <v>16342</v>
      </c>
      <c r="O235" s="37">
        <v>17260</v>
      </c>
      <c r="P235" s="37">
        <v>15373</v>
      </c>
      <c r="Q235" s="37">
        <v>15974</v>
      </c>
      <c r="R235" s="37">
        <v>18175</v>
      </c>
      <c r="S235" s="37">
        <v>19417</v>
      </c>
      <c r="T235" s="66">
        <v>21532</v>
      </c>
      <c r="U235" s="62">
        <v>27178</v>
      </c>
      <c r="V235" s="67">
        <v>25173</v>
      </c>
      <c r="W235" s="67">
        <v>18879</v>
      </c>
      <c r="X235" s="67">
        <v>21343</v>
      </c>
      <c r="Y235" s="67"/>
      <c r="Z235" s="67"/>
      <c r="AA235" s="154">
        <v>26577</v>
      </c>
      <c r="AB235" s="154">
        <v>30808</v>
      </c>
      <c r="AC235" s="154"/>
      <c r="AD235" s="154"/>
      <c r="AE235" s="47" t="str">
        <f t="shared" si="283"/>
        <v>NA</v>
      </c>
      <c r="AF235" s="47" t="str">
        <f t="shared" si="283"/>
        <v>NA</v>
      </c>
      <c r="AG235" s="47" t="str">
        <f t="shared" si="283"/>
        <v>NA</v>
      </c>
      <c r="AH235" s="47" t="str">
        <f t="shared" si="283"/>
        <v>NA</v>
      </c>
      <c r="AI235" s="47" t="str">
        <f t="shared" si="283"/>
        <v>NA</v>
      </c>
      <c r="AJ235" s="47">
        <f t="shared" si="283"/>
        <v>479</v>
      </c>
      <c r="AK235" s="47">
        <f t="shared" si="283"/>
        <v>489</v>
      </c>
      <c r="AL235" s="47">
        <f t="shared" si="283"/>
        <v>484</v>
      </c>
      <c r="AM235" s="47">
        <f t="shared" si="283"/>
        <v>513</v>
      </c>
      <c r="AN235" s="47">
        <f t="shared" si="283"/>
        <v>514</v>
      </c>
      <c r="AO235" s="47">
        <f t="shared" si="284"/>
        <v>584</v>
      </c>
      <c r="AP235" s="47">
        <f t="shared" si="284"/>
        <v>586</v>
      </c>
      <c r="AQ235" s="47">
        <f t="shared" si="284"/>
        <v>630</v>
      </c>
      <c r="AR235" s="47">
        <f t="shared" si="284"/>
        <v>658</v>
      </c>
      <c r="AS235" s="47">
        <f t="shared" si="284"/>
        <v>650</v>
      </c>
      <c r="AT235" s="47">
        <f t="shared" si="284"/>
        <v>660</v>
      </c>
      <c r="AU235" s="47">
        <f t="shared" si="284"/>
        <v>677</v>
      </c>
      <c r="AV235" s="47">
        <f t="shared" si="284"/>
        <v>663</v>
      </c>
      <c r="AW235" s="47">
        <f t="shared" si="284"/>
        <v>719</v>
      </c>
      <c r="AX235" s="47">
        <f t="shared" si="284"/>
        <v>674</v>
      </c>
      <c r="AY235" s="47">
        <f t="shared" si="285"/>
        <v>673</v>
      </c>
      <c r="AZ235" s="47" t="str">
        <f t="shared" si="285"/>
        <v>NA</v>
      </c>
      <c r="BA235" s="47" t="str">
        <f t="shared" si="285"/>
        <v>NA</v>
      </c>
      <c r="BB235" s="47">
        <f t="shared" si="279"/>
        <v>704</v>
      </c>
      <c r="BC235" s="47">
        <f t="shared" si="280"/>
        <v>703</v>
      </c>
      <c r="BD235" s="47" t="str">
        <f t="shared" si="281"/>
        <v>NA</v>
      </c>
      <c r="BE235" s="47" t="str">
        <f t="shared" si="282"/>
        <v>NA</v>
      </c>
    </row>
    <row r="236" spans="1:57" s="36" customFormat="1" ht="15" customHeight="1" x14ac:dyDescent="0.25">
      <c r="A236" s="153" t="s">
        <v>2196</v>
      </c>
      <c r="B236" s="153" t="s">
        <v>923</v>
      </c>
      <c r="C236" s="153" t="s">
        <v>1129</v>
      </c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66"/>
      <c r="U236" s="66"/>
      <c r="V236" s="118"/>
      <c r="W236" s="118"/>
      <c r="X236" s="118"/>
      <c r="Y236" s="118"/>
      <c r="Z236" s="118"/>
      <c r="AA236" s="154">
        <v>26693</v>
      </c>
      <c r="AB236" s="154">
        <v>30577</v>
      </c>
      <c r="AC236" s="154">
        <v>30363</v>
      </c>
      <c r="AD236" s="154">
        <v>28803</v>
      </c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119"/>
      <c r="AR236" s="119"/>
      <c r="AS236" s="119"/>
      <c r="AT236" s="119"/>
      <c r="AU236" s="119"/>
      <c r="AV236" s="119"/>
      <c r="AW236" s="119"/>
      <c r="AX236" s="119"/>
      <c r="AY236" s="119"/>
      <c r="AZ236" s="119"/>
      <c r="BA236" s="119"/>
      <c r="BB236" s="47">
        <f t="shared" si="279"/>
        <v>703</v>
      </c>
      <c r="BC236" s="47">
        <f t="shared" si="280"/>
        <v>704</v>
      </c>
      <c r="BD236" s="47">
        <f t="shared" si="281"/>
        <v>695</v>
      </c>
      <c r="BE236" s="47">
        <f t="shared" si="282"/>
        <v>704</v>
      </c>
    </row>
    <row r="237" spans="1:57" s="36" customFormat="1" ht="15" customHeight="1" x14ac:dyDescent="0.25">
      <c r="A237" s="54" t="s">
        <v>688</v>
      </c>
      <c r="B237" s="8" t="s">
        <v>914</v>
      </c>
      <c r="C237" s="81" t="s">
        <v>1129</v>
      </c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>
        <v>23113</v>
      </c>
      <c r="O237" s="98">
        <f>((P237-N237)/2)+N237</f>
        <v>22506.5</v>
      </c>
      <c r="P237" s="37">
        <v>21900</v>
      </c>
      <c r="Q237" s="37">
        <v>21800</v>
      </c>
      <c r="R237" s="37">
        <v>22164</v>
      </c>
      <c r="S237" s="37">
        <v>22251</v>
      </c>
      <c r="T237" s="66">
        <v>23536</v>
      </c>
      <c r="U237" s="62">
        <v>24562</v>
      </c>
      <c r="V237" s="67">
        <v>22637</v>
      </c>
      <c r="W237" s="67">
        <v>18463</v>
      </c>
      <c r="X237" s="67">
        <v>20188</v>
      </c>
      <c r="Y237" s="67"/>
      <c r="Z237" s="67"/>
      <c r="AA237" s="154">
        <v>25704</v>
      </c>
      <c r="AB237" s="154">
        <v>29208</v>
      </c>
      <c r="AC237" s="154">
        <v>28821</v>
      </c>
      <c r="AD237" s="154">
        <v>26693</v>
      </c>
      <c r="AE237" s="47" t="str">
        <f t="shared" ref="AE237:AN238" si="286">IF(D237&gt;0,RANK(D237,D$22:D$1192),"NA")</f>
        <v>NA</v>
      </c>
      <c r="AF237" s="47" t="str">
        <f t="shared" si="286"/>
        <v>NA</v>
      </c>
      <c r="AG237" s="47" t="str">
        <f t="shared" si="286"/>
        <v>NA</v>
      </c>
      <c r="AH237" s="47" t="str">
        <f t="shared" si="286"/>
        <v>NA</v>
      </c>
      <c r="AI237" s="47" t="str">
        <f t="shared" si="286"/>
        <v>NA</v>
      </c>
      <c r="AJ237" s="47" t="str">
        <f t="shared" si="286"/>
        <v>NA</v>
      </c>
      <c r="AK237" s="47" t="str">
        <f t="shared" si="286"/>
        <v>NA</v>
      </c>
      <c r="AL237" s="47" t="str">
        <f t="shared" si="286"/>
        <v>NA</v>
      </c>
      <c r="AM237" s="47" t="str">
        <f t="shared" si="286"/>
        <v>NA</v>
      </c>
      <c r="AN237" s="47" t="str">
        <f t="shared" si="286"/>
        <v>NA</v>
      </c>
      <c r="AO237" s="47">
        <f t="shared" ref="AO237:AX238" si="287">IF(N237&gt;0,RANK(N237,N$22:N$1192),"NA")</f>
        <v>544</v>
      </c>
      <c r="AP237" s="47">
        <f t="shared" si="287"/>
        <v>560</v>
      </c>
      <c r="AQ237" s="47">
        <f t="shared" si="287"/>
        <v>589</v>
      </c>
      <c r="AR237" s="47">
        <f t="shared" si="287"/>
        <v>614</v>
      </c>
      <c r="AS237" s="47">
        <f t="shared" si="287"/>
        <v>623</v>
      </c>
      <c r="AT237" s="47">
        <f t="shared" si="287"/>
        <v>638</v>
      </c>
      <c r="AU237" s="47">
        <f t="shared" si="287"/>
        <v>661</v>
      </c>
      <c r="AV237" s="47">
        <f t="shared" si="287"/>
        <v>685</v>
      </c>
      <c r="AW237" s="47">
        <f t="shared" si="287"/>
        <v>748</v>
      </c>
      <c r="AX237" s="47">
        <f t="shared" si="287"/>
        <v>676</v>
      </c>
      <c r="AY237" s="47">
        <f t="shared" ref="AY237:BA238" si="288">IF(X237&gt;0,RANK(X237,X$22:X$1192),"NA")</f>
        <v>680</v>
      </c>
      <c r="AZ237" s="47" t="str">
        <f t="shared" si="288"/>
        <v>NA</v>
      </c>
      <c r="BA237" s="47" t="str">
        <f t="shared" si="288"/>
        <v>NA</v>
      </c>
      <c r="BB237" s="47">
        <f t="shared" si="279"/>
        <v>706</v>
      </c>
      <c r="BC237" s="47">
        <f t="shared" si="280"/>
        <v>708</v>
      </c>
      <c r="BD237" s="47">
        <f t="shared" si="281"/>
        <v>702</v>
      </c>
      <c r="BE237" s="47">
        <f t="shared" si="282"/>
        <v>713</v>
      </c>
    </row>
    <row r="238" spans="1:57" s="36" customFormat="1" ht="15" customHeight="1" x14ac:dyDescent="0.25">
      <c r="A238" s="54" t="s">
        <v>451</v>
      </c>
      <c r="B238" s="8" t="s">
        <v>918</v>
      </c>
      <c r="C238" s="81" t="s">
        <v>1129</v>
      </c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>
        <v>10461</v>
      </c>
      <c r="P238" s="37">
        <v>9966</v>
      </c>
      <c r="Q238" s="37"/>
      <c r="R238" s="37"/>
      <c r="S238" s="37"/>
      <c r="T238" s="66">
        <v>17635</v>
      </c>
      <c r="U238" s="62">
        <v>22150</v>
      </c>
      <c r="V238" s="67">
        <v>22640</v>
      </c>
      <c r="W238" s="67">
        <v>15977</v>
      </c>
      <c r="X238" s="67">
        <v>18202</v>
      </c>
      <c r="Y238" s="67"/>
      <c r="Z238" s="67"/>
      <c r="AA238" s="154">
        <v>23199</v>
      </c>
      <c r="AB238" s="154">
        <v>28163</v>
      </c>
      <c r="AC238" s="154">
        <v>28006</v>
      </c>
      <c r="AD238" s="154">
        <v>25081</v>
      </c>
      <c r="AE238" s="47" t="str">
        <f t="shared" si="286"/>
        <v>NA</v>
      </c>
      <c r="AF238" s="47" t="str">
        <f t="shared" si="286"/>
        <v>NA</v>
      </c>
      <c r="AG238" s="47" t="str">
        <f t="shared" si="286"/>
        <v>NA</v>
      </c>
      <c r="AH238" s="47" t="str">
        <f t="shared" si="286"/>
        <v>NA</v>
      </c>
      <c r="AI238" s="47" t="str">
        <f t="shared" si="286"/>
        <v>NA</v>
      </c>
      <c r="AJ238" s="47" t="str">
        <f t="shared" si="286"/>
        <v>NA</v>
      </c>
      <c r="AK238" s="47" t="str">
        <f t="shared" si="286"/>
        <v>NA</v>
      </c>
      <c r="AL238" s="47" t="str">
        <f t="shared" si="286"/>
        <v>NA</v>
      </c>
      <c r="AM238" s="47" t="str">
        <f t="shared" si="286"/>
        <v>NA</v>
      </c>
      <c r="AN238" s="47" t="str">
        <f t="shared" si="286"/>
        <v>NA</v>
      </c>
      <c r="AO238" s="47" t="str">
        <f t="shared" si="287"/>
        <v>NA</v>
      </c>
      <c r="AP238" s="47">
        <f t="shared" si="287"/>
        <v>619</v>
      </c>
      <c r="AQ238" s="47">
        <f t="shared" si="287"/>
        <v>669</v>
      </c>
      <c r="AR238" s="47" t="str">
        <f t="shared" si="287"/>
        <v>NA</v>
      </c>
      <c r="AS238" s="47" t="str">
        <f t="shared" si="287"/>
        <v>NA</v>
      </c>
      <c r="AT238" s="47" t="str">
        <f t="shared" si="287"/>
        <v>NA</v>
      </c>
      <c r="AU238" s="47">
        <f t="shared" si="287"/>
        <v>709</v>
      </c>
      <c r="AV238" s="47">
        <f t="shared" si="287"/>
        <v>703</v>
      </c>
      <c r="AW238" s="47">
        <f t="shared" si="287"/>
        <v>747</v>
      </c>
      <c r="AX238" s="47">
        <f t="shared" si="287"/>
        <v>695</v>
      </c>
      <c r="AY238" s="47">
        <f t="shared" si="288"/>
        <v>699</v>
      </c>
      <c r="AZ238" s="47" t="str">
        <f t="shared" si="288"/>
        <v>NA</v>
      </c>
      <c r="BA238" s="47" t="str">
        <f t="shared" si="288"/>
        <v>NA</v>
      </c>
      <c r="BB238" s="47">
        <f t="shared" si="279"/>
        <v>719</v>
      </c>
      <c r="BC238" s="47">
        <f t="shared" si="280"/>
        <v>710</v>
      </c>
      <c r="BD238" s="47">
        <f t="shared" si="281"/>
        <v>707</v>
      </c>
      <c r="BE238" s="47">
        <f t="shared" si="282"/>
        <v>722</v>
      </c>
    </row>
    <row r="239" spans="1:57" s="36" customFormat="1" ht="15" customHeight="1" x14ac:dyDescent="0.25">
      <c r="A239" s="153" t="s">
        <v>2195</v>
      </c>
      <c r="B239" s="153" t="s">
        <v>938</v>
      </c>
      <c r="C239" s="153" t="s">
        <v>1129</v>
      </c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66"/>
      <c r="U239" s="66"/>
      <c r="V239" s="118"/>
      <c r="W239" s="118"/>
      <c r="X239" s="118"/>
      <c r="Y239" s="118"/>
      <c r="Z239" s="118"/>
      <c r="AA239" s="154">
        <v>25488</v>
      </c>
      <c r="AB239" s="154">
        <v>27003</v>
      </c>
      <c r="AC239" s="154">
        <v>28478</v>
      </c>
      <c r="AD239" s="154">
        <v>33959</v>
      </c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119"/>
      <c r="AR239" s="119"/>
      <c r="AS239" s="119"/>
      <c r="AT239" s="119"/>
      <c r="AU239" s="119"/>
      <c r="AV239" s="119"/>
      <c r="AW239" s="119"/>
      <c r="AX239" s="119"/>
      <c r="AY239" s="119"/>
      <c r="AZ239" s="119"/>
      <c r="BA239" s="119"/>
      <c r="BB239" s="47">
        <f t="shared" si="279"/>
        <v>707</v>
      </c>
      <c r="BC239" s="47">
        <f t="shared" si="280"/>
        <v>722</v>
      </c>
      <c r="BD239" s="47">
        <f t="shared" si="281"/>
        <v>703</v>
      </c>
      <c r="BE239" s="47">
        <f t="shared" si="282"/>
        <v>679</v>
      </c>
    </row>
    <row r="240" spans="1:57" s="36" customFormat="1" ht="15" customHeight="1" x14ac:dyDescent="0.25">
      <c r="A240" s="54" t="s">
        <v>984</v>
      </c>
      <c r="B240" s="8" t="s">
        <v>920</v>
      </c>
      <c r="C240" s="81" t="s">
        <v>1129</v>
      </c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>
        <v>15896</v>
      </c>
      <c r="P240" s="37">
        <v>14208</v>
      </c>
      <c r="Q240" s="37">
        <v>13703</v>
      </c>
      <c r="R240" s="37">
        <v>17038</v>
      </c>
      <c r="S240" s="37">
        <v>18369</v>
      </c>
      <c r="T240" s="66">
        <v>21867</v>
      </c>
      <c r="U240" s="62">
        <v>25373</v>
      </c>
      <c r="V240" s="67">
        <v>22746</v>
      </c>
      <c r="W240" s="67">
        <v>15796</v>
      </c>
      <c r="X240" s="67">
        <v>17463</v>
      </c>
      <c r="Y240" s="67"/>
      <c r="Z240" s="67"/>
      <c r="AA240" s="154">
        <v>22325</v>
      </c>
      <c r="AB240" s="154">
        <v>25587</v>
      </c>
      <c r="AC240" s="154">
        <v>26075</v>
      </c>
      <c r="AD240" s="154">
        <v>25816</v>
      </c>
      <c r="AE240" s="47" t="str">
        <f t="shared" ref="AE240:AN244" si="289">IF(D240&gt;0,RANK(D240,D$22:D$1192),"NA")</f>
        <v>NA</v>
      </c>
      <c r="AF240" s="47" t="str">
        <f t="shared" si="289"/>
        <v>NA</v>
      </c>
      <c r="AG240" s="47" t="str">
        <f t="shared" si="289"/>
        <v>NA</v>
      </c>
      <c r="AH240" s="47" t="str">
        <f t="shared" si="289"/>
        <v>NA</v>
      </c>
      <c r="AI240" s="47" t="str">
        <f t="shared" si="289"/>
        <v>NA</v>
      </c>
      <c r="AJ240" s="47" t="str">
        <f t="shared" si="289"/>
        <v>NA</v>
      </c>
      <c r="AK240" s="47" t="str">
        <f t="shared" si="289"/>
        <v>NA</v>
      </c>
      <c r="AL240" s="47" t="str">
        <f t="shared" si="289"/>
        <v>NA</v>
      </c>
      <c r="AM240" s="47" t="str">
        <f t="shared" si="289"/>
        <v>NA</v>
      </c>
      <c r="AN240" s="47" t="str">
        <f t="shared" si="289"/>
        <v>NA</v>
      </c>
      <c r="AO240" s="47" t="str">
        <f t="shared" ref="AO240:AX244" si="290">IF(N240&gt;0,RANK(N240,N$22:N$1192),"NA")</f>
        <v>NA</v>
      </c>
      <c r="AP240" s="47">
        <f t="shared" si="290"/>
        <v>596</v>
      </c>
      <c r="AQ240" s="47">
        <f t="shared" si="290"/>
        <v>639</v>
      </c>
      <c r="AR240" s="47">
        <f t="shared" si="290"/>
        <v>680</v>
      </c>
      <c r="AS240" s="47">
        <f t="shared" si="290"/>
        <v>657</v>
      </c>
      <c r="AT240" s="47">
        <f t="shared" si="290"/>
        <v>672</v>
      </c>
      <c r="AU240" s="47">
        <f t="shared" si="290"/>
        <v>673</v>
      </c>
      <c r="AV240" s="47">
        <f t="shared" si="290"/>
        <v>677</v>
      </c>
      <c r="AW240" s="47">
        <f t="shared" si="290"/>
        <v>745</v>
      </c>
      <c r="AX240" s="47">
        <f t="shared" si="290"/>
        <v>698</v>
      </c>
      <c r="AY240" s="47">
        <f t="shared" ref="AY240:BA244" si="291">IF(X240&gt;0,RANK(X240,X$22:X$1192),"NA")</f>
        <v>706</v>
      </c>
      <c r="AZ240" s="47" t="str">
        <f t="shared" si="291"/>
        <v>NA</v>
      </c>
      <c r="BA240" s="47" t="str">
        <f t="shared" si="291"/>
        <v>NA</v>
      </c>
      <c r="BB240" s="47">
        <f t="shared" si="279"/>
        <v>727</v>
      </c>
      <c r="BC240" s="47">
        <f t="shared" si="280"/>
        <v>732</v>
      </c>
      <c r="BD240" s="47">
        <f t="shared" si="281"/>
        <v>715</v>
      </c>
      <c r="BE240" s="47">
        <f t="shared" si="282"/>
        <v>718</v>
      </c>
    </row>
    <row r="241" spans="1:57" s="36" customFormat="1" ht="15" customHeight="1" x14ac:dyDescent="0.25">
      <c r="A241" s="54" t="s">
        <v>592</v>
      </c>
      <c r="B241" s="8" t="s">
        <v>951</v>
      </c>
      <c r="C241" s="81" t="s">
        <v>1129</v>
      </c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66">
        <v>19213</v>
      </c>
      <c r="U241" s="62">
        <v>21209</v>
      </c>
      <c r="V241" s="67">
        <v>18128</v>
      </c>
      <c r="W241" s="67"/>
      <c r="X241" s="67"/>
      <c r="Y241" s="67"/>
      <c r="Z241" s="67"/>
      <c r="AA241" s="154">
        <v>23532</v>
      </c>
      <c r="AB241" s="154">
        <v>25177</v>
      </c>
      <c r="AC241" s="154"/>
      <c r="AD241" s="154"/>
      <c r="AE241" s="47" t="str">
        <f t="shared" si="289"/>
        <v>NA</v>
      </c>
      <c r="AF241" s="47" t="str">
        <f t="shared" si="289"/>
        <v>NA</v>
      </c>
      <c r="AG241" s="47" t="str">
        <f t="shared" si="289"/>
        <v>NA</v>
      </c>
      <c r="AH241" s="47" t="str">
        <f t="shared" si="289"/>
        <v>NA</v>
      </c>
      <c r="AI241" s="47" t="str">
        <f t="shared" si="289"/>
        <v>NA</v>
      </c>
      <c r="AJ241" s="47" t="str">
        <f t="shared" si="289"/>
        <v>NA</v>
      </c>
      <c r="AK241" s="47" t="str">
        <f t="shared" si="289"/>
        <v>NA</v>
      </c>
      <c r="AL241" s="47" t="str">
        <f t="shared" si="289"/>
        <v>NA</v>
      </c>
      <c r="AM241" s="47" t="str">
        <f t="shared" si="289"/>
        <v>NA</v>
      </c>
      <c r="AN241" s="47" t="str">
        <f t="shared" si="289"/>
        <v>NA</v>
      </c>
      <c r="AO241" s="47" t="str">
        <f t="shared" si="290"/>
        <v>NA</v>
      </c>
      <c r="AP241" s="47" t="str">
        <f t="shared" si="290"/>
        <v>NA</v>
      </c>
      <c r="AQ241" s="47" t="str">
        <f t="shared" si="290"/>
        <v>NA</v>
      </c>
      <c r="AR241" s="47" t="str">
        <f t="shared" si="290"/>
        <v>NA</v>
      </c>
      <c r="AS241" s="47" t="str">
        <f t="shared" si="290"/>
        <v>NA</v>
      </c>
      <c r="AT241" s="47" t="str">
        <f t="shared" si="290"/>
        <v>NA</v>
      </c>
      <c r="AU241" s="47">
        <f t="shared" si="290"/>
        <v>695</v>
      </c>
      <c r="AV241" s="47">
        <f t="shared" si="290"/>
        <v>708</v>
      </c>
      <c r="AW241" s="47">
        <f t="shared" si="290"/>
        <v>782</v>
      </c>
      <c r="AX241" s="47" t="str">
        <f t="shared" si="290"/>
        <v>NA</v>
      </c>
      <c r="AY241" s="47" t="str">
        <f t="shared" si="291"/>
        <v>NA</v>
      </c>
      <c r="AZ241" s="47" t="str">
        <f t="shared" si="291"/>
        <v>NA</v>
      </c>
      <c r="BA241" s="47" t="str">
        <f t="shared" si="291"/>
        <v>NA</v>
      </c>
      <c r="BB241" s="47">
        <f t="shared" si="279"/>
        <v>716</v>
      </c>
      <c r="BC241" s="47">
        <f t="shared" si="280"/>
        <v>735</v>
      </c>
      <c r="BD241" s="47" t="str">
        <f t="shared" si="281"/>
        <v>NA</v>
      </c>
      <c r="BE241" s="47" t="str">
        <f t="shared" si="282"/>
        <v>NA</v>
      </c>
    </row>
    <row r="242" spans="1:57" s="36" customFormat="1" ht="15" customHeight="1" x14ac:dyDescent="0.25">
      <c r="A242" s="54" t="s">
        <v>595</v>
      </c>
      <c r="B242" s="8" t="s">
        <v>935</v>
      </c>
      <c r="C242" s="81" t="s">
        <v>1129</v>
      </c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>
        <v>16307</v>
      </c>
      <c r="O242" s="37">
        <v>14931</v>
      </c>
      <c r="P242" s="37">
        <v>13721</v>
      </c>
      <c r="Q242" s="98">
        <f>((R242-P242)/2)+P242</f>
        <v>15001</v>
      </c>
      <c r="R242" s="37">
        <v>16281</v>
      </c>
      <c r="S242" s="37">
        <v>18337</v>
      </c>
      <c r="T242" s="66">
        <v>20502</v>
      </c>
      <c r="U242" s="62">
        <v>23370</v>
      </c>
      <c r="V242" s="67">
        <v>13806</v>
      </c>
      <c r="W242" s="67">
        <v>14342</v>
      </c>
      <c r="X242" s="67">
        <v>15921</v>
      </c>
      <c r="Y242" s="67"/>
      <c r="Z242" s="67"/>
      <c r="AA242" s="154">
        <v>19496</v>
      </c>
      <c r="AB242" s="154">
        <v>22615</v>
      </c>
      <c r="AC242" s="154">
        <v>24934</v>
      </c>
      <c r="AD242" s="154">
        <v>24158</v>
      </c>
      <c r="AE242" s="47" t="str">
        <f t="shared" si="289"/>
        <v>NA</v>
      </c>
      <c r="AF242" s="47" t="str">
        <f t="shared" si="289"/>
        <v>NA</v>
      </c>
      <c r="AG242" s="47" t="str">
        <f t="shared" si="289"/>
        <v>NA</v>
      </c>
      <c r="AH242" s="47" t="str">
        <f t="shared" si="289"/>
        <v>NA</v>
      </c>
      <c r="AI242" s="47" t="str">
        <f t="shared" si="289"/>
        <v>NA</v>
      </c>
      <c r="AJ242" s="47" t="str">
        <f t="shared" si="289"/>
        <v>NA</v>
      </c>
      <c r="AK242" s="47" t="str">
        <f t="shared" si="289"/>
        <v>NA</v>
      </c>
      <c r="AL242" s="47" t="str">
        <f t="shared" si="289"/>
        <v>NA</v>
      </c>
      <c r="AM242" s="47" t="str">
        <f t="shared" si="289"/>
        <v>NA</v>
      </c>
      <c r="AN242" s="47" t="str">
        <f t="shared" si="289"/>
        <v>NA</v>
      </c>
      <c r="AO242" s="47">
        <f t="shared" si="290"/>
        <v>586</v>
      </c>
      <c r="AP242" s="47">
        <f t="shared" si="290"/>
        <v>600</v>
      </c>
      <c r="AQ242" s="47">
        <f t="shared" si="290"/>
        <v>644</v>
      </c>
      <c r="AR242" s="47">
        <f t="shared" si="290"/>
        <v>666</v>
      </c>
      <c r="AS242" s="47">
        <f t="shared" si="290"/>
        <v>666</v>
      </c>
      <c r="AT242" s="47">
        <f t="shared" si="290"/>
        <v>673</v>
      </c>
      <c r="AU242" s="47">
        <f t="shared" si="290"/>
        <v>686</v>
      </c>
      <c r="AV242" s="47">
        <f t="shared" si="290"/>
        <v>693</v>
      </c>
      <c r="AW242" s="47">
        <f t="shared" si="290"/>
        <v>825</v>
      </c>
      <c r="AX242" s="47">
        <f t="shared" si="290"/>
        <v>716</v>
      </c>
      <c r="AY242" s="47">
        <f t="shared" si="291"/>
        <v>719</v>
      </c>
      <c r="AZ242" s="47" t="str">
        <f t="shared" si="291"/>
        <v>NA</v>
      </c>
      <c r="BA242" s="47" t="str">
        <f t="shared" si="291"/>
        <v>NA</v>
      </c>
      <c r="BB242" s="47">
        <f t="shared" si="279"/>
        <v>743</v>
      </c>
      <c r="BC242" s="47">
        <f t="shared" si="280"/>
        <v>749</v>
      </c>
      <c r="BD242" s="47">
        <f t="shared" si="281"/>
        <v>720</v>
      </c>
      <c r="BE242" s="47">
        <f t="shared" si="282"/>
        <v>726</v>
      </c>
    </row>
    <row r="243" spans="1:57" s="36" customFormat="1" ht="15" customHeight="1" x14ac:dyDescent="0.25">
      <c r="A243" s="54" t="s">
        <v>185</v>
      </c>
      <c r="B243" s="8" t="s">
        <v>946</v>
      </c>
      <c r="C243" s="81" t="s">
        <v>1129</v>
      </c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66"/>
      <c r="U243" s="62"/>
      <c r="V243" s="67">
        <v>18409</v>
      </c>
      <c r="W243" s="67">
        <v>14097</v>
      </c>
      <c r="X243" s="67">
        <v>15384</v>
      </c>
      <c r="Y243" s="67"/>
      <c r="Z243" s="67"/>
      <c r="AA243" s="154">
        <v>18566</v>
      </c>
      <c r="AB243" s="154">
        <v>21259</v>
      </c>
      <c r="AC243" s="154">
        <v>21393</v>
      </c>
      <c r="AD243" s="154">
        <v>19984</v>
      </c>
      <c r="AE243" s="47" t="str">
        <f t="shared" si="289"/>
        <v>NA</v>
      </c>
      <c r="AF243" s="47" t="str">
        <f t="shared" si="289"/>
        <v>NA</v>
      </c>
      <c r="AG243" s="47" t="str">
        <f t="shared" si="289"/>
        <v>NA</v>
      </c>
      <c r="AH243" s="47" t="str">
        <f t="shared" si="289"/>
        <v>NA</v>
      </c>
      <c r="AI243" s="47" t="str">
        <f t="shared" si="289"/>
        <v>NA</v>
      </c>
      <c r="AJ243" s="47" t="str">
        <f t="shared" si="289"/>
        <v>NA</v>
      </c>
      <c r="AK243" s="47" t="str">
        <f t="shared" si="289"/>
        <v>NA</v>
      </c>
      <c r="AL243" s="47" t="str">
        <f t="shared" si="289"/>
        <v>NA</v>
      </c>
      <c r="AM243" s="47" t="str">
        <f t="shared" si="289"/>
        <v>NA</v>
      </c>
      <c r="AN243" s="47" t="str">
        <f t="shared" si="289"/>
        <v>NA</v>
      </c>
      <c r="AO243" s="47" t="str">
        <f t="shared" si="290"/>
        <v>NA</v>
      </c>
      <c r="AP243" s="47" t="str">
        <f t="shared" si="290"/>
        <v>NA</v>
      </c>
      <c r="AQ243" s="47" t="str">
        <f t="shared" si="290"/>
        <v>NA</v>
      </c>
      <c r="AR243" s="47" t="str">
        <f t="shared" si="290"/>
        <v>NA</v>
      </c>
      <c r="AS243" s="47" t="str">
        <f t="shared" si="290"/>
        <v>NA</v>
      </c>
      <c r="AT243" s="47" t="str">
        <f t="shared" si="290"/>
        <v>NA</v>
      </c>
      <c r="AU243" s="47" t="str">
        <f t="shared" si="290"/>
        <v>NA</v>
      </c>
      <c r="AV243" s="47" t="str">
        <f t="shared" si="290"/>
        <v>NA</v>
      </c>
      <c r="AW243" s="47">
        <f t="shared" si="290"/>
        <v>779</v>
      </c>
      <c r="AX243" s="47">
        <f t="shared" si="290"/>
        <v>718</v>
      </c>
      <c r="AY243" s="47">
        <f t="shared" si="291"/>
        <v>725</v>
      </c>
      <c r="AZ243" s="47" t="str">
        <f t="shared" si="291"/>
        <v>NA</v>
      </c>
      <c r="BA243" s="47" t="str">
        <f t="shared" si="291"/>
        <v>NA</v>
      </c>
      <c r="BB243" s="47">
        <f t="shared" si="279"/>
        <v>755</v>
      </c>
      <c r="BC243" s="47">
        <f t="shared" si="280"/>
        <v>753</v>
      </c>
      <c r="BD243" s="47">
        <f t="shared" si="281"/>
        <v>743</v>
      </c>
      <c r="BE243" s="47">
        <f t="shared" si="282"/>
        <v>755</v>
      </c>
    </row>
    <row r="244" spans="1:57" s="36" customFormat="1" ht="15" customHeight="1" x14ac:dyDescent="0.25">
      <c r="A244" s="54" t="s">
        <v>611</v>
      </c>
      <c r="B244" s="8" t="s">
        <v>946</v>
      </c>
      <c r="C244" s="81" t="s">
        <v>1129</v>
      </c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66">
        <v>13779</v>
      </c>
      <c r="U244" s="62">
        <v>15960</v>
      </c>
      <c r="V244" s="67">
        <v>15720</v>
      </c>
      <c r="W244" s="67">
        <v>11913</v>
      </c>
      <c r="X244" s="67">
        <v>12954</v>
      </c>
      <c r="Y244" s="67"/>
      <c r="Z244" s="67"/>
      <c r="AA244" s="154">
        <v>17203</v>
      </c>
      <c r="AB244" s="154">
        <v>19820</v>
      </c>
      <c r="AC244" s="154">
        <v>21764</v>
      </c>
      <c r="AD244" s="154">
        <v>21330</v>
      </c>
      <c r="AE244" s="47" t="str">
        <f t="shared" si="289"/>
        <v>NA</v>
      </c>
      <c r="AF244" s="47" t="str">
        <f t="shared" si="289"/>
        <v>NA</v>
      </c>
      <c r="AG244" s="47" t="str">
        <f t="shared" si="289"/>
        <v>NA</v>
      </c>
      <c r="AH244" s="47" t="str">
        <f t="shared" si="289"/>
        <v>NA</v>
      </c>
      <c r="AI244" s="47" t="str">
        <f t="shared" si="289"/>
        <v>NA</v>
      </c>
      <c r="AJ244" s="47" t="str">
        <f t="shared" si="289"/>
        <v>NA</v>
      </c>
      <c r="AK244" s="47" t="str">
        <f t="shared" si="289"/>
        <v>NA</v>
      </c>
      <c r="AL244" s="47" t="str">
        <f t="shared" si="289"/>
        <v>NA</v>
      </c>
      <c r="AM244" s="47" t="str">
        <f t="shared" si="289"/>
        <v>NA</v>
      </c>
      <c r="AN244" s="47" t="str">
        <f t="shared" si="289"/>
        <v>NA</v>
      </c>
      <c r="AO244" s="47" t="str">
        <f t="shared" si="290"/>
        <v>NA</v>
      </c>
      <c r="AP244" s="47" t="str">
        <f t="shared" si="290"/>
        <v>NA</v>
      </c>
      <c r="AQ244" s="47" t="str">
        <f t="shared" si="290"/>
        <v>NA</v>
      </c>
      <c r="AR244" s="47" t="str">
        <f t="shared" si="290"/>
        <v>NA</v>
      </c>
      <c r="AS244" s="47" t="str">
        <f t="shared" si="290"/>
        <v>NA</v>
      </c>
      <c r="AT244" s="47" t="str">
        <f t="shared" si="290"/>
        <v>NA</v>
      </c>
      <c r="AU244" s="47">
        <f t="shared" si="290"/>
        <v>740</v>
      </c>
      <c r="AV244" s="47">
        <f t="shared" si="290"/>
        <v>753</v>
      </c>
      <c r="AW244" s="47">
        <f t="shared" si="290"/>
        <v>807</v>
      </c>
      <c r="AX244" s="47">
        <f t="shared" si="290"/>
        <v>738</v>
      </c>
      <c r="AY244" s="47">
        <f t="shared" si="291"/>
        <v>746</v>
      </c>
      <c r="AZ244" s="47" t="str">
        <f t="shared" si="291"/>
        <v>NA</v>
      </c>
      <c r="BA244" s="47" t="str">
        <f t="shared" si="291"/>
        <v>NA</v>
      </c>
      <c r="BB244" s="47">
        <f t="shared" si="279"/>
        <v>763</v>
      </c>
      <c r="BC244" s="47">
        <f t="shared" si="280"/>
        <v>761</v>
      </c>
      <c r="BD244" s="47">
        <f t="shared" si="281"/>
        <v>740</v>
      </c>
      <c r="BE244" s="47">
        <f t="shared" si="282"/>
        <v>745</v>
      </c>
    </row>
    <row r="245" spans="1:57" s="36" customFormat="1" ht="15" customHeight="1" x14ac:dyDescent="0.25">
      <c r="A245" s="153" t="s">
        <v>2194</v>
      </c>
      <c r="B245" s="153" t="s">
        <v>922</v>
      </c>
      <c r="C245" s="153" t="s">
        <v>1129</v>
      </c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66"/>
      <c r="U245" s="66"/>
      <c r="V245" s="118"/>
      <c r="W245" s="118"/>
      <c r="X245" s="118"/>
      <c r="Y245" s="118"/>
      <c r="Z245" s="118"/>
      <c r="AA245" s="154">
        <v>17308</v>
      </c>
      <c r="AB245" s="154">
        <v>19468</v>
      </c>
      <c r="AC245" s="154"/>
      <c r="AD245" s="154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119"/>
      <c r="AR245" s="119"/>
      <c r="AS245" s="119"/>
      <c r="AT245" s="119"/>
      <c r="AU245" s="119"/>
      <c r="AV245" s="119"/>
      <c r="AW245" s="119"/>
      <c r="AX245" s="119"/>
      <c r="AY245" s="119"/>
      <c r="AZ245" s="119"/>
      <c r="BA245" s="119"/>
      <c r="BB245" s="47">
        <f t="shared" si="279"/>
        <v>762</v>
      </c>
      <c r="BC245" s="47">
        <f t="shared" si="280"/>
        <v>768</v>
      </c>
      <c r="BD245" s="47" t="str">
        <f t="shared" si="281"/>
        <v>NA</v>
      </c>
      <c r="BE245" s="47" t="str">
        <f t="shared" si="282"/>
        <v>NA</v>
      </c>
    </row>
    <row r="246" spans="1:57" s="36" customFormat="1" ht="15" customHeight="1" x14ac:dyDescent="0.25">
      <c r="A246" s="54" t="s">
        <v>1102</v>
      </c>
      <c r="B246" s="8" t="s">
        <v>918</v>
      </c>
      <c r="C246" s="81" t="s">
        <v>1129</v>
      </c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>
        <v>5890</v>
      </c>
      <c r="S246" s="37">
        <v>6361</v>
      </c>
      <c r="T246" s="66">
        <v>10015</v>
      </c>
      <c r="U246" s="62">
        <v>11000</v>
      </c>
      <c r="V246" s="67">
        <v>12497</v>
      </c>
      <c r="W246" s="67">
        <v>12112</v>
      </c>
      <c r="X246" s="67">
        <v>13556</v>
      </c>
      <c r="Y246" s="67"/>
      <c r="Z246" s="67"/>
      <c r="AA246" s="154">
        <v>17874</v>
      </c>
      <c r="AB246" s="154">
        <v>19245</v>
      </c>
      <c r="AC246" s="154">
        <v>19781</v>
      </c>
      <c r="AD246" s="154">
        <v>19705</v>
      </c>
      <c r="AE246" s="47" t="str">
        <f t="shared" ref="AE246:AN248" si="292">IF(D246&gt;0,RANK(D246,D$22:D$1192),"NA")</f>
        <v>NA</v>
      </c>
      <c r="AF246" s="47" t="str">
        <f t="shared" si="292"/>
        <v>NA</v>
      </c>
      <c r="AG246" s="47" t="str">
        <f t="shared" si="292"/>
        <v>NA</v>
      </c>
      <c r="AH246" s="47" t="str">
        <f t="shared" si="292"/>
        <v>NA</v>
      </c>
      <c r="AI246" s="47" t="str">
        <f t="shared" si="292"/>
        <v>NA</v>
      </c>
      <c r="AJ246" s="47" t="str">
        <f t="shared" si="292"/>
        <v>NA</v>
      </c>
      <c r="AK246" s="47" t="str">
        <f t="shared" si="292"/>
        <v>NA</v>
      </c>
      <c r="AL246" s="47" t="str">
        <f t="shared" si="292"/>
        <v>NA</v>
      </c>
      <c r="AM246" s="47" t="str">
        <f t="shared" si="292"/>
        <v>NA</v>
      </c>
      <c r="AN246" s="47" t="str">
        <f t="shared" si="292"/>
        <v>NA</v>
      </c>
      <c r="AO246" s="47" t="str">
        <f t="shared" ref="AO246:AX248" si="293">IF(N246&gt;0,RANK(N246,N$22:N$1192),"NA")</f>
        <v>NA</v>
      </c>
      <c r="AP246" s="47" t="str">
        <f t="shared" si="293"/>
        <v>NA</v>
      </c>
      <c r="AQ246" s="47" t="str">
        <f t="shared" si="293"/>
        <v>NA</v>
      </c>
      <c r="AR246" s="47" t="str">
        <f t="shared" si="293"/>
        <v>NA</v>
      </c>
      <c r="AS246" s="47">
        <f t="shared" si="293"/>
        <v>731</v>
      </c>
      <c r="AT246" s="47">
        <f t="shared" si="293"/>
        <v>741</v>
      </c>
      <c r="AU246" s="47">
        <f t="shared" si="293"/>
        <v>769</v>
      </c>
      <c r="AV246" s="47">
        <f t="shared" si="293"/>
        <v>779</v>
      </c>
      <c r="AW246" s="47">
        <f t="shared" si="293"/>
        <v>837</v>
      </c>
      <c r="AX246" s="47">
        <f t="shared" si="293"/>
        <v>737</v>
      </c>
      <c r="AY246" s="47">
        <f t="shared" ref="AY246:BA248" si="294">IF(X246&gt;0,RANK(X246,X$22:X$1192),"NA")</f>
        <v>741</v>
      </c>
      <c r="AZ246" s="47" t="str">
        <f t="shared" si="294"/>
        <v>NA</v>
      </c>
      <c r="BA246" s="47" t="str">
        <f t="shared" si="294"/>
        <v>NA</v>
      </c>
      <c r="BB246" s="47">
        <f t="shared" si="279"/>
        <v>760</v>
      </c>
      <c r="BC246" s="47">
        <f t="shared" si="280"/>
        <v>770</v>
      </c>
      <c r="BD246" s="47">
        <f t="shared" si="281"/>
        <v>752</v>
      </c>
      <c r="BE246" s="47">
        <f t="shared" si="282"/>
        <v>756</v>
      </c>
    </row>
    <row r="247" spans="1:57" s="36" customFormat="1" ht="15" customHeight="1" x14ac:dyDescent="0.25">
      <c r="A247" s="54" t="s">
        <v>537</v>
      </c>
      <c r="B247" s="8" t="s">
        <v>947</v>
      </c>
      <c r="C247" s="81" t="s">
        <v>1129</v>
      </c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66">
        <v>13573</v>
      </c>
      <c r="U247" s="62">
        <v>16360</v>
      </c>
      <c r="V247" s="67">
        <v>17157</v>
      </c>
      <c r="W247" s="67"/>
      <c r="X247" s="67"/>
      <c r="Y247" s="67"/>
      <c r="Z247" s="67"/>
      <c r="AA247" s="147">
        <v>15195</v>
      </c>
      <c r="AB247" s="147">
        <v>17821</v>
      </c>
      <c r="AC247" s="147"/>
      <c r="AD247" s="147"/>
      <c r="AE247" s="47" t="str">
        <f t="shared" si="292"/>
        <v>NA</v>
      </c>
      <c r="AF247" s="47" t="str">
        <f t="shared" si="292"/>
        <v>NA</v>
      </c>
      <c r="AG247" s="47" t="str">
        <f t="shared" si="292"/>
        <v>NA</v>
      </c>
      <c r="AH247" s="47" t="str">
        <f t="shared" si="292"/>
        <v>NA</v>
      </c>
      <c r="AI247" s="47" t="str">
        <f t="shared" si="292"/>
        <v>NA</v>
      </c>
      <c r="AJ247" s="47" t="str">
        <f t="shared" si="292"/>
        <v>NA</v>
      </c>
      <c r="AK247" s="47" t="str">
        <f t="shared" si="292"/>
        <v>NA</v>
      </c>
      <c r="AL247" s="47" t="str">
        <f t="shared" si="292"/>
        <v>NA</v>
      </c>
      <c r="AM247" s="47" t="str">
        <f t="shared" si="292"/>
        <v>NA</v>
      </c>
      <c r="AN247" s="47" t="str">
        <f t="shared" si="292"/>
        <v>NA</v>
      </c>
      <c r="AO247" s="47" t="str">
        <f t="shared" si="293"/>
        <v>NA</v>
      </c>
      <c r="AP247" s="47" t="str">
        <f t="shared" si="293"/>
        <v>NA</v>
      </c>
      <c r="AQ247" s="47" t="str">
        <f t="shared" si="293"/>
        <v>NA</v>
      </c>
      <c r="AR247" s="47" t="str">
        <f t="shared" si="293"/>
        <v>NA</v>
      </c>
      <c r="AS247" s="47" t="str">
        <f t="shared" si="293"/>
        <v>NA</v>
      </c>
      <c r="AT247" s="47" t="str">
        <f t="shared" si="293"/>
        <v>NA</v>
      </c>
      <c r="AU247" s="47">
        <f t="shared" si="293"/>
        <v>743</v>
      </c>
      <c r="AV247" s="47">
        <f t="shared" si="293"/>
        <v>748</v>
      </c>
      <c r="AW247" s="47">
        <f t="shared" si="293"/>
        <v>797</v>
      </c>
      <c r="AX247" s="47" t="str">
        <f t="shared" si="293"/>
        <v>NA</v>
      </c>
      <c r="AY247" s="47" t="str">
        <f t="shared" si="294"/>
        <v>NA</v>
      </c>
      <c r="AZ247" s="47" t="str">
        <f t="shared" si="294"/>
        <v>NA</v>
      </c>
      <c r="BA247" s="47" t="str">
        <f t="shared" si="294"/>
        <v>NA</v>
      </c>
      <c r="BB247" s="47">
        <f t="shared" si="279"/>
        <v>774</v>
      </c>
      <c r="BC247" s="47">
        <f t="shared" si="280"/>
        <v>775</v>
      </c>
      <c r="BD247" s="47" t="str">
        <f t="shared" si="281"/>
        <v>NA</v>
      </c>
      <c r="BE247" s="47" t="str">
        <f t="shared" si="282"/>
        <v>NA</v>
      </c>
    </row>
    <row r="248" spans="1:57" s="36" customFormat="1" ht="15" customHeight="1" x14ac:dyDescent="0.25">
      <c r="A248" s="54" t="s">
        <v>144</v>
      </c>
      <c r="B248" s="8" t="s">
        <v>910</v>
      </c>
      <c r="C248" s="81" t="s">
        <v>1129</v>
      </c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66"/>
      <c r="U248" s="62"/>
      <c r="V248" s="67">
        <v>6653</v>
      </c>
      <c r="W248" s="67">
        <v>5041</v>
      </c>
      <c r="X248" s="67">
        <v>6677</v>
      </c>
      <c r="Y248" s="67"/>
      <c r="Z248" s="67"/>
      <c r="AA248" s="154">
        <v>13909</v>
      </c>
      <c r="AB248" s="154">
        <v>16738</v>
      </c>
      <c r="AC248" s="154">
        <v>17618</v>
      </c>
      <c r="AD248" s="154">
        <v>20004</v>
      </c>
      <c r="AE248" s="47" t="str">
        <f t="shared" si="292"/>
        <v>NA</v>
      </c>
      <c r="AF248" s="47" t="str">
        <f t="shared" si="292"/>
        <v>NA</v>
      </c>
      <c r="AG248" s="47" t="str">
        <f t="shared" si="292"/>
        <v>NA</v>
      </c>
      <c r="AH248" s="47" t="str">
        <f t="shared" si="292"/>
        <v>NA</v>
      </c>
      <c r="AI248" s="47" t="str">
        <f t="shared" si="292"/>
        <v>NA</v>
      </c>
      <c r="AJ248" s="47" t="str">
        <f t="shared" si="292"/>
        <v>NA</v>
      </c>
      <c r="AK248" s="47" t="str">
        <f t="shared" si="292"/>
        <v>NA</v>
      </c>
      <c r="AL248" s="47" t="str">
        <f t="shared" si="292"/>
        <v>NA</v>
      </c>
      <c r="AM248" s="47" t="str">
        <f t="shared" si="292"/>
        <v>NA</v>
      </c>
      <c r="AN248" s="47" t="str">
        <f t="shared" si="292"/>
        <v>NA</v>
      </c>
      <c r="AO248" s="47" t="str">
        <f t="shared" si="293"/>
        <v>NA</v>
      </c>
      <c r="AP248" s="47" t="str">
        <f t="shared" si="293"/>
        <v>NA</v>
      </c>
      <c r="AQ248" s="47" t="str">
        <f t="shared" si="293"/>
        <v>NA</v>
      </c>
      <c r="AR248" s="47" t="str">
        <f t="shared" si="293"/>
        <v>NA</v>
      </c>
      <c r="AS248" s="47" t="str">
        <f t="shared" si="293"/>
        <v>NA</v>
      </c>
      <c r="AT248" s="47" t="str">
        <f t="shared" si="293"/>
        <v>NA</v>
      </c>
      <c r="AU248" s="47" t="str">
        <f t="shared" si="293"/>
        <v>NA</v>
      </c>
      <c r="AV248" s="47" t="str">
        <f t="shared" si="293"/>
        <v>NA</v>
      </c>
      <c r="AW248" s="47">
        <f t="shared" si="293"/>
        <v>885</v>
      </c>
      <c r="AX248" s="47">
        <f t="shared" si="293"/>
        <v>795</v>
      </c>
      <c r="AY248" s="47">
        <f t="shared" si="294"/>
        <v>792</v>
      </c>
      <c r="AZ248" s="47" t="str">
        <f t="shared" si="294"/>
        <v>NA</v>
      </c>
      <c r="BA248" s="47" t="str">
        <f t="shared" si="294"/>
        <v>NA</v>
      </c>
      <c r="BB248" s="47">
        <f t="shared" si="279"/>
        <v>783</v>
      </c>
      <c r="BC248" s="47">
        <f t="shared" si="280"/>
        <v>780</v>
      </c>
      <c r="BD248" s="47">
        <f t="shared" si="281"/>
        <v>762</v>
      </c>
      <c r="BE248" s="47">
        <f t="shared" si="282"/>
        <v>754</v>
      </c>
    </row>
    <row r="249" spans="1:57" s="36" customFormat="1" ht="15" customHeight="1" x14ac:dyDescent="0.25">
      <c r="A249" s="153" t="s">
        <v>2193</v>
      </c>
      <c r="B249" s="153" t="s">
        <v>934</v>
      </c>
      <c r="C249" s="153" t="s">
        <v>1129</v>
      </c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66"/>
      <c r="U249" s="66"/>
      <c r="V249" s="118"/>
      <c r="W249" s="118"/>
      <c r="X249" s="118"/>
      <c r="Y249" s="118"/>
      <c r="Z249" s="118"/>
      <c r="AA249" s="154">
        <v>12931</v>
      </c>
      <c r="AB249" s="154">
        <v>15276</v>
      </c>
      <c r="AC249" s="154"/>
      <c r="AD249" s="154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119"/>
      <c r="AR249" s="119"/>
      <c r="AS249" s="119"/>
      <c r="AT249" s="119"/>
      <c r="AU249" s="119"/>
      <c r="AV249" s="119"/>
      <c r="AW249" s="119"/>
      <c r="AX249" s="119"/>
      <c r="AY249" s="119"/>
      <c r="AZ249" s="119"/>
      <c r="BA249" s="119"/>
      <c r="BB249" s="47">
        <f t="shared" si="279"/>
        <v>789</v>
      </c>
      <c r="BC249" s="47">
        <f t="shared" si="280"/>
        <v>786</v>
      </c>
      <c r="BD249" s="47" t="str">
        <f t="shared" si="281"/>
        <v>NA</v>
      </c>
      <c r="BE249" s="47" t="str">
        <f t="shared" si="282"/>
        <v>NA</v>
      </c>
    </row>
    <row r="250" spans="1:57" s="36" customFormat="1" ht="15" customHeight="1" x14ac:dyDescent="0.25">
      <c r="A250" s="54" t="s">
        <v>2158</v>
      </c>
      <c r="B250" s="8" t="s">
        <v>935</v>
      </c>
      <c r="C250" s="81" t="s">
        <v>1129</v>
      </c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66"/>
      <c r="U250" s="62"/>
      <c r="V250" s="67">
        <v>8030</v>
      </c>
      <c r="W250" s="67">
        <v>6620</v>
      </c>
      <c r="X250" s="67">
        <v>7292</v>
      </c>
      <c r="Y250" s="67"/>
      <c r="Z250" s="67"/>
      <c r="AA250" s="154">
        <v>11082</v>
      </c>
      <c r="AB250" s="154">
        <v>13311</v>
      </c>
      <c r="AC250" s="154">
        <v>13657</v>
      </c>
      <c r="AD250" s="154">
        <v>13168</v>
      </c>
      <c r="AE250" s="47" t="str">
        <f t="shared" ref="AE250:BA250" si="295">IF(D250&gt;0,RANK(D250,D$22:D$1192),"NA")</f>
        <v>NA</v>
      </c>
      <c r="AF250" s="47" t="str">
        <f t="shared" si="295"/>
        <v>NA</v>
      </c>
      <c r="AG250" s="47" t="str">
        <f t="shared" si="295"/>
        <v>NA</v>
      </c>
      <c r="AH250" s="47" t="str">
        <f t="shared" si="295"/>
        <v>NA</v>
      </c>
      <c r="AI250" s="47" t="str">
        <f t="shared" si="295"/>
        <v>NA</v>
      </c>
      <c r="AJ250" s="47" t="str">
        <f t="shared" si="295"/>
        <v>NA</v>
      </c>
      <c r="AK250" s="47" t="str">
        <f t="shared" si="295"/>
        <v>NA</v>
      </c>
      <c r="AL250" s="47" t="str">
        <f t="shared" si="295"/>
        <v>NA</v>
      </c>
      <c r="AM250" s="47" t="str">
        <f t="shared" si="295"/>
        <v>NA</v>
      </c>
      <c r="AN250" s="47" t="str">
        <f t="shared" si="295"/>
        <v>NA</v>
      </c>
      <c r="AO250" s="47" t="str">
        <f t="shared" si="295"/>
        <v>NA</v>
      </c>
      <c r="AP250" s="47" t="str">
        <f t="shared" si="295"/>
        <v>NA</v>
      </c>
      <c r="AQ250" s="47" t="str">
        <f t="shared" si="295"/>
        <v>NA</v>
      </c>
      <c r="AR250" s="47" t="str">
        <f t="shared" si="295"/>
        <v>NA</v>
      </c>
      <c r="AS250" s="47" t="str">
        <f t="shared" si="295"/>
        <v>NA</v>
      </c>
      <c r="AT250" s="47" t="str">
        <f t="shared" si="295"/>
        <v>NA</v>
      </c>
      <c r="AU250" s="47" t="str">
        <f t="shared" si="295"/>
        <v>NA</v>
      </c>
      <c r="AV250" s="47" t="str">
        <f t="shared" si="295"/>
        <v>NA</v>
      </c>
      <c r="AW250" s="47">
        <f t="shared" si="295"/>
        <v>874</v>
      </c>
      <c r="AX250" s="47">
        <f t="shared" si="295"/>
        <v>783</v>
      </c>
      <c r="AY250" s="47">
        <f t="shared" si="295"/>
        <v>789</v>
      </c>
      <c r="AZ250" s="47" t="str">
        <f t="shared" si="295"/>
        <v>NA</v>
      </c>
      <c r="BA250" s="47" t="str">
        <f t="shared" si="295"/>
        <v>NA</v>
      </c>
      <c r="BB250" s="47">
        <f t="shared" si="279"/>
        <v>800</v>
      </c>
      <c r="BC250" s="47">
        <f t="shared" si="280"/>
        <v>800</v>
      </c>
      <c r="BD250" s="47">
        <f t="shared" si="281"/>
        <v>774</v>
      </c>
      <c r="BE250" s="47">
        <f t="shared" si="282"/>
        <v>780</v>
      </c>
    </row>
    <row r="251" spans="1:57" s="36" customFormat="1" ht="15" customHeight="1" x14ac:dyDescent="0.25">
      <c r="A251" s="153" t="s">
        <v>2192</v>
      </c>
      <c r="B251" s="153" t="s">
        <v>920</v>
      </c>
      <c r="C251" s="153" t="s">
        <v>1129</v>
      </c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66"/>
      <c r="U251" s="66"/>
      <c r="V251" s="118"/>
      <c r="W251" s="118"/>
      <c r="X251" s="118"/>
      <c r="Y251" s="118"/>
      <c r="Z251" s="118"/>
      <c r="AA251" s="149">
        <v>10842</v>
      </c>
      <c r="AB251" s="149">
        <v>12947</v>
      </c>
      <c r="AC251" s="149">
        <v>13530</v>
      </c>
      <c r="AD251" s="149">
        <v>13300</v>
      </c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119"/>
      <c r="AR251" s="119"/>
      <c r="AS251" s="119"/>
      <c r="AT251" s="119"/>
      <c r="AU251" s="119"/>
      <c r="AV251" s="119"/>
      <c r="AW251" s="119"/>
      <c r="AX251" s="119"/>
      <c r="AY251" s="119"/>
      <c r="AZ251" s="119"/>
      <c r="BA251" s="119"/>
      <c r="BB251" s="47">
        <f t="shared" si="279"/>
        <v>803</v>
      </c>
      <c r="BC251" s="47">
        <f t="shared" si="280"/>
        <v>803</v>
      </c>
      <c r="BD251" s="47">
        <f t="shared" si="281"/>
        <v>777</v>
      </c>
      <c r="BE251" s="47">
        <f t="shared" si="282"/>
        <v>776</v>
      </c>
    </row>
    <row r="252" spans="1:57" s="36" customFormat="1" ht="15" customHeight="1" x14ac:dyDescent="0.25">
      <c r="A252" s="54" t="s">
        <v>154</v>
      </c>
      <c r="B252" s="8" t="s">
        <v>922</v>
      </c>
      <c r="C252" s="81" t="s">
        <v>1129</v>
      </c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66"/>
      <c r="U252" s="62"/>
      <c r="V252" s="67">
        <v>18256</v>
      </c>
      <c r="W252" s="67"/>
      <c r="X252" s="67"/>
      <c r="Y252" s="67"/>
      <c r="Z252" s="67"/>
      <c r="AA252" s="154">
        <v>15142</v>
      </c>
      <c r="AB252" s="154">
        <v>12698</v>
      </c>
      <c r="AC252" s="154">
        <v>13523</v>
      </c>
      <c r="AD252" s="154">
        <v>13565</v>
      </c>
      <c r="AE252" s="47" t="str">
        <f t="shared" ref="AE252:AN254" si="296">IF(D252&gt;0,RANK(D252,D$22:D$1192),"NA")</f>
        <v>NA</v>
      </c>
      <c r="AF252" s="47" t="str">
        <f t="shared" si="296"/>
        <v>NA</v>
      </c>
      <c r="AG252" s="47" t="str">
        <f t="shared" si="296"/>
        <v>NA</v>
      </c>
      <c r="AH252" s="47" t="str">
        <f t="shared" si="296"/>
        <v>NA</v>
      </c>
      <c r="AI252" s="47" t="str">
        <f t="shared" si="296"/>
        <v>NA</v>
      </c>
      <c r="AJ252" s="47" t="str">
        <f t="shared" si="296"/>
        <v>NA</v>
      </c>
      <c r="AK252" s="47" t="str">
        <f t="shared" si="296"/>
        <v>NA</v>
      </c>
      <c r="AL252" s="47" t="str">
        <f t="shared" si="296"/>
        <v>NA</v>
      </c>
      <c r="AM252" s="47" t="str">
        <f t="shared" si="296"/>
        <v>NA</v>
      </c>
      <c r="AN252" s="47" t="str">
        <f t="shared" si="296"/>
        <v>NA</v>
      </c>
      <c r="AO252" s="47" t="str">
        <f t="shared" ref="AO252:AX254" si="297">IF(N252&gt;0,RANK(N252,N$22:N$1192),"NA")</f>
        <v>NA</v>
      </c>
      <c r="AP252" s="47" t="str">
        <f t="shared" si="297"/>
        <v>NA</v>
      </c>
      <c r="AQ252" s="47" t="str">
        <f t="shared" si="297"/>
        <v>NA</v>
      </c>
      <c r="AR252" s="47" t="str">
        <f t="shared" si="297"/>
        <v>NA</v>
      </c>
      <c r="AS252" s="47" t="str">
        <f t="shared" si="297"/>
        <v>NA</v>
      </c>
      <c r="AT252" s="47" t="str">
        <f t="shared" si="297"/>
        <v>NA</v>
      </c>
      <c r="AU252" s="47" t="str">
        <f t="shared" si="297"/>
        <v>NA</v>
      </c>
      <c r="AV252" s="47" t="str">
        <f t="shared" si="297"/>
        <v>NA</v>
      </c>
      <c r="AW252" s="47">
        <f t="shared" si="297"/>
        <v>780</v>
      </c>
      <c r="AX252" s="47" t="str">
        <f t="shared" si="297"/>
        <v>NA</v>
      </c>
      <c r="AY252" s="47" t="str">
        <f t="shared" ref="AY252:BA254" si="298">IF(X252&gt;0,RANK(X252,X$22:X$1192),"NA")</f>
        <v>NA</v>
      </c>
      <c r="AZ252" s="47" t="str">
        <f t="shared" si="298"/>
        <v>NA</v>
      </c>
      <c r="BA252" s="47" t="str">
        <f t="shared" si="298"/>
        <v>NA</v>
      </c>
      <c r="BB252" s="47">
        <f t="shared" si="279"/>
        <v>775</v>
      </c>
      <c r="BC252" s="47">
        <f t="shared" si="280"/>
        <v>804</v>
      </c>
      <c r="BD252" s="47">
        <f t="shared" si="281"/>
        <v>778</v>
      </c>
      <c r="BE252" s="47">
        <f t="shared" si="282"/>
        <v>775</v>
      </c>
    </row>
    <row r="253" spans="1:57" s="36" customFormat="1" ht="15" customHeight="1" x14ac:dyDescent="0.25">
      <c r="A253" s="54" t="s">
        <v>247</v>
      </c>
      <c r="B253" s="8" t="s">
        <v>937</v>
      </c>
      <c r="C253" s="81" t="s">
        <v>1129</v>
      </c>
      <c r="D253" s="37"/>
      <c r="E253" s="37"/>
      <c r="F253" s="37"/>
      <c r="G253" s="37"/>
      <c r="H253" s="37"/>
      <c r="I253" s="37">
        <v>63864</v>
      </c>
      <c r="J253" s="37">
        <v>71313</v>
      </c>
      <c r="K253" s="37">
        <v>80029</v>
      </c>
      <c r="L253" s="37">
        <v>87979</v>
      </c>
      <c r="M253" s="37">
        <v>111917</v>
      </c>
      <c r="N253" s="37">
        <v>116124</v>
      </c>
      <c r="O253" s="70">
        <f>((P253-N253)/2)+N253</f>
        <v>114010.5</v>
      </c>
      <c r="P253" s="37">
        <v>111897</v>
      </c>
      <c r="Q253" s="37">
        <v>108991</v>
      </c>
      <c r="R253" s="37">
        <v>105661</v>
      </c>
      <c r="S253" s="37">
        <v>112566</v>
      </c>
      <c r="T253" s="66">
        <v>116659</v>
      </c>
      <c r="U253" s="37">
        <v>125950</v>
      </c>
      <c r="V253" s="67">
        <v>112219</v>
      </c>
      <c r="W253" s="67">
        <v>98719</v>
      </c>
      <c r="X253" s="67">
        <v>107208</v>
      </c>
      <c r="Y253" s="67"/>
      <c r="Z253" s="67"/>
      <c r="AA253" s="154">
        <v>3337</v>
      </c>
      <c r="AB253" s="154">
        <v>10430</v>
      </c>
      <c r="AC253" s="154">
        <v>10603</v>
      </c>
      <c r="AD253" s="154">
        <v>10728</v>
      </c>
      <c r="AE253" s="47" t="str">
        <f t="shared" si="296"/>
        <v>NA</v>
      </c>
      <c r="AF253" s="47" t="str">
        <f t="shared" si="296"/>
        <v>NA</v>
      </c>
      <c r="AG253" s="47" t="str">
        <f t="shared" si="296"/>
        <v>NA</v>
      </c>
      <c r="AH253" s="47" t="str">
        <f t="shared" si="296"/>
        <v>NA</v>
      </c>
      <c r="AI253" s="47" t="str">
        <f t="shared" si="296"/>
        <v>NA</v>
      </c>
      <c r="AJ253" s="47">
        <f t="shared" si="296"/>
        <v>252</v>
      </c>
      <c r="AK253" s="47">
        <f t="shared" si="296"/>
        <v>260</v>
      </c>
      <c r="AL253" s="47">
        <f t="shared" si="296"/>
        <v>279</v>
      </c>
      <c r="AM253" s="47">
        <f t="shared" si="296"/>
        <v>287</v>
      </c>
      <c r="AN253" s="47">
        <f t="shared" si="296"/>
        <v>266</v>
      </c>
      <c r="AO253" s="47">
        <f t="shared" si="297"/>
        <v>285</v>
      </c>
      <c r="AP253" s="47">
        <f t="shared" si="297"/>
        <v>277</v>
      </c>
      <c r="AQ253" s="47">
        <f t="shared" si="297"/>
        <v>273</v>
      </c>
      <c r="AR253" s="47">
        <f t="shared" si="297"/>
        <v>279</v>
      </c>
      <c r="AS253" s="47">
        <f t="shared" si="297"/>
        <v>311</v>
      </c>
      <c r="AT253" s="47">
        <f t="shared" si="297"/>
        <v>316</v>
      </c>
      <c r="AU253" s="47">
        <f t="shared" si="297"/>
        <v>321</v>
      </c>
      <c r="AV253" s="47">
        <f t="shared" si="297"/>
        <v>332</v>
      </c>
      <c r="AW253" s="47">
        <f t="shared" si="297"/>
        <v>361</v>
      </c>
      <c r="AX253" s="47">
        <f t="shared" si="297"/>
        <v>323</v>
      </c>
      <c r="AY253" s="47">
        <f t="shared" si="298"/>
        <v>329</v>
      </c>
      <c r="AZ253" s="47" t="str">
        <f t="shared" si="298"/>
        <v>NA</v>
      </c>
      <c r="BA253" s="47" t="str">
        <f t="shared" si="298"/>
        <v>NA</v>
      </c>
      <c r="BB253" s="47">
        <f t="shared" si="279"/>
        <v>835</v>
      </c>
      <c r="BC253" s="47">
        <f t="shared" si="280"/>
        <v>814</v>
      </c>
      <c r="BD253" s="47">
        <f t="shared" si="281"/>
        <v>788</v>
      </c>
      <c r="BE253" s="47">
        <f t="shared" si="282"/>
        <v>789</v>
      </c>
    </row>
    <row r="254" spans="1:57" s="36" customFormat="1" ht="15" customHeight="1" x14ac:dyDescent="0.25">
      <c r="A254" s="54" t="s">
        <v>880</v>
      </c>
      <c r="B254" s="8" t="s">
        <v>922</v>
      </c>
      <c r="C254" s="81" t="s">
        <v>1129</v>
      </c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>
        <v>2129</v>
      </c>
      <c r="R254" s="98">
        <f>((T254-Q254)/3)+Q254</f>
        <v>2720</v>
      </c>
      <c r="S254" s="98">
        <f>((T254-Q254)/3)+R254</f>
        <v>3311</v>
      </c>
      <c r="T254" s="66">
        <v>3902</v>
      </c>
      <c r="U254" s="62">
        <v>1837</v>
      </c>
      <c r="V254" s="67">
        <v>5025</v>
      </c>
      <c r="W254" s="67"/>
      <c r="X254" s="67"/>
      <c r="Y254" s="67"/>
      <c r="Z254" s="67"/>
      <c r="AA254" s="154">
        <v>8209</v>
      </c>
      <c r="AB254" s="154">
        <v>9560</v>
      </c>
      <c r="AC254" s="154">
        <v>9108</v>
      </c>
      <c r="AD254" s="154">
        <v>9056</v>
      </c>
      <c r="AE254" s="47" t="str">
        <f t="shared" si="296"/>
        <v>NA</v>
      </c>
      <c r="AF254" s="47" t="str">
        <f t="shared" si="296"/>
        <v>NA</v>
      </c>
      <c r="AG254" s="47" t="str">
        <f t="shared" si="296"/>
        <v>NA</v>
      </c>
      <c r="AH254" s="47" t="str">
        <f t="shared" si="296"/>
        <v>NA</v>
      </c>
      <c r="AI254" s="47" t="str">
        <f t="shared" si="296"/>
        <v>NA</v>
      </c>
      <c r="AJ254" s="47" t="str">
        <f t="shared" si="296"/>
        <v>NA</v>
      </c>
      <c r="AK254" s="47" t="str">
        <f t="shared" si="296"/>
        <v>NA</v>
      </c>
      <c r="AL254" s="47" t="str">
        <f t="shared" si="296"/>
        <v>NA</v>
      </c>
      <c r="AM254" s="47" t="str">
        <f t="shared" si="296"/>
        <v>NA</v>
      </c>
      <c r="AN254" s="47" t="str">
        <f t="shared" si="296"/>
        <v>NA</v>
      </c>
      <c r="AO254" s="47" t="str">
        <f t="shared" si="297"/>
        <v>NA</v>
      </c>
      <c r="AP254" s="47" t="str">
        <f t="shared" si="297"/>
        <v>NA</v>
      </c>
      <c r="AQ254" s="47" t="str">
        <f t="shared" si="297"/>
        <v>NA</v>
      </c>
      <c r="AR254" s="47">
        <f t="shared" si="297"/>
        <v>760</v>
      </c>
      <c r="AS254" s="47">
        <f t="shared" si="297"/>
        <v>752</v>
      </c>
      <c r="AT254" s="47">
        <f t="shared" si="297"/>
        <v>760</v>
      </c>
      <c r="AU254" s="47">
        <f t="shared" si="297"/>
        <v>806</v>
      </c>
      <c r="AV254" s="47">
        <f t="shared" si="297"/>
        <v>823</v>
      </c>
      <c r="AW254" s="47">
        <f t="shared" si="297"/>
        <v>899</v>
      </c>
      <c r="AX254" s="47" t="str">
        <f t="shared" si="297"/>
        <v>NA</v>
      </c>
      <c r="AY254" s="47" t="str">
        <f t="shared" si="298"/>
        <v>NA</v>
      </c>
      <c r="AZ254" s="47" t="str">
        <f t="shared" si="298"/>
        <v>NA</v>
      </c>
      <c r="BA254" s="47" t="str">
        <f t="shared" si="298"/>
        <v>NA</v>
      </c>
      <c r="BB254" s="47">
        <f t="shared" si="279"/>
        <v>818</v>
      </c>
      <c r="BC254" s="47">
        <f t="shared" si="280"/>
        <v>819</v>
      </c>
      <c r="BD254" s="47">
        <f t="shared" si="281"/>
        <v>794</v>
      </c>
      <c r="BE254" s="47">
        <f t="shared" si="282"/>
        <v>796</v>
      </c>
    </row>
    <row r="255" spans="1:57" s="36" customFormat="1" ht="15" customHeight="1" x14ac:dyDescent="0.25">
      <c r="A255" s="153" t="s">
        <v>2209</v>
      </c>
      <c r="B255" s="153" t="s">
        <v>910</v>
      </c>
      <c r="C255" s="153" t="s">
        <v>1129</v>
      </c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66"/>
      <c r="U255" s="66"/>
      <c r="V255" s="118"/>
      <c r="W255" s="118"/>
      <c r="X255" s="118"/>
      <c r="Y255" s="118"/>
      <c r="Z255" s="118"/>
      <c r="AA255" s="153" t="s">
        <v>2174</v>
      </c>
      <c r="AB255" s="154">
        <v>9328</v>
      </c>
      <c r="AC255" s="154"/>
      <c r="AD255" s="154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119"/>
      <c r="AR255" s="119"/>
      <c r="AS255" s="119"/>
      <c r="AT255" s="119"/>
      <c r="AU255" s="119"/>
      <c r="AV255" s="119"/>
      <c r="AW255" s="119"/>
      <c r="AX255" s="119"/>
      <c r="AY255" s="119"/>
      <c r="AZ255" s="119"/>
      <c r="BA255" s="119"/>
      <c r="BB255" s="47" t="e">
        <f t="shared" si="279"/>
        <v>#VALUE!</v>
      </c>
      <c r="BC255" s="47">
        <f t="shared" si="280"/>
        <v>821</v>
      </c>
      <c r="BD255" s="47" t="str">
        <f t="shared" si="281"/>
        <v>NA</v>
      </c>
      <c r="BE255" s="47" t="str">
        <f t="shared" si="282"/>
        <v>NA</v>
      </c>
    </row>
    <row r="256" spans="1:57" s="36" customFormat="1" ht="15" customHeight="1" x14ac:dyDescent="0.25">
      <c r="A256" s="160" t="s">
        <v>2191</v>
      </c>
      <c r="B256" s="160" t="s">
        <v>935</v>
      </c>
      <c r="C256" s="160" t="s">
        <v>1129</v>
      </c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66"/>
      <c r="U256" s="66"/>
      <c r="V256" s="118"/>
      <c r="W256" s="118"/>
      <c r="X256" s="118"/>
      <c r="Y256" s="118"/>
      <c r="Z256" s="118"/>
      <c r="AA256" s="162">
        <v>9276</v>
      </c>
      <c r="AB256" s="162">
        <v>8354</v>
      </c>
      <c r="AC256" s="162"/>
      <c r="AD256" s="162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119"/>
      <c r="AR256" s="119"/>
      <c r="AS256" s="119"/>
      <c r="AT256" s="119"/>
      <c r="AU256" s="119"/>
      <c r="AV256" s="119"/>
      <c r="AW256" s="119"/>
      <c r="AX256" s="119"/>
      <c r="AY256" s="119"/>
      <c r="AZ256" s="119"/>
      <c r="BA256" s="119"/>
      <c r="BB256" s="47">
        <f t="shared" si="279"/>
        <v>812</v>
      </c>
      <c r="BC256" s="47">
        <f t="shared" si="280"/>
        <v>822</v>
      </c>
      <c r="BD256" s="47" t="str">
        <f t="shared" si="281"/>
        <v>NA</v>
      </c>
      <c r="BE256" s="47" t="str">
        <f t="shared" si="282"/>
        <v>NA</v>
      </c>
    </row>
    <row r="257" spans="1:57" s="36" customFormat="1" ht="15" customHeight="1" x14ac:dyDescent="0.25">
      <c r="A257" s="54" t="s">
        <v>444</v>
      </c>
      <c r="B257" s="8" t="s">
        <v>922</v>
      </c>
      <c r="C257" s="81" t="s">
        <v>1129</v>
      </c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>
        <v>2790</v>
      </c>
      <c r="Q257" s="37">
        <v>2800</v>
      </c>
      <c r="R257" s="37">
        <v>2766</v>
      </c>
      <c r="S257" s="37">
        <v>3082</v>
      </c>
      <c r="T257" s="66">
        <v>3313</v>
      </c>
      <c r="U257" s="62">
        <v>4801</v>
      </c>
      <c r="V257" s="67">
        <v>4892</v>
      </c>
      <c r="W257" s="67">
        <v>3968</v>
      </c>
      <c r="X257" s="67">
        <v>4573</v>
      </c>
      <c r="Y257" s="67"/>
      <c r="Z257" s="67"/>
      <c r="AA257" s="154">
        <v>6953</v>
      </c>
      <c r="AB257" s="154">
        <v>8253</v>
      </c>
      <c r="AC257" s="154">
        <v>8661</v>
      </c>
      <c r="AD257" s="154">
        <v>8251</v>
      </c>
      <c r="AE257" s="47" t="str">
        <f t="shared" ref="AE257:BA257" si="299">IF(D257&gt;0,RANK(D257,D$22:D$1192),"NA")</f>
        <v>NA</v>
      </c>
      <c r="AF257" s="47" t="str">
        <f t="shared" si="299"/>
        <v>NA</v>
      </c>
      <c r="AG257" s="47" t="str">
        <f t="shared" si="299"/>
        <v>NA</v>
      </c>
      <c r="AH257" s="47" t="str">
        <f t="shared" si="299"/>
        <v>NA</v>
      </c>
      <c r="AI257" s="47" t="str">
        <f t="shared" si="299"/>
        <v>NA</v>
      </c>
      <c r="AJ257" s="47" t="str">
        <f t="shared" si="299"/>
        <v>NA</v>
      </c>
      <c r="AK257" s="47" t="str">
        <f t="shared" si="299"/>
        <v>NA</v>
      </c>
      <c r="AL257" s="47" t="str">
        <f t="shared" si="299"/>
        <v>NA</v>
      </c>
      <c r="AM257" s="47" t="str">
        <f t="shared" si="299"/>
        <v>NA</v>
      </c>
      <c r="AN257" s="47" t="str">
        <f t="shared" si="299"/>
        <v>NA</v>
      </c>
      <c r="AO257" s="47" t="str">
        <f t="shared" si="299"/>
        <v>NA</v>
      </c>
      <c r="AP257" s="47" t="str">
        <f t="shared" si="299"/>
        <v>NA</v>
      </c>
      <c r="AQ257" s="47">
        <f t="shared" si="299"/>
        <v>713</v>
      </c>
      <c r="AR257" s="47">
        <f t="shared" si="299"/>
        <v>757</v>
      </c>
      <c r="AS257" s="47">
        <f t="shared" si="299"/>
        <v>751</v>
      </c>
      <c r="AT257" s="47">
        <f t="shared" si="299"/>
        <v>762</v>
      </c>
      <c r="AU257" s="47">
        <f t="shared" si="299"/>
        <v>810</v>
      </c>
      <c r="AV257" s="47">
        <f t="shared" si="299"/>
        <v>815</v>
      </c>
      <c r="AW257" s="47">
        <f t="shared" si="299"/>
        <v>903</v>
      </c>
      <c r="AX257" s="47">
        <f t="shared" si="299"/>
        <v>804</v>
      </c>
      <c r="AY257" s="47">
        <f t="shared" si="299"/>
        <v>803</v>
      </c>
      <c r="AZ257" s="47" t="str">
        <f t="shared" si="299"/>
        <v>NA</v>
      </c>
      <c r="BA257" s="47" t="str">
        <f t="shared" si="299"/>
        <v>NA</v>
      </c>
      <c r="BB257" s="47">
        <f t="shared" si="279"/>
        <v>820</v>
      </c>
      <c r="BC257" s="47">
        <f t="shared" si="280"/>
        <v>823</v>
      </c>
      <c r="BD257" s="47">
        <f t="shared" si="281"/>
        <v>796</v>
      </c>
      <c r="BE257" s="47">
        <f t="shared" si="282"/>
        <v>800</v>
      </c>
    </row>
    <row r="258" spans="1:57" s="36" customFormat="1" ht="15" customHeight="1" x14ac:dyDescent="0.25">
      <c r="A258" s="153" t="s">
        <v>2190</v>
      </c>
      <c r="B258" s="153" t="s">
        <v>935</v>
      </c>
      <c r="C258" s="153" t="s">
        <v>1129</v>
      </c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66"/>
      <c r="U258" s="66"/>
      <c r="V258" s="118"/>
      <c r="W258" s="118"/>
      <c r="X258" s="118"/>
      <c r="Y258" s="118"/>
      <c r="Z258" s="118"/>
      <c r="AA258" s="154">
        <v>6811</v>
      </c>
      <c r="AB258" s="154">
        <v>8149</v>
      </c>
      <c r="AC258" s="154">
        <v>8946</v>
      </c>
      <c r="AD258" s="154">
        <v>9245</v>
      </c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119"/>
      <c r="AR258" s="119"/>
      <c r="AS258" s="119"/>
      <c r="AT258" s="119"/>
      <c r="AU258" s="119"/>
      <c r="AV258" s="119"/>
      <c r="AW258" s="119"/>
      <c r="AX258" s="119"/>
      <c r="AY258" s="119"/>
      <c r="AZ258" s="119"/>
      <c r="BA258" s="119"/>
      <c r="BB258" s="47">
        <f t="shared" si="279"/>
        <v>822</v>
      </c>
      <c r="BC258" s="47">
        <f t="shared" si="280"/>
        <v>824</v>
      </c>
      <c r="BD258" s="47">
        <f t="shared" si="281"/>
        <v>795</v>
      </c>
      <c r="BE258" s="47">
        <f t="shared" si="282"/>
        <v>795</v>
      </c>
    </row>
    <row r="259" spans="1:57" s="36" customFormat="1" ht="15" customHeight="1" x14ac:dyDescent="0.25">
      <c r="A259" s="54" t="s">
        <v>136</v>
      </c>
      <c r="B259" s="8" t="s">
        <v>920</v>
      </c>
      <c r="C259" s="81" t="s">
        <v>1129</v>
      </c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66"/>
      <c r="U259" s="62"/>
      <c r="V259" s="67">
        <v>4575</v>
      </c>
      <c r="W259" s="67">
        <v>3603</v>
      </c>
      <c r="X259" s="67">
        <v>3740</v>
      </c>
      <c r="Y259" s="67"/>
      <c r="Z259" s="67"/>
      <c r="AA259" s="154">
        <v>6335</v>
      </c>
      <c r="AB259" s="154">
        <v>7497</v>
      </c>
      <c r="AC259" s="154">
        <v>8432</v>
      </c>
      <c r="AD259" s="154">
        <v>8384</v>
      </c>
      <c r="AE259" s="47" t="str">
        <f t="shared" ref="AE259:BA259" si="300">IF(D259&gt;0,RANK(D259,D$22:D$1192),"NA")</f>
        <v>NA</v>
      </c>
      <c r="AF259" s="47" t="str">
        <f t="shared" si="300"/>
        <v>NA</v>
      </c>
      <c r="AG259" s="47" t="str">
        <f t="shared" si="300"/>
        <v>NA</v>
      </c>
      <c r="AH259" s="47" t="str">
        <f t="shared" si="300"/>
        <v>NA</v>
      </c>
      <c r="AI259" s="47" t="str">
        <f t="shared" si="300"/>
        <v>NA</v>
      </c>
      <c r="AJ259" s="47" t="str">
        <f t="shared" si="300"/>
        <v>NA</v>
      </c>
      <c r="AK259" s="47" t="str">
        <f t="shared" si="300"/>
        <v>NA</v>
      </c>
      <c r="AL259" s="47" t="str">
        <f t="shared" si="300"/>
        <v>NA</v>
      </c>
      <c r="AM259" s="47" t="str">
        <f t="shared" si="300"/>
        <v>NA</v>
      </c>
      <c r="AN259" s="47" t="str">
        <f t="shared" si="300"/>
        <v>NA</v>
      </c>
      <c r="AO259" s="47" t="str">
        <f t="shared" si="300"/>
        <v>NA</v>
      </c>
      <c r="AP259" s="47" t="str">
        <f t="shared" si="300"/>
        <v>NA</v>
      </c>
      <c r="AQ259" s="47" t="str">
        <f t="shared" si="300"/>
        <v>NA</v>
      </c>
      <c r="AR259" s="47" t="str">
        <f t="shared" si="300"/>
        <v>NA</v>
      </c>
      <c r="AS259" s="47" t="str">
        <f t="shared" si="300"/>
        <v>NA</v>
      </c>
      <c r="AT259" s="47" t="str">
        <f t="shared" si="300"/>
        <v>NA</v>
      </c>
      <c r="AU259" s="47" t="str">
        <f t="shared" si="300"/>
        <v>NA</v>
      </c>
      <c r="AV259" s="47" t="str">
        <f t="shared" si="300"/>
        <v>NA</v>
      </c>
      <c r="AW259" s="47">
        <f t="shared" si="300"/>
        <v>904</v>
      </c>
      <c r="AX259" s="47">
        <f t="shared" si="300"/>
        <v>806</v>
      </c>
      <c r="AY259" s="47">
        <f t="shared" si="300"/>
        <v>806</v>
      </c>
      <c r="AZ259" s="47" t="str">
        <f t="shared" si="300"/>
        <v>NA</v>
      </c>
      <c r="BA259" s="47" t="str">
        <f t="shared" si="300"/>
        <v>NA</v>
      </c>
      <c r="BB259" s="47">
        <f t="shared" si="279"/>
        <v>823</v>
      </c>
      <c r="BC259" s="47">
        <f t="shared" si="280"/>
        <v>828</v>
      </c>
      <c r="BD259" s="47">
        <f t="shared" si="281"/>
        <v>797</v>
      </c>
      <c r="BE259" s="47">
        <f t="shared" si="282"/>
        <v>799</v>
      </c>
    </row>
    <row r="260" spans="1:57" s="36" customFormat="1" ht="15" customHeight="1" x14ac:dyDescent="0.25">
      <c r="A260" s="153" t="s">
        <v>2189</v>
      </c>
      <c r="B260" s="153" t="s">
        <v>920</v>
      </c>
      <c r="C260" s="153" t="s">
        <v>1129</v>
      </c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66"/>
      <c r="U260" s="66"/>
      <c r="V260" s="118"/>
      <c r="W260" s="118"/>
      <c r="X260" s="118"/>
      <c r="Y260" s="118"/>
      <c r="Z260" s="118"/>
      <c r="AA260" s="154">
        <v>5999</v>
      </c>
      <c r="AB260" s="154">
        <v>6872</v>
      </c>
      <c r="AC260" s="238">
        <v>7166</v>
      </c>
      <c r="AD260" s="238">
        <v>7111</v>
      </c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119"/>
      <c r="AR260" s="119"/>
      <c r="AS260" s="119"/>
      <c r="AT260" s="119"/>
      <c r="AU260" s="119"/>
      <c r="AV260" s="119"/>
      <c r="AW260" s="119"/>
      <c r="AX260" s="119"/>
      <c r="AY260" s="119"/>
      <c r="AZ260" s="119"/>
      <c r="BA260" s="119"/>
      <c r="BB260" s="47">
        <f t="shared" si="279"/>
        <v>825</v>
      </c>
      <c r="BC260" s="47">
        <f t="shared" si="280"/>
        <v>829</v>
      </c>
      <c r="BD260" s="47">
        <f t="shared" si="281"/>
        <v>799</v>
      </c>
      <c r="BE260" s="47">
        <f t="shared" si="282"/>
        <v>803</v>
      </c>
    </row>
    <row r="261" spans="1:57" s="36" customFormat="1" ht="15" customHeight="1" x14ac:dyDescent="0.25">
      <c r="A261" s="54" t="s">
        <v>439</v>
      </c>
      <c r="B261" s="8" t="s">
        <v>923</v>
      </c>
      <c r="C261" s="81" t="s">
        <v>1129</v>
      </c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>
        <v>4647</v>
      </c>
      <c r="P261" s="37">
        <v>4109</v>
      </c>
      <c r="Q261" s="37">
        <v>3144</v>
      </c>
      <c r="R261" s="37">
        <v>3714</v>
      </c>
      <c r="S261" s="37">
        <v>4065</v>
      </c>
      <c r="T261" s="66">
        <v>4429</v>
      </c>
      <c r="U261" s="62">
        <v>4890</v>
      </c>
      <c r="V261" s="67">
        <v>4901</v>
      </c>
      <c r="W261" s="67">
        <v>4059</v>
      </c>
      <c r="X261" s="67">
        <v>4564</v>
      </c>
      <c r="Y261" s="67"/>
      <c r="Z261" s="67"/>
      <c r="AA261" s="154">
        <v>5119</v>
      </c>
      <c r="AB261" s="154">
        <v>6022</v>
      </c>
      <c r="AC261" s="154">
        <v>6140</v>
      </c>
      <c r="AD261" s="154">
        <v>5880</v>
      </c>
      <c r="AE261" s="47" t="str">
        <f t="shared" ref="AE261:BA261" si="301">IF(D261&gt;0,RANK(D261,D$22:D$1192),"NA")</f>
        <v>NA</v>
      </c>
      <c r="AF261" s="47" t="str">
        <f t="shared" si="301"/>
        <v>NA</v>
      </c>
      <c r="AG261" s="47" t="str">
        <f t="shared" si="301"/>
        <v>NA</v>
      </c>
      <c r="AH261" s="47" t="str">
        <f t="shared" si="301"/>
        <v>NA</v>
      </c>
      <c r="AI261" s="47" t="str">
        <f t="shared" si="301"/>
        <v>NA</v>
      </c>
      <c r="AJ261" s="47" t="str">
        <f t="shared" si="301"/>
        <v>NA</v>
      </c>
      <c r="AK261" s="47" t="str">
        <f t="shared" si="301"/>
        <v>NA</v>
      </c>
      <c r="AL261" s="47" t="str">
        <f t="shared" si="301"/>
        <v>NA</v>
      </c>
      <c r="AM261" s="47" t="str">
        <f t="shared" si="301"/>
        <v>NA</v>
      </c>
      <c r="AN261" s="47" t="str">
        <f t="shared" si="301"/>
        <v>NA</v>
      </c>
      <c r="AO261" s="47" t="str">
        <f t="shared" si="301"/>
        <v>NA</v>
      </c>
      <c r="AP261" s="47">
        <f t="shared" si="301"/>
        <v>643</v>
      </c>
      <c r="AQ261" s="47">
        <f t="shared" si="301"/>
        <v>709</v>
      </c>
      <c r="AR261" s="47">
        <f t="shared" si="301"/>
        <v>755</v>
      </c>
      <c r="AS261" s="47">
        <f t="shared" si="301"/>
        <v>745</v>
      </c>
      <c r="AT261" s="47">
        <f t="shared" si="301"/>
        <v>757</v>
      </c>
      <c r="AU261" s="47">
        <f t="shared" si="301"/>
        <v>804</v>
      </c>
      <c r="AV261" s="47">
        <f t="shared" si="301"/>
        <v>813</v>
      </c>
      <c r="AW261" s="47">
        <f t="shared" si="301"/>
        <v>901</v>
      </c>
      <c r="AX261" s="47">
        <f t="shared" si="301"/>
        <v>803</v>
      </c>
      <c r="AY261" s="47">
        <f t="shared" si="301"/>
        <v>804</v>
      </c>
      <c r="AZ261" s="47" t="str">
        <f t="shared" si="301"/>
        <v>NA</v>
      </c>
      <c r="BA261" s="47" t="str">
        <f t="shared" si="301"/>
        <v>NA</v>
      </c>
      <c r="BB261" s="47">
        <f t="shared" si="279"/>
        <v>829</v>
      </c>
      <c r="BC261" s="47">
        <f t="shared" si="280"/>
        <v>832</v>
      </c>
      <c r="BD261" s="47">
        <f t="shared" si="281"/>
        <v>802</v>
      </c>
      <c r="BE261" s="47">
        <f t="shared" si="282"/>
        <v>805</v>
      </c>
    </row>
    <row r="262" spans="1:57" s="36" customFormat="1" ht="15" customHeight="1" x14ac:dyDescent="0.25">
      <c r="A262" s="153" t="s">
        <v>2188</v>
      </c>
      <c r="B262" s="153" t="s">
        <v>935</v>
      </c>
      <c r="C262" s="153" t="s">
        <v>1129</v>
      </c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66"/>
      <c r="U262" s="66"/>
      <c r="V262" s="118"/>
      <c r="W262" s="118"/>
      <c r="X262" s="118"/>
      <c r="Y262" s="118"/>
      <c r="Z262" s="118"/>
      <c r="AA262" s="154">
        <v>3712</v>
      </c>
      <c r="AB262" s="154">
        <v>4787</v>
      </c>
      <c r="AC262" s="154">
        <v>4856</v>
      </c>
      <c r="AD262" s="154">
        <v>5064</v>
      </c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119"/>
      <c r="AR262" s="119"/>
      <c r="AS262" s="119"/>
      <c r="AT262" s="119"/>
      <c r="AU262" s="119"/>
      <c r="AV262" s="119"/>
      <c r="AW262" s="119"/>
      <c r="AX262" s="119"/>
      <c r="AY262" s="119"/>
      <c r="AZ262" s="119"/>
      <c r="BA262" s="119"/>
      <c r="BB262" s="47">
        <f t="shared" si="279"/>
        <v>834</v>
      </c>
      <c r="BC262" s="47">
        <f t="shared" si="280"/>
        <v>837</v>
      </c>
      <c r="BD262" s="47">
        <f t="shared" si="281"/>
        <v>807</v>
      </c>
      <c r="BE262" s="47">
        <f t="shared" si="282"/>
        <v>809</v>
      </c>
    </row>
    <row r="263" spans="1:57" s="36" customFormat="1" ht="15" customHeight="1" x14ac:dyDescent="0.25">
      <c r="A263" s="54" t="s">
        <v>352</v>
      </c>
      <c r="B263" s="8" t="s">
        <v>946</v>
      </c>
      <c r="C263" s="81" t="s">
        <v>1129</v>
      </c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>
        <v>2545</v>
      </c>
      <c r="R263" s="37">
        <v>5057</v>
      </c>
      <c r="S263" s="37">
        <v>5245</v>
      </c>
      <c r="T263" s="66">
        <v>5437</v>
      </c>
      <c r="U263" s="62">
        <v>6004</v>
      </c>
      <c r="V263" s="67">
        <v>4961</v>
      </c>
      <c r="W263" s="67">
        <v>4170</v>
      </c>
      <c r="X263" s="67">
        <v>4717</v>
      </c>
      <c r="Y263" s="67"/>
      <c r="Z263" s="67"/>
      <c r="AA263" s="154">
        <v>4004</v>
      </c>
      <c r="AB263" s="154">
        <v>4198</v>
      </c>
      <c r="AC263" s="154">
        <v>6869</v>
      </c>
      <c r="AD263" s="154">
        <v>8201</v>
      </c>
      <c r="AE263" s="47" t="str">
        <f t="shared" ref="AE263:AN265" si="302">IF(D263&gt;0,RANK(D263,D$22:D$1192),"NA")</f>
        <v>NA</v>
      </c>
      <c r="AF263" s="47" t="str">
        <f t="shared" si="302"/>
        <v>NA</v>
      </c>
      <c r="AG263" s="47" t="str">
        <f t="shared" si="302"/>
        <v>NA</v>
      </c>
      <c r="AH263" s="47" t="str">
        <f t="shared" si="302"/>
        <v>NA</v>
      </c>
      <c r="AI263" s="47" t="str">
        <f t="shared" si="302"/>
        <v>NA</v>
      </c>
      <c r="AJ263" s="47" t="str">
        <f t="shared" si="302"/>
        <v>NA</v>
      </c>
      <c r="AK263" s="47" t="str">
        <f t="shared" si="302"/>
        <v>NA</v>
      </c>
      <c r="AL263" s="47" t="str">
        <f t="shared" si="302"/>
        <v>NA</v>
      </c>
      <c r="AM263" s="47" t="str">
        <f t="shared" si="302"/>
        <v>NA</v>
      </c>
      <c r="AN263" s="47" t="str">
        <f t="shared" si="302"/>
        <v>NA</v>
      </c>
      <c r="AO263" s="47" t="str">
        <f t="shared" ref="AO263:AX265" si="303">IF(N263&gt;0,RANK(N263,N$22:N$1192),"NA")</f>
        <v>NA</v>
      </c>
      <c r="AP263" s="47" t="str">
        <f t="shared" si="303"/>
        <v>NA</v>
      </c>
      <c r="AQ263" s="47" t="str">
        <f t="shared" si="303"/>
        <v>NA</v>
      </c>
      <c r="AR263" s="47">
        <f t="shared" si="303"/>
        <v>759</v>
      </c>
      <c r="AS263" s="47">
        <f t="shared" si="303"/>
        <v>738</v>
      </c>
      <c r="AT263" s="47">
        <f t="shared" si="303"/>
        <v>749</v>
      </c>
      <c r="AU263" s="47">
        <f t="shared" si="303"/>
        <v>796</v>
      </c>
      <c r="AV263" s="47">
        <f t="shared" si="303"/>
        <v>809</v>
      </c>
      <c r="AW263" s="47">
        <f t="shared" si="303"/>
        <v>900</v>
      </c>
      <c r="AX263" s="47">
        <f t="shared" si="303"/>
        <v>802</v>
      </c>
      <c r="AY263" s="47">
        <f t="shared" ref="AY263:BA265" si="304">IF(X263&gt;0,RANK(X263,X$22:X$1192),"NA")</f>
        <v>801</v>
      </c>
      <c r="AZ263" s="47" t="str">
        <f t="shared" si="304"/>
        <v>NA</v>
      </c>
      <c r="BA263" s="47" t="str">
        <f t="shared" si="304"/>
        <v>NA</v>
      </c>
      <c r="BB263" s="47">
        <f t="shared" si="279"/>
        <v>833</v>
      </c>
      <c r="BC263" s="47">
        <f t="shared" si="280"/>
        <v>838</v>
      </c>
      <c r="BD263" s="47">
        <f t="shared" si="281"/>
        <v>800</v>
      </c>
      <c r="BE263" s="47">
        <f t="shared" si="282"/>
        <v>801</v>
      </c>
    </row>
    <row r="264" spans="1:57" s="36" customFormat="1" ht="15" customHeight="1" x14ac:dyDescent="0.25">
      <c r="A264" s="54" t="s">
        <v>2091</v>
      </c>
      <c r="B264" s="82" t="s">
        <v>910</v>
      </c>
      <c r="C264" s="81" t="s">
        <v>1129</v>
      </c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66"/>
      <c r="U264" s="62"/>
      <c r="V264" s="67"/>
      <c r="W264" s="67"/>
      <c r="X264" s="67">
        <v>1443</v>
      </c>
      <c r="Y264" s="67"/>
      <c r="Z264" s="67"/>
      <c r="AA264" s="154">
        <v>2410</v>
      </c>
      <c r="AB264" s="154">
        <v>2712</v>
      </c>
      <c r="AC264" s="154">
        <v>3015</v>
      </c>
      <c r="AD264" s="154">
        <v>3220</v>
      </c>
      <c r="AE264" s="47" t="str">
        <f t="shared" si="302"/>
        <v>NA</v>
      </c>
      <c r="AF264" s="47" t="str">
        <f t="shared" si="302"/>
        <v>NA</v>
      </c>
      <c r="AG264" s="47" t="str">
        <f t="shared" si="302"/>
        <v>NA</v>
      </c>
      <c r="AH264" s="47" t="str">
        <f t="shared" si="302"/>
        <v>NA</v>
      </c>
      <c r="AI264" s="47" t="str">
        <f t="shared" si="302"/>
        <v>NA</v>
      </c>
      <c r="AJ264" s="47" t="str">
        <f t="shared" si="302"/>
        <v>NA</v>
      </c>
      <c r="AK264" s="47" t="str">
        <f t="shared" si="302"/>
        <v>NA</v>
      </c>
      <c r="AL264" s="47" t="str">
        <f t="shared" si="302"/>
        <v>NA</v>
      </c>
      <c r="AM264" s="47" t="str">
        <f t="shared" si="302"/>
        <v>NA</v>
      </c>
      <c r="AN264" s="47" t="str">
        <f t="shared" si="302"/>
        <v>NA</v>
      </c>
      <c r="AO264" s="47" t="str">
        <f t="shared" si="303"/>
        <v>NA</v>
      </c>
      <c r="AP264" s="47" t="str">
        <f t="shared" si="303"/>
        <v>NA</v>
      </c>
      <c r="AQ264" s="47" t="str">
        <f t="shared" si="303"/>
        <v>NA</v>
      </c>
      <c r="AR264" s="47" t="str">
        <f t="shared" si="303"/>
        <v>NA</v>
      </c>
      <c r="AS264" s="47" t="str">
        <f t="shared" si="303"/>
        <v>NA</v>
      </c>
      <c r="AT264" s="47" t="str">
        <f t="shared" si="303"/>
        <v>NA</v>
      </c>
      <c r="AU264" s="47" t="str">
        <f t="shared" si="303"/>
        <v>NA</v>
      </c>
      <c r="AV264" s="47" t="str">
        <f t="shared" si="303"/>
        <v>NA</v>
      </c>
      <c r="AW264" s="47" t="str">
        <f t="shared" si="303"/>
        <v>NA</v>
      </c>
      <c r="AX264" s="47" t="str">
        <f t="shared" si="303"/>
        <v>NA</v>
      </c>
      <c r="AY264" s="47">
        <f t="shared" si="304"/>
        <v>816</v>
      </c>
      <c r="AZ264" s="47" t="str">
        <f t="shared" si="304"/>
        <v>NA</v>
      </c>
      <c r="BA264" s="47" t="str">
        <f t="shared" si="304"/>
        <v>NA</v>
      </c>
      <c r="BB264" s="47">
        <f t="shared" si="279"/>
        <v>837</v>
      </c>
      <c r="BC264" s="47">
        <f t="shared" si="280"/>
        <v>840</v>
      </c>
      <c r="BD264" s="47">
        <f t="shared" si="281"/>
        <v>810</v>
      </c>
      <c r="BE264" s="47">
        <f t="shared" si="282"/>
        <v>811</v>
      </c>
    </row>
    <row r="265" spans="1:57" s="36" customFormat="1" ht="15" customHeight="1" x14ac:dyDescent="0.25">
      <c r="A265" s="54" t="s">
        <v>286</v>
      </c>
      <c r="B265" s="8" t="s">
        <v>914</v>
      </c>
      <c r="C265" s="81" t="s">
        <v>1129</v>
      </c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>
        <v>159</v>
      </c>
      <c r="Q265" s="37">
        <v>321</v>
      </c>
      <c r="R265" s="37">
        <v>370</v>
      </c>
      <c r="S265" s="37">
        <v>440</v>
      </c>
      <c r="T265" s="66">
        <v>488</v>
      </c>
      <c r="U265" s="62">
        <v>22325</v>
      </c>
      <c r="V265" s="67">
        <v>596</v>
      </c>
      <c r="W265" s="67">
        <v>598</v>
      </c>
      <c r="X265" s="67">
        <v>747</v>
      </c>
      <c r="Y265" s="67"/>
      <c r="Z265" s="67"/>
      <c r="AA265" s="154">
        <v>1167</v>
      </c>
      <c r="AB265" s="154">
        <v>1399</v>
      </c>
      <c r="AC265" s="154"/>
      <c r="AD265" s="154"/>
      <c r="AE265" s="47" t="str">
        <f t="shared" si="302"/>
        <v>NA</v>
      </c>
      <c r="AF265" s="47" t="str">
        <f t="shared" si="302"/>
        <v>NA</v>
      </c>
      <c r="AG265" s="47" t="str">
        <f t="shared" si="302"/>
        <v>NA</v>
      </c>
      <c r="AH265" s="47" t="str">
        <f t="shared" si="302"/>
        <v>NA</v>
      </c>
      <c r="AI265" s="47" t="str">
        <f t="shared" si="302"/>
        <v>NA</v>
      </c>
      <c r="AJ265" s="47" t="str">
        <f t="shared" si="302"/>
        <v>NA</v>
      </c>
      <c r="AK265" s="47" t="str">
        <f t="shared" si="302"/>
        <v>NA</v>
      </c>
      <c r="AL265" s="47" t="str">
        <f t="shared" si="302"/>
        <v>NA</v>
      </c>
      <c r="AM265" s="47" t="str">
        <f t="shared" si="302"/>
        <v>NA</v>
      </c>
      <c r="AN265" s="47" t="str">
        <f t="shared" si="302"/>
        <v>NA</v>
      </c>
      <c r="AO265" s="47" t="str">
        <f t="shared" si="303"/>
        <v>NA</v>
      </c>
      <c r="AP265" s="47" t="str">
        <f t="shared" si="303"/>
        <v>NA</v>
      </c>
      <c r="AQ265" s="47">
        <f t="shared" si="303"/>
        <v>721</v>
      </c>
      <c r="AR265" s="47">
        <f t="shared" si="303"/>
        <v>766</v>
      </c>
      <c r="AS265" s="47">
        <f t="shared" si="303"/>
        <v>755</v>
      </c>
      <c r="AT265" s="47">
        <f t="shared" si="303"/>
        <v>766</v>
      </c>
      <c r="AU265" s="47">
        <f t="shared" si="303"/>
        <v>816</v>
      </c>
      <c r="AV265" s="47">
        <f t="shared" si="303"/>
        <v>701</v>
      </c>
      <c r="AW265" s="47">
        <f t="shared" si="303"/>
        <v>919</v>
      </c>
      <c r="AX265" s="47">
        <f t="shared" si="303"/>
        <v>813</v>
      </c>
      <c r="AY265" s="47">
        <f t="shared" si="304"/>
        <v>817</v>
      </c>
      <c r="AZ265" s="47" t="str">
        <f t="shared" si="304"/>
        <v>NA</v>
      </c>
      <c r="BA265" s="47" t="str">
        <f t="shared" si="304"/>
        <v>NA</v>
      </c>
      <c r="BB265" s="47">
        <f t="shared" si="279"/>
        <v>839</v>
      </c>
      <c r="BC265" s="47">
        <f t="shared" si="280"/>
        <v>842</v>
      </c>
      <c r="BD265" s="47" t="str">
        <f t="shared" si="281"/>
        <v>NA</v>
      </c>
      <c r="BE265" s="47" t="str">
        <f t="shared" si="282"/>
        <v>NA</v>
      </c>
    </row>
    <row r="266" spans="1:57" s="36" customFormat="1" ht="15" customHeight="1" x14ac:dyDescent="0.25">
      <c r="A266" s="160" t="s">
        <v>2187</v>
      </c>
      <c r="B266" s="160" t="s">
        <v>920</v>
      </c>
      <c r="C266" s="160" t="s">
        <v>1129</v>
      </c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66"/>
      <c r="U266" s="66"/>
      <c r="V266" s="118"/>
      <c r="W266" s="118"/>
      <c r="X266" s="118"/>
      <c r="Y266" s="118"/>
      <c r="Z266" s="118"/>
      <c r="AA266" s="162">
        <v>714</v>
      </c>
      <c r="AB266" s="162">
        <v>894</v>
      </c>
      <c r="AC266" s="154">
        <v>1141</v>
      </c>
      <c r="AD266" s="154">
        <v>1087</v>
      </c>
      <c r="AE266" s="119"/>
      <c r="AF266" s="119"/>
      <c r="AG266" s="119"/>
      <c r="AH266" s="119"/>
      <c r="AI266" s="119"/>
      <c r="AJ266" s="119"/>
      <c r="AK266" s="119"/>
      <c r="AL266" s="119"/>
      <c r="AM266" s="119"/>
      <c r="AN266" s="119"/>
      <c r="AO266" s="119"/>
      <c r="AP266" s="119"/>
      <c r="AQ266" s="119"/>
      <c r="AR266" s="119"/>
      <c r="AS266" s="119"/>
      <c r="AT266" s="119"/>
      <c r="AU266" s="119"/>
      <c r="AV266" s="119"/>
      <c r="AW266" s="119"/>
      <c r="AX266" s="119"/>
      <c r="AY266" s="119"/>
      <c r="AZ266" s="119"/>
      <c r="BA266" s="119"/>
      <c r="BB266" s="47">
        <f t="shared" si="279"/>
        <v>840</v>
      </c>
      <c r="BC266" s="47">
        <f t="shared" si="280"/>
        <v>843</v>
      </c>
      <c r="BD266" s="47">
        <f t="shared" si="281"/>
        <v>812</v>
      </c>
      <c r="BE266" s="47">
        <f t="shared" si="282"/>
        <v>813</v>
      </c>
    </row>
    <row r="267" spans="1:57" s="36" customFormat="1" ht="15" customHeight="1" x14ac:dyDescent="0.25">
      <c r="A267" s="54" t="s">
        <v>34</v>
      </c>
      <c r="B267" s="8" t="s">
        <v>920</v>
      </c>
      <c r="C267" s="81" t="s">
        <v>1129</v>
      </c>
      <c r="D267" s="37"/>
      <c r="E267" s="37"/>
      <c r="F267" s="37"/>
      <c r="G267" s="37"/>
      <c r="H267" s="37">
        <v>161177</v>
      </c>
      <c r="I267" s="37">
        <v>157897</v>
      </c>
      <c r="J267" s="37">
        <v>199334</v>
      </c>
      <c r="K267" s="37">
        <v>286219</v>
      </c>
      <c r="L267" s="37">
        <v>303979</v>
      </c>
      <c r="M267" s="37">
        <v>325400</v>
      </c>
      <c r="N267" s="37">
        <v>366167</v>
      </c>
      <c r="O267" s="37">
        <v>311829</v>
      </c>
      <c r="P267" s="37">
        <v>266341</v>
      </c>
      <c r="Q267" s="37">
        <v>243771</v>
      </c>
      <c r="R267" s="37">
        <v>252153</v>
      </c>
      <c r="S267" s="37">
        <v>242576</v>
      </c>
      <c r="T267" s="66">
        <v>257987</v>
      </c>
      <c r="U267" s="62">
        <v>277633</v>
      </c>
      <c r="V267" s="67">
        <v>273890</v>
      </c>
      <c r="W267" s="67">
        <v>186608</v>
      </c>
      <c r="X267" s="67">
        <v>179550</v>
      </c>
      <c r="Y267" s="67"/>
      <c r="Z267" s="67"/>
      <c r="AA267" s="67"/>
      <c r="AB267" s="67"/>
      <c r="AC267" s="154"/>
      <c r="AD267" s="154"/>
      <c r="AE267" s="47" t="str">
        <f t="shared" ref="AE267:AE298" si="305">IF(D267&gt;0,RANK(D267,D$22:D$1192),"NA")</f>
        <v>NA</v>
      </c>
      <c r="AF267" s="47" t="str">
        <f t="shared" ref="AF267:AF298" si="306">IF(E267&gt;0,RANK(E267,E$22:E$1192),"NA")</f>
        <v>NA</v>
      </c>
      <c r="AG267" s="47" t="str">
        <f t="shared" ref="AG267:AG298" si="307">IF(F267&gt;0,RANK(F267,F$22:F$1192),"NA")</f>
        <v>NA</v>
      </c>
      <c r="AH267" s="47" t="str">
        <f t="shared" ref="AH267:AH298" si="308">IF(G267&gt;0,RANK(G267,G$22:G$1192),"NA")</f>
        <v>NA</v>
      </c>
      <c r="AI267" s="47">
        <f t="shared" ref="AI267:AI298" si="309">IF(H267&gt;0,RANK(H267,H$22:H$1192),"NA")</f>
        <v>109</v>
      </c>
      <c r="AJ267" s="47">
        <f t="shared" ref="AJ267:AJ298" si="310">IF(I267&gt;0,RANK(I267,I$22:I$1192),"NA")</f>
        <v>128</v>
      </c>
      <c r="AK267" s="47">
        <f t="shared" ref="AK267:AK298" si="311">IF(J267&gt;0,RANK(J267,J$22:J$1192),"NA")</f>
        <v>124</v>
      </c>
      <c r="AL267" s="47">
        <f t="shared" ref="AL267:AL298" si="312">IF(K267&gt;0,RANK(K267,K$22:K$1192),"NA")</f>
        <v>105</v>
      </c>
      <c r="AM267" s="47">
        <f t="shared" ref="AM267:AM298" si="313">IF(L267&gt;0,RANK(L267,L$22:L$1192),"NA")</f>
        <v>119</v>
      </c>
      <c r="AN267" s="47">
        <f t="shared" ref="AN267:AN298" si="314">IF(M267&gt;0,RANK(M267,M$22:M$1192),"NA")</f>
        <v>123</v>
      </c>
      <c r="AO267" s="47">
        <f t="shared" ref="AO267:AO298" si="315">IF(N267&gt;0,RANK(N267,N$22:N$1192),"NA")</f>
        <v>123</v>
      </c>
      <c r="AP267" s="47">
        <f t="shared" ref="AP267:AP298" si="316">IF(O267&gt;0,RANK(O267,O$22:O$1192),"NA")</f>
        <v>134</v>
      </c>
      <c r="AQ267" s="47">
        <f t="shared" ref="AQ267:AQ298" si="317">IF(P267&gt;0,RANK(P267,P$22:P$1192),"NA")</f>
        <v>143</v>
      </c>
      <c r="AR267" s="47">
        <f t="shared" ref="AR267:AR298" si="318">IF(Q267&gt;0,RANK(Q267,Q$22:Q$1192),"NA")</f>
        <v>154</v>
      </c>
      <c r="AS267" s="47">
        <f t="shared" ref="AS267:AS298" si="319">IF(R267&gt;0,RANK(R267,R$22:R$1192),"NA")</f>
        <v>173</v>
      </c>
      <c r="AT267" s="47">
        <f t="shared" ref="AT267:AT298" si="320">IF(S267&gt;0,RANK(S267,S$22:S$1192),"NA")</f>
        <v>190</v>
      </c>
      <c r="AU267" s="47">
        <f t="shared" ref="AU267:AU298" si="321">IF(T267&gt;0,RANK(T267,T$22:T$1192),"NA")</f>
        <v>202</v>
      </c>
      <c r="AV267" s="47">
        <f t="shared" ref="AV267:AV298" si="322">IF(U267&gt;0,RANK(U267,U$22:U$1192),"NA")</f>
        <v>207</v>
      </c>
      <c r="AW267" s="47">
        <f t="shared" ref="AW267:AW298" si="323">IF(V267&gt;0,RANK(V267,V$22:V$1192),"NA")</f>
        <v>209</v>
      </c>
      <c r="AX267" s="47">
        <f t="shared" ref="AX267:AX298" si="324">IF(W267&gt;0,RANK(W267,W$22:W$1192),"NA")</f>
        <v>223</v>
      </c>
      <c r="AY267" s="47">
        <f t="shared" ref="AY267:AY298" si="325">IF(X267&gt;0,RANK(X267,X$22:X$1192),"NA")</f>
        <v>242</v>
      </c>
      <c r="AZ267" s="47" t="str">
        <f t="shared" ref="AZ267:AZ298" si="326">IF(Y267&gt;0,RANK(Y267,Y$22:Y$1192),"NA")</f>
        <v>NA</v>
      </c>
      <c r="BA267" s="47" t="str">
        <f t="shared" ref="BA267:BA298" si="327">IF(Z267&gt;0,RANK(Z267,Z$22:Z$1192),"NA")</f>
        <v>NA</v>
      </c>
      <c r="BB267" s="47" t="str">
        <f t="shared" si="279"/>
        <v>NA</v>
      </c>
      <c r="BC267" s="47" t="str">
        <f t="shared" si="280"/>
        <v>NA</v>
      </c>
      <c r="BD267" s="47" t="str">
        <f t="shared" si="281"/>
        <v>NA</v>
      </c>
      <c r="BE267" s="47" t="str">
        <f t="shared" si="282"/>
        <v>NA</v>
      </c>
    </row>
    <row r="268" spans="1:57" s="36" customFormat="1" ht="15" customHeight="1" x14ac:dyDescent="0.25">
      <c r="A268" s="54" t="s">
        <v>2112</v>
      </c>
      <c r="B268" s="82" t="s">
        <v>939</v>
      </c>
      <c r="C268" s="81" t="s">
        <v>1129</v>
      </c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66"/>
      <c r="U268" s="62"/>
      <c r="V268" s="67"/>
      <c r="W268" s="67">
        <v>72602</v>
      </c>
      <c r="X268" s="67">
        <v>86117</v>
      </c>
      <c r="Y268" s="67"/>
      <c r="Z268" s="67"/>
      <c r="AA268" s="67"/>
      <c r="AB268" s="67"/>
      <c r="AC268" s="154"/>
      <c r="AD268" s="154"/>
      <c r="AE268" s="47" t="str">
        <f t="shared" si="305"/>
        <v>NA</v>
      </c>
      <c r="AF268" s="47" t="str">
        <f t="shared" si="306"/>
        <v>NA</v>
      </c>
      <c r="AG268" s="47" t="str">
        <f t="shared" si="307"/>
        <v>NA</v>
      </c>
      <c r="AH268" s="47" t="str">
        <f t="shared" si="308"/>
        <v>NA</v>
      </c>
      <c r="AI268" s="47" t="str">
        <f t="shared" si="309"/>
        <v>NA</v>
      </c>
      <c r="AJ268" s="47" t="str">
        <f t="shared" si="310"/>
        <v>NA</v>
      </c>
      <c r="AK268" s="47" t="str">
        <f t="shared" si="311"/>
        <v>NA</v>
      </c>
      <c r="AL268" s="47" t="str">
        <f t="shared" si="312"/>
        <v>NA</v>
      </c>
      <c r="AM268" s="47" t="str">
        <f t="shared" si="313"/>
        <v>NA</v>
      </c>
      <c r="AN268" s="47" t="str">
        <f t="shared" si="314"/>
        <v>NA</v>
      </c>
      <c r="AO268" s="47" t="str">
        <f t="shared" si="315"/>
        <v>NA</v>
      </c>
      <c r="AP268" s="47" t="str">
        <f t="shared" si="316"/>
        <v>NA</v>
      </c>
      <c r="AQ268" s="47" t="str">
        <f t="shared" si="317"/>
        <v>NA</v>
      </c>
      <c r="AR268" s="47" t="str">
        <f t="shared" si="318"/>
        <v>NA</v>
      </c>
      <c r="AS268" s="47" t="str">
        <f t="shared" si="319"/>
        <v>NA</v>
      </c>
      <c r="AT268" s="47" t="str">
        <f t="shared" si="320"/>
        <v>NA</v>
      </c>
      <c r="AU268" s="47" t="str">
        <f t="shared" si="321"/>
        <v>NA</v>
      </c>
      <c r="AV268" s="47" t="str">
        <f t="shared" si="322"/>
        <v>NA</v>
      </c>
      <c r="AW268" s="47" t="str">
        <f t="shared" si="323"/>
        <v>NA</v>
      </c>
      <c r="AX268" s="47">
        <f t="shared" si="324"/>
        <v>384</v>
      </c>
      <c r="AY268" s="47">
        <f t="shared" si="325"/>
        <v>376</v>
      </c>
      <c r="AZ268" s="47" t="str">
        <f t="shared" si="326"/>
        <v>NA</v>
      </c>
      <c r="BA268" s="47" t="str">
        <f t="shared" si="327"/>
        <v>NA</v>
      </c>
      <c r="BB268" s="47" t="str">
        <f t="shared" si="279"/>
        <v>NA</v>
      </c>
      <c r="BC268" s="47" t="str">
        <f t="shared" si="280"/>
        <v>NA</v>
      </c>
      <c r="BD268" s="47" t="str">
        <f t="shared" si="281"/>
        <v>NA</v>
      </c>
      <c r="BE268" s="47" t="str">
        <f t="shared" si="282"/>
        <v>NA</v>
      </c>
    </row>
    <row r="269" spans="1:57" s="36" customFormat="1" ht="15" customHeight="1" x14ac:dyDescent="0.25">
      <c r="A269" s="54" t="s">
        <v>277</v>
      </c>
      <c r="B269" s="8" t="s">
        <v>920</v>
      </c>
      <c r="C269" s="81" t="s">
        <v>1129</v>
      </c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>
        <v>55041</v>
      </c>
      <c r="Q269" s="37">
        <v>59001</v>
      </c>
      <c r="R269" s="37">
        <v>67655</v>
      </c>
      <c r="S269" s="37">
        <v>72400</v>
      </c>
      <c r="T269" s="66">
        <v>79007</v>
      </c>
      <c r="U269" s="70">
        <f>((V269-T269)/2)+T269</f>
        <v>81279</v>
      </c>
      <c r="V269" s="67">
        <v>83551</v>
      </c>
      <c r="W269" s="67">
        <v>66659</v>
      </c>
      <c r="X269" s="67">
        <v>71319</v>
      </c>
      <c r="Y269" s="67"/>
      <c r="Z269" s="67"/>
      <c r="AA269" s="67"/>
      <c r="AB269" s="67"/>
      <c r="AC269" s="154"/>
      <c r="AD269" s="154"/>
      <c r="AE269" s="47" t="str">
        <f t="shared" si="305"/>
        <v>NA</v>
      </c>
      <c r="AF269" s="47" t="str">
        <f t="shared" si="306"/>
        <v>NA</v>
      </c>
      <c r="AG269" s="47" t="str">
        <f t="shared" si="307"/>
        <v>NA</v>
      </c>
      <c r="AH269" s="47" t="str">
        <f t="shared" si="308"/>
        <v>NA</v>
      </c>
      <c r="AI269" s="47" t="str">
        <f t="shared" si="309"/>
        <v>NA</v>
      </c>
      <c r="AJ269" s="47" t="str">
        <f t="shared" si="310"/>
        <v>NA</v>
      </c>
      <c r="AK269" s="47" t="str">
        <f t="shared" si="311"/>
        <v>NA</v>
      </c>
      <c r="AL269" s="47" t="str">
        <f t="shared" si="312"/>
        <v>NA</v>
      </c>
      <c r="AM269" s="47" t="str">
        <f t="shared" si="313"/>
        <v>NA</v>
      </c>
      <c r="AN269" s="47" t="str">
        <f t="shared" si="314"/>
        <v>NA</v>
      </c>
      <c r="AO269" s="47" t="str">
        <f t="shared" si="315"/>
        <v>NA</v>
      </c>
      <c r="AP269" s="47" t="str">
        <f t="shared" si="316"/>
        <v>NA</v>
      </c>
      <c r="AQ269" s="47">
        <f t="shared" si="317"/>
        <v>390</v>
      </c>
      <c r="AR269" s="47">
        <f t="shared" si="318"/>
        <v>378</v>
      </c>
      <c r="AS269" s="47">
        <f t="shared" si="319"/>
        <v>376</v>
      </c>
      <c r="AT269" s="47">
        <f t="shared" si="320"/>
        <v>384</v>
      </c>
      <c r="AU269" s="47">
        <f t="shared" si="321"/>
        <v>391</v>
      </c>
      <c r="AV269" s="47">
        <f t="shared" si="322"/>
        <v>416</v>
      </c>
      <c r="AW269" s="47">
        <f t="shared" si="323"/>
        <v>422</v>
      </c>
      <c r="AX269" s="47">
        <f t="shared" si="324"/>
        <v>409</v>
      </c>
      <c r="AY269" s="47">
        <f t="shared" si="325"/>
        <v>414</v>
      </c>
      <c r="AZ269" s="47" t="str">
        <f t="shared" si="326"/>
        <v>NA</v>
      </c>
      <c r="BA269" s="47" t="str">
        <f t="shared" si="327"/>
        <v>NA</v>
      </c>
      <c r="BB269" s="47" t="str">
        <f t="shared" si="279"/>
        <v>NA</v>
      </c>
      <c r="BC269" s="47" t="str">
        <f t="shared" si="280"/>
        <v>NA</v>
      </c>
      <c r="BD269" s="47" t="str">
        <f t="shared" si="281"/>
        <v>NA</v>
      </c>
      <c r="BE269" s="47" t="str">
        <f t="shared" si="282"/>
        <v>NA</v>
      </c>
    </row>
    <row r="270" spans="1:57" s="36" customFormat="1" ht="15" customHeight="1" x14ac:dyDescent="0.25">
      <c r="A270" s="54" t="s">
        <v>331</v>
      </c>
      <c r="B270" s="8" t="s">
        <v>920</v>
      </c>
      <c r="C270" s="81" t="s">
        <v>1129</v>
      </c>
      <c r="D270" s="37"/>
      <c r="E270" s="37"/>
      <c r="F270" s="37"/>
      <c r="G270" s="37"/>
      <c r="H270" s="37">
        <v>32238</v>
      </c>
      <c r="I270" s="37">
        <v>37413</v>
      </c>
      <c r="J270" s="37">
        <v>41622</v>
      </c>
      <c r="K270" s="37">
        <v>47543</v>
      </c>
      <c r="L270" s="37">
        <v>57808</v>
      </c>
      <c r="M270" s="37">
        <v>67130</v>
      </c>
      <c r="N270" s="37">
        <v>69426</v>
      </c>
      <c r="O270" s="37">
        <v>64914</v>
      </c>
      <c r="P270" s="37">
        <v>57203</v>
      </c>
      <c r="Q270" s="37">
        <v>55170</v>
      </c>
      <c r="R270" s="37">
        <v>62472</v>
      </c>
      <c r="S270" s="37">
        <v>70108</v>
      </c>
      <c r="T270" s="66">
        <v>75631</v>
      </c>
      <c r="U270" s="62">
        <v>84198</v>
      </c>
      <c r="V270" s="67">
        <v>81295</v>
      </c>
      <c r="W270" s="67">
        <v>61515</v>
      </c>
      <c r="X270" s="67">
        <v>66916</v>
      </c>
      <c r="Y270" s="67"/>
      <c r="Z270" s="67"/>
      <c r="AA270" s="67"/>
      <c r="AB270" s="67"/>
      <c r="AC270" s="154"/>
      <c r="AD270" s="154"/>
      <c r="AE270" s="47" t="str">
        <f t="shared" si="305"/>
        <v>NA</v>
      </c>
      <c r="AF270" s="47" t="str">
        <f t="shared" si="306"/>
        <v>NA</v>
      </c>
      <c r="AG270" s="47" t="str">
        <f t="shared" si="307"/>
        <v>NA</v>
      </c>
      <c r="AH270" s="47" t="str">
        <f t="shared" si="308"/>
        <v>NA</v>
      </c>
      <c r="AI270" s="47">
        <f t="shared" si="309"/>
        <v>323</v>
      </c>
      <c r="AJ270" s="47">
        <f t="shared" si="310"/>
        <v>329</v>
      </c>
      <c r="AK270" s="47">
        <f t="shared" si="311"/>
        <v>336</v>
      </c>
      <c r="AL270" s="47">
        <f t="shared" si="312"/>
        <v>343</v>
      </c>
      <c r="AM270" s="47">
        <f t="shared" si="313"/>
        <v>343</v>
      </c>
      <c r="AN270" s="47">
        <f t="shared" si="314"/>
        <v>341</v>
      </c>
      <c r="AO270" s="47">
        <f t="shared" si="315"/>
        <v>364</v>
      </c>
      <c r="AP270" s="47">
        <f t="shared" si="316"/>
        <v>366</v>
      </c>
      <c r="AQ270" s="47">
        <f t="shared" si="317"/>
        <v>381</v>
      </c>
      <c r="AR270" s="47">
        <f t="shared" si="318"/>
        <v>393</v>
      </c>
      <c r="AS270" s="47">
        <f t="shared" si="319"/>
        <v>394</v>
      </c>
      <c r="AT270" s="47">
        <f t="shared" si="320"/>
        <v>391</v>
      </c>
      <c r="AU270" s="47">
        <f t="shared" si="321"/>
        <v>403</v>
      </c>
      <c r="AV270" s="47">
        <f t="shared" si="322"/>
        <v>408</v>
      </c>
      <c r="AW270" s="47">
        <f t="shared" si="323"/>
        <v>431</v>
      </c>
      <c r="AX270" s="47">
        <f t="shared" si="324"/>
        <v>427</v>
      </c>
      <c r="AY270" s="47">
        <f t="shared" si="325"/>
        <v>431</v>
      </c>
      <c r="AZ270" s="47" t="str">
        <f t="shared" si="326"/>
        <v>NA</v>
      </c>
      <c r="BA270" s="47" t="str">
        <f t="shared" si="327"/>
        <v>NA</v>
      </c>
      <c r="BB270" s="47" t="str">
        <f t="shared" si="279"/>
        <v>NA</v>
      </c>
      <c r="BC270" s="47" t="str">
        <f t="shared" si="280"/>
        <v>NA</v>
      </c>
      <c r="BD270" s="47" t="str">
        <f t="shared" si="281"/>
        <v>NA</v>
      </c>
      <c r="BE270" s="47" t="str">
        <f t="shared" si="282"/>
        <v>NA</v>
      </c>
    </row>
    <row r="271" spans="1:57" s="36" customFormat="1" ht="15" customHeight="1" x14ac:dyDescent="0.25">
      <c r="A271" s="54" t="s">
        <v>256</v>
      </c>
      <c r="B271" s="8" t="s">
        <v>946</v>
      </c>
      <c r="C271" s="81" t="s">
        <v>1129</v>
      </c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>
        <v>16598</v>
      </c>
      <c r="R271" s="37">
        <v>18435</v>
      </c>
      <c r="S271" s="37">
        <v>19351</v>
      </c>
      <c r="T271" s="66">
        <v>21632</v>
      </c>
      <c r="U271" s="62">
        <v>24658</v>
      </c>
      <c r="V271" s="67">
        <v>42660</v>
      </c>
      <c r="W271" s="67">
        <v>45160</v>
      </c>
      <c r="X271" s="67">
        <v>59049</v>
      </c>
      <c r="Y271" s="67"/>
      <c r="Z271" s="67"/>
      <c r="AA271" s="67"/>
      <c r="AB271" s="67"/>
      <c r="AC271" s="154"/>
      <c r="AD271" s="154"/>
      <c r="AE271" s="47" t="str">
        <f t="shared" si="305"/>
        <v>NA</v>
      </c>
      <c r="AF271" s="47" t="str">
        <f t="shared" si="306"/>
        <v>NA</v>
      </c>
      <c r="AG271" s="47" t="str">
        <f t="shared" si="307"/>
        <v>NA</v>
      </c>
      <c r="AH271" s="47" t="str">
        <f t="shared" si="308"/>
        <v>NA</v>
      </c>
      <c r="AI271" s="47" t="str">
        <f t="shared" si="309"/>
        <v>NA</v>
      </c>
      <c r="AJ271" s="47" t="str">
        <f t="shared" si="310"/>
        <v>NA</v>
      </c>
      <c r="AK271" s="47" t="str">
        <f t="shared" si="311"/>
        <v>NA</v>
      </c>
      <c r="AL271" s="47" t="str">
        <f t="shared" si="312"/>
        <v>NA</v>
      </c>
      <c r="AM271" s="47" t="str">
        <f t="shared" si="313"/>
        <v>NA</v>
      </c>
      <c r="AN271" s="47" t="str">
        <f t="shared" si="314"/>
        <v>NA</v>
      </c>
      <c r="AO271" s="47" t="str">
        <f t="shared" si="315"/>
        <v>NA</v>
      </c>
      <c r="AP271" s="47" t="str">
        <f t="shared" si="316"/>
        <v>NA</v>
      </c>
      <c r="AQ271" s="47" t="str">
        <f t="shared" si="317"/>
        <v>NA</v>
      </c>
      <c r="AR271" s="47">
        <f t="shared" si="318"/>
        <v>650</v>
      </c>
      <c r="AS271" s="47">
        <f t="shared" si="319"/>
        <v>647</v>
      </c>
      <c r="AT271" s="47">
        <f t="shared" si="320"/>
        <v>661</v>
      </c>
      <c r="AU271" s="47">
        <f t="shared" si="321"/>
        <v>675</v>
      </c>
      <c r="AV271" s="47">
        <f t="shared" si="322"/>
        <v>683</v>
      </c>
      <c r="AW271" s="47">
        <f t="shared" si="323"/>
        <v>609</v>
      </c>
      <c r="AX271" s="47">
        <f t="shared" si="324"/>
        <v>507</v>
      </c>
      <c r="AY271" s="47">
        <f t="shared" si="325"/>
        <v>473</v>
      </c>
      <c r="AZ271" s="47" t="str">
        <f t="shared" si="326"/>
        <v>NA</v>
      </c>
      <c r="BA271" s="47" t="str">
        <f t="shared" si="327"/>
        <v>NA</v>
      </c>
      <c r="BB271" s="47" t="str">
        <f t="shared" si="279"/>
        <v>NA</v>
      </c>
      <c r="BC271" s="47" t="str">
        <f t="shared" si="280"/>
        <v>NA</v>
      </c>
      <c r="BD271" s="47" t="str">
        <f t="shared" si="281"/>
        <v>NA</v>
      </c>
      <c r="BE271" s="47" t="str">
        <f t="shared" si="282"/>
        <v>NA</v>
      </c>
    </row>
    <row r="272" spans="1:57" s="36" customFormat="1" ht="15" customHeight="1" x14ac:dyDescent="0.25">
      <c r="A272" s="54" t="s">
        <v>238</v>
      </c>
      <c r="B272" s="8" t="s">
        <v>939</v>
      </c>
      <c r="C272" s="81" t="s">
        <v>1129</v>
      </c>
      <c r="D272" s="37"/>
      <c r="E272" s="37"/>
      <c r="F272" s="37"/>
      <c r="G272" s="37"/>
      <c r="H272" s="37">
        <v>71604</v>
      </c>
      <c r="I272" s="37">
        <v>77042</v>
      </c>
      <c r="J272" s="37">
        <v>80497</v>
      </c>
      <c r="K272" s="37">
        <v>93524</v>
      </c>
      <c r="L272" s="37">
        <v>112797</v>
      </c>
      <c r="M272" s="37">
        <v>109463</v>
      </c>
      <c r="N272" s="37">
        <v>116741</v>
      </c>
      <c r="O272" s="37">
        <v>114529</v>
      </c>
      <c r="P272" s="37">
        <v>106054</v>
      </c>
      <c r="Q272" s="37">
        <v>98887</v>
      </c>
      <c r="R272" s="37">
        <v>112165</v>
      </c>
      <c r="S272" s="37">
        <v>114398</v>
      </c>
      <c r="T272" s="66">
        <v>114358</v>
      </c>
      <c r="U272" s="62">
        <v>112901</v>
      </c>
      <c r="V272" s="67">
        <v>100564</v>
      </c>
      <c r="W272" s="67">
        <v>68478</v>
      </c>
      <c r="X272" s="67">
        <v>58886</v>
      </c>
      <c r="Y272" s="67"/>
      <c r="Z272" s="67"/>
      <c r="AA272" s="67"/>
      <c r="AB272" s="67"/>
      <c r="AC272" s="154"/>
      <c r="AD272" s="154"/>
      <c r="AE272" s="47" t="str">
        <f t="shared" si="305"/>
        <v>NA</v>
      </c>
      <c r="AF272" s="47" t="str">
        <f t="shared" si="306"/>
        <v>NA</v>
      </c>
      <c r="AG272" s="47" t="str">
        <f t="shared" si="307"/>
        <v>NA</v>
      </c>
      <c r="AH272" s="47" t="str">
        <f t="shared" si="308"/>
        <v>NA</v>
      </c>
      <c r="AI272" s="47">
        <f t="shared" si="309"/>
        <v>205</v>
      </c>
      <c r="AJ272" s="47">
        <f t="shared" si="310"/>
        <v>218</v>
      </c>
      <c r="AK272" s="47">
        <f t="shared" si="311"/>
        <v>242</v>
      </c>
      <c r="AL272" s="47">
        <f t="shared" si="312"/>
        <v>252</v>
      </c>
      <c r="AM272" s="47">
        <f t="shared" si="313"/>
        <v>250</v>
      </c>
      <c r="AN272" s="47">
        <f t="shared" si="314"/>
        <v>270</v>
      </c>
      <c r="AO272" s="47">
        <f t="shared" si="315"/>
        <v>283</v>
      </c>
      <c r="AP272" s="47">
        <f t="shared" si="316"/>
        <v>274</v>
      </c>
      <c r="AQ272" s="47">
        <f t="shared" si="317"/>
        <v>279</v>
      </c>
      <c r="AR272" s="47">
        <f t="shared" si="318"/>
        <v>299</v>
      </c>
      <c r="AS272" s="47">
        <f t="shared" si="319"/>
        <v>299</v>
      </c>
      <c r="AT272" s="47">
        <f t="shared" si="320"/>
        <v>312</v>
      </c>
      <c r="AU272" s="47">
        <f t="shared" si="321"/>
        <v>323</v>
      </c>
      <c r="AV272" s="47">
        <f t="shared" si="322"/>
        <v>354</v>
      </c>
      <c r="AW272" s="47">
        <f t="shared" si="323"/>
        <v>382</v>
      </c>
      <c r="AX272" s="47">
        <f t="shared" si="324"/>
        <v>404</v>
      </c>
      <c r="AY272" s="47">
        <f t="shared" si="325"/>
        <v>474</v>
      </c>
      <c r="AZ272" s="47" t="str">
        <f t="shared" si="326"/>
        <v>NA</v>
      </c>
      <c r="BA272" s="47" t="str">
        <f t="shared" si="327"/>
        <v>NA</v>
      </c>
      <c r="BB272" s="47" t="str">
        <f t="shared" si="279"/>
        <v>NA</v>
      </c>
      <c r="BC272" s="47" t="str">
        <f t="shared" si="280"/>
        <v>NA</v>
      </c>
      <c r="BD272" s="47" t="str">
        <f t="shared" si="281"/>
        <v>NA</v>
      </c>
      <c r="BE272" s="47" t="str">
        <f t="shared" si="282"/>
        <v>NA</v>
      </c>
    </row>
    <row r="273" spans="1:57" s="36" customFormat="1" ht="15" customHeight="1" x14ac:dyDescent="0.25">
      <c r="A273" s="54" t="s">
        <v>311</v>
      </c>
      <c r="B273" s="8" t="s">
        <v>918</v>
      </c>
      <c r="C273" s="81" t="s">
        <v>1129</v>
      </c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>
        <v>35762</v>
      </c>
      <c r="S273" s="37">
        <v>40891</v>
      </c>
      <c r="T273" s="66">
        <v>44193</v>
      </c>
      <c r="U273" s="132">
        <f>(($W$188-$T$188)/3)+T273</f>
        <v>55849.666666666664</v>
      </c>
      <c r="V273" s="132">
        <f>(($W$188-$T$188)/3)+U273</f>
        <v>67506.333333333328</v>
      </c>
      <c r="W273" s="67">
        <v>37154</v>
      </c>
      <c r="X273" s="67">
        <v>45190</v>
      </c>
      <c r="Y273" s="67"/>
      <c r="Z273" s="67"/>
      <c r="AA273" s="67"/>
      <c r="AB273" s="67"/>
      <c r="AC273" s="154"/>
      <c r="AD273" s="154"/>
      <c r="AE273" s="47" t="str">
        <f t="shared" si="305"/>
        <v>NA</v>
      </c>
      <c r="AF273" s="47" t="str">
        <f t="shared" si="306"/>
        <v>NA</v>
      </c>
      <c r="AG273" s="47" t="str">
        <f t="shared" si="307"/>
        <v>NA</v>
      </c>
      <c r="AH273" s="47" t="str">
        <f t="shared" si="308"/>
        <v>NA</v>
      </c>
      <c r="AI273" s="47" t="str">
        <f t="shared" si="309"/>
        <v>NA</v>
      </c>
      <c r="AJ273" s="47" t="str">
        <f t="shared" si="310"/>
        <v>NA</v>
      </c>
      <c r="AK273" s="47" t="str">
        <f t="shared" si="311"/>
        <v>NA</v>
      </c>
      <c r="AL273" s="47" t="str">
        <f t="shared" si="312"/>
        <v>NA</v>
      </c>
      <c r="AM273" s="47" t="str">
        <f t="shared" si="313"/>
        <v>NA</v>
      </c>
      <c r="AN273" s="47" t="str">
        <f t="shared" si="314"/>
        <v>NA</v>
      </c>
      <c r="AO273" s="47" t="str">
        <f t="shared" si="315"/>
        <v>NA</v>
      </c>
      <c r="AP273" s="47" t="str">
        <f t="shared" si="316"/>
        <v>NA</v>
      </c>
      <c r="AQ273" s="47" t="str">
        <f t="shared" si="317"/>
        <v>NA</v>
      </c>
      <c r="AR273" s="47" t="str">
        <f t="shared" si="318"/>
        <v>NA</v>
      </c>
      <c r="AS273" s="47">
        <f t="shared" si="319"/>
        <v>531</v>
      </c>
      <c r="AT273" s="47">
        <f t="shared" si="320"/>
        <v>519</v>
      </c>
      <c r="AU273" s="47">
        <f t="shared" si="321"/>
        <v>529</v>
      </c>
      <c r="AV273" s="47">
        <f t="shared" si="322"/>
        <v>511</v>
      </c>
      <c r="AW273" s="47">
        <f t="shared" si="323"/>
        <v>487</v>
      </c>
      <c r="AX273" s="47">
        <f t="shared" si="324"/>
        <v>546</v>
      </c>
      <c r="AY273" s="47">
        <f t="shared" si="325"/>
        <v>534</v>
      </c>
      <c r="AZ273" s="47" t="str">
        <f t="shared" si="326"/>
        <v>NA</v>
      </c>
      <c r="BA273" s="47" t="str">
        <f t="shared" si="327"/>
        <v>NA</v>
      </c>
      <c r="BB273" s="47" t="str">
        <f t="shared" si="279"/>
        <v>NA</v>
      </c>
      <c r="BC273" s="47" t="str">
        <f t="shared" si="280"/>
        <v>NA</v>
      </c>
      <c r="BD273" s="47" t="str">
        <f t="shared" si="281"/>
        <v>NA</v>
      </c>
      <c r="BE273" s="47" t="str">
        <f t="shared" si="282"/>
        <v>NA</v>
      </c>
    </row>
    <row r="274" spans="1:57" s="36" customFormat="1" ht="15" customHeight="1" x14ac:dyDescent="0.25">
      <c r="A274" s="54" t="s">
        <v>865</v>
      </c>
      <c r="B274" s="8" t="s">
        <v>935</v>
      </c>
      <c r="C274" s="81" t="s">
        <v>1129</v>
      </c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>
        <v>22306</v>
      </c>
      <c r="O274" s="37">
        <v>25335</v>
      </c>
      <c r="P274" s="37">
        <v>28137</v>
      </c>
      <c r="Q274" s="37">
        <v>27961</v>
      </c>
      <c r="R274" s="37">
        <v>35160</v>
      </c>
      <c r="S274" s="37">
        <v>35509</v>
      </c>
      <c r="T274" s="66">
        <v>41104</v>
      </c>
      <c r="U274" s="62">
        <v>42854</v>
      </c>
      <c r="V274" s="67">
        <v>42289</v>
      </c>
      <c r="W274" s="67">
        <v>32834</v>
      </c>
      <c r="X274" s="67">
        <v>44525</v>
      </c>
      <c r="Y274" s="67"/>
      <c r="Z274" s="67"/>
      <c r="AA274" s="67"/>
      <c r="AB274" s="67"/>
      <c r="AC274" s="154">
        <v>66240</v>
      </c>
      <c r="AD274" s="154">
        <v>62703</v>
      </c>
      <c r="AE274" s="47" t="str">
        <f t="shared" si="305"/>
        <v>NA</v>
      </c>
      <c r="AF274" s="47" t="str">
        <f t="shared" si="306"/>
        <v>NA</v>
      </c>
      <c r="AG274" s="47" t="str">
        <f t="shared" si="307"/>
        <v>NA</v>
      </c>
      <c r="AH274" s="47" t="str">
        <f t="shared" si="308"/>
        <v>NA</v>
      </c>
      <c r="AI274" s="47" t="str">
        <f t="shared" si="309"/>
        <v>NA</v>
      </c>
      <c r="AJ274" s="47" t="str">
        <f t="shared" si="310"/>
        <v>NA</v>
      </c>
      <c r="AK274" s="47" t="str">
        <f t="shared" si="311"/>
        <v>NA</v>
      </c>
      <c r="AL274" s="47" t="str">
        <f t="shared" si="312"/>
        <v>NA</v>
      </c>
      <c r="AM274" s="47" t="str">
        <f t="shared" si="313"/>
        <v>NA</v>
      </c>
      <c r="AN274" s="47" t="str">
        <f t="shared" si="314"/>
        <v>NA</v>
      </c>
      <c r="AO274" s="47">
        <f t="shared" si="315"/>
        <v>549</v>
      </c>
      <c r="AP274" s="47">
        <f t="shared" si="316"/>
        <v>542</v>
      </c>
      <c r="AQ274" s="47">
        <f t="shared" si="317"/>
        <v>539</v>
      </c>
      <c r="AR274" s="47">
        <f t="shared" si="318"/>
        <v>556</v>
      </c>
      <c r="AS274" s="47">
        <f t="shared" si="319"/>
        <v>536</v>
      </c>
      <c r="AT274" s="47">
        <f t="shared" si="320"/>
        <v>560</v>
      </c>
      <c r="AU274" s="47">
        <f t="shared" si="321"/>
        <v>546</v>
      </c>
      <c r="AV274" s="47">
        <f t="shared" si="322"/>
        <v>579</v>
      </c>
      <c r="AW274" s="47">
        <f t="shared" si="323"/>
        <v>612</v>
      </c>
      <c r="AX274" s="47">
        <f t="shared" si="324"/>
        <v>572</v>
      </c>
      <c r="AY274" s="47">
        <f t="shared" si="325"/>
        <v>537</v>
      </c>
      <c r="AZ274" s="47" t="str">
        <f t="shared" si="326"/>
        <v>NA</v>
      </c>
      <c r="BA274" s="47" t="str">
        <f t="shared" si="327"/>
        <v>NA</v>
      </c>
      <c r="BB274" s="47" t="str">
        <f t="shared" si="279"/>
        <v>NA</v>
      </c>
      <c r="BC274" s="47" t="str">
        <f t="shared" si="280"/>
        <v>NA</v>
      </c>
      <c r="BD274" s="47">
        <f t="shared" si="281"/>
        <v>555</v>
      </c>
      <c r="BE274" s="47">
        <f t="shared" si="282"/>
        <v>562</v>
      </c>
    </row>
    <row r="275" spans="1:57" s="36" customFormat="1" ht="15" customHeight="1" x14ac:dyDescent="0.25">
      <c r="A275" s="54" t="s">
        <v>903</v>
      </c>
      <c r="B275" s="8" t="s">
        <v>910</v>
      </c>
      <c r="C275" s="81" t="s">
        <v>1129</v>
      </c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>
        <v>31640</v>
      </c>
      <c r="O275" s="37">
        <v>34077</v>
      </c>
      <c r="P275" s="37">
        <v>33375</v>
      </c>
      <c r="Q275" s="37">
        <v>35098</v>
      </c>
      <c r="R275" s="37">
        <v>41927</v>
      </c>
      <c r="S275" s="70">
        <f>((T275-R275)/2)+R275</f>
        <v>48144.5</v>
      </c>
      <c r="T275" s="62">
        <v>54362</v>
      </c>
      <c r="U275" s="62">
        <v>40902</v>
      </c>
      <c r="V275" s="67">
        <v>53920</v>
      </c>
      <c r="W275" s="67">
        <v>40864</v>
      </c>
      <c r="X275" s="67">
        <v>44387</v>
      </c>
      <c r="Y275" s="67"/>
      <c r="Z275" s="67"/>
      <c r="AA275" s="67"/>
      <c r="AB275" s="67"/>
      <c r="AC275" s="154"/>
      <c r="AD275" s="154"/>
      <c r="AE275" s="47" t="str">
        <f t="shared" si="305"/>
        <v>NA</v>
      </c>
      <c r="AF275" s="47" t="str">
        <f t="shared" si="306"/>
        <v>NA</v>
      </c>
      <c r="AG275" s="47" t="str">
        <f t="shared" si="307"/>
        <v>NA</v>
      </c>
      <c r="AH275" s="47" t="str">
        <f t="shared" si="308"/>
        <v>NA</v>
      </c>
      <c r="AI275" s="47" t="str">
        <f t="shared" si="309"/>
        <v>NA</v>
      </c>
      <c r="AJ275" s="47" t="str">
        <f t="shared" si="310"/>
        <v>NA</v>
      </c>
      <c r="AK275" s="47" t="str">
        <f t="shared" si="311"/>
        <v>NA</v>
      </c>
      <c r="AL275" s="47" t="str">
        <f t="shared" si="312"/>
        <v>NA</v>
      </c>
      <c r="AM275" s="47" t="str">
        <f t="shared" si="313"/>
        <v>NA</v>
      </c>
      <c r="AN275" s="47" t="str">
        <f t="shared" si="314"/>
        <v>NA</v>
      </c>
      <c r="AO275" s="47">
        <f t="shared" si="315"/>
        <v>510</v>
      </c>
      <c r="AP275" s="47">
        <f t="shared" si="316"/>
        <v>494</v>
      </c>
      <c r="AQ275" s="47">
        <f t="shared" si="317"/>
        <v>505</v>
      </c>
      <c r="AR275" s="47">
        <f t="shared" si="318"/>
        <v>504</v>
      </c>
      <c r="AS275" s="47">
        <f t="shared" si="319"/>
        <v>495</v>
      </c>
      <c r="AT275" s="47">
        <f t="shared" si="320"/>
        <v>484</v>
      </c>
      <c r="AU275" s="47">
        <f t="shared" si="321"/>
        <v>478</v>
      </c>
      <c r="AV275" s="47">
        <f t="shared" si="322"/>
        <v>589</v>
      </c>
      <c r="AW275" s="47">
        <f t="shared" si="323"/>
        <v>546</v>
      </c>
      <c r="AX275" s="47">
        <f t="shared" si="324"/>
        <v>523</v>
      </c>
      <c r="AY275" s="47">
        <f t="shared" si="325"/>
        <v>538</v>
      </c>
      <c r="AZ275" s="47" t="str">
        <f t="shared" si="326"/>
        <v>NA</v>
      </c>
      <c r="BA275" s="47" t="str">
        <f t="shared" si="327"/>
        <v>NA</v>
      </c>
      <c r="BB275" s="47" t="str">
        <f t="shared" si="279"/>
        <v>NA</v>
      </c>
      <c r="BC275" s="47" t="str">
        <f t="shared" si="280"/>
        <v>NA</v>
      </c>
      <c r="BD275" s="47" t="str">
        <f t="shared" si="281"/>
        <v>NA</v>
      </c>
      <c r="BE275" s="47" t="str">
        <f t="shared" si="282"/>
        <v>NA</v>
      </c>
    </row>
    <row r="276" spans="1:57" s="36" customFormat="1" ht="15" customHeight="1" x14ac:dyDescent="0.25">
      <c r="A276" s="54" t="s">
        <v>235</v>
      </c>
      <c r="B276" s="8" t="s">
        <v>951</v>
      </c>
      <c r="C276" s="81" t="s">
        <v>1129</v>
      </c>
      <c r="D276" s="37"/>
      <c r="E276" s="37"/>
      <c r="F276" s="37"/>
      <c r="G276" s="37"/>
      <c r="H276" s="37">
        <v>35628</v>
      </c>
      <c r="I276" s="37">
        <v>39343</v>
      </c>
      <c r="J276" s="37">
        <v>44058</v>
      </c>
      <c r="K276" s="37">
        <v>52326</v>
      </c>
      <c r="L276" s="37">
        <v>62611</v>
      </c>
      <c r="M276" s="37">
        <v>67448</v>
      </c>
      <c r="N276" s="37">
        <v>65098</v>
      </c>
      <c r="O276" s="37">
        <v>57083</v>
      </c>
      <c r="P276" s="37">
        <v>43180</v>
      </c>
      <c r="Q276" s="37">
        <v>39247</v>
      </c>
      <c r="R276" s="37">
        <v>39876</v>
      </c>
      <c r="S276" s="37">
        <v>39413</v>
      </c>
      <c r="T276" s="66">
        <v>40136</v>
      </c>
      <c r="U276" s="62">
        <v>44912</v>
      </c>
      <c r="V276" s="67">
        <v>43831</v>
      </c>
      <c r="W276" s="67">
        <v>39172</v>
      </c>
      <c r="X276" s="67">
        <v>42683</v>
      </c>
      <c r="Y276" s="67"/>
      <c r="Z276" s="67"/>
      <c r="AA276" s="67"/>
      <c r="AB276" s="67"/>
      <c r="AC276" s="154"/>
      <c r="AD276" s="154"/>
      <c r="AE276" s="47" t="str">
        <f t="shared" si="305"/>
        <v>NA</v>
      </c>
      <c r="AF276" s="47" t="str">
        <f t="shared" si="306"/>
        <v>NA</v>
      </c>
      <c r="AG276" s="47" t="str">
        <f t="shared" si="307"/>
        <v>NA</v>
      </c>
      <c r="AH276" s="47" t="str">
        <f t="shared" si="308"/>
        <v>NA</v>
      </c>
      <c r="AI276" s="47">
        <f t="shared" si="309"/>
        <v>303</v>
      </c>
      <c r="AJ276" s="47">
        <f t="shared" si="310"/>
        <v>319</v>
      </c>
      <c r="AK276" s="47">
        <f t="shared" si="311"/>
        <v>326</v>
      </c>
      <c r="AL276" s="47">
        <f t="shared" si="312"/>
        <v>329</v>
      </c>
      <c r="AM276" s="47">
        <f t="shared" si="313"/>
        <v>331</v>
      </c>
      <c r="AN276" s="47">
        <f t="shared" si="314"/>
        <v>340</v>
      </c>
      <c r="AO276" s="47">
        <f t="shared" si="315"/>
        <v>374</v>
      </c>
      <c r="AP276" s="47">
        <f t="shared" si="316"/>
        <v>394</v>
      </c>
      <c r="AQ276" s="47">
        <f t="shared" si="317"/>
        <v>444</v>
      </c>
      <c r="AR276" s="47">
        <f t="shared" si="318"/>
        <v>480</v>
      </c>
      <c r="AS276" s="47">
        <f t="shared" si="319"/>
        <v>506</v>
      </c>
      <c r="AT276" s="47">
        <f t="shared" si="320"/>
        <v>528</v>
      </c>
      <c r="AU276" s="47">
        <f t="shared" si="321"/>
        <v>556</v>
      </c>
      <c r="AV276" s="47">
        <f t="shared" si="322"/>
        <v>565</v>
      </c>
      <c r="AW276" s="47">
        <f t="shared" si="323"/>
        <v>601</v>
      </c>
      <c r="AX276" s="47">
        <f t="shared" si="324"/>
        <v>535</v>
      </c>
      <c r="AY276" s="47">
        <f t="shared" si="325"/>
        <v>545</v>
      </c>
      <c r="AZ276" s="47" t="str">
        <f t="shared" si="326"/>
        <v>NA</v>
      </c>
      <c r="BA276" s="47" t="str">
        <f t="shared" si="327"/>
        <v>NA</v>
      </c>
      <c r="BB276" s="47" t="str">
        <f t="shared" si="279"/>
        <v>NA</v>
      </c>
      <c r="BC276" s="47" t="str">
        <f t="shared" si="280"/>
        <v>NA</v>
      </c>
      <c r="BD276" s="47" t="str">
        <f t="shared" si="281"/>
        <v>NA</v>
      </c>
      <c r="BE276" s="47" t="str">
        <f t="shared" si="282"/>
        <v>NA</v>
      </c>
    </row>
    <row r="277" spans="1:57" s="36" customFormat="1" ht="15" customHeight="1" x14ac:dyDescent="0.25">
      <c r="A277" s="54" t="s">
        <v>378</v>
      </c>
      <c r="B277" s="8" t="s">
        <v>918</v>
      </c>
      <c r="C277" s="81" t="s">
        <v>1129</v>
      </c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>
        <v>46036</v>
      </c>
      <c r="O277" s="37">
        <v>41373</v>
      </c>
      <c r="P277" s="37">
        <v>35335</v>
      </c>
      <c r="Q277" s="37">
        <v>35078</v>
      </c>
      <c r="R277" s="37">
        <v>39016</v>
      </c>
      <c r="S277" s="37">
        <v>41071</v>
      </c>
      <c r="T277" s="66">
        <v>45393</v>
      </c>
      <c r="U277" s="62">
        <v>52200</v>
      </c>
      <c r="V277" s="67">
        <v>48174</v>
      </c>
      <c r="W277" s="67">
        <v>38159</v>
      </c>
      <c r="X277" s="67">
        <v>40440</v>
      </c>
      <c r="Y277" s="67"/>
      <c r="Z277" s="67"/>
      <c r="AA277" s="67"/>
      <c r="AB277" s="67"/>
      <c r="AC277" s="154">
        <v>36286</v>
      </c>
      <c r="AD277" s="154">
        <v>35368</v>
      </c>
      <c r="AE277" s="47" t="str">
        <f t="shared" si="305"/>
        <v>NA</v>
      </c>
      <c r="AF277" s="47" t="str">
        <f t="shared" si="306"/>
        <v>NA</v>
      </c>
      <c r="AG277" s="47" t="str">
        <f t="shared" si="307"/>
        <v>NA</v>
      </c>
      <c r="AH277" s="47" t="str">
        <f t="shared" si="308"/>
        <v>NA</v>
      </c>
      <c r="AI277" s="47" t="str">
        <f t="shared" si="309"/>
        <v>NA</v>
      </c>
      <c r="AJ277" s="47" t="str">
        <f t="shared" si="310"/>
        <v>NA</v>
      </c>
      <c r="AK277" s="47" t="str">
        <f t="shared" si="311"/>
        <v>NA</v>
      </c>
      <c r="AL277" s="47" t="str">
        <f t="shared" si="312"/>
        <v>NA</v>
      </c>
      <c r="AM277" s="47" t="str">
        <f t="shared" si="313"/>
        <v>NA</v>
      </c>
      <c r="AN277" s="47" t="str">
        <f t="shared" si="314"/>
        <v>NA</v>
      </c>
      <c r="AO277" s="47">
        <f t="shared" si="315"/>
        <v>437</v>
      </c>
      <c r="AP277" s="47">
        <f t="shared" si="316"/>
        <v>456</v>
      </c>
      <c r="AQ277" s="47">
        <f t="shared" si="317"/>
        <v>489</v>
      </c>
      <c r="AR277" s="47">
        <f t="shared" si="318"/>
        <v>505</v>
      </c>
      <c r="AS277" s="47">
        <f t="shared" si="319"/>
        <v>512</v>
      </c>
      <c r="AT277" s="47">
        <f t="shared" si="320"/>
        <v>518</v>
      </c>
      <c r="AU277" s="47">
        <f t="shared" si="321"/>
        <v>522</v>
      </c>
      <c r="AV277" s="47">
        <f t="shared" si="322"/>
        <v>529</v>
      </c>
      <c r="AW277" s="47">
        <f t="shared" si="323"/>
        <v>574</v>
      </c>
      <c r="AX277" s="47">
        <f t="shared" si="324"/>
        <v>541</v>
      </c>
      <c r="AY277" s="47">
        <f t="shared" si="325"/>
        <v>552</v>
      </c>
      <c r="AZ277" s="47" t="str">
        <f t="shared" si="326"/>
        <v>NA</v>
      </c>
      <c r="BA277" s="47" t="str">
        <f t="shared" si="327"/>
        <v>NA</v>
      </c>
      <c r="BB277" s="47" t="str">
        <f t="shared" si="279"/>
        <v>NA</v>
      </c>
      <c r="BC277" s="47" t="str">
        <f t="shared" si="280"/>
        <v>NA</v>
      </c>
      <c r="BD277" s="47">
        <f t="shared" si="281"/>
        <v>664</v>
      </c>
      <c r="BE277" s="47">
        <f t="shared" si="282"/>
        <v>674</v>
      </c>
    </row>
    <row r="278" spans="1:57" s="36" customFormat="1" ht="15" customHeight="1" x14ac:dyDescent="0.25">
      <c r="A278" s="54" t="s">
        <v>2121</v>
      </c>
      <c r="B278" s="82" t="s">
        <v>935</v>
      </c>
      <c r="C278" s="81" t="s">
        <v>1129</v>
      </c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66"/>
      <c r="U278" s="62"/>
      <c r="V278" s="67"/>
      <c r="W278" s="67">
        <v>31385</v>
      </c>
      <c r="X278" s="67">
        <v>37814</v>
      </c>
      <c r="Y278" s="67"/>
      <c r="Z278" s="67"/>
      <c r="AA278" s="67"/>
      <c r="AB278" s="67"/>
      <c r="AC278" s="154">
        <v>55739</v>
      </c>
      <c r="AD278" s="154">
        <v>51282</v>
      </c>
      <c r="AE278" s="47" t="str">
        <f t="shared" si="305"/>
        <v>NA</v>
      </c>
      <c r="AF278" s="47" t="str">
        <f t="shared" si="306"/>
        <v>NA</v>
      </c>
      <c r="AG278" s="47" t="str">
        <f t="shared" si="307"/>
        <v>NA</v>
      </c>
      <c r="AH278" s="47" t="str">
        <f t="shared" si="308"/>
        <v>NA</v>
      </c>
      <c r="AI278" s="47" t="str">
        <f t="shared" si="309"/>
        <v>NA</v>
      </c>
      <c r="AJ278" s="47" t="str">
        <f t="shared" si="310"/>
        <v>NA</v>
      </c>
      <c r="AK278" s="47" t="str">
        <f t="shared" si="311"/>
        <v>NA</v>
      </c>
      <c r="AL278" s="47" t="str">
        <f t="shared" si="312"/>
        <v>NA</v>
      </c>
      <c r="AM278" s="47" t="str">
        <f t="shared" si="313"/>
        <v>NA</v>
      </c>
      <c r="AN278" s="47" t="str">
        <f t="shared" si="314"/>
        <v>NA</v>
      </c>
      <c r="AO278" s="47" t="str">
        <f t="shared" si="315"/>
        <v>NA</v>
      </c>
      <c r="AP278" s="47" t="str">
        <f t="shared" si="316"/>
        <v>NA</v>
      </c>
      <c r="AQ278" s="47" t="str">
        <f t="shared" si="317"/>
        <v>NA</v>
      </c>
      <c r="AR278" s="47" t="str">
        <f t="shared" si="318"/>
        <v>NA</v>
      </c>
      <c r="AS278" s="47" t="str">
        <f t="shared" si="319"/>
        <v>NA</v>
      </c>
      <c r="AT278" s="47" t="str">
        <f t="shared" si="320"/>
        <v>NA</v>
      </c>
      <c r="AU278" s="47" t="str">
        <f t="shared" si="321"/>
        <v>NA</v>
      </c>
      <c r="AV278" s="47" t="str">
        <f t="shared" si="322"/>
        <v>NA</v>
      </c>
      <c r="AW278" s="47" t="str">
        <f t="shared" si="323"/>
        <v>NA</v>
      </c>
      <c r="AX278" s="47">
        <f t="shared" si="324"/>
        <v>582</v>
      </c>
      <c r="AY278" s="47">
        <f t="shared" si="325"/>
        <v>573</v>
      </c>
      <c r="AZ278" s="47" t="str">
        <f t="shared" si="326"/>
        <v>NA</v>
      </c>
      <c r="BA278" s="47" t="str">
        <f t="shared" si="327"/>
        <v>NA</v>
      </c>
      <c r="BB278" s="47" t="str">
        <f t="shared" si="279"/>
        <v>NA</v>
      </c>
      <c r="BC278" s="47" t="str">
        <f t="shared" si="280"/>
        <v>NA</v>
      </c>
      <c r="BD278" s="47">
        <f t="shared" si="281"/>
        <v>589</v>
      </c>
      <c r="BE278" s="47">
        <f t="shared" si="282"/>
        <v>601</v>
      </c>
    </row>
    <row r="279" spans="1:57" s="36" customFormat="1" ht="15" customHeight="1" x14ac:dyDescent="0.25">
      <c r="A279" s="54" t="s">
        <v>2122</v>
      </c>
      <c r="B279" s="8" t="s">
        <v>941</v>
      </c>
      <c r="C279" s="81" t="s">
        <v>1129</v>
      </c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>
        <v>19532</v>
      </c>
      <c r="P279" s="37">
        <v>22073</v>
      </c>
      <c r="Q279" s="37">
        <v>25396</v>
      </c>
      <c r="R279" s="37">
        <v>29846</v>
      </c>
      <c r="S279" s="37">
        <v>33585</v>
      </c>
      <c r="T279" s="66">
        <v>36264</v>
      </c>
      <c r="U279" s="62">
        <v>43385</v>
      </c>
      <c r="V279" s="67">
        <v>40827</v>
      </c>
      <c r="W279" s="67">
        <v>31507</v>
      </c>
      <c r="X279" s="67">
        <v>36153</v>
      </c>
      <c r="Y279" s="67"/>
      <c r="Z279" s="67"/>
      <c r="AA279" s="67"/>
      <c r="AB279" s="67"/>
      <c r="AC279" s="154"/>
      <c r="AD279" s="154"/>
      <c r="AE279" s="47" t="str">
        <f t="shared" si="305"/>
        <v>NA</v>
      </c>
      <c r="AF279" s="47" t="str">
        <f t="shared" si="306"/>
        <v>NA</v>
      </c>
      <c r="AG279" s="47" t="str">
        <f t="shared" si="307"/>
        <v>NA</v>
      </c>
      <c r="AH279" s="47" t="str">
        <f t="shared" si="308"/>
        <v>NA</v>
      </c>
      <c r="AI279" s="47" t="str">
        <f t="shared" si="309"/>
        <v>NA</v>
      </c>
      <c r="AJ279" s="47" t="str">
        <f t="shared" si="310"/>
        <v>NA</v>
      </c>
      <c r="AK279" s="47" t="str">
        <f t="shared" si="311"/>
        <v>NA</v>
      </c>
      <c r="AL279" s="47" t="str">
        <f t="shared" si="312"/>
        <v>NA</v>
      </c>
      <c r="AM279" s="47" t="str">
        <f t="shared" si="313"/>
        <v>NA</v>
      </c>
      <c r="AN279" s="47" t="str">
        <f t="shared" si="314"/>
        <v>NA</v>
      </c>
      <c r="AO279" s="47" t="str">
        <f t="shared" si="315"/>
        <v>NA</v>
      </c>
      <c r="AP279" s="47">
        <f t="shared" si="316"/>
        <v>570</v>
      </c>
      <c r="AQ279" s="47">
        <f t="shared" si="317"/>
        <v>587</v>
      </c>
      <c r="AR279" s="47">
        <f t="shared" si="318"/>
        <v>582</v>
      </c>
      <c r="AS279" s="47">
        <f t="shared" si="319"/>
        <v>574</v>
      </c>
      <c r="AT279" s="47">
        <f t="shared" si="320"/>
        <v>569</v>
      </c>
      <c r="AU279" s="47">
        <f t="shared" si="321"/>
        <v>580</v>
      </c>
      <c r="AV279" s="47">
        <f t="shared" si="322"/>
        <v>574</v>
      </c>
      <c r="AW279" s="47">
        <f t="shared" si="323"/>
        <v>620</v>
      </c>
      <c r="AX279" s="47">
        <f t="shared" si="324"/>
        <v>581</v>
      </c>
      <c r="AY279" s="47">
        <f t="shared" si="325"/>
        <v>578</v>
      </c>
      <c r="AZ279" s="47" t="str">
        <f t="shared" si="326"/>
        <v>NA</v>
      </c>
      <c r="BA279" s="47" t="str">
        <f t="shared" si="327"/>
        <v>NA</v>
      </c>
      <c r="BB279" s="47" t="str">
        <f t="shared" si="279"/>
        <v>NA</v>
      </c>
      <c r="BC279" s="47" t="str">
        <f t="shared" si="280"/>
        <v>NA</v>
      </c>
      <c r="BD279" s="47" t="str">
        <f t="shared" si="281"/>
        <v>NA</v>
      </c>
      <c r="BE279" s="47" t="str">
        <f t="shared" si="282"/>
        <v>NA</v>
      </c>
    </row>
    <row r="280" spans="1:57" s="36" customFormat="1" ht="15" customHeight="1" x14ac:dyDescent="0.25">
      <c r="A280" s="54" t="s">
        <v>237</v>
      </c>
      <c r="B280" s="8" t="s">
        <v>935</v>
      </c>
      <c r="C280" s="81" t="s">
        <v>1129</v>
      </c>
      <c r="D280" s="37"/>
      <c r="E280" s="37"/>
      <c r="F280" s="37"/>
      <c r="G280" s="37"/>
      <c r="H280" s="37"/>
      <c r="I280" s="37"/>
      <c r="J280" s="37">
        <v>18557</v>
      </c>
      <c r="K280" s="37">
        <v>20691</v>
      </c>
      <c r="L280" s="37">
        <v>23089</v>
      </c>
      <c r="M280" s="37">
        <v>25091</v>
      </c>
      <c r="N280" s="37">
        <v>25910</v>
      </c>
      <c r="O280" s="37">
        <v>23931</v>
      </c>
      <c r="P280" s="37">
        <v>22786</v>
      </c>
      <c r="Q280" s="70">
        <f>((R280-P280)/2)+P280</f>
        <v>24173.5</v>
      </c>
      <c r="R280" s="37">
        <v>25561</v>
      </c>
      <c r="S280" s="37">
        <v>29000</v>
      </c>
      <c r="T280" s="66">
        <v>35351</v>
      </c>
      <c r="U280" s="62">
        <v>42135</v>
      </c>
      <c r="V280" s="67">
        <v>39608</v>
      </c>
      <c r="W280" s="67">
        <v>30366</v>
      </c>
      <c r="X280" s="67">
        <v>34035</v>
      </c>
      <c r="Y280" s="67"/>
      <c r="Z280" s="67"/>
      <c r="AA280" s="67"/>
      <c r="AB280" s="67"/>
      <c r="AC280" s="154"/>
      <c r="AD280" s="154"/>
      <c r="AE280" s="47" t="str">
        <f t="shared" si="305"/>
        <v>NA</v>
      </c>
      <c r="AF280" s="47" t="str">
        <f t="shared" si="306"/>
        <v>NA</v>
      </c>
      <c r="AG280" s="47" t="str">
        <f t="shared" si="307"/>
        <v>NA</v>
      </c>
      <c r="AH280" s="47" t="str">
        <f t="shared" si="308"/>
        <v>NA</v>
      </c>
      <c r="AI280" s="47" t="str">
        <f t="shared" si="309"/>
        <v>NA</v>
      </c>
      <c r="AJ280" s="47" t="str">
        <f t="shared" si="310"/>
        <v>NA</v>
      </c>
      <c r="AK280" s="47">
        <f t="shared" si="311"/>
        <v>436</v>
      </c>
      <c r="AL280" s="47">
        <f t="shared" si="312"/>
        <v>445</v>
      </c>
      <c r="AM280" s="47">
        <f t="shared" si="313"/>
        <v>471</v>
      </c>
      <c r="AN280" s="47">
        <f t="shared" si="314"/>
        <v>473</v>
      </c>
      <c r="AO280" s="47">
        <f t="shared" si="315"/>
        <v>535</v>
      </c>
      <c r="AP280" s="47">
        <f t="shared" si="316"/>
        <v>551</v>
      </c>
      <c r="AQ280" s="47">
        <f t="shared" si="317"/>
        <v>578</v>
      </c>
      <c r="AR280" s="47">
        <f t="shared" si="318"/>
        <v>590</v>
      </c>
      <c r="AS280" s="47">
        <f t="shared" si="319"/>
        <v>602</v>
      </c>
      <c r="AT280" s="47">
        <f t="shared" si="320"/>
        <v>592</v>
      </c>
      <c r="AU280" s="47">
        <f t="shared" si="321"/>
        <v>588</v>
      </c>
      <c r="AV280" s="47">
        <f t="shared" si="322"/>
        <v>580</v>
      </c>
      <c r="AW280" s="47">
        <f t="shared" si="323"/>
        <v>627</v>
      </c>
      <c r="AX280" s="47">
        <f t="shared" si="324"/>
        <v>593</v>
      </c>
      <c r="AY280" s="47">
        <f t="shared" si="325"/>
        <v>585</v>
      </c>
      <c r="AZ280" s="47" t="str">
        <f t="shared" si="326"/>
        <v>NA</v>
      </c>
      <c r="BA280" s="47" t="str">
        <f t="shared" si="327"/>
        <v>NA</v>
      </c>
      <c r="BB280" s="47" t="str">
        <f t="shared" si="279"/>
        <v>NA</v>
      </c>
      <c r="BC280" s="47" t="str">
        <f t="shared" si="280"/>
        <v>NA</v>
      </c>
      <c r="BD280" s="47" t="str">
        <f t="shared" si="281"/>
        <v>NA</v>
      </c>
      <c r="BE280" s="47" t="str">
        <f t="shared" si="282"/>
        <v>NA</v>
      </c>
    </row>
    <row r="281" spans="1:57" s="36" customFormat="1" ht="15" customHeight="1" x14ac:dyDescent="0.25">
      <c r="A281" s="54" t="s">
        <v>2108</v>
      </c>
      <c r="B281" s="8" t="s">
        <v>923</v>
      </c>
      <c r="C281" s="81" t="s">
        <v>1129</v>
      </c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>
        <v>11180</v>
      </c>
      <c r="R281" s="37">
        <v>13029</v>
      </c>
      <c r="S281" s="37">
        <v>18752</v>
      </c>
      <c r="T281" s="66">
        <v>22601</v>
      </c>
      <c r="U281" s="62">
        <v>30022</v>
      </c>
      <c r="V281" s="67">
        <v>33164</v>
      </c>
      <c r="W281" s="67">
        <v>27775</v>
      </c>
      <c r="X281" s="67">
        <v>33243</v>
      </c>
      <c r="Y281" s="67"/>
      <c r="Z281" s="67"/>
      <c r="AA281" s="67"/>
      <c r="AB281" s="67"/>
      <c r="AC281" s="154"/>
      <c r="AD281" s="154"/>
      <c r="AE281" s="47" t="str">
        <f t="shared" si="305"/>
        <v>NA</v>
      </c>
      <c r="AF281" s="47" t="str">
        <f t="shared" si="306"/>
        <v>NA</v>
      </c>
      <c r="AG281" s="47" t="str">
        <f t="shared" si="307"/>
        <v>NA</v>
      </c>
      <c r="AH281" s="47" t="str">
        <f t="shared" si="308"/>
        <v>NA</v>
      </c>
      <c r="AI281" s="47" t="str">
        <f t="shared" si="309"/>
        <v>NA</v>
      </c>
      <c r="AJ281" s="47" t="str">
        <f t="shared" si="310"/>
        <v>NA</v>
      </c>
      <c r="AK281" s="47" t="str">
        <f t="shared" si="311"/>
        <v>NA</v>
      </c>
      <c r="AL281" s="47" t="str">
        <f t="shared" si="312"/>
        <v>NA</v>
      </c>
      <c r="AM281" s="47" t="str">
        <f t="shared" si="313"/>
        <v>NA</v>
      </c>
      <c r="AN281" s="47" t="str">
        <f t="shared" si="314"/>
        <v>NA</v>
      </c>
      <c r="AO281" s="47" t="str">
        <f t="shared" si="315"/>
        <v>NA</v>
      </c>
      <c r="AP281" s="47" t="str">
        <f t="shared" si="316"/>
        <v>NA</v>
      </c>
      <c r="AQ281" s="47" t="str">
        <f t="shared" si="317"/>
        <v>NA</v>
      </c>
      <c r="AR281" s="47">
        <f t="shared" si="318"/>
        <v>699</v>
      </c>
      <c r="AS281" s="47">
        <f t="shared" si="319"/>
        <v>688</v>
      </c>
      <c r="AT281" s="47">
        <f t="shared" si="320"/>
        <v>667</v>
      </c>
      <c r="AU281" s="47">
        <f t="shared" si="321"/>
        <v>668</v>
      </c>
      <c r="AV281" s="47">
        <f t="shared" si="322"/>
        <v>644</v>
      </c>
      <c r="AW281" s="47">
        <f t="shared" si="323"/>
        <v>665</v>
      </c>
      <c r="AX281" s="47">
        <f t="shared" si="324"/>
        <v>612</v>
      </c>
      <c r="AY281" s="47">
        <f t="shared" si="325"/>
        <v>591</v>
      </c>
      <c r="AZ281" s="47" t="str">
        <f t="shared" si="326"/>
        <v>NA</v>
      </c>
      <c r="BA281" s="47" t="str">
        <f t="shared" si="327"/>
        <v>NA</v>
      </c>
      <c r="BB281" s="47" t="str">
        <f t="shared" si="279"/>
        <v>NA</v>
      </c>
      <c r="BC281" s="47" t="str">
        <f t="shared" si="280"/>
        <v>NA</v>
      </c>
      <c r="BD281" s="47" t="str">
        <f t="shared" si="281"/>
        <v>NA</v>
      </c>
      <c r="BE281" s="47" t="str">
        <f t="shared" si="282"/>
        <v>NA</v>
      </c>
    </row>
    <row r="282" spans="1:57" s="36" customFormat="1" ht="15" customHeight="1" x14ac:dyDescent="0.25">
      <c r="A282" s="54" t="s">
        <v>834</v>
      </c>
      <c r="B282" s="8" t="s">
        <v>910</v>
      </c>
      <c r="C282" s="81" t="s">
        <v>1129</v>
      </c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>
        <v>28380</v>
      </c>
      <c r="Q282" s="37">
        <v>25475</v>
      </c>
      <c r="R282" s="37"/>
      <c r="S282" s="37"/>
      <c r="T282" s="66">
        <v>27830</v>
      </c>
      <c r="U282" s="37">
        <v>37046</v>
      </c>
      <c r="V282" s="67">
        <v>48363</v>
      </c>
      <c r="W282" s="67">
        <v>34862</v>
      </c>
      <c r="X282" s="67">
        <v>32411</v>
      </c>
      <c r="Y282" s="67"/>
      <c r="Z282" s="67"/>
      <c r="AA282" s="67"/>
      <c r="AB282" s="67"/>
      <c r="AC282" s="154"/>
      <c r="AD282" s="154"/>
      <c r="AE282" s="47" t="str">
        <f t="shared" si="305"/>
        <v>NA</v>
      </c>
      <c r="AF282" s="47" t="str">
        <f t="shared" si="306"/>
        <v>NA</v>
      </c>
      <c r="AG282" s="47" t="str">
        <f t="shared" si="307"/>
        <v>NA</v>
      </c>
      <c r="AH282" s="47" t="str">
        <f t="shared" si="308"/>
        <v>NA</v>
      </c>
      <c r="AI282" s="47" t="str">
        <f t="shared" si="309"/>
        <v>NA</v>
      </c>
      <c r="AJ282" s="47" t="str">
        <f t="shared" si="310"/>
        <v>NA</v>
      </c>
      <c r="AK282" s="47" t="str">
        <f t="shared" si="311"/>
        <v>NA</v>
      </c>
      <c r="AL282" s="47" t="str">
        <f t="shared" si="312"/>
        <v>NA</v>
      </c>
      <c r="AM282" s="47" t="str">
        <f t="shared" si="313"/>
        <v>NA</v>
      </c>
      <c r="AN282" s="47" t="str">
        <f t="shared" si="314"/>
        <v>NA</v>
      </c>
      <c r="AO282" s="47" t="str">
        <f t="shared" si="315"/>
        <v>NA</v>
      </c>
      <c r="AP282" s="47" t="str">
        <f t="shared" si="316"/>
        <v>NA</v>
      </c>
      <c r="AQ282" s="47">
        <f t="shared" si="317"/>
        <v>536</v>
      </c>
      <c r="AR282" s="47">
        <f t="shared" si="318"/>
        <v>579</v>
      </c>
      <c r="AS282" s="47" t="str">
        <f t="shared" si="319"/>
        <v>NA</v>
      </c>
      <c r="AT282" s="47" t="str">
        <f t="shared" si="320"/>
        <v>NA</v>
      </c>
      <c r="AU282" s="47">
        <f t="shared" si="321"/>
        <v>630</v>
      </c>
      <c r="AV282" s="47">
        <f t="shared" si="322"/>
        <v>603</v>
      </c>
      <c r="AW282" s="47">
        <f t="shared" si="323"/>
        <v>573</v>
      </c>
      <c r="AX282" s="47">
        <f t="shared" si="324"/>
        <v>561</v>
      </c>
      <c r="AY282" s="47">
        <f t="shared" si="325"/>
        <v>600</v>
      </c>
      <c r="AZ282" s="47" t="str">
        <f t="shared" si="326"/>
        <v>NA</v>
      </c>
      <c r="BA282" s="47" t="str">
        <f t="shared" si="327"/>
        <v>NA</v>
      </c>
      <c r="BB282" s="47" t="str">
        <f t="shared" si="279"/>
        <v>NA</v>
      </c>
      <c r="BC282" s="47" t="str">
        <f t="shared" si="280"/>
        <v>NA</v>
      </c>
      <c r="BD282" s="47" t="str">
        <f t="shared" si="281"/>
        <v>NA</v>
      </c>
      <c r="BE282" s="47" t="str">
        <f t="shared" si="282"/>
        <v>NA</v>
      </c>
    </row>
    <row r="283" spans="1:57" s="36" customFormat="1" ht="15" customHeight="1" x14ac:dyDescent="0.25">
      <c r="A283" s="54" t="s">
        <v>2157</v>
      </c>
      <c r="B283" s="8" t="s">
        <v>934</v>
      </c>
      <c r="C283" s="81" t="s">
        <v>1129</v>
      </c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>
        <v>29001</v>
      </c>
      <c r="O283" s="37">
        <v>25120</v>
      </c>
      <c r="P283" s="37">
        <v>23155</v>
      </c>
      <c r="Q283" s="37">
        <v>23923</v>
      </c>
      <c r="R283" s="37">
        <v>26194</v>
      </c>
      <c r="S283" s="70">
        <f>((T283-R283)/2)+R283</f>
        <v>27813</v>
      </c>
      <c r="T283" s="62">
        <v>29432</v>
      </c>
      <c r="U283" s="62">
        <v>33550</v>
      </c>
      <c r="V283" s="120">
        <v>33449</v>
      </c>
      <c r="W283" s="120">
        <v>29194</v>
      </c>
      <c r="X283" s="120">
        <v>30905</v>
      </c>
      <c r="Y283" s="120"/>
      <c r="Z283" s="120"/>
      <c r="AA283" s="120"/>
      <c r="AB283" s="120"/>
      <c r="AC283" s="154"/>
      <c r="AD283" s="154"/>
      <c r="AE283" s="47" t="str">
        <f t="shared" si="305"/>
        <v>NA</v>
      </c>
      <c r="AF283" s="47" t="str">
        <f t="shared" si="306"/>
        <v>NA</v>
      </c>
      <c r="AG283" s="47" t="str">
        <f t="shared" si="307"/>
        <v>NA</v>
      </c>
      <c r="AH283" s="47" t="str">
        <f t="shared" si="308"/>
        <v>NA</v>
      </c>
      <c r="AI283" s="47" t="str">
        <f t="shared" si="309"/>
        <v>NA</v>
      </c>
      <c r="AJ283" s="47" t="str">
        <f t="shared" si="310"/>
        <v>NA</v>
      </c>
      <c r="AK283" s="47" t="str">
        <f t="shared" si="311"/>
        <v>NA</v>
      </c>
      <c r="AL283" s="47" t="str">
        <f t="shared" si="312"/>
        <v>NA</v>
      </c>
      <c r="AM283" s="47" t="str">
        <f t="shared" si="313"/>
        <v>NA</v>
      </c>
      <c r="AN283" s="47" t="str">
        <f t="shared" si="314"/>
        <v>NA</v>
      </c>
      <c r="AO283" s="47">
        <f t="shared" si="315"/>
        <v>523</v>
      </c>
      <c r="AP283" s="47">
        <f t="shared" si="316"/>
        <v>544</v>
      </c>
      <c r="AQ283" s="47">
        <f t="shared" si="317"/>
        <v>575</v>
      </c>
      <c r="AR283" s="47">
        <f t="shared" si="318"/>
        <v>598</v>
      </c>
      <c r="AS283" s="47">
        <f t="shared" si="319"/>
        <v>594</v>
      </c>
      <c r="AT283" s="47">
        <f t="shared" si="320"/>
        <v>602</v>
      </c>
      <c r="AU283" s="47">
        <f t="shared" si="321"/>
        <v>622</v>
      </c>
      <c r="AV283" s="47">
        <f t="shared" si="322"/>
        <v>622</v>
      </c>
      <c r="AW283" s="47">
        <f t="shared" si="323"/>
        <v>658</v>
      </c>
      <c r="AX283" s="47">
        <f t="shared" si="324"/>
        <v>596</v>
      </c>
      <c r="AY283" s="47">
        <f t="shared" si="325"/>
        <v>613</v>
      </c>
      <c r="AZ283" s="47" t="str">
        <f t="shared" si="326"/>
        <v>NA</v>
      </c>
      <c r="BA283" s="47" t="str">
        <f t="shared" si="327"/>
        <v>NA</v>
      </c>
      <c r="BB283" s="47" t="str">
        <f t="shared" si="279"/>
        <v>NA</v>
      </c>
      <c r="BC283" s="47" t="str">
        <f t="shared" si="280"/>
        <v>NA</v>
      </c>
      <c r="BD283" s="47" t="str">
        <f t="shared" si="281"/>
        <v>NA</v>
      </c>
      <c r="BE283" s="47" t="str">
        <f t="shared" si="282"/>
        <v>NA</v>
      </c>
    </row>
    <row r="284" spans="1:57" s="36" customFormat="1" ht="15" customHeight="1" x14ac:dyDescent="0.25">
      <c r="A284" s="54" t="s">
        <v>191</v>
      </c>
      <c r="B284" s="8" t="s">
        <v>951</v>
      </c>
      <c r="C284" s="81" t="s">
        <v>1129</v>
      </c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66"/>
      <c r="U284" s="62"/>
      <c r="V284" s="67">
        <v>35328</v>
      </c>
      <c r="W284" s="67">
        <v>28118</v>
      </c>
      <c r="X284" s="67">
        <v>29710</v>
      </c>
      <c r="Y284" s="67"/>
      <c r="Z284" s="67"/>
      <c r="AA284" s="67"/>
      <c r="AB284" s="67"/>
      <c r="AC284" s="154"/>
      <c r="AD284" s="154"/>
      <c r="AE284" s="47" t="str">
        <f t="shared" si="305"/>
        <v>NA</v>
      </c>
      <c r="AF284" s="47" t="str">
        <f t="shared" si="306"/>
        <v>NA</v>
      </c>
      <c r="AG284" s="47" t="str">
        <f t="shared" si="307"/>
        <v>NA</v>
      </c>
      <c r="AH284" s="47" t="str">
        <f t="shared" si="308"/>
        <v>NA</v>
      </c>
      <c r="AI284" s="47" t="str">
        <f t="shared" si="309"/>
        <v>NA</v>
      </c>
      <c r="AJ284" s="47" t="str">
        <f t="shared" si="310"/>
        <v>NA</v>
      </c>
      <c r="AK284" s="47" t="str">
        <f t="shared" si="311"/>
        <v>NA</v>
      </c>
      <c r="AL284" s="47" t="str">
        <f t="shared" si="312"/>
        <v>NA</v>
      </c>
      <c r="AM284" s="47" t="str">
        <f t="shared" si="313"/>
        <v>NA</v>
      </c>
      <c r="AN284" s="47" t="str">
        <f t="shared" si="314"/>
        <v>NA</v>
      </c>
      <c r="AO284" s="47" t="str">
        <f t="shared" si="315"/>
        <v>NA</v>
      </c>
      <c r="AP284" s="47" t="str">
        <f t="shared" si="316"/>
        <v>NA</v>
      </c>
      <c r="AQ284" s="47" t="str">
        <f t="shared" si="317"/>
        <v>NA</v>
      </c>
      <c r="AR284" s="47" t="str">
        <f t="shared" si="318"/>
        <v>NA</v>
      </c>
      <c r="AS284" s="47" t="str">
        <f t="shared" si="319"/>
        <v>NA</v>
      </c>
      <c r="AT284" s="47" t="str">
        <f t="shared" si="320"/>
        <v>NA</v>
      </c>
      <c r="AU284" s="47" t="str">
        <f t="shared" si="321"/>
        <v>NA</v>
      </c>
      <c r="AV284" s="47" t="str">
        <f t="shared" si="322"/>
        <v>NA</v>
      </c>
      <c r="AW284" s="47">
        <f t="shared" si="323"/>
        <v>647</v>
      </c>
      <c r="AX284" s="47">
        <f t="shared" si="324"/>
        <v>607</v>
      </c>
      <c r="AY284" s="47">
        <f t="shared" si="325"/>
        <v>619</v>
      </c>
      <c r="AZ284" s="47" t="str">
        <f t="shared" si="326"/>
        <v>NA</v>
      </c>
      <c r="BA284" s="47" t="str">
        <f t="shared" si="327"/>
        <v>NA</v>
      </c>
      <c r="BB284" s="47" t="str">
        <f t="shared" si="279"/>
        <v>NA</v>
      </c>
      <c r="BC284" s="47" t="str">
        <f t="shared" si="280"/>
        <v>NA</v>
      </c>
      <c r="BD284" s="47" t="str">
        <f t="shared" si="281"/>
        <v>NA</v>
      </c>
      <c r="BE284" s="47" t="str">
        <f t="shared" si="282"/>
        <v>NA</v>
      </c>
    </row>
    <row r="285" spans="1:57" s="36" customFormat="1" ht="15" customHeight="1" x14ac:dyDescent="0.25">
      <c r="A285" s="54" t="s">
        <v>585</v>
      </c>
      <c r="B285" s="8" t="s">
        <v>935</v>
      </c>
      <c r="C285" s="81" t="s">
        <v>1129</v>
      </c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62">
        <v>32162</v>
      </c>
      <c r="U285" s="62">
        <v>33526</v>
      </c>
      <c r="V285" s="67">
        <v>33314</v>
      </c>
      <c r="W285" s="67">
        <v>25005</v>
      </c>
      <c r="X285" s="67">
        <v>25234</v>
      </c>
      <c r="Y285" s="67"/>
      <c r="Z285" s="67"/>
      <c r="AA285" s="67"/>
      <c r="AB285" s="67"/>
      <c r="AC285" s="154"/>
      <c r="AD285" s="154"/>
      <c r="AE285" s="47" t="str">
        <f t="shared" si="305"/>
        <v>NA</v>
      </c>
      <c r="AF285" s="47" t="str">
        <f t="shared" si="306"/>
        <v>NA</v>
      </c>
      <c r="AG285" s="47" t="str">
        <f t="shared" si="307"/>
        <v>NA</v>
      </c>
      <c r="AH285" s="47" t="str">
        <f t="shared" si="308"/>
        <v>NA</v>
      </c>
      <c r="AI285" s="47" t="str">
        <f t="shared" si="309"/>
        <v>NA</v>
      </c>
      <c r="AJ285" s="47" t="str">
        <f t="shared" si="310"/>
        <v>NA</v>
      </c>
      <c r="AK285" s="47" t="str">
        <f t="shared" si="311"/>
        <v>NA</v>
      </c>
      <c r="AL285" s="47" t="str">
        <f t="shared" si="312"/>
        <v>NA</v>
      </c>
      <c r="AM285" s="47" t="str">
        <f t="shared" si="313"/>
        <v>NA</v>
      </c>
      <c r="AN285" s="47" t="str">
        <f t="shared" si="314"/>
        <v>NA</v>
      </c>
      <c r="AO285" s="47" t="str">
        <f t="shared" si="315"/>
        <v>NA</v>
      </c>
      <c r="AP285" s="47" t="str">
        <f t="shared" si="316"/>
        <v>NA</v>
      </c>
      <c r="AQ285" s="47" t="str">
        <f t="shared" si="317"/>
        <v>NA</v>
      </c>
      <c r="AR285" s="47" t="str">
        <f t="shared" si="318"/>
        <v>NA</v>
      </c>
      <c r="AS285" s="47" t="str">
        <f t="shared" si="319"/>
        <v>NA</v>
      </c>
      <c r="AT285" s="47" t="str">
        <f t="shared" si="320"/>
        <v>NA</v>
      </c>
      <c r="AU285" s="47">
        <f t="shared" si="321"/>
        <v>599</v>
      </c>
      <c r="AV285" s="47">
        <f t="shared" si="322"/>
        <v>623</v>
      </c>
      <c r="AW285" s="47">
        <f t="shared" si="323"/>
        <v>661</v>
      </c>
      <c r="AX285" s="47">
        <f t="shared" si="324"/>
        <v>624</v>
      </c>
      <c r="AY285" s="47">
        <f t="shared" si="325"/>
        <v>642</v>
      </c>
      <c r="AZ285" s="47" t="str">
        <f t="shared" si="326"/>
        <v>NA</v>
      </c>
      <c r="BA285" s="47" t="str">
        <f t="shared" si="327"/>
        <v>NA</v>
      </c>
      <c r="BB285" s="47" t="str">
        <f t="shared" si="279"/>
        <v>NA</v>
      </c>
      <c r="BC285" s="47" t="str">
        <f t="shared" si="280"/>
        <v>NA</v>
      </c>
      <c r="BD285" s="47" t="str">
        <f t="shared" si="281"/>
        <v>NA</v>
      </c>
      <c r="BE285" s="47" t="str">
        <f t="shared" si="282"/>
        <v>NA</v>
      </c>
    </row>
    <row r="286" spans="1:57" s="36" customFormat="1" ht="15" customHeight="1" x14ac:dyDescent="0.25">
      <c r="A286" s="54" t="s">
        <v>1932</v>
      </c>
      <c r="B286" s="82" t="s">
        <v>910</v>
      </c>
      <c r="C286" s="81" t="s">
        <v>1129</v>
      </c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66"/>
      <c r="U286" s="62"/>
      <c r="V286" s="67"/>
      <c r="W286" s="67">
        <v>17630</v>
      </c>
      <c r="X286" s="67">
        <v>20647</v>
      </c>
      <c r="Y286" s="67"/>
      <c r="Z286" s="67"/>
      <c r="AA286" s="67"/>
      <c r="AB286" s="67"/>
      <c r="AC286" s="154"/>
      <c r="AD286" s="154"/>
      <c r="AE286" s="47" t="str">
        <f t="shared" si="305"/>
        <v>NA</v>
      </c>
      <c r="AF286" s="47" t="str">
        <f t="shared" si="306"/>
        <v>NA</v>
      </c>
      <c r="AG286" s="47" t="str">
        <f t="shared" si="307"/>
        <v>NA</v>
      </c>
      <c r="AH286" s="47" t="str">
        <f t="shared" si="308"/>
        <v>NA</v>
      </c>
      <c r="AI286" s="47" t="str">
        <f t="shared" si="309"/>
        <v>NA</v>
      </c>
      <c r="AJ286" s="47" t="str">
        <f t="shared" si="310"/>
        <v>NA</v>
      </c>
      <c r="AK286" s="47" t="str">
        <f t="shared" si="311"/>
        <v>NA</v>
      </c>
      <c r="AL286" s="47" t="str">
        <f t="shared" si="312"/>
        <v>NA</v>
      </c>
      <c r="AM286" s="47" t="str">
        <f t="shared" si="313"/>
        <v>NA</v>
      </c>
      <c r="AN286" s="47" t="str">
        <f t="shared" si="314"/>
        <v>NA</v>
      </c>
      <c r="AO286" s="47" t="str">
        <f t="shared" si="315"/>
        <v>NA</v>
      </c>
      <c r="AP286" s="47" t="str">
        <f t="shared" si="316"/>
        <v>NA</v>
      </c>
      <c r="AQ286" s="47" t="str">
        <f t="shared" si="317"/>
        <v>NA</v>
      </c>
      <c r="AR286" s="47" t="str">
        <f t="shared" si="318"/>
        <v>NA</v>
      </c>
      <c r="AS286" s="47" t="str">
        <f t="shared" si="319"/>
        <v>NA</v>
      </c>
      <c r="AT286" s="47" t="str">
        <f t="shared" si="320"/>
        <v>NA</v>
      </c>
      <c r="AU286" s="47" t="str">
        <f t="shared" si="321"/>
        <v>NA</v>
      </c>
      <c r="AV286" s="47" t="str">
        <f t="shared" si="322"/>
        <v>NA</v>
      </c>
      <c r="AW286" s="47" t="str">
        <f t="shared" si="323"/>
        <v>NA</v>
      </c>
      <c r="AX286" s="47">
        <f t="shared" si="324"/>
        <v>684</v>
      </c>
      <c r="AY286" s="47">
        <f t="shared" si="325"/>
        <v>678</v>
      </c>
      <c r="AZ286" s="47" t="str">
        <f t="shared" si="326"/>
        <v>NA</v>
      </c>
      <c r="BA286" s="47" t="str">
        <f t="shared" si="327"/>
        <v>NA</v>
      </c>
      <c r="BB286" s="47" t="str">
        <f t="shared" si="279"/>
        <v>NA</v>
      </c>
      <c r="BC286" s="47" t="str">
        <f t="shared" si="280"/>
        <v>NA</v>
      </c>
      <c r="BD286" s="47" t="str">
        <f t="shared" si="281"/>
        <v>NA</v>
      </c>
      <c r="BE286" s="47" t="str">
        <f t="shared" si="282"/>
        <v>NA</v>
      </c>
    </row>
    <row r="287" spans="1:57" s="36" customFormat="1" ht="15" customHeight="1" x14ac:dyDescent="0.25">
      <c r="A287" s="54" t="s">
        <v>1029</v>
      </c>
      <c r="B287" s="8" t="s">
        <v>920</v>
      </c>
      <c r="C287" s="81" t="s">
        <v>1129</v>
      </c>
      <c r="D287" s="37"/>
      <c r="E287" s="37"/>
      <c r="F287" s="37"/>
      <c r="G287" s="37"/>
      <c r="H287" s="37">
        <v>4484</v>
      </c>
      <c r="I287" s="37">
        <v>5284</v>
      </c>
      <c r="J287" s="37">
        <v>9381</v>
      </c>
      <c r="K287" s="37">
        <v>11812</v>
      </c>
      <c r="L287" s="37">
        <v>14596</v>
      </c>
      <c r="M287" s="37">
        <v>17024</v>
      </c>
      <c r="N287" s="37">
        <v>17825</v>
      </c>
      <c r="O287" s="37">
        <v>16262</v>
      </c>
      <c r="P287" s="37">
        <v>14596</v>
      </c>
      <c r="Q287" s="37">
        <v>15938</v>
      </c>
      <c r="R287" s="37">
        <v>21102</v>
      </c>
      <c r="S287" s="37">
        <v>21069</v>
      </c>
      <c r="T287" s="66">
        <v>21540</v>
      </c>
      <c r="U287" s="62">
        <v>23523</v>
      </c>
      <c r="V287" s="67">
        <v>24264</v>
      </c>
      <c r="W287" s="67">
        <v>19293</v>
      </c>
      <c r="X287" s="67">
        <v>20646</v>
      </c>
      <c r="Y287" s="67"/>
      <c r="Z287" s="67"/>
      <c r="AA287" s="67"/>
      <c r="AB287" s="67"/>
      <c r="AC287" s="154"/>
      <c r="AD287" s="154"/>
      <c r="AE287" s="47" t="str">
        <f t="shared" si="305"/>
        <v>NA</v>
      </c>
      <c r="AF287" s="47" t="str">
        <f t="shared" si="306"/>
        <v>NA</v>
      </c>
      <c r="AG287" s="47" t="str">
        <f t="shared" si="307"/>
        <v>NA</v>
      </c>
      <c r="AH287" s="47" t="str">
        <f t="shared" si="308"/>
        <v>NA</v>
      </c>
      <c r="AI287" s="47">
        <f t="shared" si="309"/>
        <v>447</v>
      </c>
      <c r="AJ287" s="47">
        <f t="shared" si="310"/>
        <v>475</v>
      </c>
      <c r="AK287" s="47">
        <f t="shared" si="311"/>
        <v>480</v>
      </c>
      <c r="AL287" s="47">
        <f t="shared" si="312"/>
        <v>474</v>
      </c>
      <c r="AM287" s="47">
        <f t="shared" si="313"/>
        <v>503</v>
      </c>
      <c r="AN287" s="47">
        <f t="shared" si="314"/>
        <v>502</v>
      </c>
      <c r="AO287" s="47">
        <f t="shared" si="315"/>
        <v>574</v>
      </c>
      <c r="AP287" s="47">
        <f t="shared" si="316"/>
        <v>592</v>
      </c>
      <c r="AQ287" s="47">
        <f t="shared" si="317"/>
        <v>636</v>
      </c>
      <c r="AR287" s="47">
        <f t="shared" si="318"/>
        <v>659</v>
      </c>
      <c r="AS287" s="47">
        <f t="shared" si="319"/>
        <v>631</v>
      </c>
      <c r="AT287" s="47">
        <f t="shared" si="320"/>
        <v>649</v>
      </c>
      <c r="AU287" s="47">
        <f t="shared" si="321"/>
        <v>676</v>
      </c>
      <c r="AV287" s="47">
        <f t="shared" si="322"/>
        <v>691</v>
      </c>
      <c r="AW287" s="47">
        <f t="shared" si="323"/>
        <v>731</v>
      </c>
      <c r="AX287" s="47">
        <f t="shared" si="324"/>
        <v>671</v>
      </c>
      <c r="AY287" s="47">
        <f t="shared" si="325"/>
        <v>679</v>
      </c>
      <c r="AZ287" s="47" t="str">
        <f t="shared" si="326"/>
        <v>NA</v>
      </c>
      <c r="BA287" s="47" t="str">
        <f t="shared" si="327"/>
        <v>NA</v>
      </c>
      <c r="BB287" s="47" t="str">
        <f t="shared" si="279"/>
        <v>NA</v>
      </c>
      <c r="BC287" s="47" t="str">
        <f t="shared" si="280"/>
        <v>NA</v>
      </c>
      <c r="BD287" s="47" t="str">
        <f t="shared" si="281"/>
        <v>NA</v>
      </c>
      <c r="BE287" s="47" t="str">
        <f t="shared" si="282"/>
        <v>NA</v>
      </c>
    </row>
    <row r="288" spans="1:57" s="36" customFormat="1" ht="15" customHeight="1" x14ac:dyDescent="0.25">
      <c r="A288" s="54" t="s">
        <v>190</v>
      </c>
      <c r="B288" s="8" t="s">
        <v>922</v>
      </c>
      <c r="C288" s="81" t="s">
        <v>1129</v>
      </c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66"/>
      <c r="U288" s="62"/>
      <c r="V288" s="67">
        <v>17994</v>
      </c>
      <c r="W288" s="67">
        <v>14834</v>
      </c>
      <c r="X288" s="67">
        <v>16138</v>
      </c>
      <c r="Y288" s="67"/>
      <c r="Z288" s="67"/>
      <c r="AA288" s="67"/>
      <c r="AB288" s="67"/>
      <c r="AC288" s="154"/>
      <c r="AD288" s="154"/>
      <c r="AE288" s="47" t="str">
        <f t="shared" si="305"/>
        <v>NA</v>
      </c>
      <c r="AF288" s="47" t="str">
        <f t="shared" si="306"/>
        <v>NA</v>
      </c>
      <c r="AG288" s="47" t="str">
        <f t="shared" si="307"/>
        <v>NA</v>
      </c>
      <c r="AH288" s="47" t="str">
        <f t="shared" si="308"/>
        <v>NA</v>
      </c>
      <c r="AI288" s="47" t="str">
        <f t="shared" si="309"/>
        <v>NA</v>
      </c>
      <c r="AJ288" s="47" t="str">
        <f t="shared" si="310"/>
        <v>NA</v>
      </c>
      <c r="AK288" s="47" t="str">
        <f t="shared" si="311"/>
        <v>NA</v>
      </c>
      <c r="AL288" s="47" t="str">
        <f t="shared" si="312"/>
        <v>NA</v>
      </c>
      <c r="AM288" s="47" t="str">
        <f t="shared" si="313"/>
        <v>NA</v>
      </c>
      <c r="AN288" s="47" t="str">
        <f t="shared" si="314"/>
        <v>NA</v>
      </c>
      <c r="AO288" s="47" t="str">
        <f t="shared" si="315"/>
        <v>NA</v>
      </c>
      <c r="AP288" s="47" t="str">
        <f t="shared" si="316"/>
        <v>NA</v>
      </c>
      <c r="AQ288" s="47" t="str">
        <f t="shared" si="317"/>
        <v>NA</v>
      </c>
      <c r="AR288" s="47" t="str">
        <f t="shared" si="318"/>
        <v>NA</v>
      </c>
      <c r="AS288" s="47" t="str">
        <f t="shared" si="319"/>
        <v>NA</v>
      </c>
      <c r="AT288" s="47" t="str">
        <f t="shared" si="320"/>
        <v>NA</v>
      </c>
      <c r="AU288" s="47" t="str">
        <f t="shared" si="321"/>
        <v>NA</v>
      </c>
      <c r="AV288" s="47" t="str">
        <f t="shared" si="322"/>
        <v>NA</v>
      </c>
      <c r="AW288" s="47">
        <f t="shared" si="323"/>
        <v>785</v>
      </c>
      <c r="AX288" s="47">
        <f t="shared" si="324"/>
        <v>708</v>
      </c>
      <c r="AY288" s="47">
        <f t="shared" si="325"/>
        <v>715</v>
      </c>
      <c r="AZ288" s="47" t="str">
        <f t="shared" si="326"/>
        <v>NA</v>
      </c>
      <c r="BA288" s="47" t="str">
        <f t="shared" si="327"/>
        <v>NA</v>
      </c>
      <c r="BB288" s="47" t="str">
        <f t="shared" ref="BB288:BB351" si="328">IF(AA288&gt;0,RANK(AA288,AA$22:AA$1245),"NA")</f>
        <v>NA</v>
      </c>
      <c r="BC288" s="47" t="str">
        <f t="shared" ref="BC288:BC351" si="329">IF(AB288&gt;0,RANK(AB288,AB$22:AB$1245),"NA")</f>
        <v>NA</v>
      </c>
      <c r="BD288" s="47" t="str">
        <f t="shared" ref="BD288:BD351" si="330">IF(AC288&gt;0,RANK(AC288,AC$22:AC$1245),"NA")</f>
        <v>NA</v>
      </c>
      <c r="BE288" s="47" t="str">
        <f t="shared" ref="BE288:BE351" si="331">IF(AD288&gt;0,RANK(AD288,AD$22:AD$1245),"NA")</f>
        <v>NA</v>
      </c>
    </row>
    <row r="289" spans="1:57" s="36" customFormat="1" ht="15" customHeight="1" x14ac:dyDescent="0.25">
      <c r="A289" s="54" t="s">
        <v>188</v>
      </c>
      <c r="B289" s="8" t="s">
        <v>910</v>
      </c>
      <c r="C289" s="81" t="s">
        <v>1129</v>
      </c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66"/>
      <c r="U289" s="62"/>
      <c r="V289" s="67">
        <f>13785+13358</f>
        <v>27143</v>
      </c>
      <c r="W289" s="67">
        <v>14582</v>
      </c>
      <c r="X289" s="67">
        <v>15993</v>
      </c>
      <c r="Y289" s="67"/>
      <c r="Z289" s="67"/>
      <c r="AA289" s="67"/>
      <c r="AB289" s="67"/>
      <c r="AC289" s="154"/>
      <c r="AD289" s="154"/>
      <c r="AE289" s="47" t="str">
        <f t="shared" si="305"/>
        <v>NA</v>
      </c>
      <c r="AF289" s="47" t="str">
        <f t="shared" si="306"/>
        <v>NA</v>
      </c>
      <c r="AG289" s="47" t="str">
        <f t="shared" si="307"/>
        <v>NA</v>
      </c>
      <c r="AH289" s="47" t="str">
        <f t="shared" si="308"/>
        <v>NA</v>
      </c>
      <c r="AI289" s="47" t="str">
        <f t="shared" si="309"/>
        <v>NA</v>
      </c>
      <c r="AJ289" s="47" t="str">
        <f t="shared" si="310"/>
        <v>NA</v>
      </c>
      <c r="AK289" s="47" t="str">
        <f t="shared" si="311"/>
        <v>NA</v>
      </c>
      <c r="AL289" s="47" t="str">
        <f t="shared" si="312"/>
        <v>NA</v>
      </c>
      <c r="AM289" s="47" t="str">
        <f t="shared" si="313"/>
        <v>NA</v>
      </c>
      <c r="AN289" s="47" t="str">
        <f t="shared" si="314"/>
        <v>NA</v>
      </c>
      <c r="AO289" s="47" t="str">
        <f t="shared" si="315"/>
        <v>NA</v>
      </c>
      <c r="AP289" s="47" t="str">
        <f t="shared" si="316"/>
        <v>NA</v>
      </c>
      <c r="AQ289" s="47" t="str">
        <f t="shared" si="317"/>
        <v>NA</v>
      </c>
      <c r="AR289" s="47" t="str">
        <f t="shared" si="318"/>
        <v>NA</v>
      </c>
      <c r="AS289" s="47" t="str">
        <f t="shared" si="319"/>
        <v>NA</v>
      </c>
      <c r="AT289" s="47" t="str">
        <f t="shared" si="320"/>
        <v>NA</v>
      </c>
      <c r="AU289" s="47" t="str">
        <f t="shared" si="321"/>
        <v>NA</v>
      </c>
      <c r="AV289" s="47" t="str">
        <f t="shared" si="322"/>
        <v>NA</v>
      </c>
      <c r="AW289" s="47">
        <f t="shared" si="323"/>
        <v>695</v>
      </c>
      <c r="AX289" s="47">
        <f t="shared" si="324"/>
        <v>713</v>
      </c>
      <c r="AY289" s="47">
        <f t="shared" si="325"/>
        <v>718</v>
      </c>
      <c r="AZ289" s="47" t="str">
        <f t="shared" si="326"/>
        <v>NA</v>
      </c>
      <c r="BA289" s="47" t="str">
        <f t="shared" si="327"/>
        <v>NA</v>
      </c>
      <c r="BB289" s="47" t="str">
        <f t="shared" si="328"/>
        <v>NA</v>
      </c>
      <c r="BC289" s="47" t="str">
        <f t="shared" si="329"/>
        <v>NA</v>
      </c>
      <c r="BD289" s="47" t="str">
        <f t="shared" si="330"/>
        <v>NA</v>
      </c>
      <c r="BE289" s="47" t="str">
        <f t="shared" si="331"/>
        <v>NA</v>
      </c>
    </row>
    <row r="290" spans="1:57" s="36" customFormat="1" ht="15" customHeight="1" x14ac:dyDescent="0.25">
      <c r="A290" s="54" t="s">
        <v>153</v>
      </c>
      <c r="B290" s="8" t="s">
        <v>918</v>
      </c>
      <c r="C290" s="81" t="s">
        <v>1129</v>
      </c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66"/>
      <c r="U290" s="62"/>
      <c r="V290" s="67">
        <v>15759</v>
      </c>
      <c r="W290" s="67">
        <v>12887</v>
      </c>
      <c r="X290" s="67">
        <v>14630</v>
      </c>
      <c r="Y290" s="67"/>
      <c r="Z290" s="67"/>
      <c r="AA290" s="67"/>
      <c r="AB290" s="67"/>
      <c r="AC290" s="154"/>
      <c r="AD290" s="154"/>
      <c r="AE290" s="47" t="str">
        <f t="shared" si="305"/>
        <v>NA</v>
      </c>
      <c r="AF290" s="47" t="str">
        <f t="shared" si="306"/>
        <v>NA</v>
      </c>
      <c r="AG290" s="47" t="str">
        <f t="shared" si="307"/>
        <v>NA</v>
      </c>
      <c r="AH290" s="47" t="str">
        <f t="shared" si="308"/>
        <v>NA</v>
      </c>
      <c r="AI290" s="47" t="str">
        <f t="shared" si="309"/>
        <v>NA</v>
      </c>
      <c r="AJ290" s="47" t="str">
        <f t="shared" si="310"/>
        <v>NA</v>
      </c>
      <c r="AK290" s="47" t="str">
        <f t="shared" si="311"/>
        <v>NA</v>
      </c>
      <c r="AL290" s="47" t="str">
        <f t="shared" si="312"/>
        <v>NA</v>
      </c>
      <c r="AM290" s="47" t="str">
        <f t="shared" si="313"/>
        <v>NA</v>
      </c>
      <c r="AN290" s="47" t="str">
        <f t="shared" si="314"/>
        <v>NA</v>
      </c>
      <c r="AO290" s="47" t="str">
        <f t="shared" si="315"/>
        <v>NA</v>
      </c>
      <c r="AP290" s="47" t="str">
        <f t="shared" si="316"/>
        <v>NA</v>
      </c>
      <c r="AQ290" s="47" t="str">
        <f t="shared" si="317"/>
        <v>NA</v>
      </c>
      <c r="AR290" s="47" t="str">
        <f t="shared" si="318"/>
        <v>NA</v>
      </c>
      <c r="AS290" s="47" t="str">
        <f t="shared" si="319"/>
        <v>NA</v>
      </c>
      <c r="AT290" s="47" t="str">
        <f t="shared" si="320"/>
        <v>NA</v>
      </c>
      <c r="AU290" s="47" t="str">
        <f t="shared" si="321"/>
        <v>NA</v>
      </c>
      <c r="AV290" s="47" t="str">
        <f t="shared" si="322"/>
        <v>NA</v>
      </c>
      <c r="AW290" s="47">
        <f t="shared" si="323"/>
        <v>806</v>
      </c>
      <c r="AX290" s="47">
        <f t="shared" si="324"/>
        <v>730</v>
      </c>
      <c r="AY290" s="47">
        <f t="shared" si="325"/>
        <v>731</v>
      </c>
      <c r="AZ290" s="47" t="str">
        <f t="shared" si="326"/>
        <v>NA</v>
      </c>
      <c r="BA290" s="47" t="str">
        <f t="shared" si="327"/>
        <v>NA</v>
      </c>
      <c r="BB290" s="47" t="str">
        <f t="shared" si="328"/>
        <v>NA</v>
      </c>
      <c r="BC290" s="47" t="str">
        <f t="shared" si="329"/>
        <v>NA</v>
      </c>
      <c r="BD290" s="47" t="str">
        <f t="shared" si="330"/>
        <v>NA</v>
      </c>
      <c r="BE290" s="47" t="str">
        <f t="shared" si="331"/>
        <v>NA</v>
      </c>
    </row>
    <row r="291" spans="1:57" s="36" customFormat="1" ht="15" customHeight="1" x14ac:dyDescent="0.25">
      <c r="A291" s="54" t="s">
        <v>2132</v>
      </c>
      <c r="B291" s="82" t="s">
        <v>923</v>
      </c>
      <c r="C291" s="81" t="s">
        <v>1129</v>
      </c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66"/>
      <c r="U291" s="62"/>
      <c r="V291" s="67"/>
      <c r="W291" s="67">
        <v>13637</v>
      </c>
      <c r="X291" s="67">
        <v>14307</v>
      </c>
      <c r="Y291" s="67"/>
      <c r="Z291" s="67"/>
      <c r="AA291" s="67"/>
      <c r="AB291" s="67"/>
      <c r="AC291" s="154"/>
      <c r="AD291" s="154"/>
      <c r="AE291" s="47" t="str">
        <f t="shared" si="305"/>
        <v>NA</v>
      </c>
      <c r="AF291" s="47" t="str">
        <f t="shared" si="306"/>
        <v>NA</v>
      </c>
      <c r="AG291" s="47" t="str">
        <f t="shared" si="307"/>
        <v>NA</v>
      </c>
      <c r="AH291" s="47" t="str">
        <f t="shared" si="308"/>
        <v>NA</v>
      </c>
      <c r="AI291" s="47" t="str">
        <f t="shared" si="309"/>
        <v>NA</v>
      </c>
      <c r="AJ291" s="47" t="str">
        <f t="shared" si="310"/>
        <v>NA</v>
      </c>
      <c r="AK291" s="47" t="str">
        <f t="shared" si="311"/>
        <v>NA</v>
      </c>
      <c r="AL291" s="47" t="str">
        <f t="shared" si="312"/>
        <v>NA</v>
      </c>
      <c r="AM291" s="47" t="str">
        <f t="shared" si="313"/>
        <v>NA</v>
      </c>
      <c r="AN291" s="47" t="str">
        <f t="shared" si="314"/>
        <v>NA</v>
      </c>
      <c r="AO291" s="47" t="str">
        <f t="shared" si="315"/>
        <v>NA</v>
      </c>
      <c r="AP291" s="47" t="str">
        <f t="shared" si="316"/>
        <v>NA</v>
      </c>
      <c r="AQ291" s="47" t="str">
        <f t="shared" si="317"/>
        <v>NA</v>
      </c>
      <c r="AR291" s="47" t="str">
        <f t="shared" si="318"/>
        <v>NA</v>
      </c>
      <c r="AS291" s="47" t="str">
        <f t="shared" si="319"/>
        <v>NA</v>
      </c>
      <c r="AT291" s="47" t="str">
        <f t="shared" si="320"/>
        <v>NA</v>
      </c>
      <c r="AU291" s="47" t="str">
        <f t="shared" si="321"/>
        <v>NA</v>
      </c>
      <c r="AV291" s="47" t="str">
        <f t="shared" si="322"/>
        <v>NA</v>
      </c>
      <c r="AW291" s="47" t="str">
        <f t="shared" si="323"/>
        <v>NA</v>
      </c>
      <c r="AX291" s="47">
        <f t="shared" si="324"/>
        <v>720</v>
      </c>
      <c r="AY291" s="47">
        <f t="shared" si="325"/>
        <v>734</v>
      </c>
      <c r="AZ291" s="47" t="str">
        <f t="shared" si="326"/>
        <v>NA</v>
      </c>
      <c r="BA291" s="47" t="str">
        <f t="shared" si="327"/>
        <v>NA</v>
      </c>
      <c r="BB291" s="47" t="str">
        <f t="shared" si="328"/>
        <v>NA</v>
      </c>
      <c r="BC291" s="47" t="str">
        <f t="shared" si="329"/>
        <v>NA</v>
      </c>
      <c r="BD291" s="47" t="str">
        <f t="shared" si="330"/>
        <v>NA</v>
      </c>
      <c r="BE291" s="47" t="str">
        <f t="shared" si="331"/>
        <v>NA</v>
      </c>
    </row>
    <row r="292" spans="1:57" s="36" customFormat="1" ht="15" customHeight="1" x14ac:dyDescent="0.25">
      <c r="A292" s="54" t="s">
        <v>103</v>
      </c>
      <c r="B292" s="8" t="s">
        <v>922</v>
      </c>
      <c r="C292" s="81" t="s">
        <v>1129</v>
      </c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66"/>
      <c r="U292" s="62"/>
      <c r="V292" s="67">
        <f>6646+9516</f>
        <v>16162</v>
      </c>
      <c r="W292" s="67">
        <v>11682</v>
      </c>
      <c r="X292" s="67">
        <v>14299</v>
      </c>
      <c r="Y292" s="67"/>
      <c r="Z292" s="67"/>
      <c r="AA292" s="67"/>
      <c r="AB292" s="67"/>
      <c r="AC292" s="154"/>
      <c r="AD292" s="154"/>
      <c r="AE292" s="47" t="str">
        <f t="shared" si="305"/>
        <v>NA</v>
      </c>
      <c r="AF292" s="47" t="str">
        <f t="shared" si="306"/>
        <v>NA</v>
      </c>
      <c r="AG292" s="47" t="str">
        <f t="shared" si="307"/>
        <v>NA</v>
      </c>
      <c r="AH292" s="47" t="str">
        <f t="shared" si="308"/>
        <v>NA</v>
      </c>
      <c r="AI292" s="47" t="str">
        <f t="shared" si="309"/>
        <v>NA</v>
      </c>
      <c r="AJ292" s="47" t="str">
        <f t="shared" si="310"/>
        <v>NA</v>
      </c>
      <c r="AK292" s="47" t="str">
        <f t="shared" si="311"/>
        <v>NA</v>
      </c>
      <c r="AL292" s="47" t="str">
        <f t="shared" si="312"/>
        <v>NA</v>
      </c>
      <c r="AM292" s="47" t="str">
        <f t="shared" si="313"/>
        <v>NA</v>
      </c>
      <c r="AN292" s="47" t="str">
        <f t="shared" si="314"/>
        <v>NA</v>
      </c>
      <c r="AO292" s="47" t="str">
        <f t="shared" si="315"/>
        <v>NA</v>
      </c>
      <c r="AP292" s="47" t="str">
        <f t="shared" si="316"/>
        <v>NA</v>
      </c>
      <c r="AQ292" s="47" t="str">
        <f t="shared" si="317"/>
        <v>NA</v>
      </c>
      <c r="AR292" s="47" t="str">
        <f t="shared" si="318"/>
        <v>NA</v>
      </c>
      <c r="AS292" s="47" t="str">
        <f t="shared" si="319"/>
        <v>NA</v>
      </c>
      <c r="AT292" s="47" t="str">
        <f t="shared" si="320"/>
        <v>NA</v>
      </c>
      <c r="AU292" s="47" t="str">
        <f t="shared" si="321"/>
        <v>NA</v>
      </c>
      <c r="AV292" s="47" t="str">
        <f t="shared" si="322"/>
        <v>NA</v>
      </c>
      <c r="AW292" s="47">
        <f t="shared" si="323"/>
        <v>803</v>
      </c>
      <c r="AX292" s="47">
        <f t="shared" si="324"/>
        <v>745</v>
      </c>
      <c r="AY292" s="47">
        <f t="shared" si="325"/>
        <v>735</v>
      </c>
      <c r="AZ292" s="47" t="str">
        <f t="shared" si="326"/>
        <v>NA</v>
      </c>
      <c r="BA292" s="47" t="str">
        <f t="shared" si="327"/>
        <v>NA</v>
      </c>
      <c r="BB292" s="47" t="str">
        <f t="shared" si="328"/>
        <v>NA</v>
      </c>
      <c r="BC292" s="47" t="str">
        <f t="shared" si="329"/>
        <v>NA</v>
      </c>
      <c r="BD292" s="47" t="str">
        <f t="shared" si="330"/>
        <v>NA</v>
      </c>
      <c r="BE292" s="47" t="str">
        <f t="shared" si="331"/>
        <v>NA</v>
      </c>
    </row>
    <row r="293" spans="1:57" s="36" customFormat="1" ht="15" customHeight="1" x14ac:dyDescent="0.25">
      <c r="A293" s="54" t="s">
        <v>100</v>
      </c>
      <c r="B293" s="8" t="s">
        <v>910</v>
      </c>
      <c r="C293" s="81" t="s">
        <v>1129</v>
      </c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66"/>
      <c r="U293" s="62"/>
      <c r="V293" s="67">
        <v>13827</v>
      </c>
      <c r="W293" s="67">
        <v>9228</v>
      </c>
      <c r="X293" s="67">
        <v>10099</v>
      </c>
      <c r="Y293" s="67"/>
      <c r="Z293" s="67"/>
      <c r="AA293" s="67"/>
      <c r="AB293" s="67"/>
      <c r="AC293" s="154"/>
      <c r="AD293" s="154"/>
      <c r="AE293" s="47" t="str">
        <f t="shared" si="305"/>
        <v>NA</v>
      </c>
      <c r="AF293" s="47" t="str">
        <f t="shared" si="306"/>
        <v>NA</v>
      </c>
      <c r="AG293" s="47" t="str">
        <f t="shared" si="307"/>
        <v>NA</v>
      </c>
      <c r="AH293" s="47" t="str">
        <f t="shared" si="308"/>
        <v>NA</v>
      </c>
      <c r="AI293" s="47" t="str">
        <f t="shared" si="309"/>
        <v>NA</v>
      </c>
      <c r="AJ293" s="47" t="str">
        <f t="shared" si="310"/>
        <v>NA</v>
      </c>
      <c r="AK293" s="47" t="str">
        <f t="shared" si="311"/>
        <v>NA</v>
      </c>
      <c r="AL293" s="47" t="str">
        <f t="shared" si="312"/>
        <v>NA</v>
      </c>
      <c r="AM293" s="47" t="str">
        <f t="shared" si="313"/>
        <v>NA</v>
      </c>
      <c r="AN293" s="47" t="str">
        <f t="shared" si="314"/>
        <v>NA</v>
      </c>
      <c r="AO293" s="47" t="str">
        <f t="shared" si="315"/>
        <v>NA</v>
      </c>
      <c r="AP293" s="47" t="str">
        <f t="shared" si="316"/>
        <v>NA</v>
      </c>
      <c r="AQ293" s="47" t="str">
        <f t="shared" si="317"/>
        <v>NA</v>
      </c>
      <c r="AR293" s="47" t="str">
        <f t="shared" si="318"/>
        <v>NA</v>
      </c>
      <c r="AS293" s="47" t="str">
        <f t="shared" si="319"/>
        <v>NA</v>
      </c>
      <c r="AT293" s="47" t="str">
        <f t="shared" si="320"/>
        <v>NA</v>
      </c>
      <c r="AU293" s="47" t="str">
        <f t="shared" si="321"/>
        <v>NA</v>
      </c>
      <c r="AV293" s="47" t="str">
        <f t="shared" si="322"/>
        <v>NA</v>
      </c>
      <c r="AW293" s="47">
        <f t="shared" si="323"/>
        <v>823</v>
      </c>
      <c r="AX293" s="47">
        <f t="shared" si="324"/>
        <v>758</v>
      </c>
      <c r="AY293" s="47">
        <f t="shared" si="325"/>
        <v>760</v>
      </c>
      <c r="AZ293" s="47" t="str">
        <f t="shared" si="326"/>
        <v>NA</v>
      </c>
      <c r="BA293" s="47" t="str">
        <f t="shared" si="327"/>
        <v>NA</v>
      </c>
      <c r="BB293" s="47" t="str">
        <f t="shared" si="328"/>
        <v>NA</v>
      </c>
      <c r="BC293" s="47" t="str">
        <f t="shared" si="329"/>
        <v>NA</v>
      </c>
      <c r="BD293" s="47" t="str">
        <f t="shared" si="330"/>
        <v>NA</v>
      </c>
      <c r="BE293" s="47" t="str">
        <f t="shared" si="331"/>
        <v>NA</v>
      </c>
    </row>
    <row r="294" spans="1:57" s="36" customFormat="1" ht="15" customHeight="1" x14ac:dyDescent="0.25">
      <c r="A294" s="54" t="s">
        <v>175</v>
      </c>
      <c r="B294" s="8" t="s">
        <v>935</v>
      </c>
      <c r="C294" s="81" t="s">
        <v>1129</v>
      </c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66"/>
      <c r="U294" s="62"/>
      <c r="V294" s="67">
        <v>7907</v>
      </c>
      <c r="W294" s="67">
        <v>7845</v>
      </c>
      <c r="X294" s="67">
        <v>9169</v>
      </c>
      <c r="Y294" s="67"/>
      <c r="Z294" s="67"/>
      <c r="AA294" s="67"/>
      <c r="AB294" s="67"/>
      <c r="AC294" s="154"/>
      <c r="AD294" s="154"/>
      <c r="AE294" s="47" t="str">
        <f t="shared" si="305"/>
        <v>NA</v>
      </c>
      <c r="AF294" s="47" t="str">
        <f t="shared" si="306"/>
        <v>NA</v>
      </c>
      <c r="AG294" s="47" t="str">
        <f t="shared" si="307"/>
        <v>NA</v>
      </c>
      <c r="AH294" s="47" t="str">
        <f t="shared" si="308"/>
        <v>NA</v>
      </c>
      <c r="AI294" s="47" t="str">
        <f t="shared" si="309"/>
        <v>NA</v>
      </c>
      <c r="AJ294" s="47" t="str">
        <f t="shared" si="310"/>
        <v>NA</v>
      </c>
      <c r="AK294" s="47" t="str">
        <f t="shared" si="311"/>
        <v>NA</v>
      </c>
      <c r="AL294" s="47" t="str">
        <f t="shared" si="312"/>
        <v>NA</v>
      </c>
      <c r="AM294" s="47" t="str">
        <f t="shared" si="313"/>
        <v>NA</v>
      </c>
      <c r="AN294" s="47" t="str">
        <f t="shared" si="314"/>
        <v>NA</v>
      </c>
      <c r="AO294" s="47" t="str">
        <f t="shared" si="315"/>
        <v>NA</v>
      </c>
      <c r="AP294" s="47" t="str">
        <f t="shared" si="316"/>
        <v>NA</v>
      </c>
      <c r="AQ294" s="47" t="str">
        <f t="shared" si="317"/>
        <v>NA</v>
      </c>
      <c r="AR294" s="47" t="str">
        <f t="shared" si="318"/>
        <v>NA</v>
      </c>
      <c r="AS294" s="47" t="str">
        <f t="shared" si="319"/>
        <v>NA</v>
      </c>
      <c r="AT294" s="47" t="str">
        <f t="shared" si="320"/>
        <v>NA</v>
      </c>
      <c r="AU294" s="47" t="str">
        <f t="shared" si="321"/>
        <v>NA</v>
      </c>
      <c r="AV294" s="47" t="str">
        <f t="shared" si="322"/>
        <v>NA</v>
      </c>
      <c r="AW294" s="47">
        <f t="shared" si="323"/>
        <v>875</v>
      </c>
      <c r="AX294" s="47">
        <f t="shared" si="324"/>
        <v>769</v>
      </c>
      <c r="AY294" s="47">
        <f t="shared" si="325"/>
        <v>769</v>
      </c>
      <c r="AZ294" s="47" t="str">
        <f t="shared" si="326"/>
        <v>NA</v>
      </c>
      <c r="BA294" s="47" t="str">
        <f t="shared" si="327"/>
        <v>NA</v>
      </c>
      <c r="BB294" s="47" t="str">
        <f t="shared" si="328"/>
        <v>NA</v>
      </c>
      <c r="BC294" s="47" t="str">
        <f t="shared" si="329"/>
        <v>NA</v>
      </c>
      <c r="BD294" s="47" t="str">
        <f t="shared" si="330"/>
        <v>NA</v>
      </c>
      <c r="BE294" s="47" t="str">
        <f t="shared" si="331"/>
        <v>NA</v>
      </c>
    </row>
    <row r="295" spans="1:57" s="36" customFormat="1" ht="15" customHeight="1" x14ac:dyDescent="0.25">
      <c r="A295" s="54" t="s">
        <v>151</v>
      </c>
      <c r="B295" s="8" t="s">
        <v>910</v>
      </c>
      <c r="C295" s="81" t="s">
        <v>1129</v>
      </c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66"/>
      <c r="U295" s="62"/>
      <c r="V295" s="67">
        <v>3260</v>
      </c>
      <c r="W295" s="67">
        <v>5899</v>
      </c>
      <c r="X295" s="67">
        <v>7508</v>
      </c>
      <c r="Y295" s="67"/>
      <c r="Z295" s="67"/>
      <c r="AA295" s="67"/>
      <c r="AB295" s="67"/>
      <c r="AC295" s="154"/>
      <c r="AD295" s="154"/>
      <c r="AE295" s="47" t="str">
        <f t="shared" si="305"/>
        <v>NA</v>
      </c>
      <c r="AF295" s="47" t="str">
        <f t="shared" si="306"/>
        <v>NA</v>
      </c>
      <c r="AG295" s="47" t="str">
        <f t="shared" si="307"/>
        <v>NA</v>
      </c>
      <c r="AH295" s="47" t="str">
        <f t="shared" si="308"/>
        <v>NA</v>
      </c>
      <c r="AI295" s="47" t="str">
        <f t="shared" si="309"/>
        <v>NA</v>
      </c>
      <c r="AJ295" s="47" t="str">
        <f t="shared" si="310"/>
        <v>NA</v>
      </c>
      <c r="AK295" s="47" t="str">
        <f t="shared" si="311"/>
        <v>NA</v>
      </c>
      <c r="AL295" s="47" t="str">
        <f t="shared" si="312"/>
        <v>NA</v>
      </c>
      <c r="AM295" s="47" t="str">
        <f t="shared" si="313"/>
        <v>NA</v>
      </c>
      <c r="AN295" s="47" t="str">
        <f t="shared" si="314"/>
        <v>NA</v>
      </c>
      <c r="AO295" s="47" t="str">
        <f t="shared" si="315"/>
        <v>NA</v>
      </c>
      <c r="AP295" s="47" t="str">
        <f t="shared" si="316"/>
        <v>NA</v>
      </c>
      <c r="AQ295" s="47" t="str">
        <f t="shared" si="317"/>
        <v>NA</v>
      </c>
      <c r="AR295" s="47" t="str">
        <f t="shared" si="318"/>
        <v>NA</v>
      </c>
      <c r="AS295" s="47" t="str">
        <f t="shared" si="319"/>
        <v>NA</v>
      </c>
      <c r="AT295" s="47" t="str">
        <f t="shared" si="320"/>
        <v>NA</v>
      </c>
      <c r="AU295" s="47" t="str">
        <f t="shared" si="321"/>
        <v>NA</v>
      </c>
      <c r="AV295" s="47" t="str">
        <f t="shared" si="322"/>
        <v>NA</v>
      </c>
      <c r="AW295" s="47">
        <f t="shared" si="323"/>
        <v>910</v>
      </c>
      <c r="AX295" s="47">
        <f t="shared" si="324"/>
        <v>790</v>
      </c>
      <c r="AY295" s="47">
        <f t="shared" si="325"/>
        <v>787</v>
      </c>
      <c r="AZ295" s="47" t="str">
        <f t="shared" si="326"/>
        <v>NA</v>
      </c>
      <c r="BA295" s="47" t="str">
        <f t="shared" si="327"/>
        <v>NA</v>
      </c>
      <c r="BB295" s="47" t="str">
        <f t="shared" si="328"/>
        <v>NA</v>
      </c>
      <c r="BC295" s="47" t="str">
        <f t="shared" si="329"/>
        <v>NA</v>
      </c>
      <c r="BD295" s="47" t="str">
        <f t="shared" si="330"/>
        <v>NA</v>
      </c>
      <c r="BE295" s="47" t="str">
        <f t="shared" si="331"/>
        <v>NA</v>
      </c>
    </row>
    <row r="296" spans="1:57" s="36" customFormat="1" ht="15" customHeight="1" x14ac:dyDescent="0.25">
      <c r="A296" s="54" t="s">
        <v>203</v>
      </c>
      <c r="B296" s="8" t="s">
        <v>951</v>
      </c>
      <c r="C296" s="81" t="s">
        <v>1129</v>
      </c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66"/>
      <c r="U296" s="62"/>
      <c r="V296" s="67">
        <v>3539</v>
      </c>
      <c r="W296" s="67">
        <v>3608</v>
      </c>
      <c r="X296" s="67">
        <v>3692</v>
      </c>
      <c r="Y296" s="67"/>
      <c r="Z296" s="67"/>
      <c r="AA296" s="67"/>
      <c r="AB296" s="67"/>
      <c r="AC296" s="154"/>
      <c r="AD296" s="154"/>
      <c r="AE296" s="47" t="str">
        <f t="shared" si="305"/>
        <v>NA</v>
      </c>
      <c r="AF296" s="47" t="str">
        <f t="shared" si="306"/>
        <v>NA</v>
      </c>
      <c r="AG296" s="47" t="str">
        <f t="shared" si="307"/>
        <v>NA</v>
      </c>
      <c r="AH296" s="47" t="str">
        <f t="shared" si="308"/>
        <v>NA</v>
      </c>
      <c r="AI296" s="47" t="str">
        <f t="shared" si="309"/>
        <v>NA</v>
      </c>
      <c r="AJ296" s="47" t="str">
        <f t="shared" si="310"/>
        <v>NA</v>
      </c>
      <c r="AK296" s="47" t="str">
        <f t="shared" si="311"/>
        <v>NA</v>
      </c>
      <c r="AL296" s="47" t="str">
        <f t="shared" si="312"/>
        <v>NA</v>
      </c>
      <c r="AM296" s="47" t="str">
        <f t="shared" si="313"/>
        <v>NA</v>
      </c>
      <c r="AN296" s="47" t="str">
        <f t="shared" si="314"/>
        <v>NA</v>
      </c>
      <c r="AO296" s="47" t="str">
        <f t="shared" si="315"/>
        <v>NA</v>
      </c>
      <c r="AP296" s="47" t="str">
        <f t="shared" si="316"/>
        <v>NA</v>
      </c>
      <c r="AQ296" s="47" t="str">
        <f t="shared" si="317"/>
        <v>NA</v>
      </c>
      <c r="AR296" s="47" t="str">
        <f t="shared" si="318"/>
        <v>NA</v>
      </c>
      <c r="AS296" s="47" t="str">
        <f t="shared" si="319"/>
        <v>NA</v>
      </c>
      <c r="AT296" s="47" t="str">
        <f t="shared" si="320"/>
        <v>NA</v>
      </c>
      <c r="AU296" s="47" t="str">
        <f t="shared" si="321"/>
        <v>NA</v>
      </c>
      <c r="AV296" s="47" t="str">
        <f t="shared" si="322"/>
        <v>NA</v>
      </c>
      <c r="AW296" s="47">
        <f t="shared" si="323"/>
        <v>908</v>
      </c>
      <c r="AX296" s="47">
        <f t="shared" si="324"/>
        <v>805</v>
      </c>
      <c r="AY296" s="47">
        <f t="shared" si="325"/>
        <v>807</v>
      </c>
      <c r="AZ296" s="47" t="str">
        <f t="shared" si="326"/>
        <v>NA</v>
      </c>
      <c r="BA296" s="47" t="str">
        <f t="shared" si="327"/>
        <v>NA</v>
      </c>
      <c r="BB296" s="47" t="str">
        <f t="shared" si="328"/>
        <v>NA</v>
      </c>
      <c r="BC296" s="47" t="str">
        <f t="shared" si="329"/>
        <v>NA</v>
      </c>
      <c r="BD296" s="47" t="str">
        <f t="shared" si="330"/>
        <v>NA</v>
      </c>
      <c r="BE296" s="47" t="str">
        <f t="shared" si="331"/>
        <v>NA</v>
      </c>
    </row>
    <row r="297" spans="1:57" s="36" customFormat="1" ht="15" customHeight="1" x14ac:dyDescent="0.25">
      <c r="A297" s="54" t="s">
        <v>2144</v>
      </c>
      <c r="B297" s="82" t="s">
        <v>939</v>
      </c>
      <c r="C297" s="81" t="s">
        <v>1129</v>
      </c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66"/>
      <c r="U297" s="62"/>
      <c r="V297" s="67"/>
      <c r="W297" s="67">
        <v>5378</v>
      </c>
      <c r="X297" s="67">
        <v>3670</v>
      </c>
      <c r="Y297" s="67"/>
      <c r="Z297" s="67"/>
      <c r="AA297" s="67"/>
      <c r="AB297" s="67"/>
      <c r="AC297" s="154"/>
      <c r="AD297" s="154"/>
      <c r="AE297" s="47" t="str">
        <f t="shared" si="305"/>
        <v>NA</v>
      </c>
      <c r="AF297" s="47" t="str">
        <f t="shared" si="306"/>
        <v>NA</v>
      </c>
      <c r="AG297" s="47" t="str">
        <f t="shared" si="307"/>
        <v>NA</v>
      </c>
      <c r="AH297" s="47" t="str">
        <f t="shared" si="308"/>
        <v>NA</v>
      </c>
      <c r="AI297" s="47" t="str">
        <f t="shared" si="309"/>
        <v>NA</v>
      </c>
      <c r="AJ297" s="47" t="str">
        <f t="shared" si="310"/>
        <v>NA</v>
      </c>
      <c r="AK297" s="47" t="str">
        <f t="shared" si="311"/>
        <v>NA</v>
      </c>
      <c r="AL297" s="47" t="str">
        <f t="shared" si="312"/>
        <v>NA</v>
      </c>
      <c r="AM297" s="47" t="str">
        <f t="shared" si="313"/>
        <v>NA</v>
      </c>
      <c r="AN297" s="47" t="str">
        <f t="shared" si="314"/>
        <v>NA</v>
      </c>
      <c r="AO297" s="47" t="str">
        <f t="shared" si="315"/>
        <v>NA</v>
      </c>
      <c r="AP297" s="47" t="str">
        <f t="shared" si="316"/>
        <v>NA</v>
      </c>
      <c r="AQ297" s="47" t="str">
        <f t="shared" si="317"/>
        <v>NA</v>
      </c>
      <c r="AR297" s="47" t="str">
        <f t="shared" si="318"/>
        <v>NA</v>
      </c>
      <c r="AS297" s="47" t="str">
        <f t="shared" si="319"/>
        <v>NA</v>
      </c>
      <c r="AT297" s="47" t="str">
        <f t="shared" si="320"/>
        <v>NA</v>
      </c>
      <c r="AU297" s="47" t="str">
        <f t="shared" si="321"/>
        <v>NA</v>
      </c>
      <c r="AV297" s="47" t="str">
        <f t="shared" si="322"/>
        <v>NA</v>
      </c>
      <c r="AW297" s="47" t="str">
        <f t="shared" si="323"/>
        <v>NA</v>
      </c>
      <c r="AX297" s="47">
        <f t="shared" si="324"/>
        <v>793</v>
      </c>
      <c r="AY297" s="47">
        <f t="shared" si="325"/>
        <v>808</v>
      </c>
      <c r="AZ297" s="47" t="str">
        <f t="shared" si="326"/>
        <v>NA</v>
      </c>
      <c r="BA297" s="47" t="str">
        <f t="shared" si="327"/>
        <v>NA</v>
      </c>
      <c r="BB297" s="47" t="str">
        <f t="shared" si="328"/>
        <v>NA</v>
      </c>
      <c r="BC297" s="47" t="str">
        <f t="shared" si="329"/>
        <v>NA</v>
      </c>
      <c r="BD297" s="47" t="str">
        <f t="shared" si="330"/>
        <v>NA</v>
      </c>
      <c r="BE297" s="47" t="str">
        <f t="shared" si="331"/>
        <v>NA</v>
      </c>
    </row>
    <row r="298" spans="1:57" s="36" customFormat="1" ht="15" customHeight="1" x14ac:dyDescent="0.25">
      <c r="A298" s="54" t="s">
        <v>2090</v>
      </c>
      <c r="B298" s="82" t="s">
        <v>923</v>
      </c>
      <c r="C298" s="81" t="s">
        <v>1129</v>
      </c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66"/>
      <c r="U298" s="62"/>
      <c r="V298" s="67"/>
      <c r="W298" s="67"/>
      <c r="X298" s="67">
        <v>3362</v>
      </c>
      <c r="Y298" s="67"/>
      <c r="Z298" s="67"/>
      <c r="AA298" s="67"/>
      <c r="AB298" s="67"/>
      <c r="AC298" s="154"/>
      <c r="AD298" s="154"/>
      <c r="AE298" s="47" t="str">
        <f t="shared" si="305"/>
        <v>NA</v>
      </c>
      <c r="AF298" s="47" t="str">
        <f t="shared" si="306"/>
        <v>NA</v>
      </c>
      <c r="AG298" s="47" t="str">
        <f t="shared" si="307"/>
        <v>NA</v>
      </c>
      <c r="AH298" s="47" t="str">
        <f t="shared" si="308"/>
        <v>NA</v>
      </c>
      <c r="AI298" s="47" t="str">
        <f t="shared" si="309"/>
        <v>NA</v>
      </c>
      <c r="AJ298" s="47" t="str">
        <f t="shared" si="310"/>
        <v>NA</v>
      </c>
      <c r="AK298" s="47" t="str">
        <f t="shared" si="311"/>
        <v>NA</v>
      </c>
      <c r="AL298" s="47" t="str">
        <f t="shared" si="312"/>
        <v>NA</v>
      </c>
      <c r="AM298" s="47" t="str">
        <f t="shared" si="313"/>
        <v>NA</v>
      </c>
      <c r="AN298" s="47" t="str">
        <f t="shared" si="314"/>
        <v>NA</v>
      </c>
      <c r="AO298" s="47" t="str">
        <f t="shared" si="315"/>
        <v>NA</v>
      </c>
      <c r="AP298" s="47" t="str">
        <f t="shared" si="316"/>
        <v>NA</v>
      </c>
      <c r="AQ298" s="47" t="str">
        <f t="shared" si="317"/>
        <v>NA</v>
      </c>
      <c r="AR298" s="47" t="str">
        <f t="shared" si="318"/>
        <v>NA</v>
      </c>
      <c r="AS298" s="47" t="str">
        <f t="shared" si="319"/>
        <v>NA</v>
      </c>
      <c r="AT298" s="47" t="str">
        <f t="shared" si="320"/>
        <v>NA</v>
      </c>
      <c r="AU298" s="47" t="str">
        <f t="shared" si="321"/>
        <v>NA</v>
      </c>
      <c r="AV298" s="47" t="str">
        <f t="shared" si="322"/>
        <v>NA</v>
      </c>
      <c r="AW298" s="47" t="str">
        <f t="shared" si="323"/>
        <v>NA</v>
      </c>
      <c r="AX298" s="47" t="str">
        <f t="shared" si="324"/>
        <v>NA</v>
      </c>
      <c r="AY298" s="47">
        <f t="shared" si="325"/>
        <v>811</v>
      </c>
      <c r="AZ298" s="47" t="str">
        <f t="shared" si="326"/>
        <v>NA</v>
      </c>
      <c r="BA298" s="47" t="str">
        <f t="shared" si="327"/>
        <v>NA</v>
      </c>
      <c r="BB298" s="47" t="str">
        <f t="shared" si="328"/>
        <v>NA</v>
      </c>
      <c r="BC298" s="47" t="str">
        <f t="shared" si="329"/>
        <v>NA</v>
      </c>
      <c r="BD298" s="47" t="str">
        <f t="shared" si="330"/>
        <v>NA</v>
      </c>
      <c r="BE298" s="47" t="str">
        <f t="shared" si="331"/>
        <v>NA</v>
      </c>
    </row>
    <row r="299" spans="1:57" s="36" customFormat="1" ht="15" customHeight="1" x14ac:dyDescent="0.25">
      <c r="A299" s="54" t="s">
        <v>845</v>
      </c>
      <c r="B299" s="8" t="s">
        <v>931</v>
      </c>
      <c r="C299" s="81" t="s">
        <v>1129</v>
      </c>
      <c r="D299" s="37">
        <v>360278</v>
      </c>
      <c r="E299" s="37">
        <v>391127</v>
      </c>
      <c r="F299" s="37">
        <v>424571</v>
      </c>
      <c r="G299" s="37">
        <v>448773</v>
      </c>
      <c r="H299" s="37">
        <v>447428</v>
      </c>
      <c r="I299" s="37">
        <v>503053</v>
      </c>
      <c r="J299" s="37">
        <v>576638</v>
      </c>
      <c r="K299" s="37">
        <v>663926</v>
      </c>
      <c r="L299" s="37">
        <v>749613</v>
      </c>
      <c r="M299" s="37">
        <v>777349</v>
      </c>
      <c r="N299" s="37">
        <v>911521</v>
      </c>
      <c r="O299" s="37">
        <v>928398</v>
      </c>
      <c r="P299" s="37">
        <v>868225</v>
      </c>
      <c r="Q299" s="37">
        <v>868065</v>
      </c>
      <c r="R299" s="37">
        <v>995889</v>
      </c>
      <c r="S299" s="37">
        <v>1077102</v>
      </c>
      <c r="T299" s="66">
        <v>1223203</v>
      </c>
      <c r="U299" s="62">
        <v>1397492</v>
      </c>
      <c r="V299" s="67">
        <v>1340145</v>
      </c>
      <c r="W299" s="67"/>
      <c r="X299" s="67"/>
      <c r="Y299" s="67"/>
      <c r="Z299" s="67"/>
      <c r="AA299" s="67"/>
      <c r="AB299" s="67"/>
      <c r="AC299" s="154"/>
      <c r="AD299" s="154"/>
      <c r="AE299" s="47">
        <f t="shared" ref="AE299:AE330" si="332">IF(D299&gt;0,RANK(D299,D$22:D$1192),"NA")</f>
        <v>16</v>
      </c>
      <c r="AF299" s="47">
        <f t="shared" ref="AF299:AF330" si="333">IF(E299&gt;0,RANK(E299,E$22:E$1192),"NA")</f>
        <v>16</v>
      </c>
      <c r="AG299" s="47">
        <f t="shared" ref="AG299:AG330" si="334">IF(F299&gt;0,RANK(F299,F$22:F$1192),"NA")</f>
        <v>18</v>
      </c>
      <c r="AH299" s="47">
        <f t="shared" ref="AH299:AH330" si="335">IF(G299&gt;0,RANK(G299,G$22:G$1192),"NA")</f>
        <v>18</v>
      </c>
      <c r="AI299" s="47">
        <f t="shared" ref="AI299:AI330" si="336">IF(H299&gt;0,RANK(H299,H$22:H$1192),"NA")</f>
        <v>38</v>
      </c>
      <c r="AJ299" s="47">
        <f t="shared" ref="AJ299:AJ330" si="337">IF(I299&gt;0,RANK(I299,I$22:I$1192),"NA")</f>
        <v>37</v>
      </c>
      <c r="AK299" s="47">
        <f t="shared" ref="AK299:AK330" si="338">IF(J299&gt;0,RANK(J299,J$22:J$1192),"NA")</f>
        <v>40</v>
      </c>
      <c r="AL299" s="47">
        <f t="shared" ref="AL299:AL330" si="339">IF(K299&gt;0,RANK(K299,K$22:K$1192),"NA")</f>
        <v>45</v>
      </c>
      <c r="AM299" s="47">
        <f t="shared" ref="AM299:AM330" si="340">IF(L299&gt;0,RANK(L299,L$22:L$1192),"NA")</f>
        <v>51</v>
      </c>
      <c r="AN299" s="47">
        <f t="shared" ref="AN299:AN330" si="341">IF(M299&gt;0,RANK(M299,M$22:M$1192),"NA")</f>
        <v>54</v>
      </c>
      <c r="AO299" s="47">
        <f t="shared" ref="AO299:AO330" si="342">IF(N299&gt;0,RANK(N299,N$22:N$1192),"NA")</f>
        <v>55</v>
      </c>
      <c r="AP299" s="47">
        <f t="shared" ref="AP299:AP330" si="343">IF(O299&gt;0,RANK(O299,O$22:O$1192),"NA")</f>
        <v>48</v>
      </c>
      <c r="AQ299" s="47">
        <f t="shared" ref="AQ299:AQ330" si="344">IF(P299&gt;0,RANK(P299,P$22:P$1192),"NA")</f>
        <v>52</v>
      </c>
      <c r="AR299" s="47">
        <f t="shared" ref="AR299:AR330" si="345">IF(Q299&gt;0,RANK(Q299,Q$22:Q$1192),"NA")</f>
        <v>53</v>
      </c>
      <c r="AS299" s="47">
        <f t="shared" ref="AS299:AS330" si="346">IF(R299&gt;0,RANK(R299,R$22:R$1192),"NA")</f>
        <v>51</v>
      </c>
      <c r="AT299" s="47">
        <f t="shared" ref="AT299:AT330" si="347">IF(S299&gt;0,RANK(S299,S$22:S$1192),"NA")</f>
        <v>51</v>
      </c>
      <c r="AU299" s="47">
        <f t="shared" ref="AU299:AU330" si="348">IF(T299&gt;0,RANK(T299,T$22:T$1192),"NA")</f>
        <v>52</v>
      </c>
      <c r="AV299" s="47">
        <f t="shared" ref="AV299:AV330" si="349">IF(U299&gt;0,RANK(U299,U$22:U$1192),"NA")</f>
        <v>53</v>
      </c>
      <c r="AW299" s="47">
        <f t="shared" ref="AW299:AW330" si="350">IF(V299&gt;0,RANK(V299,V$22:V$1192),"NA")</f>
        <v>56</v>
      </c>
      <c r="AX299" s="47" t="str">
        <f t="shared" ref="AX299:AX330" si="351">IF(W299&gt;0,RANK(W299,W$22:W$1192),"NA")</f>
        <v>NA</v>
      </c>
      <c r="AY299" s="47" t="str">
        <f t="shared" ref="AY299:AY330" si="352">IF(X299&gt;0,RANK(X299,X$22:X$1192),"NA")</f>
        <v>NA</v>
      </c>
      <c r="AZ299" s="47" t="str">
        <f t="shared" ref="AZ299:AZ330" si="353">IF(Y299&gt;0,RANK(Y299,Y$22:Y$1192),"NA")</f>
        <v>NA</v>
      </c>
      <c r="BA299" s="47" t="str">
        <f t="shared" ref="BA299:BA330" si="354">IF(Z299&gt;0,RANK(Z299,Z$22:Z$1192),"NA")</f>
        <v>NA</v>
      </c>
      <c r="BB299" s="47" t="str">
        <f t="shared" si="328"/>
        <v>NA</v>
      </c>
      <c r="BC299" s="47" t="str">
        <f t="shared" si="329"/>
        <v>NA</v>
      </c>
      <c r="BD299" s="47" t="str">
        <f t="shared" si="330"/>
        <v>NA</v>
      </c>
      <c r="BE299" s="47" t="str">
        <f t="shared" si="331"/>
        <v>NA</v>
      </c>
    </row>
    <row r="300" spans="1:57" s="36" customFormat="1" ht="15" customHeight="1" x14ac:dyDescent="0.25">
      <c r="A300" s="54" t="s">
        <v>726</v>
      </c>
      <c r="B300" s="8" t="s">
        <v>939</v>
      </c>
      <c r="C300" s="81" t="s">
        <v>1129</v>
      </c>
      <c r="D300" s="37"/>
      <c r="E300" s="37"/>
      <c r="F300" s="37"/>
      <c r="G300" s="37"/>
      <c r="H300" s="37"/>
      <c r="I300" s="37">
        <v>137356</v>
      </c>
      <c r="J300" s="70">
        <f>((L300-I300)/3)+I300</f>
        <v>163755.66666666666</v>
      </c>
      <c r="K300" s="70">
        <f>((L300-I300)/3)+J300</f>
        <v>190155.33333333331</v>
      </c>
      <c r="L300" s="37">
        <v>216555</v>
      </c>
      <c r="M300" s="37">
        <v>243324</v>
      </c>
      <c r="N300" s="37">
        <v>298673</v>
      </c>
      <c r="O300" s="37">
        <v>271121</v>
      </c>
      <c r="P300" s="37">
        <v>218590</v>
      </c>
      <c r="Q300" s="37">
        <v>209953</v>
      </c>
      <c r="R300" s="37">
        <v>236923</v>
      </c>
      <c r="S300" s="37">
        <v>255336</v>
      </c>
      <c r="T300" s="66">
        <v>272356</v>
      </c>
      <c r="U300" s="62">
        <v>301044</v>
      </c>
      <c r="V300" s="67">
        <v>306382</v>
      </c>
      <c r="W300" s="67"/>
      <c r="X300" s="67"/>
      <c r="Y300" s="67"/>
      <c r="Z300" s="67"/>
      <c r="AA300" s="67"/>
      <c r="AB300" s="67"/>
      <c r="AC300" s="154"/>
      <c r="AD300" s="154"/>
      <c r="AE300" s="47" t="str">
        <f t="shared" si="332"/>
        <v>NA</v>
      </c>
      <c r="AF300" s="47" t="str">
        <f t="shared" si="333"/>
        <v>NA</v>
      </c>
      <c r="AG300" s="47" t="str">
        <f t="shared" si="334"/>
        <v>NA</v>
      </c>
      <c r="AH300" s="47" t="str">
        <f t="shared" si="335"/>
        <v>NA</v>
      </c>
      <c r="AI300" s="47" t="str">
        <f t="shared" si="336"/>
        <v>NA</v>
      </c>
      <c r="AJ300" s="47">
        <f t="shared" si="337"/>
        <v>147</v>
      </c>
      <c r="AK300" s="47">
        <f t="shared" si="338"/>
        <v>139</v>
      </c>
      <c r="AL300" s="47">
        <f t="shared" si="339"/>
        <v>145</v>
      </c>
      <c r="AM300" s="47">
        <f t="shared" si="340"/>
        <v>151</v>
      </c>
      <c r="AN300" s="47">
        <f t="shared" si="341"/>
        <v>152</v>
      </c>
      <c r="AO300" s="47">
        <f t="shared" si="342"/>
        <v>142</v>
      </c>
      <c r="AP300" s="47">
        <f t="shared" si="343"/>
        <v>148</v>
      </c>
      <c r="AQ300" s="47">
        <f t="shared" si="344"/>
        <v>167</v>
      </c>
      <c r="AR300" s="47">
        <f t="shared" si="345"/>
        <v>174</v>
      </c>
      <c r="AS300" s="47">
        <f t="shared" si="346"/>
        <v>180</v>
      </c>
      <c r="AT300" s="47">
        <f t="shared" si="347"/>
        <v>184</v>
      </c>
      <c r="AU300" s="47">
        <f t="shared" si="348"/>
        <v>194</v>
      </c>
      <c r="AV300" s="47">
        <f t="shared" si="349"/>
        <v>198</v>
      </c>
      <c r="AW300" s="47">
        <f t="shared" si="350"/>
        <v>197</v>
      </c>
      <c r="AX300" s="47" t="str">
        <f t="shared" si="351"/>
        <v>NA</v>
      </c>
      <c r="AY300" s="47" t="str">
        <f t="shared" si="352"/>
        <v>NA</v>
      </c>
      <c r="AZ300" s="47" t="str">
        <f t="shared" si="353"/>
        <v>NA</v>
      </c>
      <c r="BA300" s="47" t="str">
        <f t="shared" si="354"/>
        <v>NA</v>
      </c>
      <c r="BB300" s="47" t="str">
        <f t="shared" si="328"/>
        <v>NA</v>
      </c>
      <c r="BC300" s="47" t="str">
        <f t="shared" si="329"/>
        <v>NA</v>
      </c>
      <c r="BD300" s="47" t="str">
        <f t="shared" si="330"/>
        <v>NA</v>
      </c>
      <c r="BE300" s="47" t="str">
        <f t="shared" si="331"/>
        <v>NA</v>
      </c>
    </row>
    <row r="301" spans="1:57" s="36" customFormat="1" ht="15" customHeight="1" x14ac:dyDescent="0.25">
      <c r="A301" s="54" t="s">
        <v>387</v>
      </c>
      <c r="B301" s="8" t="s">
        <v>920</v>
      </c>
      <c r="C301" s="81" t="s">
        <v>1129</v>
      </c>
      <c r="D301" s="37"/>
      <c r="E301" s="37"/>
      <c r="F301" s="37"/>
      <c r="G301" s="37"/>
      <c r="H301" s="37">
        <v>33853</v>
      </c>
      <c r="I301" s="37">
        <v>38474</v>
      </c>
      <c r="J301" s="37">
        <v>45769</v>
      </c>
      <c r="K301" s="37">
        <v>51786</v>
      </c>
      <c r="L301" s="37">
        <v>58670</v>
      </c>
      <c r="M301" s="37">
        <v>62682</v>
      </c>
      <c r="N301" s="37">
        <v>82400</v>
      </c>
      <c r="O301" s="37">
        <v>83794</v>
      </c>
      <c r="P301" s="37">
        <v>74304</v>
      </c>
      <c r="Q301" s="37">
        <v>77832</v>
      </c>
      <c r="R301" s="37">
        <v>90286</v>
      </c>
      <c r="S301" s="37">
        <v>98614</v>
      </c>
      <c r="T301" s="66">
        <v>112225</v>
      </c>
      <c r="U301" s="62">
        <v>131569</v>
      </c>
      <c r="V301" s="67">
        <v>122955</v>
      </c>
      <c r="W301" s="67"/>
      <c r="X301" s="67"/>
      <c r="Y301" s="67"/>
      <c r="Z301" s="67"/>
      <c r="AA301" s="67"/>
      <c r="AB301" s="67"/>
      <c r="AC301" s="154"/>
      <c r="AD301" s="154"/>
      <c r="AE301" s="47" t="str">
        <f t="shared" si="332"/>
        <v>NA</v>
      </c>
      <c r="AF301" s="47" t="str">
        <f t="shared" si="333"/>
        <v>NA</v>
      </c>
      <c r="AG301" s="47" t="str">
        <f t="shared" si="334"/>
        <v>NA</v>
      </c>
      <c r="AH301" s="47" t="str">
        <f t="shared" si="335"/>
        <v>NA</v>
      </c>
      <c r="AI301" s="47">
        <f t="shared" si="336"/>
        <v>310</v>
      </c>
      <c r="AJ301" s="47">
        <f t="shared" si="337"/>
        <v>327</v>
      </c>
      <c r="AK301" s="47">
        <f t="shared" si="338"/>
        <v>321</v>
      </c>
      <c r="AL301" s="47">
        <f t="shared" si="339"/>
        <v>330</v>
      </c>
      <c r="AM301" s="47">
        <f t="shared" si="340"/>
        <v>341</v>
      </c>
      <c r="AN301" s="47">
        <f t="shared" si="341"/>
        <v>347</v>
      </c>
      <c r="AO301" s="47">
        <f t="shared" si="342"/>
        <v>337</v>
      </c>
      <c r="AP301" s="47">
        <f t="shared" si="343"/>
        <v>325</v>
      </c>
      <c r="AQ301" s="47">
        <f t="shared" si="344"/>
        <v>341</v>
      </c>
      <c r="AR301" s="47">
        <f t="shared" si="345"/>
        <v>337</v>
      </c>
      <c r="AS301" s="47">
        <f t="shared" si="346"/>
        <v>336</v>
      </c>
      <c r="AT301" s="47">
        <f t="shared" si="347"/>
        <v>337</v>
      </c>
      <c r="AU301" s="47">
        <f t="shared" si="348"/>
        <v>328</v>
      </c>
      <c r="AV301" s="47">
        <f t="shared" si="349"/>
        <v>325</v>
      </c>
      <c r="AW301" s="47">
        <f t="shared" si="350"/>
        <v>339</v>
      </c>
      <c r="AX301" s="47" t="str">
        <f t="shared" si="351"/>
        <v>NA</v>
      </c>
      <c r="AY301" s="47" t="str">
        <f t="shared" si="352"/>
        <v>NA</v>
      </c>
      <c r="AZ301" s="47" t="str">
        <f t="shared" si="353"/>
        <v>NA</v>
      </c>
      <c r="BA301" s="47" t="str">
        <f t="shared" si="354"/>
        <v>NA</v>
      </c>
      <c r="BB301" s="47" t="str">
        <f t="shared" si="328"/>
        <v>NA</v>
      </c>
      <c r="BC301" s="47" t="str">
        <f t="shared" si="329"/>
        <v>NA</v>
      </c>
      <c r="BD301" s="47" t="str">
        <f t="shared" si="330"/>
        <v>NA</v>
      </c>
      <c r="BE301" s="47" t="str">
        <f t="shared" si="331"/>
        <v>NA</v>
      </c>
    </row>
    <row r="302" spans="1:57" s="36" customFormat="1" ht="15" customHeight="1" x14ac:dyDescent="0.25">
      <c r="A302" s="54" t="s">
        <v>1015</v>
      </c>
      <c r="B302" s="8" t="s">
        <v>914</v>
      </c>
      <c r="C302" s="81" t="s">
        <v>1129</v>
      </c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>
        <v>25577</v>
      </c>
      <c r="R302" s="37">
        <v>32154</v>
      </c>
      <c r="S302" s="37">
        <v>38491</v>
      </c>
      <c r="T302" s="66">
        <v>46105</v>
      </c>
      <c r="U302" s="62">
        <v>55803</v>
      </c>
      <c r="V302" s="67">
        <v>60352</v>
      </c>
      <c r="W302" s="67"/>
      <c r="X302" s="67"/>
      <c r="Y302" s="67"/>
      <c r="Z302" s="67"/>
      <c r="AA302" s="67"/>
      <c r="AB302" s="67"/>
      <c r="AC302" s="154"/>
      <c r="AD302" s="154"/>
      <c r="AE302" s="47" t="str">
        <f t="shared" si="332"/>
        <v>NA</v>
      </c>
      <c r="AF302" s="47" t="str">
        <f t="shared" si="333"/>
        <v>NA</v>
      </c>
      <c r="AG302" s="47" t="str">
        <f t="shared" si="334"/>
        <v>NA</v>
      </c>
      <c r="AH302" s="47" t="str">
        <f t="shared" si="335"/>
        <v>NA</v>
      </c>
      <c r="AI302" s="47" t="str">
        <f t="shared" si="336"/>
        <v>NA</v>
      </c>
      <c r="AJ302" s="47" t="str">
        <f t="shared" si="337"/>
        <v>NA</v>
      </c>
      <c r="AK302" s="47" t="str">
        <f t="shared" si="338"/>
        <v>NA</v>
      </c>
      <c r="AL302" s="47" t="str">
        <f t="shared" si="339"/>
        <v>NA</v>
      </c>
      <c r="AM302" s="47" t="str">
        <f t="shared" si="340"/>
        <v>NA</v>
      </c>
      <c r="AN302" s="47" t="str">
        <f t="shared" si="341"/>
        <v>NA</v>
      </c>
      <c r="AO302" s="47" t="str">
        <f t="shared" si="342"/>
        <v>NA</v>
      </c>
      <c r="AP302" s="47" t="str">
        <f t="shared" si="343"/>
        <v>NA</v>
      </c>
      <c r="AQ302" s="47" t="str">
        <f t="shared" si="344"/>
        <v>NA</v>
      </c>
      <c r="AR302" s="47">
        <f t="shared" si="345"/>
        <v>577</v>
      </c>
      <c r="AS302" s="47">
        <f t="shared" si="346"/>
        <v>556</v>
      </c>
      <c r="AT302" s="47">
        <f t="shared" si="347"/>
        <v>534</v>
      </c>
      <c r="AU302" s="47">
        <f t="shared" si="348"/>
        <v>517</v>
      </c>
      <c r="AV302" s="47">
        <f t="shared" si="349"/>
        <v>512</v>
      </c>
      <c r="AW302" s="47">
        <f t="shared" si="350"/>
        <v>523</v>
      </c>
      <c r="AX302" s="47" t="str">
        <f t="shared" si="351"/>
        <v>NA</v>
      </c>
      <c r="AY302" s="47" t="str">
        <f t="shared" si="352"/>
        <v>NA</v>
      </c>
      <c r="AZ302" s="47" t="str">
        <f t="shared" si="353"/>
        <v>NA</v>
      </c>
      <c r="BA302" s="47" t="str">
        <f t="shared" si="354"/>
        <v>NA</v>
      </c>
      <c r="BB302" s="47" t="str">
        <f t="shared" si="328"/>
        <v>NA</v>
      </c>
      <c r="BC302" s="47" t="str">
        <f t="shared" si="329"/>
        <v>NA</v>
      </c>
      <c r="BD302" s="47" t="str">
        <f t="shared" si="330"/>
        <v>NA</v>
      </c>
      <c r="BE302" s="47" t="str">
        <f t="shared" si="331"/>
        <v>NA</v>
      </c>
    </row>
    <row r="303" spans="1:57" s="36" customFormat="1" ht="15" customHeight="1" x14ac:dyDescent="0.25">
      <c r="A303" s="54" t="s">
        <v>2104</v>
      </c>
      <c r="B303" s="8" t="s">
        <v>910</v>
      </c>
      <c r="C303" s="81" t="s">
        <v>1129</v>
      </c>
      <c r="D303" s="37"/>
      <c r="E303" s="37"/>
      <c r="F303" s="37"/>
      <c r="G303" s="37"/>
      <c r="H303" s="37"/>
      <c r="I303" s="37"/>
      <c r="J303" s="37">
        <v>29590</v>
      </c>
      <c r="K303" s="37">
        <v>38568</v>
      </c>
      <c r="L303" s="37">
        <v>46073</v>
      </c>
      <c r="M303" s="37">
        <v>50103</v>
      </c>
      <c r="N303" s="37">
        <v>52142</v>
      </c>
      <c r="O303" s="37">
        <v>46340</v>
      </c>
      <c r="P303" s="37">
        <v>40892</v>
      </c>
      <c r="Q303" s="37">
        <v>41114</v>
      </c>
      <c r="R303" s="37">
        <v>44126</v>
      </c>
      <c r="S303" s="37">
        <v>45176</v>
      </c>
      <c r="T303" s="66">
        <v>48649</v>
      </c>
      <c r="U303" s="62">
        <v>56385</v>
      </c>
      <c r="V303" s="67">
        <v>60647</v>
      </c>
      <c r="W303" s="67"/>
      <c r="X303" s="67"/>
      <c r="Y303" s="67"/>
      <c r="Z303" s="67"/>
      <c r="AA303" s="67"/>
      <c r="AB303" s="67"/>
      <c r="AC303" s="154"/>
      <c r="AD303" s="154"/>
      <c r="AE303" s="47" t="str">
        <f t="shared" si="332"/>
        <v>NA</v>
      </c>
      <c r="AF303" s="47" t="str">
        <f t="shared" si="333"/>
        <v>NA</v>
      </c>
      <c r="AG303" s="47" t="str">
        <f t="shared" si="334"/>
        <v>NA</v>
      </c>
      <c r="AH303" s="47" t="str">
        <f t="shared" si="335"/>
        <v>NA</v>
      </c>
      <c r="AI303" s="47" t="str">
        <f t="shared" si="336"/>
        <v>NA</v>
      </c>
      <c r="AJ303" s="47" t="str">
        <f t="shared" si="337"/>
        <v>NA</v>
      </c>
      <c r="AK303" s="47">
        <f t="shared" si="338"/>
        <v>382</v>
      </c>
      <c r="AL303" s="47">
        <f t="shared" si="339"/>
        <v>371</v>
      </c>
      <c r="AM303" s="47">
        <f t="shared" si="340"/>
        <v>372</v>
      </c>
      <c r="AN303" s="47">
        <f t="shared" si="341"/>
        <v>377</v>
      </c>
      <c r="AO303" s="47">
        <f t="shared" si="342"/>
        <v>416</v>
      </c>
      <c r="AP303" s="47">
        <f t="shared" si="343"/>
        <v>434</v>
      </c>
      <c r="AQ303" s="47">
        <f t="shared" si="344"/>
        <v>459</v>
      </c>
      <c r="AR303" s="47">
        <f t="shared" si="345"/>
        <v>469</v>
      </c>
      <c r="AS303" s="47">
        <f t="shared" si="346"/>
        <v>483</v>
      </c>
      <c r="AT303" s="47">
        <f t="shared" si="347"/>
        <v>500</v>
      </c>
      <c r="AU303" s="47">
        <f t="shared" si="348"/>
        <v>504</v>
      </c>
      <c r="AV303" s="47">
        <f t="shared" si="349"/>
        <v>509</v>
      </c>
      <c r="AW303" s="47">
        <f t="shared" si="350"/>
        <v>520</v>
      </c>
      <c r="AX303" s="47" t="str">
        <f t="shared" si="351"/>
        <v>NA</v>
      </c>
      <c r="AY303" s="47" t="str">
        <f t="shared" si="352"/>
        <v>NA</v>
      </c>
      <c r="AZ303" s="47" t="str">
        <f t="shared" si="353"/>
        <v>NA</v>
      </c>
      <c r="BA303" s="47" t="str">
        <f t="shared" si="354"/>
        <v>NA</v>
      </c>
      <c r="BB303" s="47" t="str">
        <f t="shared" si="328"/>
        <v>NA</v>
      </c>
      <c r="BC303" s="47" t="str">
        <f t="shared" si="329"/>
        <v>NA</v>
      </c>
      <c r="BD303" s="47" t="str">
        <f t="shared" si="330"/>
        <v>NA</v>
      </c>
      <c r="BE303" s="47" t="str">
        <f t="shared" si="331"/>
        <v>NA</v>
      </c>
    </row>
    <row r="304" spans="1:57" s="36" customFormat="1" ht="15" customHeight="1" x14ac:dyDescent="0.25">
      <c r="A304" s="54" t="s">
        <v>410</v>
      </c>
      <c r="B304" s="8" t="s">
        <v>918</v>
      </c>
      <c r="C304" s="81" t="s">
        <v>1129</v>
      </c>
      <c r="D304" s="37"/>
      <c r="E304" s="37"/>
      <c r="F304" s="37"/>
      <c r="G304" s="37"/>
      <c r="H304" s="37"/>
      <c r="I304" s="37">
        <v>28599</v>
      </c>
      <c r="J304" s="37">
        <v>32852</v>
      </c>
      <c r="K304" s="37">
        <v>39573</v>
      </c>
      <c r="L304" s="37">
        <v>47648</v>
      </c>
      <c r="M304" s="37">
        <v>49188</v>
      </c>
      <c r="N304" s="37">
        <v>48486</v>
      </c>
      <c r="O304" s="37">
        <v>47605</v>
      </c>
      <c r="P304" s="37">
        <v>44541</v>
      </c>
      <c r="Q304" s="37">
        <v>43829</v>
      </c>
      <c r="R304" s="37">
        <v>47553</v>
      </c>
      <c r="S304" s="37">
        <v>47932</v>
      </c>
      <c r="T304" s="66">
        <v>50907</v>
      </c>
      <c r="U304" s="62">
        <v>60743</v>
      </c>
      <c r="V304" s="67">
        <v>67532</v>
      </c>
      <c r="W304" s="67"/>
      <c r="X304" s="67"/>
      <c r="Y304" s="67"/>
      <c r="Z304" s="67"/>
      <c r="AA304" s="67"/>
      <c r="AB304" s="67"/>
      <c r="AC304" s="154"/>
      <c r="AD304" s="154"/>
      <c r="AE304" s="47" t="str">
        <f t="shared" si="332"/>
        <v>NA</v>
      </c>
      <c r="AF304" s="47" t="str">
        <f t="shared" si="333"/>
        <v>NA</v>
      </c>
      <c r="AG304" s="47" t="str">
        <f t="shared" si="334"/>
        <v>NA</v>
      </c>
      <c r="AH304" s="47" t="str">
        <f t="shared" si="335"/>
        <v>NA</v>
      </c>
      <c r="AI304" s="47" t="str">
        <f t="shared" si="336"/>
        <v>NA</v>
      </c>
      <c r="AJ304" s="47">
        <f t="shared" si="337"/>
        <v>367</v>
      </c>
      <c r="AK304" s="47">
        <f t="shared" si="338"/>
        <v>366</v>
      </c>
      <c r="AL304" s="47">
        <f t="shared" si="339"/>
        <v>368</v>
      </c>
      <c r="AM304" s="47">
        <f t="shared" si="340"/>
        <v>365</v>
      </c>
      <c r="AN304" s="47">
        <f t="shared" si="341"/>
        <v>379</v>
      </c>
      <c r="AO304" s="47">
        <f t="shared" si="342"/>
        <v>426</v>
      </c>
      <c r="AP304" s="47">
        <f t="shared" si="343"/>
        <v>425</v>
      </c>
      <c r="AQ304" s="47">
        <f t="shared" si="344"/>
        <v>440</v>
      </c>
      <c r="AR304" s="47">
        <f t="shared" si="345"/>
        <v>450</v>
      </c>
      <c r="AS304" s="47">
        <f t="shared" si="346"/>
        <v>463</v>
      </c>
      <c r="AT304" s="47">
        <f t="shared" si="347"/>
        <v>485</v>
      </c>
      <c r="AU304" s="47">
        <f t="shared" si="348"/>
        <v>498</v>
      </c>
      <c r="AV304" s="47">
        <f t="shared" si="349"/>
        <v>493</v>
      </c>
      <c r="AW304" s="47">
        <f t="shared" si="350"/>
        <v>486</v>
      </c>
      <c r="AX304" s="47" t="str">
        <f t="shared" si="351"/>
        <v>NA</v>
      </c>
      <c r="AY304" s="47" t="str">
        <f t="shared" si="352"/>
        <v>NA</v>
      </c>
      <c r="AZ304" s="47" t="str">
        <f t="shared" si="353"/>
        <v>NA</v>
      </c>
      <c r="BA304" s="47" t="str">
        <f t="shared" si="354"/>
        <v>NA</v>
      </c>
      <c r="BB304" s="47" t="str">
        <f t="shared" si="328"/>
        <v>NA</v>
      </c>
      <c r="BC304" s="47" t="str">
        <f t="shared" si="329"/>
        <v>NA</v>
      </c>
      <c r="BD304" s="47" t="str">
        <f t="shared" si="330"/>
        <v>NA</v>
      </c>
      <c r="BE304" s="47" t="str">
        <f t="shared" si="331"/>
        <v>NA</v>
      </c>
    </row>
    <row r="305" spans="1:57" s="36" customFormat="1" ht="15" customHeight="1" x14ac:dyDescent="0.25">
      <c r="A305" s="54" t="s">
        <v>101</v>
      </c>
      <c r="B305" s="8" t="s">
        <v>910</v>
      </c>
      <c r="C305" s="81" t="s">
        <v>1129</v>
      </c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66"/>
      <c r="U305" s="62"/>
      <c r="V305" s="67">
        <v>56012</v>
      </c>
      <c r="W305" s="67"/>
      <c r="X305" s="67"/>
      <c r="Y305" s="67"/>
      <c r="Z305" s="67"/>
      <c r="AA305" s="67"/>
      <c r="AB305" s="67"/>
      <c r="AC305" s="154"/>
      <c r="AD305" s="154"/>
      <c r="AE305" s="47" t="str">
        <f t="shared" si="332"/>
        <v>NA</v>
      </c>
      <c r="AF305" s="47" t="str">
        <f t="shared" si="333"/>
        <v>NA</v>
      </c>
      <c r="AG305" s="47" t="str">
        <f t="shared" si="334"/>
        <v>NA</v>
      </c>
      <c r="AH305" s="47" t="str">
        <f t="shared" si="335"/>
        <v>NA</v>
      </c>
      <c r="AI305" s="47" t="str">
        <f t="shared" si="336"/>
        <v>NA</v>
      </c>
      <c r="AJ305" s="47" t="str">
        <f t="shared" si="337"/>
        <v>NA</v>
      </c>
      <c r="AK305" s="47" t="str">
        <f t="shared" si="338"/>
        <v>NA</v>
      </c>
      <c r="AL305" s="47" t="str">
        <f t="shared" si="339"/>
        <v>NA</v>
      </c>
      <c r="AM305" s="47" t="str">
        <f t="shared" si="340"/>
        <v>NA</v>
      </c>
      <c r="AN305" s="47" t="str">
        <f t="shared" si="341"/>
        <v>NA</v>
      </c>
      <c r="AO305" s="47" t="str">
        <f t="shared" si="342"/>
        <v>NA</v>
      </c>
      <c r="AP305" s="47" t="str">
        <f t="shared" si="343"/>
        <v>NA</v>
      </c>
      <c r="AQ305" s="47" t="str">
        <f t="shared" si="344"/>
        <v>NA</v>
      </c>
      <c r="AR305" s="47" t="str">
        <f t="shared" si="345"/>
        <v>NA</v>
      </c>
      <c r="AS305" s="47" t="str">
        <f t="shared" si="346"/>
        <v>NA</v>
      </c>
      <c r="AT305" s="47" t="str">
        <f t="shared" si="347"/>
        <v>NA</v>
      </c>
      <c r="AU305" s="47" t="str">
        <f t="shared" si="348"/>
        <v>NA</v>
      </c>
      <c r="AV305" s="47" t="str">
        <f t="shared" si="349"/>
        <v>NA</v>
      </c>
      <c r="AW305" s="47">
        <f t="shared" si="350"/>
        <v>534</v>
      </c>
      <c r="AX305" s="47" t="str">
        <f t="shared" si="351"/>
        <v>NA</v>
      </c>
      <c r="AY305" s="47" t="str">
        <f t="shared" si="352"/>
        <v>NA</v>
      </c>
      <c r="AZ305" s="47" t="str">
        <f t="shared" si="353"/>
        <v>NA</v>
      </c>
      <c r="BA305" s="47" t="str">
        <f t="shared" si="354"/>
        <v>NA</v>
      </c>
      <c r="BB305" s="47" t="str">
        <f t="shared" si="328"/>
        <v>NA</v>
      </c>
      <c r="BC305" s="47" t="str">
        <f t="shared" si="329"/>
        <v>NA</v>
      </c>
      <c r="BD305" s="47" t="str">
        <f t="shared" si="330"/>
        <v>NA</v>
      </c>
      <c r="BE305" s="47" t="str">
        <f t="shared" si="331"/>
        <v>NA</v>
      </c>
    </row>
    <row r="306" spans="1:57" s="36" customFormat="1" ht="15" customHeight="1" x14ac:dyDescent="0.25">
      <c r="A306" s="233" t="s">
        <v>580</v>
      </c>
      <c r="B306" s="8" t="s">
        <v>922</v>
      </c>
      <c r="C306" s="81" t="s">
        <v>1129</v>
      </c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66">
        <v>27408</v>
      </c>
      <c r="U306" s="62">
        <v>29529</v>
      </c>
      <c r="V306" s="67">
        <v>26675</v>
      </c>
      <c r="W306" s="67"/>
      <c r="X306" s="67"/>
      <c r="Y306" s="67"/>
      <c r="Z306" s="67"/>
      <c r="AA306" s="67"/>
      <c r="AB306" s="67"/>
      <c r="AC306" s="154"/>
      <c r="AD306" s="154"/>
      <c r="AE306" s="47" t="str">
        <f t="shared" si="332"/>
        <v>NA</v>
      </c>
      <c r="AF306" s="47" t="str">
        <f t="shared" si="333"/>
        <v>NA</v>
      </c>
      <c r="AG306" s="47" t="str">
        <f t="shared" si="334"/>
        <v>NA</v>
      </c>
      <c r="AH306" s="47" t="str">
        <f t="shared" si="335"/>
        <v>NA</v>
      </c>
      <c r="AI306" s="47" t="str">
        <f t="shared" si="336"/>
        <v>NA</v>
      </c>
      <c r="AJ306" s="47" t="str">
        <f t="shared" si="337"/>
        <v>NA</v>
      </c>
      <c r="AK306" s="47" t="str">
        <f t="shared" si="338"/>
        <v>NA</v>
      </c>
      <c r="AL306" s="47" t="str">
        <f t="shared" si="339"/>
        <v>NA</v>
      </c>
      <c r="AM306" s="47" t="str">
        <f t="shared" si="340"/>
        <v>NA</v>
      </c>
      <c r="AN306" s="47" t="str">
        <f t="shared" si="341"/>
        <v>NA</v>
      </c>
      <c r="AO306" s="47" t="str">
        <f t="shared" si="342"/>
        <v>NA</v>
      </c>
      <c r="AP306" s="47" t="str">
        <f t="shared" si="343"/>
        <v>NA</v>
      </c>
      <c r="AQ306" s="47" t="str">
        <f t="shared" si="344"/>
        <v>NA</v>
      </c>
      <c r="AR306" s="47" t="str">
        <f t="shared" si="345"/>
        <v>NA</v>
      </c>
      <c r="AS306" s="47" t="str">
        <f t="shared" si="346"/>
        <v>NA</v>
      </c>
      <c r="AT306" s="47" t="str">
        <f t="shared" si="347"/>
        <v>NA</v>
      </c>
      <c r="AU306" s="47">
        <f t="shared" si="348"/>
        <v>634</v>
      </c>
      <c r="AV306" s="47">
        <f t="shared" si="349"/>
        <v>650</v>
      </c>
      <c r="AW306" s="47">
        <f t="shared" si="350"/>
        <v>705</v>
      </c>
      <c r="AX306" s="47" t="str">
        <f t="shared" si="351"/>
        <v>NA</v>
      </c>
      <c r="AY306" s="47" t="str">
        <f t="shared" si="352"/>
        <v>NA</v>
      </c>
      <c r="AZ306" s="47" t="str">
        <f t="shared" si="353"/>
        <v>NA</v>
      </c>
      <c r="BA306" s="47" t="str">
        <f t="shared" si="354"/>
        <v>NA</v>
      </c>
      <c r="BB306" s="47" t="str">
        <f t="shared" si="328"/>
        <v>NA</v>
      </c>
      <c r="BC306" s="47" t="str">
        <f t="shared" si="329"/>
        <v>NA</v>
      </c>
      <c r="BD306" s="47" t="str">
        <f t="shared" si="330"/>
        <v>NA</v>
      </c>
      <c r="BE306" s="47" t="str">
        <f t="shared" si="331"/>
        <v>NA</v>
      </c>
    </row>
    <row r="307" spans="1:57" s="36" customFormat="1" ht="15" customHeight="1" x14ac:dyDescent="0.25">
      <c r="A307" s="54" t="s">
        <v>40</v>
      </c>
      <c r="B307" s="8" t="s">
        <v>922</v>
      </c>
      <c r="C307" s="81" t="s">
        <v>1129</v>
      </c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>
        <v>20137</v>
      </c>
      <c r="Q307" s="37">
        <v>18566</v>
      </c>
      <c r="R307" s="37">
        <v>20208</v>
      </c>
      <c r="S307" s="37">
        <v>21132</v>
      </c>
      <c r="T307" s="66">
        <v>22869</v>
      </c>
      <c r="U307" s="62">
        <v>25431</v>
      </c>
      <c r="V307" s="67">
        <v>23656</v>
      </c>
      <c r="W307" s="67"/>
      <c r="X307" s="67"/>
      <c r="Y307" s="67"/>
      <c r="Z307" s="67"/>
      <c r="AA307" s="67"/>
      <c r="AB307" s="67"/>
      <c r="AC307" s="154"/>
      <c r="AD307" s="154"/>
      <c r="AE307" s="47" t="str">
        <f t="shared" si="332"/>
        <v>NA</v>
      </c>
      <c r="AF307" s="47" t="str">
        <f t="shared" si="333"/>
        <v>NA</v>
      </c>
      <c r="AG307" s="47" t="str">
        <f t="shared" si="334"/>
        <v>NA</v>
      </c>
      <c r="AH307" s="47" t="str">
        <f t="shared" si="335"/>
        <v>NA</v>
      </c>
      <c r="AI307" s="47" t="str">
        <f t="shared" si="336"/>
        <v>NA</v>
      </c>
      <c r="AJ307" s="47" t="str">
        <f t="shared" si="337"/>
        <v>NA</v>
      </c>
      <c r="AK307" s="47" t="str">
        <f t="shared" si="338"/>
        <v>NA</v>
      </c>
      <c r="AL307" s="47" t="str">
        <f t="shared" si="339"/>
        <v>NA</v>
      </c>
      <c r="AM307" s="47" t="str">
        <f t="shared" si="340"/>
        <v>NA</v>
      </c>
      <c r="AN307" s="47" t="str">
        <f t="shared" si="341"/>
        <v>NA</v>
      </c>
      <c r="AO307" s="47" t="str">
        <f t="shared" si="342"/>
        <v>NA</v>
      </c>
      <c r="AP307" s="47" t="str">
        <f t="shared" si="343"/>
        <v>NA</v>
      </c>
      <c r="AQ307" s="47">
        <f t="shared" si="344"/>
        <v>597</v>
      </c>
      <c r="AR307" s="47">
        <f t="shared" si="345"/>
        <v>636</v>
      </c>
      <c r="AS307" s="47">
        <f t="shared" si="346"/>
        <v>635</v>
      </c>
      <c r="AT307" s="47">
        <f t="shared" si="347"/>
        <v>648</v>
      </c>
      <c r="AU307" s="47">
        <f t="shared" si="348"/>
        <v>667</v>
      </c>
      <c r="AV307" s="47">
        <f t="shared" si="349"/>
        <v>676</v>
      </c>
      <c r="AW307" s="47">
        <f t="shared" si="350"/>
        <v>737</v>
      </c>
      <c r="AX307" s="47" t="str">
        <f t="shared" si="351"/>
        <v>NA</v>
      </c>
      <c r="AY307" s="47" t="str">
        <f t="shared" si="352"/>
        <v>NA</v>
      </c>
      <c r="AZ307" s="47" t="str">
        <f t="shared" si="353"/>
        <v>NA</v>
      </c>
      <c r="BA307" s="47" t="str">
        <f t="shared" si="354"/>
        <v>NA</v>
      </c>
      <c r="BB307" s="47" t="str">
        <f t="shared" si="328"/>
        <v>NA</v>
      </c>
      <c r="BC307" s="47" t="str">
        <f t="shared" si="329"/>
        <v>NA</v>
      </c>
      <c r="BD307" s="47" t="str">
        <f t="shared" si="330"/>
        <v>NA</v>
      </c>
      <c r="BE307" s="47" t="str">
        <f t="shared" si="331"/>
        <v>NA</v>
      </c>
    </row>
    <row r="308" spans="1:57" s="36" customFormat="1" ht="15" customHeight="1" x14ac:dyDescent="0.25">
      <c r="A308" s="54" t="s">
        <v>830</v>
      </c>
      <c r="B308" s="8" t="s">
        <v>939</v>
      </c>
      <c r="C308" s="81" t="s">
        <v>1129</v>
      </c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>
        <v>12381</v>
      </c>
      <c r="P308" s="37">
        <v>13143</v>
      </c>
      <c r="Q308" s="37">
        <v>12930</v>
      </c>
      <c r="R308" s="37">
        <v>14385</v>
      </c>
      <c r="S308" s="37">
        <v>14026</v>
      </c>
      <c r="T308" s="66">
        <v>16667</v>
      </c>
      <c r="U308" s="62">
        <v>18512</v>
      </c>
      <c r="V308" s="67">
        <v>17717</v>
      </c>
      <c r="W308" s="67"/>
      <c r="X308" s="67"/>
      <c r="Y308" s="67"/>
      <c r="Z308" s="67"/>
      <c r="AA308" s="67"/>
      <c r="AB308" s="67"/>
      <c r="AC308" s="154"/>
      <c r="AD308" s="154"/>
      <c r="AE308" s="47" t="str">
        <f t="shared" si="332"/>
        <v>NA</v>
      </c>
      <c r="AF308" s="47" t="str">
        <f t="shared" si="333"/>
        <v>NA</v>
      </c>
      <c r="AG308" s="47" t="str">
        <f t="shared" si="334"/>
        <v>NA</v>
      </c>
      <c r="AH308" s="47" t="str">
        <f t="shared" si="335"/>
        <v>NA</v>
      </c>
      <c r="AI308" s="47" t="str">
        <f t="shared" si="336"/>
        <v>NA</v>
      </c>
      <c r="AJ308" s="47" t="str">
        <f t="shared" si="337"/>
        <v>NA</v>
      </c>
      <c r="AK308" s="47" t="str">
        <f t="shared" si="338"/>
        <v>NA</v>
      </c>
      <c r="AL308" s="47" t="str">
        <f t="shared" si="339"/>
        <v>NA</v>
      </c>
      <c r="AM308" s="47" t="str">
        <f t="shared" si="340"/>
        <v>NA</v>
      </c>
      <c r="AN308" s="47" t="str">
        <f t="shared" si="341"/>
        <v>NA</v>
      </c>
      <c r="AO308" s="47" t="str">
        <f t="shared" si="342"/>
        <v>NA</v>
      </c>
      <c r="AP308" s="47">
        <f t="shared" si="343"/>
        <v>611</v>
      </c>
      <c r="AQ308" s="47">
        <f t="shared" si="344"/>
        <v>650</v>
      </c>
      <c r="AR308" s="47">
        <f t="shared" si="345"/>
        <v>685</v>
      </c>
      <c r="AS308" s="47">
        <f t="shared" si="346"/>
        <v>679</v>
      </c>
      <c r="AT308" s="47">
        <f t="shared" si="347"/>
        <v>701</v>
      </c>
      <c r="AU308" s="47">
        <f t="shared" si="348"/>
        <v>718</v>
      </c>
      <c r="AV308" s="47">
        <f t="shared" si="349"/>
        <v>734</v>
      </c>
      <c r="AW308" s="47">
        <f t="shared" si="350"/>
        <v>790</v>
      </c>
      <c r="AX308" s="47" t="str">
        <f t="shared" si="351"/>
        <v>NA</v>
      </c>
      <c r="AY308" s="47" t="str">
        <f t="shared" si="352"/>
        <v>NA</v>
      </c>
      <c r="AZ308" s="47" t="str">
        <f t="shared" si="353"/>
        <v>NA</v>
      </c>
      <c r="BA308" s="47" t="str">
        <f t="shared" si="354"/>
        <v>NA</v>
      </c>
      <c r="BB308" s="47" t="str">
        <f t="shared" si="328"/>
        <v>NA</v>
      </c>
      <c r="BC308" s="47" t="str">
        <f t="shared" si="329"/>
        <v>NA</v>
      </c>
      <c r="BD308" s="47" t="str">
        <f t="shared" si="330"/>
        <v>NA</v>
      </c>
      <c r="BE308" s="47" t="str">
        <f t="shared" si="331"/>
        <v>NA</v>
      </c>
    </row>
    <row r="309" spans="1:57" s="36" customFormat="1" ht="15" customHeight="1" x14ac:dyDescent="0.25">
      <c r="A309" s="54" t="s">
        <v>885</v>
      </c>
      <c r="B309" s="8" t="s">
        <v>941</v>
      </c>
      <c r="C309" s="81" t="s">
        <v>1129</v>
      </c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>
        <v>15295</v>
      </c>
      <c r="Q309" s="37">
        <v>16120</v>
      </c>
      <c r="R309" s="37"/>
      <c r="S309" s="37"/>
      <c r="T309" s="66"/>
      <c r="U309" s="62"/>
      <c r="V309" s="67">
        <v>16987</v>
      </c>
      <c r="W309" s="67"/>
      <c r="X309" s="67"/>
      <c r="Y309" s="67"/>
      <c r="Z309" s="67"/>
      <c r="AA309" s="67"/>
      <c r="AB309" s="67"/>
      <c r="AC309" s="154"/>
      <c r="AD309" s="154"/>
      <c r="AE309" s="47" t="str">
        <f t="shared" si="332"/>
        <v>NA</v>
      </c>
      <c r="AF309" s="47" t="str">
        <f t="shared" si="333"/>
        <v>NA</v>
      </c>
      <c r="AG309" s="47" t="str">
        <f t="shared" si="334"/>
        <v>NA</v>
      </c>
      <c r="AH309" s="47" t="str">
        <f t="shared" si="335"/>
        <v>NA</v>
      </c>
      <c r="AI309" s="47" t="str">
        <f t="shared" si="336"/>
        <v>NA</v>
      </c>
      <c r="AJ309" s="47" t="str">
        <f t="shared" si="337"/>
        <v>NA</v>
      </c>
      <c r="AK309" s="47" t="str">
        <f t="shared" si="338"/>
        <v>NA</v>
      </c>
      <c r="AL309" s="47" t="str">
        <f t="shared" si="339"/>
        <v>NA</v>
      </c>
      <c r="AM309" s="47" t="str">
        <f t="shared" si="340"/>
        <v>NA</v>
      </c>
      <c r="AN309" s="47" t="str">
        <f t="shared" si="341"/>
        <v>NA</v>
      </c>
      <c r="AO309" s="47" t="str">
        <f t="shared" si="342"/>
        <v>NA</v>
      </c>
      <c r="AP309" s="47" t="str">
        <f t="shared" si="343"/>
        <v>NA</v>
      </c>
      <c r="AQ309" s="47">
        <f t="shared" si="344"/>
        <v>631</v>
      </c>
      <c r="AR309" s="47">
        <f t="shared" si="345"/>
        <v>657</v>
      </c>
      <c r="AS309" s="47" t="str">
        <f t="shared" si="346"/>
        <v>NA</v>
      </c>
      <c r="AT309" s="47" t="str">
        <f t="shared" si="347"/>
        <v>NA</v>
      </c>
      <c r="AU309" s="47" t="str">
        <f t="shared" si="348"/>
        <v>NA</v>
      </c>
      <c r="AV309" s="47" t="str">
        <f t="shared" si="349"/>
        <v>NA</v>
      </c>
      <c r="AW309" s="47">
        <f t="shared" si="350"/>
        <v>798</v>
      </c>
      <c r="AX309" s="47" t="str">
        <f t="shared" si="351"/>
        <v>NA</v>
      </c>
      <c r="AY309" s="47" t="str">
        <f t="shared" si="352"/>
        <v>NA</v>
      </c>
      <c r="AZ309" s="47" t="str">
        <f t="shared" si="353"/>
        <v>NA</v>
      </c>
      <c r="BA309" s="47" t="str">
        <f t="shared" si="354"/>
        <v>NA</v>
      </c>
      <c r="BB309" s="47" t="str">
        <f t="shared" si="328"/>
        <v>NA</v>
      </c>
      <c r="BC309" s="47" t="str">
        <f t="shared" si="329"/>
        <v>NA</v>
      </c>
      <c r="BD309" s="47" t="str">
        <f t="shared" si="330"/>
        <v>NA</v>
      </c>
      <c r="BE309" s="47" t="str">
        <f t="shared" si="331"/>
        <v>NA</v>
      </c>
    </row>
    <row r="310" spans="1:57" s="36" customFormat="1" ht="15" customHeight="1" x14ac:dyDescent="0.25">
      <c r="A310" s="54" t="s">
        <v>137</v>
      </c>
      <c r="B310" s="8" t="s">
        <v>947</v>
      </c>
      <c r="C310" s="81" t="s">
        <v>1129</v>
      </c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66"/>
      <c r="U310" s="62"/>
      <c r="V310" s="67">
        <v>14973</v>
      </c>
      <c r="W310" s="67"/>
      <c r="X310" s="67"/>
      <c r="Y310" s="67"/>
      <c r="Z310" s="67"/>
      <c r="AA310" s="67"/>
      <c r="AB310" s="67"/>
      <c r="AC310" s="154"/>
      <c r="AD310" s="154"/>
      <c r="AE310" s="47" t="str">
        <f t="shared" si="332"/>
        <v>NA</v>
      </c>
      <c r="AF310" s="47" t="str">
        <f t="shared" si="333"/>
        <v>NA</v>
      </c>
      <c r="AG310" s="47" t="str">
        <f t="shared" si="334"/>
        <v>NA</v>
      </c>
      <c r="AH310" s="47" t="str">
        <f t="shared" si="335"/>
        <v>NA</v>
      </c>
      <c r="AI310" s="47" t="str">
        <f t="shared" si="336"/>
        <v>NA</v>
      </c>
      <c r="AJ310" s="47" t="str">
        <f t="shared" si="337"/>
        <v>NA</v>
      </c>
      <c r="AK310" s="47" t="str">
        <f t="shared" si="338"/>
        <v>NA</v>
      </c>
      <c r="AL310" s="47" t="str">
        <f t="shared" si="339"/>
        <v>NA</v>
      </c>
      <c r="AM310" s="47" t="str">
        <f t="shared" si="340"/>
        <v>NA</v>
      </c>
      <c r="AN310" s="47" t="str">
        <f t="shared" si="341"/>
        <v>NA</v>
      </c>
      <c r="AO310" s="47" t="str">
        <f t="shared" si="342"/>
        <v>NA</v>
      </c>
      <c r="AP310" s="47" t="str">
        <f t="shared" si="343"/>
        <v>NA</v>
      </c>
      <c r="AQ310" s="47" t="str">
        <f t="shared" si="344"/>
        <v>NA</v>
      </c>
      <c r="AR310" s="47" t="str">
        <f t="shared" si="345"/>
        <v>NA</v>
      </c>
      <c r="AS310" s="47" t="str">
        <f t="shared" si="346"/>
        <v>NA</v>
      </c>
      <c r="AT310" s="47" t="str">
        <f t="shared" si="347"/>
        <v>NA</v>
      </c>
      <c r="AU310" s="47" t="str">
        <f t="shared" si="348"/>
        <v>NA</v>
      </c>
      <c r="AV310" s="47" t="str">
        <f t="shared" si="349"/>
        <v>NA</v>
      </c>
      <c r="AW310" s="47">
        <f t="shared" si="350"/>
        <v>816</v>
      </c>
      <c r="AX310" s="47" t="str">
        <f t="shared" si="351"/>
        <v>NA</v>
      </c>
      <c r="AY310" s="47" t="str">
        <f t="shared" si="352"/>
        <v>NA</v>
      </c>
      <c r="AZ310" s="47" t="str">
        <f t="shared" si="353"/>
        <v>NA</v>
      </c>
      <c r="BA310" s="47" t="str">
        <f t="shared" si="354"/>
        <v>NA</v>
      </c>
      <c r="BB310" s="47" t="str">
        <f t="shared" si="328"/>
        <v>NA</v>
      </c>
      <c r="BC310" s="47" t="str">
        <f t="shared" si="329"/>
        <v>NA</v>
      </c>
      <c r="BD310" s="47" t="str">
        <f t="shared" si="330"/>
        <v>NA</v>
      </c>
      <c r="BE310" s="47" t="str">
        <f t="shared" si="331"/>
        <v>NA</v>
      </c>
    </row>
    <row r="311" spans="1:57" s="36" customFormat="1" ht="15" customHeight="1" x14ac:dyDescent="0.25">
      <c r="A311" s="54" t="s">
        <v>147</v>
      </c>
      <c r="B311" s="8" t="s">
        <v>910</v>
      </c>
      <c r="C311" s="81" t="s">
        <v>1129</v>
      </c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66"/>
      <c r="U311" s="62"/>
      <c r="V311" s="67">
        <v>9471</v>
      </c>
      <c r="W311" s="67"/>
      <c r="X311" s="67"/>
      <c r="Y311" s="67"/>
      <c r="Z311" s="67"/>
      <c r="AA311" s="67"/>
      <c r="AB311" s="67"/>
      <c r="AC311" s="154"/>
      <c r="AD311" s="154"/>
      <c r="AE311" s="47" t="str">
        <f t="shared" si="332"/>
        <v>NA</v>
      </c>
      <c r="AF311" s="47" t="str">
        <f t="shared" si="333"/>
        <v>NA</v>
      </c>
      <c r="AG311" s="47" t="str">
        <f t="shared" si="334"/>
        <v>NA</v>
      </c>
      <c r="AH311" s="47" t="str">
        <f t="shared" si="335"/>
        <v>NA</v>
      </c>
      <c r="AI311" s="47" t="str">
        <f t="shared" si="336"/>
        <v>NA</v>
      </c>
      <c r="AJ311" s="47" t="str">
        <f t="shared" si="337"/>
        <v>NA</v>
      </c>
      <c r="AK311" s="47" t="str">
        <f t="shared" si="338"/>
        <v>NA</v>
      </c>
      <c r="AL311" s="47" t="str">
        <f t="shared" si="339"/>
        <v>NA</v>
      </c>
      <c r="AM311" s="47" t="str">
        <f t="shared" si="340"/>
        <v>NA</v>
      </c>
      <c r="AN311" s="47" t="str">
        <f t="shared" si="341"/>
        <v>NA</v>
      </c>
      <c r="AO311" s="47" t="str">
        <f t="shared" si="342"/>
        <v>NA</v>
      </c>
      <c r="AP311" s="47" t="str">
        <f t="shared" si="343"/>
        <v>NA</v>
      </c>
      <c r="AQ311" s="47" t="str">
        <f t="shared" si="344"/>
        <v>NA</v>
      </c>
      <c r="AR311" s="47" t="str">
        <f t="shared" si="345"/>
        <v>NA</v>
      </c>
      <c r="AS311" s="47" t="str">
        <f t="shared" si="346"/>
        <v>NA</v>
      </c>
      <c r="AT311" s="47" t="str">
        <f t="shared" si="347"/>
        <v>NA</v>
      </c>
      <c r="AU311" s="47" t="str">
        <f t="shared" si="348"/>
        <v>NA</v>
      </c>
      <c r="AV311" s="47" t="str">
        <f t="shared" si="349"/>
        <v>NA</v>
      </c>
      <c r="AW311" s="47">
        <f t="shared" si="350"/>
        <v>854</v>
      </c>
      <c r="AX311" s="47" t="str">
        <f t="shared" si="351"/>
        <v>NA</v>
      </c>
      <c r="AY311" s="47" t="str">
        <f t="shared" si="352"/>
        <v>NA</v>
      </c>
      <c r="AZ311" s="47" t="str">
        <f t="shared" si="353"/>
        <v>NA</v>
      </c>
      <c r="BA311" s="47" t="str">
        <f t="shared" si="354"/>
        <v>NA</v>
      </c>
      <c r="BB311" s="47" t="str">
        <f t="shared" si="328"/>
        <v>NA</v>
      </c>
      <c r="BC311" s="47" t="str">
        <f t="shared" si="329"/>
        <v>NA</v>
      </c>
      <c r="BD311" s="47" t="str">
        <f t="shared" si="330"/>
        <v>NA</v>
      </c>
      <c r="BE311" s="47" t="str">
        <f t="shared" si="331"/>
        <v>NA</v>
      </c>
    </row>
    <row r="312" spans="1:57" s="36" customFormat="1" ht="15" customHeight="1" x14ac:dyDescent="0.25">
      <c r="A312" s="54" t="s">
        <v>134</v>
      </c>
      <c r="B312" s="8" t="s">
        <v>935</v>
      </c>
      <c r="C312" s="81" t="s">
        <v>1129</v>
      </c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66"/>
      <c r="U312" s="62"/>
      <c r="V312" s="67">
        <f>6413+6175</f>
        <v>12588</v>
      </c>
      <c r="W312" s="67"/>
      <c r="X312" s="67"/>
      <c r="Y312" s="67"/>
      <c r="Z312" s="67"/>
      <c r="AA312" s="67"/>
      <c r="AB312" s="67"/>
      <c r="AC312" s="154"/>
      <c r="AD312" s="154"/>
      <c r="AE312" s="47" t="str">
        <f t="shared" si="332"/>
        <v>NA</v>
      </c>
      <c r="AF312" s="47" t="str">
        <f t="shared" si="333"/>
        <v>NA</v>
      </c>
      <c r="AG312" s="47" t="str">
        <f t="shared" si="334"/>
        <v>NA</v>
      </c>
      <c r="AH312" s="47" t="str">
        <f t="shared" si="335"/>
        <v>NA</v>
      </c>
      <c r="AI312" s="47" t="str">
        <f t="shared" si="336"/>
        <v>NA</v>
      </c>
      <c r="AJ312" s="47" t="str">
        <f t="shared" si="337"/>
        <v>NA</v>
      </c>
      <c r="AK312" s="47" t="str">
        <f t="shared" si="338"/>
        <v>NA</v>
      </c>
      <c r="AL312" s="47" t="str">
        <f t="shared" si="339"/>
        <v>NA</v>
      </c>
      <c r="AM312" s="47" t="str">
        <f t="shared" si="340"/>
        <v>NA</v>
      </c>
      <c r="AN312" s="47" t="str">
        <f t="shared" si="341"/>
        <v>NA</v>
      </c>
      <c r="AO312" s="47" t="str">
        <f t="shared" si="342"/>
        <v>NA</v>
      </c>
      <c r="AP312" s="47" t="str">
        <f t="shared" si="343"/>
        <v>NA</v>
      </c>
      <c r="AQ312" s="47" t="str">
        <f t="shared" si="344"/>
        <v>NA</v>
      </c>
      <c r="AR312" s="47" t="str">
        <f t="shared" si="345"/>
        <v>NA</v>
      </c>
      <c r="AS312" s="47" t="str">
        <f t="shared" si="346"/>
        <v>NA</v>
      </c>
      <c r="AT312" s="47" t="str">
        <f t="shared" si="347"/>
        <v>NA</v>
      </c>
      <c r="AU312" s="47" t="str">
        <f t="shared" si="348"/>
        <v>NA</v>
      </c>
      <c r="AV312" s="47" t="str">
        <f t="shared" si="349"/>
        <v>NA</v>
      </c>
      <c r="AW312" s="47">
        <f t="shared" si="350"/>
        <v>834</v>
      </c>
      <c r="AX312" s="47" t="str">
        <f t="shared" si="351"/>
        <v>NA</v>
      </c>
      <c r="AY312" s="47" t="str">
        <f t="shared" si="352"/>
        <v>NA</v>
      </c>
      <c r="AZ312" s="47" t="str">
        <f t="shared" si="353"/>
        <v>NA</v>
      </c>
      <c r="BA312" s="47" t="str">
        <f t="shared" si="354"/>
        <v>NA</v>
      </c>
      <c r="BB312" s="47" t="str">
        <f t="shared" si="328"/>
        <v>NA</v>
      </c>
      <c r="BC312" s="47" t="str">
        <f t="shared" si="329"/>
        <v>NA</v>
      </c>
      <c r="BD312" s="47" t="str">
        <f t="shared" si="330"/>
        <v>NA</v>
      </c>
      <c r="BE312" s="47" t="str">
        <f t="shared" si="331"/>
        <v>NA</v>
      </c>
    </row>
    <row r="313" spans="1:57" s="36" customFormat="1" ht="15" customHeight="1" x14ac:dyDescent="0.25">
      <c r="A313" s="54" t="s">
        <v>182</v>
      </c>
      <c r="B313" s="8" t="s">
        <v>910</v>
      </c>
      <c r="C313" s="81" t="s">
        <v>1129</v>
      </c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66"/>
      <c r="U313" s="62"/>
      <c r="V313" s="67">
        <v>5684</v>
      </c>
      <c r="W313" s="67"/>
      <c r="X313" s="67"/>
      <c r="Y313" s="67"/>
      <c r="Z313" s="67"/>
      <c r="AA313" s="67"/>
      <c r="AB313" s="67"/>
      <c r="AC313" s="154"/>
      <c r="AD313" s="154"/>
      <c r="AE313" s="47" t="str">
        <f t="shared" si="332"/>
        <v>NA</v>
      </c>
      <c r="AF313" s="47" t="str">
        <f t="shared" si="333"/>
        <v>NA</v>
      </c>
      <c r="AG313" s="47" t="str">
        <f t="shared" si="334"/>
        <v>NA</v>
      </c>
      <c r="AH313" s="47" t="str">
        <f t="shared" si="335"/>
        <v>NA</v>
      </c>
      <c r="AI313" s="47" t="str">
        <f t="shared" si="336"/>
        <v>NA</v>
      </c>
      <c r="AJ313" s="47" t="str">
        <f t="shared" si="337"/>
        <v>NA</v>
      </c>
      <c r="AK313" s="47" t="str">
        <f t="shared" si="338"/>
        <v>NA</v>
      </c>
      <c r="AL313" s="47" t="str">
        <f t="shared" si="339"/>
        <v>NA</v>
      </c>
      <c r="AM313" s="47" t="str">
        <f t="shared" si="340"/>
        <v>NA</v>
      </c>
      <c r="AN313" s="47" t="str">
        <f t="shared" si="341"/>
        <v>NA</v>
      </c>
      <c r="AO313" s="47" t="str">
        <f t="shared" si="342"/>
        <v>NA</v>
      </c>
      <c r="AP313" s="47" t="str">
        <f t="shared" si="343"/>
        <v>NA</v>
      </c>
      <c r="AQ313" s="47" t="str">
        <f t="shared" si="344"/>
        <v>NA</v>
      </c>
      <c r="AR313" s="47" t="str">
        <f t="shared" si="345"/>
        <v>NA</v>
      </c>
      <c r="AS313" s="47" t="str">
        <f t="shared" si="346"/>
        <v>NA</v>
      </c>
      <c r="AT313" s="47" t="str">
        <f t="shared" si="347"/>
        <v>NA</v>
      </c>
      <c r="AU313" s="47" t="str">
        <f t="shared" si="348"/>
        <v>NA</v>
      </c>
      <c r="AV313" s="47" t="str">
        <f t="shared" si="349"/>
        <v>NA</v>
      </c>
      <c r="AW313" s="47">
        <f t="shared" si="350"/>
        <v>895</v>
      </c>
      <c r="AX313" s="47" t="str">
        <f t="shared" si="351"/>
        <v>NA</v>
      </c>
      <c r="AY313" s="47" t="str">
        <f t="shared" si="352"/>
        <v>NA</v>
      </c>
      <c r="AZ313" s="47" t="str">
        <f t="shared" si="353"/>
        <v>NA</v>
      </c>
      <c r="BA313" s="47" t="str">
        <f t="shared" si="354"/>
        <v>NA</v>
      </c>
      <c r="BB313" s="47" t="str">
        <f t="shared" si="328"/>
        <v>NA</v>
      </c>
      <c r="BC313" s="47" t="str">
        <f t="shared" si="329"/>
        <v>NA</v>
      </c>
      <c r="BD313" s="47" t="str">
        <f t="shared" si="330"/>
        <v>NA</v>
      </c>
      <c r="BE313" s="47" t="str">
        <f t="shared" si="331"/>
        <v>NA</v>
      </c>
    </row>
    <row r="314" spans="1:57" s="36" customFormat="1" ht="15" customHeight="1" x14ac:dyDescent="0.25">
      <c r="A314" s="54" t="s">
        <v>597</v>
      </c>
      <c r="B314" s="8" t="s">
        <v>920</v>
      </c>
      <c r="C314" s="81" t="s">
        <v>1129</v>
      </c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66">
        <v>2936</v>
      </c>
      <c r="U314" s="62">
        <v>3068</v>
      </c>
      <c r="V314" s="67">
        <v>3674</v>
      </c>
      <c r="W314" s="67"/>
      <c r="X314" s="67"/>
      <c r="Y314" s="67"/>
      <c r="Z314" s="67"/>
      <c r="AA314" s="67"/>
      <c r="AB314" s="67"/>
      <c r="AC314" s="154"/>
      <c r="AD314" s="154"/>
      <c r="AE314" s="47" t="str">
        <f t="shared" si="332"/>
        <v>NA</v>
      </c>
      <c r="AF314" s="47" t="str">
        <f t="shared" si="333"/>
        <v>NA</v>
      </c>
      <c r="AG314" s="47" t="str">
        <f t="shared" si="334"/>
        <v>NA</v>
      </c>
      <c r="AH314" s="47" t="str">
        <f t="shared" si="335"/>
        <v>NA</v>
      </c>
      <c r="AI314" s="47" t="str">
        <f t="shared" si="336"/>
        <v>NA</v>
      </c>
      <c r="AJ314" s="47" t="str">
        <f t="shared" si="337"/>
        <v>NA</v>
      </c>
      <c r="AK314" s="47" t="str">
        <f t="shared" si="338"/>
        <v>NA</v>
      </c>
      <c r="AL314" s="47" t="str">
        <f t="shared" si="339"/>
        <v>NA</v>
      </c>
      <c r="AM314" s="47" t="str">
        <f t="shared" si="340"/>
        <v>NA</v>
      </c>
      <c r="AN314" s="47" t="str">
        <f t="shared" si="341"/>
        <v>NA</v>
      </c>
      <c r="AO314" s="47" t="str">
        <f t="shared" si="342"/>
        <v>NA</v>
      </c>
      <c r="AP314" s="47" t="str">
        <f t="shared" si="343"/>
        <v>NA</v>
      </c>
      <c r="AQ314" s="47" t="str">
        <f t="shared" si="344"/>
        <v>NA</v>
      </c>
      <c r="AR314" s="47" t="str">
        <f t="shared" si="345"/>
        <v>NA</v>
      </c>
      <c r="AS314" s="47" t="str">
        <f t="shared" si="346"/>
        <v>NA</v>
      </c>
      <c r="AT314" s="47" t="str">
        <f t="shared" si="347"/>
        <v>NA</v>
      </c>
      <c r="AU314" s="47">
        <f t="shared" si="348"/>
        <v>811</v>
      </c>
      <c r="AV314" s="47">
        <f t="shared" si="349"/>
        <v>819</v>
      </c>
      <c r="AW314" s="47">
        <f t="shared" si="350"/>
        <v>907</v>
      </c>
      <c r="AX314" s="47" t="str">
        <f t="shared" si="351"/>
        <v>NA</v>
      </c>
      <c r="AY314" s="47" t="str">
        <f t="shared" si="352"/>
        <v>NA</v>
      </c>
      <c r="AZ314" s="47" t="str">
        <f t="shared" si="353"/>
        <v>NA</v>
      </c>
      <c r="BA314" s="47" t="str">
        <f t="shared" si="354"/>
        <v>NA</v>
      </c>
      <c r="BB314" s="47" t="str">
        <f t="shared" si="328"/>
        <v>NA</v>
      </c>
      <c r="BC314" s="47" t="str">
        <f t="shared" si="329"/>
        <v>NA</v>
      </c>
      <c r="BD314" s="47" t="str">
        <f t="shared" si="330"/>
        <v>NA</v>
      </c>
      <c r="BE314" s="47" t="str">
        <f t="shared" si="331"/>
        <v>NA</v>
      </c>
    </row>
    <row r="315" spans="1:57" s="36" customFormat="1" ht="15" customHeight="1" x14ac:dyDescent="0.25">
      <c r="A315" s="54" t="s">
        <v>140</v>
      </c>
      <c r="B315" s="8" t="s">
        <v>910</v>
      </c>
      <c r="C315" s="81" t="s">
        <v>1129</v>
      </c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66"/>
      <c r="U315" s="62"/>
      <c r="V315" s="67">
        <v>2607</v>
      </c>
      <c r="W315" s="67"/>
      <c r="X315" s="67"/>
      <c r="Y315" s="67"/>
      <c r="Z315" s="67"/>
      <c r="AA315" s="67"/>
      <c r="AB315" s="67"/>
      <c r="AC315" s="154"/>
      <c r="AD315" s="154"/>
      <c r="AE315" s="47" t="str">
        <f t="shared" si="332"/>
        <v>NA</v>
      </c>
      <c r="AF315" s="47" t="str">
        <f t="shared" si="333"/>
        <v>NA</v>
      </c>
      <c r="AG315" s="47" t="str">
        <f t="shared" si="334"/>
        <v>NA</v>
      </c>
      <c r="AH315" s="47" t="str">
        <f t="shared" si="335"/>
        <v>NA</v>
      </c>
      <c r="AI315" s="47" t="str">
        <f t="shared" si="336"/>
        <v>NA</v>
      </c>
      <c r="AJ315" s="47" t="str">
        <f t="shared" si="337"/>
        <v>NA</v>
      </c>
      <c r="AK315" s="47" t="str">
        <f t="shared" si="338"/>
        <v>NA</v>
      </c>
      <c r="AL315" s="47" t="str">
        <f t="shared" si="339"/>
        <v>NA</v>
      </c>
      <c r="AM315" s="47" t="str">
        <f t="shared" si="340"/>
        <v>NA</v>
      </c>
      <c r="AN315" s="47" t="str">
        <f t="shared" si="341"/>
        <v>NA</v>
      </c>
      <c r="AO315" s="47" t="str">
        <f t="shared" si="342"/>
        <v>NA</v>
      </c>
      <c r="AP315" s="47" t="str">
        <f t="shared" si="343"/>
        <v>NA</v>
      </c>
      <c r="AQ315" s="47" t="str">
        <f t="shared" si="344"/>
        <v>NA</v>
      </c>
      <c r="AR315" s="47" t="str">
        <f t="shared" si="345"/>
        <v>NA</v>
      </c>
      <c r="AS315" s="47" t="str">
        <f t="shared" si="346"/>
        <v>NA</v>
      </c>
      <c r="AT315" s="47" t="str">
        <f t="shared" si="347"/>
        <v>NA</v>
      </c>
      <c r="AU315" s="47" t="str">
        <f t="shared" si="348"/>
        <v>NA</v>
      </c>
      <c r="AV315" s="47" t="str">
        <f t="shared" si="349"/>
        <v>NA</v>
      </c>
      <c r="AW315" s="47">
        <f t="shared" si="350"/>
        <v>913</v>
      </c>
      <c r="AX315" s="47" t="str">
        <f t="shared" si="351"/>
        <v>NA</v>
      </c>
      <c r="AY315" s="47" t="str">
        <f t="shared" si="352"/>
        <v>NA</v>
      </c>
      <c r="AZ315" s="47" t="str">
        <f t="shared" si="353"/>
        <v>NA</v>
      </c>
      <c r="BA315" s="47" t="str">
        <f t="shared" si="354"/>
        <v>NA</v>
      </c>
      <c r="BB315" s="47" t="str">
        <f t="shared" si="328"/>
        <v>NA</v>
      </c>
      <c r="BC315" s="47" t="str">
        <f t="shared" si="329"/>
        <v>NA</v>
      </c>
      <c r="BD315" s="47" t="str">
        <f t="shared" si="330"/>
        <v>NA</v>
      </c>
      <c r="BE315" s="47" t="str">
        <f t="shared" si="331"/>
        <v>NA</v>
      </c>
    </row>
    <row r="316" spans="1:57" s="36" customFormat="1" ht="15" customHeight="1" x14ac:dyDescent="0.25">
      <c r="A316" s="54" t="s">
        <v>438</v>
      </c>
      <c r="B316" s="8" t="s">
        <v>939</v>
      </c>
      <c r="C316" s="81" t="s">
        <v>1129</v>
      </c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>
        <v>1921</v>
      </c>
      <c r="R316" s="37"/>
      <c r="S316" s="37"/>
      <c r="T316" s="66"/>
      <c r="U316" s="62"/>
      <c r="V316" s="67"/>
      <c r="W316" s="67"/>
      <c r="X316" s="67"/>
      <c r="Y316" s="67"/>
      <c r="Z316" s="67"/>
      <c r="AA316" s="67"/>
      <c r="AB316" s="67"/>
      <c r="AC316" s="154"/>
      <c r="AD316" s="154"/>
      <c r="AE316" s="47" t="str">
        <f t="shared" si="332"/>
        <v>NA</v>
      </c>
      <c r="AF316" s="47" t="str">
        <f t="shared" si="333"/>
        <v>NA</v>
      </c>
      <c r="AG316" s="47" t="str">
        <f t="shared" si="334"/>
        <v>NA</v>
      </c>
      <c r="AH316" s="47" t="str">
        <f t="shared" si="335"/>
        <v>NA</v>
      </c>
      <c r="AI316" s="47" t="str">
        <f t="shared" si="336"/>
        <v>NA</v>
      </c>
      <c r="AJ316" s="47" t="str">
        <f t="shared" si="337"/>
        <v>NA</v>
      </c>
      <c r="AK316" s="47" t="str">
        <f t="shared" si="338"/>
        <v>NA</v>
      </c>
      <c r="AL316" s="47" t="str">
        <f t="shared" si="339"/>
        <v>NA</v>
      </c>
      <c r="AM316" s="47" t="str">
        <f t="shared" si="340"/>
        <v>NA</v>
      </c>
      <c r="AN316" s="47" t="str">
        <f t="shared" si="341"/>
        <v>NA</v>
      </c>
      <c r="AO316" s="47" t="str">
        <f t="shared" si="342"/>
        <v>NA</v>
      </c>
      <c r="AP316" s="47" t="str">
        <f t="shared" si="343"/>
        <v>NA</v>
      </c>
      <c r="AQ316" s="47" t="str">
        <f t="shared" si="344"/>
        <v>NA</v>
      </c>
      <c r="AR316" s="47">
        <f t="shared" si="345"/>
        <v>761</v>
      </c>
      <c r="AS316" s="47" t="str">
        <f t="shared" si="346"/>
        <v>NA</v>
      </c>
      <c r="AT316" s="47" t="str">
        <f t="shared" si="347"/>
        <v>NA</v>
      </c>
      <c r="AU316" s="47" t="str">
        <f t="shared" si="348"/>
        <v>NA</v>
      </c>
      <c r="AV316" s="47" t="str">
        <f t="shared" si="349"/>
        <v>NA</v>
      </c>
      <c r="AW316" s="47" t="str">
        <f t="shared" si="350"/>
        <v>NA</v>
      </c>
      <c r="AX316" s="47" t="str">
        <f t="shared" si="351"/>
        <v>NA</v>
      </c>
      <c r="AY316" s="47" t="str">
        <f t="shared" si="352"/>
        <v>NA</v>
      </c>
      <c r="AZ316" s="47" t="str">
        <f t="shared" si="353"/>
        <v>NA</v>
      </c>
      <c r="BA316" s="47" t="str">
        <f t="shared" si="354"/>
        <v>NA</v>
      </c>
      <c r="BB316" s="47" t="str">
        <f t="shared" si="328"/>
        <v>NA</v>
      </c>
      <c r="BC316" s="47" t="str">
        <f t="shared" si="329"/>
        <v>NA</v>
      </c>
      <c r="BD316" s="47" t="str">
        <f t="shared" si="330"/>
        <v>NA</v>
      </c>
      <c r="BE316" s="47" t="str">
        <f t="shared" si="331"/>
        <v>NA</v>
      </c>
    </row>
    <row r="317" spans="1:57" s="36" customFormat="1" ht="15" customHeight="1" x14ac:dyDescent="0.25">
      <c r="A317" s="54" t="s">
        <v>685</v>
      </c>
      <c r="B317" s="8" t="s">
        <v>939</v>
      </c>
      <c r="C317" s="81" t="s">
        <v>1129</v>
      </c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>
        <v>7385</v>
      </c>
      <c r="P317" s="37">
        <v>7373</v>
      </c>
      <c r="Q317" s="37"/>
      <c r="R317" s="37"/>
      <c r="S317" s="37"/>
      <c r="T317" s="66"/>
      <c r="U317" s="62"/>
      <c r="V317" s="67"/>
      <c r="W317" s="67"/>
      <c r="X317" s="67"/>
      <c r="Y317" s="67"/>
      <c r="Z317" s="67"/>
      <c r="AA317" s="67"/>
      <c r="AB317" s="67"/>
      <c r="AC317" s="154"/>
      <c r="AD317" s="154"/>
      <c r="AE317" s="47" t="str">
        <f t="shared" si="332"/>
        <v>NA</v>
      </c>
      <c r="AF317" s="47" t="str">
        <f t="shared" si="333"/>
        <v>NA</v>
      </c>
      <c r="AG317" s="47" t="str">
        <f t="shared" si="334"/>
        <v>NA</v>
      </c>
      <c r="AH317" s="47" t="str">
        <f t="shared" si="335"/>
        <v>NA</v>
      </c>
      <c r="AI317" s="47" t="str">
        <f t="shared" si="336"/>
        <v>NA</v>
      </c>
      <c r="AJ317" s="47" t="str">
        <f t="shared" si="337"/>
        <v>NA</v>
      </c>
      <c r="AK317" s="47" t="str">
        <f t="shared" si="338"/>
        <v>NA</v>
      </c>
      <c r="AL317" s="47" t="str">
        <f t="shared" si="339"/>
        <v>NA</v>
      </c>
      <c r="AM317" s="47" t="str">
        <f t="shared" si="340"/>
        <v>NA</v>
      </c>
      <c r="AN317" s="47" t="str">
        <f t="shared" si="341"/>
        <v>NA</v>
      </c>
      <c r="AO317" s="47" t="str">
        <f t="shared" si="342"/>
        <v>NA</v>
      </c>
      <c r="AP317" s="47">
        <f t="shared" si="343"/>
        <v>632</v>
      </c>
      <c r="AQ317" s="47">
        <f t="shared" si="344"/>
        <v>685</v>
      </c>
      <c r="AR317" s="47" t="str">
        <f t="shared" si="345"/>
        <v>NA</v>
      </c>
      <c r="AS317" s="47" t="str">
        <f t="shared" si="346"/>
        <v>NA</v>
      </c>
      <c r="AT317" s="47" t="str">
        <f t="shared" si="347"/>
        <v>NA</v>
      </c>
      <c r="AU317" s="47" t="str">
        <f t="shared" si="348"/>
        <v>NA</v>
      </c>
      <c r="AV317" s="47" t="str">
        <f t="shared" si="349"/>
        <v>NA</v>
      </c>
      <c r="AW317" s="47" t="str">
        <f t="shared" si="350"/>
        <v>NA</v>
      </c>
      <c r="AX317" s="47" t="str">
        <f t="shared" si="351"/>
        <v>NA</v>
      </c>
      <c r="AY317" s="47" t="str">
        <f t="shared" si="352"/>
        <v>NA</v>
      </c>
      <c r="AZ317" s="47" t="str">
        <f t="shared" si="353"/>
        <v>NA</v>
      </c>
      <c r="BA317" s="47" t="str">
        <f t="shared" si="354"/>
        <v>NA</v>
      </c>
      <c r="BB317" s="47" t="str">
        <f t="shared" si="328"/>
        <v>NA</v>
      </c>
      <c r="BC317" s="47" t="str">
        <f t="shared" si="329"/>
        <v>NA</v>
      </c>
      <c r="BD317" s="47" t="str">
        <f t="shared" si="330"/>
        <v>NA</v>
      </c>
      <c r="BE317" s="47" t="str">
        <f t="shared" si="331"/>
        <v>NA</v>
      </c>
    </row>
    <row r="318" spans="1:57" s="36" customFormat="1" ht="15" customHeight="1" x14ac:dyDescent="0.25">
      <c r="A318" s="54" t="s">
        <v>713</v>
      </c>
      <c r="B318" s="8" t="s">
        <v>939</v>
      </c>
      <c r="C318" s="81" t="s">
        <v>1129</v>
      </c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>
        <v>12473</v>
      </c>
      <c r="Q318" s="37">
        <v>13234</v>
      </c>
      <c r="R318" s="37">
        <v>14654</v>
      </c>
      <c r="S318" s="37">
        <v>16091</v>
      </c>
      <c r="T318" s="66">
        <v>17219</v>
      </c>
      <c r="U318" s="62">
        <v>19968</v>
      </c>
      <c r="V318" s="67"/>
      <c r="W318" s="67"/>
      <c r="X318" s="67"/>
      <c r="Y318" s="67"/>
      <c r="Z318" s="67"/>
      <c r="AA318" s="67"/>
      <c r="AB318" s="67"/>
      <c r="AC318" s="154"/>
      <c r="AD318" s="154"/>
      <c r="AE318" s="47" t="str">
        <f t="shared" si="332"/>
        <v>NA</v>
      </c>
      <c r="AF318" s="47" t="str">
        <f t="shared" si="333"/>
        <v>NA</v>
      </c>
      <c r="AG318" s="47" t="str">
        <f t="shared" si="334"/>
        <v>NA</v>
      </c>
      <c r="AH318" s="47" t="str">
        <f t="shared" si="335"/>
        <v>NA</v>
      </c>
      <c r="AI318" s="47" t="str">
        <f t="shared" si="336"/>
        <v>NA</v>
      </c>
      <c r="AJ318" s="47" t="str">
        <f t="shared" si="337"/>
        <v>NA</v>
      </c>
      <c r="AK318" s="47" t="str">
        <f t="shared" si="338"/>
        <v>NA</v>
      </c>
      <c r="AL318" s="47" t="str">
        <f t="shared" si="339"/>
        <v>NA</v>
      </c>
      <c r="AM318" s="47" t="str">
        <f t="shared" si="340"/>
        <v>NA</v>
      </c>
      <c r="AN318" s="47" t="str">
        <f t="shared" si="341"/>
        <v>NA</v>
      </c>
      <c r="AO318" s="47" t="str">
        <f t="shared" si="342"/>
        <v>NA</v>
      </c>
      <c r="AP318" s="47" t="str">
        <f t="shared" si="343"/>
        <v>NA</v>
      </c>
      <c r="AQ318" s="47">
        <f t="shared" si="344"/>
        <v>655</v>
      </c>
      <c r="AR318" s="47">
        <f t="shared" si="345"/>
        <v>683</v>
      </c>
      <c r="AS318" s="47">
        <f t="shared" si="346"/>
        <v>678</v>
      </c>
      <c r="AT318" s="47">
        <f t="shared" si="347"/>
        <v>687</v>
      </c>
      <c r="AU318" s="47">
        <f t="shared" si="348"/>
        <v>712</v>
      </c>
      <c r="AV318" s="47">
        <f t="shared" si="349"/>
        <v>718</v>
      </c>
      <c r="AW318" s="47" t="str">
        <f t="shared" si="350"/>
        <v>NA</v>
      </c>
      <c r="AX318" s="47" t="str">
        <f t="shared" si="351"/>
        <v>NA</v>
      </c>
      <c r="AY318" s="47" t="str">
        <f t="shared" si="352"/>
        <v>NA</v>
      </c>
      <c r="AZ318" s="47" t="str">
        <f t="shared" si="353"/>
        <v>NA</v>
      </c>
      <c r="BA318" s="47" t="str">
        <f t="shared" si="354"/>
        <v>NA</v>
      </c>
      <c r="BB318" s="47" t="str">
        <f t="shared" si="328"/>
        <v>NA</v>
      </c>
      <c r="BC318" s="47" t="str">
        <f t="shared" si="329"/>
        <v>NA</v>
      </c>
      <c r="BD318" s="47" t="str">
        <f t="shared" si="330"/>
        <v>NA</v>
      </c>
      <c r="BE318" s="47" t="str">
        <f t="shared" si="331"/>
        <v>NA</v>
      </c>
    </row>
    <row r="319" spans="1:57" s="36" customFormat="1" ht="15" customHeight="1" x14ac:dyDescent="0.25">
      <c r="A319" s="54" t="s">
        <v>441</v>
      </c>
      <c r="B319" s="8" t="s">
        <v>941</v>
      </c>
      <c r="C319" s="81" t="s">
        <v>1129</v>
      </c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>
        <v>606</v>
      </c>
      <c r="P319" s="37">
        <v>647</v>
      </c>
      <c r="Q319" s="37">
        <v>746</v>
      </c>
      <c r="R319" s="37"/>
      <c r="S319" s="37"/>
      <c r="T319" s="66"/>
      <c r="U319" s="62"/>
      <c r="V319" s="67"/>
      <c r="W319" s="67"/>
      <c r="X319" s="67"/>
      <c r="Y319" s="67"/>
      <c r="Z319" s="67"/>
      <c r="AA319" s="67"/>
      <c r="AB319" s="67"/>
      <c r="AC319" s="154"/>
      <c r="AD319" s="154"/>
      <c r="AE319" s="47" t="str">
        <f t="shared" si="332"/>
        <v>NA</v>
      </c>
      <c r="AF319" s="47" t="str">
        <f t="shared" si="333"/>
        <v>NA</v>
      </c>
      <c r="AG319" s="47" t="str">
        <f t="shared" si="334"/>
        <v>NA</v>
      </c>
      <c r="AH319" s="47" t="str">
        <f t="shared" si="335"/>
        <v>NA</v>
      </c>
      <c r="AI319" s="47" t="str">
        <f t="shared" si="336"/>
        <v>NA</v>
      </c>
      <c r="AJ319" s="47" t="str">
        <f t="shared" si="337"/>
        <v>NA</v>
      </c>
      <c r="AK319" s="47" t="str">
        <f t="shared" si="338"/>
        <v>NA</v>
      </c>
      <c r="AL319" s="47" t="str">
        <f t="shared" si="339"/>
        <v>NA</v>
      </c>
      <c r="AM319" s="47" t="str">
        <f t="shared" si="340"/>
        <v>NA</v>
      </c>
      <c r="AN319" s="47" t="str">
        <f t="shared" si="341"/>
        <v>NA</v>
      </c>
      <c r="AO319" s="47" t="str">
        <f t="shared" si="342"/>
        <v>NA</v>
      </c>
      <c r="AP319" s="47">
        <f t="shared" si="343"/>
        <v>650</v>
      </c>
      <c r="AQ319" s="47">
        <f t="shared" si="344"/>
        <v>720</v>
      </c>
      <c r="AR319" s="47">
        <f t="shared" si="345"/>
        <v>765</v>
      </c>
      <c r="AS319" s="47" t="str">
        <f t="shared" si="346"/>
        <v>NA</v>
      </c>
      <c r="AT319" s="47" t="str">
        <f t="shared" si="347"/>
        <v>NA</v>
      </c>
      <c r="AU319" s="47" t="str">
        <f t="shared" si="348"/>
        <v>NA</v>
      </c>
      <c r="AV319" s="47" t="str">
        <f t="shared" si="349"/>
        <v>NA</v>
      </c>
      <c r="AW319" s="47" t="str">
        <f t="shared" si="350"/>
        <v>NA</v>
      </c>
      <c r="AX319" s="47" t="str">
        <f t="shared" si="351"/>
        <v>NA</v>
      </c>
      <c r="AY319" s="47" t="str">
        <f t="shared" si="352"/>
        <v>NA</v>
      </c>
      <c r="AZ319" s="47" t="str">
        <f t="shared" si="353"/>
        <v>NA</v>
      </c>
      <c r="BA319" s="47" t="str">
        <f t="shared" si="354"/>
        <v>NA</v>
      </c>
      <c r="BB319" s="47" t="str">
        <f t="shared" si="328"/>
        <v>NA</v>
      </c>
      <c r="BC319" s="47" t="str">
        <f t="shared" si="329"/>
        <v>NA</v>
      </c>
      <c r="BD319" s="47" t="str">
        <f t="shared" si="330"/>
        <v>NA</v>
      </c>
      <c r="BE319" s="47" t="str">
        <f t="shared" si="331"/>
        <v>NA</v>
      </c>
    </row>
    <row r="320" spans="1:57" s="36" customFormat="1" ht="15" customHeight="1" x14ac:dyDescent="0.25">
      <c r="A320" s="54" t="s">
        <v>486</v>
      </c>
      <c r="B320" s="8" t="s">
        <v>935</v>
      </c>
      <c r="C320" s="81" t="s">
        <v>1129</v>
      </c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>
        <v>21665</v>
      </c>
      <c r="R320" s="37"/>
      <c r="S320" s="37"/>
      <c r="T320" s="66"/>
      <c r="U320" s="62">
        <v>34177</v>
      </c>
      <c r="V320" s="67">
        <v>32908</v>
      </c>
      <c r="W320" s="67"/>
      <c r="X320" s="67"/>
      <c r="Y320" s="67"/>
      <c r="Z320" s="67"/>
      <c r="AA320" s="67"/>
      <c r="AB320" s="67"/>
      <c r="AC320" s="154"/>
      <c r="AD320" s="154"/>
      <c r="AE320" s="47" t="str">
        <f t="shared" si="332"/>
        <v>NA</v>
      </c>
      <c r="AF320" s="47" t="str">
        <f t="shared" si="333"/>
        <v>NA</v>
      </c>
      <c r="AG320" s="47" t="str">
        <f t="shared" si="334"/>
        <v>NA</v>
      </c>
      <c r="AH320" s="47" t="str">
        <f t="shared" si="335"/>
        <v>NA</v>
      </c>
      <c r="AI320" s="47" t="str">
        <f t="shared" si="336"/>
        <v>NA</v>
      </c>
      <c r="AJ320" s="47" t="str">
        <f t="shared" si="337"/>
        <v>NA</v>
      </c>
      <c r="AK320" s="47" t="str">
        <f t="shared" si="338"/>
        <v>NA</v>
      </c>
      <c r="AL320" s="47" t="str">
        <f t="shared" si="339"/>
        <v>NA</v>
      </c>
      <c r="AM320" s="47" t="str">
        <f t="shared" si="340"/>
        <v>NA</v>
      </c>
      <c r="AN320" s="47" t="str">
        <f t="shared" si="341"/>
        <v>NA</v>
      </c>
      <c r="AO320" s="47" t="str">
        <f t="shared" si="342"/>
        <v>NA</v>
      </c>
      <c r="AP320" s="47" t="str">
        <f t="shared" si="343"/>
        <v>NA</v>
      </c>
      <c r="AQ320" s="47" t="str">
        <f t="shared" si="344"/>
        <v>NA</v>
      </c>
      <c r="AR320" s="47">
        <f t="shared" si="345"/>
        <v>615</v>
      </c>
      <c r="AS320" s="47" t="str">
        <f t="shared" si="346"/>
        <v>NA</v>
      </c>
      <c r="AT320" s="47" t="str">
        <f t="shared" si="347"/>
        <v>NA</v>
      </c>
      <c r="AU320" s="47" t="str">
        <f t="shared" si="348"/>
        <v>NA</v>
      </c>
      <c r="AV320" s="47">
        <f t="shared" si="349"/>
        <v>617</v>
      </c>
      <c r="AW320" s="47">
        <f t="shared" si="350"/>
        <v>666</v>
      </c>
      <c r="AX320" s="47" t="str">
        <f t="shared" si="351"/>
        <v>NA</v>
      </c>
      <c r="AY320" s="47" t="str">
        <f t="shared" si="352"/>
        <v>NA</v>
      </c>
      <c r="AZ320" s="47" t="str">
        <f t="shared" si="353"/>
        <v>NA</v>
      </c>
      <c r="BA320" s="47" t="str">
        <f t="shared" si="354"/>
        <v>NA</v>
      </c>
      <c r="BB320" s="47" t="str">
        <f t="shared" si="328"/>
        <v>NA</v>
      </c>
      <c r="BC320" s="47" t="str">
        <f t="shared" si="329"/>
        <v>NA</v>
      </c>
      <c r="BD320" s="47" t="str">
        <f t="shared" si="330"/>
        <v>NA</v>
      </c>
      <c r="BE320" s="47" t="str">
        <f t="shared" si="331"/>
        <v>NA</v>
      </c>
    </row>
    <row r="321" spans="1:57" s="36" customFormat="1" ht="15" customHeight="1" x14ac:dyDescent="0.25">
      <c r="A321" s="54" t="s">
        <v>831</v>
      </c>
      <c r="B321" s="8" t="s">
        <v>935</v>
      </c>
      <c r="C321" s="81" t="s">
        <v>1129</v>
      </c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>
        <v>6639</v>
      </c>
      <c r="Q321" s="37">
        <v>9617</v>
      </c>
      <c r="R321" s="37">
        <v>10275</v>
      </c>
      <c r="S321" s="37">
        <v>10762</v>
      </c>
      <c r="T321" s="66">
        <v>12449</v>
      </c>
      <c r="U321" s="62"/>
      <c r="V321" s="67"/>
      <c r="W321" s="67"/>
      <c r="X321" s="67"/>
      <c r="Y321" s="67"/>
      <c r="Z321" s="67"/>
      <c r="AA321" s="67"/>
      <c r="AB321" s="67"/>
      <c r="AC321" s="154"/>
      <c r="AD321" s="154"/>
      <c r="AE321" s="47" t="str">
        <f t="shared" si="332"/>
        <v>NA</v>
      </c>
      <c r="AF321" s="47" t="str">
        <f t="shared" si="333"/>
        <v>NA</v>
      </c>
      <c r="AG321" s="47" t="str">
        <f t="shared" si="334"/>
        <v>NA</v>
      </c>
      <c r="AH321" s="47" t="str">
        <f t="shared" si="335"/>
        <v>NA</v>
      </c>
      <c r="AI321" s="47" t="str">
        <f t="shared" si="336"/>
        <v>NA</v>
      </c>
      <c r="AJ321" s="47" t="str">
        <f t="shared" si="337"/>
        <v>NA</v>
      </c>
      <c r="AK321" s="47" t="str">
        <f t="shared" si="338"/>
        <v>NA</v>
      </c>
      <c r="AL321" s="47" t="str">
        <f t="shared" si="339"/>
        <v>NA</v>
      </c>
      <c r="AM321" s="47" t="str">
        <f t="shared" si="340"/>
        <v>NA</v>
      </c>
      <c r="AN321" s="47" t="str">
        <f t="shared" si="341"/>
        <v>NA</v>
      </c>
      <c r="AO321" s="47" t="str">
        <f t="shared" si="342"/>
        <v>NA</v>
      </c>
      <c r="AP321" s="47" t="str">
        <f t="shared" si="343"/>
        <v>NA</v>
      </c>
      <c r="AQ321" s="47">
        <f t="shared" si="344"/>
        <v>694</v>
      </c>
      <c r="AR321" s="47">
        <f t="shared" si="345"/>
        <v>709</v>
      </c>
      <c r="AS321" s="47">
        <f t="shared" si="346"/>
        <v>704</v>
      </c>
      <c r="AT321" s="47">
        <f t="shared" si="347"/>
        <v>716</v>
      </c>
      <c r="AU321" s="47">
        <f t="shared" si="348"/>
        <v>751</v>
      </c>
      <c r="AV321" s="47" t="str">
        <f t="shared" si="349"/>
        <v>NA</v>
      </c>
      <c r="AW321" s="47" t="str">
        <f t="shared" si="350"/>
        <v>NA</v>
      </c>
      <c r="AX321" s="47" t="str">
        <f t="shared" si="351"/>
        <v>NA</v>
      </c>
      <c r="AY321" s="47" t="str">
        <f t="shared" si="352"/>
        <v>NA</v>
      </c>
      <c r="AZ321" s="47" t="str">
        <f t="shared" si="353"/>
        <v>NA</v>
      </c>
      <c r="BA321" s="47" t="str">
        <f t="shared" si="354"/>
        <v>NA</v>
      </c>
      <c r="BB321" s="47" t="str">
        <f t="shared" si="328"/>
        <v>NA</v>
      </c>
      <c r="BC321" s="47" t="str">
        <f t="shared" si="329"/>
        <v>NA</v>
      </c>
      <c r="BD321" s="47" t="str">
        <f t="shared" si="330"/>
        <v>NA</v>
      </c>
      <c r="BE321" s="47" t="str">
        <f t="shared" si="331"/>
        <v>NA</v>
      </c>
    </row>
    <row r="322" spans="1:57" s="36" customFormat="1" ht="15" customHeight="1" x14ac:dyDescent="0.25">
      <c r="A322" s="54" t="s">
        <v>692</v>
      </c>
      <c r="B322" s="8" t="s">
        <v>935</v>
      </c>
      <c r="C322" s="81" t="s">
        <v>1129</v>
      </c>
      <c r="D322" s="37"/>
      <c r="E322" s="37"/>
      <c r="F322" s="37"/>
      <c r="G322" s="37"/>
      <c r="H322" s="37">
        <v>6864</v>
      </c>
      <c r="I322" s="37">
        <v>6277</v>
      </c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66"/>
      <c r="U322" s="62"/>
      <c r="V322" s="67"/>
      <c r="W322" s="67"/>
      <c r="X322" s="67"/>
      <c r="Y322" s="67"/>
      <c r="Z322" s="67"/>
      <c r="AA322" s="67"/>
      <c r="AB322" s="67"/>
      <c r="AC322" s="154"/>
      <c r="AD322" s="154"/>
      <c r="AE322" s="47" t="str">
        <f t="shared" si="332"/>
        <v>NA</v>
      </c>
      <c r="AF322" s="47" t="str">
        <f t="shared" si="333"/>
        <v>NA</v>
      </c>
      <c r="AG322" s="47" t="str">
        <f t="shared" si="334"/>
        <v>NA</v>
      </c>
      <c r="AH322" s="47" t="str">
        <f t="shared" si="335"/>
        <v>NA</v>
      </c>
      <c r="AI322" s="47">
        <f t="shared" si="336"/>
        <v>437</v>
      </c>
      <c r="AJ322" s="47">
        <f t="shared" si="337"/>
        <v>472</v>
      </c>
      <c r="AK322" s="47" t="str">
        <f t="shared" si="338"/>
        <v>NA</v>
      </c>
      <c r="AL322" s="47" t="str">
        <f t="shared" si="339"/>
        <v>NA</v>
      </c>
      <c r="AM322" s="47" t="str">
        <f t="shared" si="340"/>
        <v>NA</v>
      </c>
      <c r="AN322" s="47" t="str">
        <f t="shared" si="341"/>
        <v>NA</v>
      </c>
      <c r="AO322" s="47" t="str">
        <f t="shared" si="342"/>
        <v>NA</v>
      </c>
      <c r="AP322" s="47" t="str">
        <f t="shared" si="343"/>
        <v>NA</v>
      </c>
      <c r="AQ322" s="47" t="str">
        <f t="shared" si="344"/>
        <v>NA</v>
      </c>
      <c r="AR322" s="47" t="str">
        <f t="shared" si="345"/>
        <v>NA</v>
      </c>
      <c r="AS322" s="47" t="str">
        <f t="shared" si="346"/>
        <v>NA</v>
      </c>
      <c r="AT322" s="47" t="str">
        <f t="shared" si="347"/>
        <v>NA</v>
      </c>
      <c r="AU322" s="47" t="str">
        <f t="shared" si="348"/>
        <v>NA</v>
      </c>
      <c r="AV322" s="47" t="str">
        <f t="shared" si="349"/>
        <v>NA</v>
      </c>
      <c r="AW322" s="47" t="str">
        <f t="shared" si="350"/>
        <v>NA</v>
      </c>
      <c r="AX322" s="47" t="str">
        <f t="shared" si="351"/>
        <v>NA</v>
      </c>
      <c r="AY322" s="47" t="str">
        <f t="shared" si="352"/>
        <v>NA</v>
      </c>
      <c r="AZ322" s="47" t="str">
        <f t="shared" si="353"/>
        <v>NA</v>
      </c>
      <c r="BA322" s="47" t="str">
        <f t="shared" si="354"/>
        <v>NA</v>
      </c>
      <c r="BB322" s="47" t="str">
        <f t="shared" si="328"/>
        <v>NA</v>
      </c>
      <c r="BC322" s="47" t="str">
        <f t="shared" si="329"/>
        <v>NA</v>
      </c>
      <c r="BD322" s="47" t="str">
        <f t="shared" si="330"/>
        <v>NA</v>
      </c>
      <c r="BE322" s="47" t="str">
        <f t="shared" si="331"/>
        <v>NA</v>
      </c>
    </row>
    <row r="323" spans="1:57" s="36" customFormat="1" ht="15" customHeight="1" x14ac:dyDescent="0.25">
      <c r="A323" s="54" t="s">
        <v>74</v>
      </c>
      <c r="B323" s="8" t="s">
        <v>914</v>
      </c>
      <c r="C323" s="81" t="s">
        <v>1129</v>
      </c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>
        <v>6653</v>
      </c>
      <c r="Q323" s="37">
        <v>6202</v>
      </c>
      <c r="R323" s="37">
        <v>7945</v>
      </c>
      <c r="S323" s="37"/>
      <c r="T323" s="66"/>
      <c r="U323" s="62"/>
      <c r="V323" s="67"/>
      <c r="W323" s="67"/>
      <c r="X323" s="67"/>
      <c r="Y323" s="67"/>
      <c r="Z323" s="67"/>
      <c r="AA323" s="67"/>
      <c r="AB323" s="67"/>
      <c r="AC323" s="154"/>
      <c r="AD323" s="154"/>
      <c r="AE323" s="47" t="str">
        <f t="shared" si="332"/>
        <v>NA</v>
      </c>
      <c r="AF323" s="47" t="str">
        <f t="shared" si="333"/>
        <v>NA</v>
      </c>
      <c r="AG323" s="47" t="str">
        <f t="shared" si="334"/>
        <v>NA</v>
      </c>
      <c r="AH323" s="47" t="str">
        <f t="shared" si="335"/>
        <v>NA</v>
      </c>
      <c r="AI323" s="47" t="str">
        <f t="shared" si="336"/>
        <v>NA</v>
      </c>
      <c r="AJ323" s="47" t="str">
        <f t="shared" si="337"/>
        <v>NA</v>
      </c>
      <c r="AK323" s="47" t="str">
        <f t="shared" si="338"/>
        <v>NA</v>
      </c>
      <c r="AL323" s="47" t="str">
        <f t="shared" si="339"/>
        <v>NA</v>
      </c>
      <c r="AM323" s="47" t="str">
        <f t="shared" si="340"/>
        <v>NA</v>
      </c>
      <c r="AN323" s="47" t="str">
        <f t="shared" si="341"/>
        <v>NA</v>
      </c>
      <c r="AO323" s="47" t="str">
        <f t="shared" si="342"/>
        <v>NA</v>
      </c>
      <c r="AP323" s="47" t="str">
        <f t="shared" si="343"/>
        <v>NA</v>
      </c>
      <c r="AQ323" s="47">
        <f t="shared" si="344"/>
        <v>693</v>
      </c>
      <c r="AR323" s="47">
        <f t="shared" si="345"/>
        <v>735</v>
      </c>
      <c r="AS323" s="47">
        <f t="shared" si="346"/>
        <v>721</v>
      </c>
      <c r="AT323" s="47" t="str">
        <f t="shared" si="347"/>
        <v>NA</v>
      </c>
      <c r="AU323" s="47" t="str">
        <f t="shared" si="348"/>
        <v>NA</v>
      </c>
      <c r="AV323" s="47" t="str">
        <f t="shared" si="349"/>
        <v>NA</v>
      </c>
      <c r="AW323" s="47" t="str">
        <f t="shared" si="350"/>
        <v>NA</v>
      </c>
      <c r="AX323" s="47" t="str">
        <f t="shared" si="351"/>
        <v>NA</v>
      </c>
      <c r="AY323" s="47" t="str">
        <f t="shared" si="352"/>
        <v>NA</v>
      </c>
      <c r="AZ323" s="47" t="str">
        <f t="shared" si="353"/>
        <v>NA</v>
      </c>
      <c r="BA323" s="47" t="str">
        <f t="shared" si="354"/>
        <v>NA</v>
      </c>
      <c r="BB323" s="47" t="str">
        <f t="shared" si="328"/>
        <v>NA</v>
      </c>
      <c r="BC323" s="47" t="str">
        <f t="shared" si="329"/>
        <v>NA</v>
      </c>
      <c r="BD323" s="47" t="str">
        <f t="shared" si="330"/>
        <v>NA</v>
      </c>
      <c r="BE323" s="47" t="str">
        <f t="shared" si="331"/>
        <v>NA</v>
      </c>
    </row>
    <row r="324" spans="1:57" s="36" customFormat="1" ht="15" customHeight="1" x14ac:dyDescent="0.25">
      <c r="A324" s="54" t="s">
        <v>239</v>
      </c>
      <c r="B324" s="8" t="s">
        <v>914</v>
      </c>
      <c r="C324" s="81" t="s">
        <v>1129</v>
      </c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>
        <v>11835</v>
      </c>
      <c r="S324" s="37">
        <v>12056</v>
      </c>
      <c r="T324" s="66"/>
      <c r="U324" s="62"/>
      <c r="V324" s="67"/>
      <c r="W324" s="67"/>
      <c r="X324" s="67"/>
      <c r="Y324" s="67"/>
      <c r="Z324" s="67"/>
      <c r="AA324" s="67"/>
      <c r="AB324" s="67"/>
      <c r="AC324" s="154"/>
      <c r="AD324" s="154"/>
      <c r="AE324" s="47" t="str">
        <f t="shared" si="332"/>
        <v>NA</v>
      </c>
      <c r="AF324" s="47" t="str">
        <f t="shared" si="333"/>
        <v>NA</v>
      </c>
      <c r="AG324" s="47" t="str">
        <f t="shared" si="334"/>
        <v>NA</v>
      </c>
      <c r="AH324" s="47" t="str">
        <f t="shared" si="335"/>
        <v>NA</v>
      </c>
      <c r="AI324" s="47" t="str">
        <f t="shared" si="336"/>
        <v>NA</v>
      </c>
      <c r="AJ324" s="47" t="str">
        <f t="shared" si="337"/>
        <v>NA</v>
      </c>
      <c r="AK324" s="47" t="str">
        <f t="shared" si="338"/>
        <v>NA</v>
      </c>
      <c r="AL324" s="47" t="str">
        <f t="shared" si="339"/>
        <v>NA</v>
      </c>
      <c r="AM324" s="47" t="str">
        <f t="shared" si="340"/>
        <v>NA</v>
      </c>
      <c r="AN324" s="47" t="str">
        <f t="shared" si="341"/>
        <v>NA</v>
      </c>
      <c r="AO324" s="47" t="str">
        <f t="shared" si="342"/>
        <v>NA</v>
      </c>
      <c r="AP324" s="47" t="str">
        <f t="shared" si="343"/>
        <v>NA</v>
      </c>
      <c r="AQ324" s="47" t="str">
        <f t="shared" si="344"/>
        <v>NA</v>
      </c>
      <c r="AR324" s="47" t="str">
        <f t="shared" si="345"/>
        <v>NA</v>
      </c>
      <c r="AS324" s="47">
        <f t="shared" si="346"/>
        <v>698</v>
      </c>
      <c r="AT324" s="47">
        <f t="shared" si="347"/>
        <v>709</v>
      </c>
      <c r="AU324" s="47" t="str">
        <f t="shared" si="348"/>
        <v>NA</v>
      </c>
      <c r="AV324" s="47" t="str">
        <f t="shared" si="349"/>
        <v>NA</v>
      </c>
      <c r="AW324" s="47" t="str">
        <f t="shared" si="350"/>
        <v>NA</v>
      </c>
      <c r="AX324" s="47" t="str">
        <f t="shared" si="351"/>
        <v>NA</v>
      </c>
      <c r="AY324" s="47" t="str">
        <f t="shared" si="352"/>
        <v>NA</v>
      </c>
      <c r="AZ324" s="47" t="str">
        <f t="shared" si="353"/>
        <v>NA</v>
      </c>
      <c r="BA324" s="47" t="str">
        <f t="shared" si="354"/>
        <v>NA</v>
      </c>
      <c r="BB324" s="47" t="str">
        <f t="shared" si="328"/>
        <v>NA</v>
      </c>
      <c r="BC324" s="47" t="str">
        <f t="shared" si="329"/>
        <v>NA</v>
      </c>
      <c r="BD324" s="47" t="str">
        <f t="shared" si="330"/>
        <v>NA</v>
      </c>
      <c r="BE324" s="47" t="str">
        <f t="shared" si="331"/>
        <v>NA</v>
      </c>
    </row>
    <row r="325" spans="1:57" s="36" customFormat="1" ht="15" customHeight="1" x14ac:dyDescent="0.25">
      <c r="A325" s="54" t="s">
        <v>672</v>
      </c>
      <c r="B325" s="8" t="s">
        <v>914</v>
      </c>
      <c r="C325" s="81" t="s">
        <v>1129</v>
      </c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>
        <v>31557</v>
      </c>
      <c r="P325" s="37">
        <v>30655</v>
      </c>
      <c r="Q325" s="37"/>
      <c r="R325" s="37"/>
      <c r="S325" s="37"/>
      <c r="T325" s="66"/>
      <c r="U325" s="62"/>
      <c r="V325" s="67"/>
      <c r="W325" s="67"/>
      <c r="X325" s="67"/>
      <c r="Y325" s="67"/>
      <c r="Z325" s="67"/>
      <c r="AA325" s="67"/>
      <c r="AB325" s="67"/>
      <c r="AC325" s="154"/>
      <c r="AD325" s="154"/>
      <c r="AE325" s="47" t="str">
        <f t="shared" si="332"/>
        <v>NA</v>
      </c>
      <c r="AF325" s="47" t="str">
        <f t="shared" si="333"/>
        <v>NA</v>
      </c>
      <c r="AG325" s="47" t="str">
        <f t="shared" si="334"/>
        <v>NA</v>
      </c>
      <c r="AH325" s="47" t="str">
        <f t="shared" si="335"/>
        <v>NA</v>
      </c>
      <c r="AI325" s="47" t="str">
        <f t="shared" si="336"/>
        <v>NA</v>
      </c>
      <c r="AJ325" s="47" t="str">
        <f t="shared" si="337"/>
        <v>NA</v>
      </c>
      <c r="AK325" s="47" t="str">
        <f t="shared" si="338"/>
        <v>NA</v>
      </c>
      <c r="AL325" s="47" t="str">
        <f t="shared" si="339"/>
        <v>NA</v>
      </c>
      <c r="AM325" s="47" t="str">
        <f t="shared" si="340"/>
        <v>NA</v>
      </c>
      <c r="AN325" s="47" t="str">
        <f t="shared" si="341"/>
        <v>NA</v>
      </c>
      <c r="AO325" s="47" t="str">
        <f t="shared" si="342"/>
        <v>NA</v>
      </c>
      <c r="AP325" s="47">
        <f t="shared" si="343"/>
        <v>505</v>
      </c>
      <c r="AQ325" s="47">
        <f t="shared" si="344"/>
        <v>522</v>
      </c>
      <c r="AR325" s="47" t="str">
        <f t="shared" si="345"/>
        <v>NA</v>
      </c>
      <c r="AS325" s="47" t="str">
        <f t="shared" si="346"/>
        <v>NA</v>
      </c>
      <c r="AT325" s="47" t="str">
        <f t="shared" si="347"/>
        <v>NA</v>
      </c>
      <c r="AU325" s="47" t="str">
        <f t="shared" si="348"/>
        <v>NA</v>
      </c>
      <c r="AV325" s="47" t="str">
        <f t="shared" si="349"/>
        <v>NA</v>
      </c>
      <c r="AW325" s="47" t="str">
        <f t="shared" si="350"/>
        <v>NA</v>
      </c>
      <c r="AX325" s="47" t="str">
        <f t="shared" si="351"/>
        <v>NA</v>
      </c>
      <c r="AY325" s="47" t="str">
        <f t="shared" si="352"/>
        <v>NA</v>
      </c>
      <c r="AZ325" s="47" t="str">
        <f t="shared" si="353"/>
        <v>NA</v>
      </c>
      <c r="BA325" s="47" t="str">
        <f t="shared" si="354"/>
        <v>NA</v>
      </c>
      <c r="BB325" s="47" t="str">
        <f t="shared" si="328"/>
        <v>NA</v>
      </c>
      <c r="BC325" s="47" t="str">
        <f t="shared" si="329"/>
        <v>NA</v>
      </c>
      <c r="BD325" s="47" t="str">
        <f t="shared" si="330"/>
        <v>NA</v>
      </c>
      <c r="BE325" s="47" t="str">
        <f t="shared" si="331"/>
        <v>NA</v>
      </c>
    </row>
    <row r="326" spans="1:57" s="36" customFormat="1" ht="15" customHeight="1" x14ac:dyDescent="0.25">
      <c r="A326" s="54" t="s">
        <v>283</v>
      </c>
      <c r="B326" s="8" t="s">
        <v>914</v>
      </c>
      <c r="C326" s="81" t="s">
        <v>1129</v>
      </c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>
        <v>6824</v>
      </c>
      <c r="Q326" s="37">
        <v>7134</v>
      </c>
      <c r="R326" s="37"/>
      <c r="S326" s="37"/>
      <c r="T326" s="66"/>
      <c r="U326" s="62"/>
      <c r="V326" s="67"/>
      <c r="W326" s="67"/>
      <c r="X326" s="67"/>
      <c r="Y326" s="67"/>
      <c r="Z326" s="67"/>
      <c r="AA326" s="67"/>
      <c r="AB326" s="67"/>
      <c r="AC326" s="154"/>
      <c r="AD326" s="154"/>
      <c r="AE326" s="47" t="str">
        <f t="shared" si="332"/>
        <v>NA</v>
      </c>
      <c r="AF326" s="47" t="str">
        <f t="shared" si="333"/>
        <v>NA</v>
      </c>
      <c r="AG326" s="47" t="str">
        <f t="shared" si="334"/>
        <v>NA</v>
      </c>
      <c r="AH326" s="47" t="str">
        <f t="shared" si="335"/>
        <v>NA</v>
      </c>
      <c r="AI326" s="47" t="str">
        <f t="shared" si="336"/>
        <v>NA</v>
      </c>
      <c r="AJ326" s="47" t="str">
        <f t="shared" si="337"/>
        <v>NA</v>
      </c>
      <c r="AK326" s="47" t="str">
        <f t="shared" si="338"/>
        <v>NA</v>
      </c>
      <c r="AL326" s="47" t="str">
        <f t="shared" si="339"/>
        <v>NA</v>
      </c>
      <c r="AM326" s="47" t="str">
        <f t="shared" si="340"/>
        <v>NA</v>
      </c>
      <c r="AN326" s="47" t="str">
        <f t="shared" si="341"/>
        <v>NA</v>
      </c>
      <c r="AO326" s="47" t="str">
        <f t="shared" si="342"/>
        <v>NA</v>
      </c>
      <c r="AP326" s="47" t="str">
        <f t="shared" si="343"/>
        <v>NA</v>
      </c>
      <c r="AQ326" s="47">
        <f t="shared" si="344"/>
        <v>690</v>
      </c>
      <c r="AR326" s="47">
        <f t="shared" si="345"/>
        <v>729</v>
      </c>
      <c r="AS326" s="47" t="str">
        <f t="shared" si="346"/>
        <v>NA</v>
      </c>
      <c r="AT326" s="47" t="str">
        <f t="shared" si="347"/>
        <v>NA</v>
      </c>
      <c r="AU326" s="47" t="str">
        <f t="shared" si="348"/>
        <v>NA</v>
      </c>
      <c r="AV326" s="47" t="str">
        <f t="shared" si="349"/>
        <v>NA</v>
      </c>
      <c r="AW326" s="47" t="str">
        <f t="shared" si="350"/>
        <v>NA</v>
      </c>
      <c r="AX326" s="47" t="str">
        <f t="shared" si="351"/>
        <v>NA</v>
      </c>
      <c r="AY326" s="47" t="str">
        <f t="shared" si="352"/>
        <v>NA</v>
      </c>
      <c r="AZ326" s="47" t="str">
        <f t="shared" si="353"/>
        <v>NA</v>
      </c>
      <c r="BA326" s="47" t="str">
        <f t="shared" si="354"/>
        <v>NA</v>
      </c>
      <c r="BB326" s="47" t="str">
        <f t="shared" si="328"/>
        <v>NA</v>
      </c>
      <c r="BC326" s="47" t="str">
        <f t="shared" si="329"/>
        <v>NA</v>
      </c>
      <c r="BD326" s="47" t="str">
        <f t="shared" si="330"/>
        <v>NA</v>
      </c>
      <c r="BE326" s="47" t="str">
        <f t="shared" si="331"/>
        <v>NA</v>
      </c>
    </row>
    <row r="327" spans="1:57" s="36" customFormat="1" ht="15" customHeight="1" x14ac:dyDescent="0.25">
      <c r="A327" s="54" t="s">
        <v>285</v>
      </c>
      <c r="B327" s="8" t="s">
        <v>914</v>
      </c>
      <c r="C327" s="81" t="s">
        <v>1129</v>
      </c>
      <c r="D327" s="37"/>
      <c r="E327" s="37"/>
      <c r="F327" s="37"/>
      <c r="G327" s="37"/>
      <c r="H327" s="37"/>
      <c r="I327" s="37"/>
      <c r="J327" s="37"/>
      <c r="K327" s="37"/>
      <c r="L327" s="37">
        <v>31501</v>
      </c>
      <c r="M327" s="37">
        <v>34581</v>
      </c>
      <c r="N327" s="37"/>
      <c r="O327" s="37"/>
      <c r="P327" s="37"/>
      <c r="Q327" s="37"/>
      <c r="R327" s="37"/>
      <c r="S327" s="37"/>
      <c r="T327" s="66"/>
      <c r="U327" s="62"/>
      <c r="V327" s="67"/>
      <c r="W327" s="67"/>
      <c r="X327" s="67"/>
      <c r="Y327" s="67"/>
      <c r="Z327" s="67"/>
      <c r="AA327" s="67"/>
      <c r="AB327" s="67"/>
      <c r="AC327" s="154"/>
      <c r="AD327" s="154"/>
      <c r="AE327" s="47" t="str">
        <f t="shared" si="332"/>
        <v>NA</v>
      </c>
      <c r="AF327" s="47" t="str">
        <f t="shared" si="333"/>
        <v>NA</v>
      </c>
      <c r="AG327" s="47" t="str">
        <f t="shared" si="334"/>
        <v>NA</v>
      </c>
      <c r="AH327" s="47" t="str">
        <f t="shared" si="335"/>
        <v>NA</v>
      </c>
      <c r="AI327" s="47" t="str">
        <f t="shared" si="336"/>
        <v>NA</v>
      </c>
      <c r="AJ327" s="47" t="str">
        <f t="shared" si="337"/>
        <v>NA</v>
      </c>
      <c r="AK327" s="47" t="str">
        <f t="shared" si="338"/>
        <v>NA</v>
      </c>
      <c r="AL327" s="47" t="str">
        <f t="shared" si="339"/>
        <v>NA</v>
      </c>
      <c r="AM327" s="47">
        <f t="shared" si="340"/>
        <v>435</v>
      </c>
      <c r="AN327" s="47">
        <f t="shared" si="341"/>
        <v>441</v>
      </c>
      <c r="AO327" s="47" t="str">
        <f t="shared" si="342"/>
        <v>NA</v>
      </c>
      <c r="AP327" s="47" t="str">
        <f t="shared" si="343"/>
        <v>NA</v>
      </c>
      <c r="AQ327" s="47" t="str">
        <f t="shared" si="344"/>
        <v>NA</v>
      </c>
      <c r="AR327" s="47" t="str">
        <f t="shared" si="345"/>
        <v>NA</v>
      </c>
      <c r="AS327" s="47" t="str">
        <f t="shared" si="346"/>
        <v>NA</v>
      </c>
      <c r="AT327" s="47" t="str">
        <f t="shared" si="347"/>
        <v>NA</v>
      </c>
      <c r="AU327" s="47" t="str">
        <f t="shared" si="348"/>
        <v>NA</v>
      </c>
      <c r="AV327" s="47" t="str">
        <f t="shared" si="349"/>
        <v>NA</v>
      </c>
      <c r="AW327" s="47" t="str">
        <f t="shared" si="350"/>
        <v>NA</v>
      </c>
      <c r="AX327" s="47" t="str">
        <f t="shared" si="351"/>
        <v>NA</v>
      </c>
      <c r="AY327" s="47" t="str">
        <f t="shared" si="352"/>
        <v>NA</v>
      </c>
      <c r="AZ327" s="47" t="str">
        <f t="shared" si="353"/>
        <v>NA</v>
      </c>
      <c r="BA327" s="47" t="str">
        <f t="shared" si="354"/>
        <v>NA</v>
      </c>
      <c r="BB327" s="47" t="str">
        <f t="shared" si="328"/>
        <v>NA</v>
      </c>
      <c r="BC327" s="47" t="str">
        <f t="shared" si="329"/>
        <v>NA</v>
      </c>
      <c r="BD327" s="47" t="str">
        <f t="shared" si="330"/>
        <v>NA</v>
      </c>
      <c r="BE327" s="47" t="str">
        <f t="shared" si="331"/>
        <v>NA</v>
      </c>
    </row>
    <row r="328" spans="1:57" s="36" customFormat="1" ht="15" customHeight="1" x14ac:dyDescent="0.25">
      <c r="A328" s="54" t="s">
        <v>360</v>
      </c>
      <c r="B328" s="8" t="s">
        <v>914</v>
      </c>
      <c r="C328" s="81" t="s">
        <v>1129</v>
      </c>
      <c r="D328" s="37"/>
      <c r="E328" s="37"/>
      <c r="F328" s="37"/>
      <c r="G328" s="37"/>
      <c r="H328" s="37"/>
      <c r="I328" s="37"/>
      <c r="J328" s="37">
        <v>79641</v>
      </c>
      <c r="K328" s="37"/>
      <c r="L328" s="37"/>
      <c r="M328" s="37"/>
      <c r="N328" s="37">
        <v>102071</v>
      </c>
      <c r="O328" s="37">
        <v>100822</v>
      </c>
      <c r="P328" s="37">
        <v>93506</v>
      </c>
      <c r="Q328" s="37">
        <v>95417</v>
      </c>
      <c r="R328" s="37">
        <v>107240</v>
      </c>
      <c r="S328" s="37">
        <v>112215</v>
      </c>
      <c r="T328" s="66"/>
      <c r="U328" s="62"/>
      <c r="V328" s="67"/>
      <c r="W328" s="67"/>
      <c r="X328" s="67"/>
      <c r="Y328" s="67"/>
      <c r="Z328" s="67"/>
      <c r="AA328" s="67"/>
      <c r="AB328" s="67"/>
      <c r="AC328" s="154"/>
      <c r="AD328" s="154"/>
      <c r="AE328" s="47" t="str">
        <f t="shared" si="332"/>
        <v>NA</v>
      </c>
      <c r="AF328" s="47" t="str">
        <f t="shared" si="333"/>
        <v>NA</v>
      </c>
      <c r="AG328" s="47" t="str">
        <f t="shared" si="334"/>
        <v>NA</v>
      </c>
      <c r="AH328" s="47" t="str">
        <f t="shared" si="335"/>
        <v>NA</v>
      </c>
      <c r="AI328" s="47" t="str">
        <f t="shared" si="336"/>
        <v>NA</v>
      </c>
      <c r="AJ328" s="47" t="str">
        <f t="shared" si="337"/>
        <v>NA</v>
      </c>
      <c r="AK328" s="47">
        <f t="shared" si="338"/>
        <v>248</v>
      </c>
      <c r="AL328" s="47" t="str">
        <f t="shared" si="339"/>
        <v>NA</v>
      </c>
      <c r="AM328" s="47" t="str">
        <f t="shared" si="340"/>
        <v>NA</v>
      </c>
      <c r="AN328" s="47" t="str">
        <f t="shared" si="341"/>
        <v>NA</v>
      </c>
      <c r="AO328" s="47">
        <f t="shared" si="342"/>
        <v>305</v>
      </c>
      <c r="AP328" s="47">
        <f t="shared" si="343"/>
        <v>300</v>
      </c>
      <c r="AQ328" s="47">
        <f t="shared" si="344"/>
        <v>300</v>
      </c>
      <c r="AR328" s="47">
        <f t="shared" si="345"/>
        <v>307</v>
      </c>
      <c r="AS328" s="47">
        <f t="shared" si="346"/>
        <v>310</v>
      </c>
      <c r="AT328" s="47">
        <f t="shared" si="347"/>
        <v>319</v>
      </c>
      <c r="AU328" s="47" t="str">
        <f t="shared" si="348"/>
        <v>NA</v>
      </c>
      <c r="AV328" s="47" t="str">
        <f t="shared" si="349"/>
        <v>NA</v>
      </c>
      <c r="AW328" s="47" t="str">
        <f t="shared" si="350"/>
        <v>NA</v>
      </c>
      <c r="AX328" s="47" t="str">
        <f t="shared" si="351"/>
        <v>NA</v>
      </c>
      <c r="AY328" s="47" t="str">
        <f t="shared" si="352"/>
        <v>NA</v>
      </c>
      <c r="AZ328" s="47" t="str">
        <f t="shared" si="353"/>
        <v>NA</v>
      </c>
      <c r="BA328" s="47" t="str">
        <f t="shared" si="354"/>
        <v>NA</v>
      </c>
      <c r="BB328" s="47" t="str">
        <f t="shared" si="328"/>
        <v>NA</v>
      </c>
      <c r="BC328" s="47" t="str">
        <f t="shared" si="329"/>
        <v>NA</v>
      </c>
      <c r="BD328" s="47" t="str">
        <f t="shared" si="330"/>
        <v>NA</v>
      </c>
      <c r="BE328" s="47" t="str">
        <f t="shared" si="331"/>
        <v>NA</v>
      </c>
    </row>
    <row r="329" spans="1:57" s="36" customFormat="1" ht="15" customHeight="1" x14ac:dyDescent="0.25">
      <c r="A329" s="54" t="s">
        <v>590</v>
      </c>
      <c r="B329" s="8" t="s">
        <v>914</v>
      </c>
      <c r="C329" s="81" t="s">
        <v>1129</v>
      </c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66">
        <v>10327</v>
      </c>
      <c r="U329" s="62">
        <v>9898</v>
      </c>
      <c r="V329" s="67">
        <v>8918</v>
      </c>
      <c r="W329" s="67"/>
      <c r="X329" s="67"/>
      <c r="Y329" s="67"/>
      <c r="Z329" s="67"/>
      <c r="AA329" s="67"/>
      <c r="AB329" s="67"/>
      <c r="AC329" s="154"/>
      <c r="AD329" s="154"/>
      <c r="AE329" s="47" t="str">
        <f t="shared" si="332"/>
        <v>NA</v>
      </c>
      <c r="AF329" s="47" t="str">
        <f t="shared" si="333"/>
        <v>NA</v>
      </c>
      <c r="AG329" s="47" t="str">
        <f t="shared" si="334"/>
        <v>NA</v>
      </c>
      <c r="AH329" s="47" t="str">
        <f t="shared" si="335"/>
        <v>NA</v>
      </c>
      <c r="AI329" s="47" t="str">
        <f t="shared" si="336"/>
        <v>NA</v>
      </c>
      <c r="AJ329" s="47" t="str">
        <f t="shared" si="337"/>
        <v>NA</v>
      </c>
      <c r="AK329" s="47" t="str">
        <f t="shared" si="338"/>
        <v>NA</v>
      </c>
      <c r="AL329" s="47" t="str">
        <f t="shared" si="339"/>
        <v>NA</v>
      </c>
      <c r="AM329" s="47" t="str">
        <f t="shared" si="340"/>
        <v>NA</v>
      </c>
      <c r="AN329" s="47" t="str">
        <f t="shared" si="341"/>
        <v>NA</v>
      </c>
      <c r="AO329" s="47" t="str">
        <f t="shared" si="342"/>
        <v>NA</v>
      </c>
      <c r="AP329" s="47" t="str">
        <f t="shared" si="343"/>
        <v>NA</v>
      </c>
      <c r="AQ329" s="47" t="str">
        <f t="shared" si="344"/>
        <v>NA</v>
      </c>
      <c r="AR329" s="47" t="str">
        <f t="shared" si="345"/>
        <v>NA</v>
      </c>
      <c r="AS329" s="47" t="str">
        <f t="shared" si="346"/>
        <v>NA</v>
      </c>
      <c r="AT329" s="47" t="str">
        <f t="shared" si="347"/>
        <v>NA</v>
      </c>
      <c r="AU329" s="47">
        <f t="shared" si="348"/>
        <v>765</v>
      </c>
      <c r="AV329" s="47">
        <f t="shared" si="349"/>
        <v>785</v>
      </c>
      <c r="AW329" s="47">
        <f t="shared" si="350"/>
        <v>861</v>
      </c>
      <c r="AX329" s="47" t="str">
        <f t="shared" si="351"/>
        <v>NA</v>
      </c>
      <c r="AY329" s="47" t="str">
        <f t="shared" si="352"/>
        <v>NA</v>
      </c>
      <c r="AZ329" s="47" t="str">
        <f t="shared" si="353"/>
        <v>NA</v>
      </c>
      <c r="BA329" s="47" t="str">
        <f t="shared" si="354"/>
        <v>NA</v>
      </c>
      <c r="BB329" s="47" t="str">
        <f t="shared" si="328"/>
        <v>NA</v>
      </c>
      <c r="BC329" s="47" t="str">
        <f t="shared" si="329"/>
        <v>NA</v>
      </c>
      <c r="BD329" s="47" t="str">
        <f t="shared" si="330"/>
        <v>NA</v>
      </c>
      <c r="BE329" s="47" t="str">
        <f t="shared" si="331"/>
        <v>NA</v>
      </c>
    </row>
    <row r="330" spans="1:57" s="36" customFormat="1" ht="15" customHeight="1" x14ac:dyDescent="0.25">
      <c r="A330" s="54" t="s">
        <v>391</v>
      </c>
      <c r="B330" s="8" t="s">
        <v>914</v>
      </c>
      <c r="C330" s="81" t="s">
        <v>1129</v>
      </c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>
        <v>44305</v>
      </c>
      <c r="O330" s="37">
        <v>44493</v>
      </c>
      <c r="P330" s="37">
        <v>39463</v>
      </c>
      <c r="Q330" s="37">
        <v>37730</v>
      </c>
      <c r="R330" s="37"/>
      <c r="S330" s="37"/>
      <c r="T330" s="66"/>
      <c r="U330" s="62"/>
      <c r="V330" s="67"/>
      <c r="W330" s="67"/>
      <c r="X330" s="67"/>
      <c r="Y330" s="67"/>
      <c r="Z330" s="67"/>
      <c r="AA330" s="67"/>
      <c r="AB330" s="67"/>
      <c r="AC330" s="154"/>
      <c r="AD330" s="154"/>
      <c r="AE330" s="47" t="str">
        <f t="shared" si="332"/>
        <v>NA</v>
      </c>
      <c r="AF330" s="47" t="str">
        <f t="shared" si="333"/>
        <v>NA</v>
      </c>
      <c r="AG330" s="47" t="str">
        <f t="shared" si="334"/>
        <v>NA</v>
      </c>
      <c r="AH330" s="47" t="str">
        <f t="shared" si="335"/>
        <v>NA</v>
      </c>
      <c r="AI330" s="47" t="str">
        <f t="shared" si="336"/>
        <v>NA</v>
      </c>
      <c r="AJ330" s="47" t="str">
        <f t="shared" si="337"/>
        <v>NA</v>
      </c>
      <c r="AK330" s="47" t="str">
        <f t="shared" si="338"/>
        <v>NA</v>
      </c>
      <c r="AL330" s="47" t="str">
        <f t="shared" si="339"/>
        <v>NA</v>
      </c>
      <c r="AM330" s="47" t="str">
        <f t="shared" si="340"/>
        <v>NA</v>
      </c>
      <c r="AN330" s="47" t="str">
        <f t="shared" si="341"/>
        <v>NA</v>
      </c>
      <c r="AO330" s="47">
        <f t="shared" si="342"/>
        <v>445</v>
      </c>
      <c r="AP330" s="47">
        <f t="shared" si="343"/>
        <v>438</v>
      </c>
      <c r="AQ330" s="47">
        <f t="shared" si="344"/>
        <v>466</v>
      </c>
      <c r="AR330" s="47">
        <f t="shared" si="345"/>
        <v>491</v>
      </c>
      <c r="AS330" s="47" t="str">
        <f t="shared" si="346"/>
        <v>NA</v>
      </c>
      <c r="AT330" s="47" t="str">
        <f t="shared" si="347"/>
        <v>NA</v>
      </c>
      <c r="AU330" s="47" t="str">
        <f t="shared" si="348"/>
        <v>NA</v>
      </c>
      <c r="AV330" s="47" t="str">
        <f t="shared" si="349"/>
        <v>NA</v>
      </c>
      <c r="AW330" s="47" t="str">
        <f t="shared" si="350"/>
        <v>NA</v>
      </c>
      <c r="AX330" s="47" t="str">
        <f t="shared" si="351"/>
        <v>NA</v>
      </c>
      <c r="AY330" s="47" t="str">
        <f t="shared" si="352"/>
        <v>NA</v>
      </c>
      <c r="AZ330" s="47" t="str">
        <f t="shared" si="353"/>
        <v>NA</v>
      </c>
      <c r="BA330" s="47" t="str">
        <f t="shared" si="354"/>
        <v>NA</v>
      </c>
      <c r="BB330" s="47" t="str">
        <f t="shared" si="328"/>
        <v>NA</v>
      </c>
      <c r="BC330" s="47" t="str">
        <f t="shared" si="329"/>
        <v>NA</v>
      </c>
      <c r="BD330" s="47" t="str">
        <f t="shared" si="330"/>
        <v>NA</v>
      </c>
      <c r="BE330" s="47" t="str">
        <f t="shared" si="331"/>
        <v>NA</v>
      </c>
    </row>
    <row r="331" spans="1:57" s="36" customFormat="1" ht="15" customHeight="1" x14ac:dyDescent="0.25">
      <c r="A331" s="54" t="s">
        <v>413</v>
      </c>
      <c r="B331" s="8" t="s">
        <v>914</v>
      </c>
      <c r="C331" s="81" t="s">
        <v>1129</v>
      </c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>
        <v>28706</v>
      </c>
      <c r="O331" s="37">
        <v>28061</v>
      </c>
      <c r="P331" s="37">
        <v>25354</v>
      </c>
      <c r="Q331" s="37">
        <v>23297</v>
      </c>
      <c r="R331" s="37">
        <v>11942</v>
      </c>
      <c r="S331" s="37">
        <v>21964</v>
      </c>
      <c r="T331" s="66">
        <v>23248</v>
      </c>
      <c r="U331" s="62"/>
      <c r="V331" s="67"/>
      <c r="W331" s="67"/>
      <c r="X331" s="67"/>
      <c r="Y331" s="67"/>
      <c r="Z331" s="67"/>
      <c r="AA331" s="67"/>
      <c r="AB331" s="67"/>
      <c r="AC331" s="154"/>
      <c r="AD331" s="154"/>
      <c r="AE331" s="47" t="str">
        <f t="shared" ref="AE331:AE362" si="355">IF(D331&gt;0,RANK(D331,D$22:D$1192),"NA")</f>
        <v>NA</v>
      </c>
      <c r="AF331" s="47" t="str">
        <f t="shared" ref="AF331:AF362" si="356">IF(E331&gt;0,RANK(E331,E$22:E$1192),"NA")</f>
        <v>NA</v>
      </c>
      <c r="AG331" s="47" t="str">
        <f t="shared" ref="AG331:AG362" si="357">IF(F331&gt;0,RANK(F331,F$22:F$1192),"NA")</f>
        <v>NA</v>
      </c>
      <c r="AH331" s="47" t="str">
        <f t="shared" ref="AH331:AH362" si="358">IF(G331&gt;0,RANK(G331,G$22:G$1192),"NA")</f>
        <v>NA</v>
      </c>
      <c r="AI331" s="47" t="str">
        <f t="shared" ref="AI331:AI362" si="359">IF(H331&gt;0,RANK(H331,H$22:H$1192),"NA")</f>
        <v>NA</v>
      </c>
      <c r="AJ331" s="47" t="str">
        <f t="shared" ref="AJ331:AJ362" si="360">IF(I331&gt;0,RANK(I331,I$22:I$1192),"NA")</f>
        <v>NA</v>
      </c>
      <c r="AK331" s="47" t="str">
        <f t="shared" ref="AK331:AK362" si="361">IF(J331&gt;0,RANK(J331,J$22:J$1192),"NA")</f>
        <v>NA</v>
      </c>
      <c r="AL331" s="47" t="str">
        <f t="shared" ref="AL331:AL362" si="362">IF(K331&gt;0,RANK(K331,K$22:K$1192),"NA")</f>
        <v>NA</v>
      </c>
      <c r="AM331" s="47" t="str">
        <f t="shared" ref="AM331:AM362" si="363">IF(L331&gt;0,RANK(L331,L$22:L$1192),"NA")</f>
        <v>NA</v>
      </c>
      <c r="AN331" s="47" t="str">
        <f t="shared" ref="AN331:AN362" si="364">IF(M331&gt;0,RANK(M331,M$22:M$1192),"NA")</f>
        <v>NA</v>
      </c>
      <c r="AO331" s="47">
        <f t="shared" ref="AO331:AO362" si="365">IF(N331&gt;0,RANK(N331,N$22:N$1192),"NA")</f>
        <v>524</v>
      </c>
      <c r="AP331" s="47">
        <f t="shared" ref="AP331:AP362" si="366">IF(O331&gt;0,RANK(O331,O$22:O$1192),"NA")</f>
        <v>531</v>
      </c>
      <c r="AQ331" s="47">
        <f t="shared" ref="AQ331:AQ362" si="367">IF(P331&gt;0,RANK(P331,P$22:P$1192),"NA")</f>
        <v>558</v>
      </c>
      <c r="AR331" s="47">
        <f t="shared" ref="AR331:AR362" si="368">IF(Q331&gt;0,RANK(Q331,Q$22:Q$1192),"NA")</f>
        <v>603</v>
      </c>
      <c r="AS331" s="47">
        <f t="shared" ref="AS331:AS362" si="369">IF(R331&gt;0,RANK(R331,R$22:R$1192),"NA")</f>
        <v>697</v>
      </c>
      <c r="AT331" s="47">
        <f t="shared" ref="AT331:AT362" si="370">IF(S331&gt;0,RANK(S331,S$22:S$1192),"NA")</f>
        <v>640</v>
      </c>
      <c r="AU331" s="47">
        <f t="shared" ref="AU331:AU362" si="371">IF(T331&gt;0,RANK(T331,T$22:T$1192),"NA")</f>
        <v>665</v>
      </c>
      <c r="AV331" s="47" t="str">
        <f t="shared" ref="AV331:AV362" si="372">IF(U331&gt;0,RANK(U331,U$22:U$1192),"NA")</f>
        <v>NA</v>
      </c>
      <c r="AW331" s="47" t="str">
        <f t="shared" ref="AW331:AW362" si="373">IF(V331&gt;0,RANK(V331,V$22:V$1192),"NA")</f>
        <v>NA</v>
      </c>
      <c r="AX331" s="47" t="str">
        <f t="shared" ref="AX331:AX362" si="374">IF(W331&gt;0,RANK(W331,W$22:W$1192),"NA")</f>
        <v>NA</v>
      </c>
      <c r="AY331" s="47" t="str">
        <f t="shared" ref="AY331:AY362" si="375">IF(X331&gt;0,RANK(X331,X$22:X$1192),"NA")</f>
        <v>NA</v>
      </c>
      <c r="AZ331" s="47" t="str">
        <f t="shared" ref="AZ331:AZ362" si="376">IF(Y331&gt;0,RANK(Y331,Y$22:Y$1192),"NA")</f>
        <v>NA</v>
      </c>
      <c r="BA331" s="47" t="str">
        <f t="shared" ref="BA331:BA362" si="377">IF(Z331&gt;0,RANK(Z331,Z$22:Z$1192),"NA")</f>
        <v>NA</v>
      </c>
      <c r="BB331" s="47" t="str">
        <f t="shared" si="328"/>
        <v>NA</v>
      </c>
      <c r="BC331" s="47" t="str">
        <f t="shared" si="329"/>
        <v>NA</v>
      </c>
      <c r="BD331" s="47" t="str">
        <f t="shared" si="330"/>
        <v>NA</v>
      </c>
      <c r="BE331" s="47" t="str">
        <f t="shared" si="331"/>
        <v>NA</v>
      </c>
    </row>
    <row r="332" spans="1:57" s="36" customFormat="1" ht="15" customHeight="1" x14ac:dyDescent="0.25">
      <c r="A332" s="54" t="s">
        <v>558</v>
      </c>
      <c r="B332" s="8" t="s">
        <v>914</v>
      </c>
      <c r="C332" s="81" t="s">
        <v>1129</v>
      </c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66"/>
      <c r="U332" s="62">
        <v>50794</v>
      </c>
      <c r="V332" s="67">
        <v>55083</v>
      </c>
      <c r="W332" s="67"/>
      <c r="X332" s="67"/>
      <c r="Y332" s="67"/>
      <c r="Z332" s="67"/>
      <c r="AA332" s="67"/>
      <c r="AB332" s="67"/>
      <c r="AC332" s="154"/>
      <c r="AD332" s="154"/>
      <c r="AE332" s="47" t="str">
        <f t="shared" si="355"/>
        <v>NA</v>
      </c>
      <c r="AF332" s="47" t="str">
        <f t="shared" si="356"/>
        <v>NA</v>
      </c>
      <c r="AG332" s="47" t="str">
        <f t="shared" si="357"/>
        <v>NA</v>
      </c>
      <c r="AH332" s="47" t="str">
        <f t="shared" si="358"/>
        <v>NA</v>
      </c>
      <c r="AI332" s="47" t="str">
        <f t="shared" si="359"/>
        <v>NA</v>
      </c>
      <c r="AJ332" s="47" t="str">
        <f t="shared" si="360"/>
        <v>NA</v>
      </c>
      <c r="AK332" s="47" t="str">
        <f t="shared" si="361"/>
        <v>NA</v>
      </c>
      <c r="AL332" s="47" t="str">
        <f t="shared" si="362"/>
        <v>NA</v>
      </c>
      <c r="AM332" s="47" t="str">
        <f t="shared" si="363"/>
        <v>NA</v>
      </c>
      <c r="AN332" s="47" t="str">
        <f t="shared" si="364"/>
        <v>NA</v>
      </c>
      <c r="AO332" s="47" t="str">
        <f t="shared" si="365"/>
        <v>NA</v>
      </c>
      <c r="AP332" s="47" t="str">
        <f t="shared" si="366"/>
        <v>NA</v>
      </c>
      <c r="AQ332" s="47" t="str">
        <f t="shared" si="367"/>
        <v>NA</v>
      </c>
      <c r="AR332" s="47" t="str">
        <f t="shared" si="368"/>
        <v>NA</v>
      </c>
      <c r="AS332" s="47" t="str">
        <f t="shared" si="369"/>
        <v>NA</v>
      </c>
      <c r="AT332" s="47" t="str">
        <f t="shared" si="370"/>
        <v>NA</v>
      </c>
      <c r="AU332" s="47" t="str">
        <f t="shared" si="371"/>
        <v>NA</v>
      </c>
      <c r="AV332" s="47">
        <f t="shared" si="372"/>
        <v>535</v>
      </c>
      <c r="AW332" s="47">
        <f t="shared" si="373"/>
        <v>541</v>
      </c>
      <c r="AX332" s="47" t="str">
        <f t="shared" si="374"/>
        <v>NA</v>
      </c>
      <c r="AY332" s="47" t="str">
        <f t="shared" si="375"/>
        <v>NA</v>
      </c>
      <c r="AZ332" s="47" t="str">
        <f t="shared" si="376"/>
        <v>NA</v>
      </c>
      <c r="BA332" s="47" t="str">
        <f t="shared" si="377"/>
        <v>NA</v>
      </c>
      <c r="BB332" s="47" t="str">
        <f t="shared" si="328"/>
        <v>NA</v>
      </c>
      <c r="BC332" s="47" t="str">
        <f t="shared" si="329"/>
        <v>NA</v>
      </c>
      <c r="BD332" s="47" t="str">
        <f t="shared" si="330"/>
        <v>NA</v>
      </c>
      <c r="BE332" s="47" t="str">
        <f t="shared" si="331"/>
        <v>NA</v>
      </c>
    </row>
    <row r="333" spans="1:57" s="36" customFormat="1" ht="15" customHeight="1" x14ac:dyDescent="0.25">
      <c r="A333" s="54" t="s">
        <v>284</v>
      </c>
      <c r="B333" s="8" t="s">
        <v>934</v>
      </c>
      <c r="C333" s="81" t="s">
        <v>1129</v>
      </c>
      <c r="D333" s="37"/>
      <c r="E333" s="37"/>
      <c r="F333" s="37"/>
      <c r="G333" s="37"/>
      <c r="H333" s="37">
        <v>17973</v>
      </c>
      <c r="I333" s="37">
        <v>20824</v>
      </c>
      <c r="J333" s="37"/>
      <c r="K333" s="37"/>
      <c r="L333" s="37">
        <v>37258</v>
      </c>
      <c r="M333" s="37">
        <v>41955</v>
      </c>
      <c r="N333" s="37">
        <v>42510</v>
      </c>
      <c r="O333" s="37">
        <v>39755</v>
      </c>
      <c r="P333" s="37">
        <v>32834</v>
      </c>
      <c r="Q333" s="37">
        <v>33079</v>
      </c>
      <c r="R333" s="98">
        <f>((T333-Q333)/3)+Q333</f>
        <v>34936.333333333336</v>
      </c>
      <c r="S333" s="98">
        <f>((T333-Q333)/3)+R333</f>
        <v>36793.666666666672</v>
      </c>
      <c r="T333" s="66">
        <v>38651</v>
      </c>
      <c r="U333" s="62">
        <v>43903</v>
      </c>
      <c r="V333" s="67">
        <v>44126</v>
      </c>
      <c r="W333" s="67"/>
      <c r="X333" s="67"/>
      <c r="Y333" s="67"/>
      <c r="Z333" s="67"/>
      <c r="AA333" s="67"/>
      <c r="AB333" s="67"/>
      <c r="AC333" s="154"/>
      <c r="AD333" s="154"/>
      <c r="AE333" s="47" t="str">
        <f t="shared" si="355"/>
        <v>NA</v>
      </c>
      <c r="AF333" s="47" t="str">
        <f t="shared" si="356"/>
        <v>NA</v>
      </c>
      <c r="AG333" s="47" t="str">
        <f t="shared" si="357"/>
        <v>NA</v>
      </c>
      <c r="AH333" s="47" t="str">
        <f t="shared" si="358"/>
        <v>NA</v>
      </c>
      <c r="AI333" s="47">
        <f t="shared" si="359"/>
        <v>387</v>
      </c>
      <c r="AJ333" s="47">
        <f t="shared" si="360"/>
        <v>410</v>
      </c>
      <c r="AK333" s="47" t="str">
        <f t="shared" si="361"/>
        <v>NA</v>
      </c>
      <c r="AL333" s="47" t="str">
        <f t="shared" si="362"/>
        <v>NA</v>
      </c>
      <c r="AM333" s="47">
        <f t="shared" si="363"/>
        <v>408</v>
      </c>
      <c r="AN333" s="47">
        <f t="shared" si="364"/>
        <v>406</v>
      </c>
      <c r="AO333" s="47">
        <f t="shared" si="365"/>
        <v>454</v>
      </c>
      <c r="AP333" s="47">
        <f t="shared" si="366"/>
        <v>463</v>
      </c>
      <c r="AQ333" s="47">
        <f t="shared" si="367"/>
        <v>508</v>
      </c>
      <c r="AR333" s="47">
        <f t="shared" si="368"/>
        <v>518</v>
      </c>
      <c r="AS333" s="47">
        <f t="shared" si="369"/>
        <v>538</v>
      </c>
      <c r="AT333" s="47">
        <f t="shared" si="370"/>
        <v>549</v>
      </c>
      <c r="AU333" s="47">
        <f t="shared" si="371"/>
        <v>565</v>
      </c>
      <c r="AV333" s="47">
        <f t="shared" si="372"/>
        <v>570</v>
      </c>
      <c r="AW333" s="47">
        <f t="shared" si="373"/>
        <v>598</v>
      </c>
      <c r="AX333" s="47" t="str">
        <f t="shared" si="374"/>
        <v>NA</v>
      </c>
      <c r="AY333" s="47" t="str">
        <f t="shared" si="375"/>
        <v>NA</v>
      </c>
      <c r="AZ333" s="47" t="str">
        <f t="shared" si="376"/>
        <v>NA</v>
      </c>
      <c r="BA333" s="47" t="str">
        <f t="shared" si="377"/>
        <v>NA</v>
      </c>
      <c r="BB333" s="47" t="str">
        <f t="shared" si="328"/>
        <v>NA</v>
      </c>
      <c r="BC333" s="47" t="str">
        <f t="shared" si="329"/>
        <v>NA</v>
      </c>
      <c r="BD333" s="47" t="str">
        <f t="shared" si="330"/>
        <v>NA</v>
      </c>
      <c r="BE333" s="47" t="str">
        <f t="shared" si="331"/>
        <v>NA</v>
      </c>
    </row>
    <row r="334" spans="1:57" s="36" customFormat="1" ht="15" customHeight="1" x14ac:dyDescent="0.25">
      <c r="A334" s="54" t="s">
        <v>353</v>
      </c>
      <c r="B334" s="8" t="s">
        <v>934</v>
      </c>
      <c r="C334" s="81" t="s">
        <v>1129</v>
      </c>
      <c r="D334" s="37"/>
      <c r="E334" s="37"/>
      <c r="F334" s="37"/>
      <c r="G334" s="37"/>
      <c r="H334" s="37">
        <v>11537</v>
      </c>
      <c r="I334" s="37">
        <v>11764</v>
      </c>
      <c r="J334" s="37">
        <v>14546</v>
      </c>
      <c r="K334" s="37"/>
      <c r="L334" s="37">
        <v>15166</v>
      </c>
      <c r="M334" s="37">
        <v>16704</v>
      </c>
      <c r="N334" s="37"/>
      <c r="O334" s="37"/>
      <c r="P334" s="37"/>
      <c r="Q334" s="37"/>
      <c r="R334" s="37"/>
      <c r="S334" s="37"/>
      <c r="T334" s="66"/>
      <c r="U334" s="62"/>
      <c r="V334" s="67"/>
      <c r="W334" s="67"/>
      <c r="X334" s="67"/>
      <c r="Y334" s="67"/>
      <c r="Z334" s="67"/>
      <c r="AA334" s="67"/>
      <c r="AB334" s="67"/>
      <c r="AC334" s="154"/>
      <c r="AD334" s="154"/>
      <c r="AE334" s="47" t="str">
        <f t="shared" si="355"/>
        <v>NA</v>
      </c>
      <c r="AF334" s="47" t="str">
        <f t="shared" si="356"/>
        <v>NA</v>
      </c>
      <c r="AG334" s="47" t="str">
        <f t="shared" si="357"/>
        <v>NA</v>
      </c>
      <c r="AH334" s="47" t="str">
        <f t="shared" si="358"/>
        <v>NA</v>
      </c>
      <c r="AI334" s="47">
        <f t="shared" si="359"/>
        <v>414</v>
      </c>
      <c r="AJ334" s="47">
        <f t="shared" si="360"/>
        <v>449</v>
      </c>
      <c r="AK334" s="47">
        <f t="shared" si="361"/>
        <v>459</v>
      </c>
      <c r="AL334" s="47" t="str">
        <f t="shared" si="362"/>
        <v>NA</v>
      </c>
      <c r="AM334" s="47">
        <f t="shared" si="363"/>
        <v>501</v>
      </c>
      <c r="AN334" s="47">
        <f t="shared" si="364"/>
        <v>504</v>
      </c>
      <c r="AO334" s="47" t="str">
        <f t="shared" si="365"/>
        <v>NA</v>
      </c>
      <c r="AP334" s="47" t="str">
        <f t="shared" si="366"/>
        <v>NA</v>
      </c>
      <c r="AQ334" s="47" t="str">
        <f t="shared" si="367"/>
        <v>NA</v>
      </c>
      <c r="AR334" s="47" t="str">
        <f t="shared" si="368"/>
        <v>NA</v>
      </c>
      <c r="AS334" s="47" t="str">
        <f t="shared" si="369"/>
        <v>NA</v>
      </c>
      <c r="AT334" s="47" t="str">
        <f t="shared" si="370"/>
        <v>NA</v>
      </c>
      <c r="AU334" s="47" t="str">
        <f t="shared" si="371"/>
        <v>NA</v>
      </c>
      <c r="AV334" s="47" t="str">
        <f t="shared" si="372"/>
        <v>NA</v>
      </c>
      <c r="AW334" s="47" t="str">
        <f t="shared" si="373"/>
        <v>NA</v>
      </c>
      <c r="AX334" s="47" t="str">
        <f t="shared" si="374"/>
        <v>NA</v>
      </c>
      <c r="AY334" s="47" t="str">
        <f t="shared" si="375"/>
        <v>NA</v>
      </c>
      <c r="AZ334" s="47" t="str">
        <f t="shared" si="376"/>
        <v>NA</v>
      </c>
      <c r="BA334" s="47" t="str">
        <f t="shared" si="377"/>
        <v>NA</v>
      </c>
      <c r="BB334" s="47" t="str">
        <f t="shared" si="328"/>
        <v>NA</v>
      </c>
      <c r="BC334" s="47" t="str">
        <f t="shared" si="329"/>
        <v>NA</v>
      </c>
      <c r="BD334" s="47" t="str">
        <f t="shared" si="330"/>
        <v>NA</v>
      </c>
      <c r="BE334" s="47" t="str">
        <f t="shared" si="331"/>
        <v>NA</v>
      </c>
    </row>
    <row r="335" spans="1:57" s="36" customFormat="1" ht="15" customHeight="1" x14ac:dyDescent="0.25">
      <c r="A335" s="54" t="s">
        <v>780</v>
      </c>
      <c r="B335" s="8" t="s">
        <v>934</v>
      </c>
      <c r="C335" s="81" t="s">
        <v>1129</v>
      </c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>
        <v>85805</v>
      </c>
      <c r="T335" s="66"/>
      <c r="U335" s="62"/>
      <c r="V335" s="67"/>
      <c r="W335" s="67"/>
      <c r="X335" s="67"/>
      <c r="Y335" s="67"/>
      <c r="Z335" s="67"/>
      <c r="AA335" s="67"/>
      <c r="AB335" s="67"/>
      <c r="AC335" s="154"/>
      <c r="AD335" s="154"/>
      <c r="AE335" s="47" t="str">
        <f t="shared" si="355"/>
        <v>NA</v>
      </c>
      <c r="AF335" s="47" t="str">
        <f t="shared" si="356"/>
        <v>NA</v>
      </c>
      <c r="AG335" s="47" t="str">
        <f t="shared" si="357"/>
        <v>NA</v>
      </c>
      <c r="AH335" s="47" t="str">
        <f t="shared" si="358"/>
        <v>NA</v>
      </c>
      <c r="AI335" s="47" t="str">
        <f t="shared" si="359"/>
        <v>NA</v>
      </c>
      <c r="AJ335" s="47" t="str">
        <f t="shared" si="360"/>
        <v>NA</v>
      </c>
      <c r="AK335" s="47" t="str">
        <f t="shared" si="361"/>
        <v>NA</v>
      </c>
      <c r="AL335" s="47" t="str">
        <f t="shared" si="362"/>
        <v>NA</v>
      </c>
      <c r="AM335" s="47" t="str">
        <f t="shared" si="363"/>
        <v>NA</v>
      </c>
      <c r="AN335" s="47" t="str">
        <f t="shared" si="364"/>
        <v>NA</v>
      </c>
      <c r="AO335" s="47" t="str">
        <f t="shared" si="365"/>
        <v>NA</v>
      </c>
      <c r="AP335" s="47" t="str">
        <f t="shared" si="366"/>
        <v>NA</v>
      </c>
      <c r="AQ335" s="47" t="str">
        <f t="shared" si="367"/>
        <v>NA</v>
      </c>
      <c r="AR335" s="47" t="str">
        <f t="shared" si="368"/>
        <v>NA</v>
      </c>
      <c r="AS335" s="47" t="str">
        <f t="shared" si="369"/>
        <v>NA</v>
      </c>
      <c r="AT335" s="47">
        <f t="shared" si="370"/>
        <v>358</v>
      </c>
      <c r="AU335" s="47" t="str">
        <f t="shared" si="371"/>
        <v>NA</v>
      </c>
      <c r="AV335" s="47" t="str">
        <f t="shared" si="372"/>
        <v>NA</v>
      </c>
      <c r="AW335" s="47" t="str">
        <f t="shared" si="373"/>
        <v>NA</v>
      </c>
      <c r="AX335" s="47" t="str">
        <f t="shared" si="374"/>
        <v>NA</v>
      </c>
      <c r="AY335" s="47" t="str">
        <f t="shared" si="375"/>
        <v>NA</v>
      </c>
      <c r="AZ335" s="47" t="str">
        <f t="shared" si="376"/>
        <v>NA</v>
      </c>
      <c r="BA335" s="47" t="str">
        <f t="shared" si="377"/>
        <v>NA</v>
      </c>
      <c r="BB335" s="47" t="str">
        <f t="shared" si="328"/>
        <v>NA</v>
      </c>
      <c r="BC335" s="47" t="str">
        <f t="shared" si="329"/>
        <v>NA</v>
      </c>
      <c r="BD335" s="47" t="str">
        <f t="shared" si="330"/>
        <v>NA</v>
      </c>
      <c r="BE335" s="47" t="str">
        <f t="shared" si="331"/>
        <v>NA</v>
      </c>
    </row>
    <row r="336" spans="1:57" s="36" customFormat="1" ht="15" customHeight="1" x14ac:dyDescent="0.25">
      <c r="A336" s="54" t="s">
        <v>46</v>
      </c>
      <c r="B336" s="8" t="s">
        <v>934</v>
      </c>
      <c r="C336" s="81" t="s">
        <v>1129</v>
      </c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>
        <v>53584</v>
      </c>
      <c r="S336" s="37">
        <v>55109</v>
      </c>
      <c r="T336" s="66">
        <v>58323</v>
      </c>
      <c r="U336" s="62">
        <v>61745</v>
      </c>
      <c r="V336" s="67">
        <v>62895</v>
      </c>
      <c r="W336" s="67"/>
      <c r="X336" s="67"/>
      <c r="Y336" s="67"/>
      <c r="Z336" s="67"/>
      <c r="AA336" s="67"/>
      <c r="AB336" s="67"/>
      <c r="AC336" s="154"/>
      <c r="AD336" s="154"/>
      <c r="AE336" s="47" t="str">
        <f t="shared" si="355"/>
        <v>NA</v>
      </c>
      <c r="AF336" s="47" t="str">
        <f t="shared" si="356"/>
        <v>NA</v>
      </c>
      <c r="AG336" s="47" t="str">
        <f t="shared" si="357"/>
        <v>NA</v>
      </c>
      <c r="AH336" s="47" t="str">
        <f t="shared" si="358"/>
        <v>NA</v>
      </c>
      <c r="AI336" s="47" t="str">
        <f t="shared" si="359"/>
        <v>NA</v>
      </c>
      <c r="AJ336" s="47" t="str">
        <f t="shared" si="360"/>
        <v>NA</v>
      </c>
      <c r="AK336" s="47" t="str">
        <f t="shared" si="361"/>
        <v>NA</v>
      </c>
      <c r="AL336" s="47" t="str">
        <f t="shared" si="362"/>
        <v>NA</v>
      </c>
      <c r="AM336" s="47" t="str">
        <f t="shared" si="363"/>
        <v>NA</v>
      </c>
      <c r="AN336" s="47" t="str">
        <f t="shared" si="364"/>
        <v>NA</v>
      </c>
      <c r="AO336" s="47" t="str">
        <f t="shared" si="365"/>
        <v>NA</v>
      </c>
      <c r="AP336" s="47" t="str">
        <f t="shared" si="366"/>
        <v>NA</v>
      </c>
      <c r="AQ336" s="47" t="str">
        <f t="shared" si="367"/>
        <v>NA</v>
      </c>
      <c r="AR336" s="47" t="str">
        <f t="shared" si="368"/>
        <v>NA</v>
      </c>
      <c r="AS336" s="47">
        <f t="shared" si="369"/>
        <v>424</v>
      </c>
      <c r="AT336" s="47">
        <f t="shared" si="370"/>
        <v>446</v>
      </c>
      <c r="AU336" s="47">
        <f t="shared" si="371"/>
        <v>462</v>
      </c>
      <c r="AV336" s="47">
        <f t="shared" si="372"/>
        <v>488</v>
      </c>
      <c r="AW336" s="47">
        <f t="shared" si="373"/>
        <v>508</v>
      </c>
      <c r="AX336" s="47" t="str">
        <f t="shared" si="374"/>
        <v>NA</v>
      </c>
      <c r="AY336" s="47" t="str">
        <f t="shared" si="375"/>
        <v>NA</v>
      </c>
      <c r="AZ336" s="47" t="str">
        <f t="shared" si="376"/>
        <v>NA</v>
      </c>
      <c r="BA336" s="47" t="str">
        <f t="shared" si="377"/>
        <v>NA</v>
      </c>
      <c r="BB336" s="47" t="str">
        <f t="shared" si="328"/>
        <v>NA</v>
      </c>
      <c r="BC336" s="47" t="str">
        <f t="shared" si="329"/>
        <v>NA</v>
      </c>
      <c r="BD336" s="47" t="str">
        <f t="shared" si="330"/>
        <v>NA</v>
      </c>
      <c r="BE336" s="47" t="str">
        <f t="shared" si="331"/>
        <v>NA</v>
      </c>
    </row>
    <row r="337" spans="1:57" s="36" customFormat="1" ht="15" customHeight="1" x14ac:dyDescent="0.25">
      <c r="A337" s="54" t="s">
        <v>686</v>
      </c>
      <c r="B337" s="8" t="s">
        <v>937</v>
      </c>
      <c r="C337" s="81" t="s">
        <v>1129</v>
      </c>
      <c r="D337" s="37"/>
      <c r="E337" s="37"/>
      <c r="F337" s="37"/>
      <c r="G337" s="37"/>
      <c r="H337" s="37">
        <v>28614</v>
      </c>
      <c r="I337" s="37">
        <v>32461</v>
      </c>
      <c r="J337" s="37">
        <v>38324</v>
      </c>
      <c r="K337" s="98">
        <f>(($N$309-$J$309)/4)+J337</f>
        <v>38324</v>
      </c>
      <c r="L337" s="98">
        <f>(($N$309-$J$309)/4)+K337</f>
        <v>38324</v>
      </c>
      <c r="M337" s="98">
        <f>(($N$309-$J$309)/4)+L337</f>
        <v>38324</v>
      </c>
      <c r="N337" s="37">
        <v>50833</v>
      </c>
      <c r="O337" s="98">
        <f>((P337-N337)/2)+N337</f>
        <v>48078.5</v>
      </c>
      <c r="P337" s="37">
        <v>45324</v>
      </c>
      <c r="Q337" s="37">
        <v>44407</v>
      </c>
      <c r="R337" s="37">
        <v>46573</v>
      </c>
      <c r="S337" s="37">
        <v>45104</v>
      </c>
      <c r="T337" s="66">
        <v>40309</v>
      </c>
      <c r="U337" s="62"/>
      <c r="V337" s="67"/>
      <c r="W337" s="67"/>
      <c r="X337" s="67"/>
      <c r="Y337" s="67"/>
      <c r="Z337" s="67"/>
      <c r="AA337" s="67"/>
      <c r="AB337" s="67"/>
      <c r="AC337" s="154"/>
      <c r="AD337" s="154"/>
      <c r="AE337" s="47" t="str">
        <f t="shared" si="355"/>
        <v>NA</v>
      </c>
      <c r="AF337" s="47" t="str">
        <f t="shared" si="356"/>
        <v>NA</v>
      </c>
      <c r="AG337" s="47" t="str">
        <f t="shared" si="357"/>
        <v>NA</v>
      </c>
      <c r="AH337" s="47" t="str">
        <f t="shared" si="358"/>
        <v>NA</v>
      </c>
      <c r="AI337" s="47">
        <f t="shared" si="359"/>
        <v>339</v>
      </c>
      <c r="AJ337" s="47">
        <f t="shared" si="360"/>
        <v>351</v>
      </c>
      <c r="AK337" s="47">
        <f t="shared" si="361"/>
        <v>349</v>
      </c>
      <c r="AL337" s="47">
        <f t="shared" si="362"/>
        <v>372</v>
      </c>
      <c r="AM337" s="47">
        <f t="shared" si="363"/>
        <v>405</v>
      </c>
      <c r="AN337" s="47">
        <f t="shared" si="364"/>
        <v>422</v>
      </c>
      <c r="AO337" s="47">
        <f t="shared" si="365"/>
        <v>417</v>
      </c>
      <c r="AP337" s="47">
        <f t="shared" si="366"/>
        <v>422</v>
      </c>
      <c r="AQ337" s="47">
        <f t="shared" si="367"/>
        <v>433</v>
      </c>
      <c r="AR337" s="47">
        <f t="shared" si="368"/>
        <v>445</v>
      </c>
      <c r="AS337" s="47">
        <f t="shared" si="369"/>
        <v>470</v>
      </c>
      <c r="AT337" s="47">
        <f t="shared" si="370"/>
        <v>501</v>
      </c>
      <c r="AU337" s="47">
        <f t="shared" si="371"/>
        <v>555</v>
      </c>
      <c r="AV337" s="47" t="str">
        <f t="shared" si="372"/>
        <v>NA</v>
      </c>
      <c r="AW337" s="47" t="str">
        <f t="shared" si="373"/>
        <v>NA</v>
      </c>
      <c r="AX337" s="47" t="str">
        <f t="shared" si="374"/>
        <v>NA</v>
      </c>
      <c r="AY337" s="47" t="str">
        <f t="shared" si="375"/>
        <v>NA</v>
      </c>
      <c r="AZ337" s="47" t="str">
        <f t="shared" si="376"/>
        <v>NA</v>
      </c>
      <c r="BA337" s="47" t="str">
        <f t="shared" si="377"/>
        <v>NA</v>
      </c>
      <c r="BB337" s="47" t="str">
        <f t="shared" si="328"/>
        <v>NA</v>
      </c>
      <c r="BC337" s="47" t="str">
        <f t="shared" si="329"/>
        <v>NA</v>
      </c>
      <c r="BD337" s="47" t="str">
        <f t="shared" si="330"/>
        <v>NA</v>
      </c>
      <c r="BE337" s="47" t="str">
        <f t="shared" si="331"/>
        <v>NA</v>
      </c>
    </row>
    <row r="338" spans="1:57" s="36" customFormat="1" ht="15" customHeight="1" x14ac:dyDescent="0.25">
      <c r="A338" s="54" t="s">
        <v>3</v>
      </c>
      <c r="B338" s="8" t="s">
        <v>937</v>
      </c>
      <c r="C338" s="81" t="s">
        <v>1129</v>
      </c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>
        <v>30163</v>
      </c>
      <c r="Q338" s="37">
        <v>31036</v>
      </c>
      <c r="R338" s="37">
        <v>37350</v>
      </c>
      <c r="S338" s="37">
        <v>41877</v>
      </c>
      <c r="T338" s="66">
        <v>47499</v>
      </c>
      <c r="U338" s="62">
        <v>50020</v>
      </c>
      <c r="V338" s="67">
        <v>50108</v>
      </c>
      <c r="W338" s="67"/>
      <c r="X338" s="67"/>
      <c r="Y338" s="67"/>
      <c r="Z338" s="67"/>
      <c r="AA338" s="67"/>
      <c r="AB338" s="67"/>
      <c r="AC338" s="154"/>
      <c r="AD338" s="154"/>
      <c r="AE338" s="47" t="str">
        <f t="shared" si="355"/>
        <v>NA</v>
      </c>
      <c r="AF338" s="47" t="str">
        <f t="shared" si="356"/>
        <v>NA</v>
      </c>
      <c r="AG338" s="47" t="str">
        <f t="shared" si="357"/>
        <v>NA</v>
      </c>
      <c r="AH338" s="47" t="str">
        <f t="shared" si="358"/>
        <v>NA</v>
      </c>
      <c r="AI338" s="47" t="str">
        <f t="shared" si="359"/>
        <v>NA</v>
      </c>
      <c r="AJ338" s="47" t="str">
        <f t="shared" si="360"/>
        <v>NA</v>
      </c>
      <c r="AK338" s="47" t="str">
        <f t="shared" si="361"/>
        <v>NA</v>
      </c>
      <c r="AL338" s="47" t="str">
        <f t="shared" si="362"/>
        <v>NA</v>
      </c>
      <c r="AM338" s="47" t="str">
        <f t="shared" si="363"/>
        <v>NA</v>
      </c>
      <c r="AN338" s="47" t="str">
        <f t="shared" si="364"/>
        <v>NA</v>
      </c>
      <c r="AO338" s="47" t="str">
        <f t="shared" si="365"/>
        <v>NA</v>
      </c>
      <c r="AP338" s="47" t="str">
        <f t="shared" si="366"/>
        <v>NA</v>
      </c>
      <c r="AQ338" s="47">
        <f t="shared" si="367"/>
        <v>525</v>
      </c>
      <c r="AR338" s="47">
        <f t="shared" si="368"/>
        <v>532</v>
      </c>
      <c r="AS338" s="47">
        <f t="shared" si="369"/>
        <v>520</v>
      </c>
      <c r="AT338" s="47">
        <f t="shared" si="370"/>
        <v>516</v>
      </c>
      <c r="AU338" s="47">
        <f t="shared" si="371"/>
        <v>508</v>
      </c>
      <c r="AV338" s="47">
        <f t="shared" si="372"/>
        <v>539</v>
      </c>
      <c r="AW338" s="47">
        <f t="shared" si="373"/>
        <v>565</v>
      </c>
      <c r="AX338" s="47" t="str">
        <f t="shared" si="374"/>
        <v>NA</v>
      </c>
      <c r="AY338" s="47" t="str">
        <f t="shared" si="375"/>
        <v>NA</v>
      </c>
      <c r="AZ338" s="47" t="str">
        <f t="shared" si="376"/>
        <v>NA</v>
      </c>
      <c r="BA338" s="47" t="str">
        <f t="shared" si="377"/>
        <v>NA</v>
      </c>
      <c r="BB338" s="47" t="str">
        <f t="shared" si="328"/>
        <v>NA</v>
      </c>
      <c r="BC338" s="47" t="str">
        <f t="shared" si="329"/>
        <v>NA</v>
      </c>
      <c r="BD338" s="47" t="str">
        <f t="shared" si="330"/>
        <v>NA</v>
      </c>
      <c r="BE338" s="47" t="str">
        <f t="shared" si="331"/>
        <v>NA</v>
      </c>
    </row>
    <row r="339" spans="1:57" s="36" customFormat="1" ht="15" customHeight="1" x14ac:dyDescent="0.25">
      <c r="A339" s="54" t="s">
        <v>358</v>
      </c>
      <c r="B339" s="8" t="s">
        <v>923</v>
      </c>
      <c r="C339" s="81" t="s">
        <v>1129</v>
      </c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>
        <v>6895</v>
      </c>
      <c r="O339" s="37">
        <v>7551</v>
      </c>
      <c r="P339" s="37">
        <v>6717</v>
      </c>
      <c r="Q339" s="37">
        <v>5961</v>
      </c>
      <c r="R339" s="37">
        <v>6907</v>
      </c>
      <c r="S339" s="37">
        <v>8174</v>
      </c>
      <c r="T339" s="66">
        <v>10124</v>
      </c>
      <c r="U339" s="62">
        <v>15421</v>
      </c>
      <c r="V339" s="67"/>
      <c r="W339" s="67"/>
      <c r="X339" s="67"/>
      <c r="Y339" s="67"/>
      <c r="Z339" s="67"/>
      <c r="AA339" s="67"/>
      <c r="AB339" s="67"/>
      <c r="AC339" s="154"/>
      <c r="AD339" s="154"/>
      <c r="AE339" s="47" t="str">
        <f t="shared" si="355"/>
        <v>NA</v>
      </c>
      <c r="AF339" s="47" t="str">
        <f t="shared" si="356"/>
        <v>NA</v>
      </c>
      <c r="AG339" s="47" t="str">
        <f t="shared" si="357"/>
        <v>NA</v>
      </c>
      <c r="AH339" s="47" t="str">
        <f t="shared" si="358"/>
        <v>NA</v>
      </c>
      <c r="AI339" s="47" t="str">
        <f t="shared" si="359"/>
        <v>NA</v>
      </c>
      <c r="AJ339" s="47" t="str">
        <f t="shared" si="360"/>
        <v>NA</v>
      </c>
      <c r="AK339" s="47" t="str">
        <f t="shared" si="361"/>
        <v>NA</v>
      </c>
      <c r="AL339" s="47" t="str">
        <f t="shared" si="362"/>
        <v>NA</v>
      </c>
      <c r="AM339" s="47" t="str">
        <f t="shared" si="363"/>
        <v>NA</v>
      </c>
      <c r="AN339" s="47" t="str">
        <f t="shared" si="364"/>
        <v>NA</v>
      </c>
      <c r="AO339" s="47">
        <f t="shared" si="365"/>
        <v>615</v>
      </c>
      <c r="AP339" s="47">
        <f t="shared" si="366"/>
        <v>630</v>
      </c>
      <c r="AQ339" s="47">
        <f t="shared" si="367"/>
        <v>692</v>
      </c>
      <c r="AR339" s="47">
        <f t="shared" si="368"/>
        <v>738</v>
      </c>
      <c r="AS339" s="47">
        <f t="shared" si="369"/>
        <v>726</v>
      </c>
      <c r="AT339" s="47">
        <f t="shared" si="370"/>
        <v>734</v>
      </c>
      <c r="AU339" s="47">
        <f t="shared" si="371"/>
        <v>767</v>
      </c>
      <c r="AV339" s="47">
        <f t="shared" si="372"/>
        <v>754</v>
      </c>
      <c r="AW339" s="47" t="str">
        <f t="shared" si="373"/>
        <v>NA</v>
      </c>
      <c r="AX339" s="47" t="str">
        <f t="shared" si="374"/>
        <v>NA</v>
      </c>
      <c r="AY339" s="47" t="str">
        <f t="shared" si="375"/>
        <v>NA</v>
      </c>
      <c r="AZ339" s="47" t="str">
        <f t="shared" si="376"/>
        <v>NA</v>
      </c>
      <c r="BA339" s="47" t="str">
        <f t="shared" si="377"/>
        <v>NA</v>
      </c>
      <c r="BB339" s="47" t="str">
        <f t="shared" si="328"/>
        <v>NA</v>
      </c>
      <c r="BC339" s="47" t="str">
        <f t="shared" si="329"/>
        <v>NA</v>
      </c>
      <c r="BD339" s="47" t="str">
        <f t="shared" si="330"/>
        <v>NA</v>
      </c>
      <c r="BE339" s="47" t="str">
        <f t="shared" si="331"/>
        <v>NA</v>
      </c>
    </row>
    <row r="340" spans="1:57" s="36" customFormat="1" ht="15" customHeight="1" x14ac:dyDescent="0.25">
      <c r="A340" s="54" t="s">
        <v>405</v>
      </c>
      <c r="B340" s="8" t="s">
        <v>923</v>
      </c>
      <c r="C340" s="81" t="s">
        <v>1129</v>
      </c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>
        <v>26146</v>
      </c>
      <c r="S340" s="37">
        <v>28424</v>
      </c>
      <c r="T340" s="66">
        <v>30331</v>
      </c>
      <c r="U340" s="62">
        <v>28476</v>
      </c>
      <c r="V340" s="67">
        <v>28412</v>
      </c>
      <c r="W340" s="67"/>
      <c r="X340" s="67"/>
      <c r="Y340" s="67"/>
      <c r="Z340" s="67"/>
      <c r="AA340" s="67"/>
      <c r="AB340" s="67"/>
      <c r="AC340" s="154"/>
      <c r="AD340" s="154"/>
      <c r="AE340" s="47" t="str">
        <f t="shared" si="355"/>
        <v>NA</v>
      </c>
      <c r="AF340" s="47" t="str">
        <f t="shared" si="356"/>
        <v>NA</v>
      </c>
      <c r="AG340" s="47" t="str">
        <f t="shared" si="357"/>
        <v>NA</v>
      </c>
      <c r="AH340" s="47" t="str">
        <f t="shared" si="358"/>
        <v>NA</v>
      </c>
      <c r="AI340" s="47" t="str">
        <f t="shared" si="359"/>
        <v>NA</v>
      </c>
      <c r="AJ340" s="47" t="str">
        <f t="shared" si="360"/>
        <v>NA</v>
      </c>
      <c r="AK340" s="47" t="str">
        <f t="shared" si="361"/>
        <v>NA</v>
      </c>
      <c r="AL340" s="47" t="str">
        <f t="shared" si="362"/>
        <v>NA</v>
      </c>
      <c r="AM340" s="47" t="str">
        <f t="shared" si="363"/>
        <v>NA</v>
      </c>
      <c r="AN340" s="47" t="str">
        <f t="shared" si="364"/>
        <v>NA</v>
      </c>
      <c r="AO340" s="47" t="str">
        <f t="shared" si="365"/>
        <v>NA</v>
      </c>
      <c r="AP340" s="47" t="str">
        <f t="shared" si="366"/>
        <v>NA</v>
      </c>
      <c r="AQ340" s="47" t="str">
        <f t="shared" si="367"/>
        <v>NA</v>
      </c>
      <c r="AR340" s="47" t="str">
        <f t="shared" si="368"/>
        <v>NA</v>
      </c>
      <c r="AS340" s="47">
        <f t="shared" si="369"/>
        <v>595</v>
      </c>
      <c r="AT340" s="47">
        <f t="shared" si="370"/>
        <v>598</v>
      </c>
      <c r="AU340" s="47">
        <f t="shared" si="371"/>
        <v>616</v>
      </c>
      <c r="AV340" s="47">
        <f t="shared" si="372"/>
        <v>653</v>
      </c>
      <c r="AW340" s="47">
        <f t="shared" si="373"/>
        <v>687</v>
      </c>
      <c r="AX340" s="47" t="str">
        <f t="shared" si="374"/>
        <v>NA</v>
      </c>
      <c r="AY340" s="47" t="str">
        <f t="shared" si="375"/>
        <v>NA</v>
      </c>
      <c r="AZ340" s="47" t="str">
        <f t="shared" si="376"/>
        <v>NA</v>
      </c>
      <c r="BA340" s="47" t="str">
        <f t="shared" si="377"/>
        <v>NA</v>
      </c>
      <c r="BB340" s="47" t="str">
        <f t="shared" si="328"/>
        <v>NA</v>
      </c>
      <c r="BC340" s="47" t="str">
        <f t="shared" si="329"/>
        <v>NA</v>
      </c>
      <c r="BD340" s="47" t="str">
        <f t="shared" si="330"/>
        <v>NA</v>
      </c>
      <c r="BE340" s="47" t="str">
        <f t="shared" si="331"/>
        <v>NA</v>
      </c>
    </row>
    <row r="341" spans="1:57" s="36" customFormat="1" ht="15" customHeight="1" x14ac:dyDescent="0.25">
      <c r="A341" s="54" t="s">
        <v>48</v>
      </c>
      <c r="B341" s="8" t="s">
        <v>923</v>
      </c>
      <c r="C341" s="81" t="s">
        <v>1129</v>
      </c>
      <c r="D341" s="37"/>
      <c r="E341" s="37"/>
      <c r="F341" s="37"/>
      <c r="G341" s="37"/>
      <c r="H341" s="37">
        <v>20276</v>
      </c>
      <c r="I341" s="37">
        <v>24287</v>
      </c>
      <c r="J341" s="37">
        <v>27769</v>
      </c>
      <c r="K341" s="37">
        <v>32733</v>
      </c>
      <c r="L341" s="37">
        <v>38845</v>
      </c>
      <c r="M341" s="37">
        <v>44889</v>
      </c>
      <c r="N341" s="37">
        <v>50716</v>
      </c>
      <c r="O341" s="37"/>
      <c r="P341" s="37"/>
      <c r="Q341" s="37"/>
      <c r="R341" s="37"/>
      <c r="S341" s="37"/>
      <c r="T341" s="66"/>
      <c r="U341" s="62"/>
      <c r="V341" s="67"/>
      <c r="W341" s="67"/>
      <c r="X341" s="67"/>
      <c r="Y341" s="67"/>
      <c r="Z341" s="67"/>
      <c r="AA341" s="67"/>
      <c r="AB341" s="67"/>
      <c r="AC341" s="154"/>
      <c r="AD341" s="154"/>
      <c r="AE341" s="47" t="str">
        <f t="shared" si="355"/>
        <v>NA</v>
      </c>
      <c r="AF341" s="47" t="str">
        <f t="shared" si="356"/>
        <v>NA</v>
      </c>
      <c r="AG341" s="47" t="str">
        <f t="shared" si="357"/>
        <v>NA</v>
      </c>
      <c r="AH341" s="47" t="str">
        <f t="shared" si="358"/>
        <v>NA</v>
      </c>
      <c r="AI341" s="47">
        <f t="shared" si="359"/>
        <v>373</v>
      </c>
      <c r="AJ341" s="47">
        <f t="shared" si="360"/>
        <v>391</v>
      </c>
      <c r="AK341" s="47">
        <f t="shared" si="361"/>
        <v>396</v>
      </c>
      <c r="AL341" s="47">
        <f t="shared" si="362"/>
        <v>396</v>
      </c>
      <c r="AM341" s="47">
        <f t="shared" si="363"/>
        <v>401</v>
      </c>
      <c r="AN341" s="47">
        <f t="shared" si="364"/>
        <v>391</v>
      </c>
      <c r="AO341" s="47">
        <f t="shared" si="365"/>
        <v>419</v>
      </c>
      <c r="AP341" s="47" t="str">
        <f t="shared" si="366"/>
        <v>NA</v>
      </c>
      <c r="AQ341" s="47" t="str">
        <f t="shared" si="367"/>
        <v>NA</v>
      </c>
      <c r="AR341" s="47" t="str">
        <f t="shared" si="368"/>
        <v>NA</v>
      </c>
      <c r="AS341" s="47" t="str">
        <f t="shared" si="369"/>
        <v>NA</v>
      </c>
      <c r="AT341" s="47" t="str">
        <f t="shared" si="370"/>
        <v>NA</v>
      </c>
      <c r="AU341" s="47" t="str">
        <f t="shared" si="371"/>
        <v>NA</v>
      </c>
      <c r="AV341" s="47" t="str">
        <f t="shared" si="372"/>
        <v>NA</v>
      </c>
      <c r="AW341" s="47" t="str">
        <f t="shared" si="373"/>
        <v>NA</v>
      </c>
      <c r="AX341" s="47" t="str">
        <f t="shared" si="374"/>
        <v>NA</v>
      </c>
      <c r="AY341" s="47" t="str">
        <f t="shared" si="375"/>
        <v>NA</v>
      </c>
      <c r="AZ341" s="47" t="str">
        <f t="shared" si="376"/>
        <v>NA</v>
      </c>
      <c r="BA341" s="47" t="str">
        <f t="shared" si="377"/>
        <v>NA</v>
      </c>
      <c r="BB341" s="47" t="str">
        <f t="shared" si="328"/>
        <v>NA</v>
      </c>
      <c r="BC341" s="47" t="str">
        <f t="shared" si="329"/>
        <v>NA</v>
      </c>
      <c r="BD341" s="47" t="str">
        <f t="shared" si="330"/>
        <v>NA</v>
      </c>
      <c r="BE341" s="47" t="str">
        <f t="shared" si="331"/>
        <v>NA</v>
      </c>
    </row>
    <row r="342" spans="1:57" s="36" customFormat="1" ht="15" customHeight="1" x14ac:dyDescent="0.25">
      <c r="A342" s="54" t="s">
        <v>1101</v>
      </c>
      <c r="B342" s="8" t="s">
        <v>918</v>
      </c>
      <c r="C342" s="81" t="s">
        <v>1129</v>
      </c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>
        <v>34220</v>
      </c>
      <c r="R342" s="37"/>
      <c r="S342" s="37"/>
      <c r="T342" s="66"/>
      <c r="U342" s="62"/>
      <c r="V342" s="67"/>
      <c r="W342" s="67"/>
      <c r="X342" s="67"/>
      <c r="Y342" s="67"/>
      <c r="Z342" s="67"/>
      <c r="AA342" s="67"/>
      <c r="AB342" s="67"/>
      <c r="AC342" s="154"/>
      <c r="AD342" s="154"/>
      <c r="AE342" s="47" t="str">
        <f t="shared" si="355"/>
        <v>NA</v>
      </c>
      <c r="AF342" s="47" t="str">
        <f t="shared" si="356"/>
        <v>NA</v>
      </c>
      <c r="AG342" s="47" t="str">
        <f t="shared" si="357"/>
        <v>NA</v>
      </c>
      <c r="AH342" s="47" t="str">
        <f t="shared" si="358"/>
        <v>NA</v>
      </c>
      <c r="AI342" s="47" t="str">
        <f t="shared" si="359"/>
        <v>NA</v>
      </c>
      <c r="AJ342" s="47" t="str">
        <f t="shared" si="360"/>
        <v>NA</v>
      </c>
      <c r="AK342" s="47" t="str">
        <f t="shared" si="361"/>
        <v>NA</v>
      </c>
      <c r="AL342" s="47" t="str">
        <f t="shared" si="362"/>
        <v>NA</v>
      </c>
      <c r="AM342" s="47" t="str">
        <f t="shared" si="363"/>
        <v>NA</v>
      </c>
      <c r="AN342" s="47" t="str">
        <f t="shared" si="364"/>
        <v>NA</v>
      </c>
      <c r="AO342" s="47" t="str">
        <f t="shared" si="365"/>
        <v>NA</v>
      </c>
      <c r="AP342" s="47" t="str">
        <f t="shared" si="366"/>
        <v>NA</v>
      </c>
      <c r="AQ342" s="47" t="str">
        <f t="shared" si="367"/>
        <v>NA</v>
      </c>
      <c r="AR342" s="47">
        <f t="shared" si="368"/>
        <v>509</v>
      </c>
      <c r="AS342" s="47" t="str">
        <f t="shared" si="369"/>
        <v>NA</v>
      </c>
      <c r="AT342" s="47" t="str">
        <f t="shared" si="370"/>
        <v>NA</v>
      </c>
      <c r="AU342" s="47" t="str">
        <f t="shared" si="371"/>
        <v>NA</v>
      </c>
      <c r="AV342" s="47" t="str">
        <f t="shared" si="372"/>
        <v>NA</v>
      </c>
      <c r="AW342" s="47" t="str">
        <f t="shared" si="373"/>
        <v>NA</v>
      </c>
      <c r="AX342" s="47" t="str">
        <f t="shared" si="374"/>
        <v>NA</v>
      </c>
      <c r="AY342" s="47" t="str">
        <f t="shared" si="375"/>
        <v>NA</v>
      </c>
      <c r="AZ342" s="47" t="str">
        <f t="shared" si="376"/>
        <v>NA</v>
      </c>
      <c r="BA342" s="47" t="str">
        <f t="shared" si="377"/>
        <v>NA</v>
      </c>
      <c r="BB342" s="47" t="str">
        <f t="shared" si="328"/>
        <v>NA</v>
      </c>
      <c r="BC342" s="47" t="str">
        <f t="shared" si="329"/>
        <v>NA</v>
      </c>
      <c r="BD342" s="47" t="str">
        <f t="shared" si="330"/>
        <v>NA</v>
      </c>
      <c r="BE342" s="47" t="str">
        <f t="shared" si="331"/>
        <v>NA</v>
      </c>
    </row>
    <row r="343" spans="1:57" s="36" customFormat="1" ht="15" customHeight="1" x14ac:dyDescent="0.25">
      <c r="A343" s="54" t="s">
        <v>324</v>
      </c>
      <c r="B343" s="8" t="s">
        <v>918</v>
      </c>
      <c r="C343" s="81" t="s">
        <v>1129</v>
      </c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>
        <v>14234</v>
      </c>
      <c r="O343" s="98">
        <f>(($R$316-$N$316)/4)+N343</f>
        <v>14234</v>
      </c>
      <c r="P343" s="98">
        <f>(($R$316-$N$316)/4)+O343</f>
        <v>14234</v>
      </c>
      <c r="Q343" s="98">
        <f>(($R$316-$N$316)/4)+P343</f>
        <v>14234</v>
      </c>
      <c r="R343" s="37">
        <v>18468</v>
      </c>
      <c r="S343" s="37">
        <v>18827</v>
      </c>
      <c r="T343" s="66">
        <v>20490</v>
      </c>
      <c r="U343" s="70">
        <f>((V343-T343)/2)+T343</f>
        <v>14398.5</v>
      </c>
      <c r="V343" s="67">
        <v>8307</v>
      </c>
      <c r="W343" s="67"/>
      <c r="X343" s="67"/>
      <c r="Y343" s="67"/>
      <c r="Z343" s="67"/>
      <c r="AA343" s="67"/>
      <c r="AB343" s="67"/>
      <c r="AC343" s="154"/>
      <c r="AD343" s="154"/>
      <c r="AE343" s="47" t="str">
        <f t="shared" si="355"/>
        <v>NA</v>
      </c>
      <c r="AF343" s="47" t="str">
        <f t="shared" si="356"/>
        <v>NA</v>
      </c>
      <c r="AG343" s="47" t="str">
        <f t="shared" si="357"/>
        <v>NA</v>
      </c>
      <c r="AH343" s="47" t="str">
        <f t="shared" si="358"/>
        <v>NA</v>
      </c>
      <c r="AI343" s="47" t="str">
        <f t="shared" si="359"/>
        <v>NA</v>
      </c>
      <c r="AJ343" s="47" t="str">
        <f t="shared" si="360"/>
        <v>NA</v>
      </c>
      <c r="AK343" s="47" t="str">
        <f t="shared" si="361"/>
        <v>NA</v>
      </c>
      <c r="AL343" s="47" t="str">
        <f t="shared" si="362"/>
        <v>NA</v>
      </c>
      <c r="AM343" s="47" t="str">
        <f t="shared" si="363"/>
        <v>NA</v>
      </c>
      <c r="AN343" s="47" t="str">
        <f t="shared" si="364"/>
        <v>NA</v>
      </c>
      <c r="AO343" s="47">
        <f t="shared" si="365"/>
        <v>592</v>
      </c>
      <c r="AP343" s="47">
        <f t="shared" si="366"/>
        <v>604</v>
      </c>
      <c r="AQ343" s="47">
        <f t="shared" si="367"/>
        <v>638</v>
      </c>
      <c r="AR343" s="47">
        <f t="shared" si="368"/>
        <v>675</v>
      </c>
      <c r="AS343" s="47">
        <f t="shared" si="369"/>
        <v>646</v>
      </c>
      <c r="AT343" s="47">
        <f t="shared" si="370"/>
        <v>666</v>
      </c>
      <c r="AU343" s="47">
        <f t="shared" si="371"/>
        <v>687</v>
      </c>
      <c r="AV343" s="47">
        <f t="shared" si="372"/>
        <v>762</v>
      </c>
      <c r="AW343" s="47">
        <f t="shared" si="373"/>
        <v>871</v>
      </c>
      <c r="AX343" s="47" t="str">
        <f t="shared" si="374"/>
        <v>NA</v>
      </c>
      <c r="AY343" s="47" t="str">
        <f t="shared" si="375"/>
        <v>NA</v>
      </c>
      <c r="AZ343" s="47" t="str">
        <f t="shared" si="376"/>
        <v>NA</v>
      </c>
      <c r="BA343" s="47" t="str">
        <f t="shared" si="377"/>
        <v>NA</v>
      </c>
      <c r="BB343" s="47" t="str">
        <f t="shared" si="328"/>
        <v>NA</v>
      </c>
      <c r="BC343" s="47" t="str">
        <f t="shared" si="329"/>
        <v>NA</v>
      </c>
      <c r="BD343" s="47" t="str">
        <f t="shared" si="330"/>
        <v>NA</v>
      </c>
      <c r="BE343" s="47" t="str">
        <f t="shared" si="331"/>
        <v>NA</v>
      </c>
    </row>
    <row r="344" spans="1:57" s="36" customFormat="1" ht="15" customHeight="1" x14ac:dyDescent="0.25">
      <c r="A344" s="54" t="s">
        <v>1027</v>
      </c>
      <c r="B344" s="8" t="s">
        <v>918</v>
      </c>
      <c r="C344" s="81" t="s">
        <v>1129</v>
      </c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>
        <v>12764</v>
      </c>
      <c r="Q344" s="37">
        <v>16243</v>
      </c>
      <c r="R344" s="37">
        <v>18038</v>
      </c>
      <c r="S344" s="37">
        <v>22459</v>
      </c>
      <c r="T344" s="66">
        <v>26515</v>
      </c>
      <c r="U344" s="62"/>
      <c r="V344" s="67"/>
      <c r="W344" s="67"/>
      <c r="X344" s="67"/>
      <c r="Y344" s="67"/>
      <c r="Z344" s="67"/>
      <c r="AA344" s="67"/>
      <c r="AB344" s="67"/>
      <c r="AC344" s="154">
        <v>18623</v>
      </c>
      <c r="AD344" s="154">
        <v>18590</v>
      </c>
      <c r="AE344" s="47" t="str">
        <f t="shared" si="355"/>
        <v>NA</v>
      </c>
      <c r="AF344" s="47" t="str">
        <f t="shared" si="356"/>
        <v>NA</v>
      </c>
      <c r="AG344" s="47" t="str">
        <f t="shared" si="357"/>
        <v>NA</v>
      </c>
      <c r="AH344" s="47" t="str">
        <f t="shared" si="358"/>
        <v>NA</v>
      </c>
      <c r="AI344" s="47" t="str">
        <f t="shared" si="359"/>
        <v>NA</v>
      </c>
      <c r="AJ344" s="47" t="str">
        <f t="shared" si="360"/>
        <v>NA</v>
      </c>
      <c r="AK344" s="47" t="str">
        <f t="shared" si="361"/>
        <v>NA</v>
      </c>
      <c r="AL344" s="47" t="str">
        <f t="shared" si="362"/>
        <v>NA</v>
      </c>
      <c r="AM344" s="47" t="str">
        <f t="shared" si="363"/>
        <v>NA</v>
      </c>
      <c r="AN344" s="47" t="str">
        <f t="shared" si="364"/>
        <v>NA</v>
      </c>
      <c r="AO344" s="47" t="str">
        <f t="shared" si="365"/>
        <v>NA</v>
      </c>
      <c r="AP344" s="47" t="str">
        <f t="shared" si="366"/>
        <v>NA</v>
      </c>
      <c r="AQ344" s="47">
        <f t="shared" si="367"/>
        <v>652</v>
      </c>
      <c r="AR344" s="47">
        <f t="shared" si="368"/>
        <v>654</v>
      </c>
      <c r="AS344" s="47">
        <f t="shared" si="369"/>
        <v>653</v>
      </c>
      <c r="AT344" s="47">
        <f t="shared" si="370"/>
        <v>634</v>
      </c>
      <c r="AU344" s="47">
        <f t="shared" si="371"/>
        <v>642</v>
      </c>
      <c r="AV344" s="47" t="str">
        <f t="shared" si="372"/>
        <v>NA</v>
      </c>
      <c r="AW344" s="47" t="str">
        <f t="shared" si="373"/>
        <v>NA</v>
      </c>
      <c r="AX344" s="47" t="str">
        <f t="shared" si="374"/>
        <v>NA</v>
      </c>
      <c r="AY344" s="47" t="str">
        <f t="shared" si="375"/>
        <v>NA</v>
      </c>
      <c r="AZ344" s="47" t="str">
        <f t="shared" si="376"/>
        <v>NA</v>
      </c>
      <c r="BA344" s="47" t="str">
        <f t="shared" si="377"/>
        <v>NA</v>
      </c>
      <c r="BB344" s="47" t="str">
        <f t="shared" si="328"/>
        <v>NA</v>
      </c>
      <c r="BC344" s="47" t="str">
        <f t="shared" si="329"/>
        <v>NA</v>
      </c>
      <c r="BD344" s="47">
        <f t="shared" si="330"/>
        <v>757</v>
      </c>
      <c r="BE344" s="47">
        <f t="shared" si="331"/>
        <v>761</v>
      </c>
    </row>
    <row r="345" spans="1:57" s="36" customFormat="1" ht="15" customHeight="1" x14ac:dyDescent="0.25">
      <c r="A345" s="54" t="s">
        <v>879</v>
      </c>
      <c r="B345" s="8" t="s">
        <v>918</v>
      </c>
      <c r="C345" s="81" t="s">
        <v>1129</v>
      </c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>
        <v>8455</v>
      </c>
      <c r="R345" s="37">
        <v>6536</v>
      </c>
      <c r="S345" s="37">
        <v>6705</v>
      </c>
      <c r="T345" s="66">
        <v>7479</v>
      </c>
      <c r="U345" s="62"/>
      <c r="V345" s="67"/>
      <c r="W345" s="67"/>
      <c r="X345" s="67"/>
      <c r="Y345" s="67"/>
      <c r="Z345" s="67"/>
      <c r="AA345" s="67"/>
      <c r="AB345" s="67"/>
      <c r="AC345" s="154"/>
      <c r="AD345" s="154"/>
      <c r="AE345" s="47" t="str">
        <f t="shared" si="355"/>
        <v>NA</v>
      </c>
      <c r="AF345" s="47" t="str">
        <f t="shared" si="356"/>
        <v>NA</v>
      </c>
      <c r="AG345" s="47" t="str">
        <f t="shared" si="357"/>
        <v>NA</v>
      </c>
      <c r="AH345" s="47" t="str">
        <f t="shared" si="358"/>
        <v>NA</v>
      </c>
      <c r="AI345" s="47" t="str">
        <f t="shared" si="359"/>
        <v>NA</v>
      </c>
      <c r="AJ345" s="47" t="str">
        <f t="shared" si="360"/>
        <v>NA</v>
      </c>
      <c r="AK345" s="47" t="str">
        <f t="shared" si="361"/>
        <v>NA</v>
      </c>
      <c r="AL345" s="47" t="str">
        <f t="shared" si="362"/>
        <v>NA</v>
      </c>
      <c r="AM345" s="47" t="str">
        <f t="shared" si="363"/>
        <v>NA</v>
      </c>
      <c r="AN345" s="47" t="str">
        <f t="shared" si="364"/>
        <v>NA</v>
      </c>
      <c r="AO345" s="47" t="str">
        <f t="shared" si="365"/>
        <v>NA</v>
      </c>
      <c r="AP345" s="47" t="str">
        <f t="shared" si="366"/>
        <v>NA</v>
      </c>
      <c r="AQ345" s="47" t="str">
        <f t="shared" si="367"/>
        <v>NA</v>
      </c>
      <c r="AR345" s="47">
        <f t="shared" si="368"/>
        <v>715</v>
      </c>
      <c r="AS345" s="47">
        <f t="shared" si="369"/>
        <v>728</v>
      </c>
      <c r="AT345" s="47">
        <f t="shared" si="370"/>
        <v>739</v>
      </c>
      <c r="AU345" s="47">
        <f t="shared" si="371"/>
        <v>785</v>
      </c>
      <c r="AV345" s="47" t="str">
        <f t="shared" si="372"/>
        <v>NA</v>
      </c>
      <c r="AW345" s="47" t="str">
        <f t="shared" si="373"/>
        <v>NA</v>
      </c>
      <c r="AX345" s="47" t="str">
        <f t="shared" si="374"/>
        <v>NA</v>
      </c>
      <c r="AY345" s="47" t="str">
        <f t="shared" si="375"/>
        <v>NA</v>
      </c>
      <c r="AZ345" s="47" t="str">
        <f t="shared" si="376"/>
        <v>NA</v>
      </c>
      <c r="BA345" s="47" t="str">
        <f t="shared" si="377"/>
        <v>NA</v>
      </c>
      <c r="BB345" s="47" t="str">
        <f t="shared" si="328"/>
        <v>NA</v>
      </c>
      <c r="BC345" s="47" t="str">
        <f t="shared" si="329"/>
        <v>NA</v>
      </c>
      <c r="BD345" s="47" t="str">
        <f t="shared" si="330"/>
        <v>NA</v>
      </c>
      <c r="BE345" s="47" t="str">
        <f t="shared" si="331"/>
        <v>NA</v>
      </c>
    </row>
    <row r="346" spans="1:57" s="36" customFormat="1" ht="15" customHeight="1" x14ac:dyDescent="0.25">
      <c r="A346" s="54" t="s">
        <v>398</v>
      </c>
      <c r="B346" s="8" t="s">
        <v>918</v>
      </c>
      <c r="C346" s="81" t="s">
        <v>1129</v>
      </c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>
        <v>18133</v>
      </c>
      <c r="S346" s="37">
        <v>18429</v>
      </c>
      <c r="T346" s="66"/>
      <c r="U346" s="62"/>
      <c r="V346" s="67"/>
      <c r="W346" s="67"/>
      <c r="X346" s="67"/>
      <c r="Y346" s="67"/>
      <c r="Z346" s="67"/>
      <c r="AA346" s="67"/>
      <c r="AB346" s="67"/>
      <c r="AC346" s="154"/>
      <c r="AD346" s="154"/>
      <c r="AE346" s="47" t="str">
        <f t="shared" si="355"/>
        <v>NA</v>
      </c>
      <c r="AF346" s="47" t="str">
        <f t="shared" si="356"/>
        <v>NA</v>
      </c>
      <c r="AG346" s="47" t="str">
        <f t="shared" si="357"/>
        <v>NA</v>
      </c>
      <c r="AH346" s="47" t="str">
        <f t="shared" si="358"/>
        <v>NA</v>
      </c>
      <c r="AI346" s="47" t="str">
        <f t="shared" si="359"/>
        <v>NA</v>
      </c>
      <c r="AJ346" s="47" t="str">
        <f t="shared" si="360"/>
        <v>NA</v>
      </c>
      <c r="AK346" s="47" t="str">
        <f t="shared" si="361"/>
        <v>NA</v>
      </c>
      <c r="AL346" s="47" t="str">
        <f t="shared" si="362"/>
        <v>NA</v>
      </c>
      <c r="AM346" s="47" t="str">
        <f t="shared" si="363"/>
        <v>NA</v>
      </c>
      <c r="AN346" s="47" t="str">
        <f t="shared" si="364"/>
        <v>NA</v>
      </c>
      <c r="AO346" s="47" t="str">
        <f t="shared" si="365"/>
        <v>NA</v>
      </c>
      <c r="AP346" s="47" t="str">
        <f t="shared" si="366"/>
        <v>NA</v>
      </c>
      <c r="AQ346" s="47" t="str">
        <f t="shared" si="367"/>
        <v>NA</v>
      </c>
      <c r="AR346" s="47" t="str">
        <f t="shared" si="368"/>
        <v>NA</v>
      </c>
      <c r="AS346" s="47">
        <f t="shared" si="369"/>
        <v>651</v>
      </c>
      <c r="AT346" s="47">
        <f t="shared" si="370"/>
        <v>671</v>
      </c>
      <c r="AU346" s="47" t="str">
        <f t="shared" si="371"/>
        <v>NA</v>
      </c>
      <c r="AV346" s="47" t="str">
        <f t="shared" si="372"/>
        <v>NA</v>
      </c>
      <c r="AW346" s="47" t="str">
        <f t="shared" si="373"/>
        <v>NA</v>
      </c>
      <c r="AX346" s="47" t="str">
        <f t="shared" si="374"/>
        <v>NA</v>
      </c>
      <c r="AY346" s="47" t="str">
        <f t="shared" si="375"/>
        <v>NA</v>
      </c>
      <c r="AZ346" s="47" t="str">
        <f t="shared" si="376"/>
        <v>NA</v>
      </c>
      <c r="BA346" s="47" t="str">
        <f t="shared" si="377"/>
        <v>NA</v>
      </c>
      <c r="BB346" s="47" t="str">
        <f t="shared" si="328"/>
        <v>NA</v>
      </c>
      <c r="BC346" s="47" t="str">
        <f t="shared" si="329"/>
        <v>NA</v>
      </c>
      <c r="BD346" s="47" t="str">
        <f t="shared" si="330"/>
        <v>NA</v>
      </c>
      <c r="BE346" s="47" t="str">
        <f t="shared" si="331"/>
        <v>NA</v>
      </c>
    </row>
    <row r="347" spans="1:57" s="36" customFormat="1" ht="15" customHeight="1" x14ac:dyDescent="0.25">
      <c r="A347" s="54" t="s">
        <v>464</v>
      </c>
      <c r="B347" s="8" t="s">
        <v>918</v>
      </c>
      <c r="C347" s="81" t="s">
        <v>1129</v>
      </c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66"/>
      <c r="U347" s="62">
        <v>19438</v>
      </c>
      <c r="V347" s="67">
        <v>18432</v>
      </c>
      <c r="W347" s="67"/>
      <c r="X347" s="67"/>
      <c r="Y347" s="67"/>
      <c r="Z347" s="67"/>
      <c r="AA347" s="67"/>
      <c r="AB347" s="67"/>
      <c r="AC347" s="154"/>
      <c r="AD347" s="154"/>
      <c r="AE347" s="47" t="str">
        <f t="shared" si="355"/>
        <v>NA</v>
      </c>
      <c r="AF347" s="47" t="str">
        <f t="shared" si="356"/>
        <v>NA</v>
      </c>
      <c r="AG347" s="47" t="str">
        <f t="shared" si="357"/>
        <v>NA</v>
      </c>
      <c r="AH347" s="47" t="str">
        <f t="shared" si="358"/>
        <v>NA</v>
      </c>
      <c r="AI347" s="47" t="str">
        <f t="shared" si="359"/>
        <v>NA</v>
      </c>
      <c r="AJ347" s="47" t="str">
        <f t="shared" si="360"/>
        <v>NA</v>
      </c>
      <c r="AK347" s="47" t="str">
        <f t="shared" si="361"/>
        <v>NA</v>
      </c>
      <c r="AL347" s="47" t="str">
        <f t="shared" si="362"/>
        <v>NA</v>
      </c>
      <c r="AM347" s="47" t="str">
        <f t="shared" si="363"/>
        <v>NA</v>
      </c>
      <c r="AN347" s="47" t="str">
        <f t="shared" si="364"/>
        <v>NA</v>
      </c>
      <c r="AO347" s="47" t="str">
        <f t="shared" si="365"/>
        <v>NA</v>
      </c>
      <c r="AP347" s="47" t="str">
        <f t="shared" si="366"/>
        <v>NA</v>
      </c>
      <c r="AQ347" s="47" t="str">
        <f t="shared" si="367"/>
        <v>NA</v>
      </c>
      <c r="AR347" s="47" t="str">
        <f t="shared" si="368"/>
        <v>NA</v>
      </c>
      <c r="AS347" s="47" t="str">
        <f t="shared" si="369"/>
        <v>NA</v>
      </c>
      <c r="AT347" s="47" t="str">
        <f t="shared" si="370"/>
        <v>NA</v>
      </c>
      <c r="AU347" s="47" t="str">
        <f t="shared" si="371"/>
        <v>NA</v>
      </c>
      <c r="AV347" s="47">
        <f t="shared" si="372"/>
        <v>726</v>
      </c>
      <c r="AW347" s="47">
        <f t="shared" si="373"/>
        <v>778</v>
      </c>
      <c r="AX347" s="47" t="str">
        <f t="shared" si="374"/>
        <v>NA</v>
      </c>
      <c r="AY347" s="47" t="str">
        <f t="shared" si="375"/>
        <v>NA</v>
      </c>
      <c r="AZ347" s="47" t="str">
        <f t="shared" si="376"/>
        <v>NA</v>
      </c>
      <c r="BA347" s="47" t="str">
        <f t="shared" si="377"/>
        <v>NA</v>
      </c>
      <c r="BB347" s="47" t="str">
        <f t="shared" si="328"/>
        <v>NA</v>
      </c>
      <c r="BC347" s="47" t="str">
        <f t="shared" si="329"/>
        <v>NA</v>
      </c>
      <c r="BD347" s="47" t="str">
        <f t="shared" si="330"/>
        <v>NA</v>
      </c>
      <c r="BE347" s="47" t="str">
        <f t="shared" si="331"/>
        <v>NA</v>
      </c>
    </row>
    <row r="348" spans="1:57" s="36" customFormat="1" ht="15" customHeight="1" x14ac:dyDescent="0.25">
      <c r="A348" s="54" t="s">
        <v>714</v>
      </c>
      <c r="B348" s="8" t="s">
        <v>918</v>
      </c>
      <c r="C348" s="81" t="s">
        <v>1129</v>
      </c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>
        <v>5262</v>
      </c>
      <c r="Q348" s="37">
        <v>5426</v>
      </c>
      <c r="R348" s="37"/>
      <c r="S348" s="37"/>
      <c r="T348" s="66"/>
      <c r="U348" s="62"/>
      <c r="V348" s="67"/>
      <c r="W348" s="67"/>
      <c r="X348" s="67"/>
      <c r="Y348" s="67"/>
      <c r="Z348" s="67"/>
      <c r="AA348" s="67"/>
      <c r="AB348" s="67"/>
      <c r="AC348" s="154">
        <v>21203</v>
      </c>
      <c r="AD348" s="154">
        <v>20435</v>
      </c>
      <c r="AE348" s="47" t="str">
        <f t="shared" si="355"/>
        <v>NA</v>
      </c>
      <c r="AF348" s="47" t="str">
        <f t="shared" si="356"/>
        <v>NA</v>
      </c>
      <c r="AG348" s="47" t="str">
        <f t="shared" si="357"/>
        <v>NA</v>
      </c>
      <c r="AH348" s="47" t="str">
        <f t="shared" si="358"/>
        <v>NA</v>
      </c>
      <c r="AI348" s="47" t="str">
        <f t="shared" si="359"/>
        <v>NA</v>
      </c>
      <c r="AJ348" s="47" t="str">
        <f t="shared" si="360"/>
        <v>NA</v>
      </c>
      <c r="AK348" s="47" t="str">
        <f t="shared" si="361"/>
        <v>NA</v>
      </c>
      <c r="AL348" s="47" t="str">
        <f t="shared" si="362"/>
        <v>NA</v>
      </c>
      <c r="AM348" s="47" t="str">
        <f t="shared" si="363"/>
        <v>NA</v>
      </c>
      <c r="AN348" s="47" t="str">
        <f t="shared" si="364"/>
        <v>NA</v>
      </c>
      <c r="AO348" s="47" t="str">
        <f t="shared" si="365"/>
        <v>NA</v>
      </c>
      <c r="AP348" s="47" t="str">
        <f t="shared" si="366"/>
        <v>NA</v>
      </c>
      <c r="AQ348" s="47">
        <f t="shared" si="367"/>
        <v>702</v>
      </c>
      <c r="AR348" s="47">
        <f t="shared" si="368"/>
        <v>742</v>
      </c>
      <c r="AS348" s="47" t="str">
        <f t="shared" si="369"/>
        <v>NA</v>
      </c>
      <c r="AT348" s="47" t="str">
        <f t="shared" si="370"/>
        <v>NA</v>
      </c>
      <c r="AU348" s="47" t="str">
        <f t="shared" si="371"/>
        <v>NA</v>
      </c>
      <c r="AV348" s="47" t="str">
        <f t="shared" si="372"/>
        <v>NA</v>
      </c>
      <c r="AW348" s="47" t="str">
        <f t="shared" si="373"/>
        <v>NA</v>
      </c>
      <c r="AX348" s="47" t="str">
        <f t="shared" si="374"/>
        <v>NA</v>
      </c>
      <c r="AY348" s="47" t="str">
        <f t="shared" si="375"/>
        <v>NA</v>
      </c>
      <c r="AZ348" s="47" t="str">
        <f t="shared" si="376"/>
        <v>NA</v>
      </c>
      <c r="BA348" s="47" t="str">
        <f t="shared" si="377"/>
        <v>NA</v>
      </c>
      <c r="BB348" s="47" t="str">
        <f t="shared" si="328"/>
        <v>NA</v>
      </c>
      <c r="BC348" s="47" t="str">
        <f t="shared" si="329"/>
        <v>NA</v>
      </c>
      <c r="BD348" s="47">
        <f t="shared" si="330"/>
        <v>746</v>
      </c>
      <c r="BE348" s="47">
        <f t="shared" si="331"/>
        <v>747</v>
      </c>
    </row>
    <row r="349" spans="1:57" s="36" customFormat="1" ht="15" customHeight="1" x14ac:dyDescent="0.25">
      <c r="A349" s="54" t="s">
        <v>565</v>
      </c>
      <c r="B349" s="8" t="s">
        <v>918</v>
      </c>
      <c r="C349" s="81" t="s">
        <v>1129</v>
      </c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66"/>
      <c r="U349" s="62">
        <v>14659</v>
      </c>
      <c r="V349" s="67"/>
      <c r="W349" s="67"/>
      <c r="X349" s="67"/>
      <c r="Y349" s="67"/>
      <c r="Z349" s="67"/>
      <c r="AA349" s="67"/>
      <c r="AB349" s="67"/>
      <c r="AC349" s="154"/>
      <c r="AD349" s="154"/>
      <c r="AE349" s="47" t="str">
        <f t="shared" si="355"/>
        <v>NA</v>
      </c>
      <c r="AF349" s="47" t="str">
        <f t="shared" si="356"/>
        <v>NA</v>
      </c>
      <c r="AG349" s="47" t="str">
        <f t="shared" si="357"/>
        <v>NA</v>
      </c>
      <c r="AH349" s="47" t="str">
        <f t="shared" si="358"/>
        <v>NA</v>
      </c>
      <c r="AI349" s="47" t="str">
        <f t="shared" si="359"/>
        <v>NA</v>
      </c>
      <c r="AJ349" s="47" t="str">
        <f t="shared" si="360"/>
        <v>NA</v>
      </c>
      <c r="AK349" s="47" t="str">
        <f t="shared" si="361"/>
        <v>NA</v>
      </c>
      <c r="AL349" s="47" t="str">
        <f t="shared" si="362"/>
        <v>NA</v>
      </c>
      <c r="AM349" s="47" t="str">
        <f t="shared" si="363"/>
        <v>NA</v>
      </c>
      <c r="AN349" s="47" t="str">
        <f t="shared" si="364"/>
        <v>NA</v>
      </c>
      <c r="AO349" s="47" t="str">
        <f t="shared" si="365"/>
        <v>NA</v>
      </c>
      <c r="AP349" s="47" t="str">
        <f t="shared" si="366"/>
        <v>NA</v>
      </c>
      <c r="AQ349" s="47" t="str">
        <f t="shared" si="367"/>
        <v>NA</v>
      </c>
      <c r="AR349" s="47" t="str">
        <f t="shared" si="368"/>
        <v>NA</v>
      </c>
      <c r="AS349" s="47" t="str">
        <f t="shared" si="369"/>
        <v>NA</v>
      </c>
      <c r="AT349" s="47" t="str">
        <f t="shared" si="370"/>
        <v>NA</v>
      </c>
      <c r="AU349" s="47" t="str">
        <f t="shared" si="371"/>
        <v>NA</v>
      </c>
      <c r="AV349" s="47">
        <f t="shared" si="372"/>
        <v>761</v>
      </c>
      <c r="AW349" s="47" t="str">
        <f t="shared" si="373"/>
        <v>NA</v>
      </c>
      <c r="AX349" s="47" t="str">
        <f t="shared" si="374"/>
        <v>NA</v>
      </c>
      <c r="AY349" s="47" t="str">
        <f t="shared" si="375"/>
        <v>NA</v>
      </c>
      <c r="AZ349" s="47" t="str">
        <f t="shared" si="376"/>
        <v>NA</v>
      </c>
      <c r="BA349" s="47" t="str">
        <f t="shared" si="377"/>
        <v>NA</v>
      </c>
      <c r="BB349" s="47" t="str">
        <f t="shared" si="328"/>
        <v>NA</v>
      </c>
      <c r="BC349" s="47" t="str">
        <f t="shared" si="329"/>
        <v>NA</v>
      </c>
      <c r="BD349" s="47" t="str">
        <f t="shared" si="330"/>
        <v>NA</v>
      </c>
      <c r="BE349" s="47" t="str">
        <f t="shared" si="331"/>
        <v>NA</v>
      </c>
    </row>
    <row r="350" spans="1:57" s="36" customFormat="1" ht="15" customHeight="1" x14ac:dyDescent="0.25">
      <c r="A350" s="54" t="s">
        <v>27</v>
      </c>
      <c r="B350" s="8" t="s">
        <v>938</v>
      </c>
      <c r="C350" s="81" t="s">
        <v>1129</v>
      </c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>
        <v>7629</v>
      </c>
      <c r="R350" s="37">
        <v>9478</v>
      </c>
      <c r="S350" s="37">
        <v>10045</v>
      </c>
      <c r="T350" s="66">
        <v>9773</v>
      </c>
      <c r="U350" s="62">
        <v>11405</v>
      </c>
      <c r="V350" s="67"/>
      <c r="W350" s="67"/>
      <c r="X350" s="67"/>
      <c r="Y350" s="67"/>
      <c r="Z350" s="67"/>
      <c r="AA350" s="67"/>
      <c r="AB350" s="67"/>
      <c r="AC350" s="154"/>
      <c r="AD350" s="154"/>
      <c r="AE350" s="47" t="str">
        <f t="shared" si="355"/>
        <v>NA</v>
      </c>
      <c r="AF350" s="47" t="str">
        <f t="shared" si="356"/>
        <v>NA</v>
      </c>
      <c r="AG350" s="47" t="str">
        <f t="shared" si="357"/>
        <v>NA</v>
      </c>
      <c r="AH350" s="47" t="str">
        <f t="shared" si="358"/>
        <v>NA</v>
      </c>
      <c r="AI350" s="47" t="str">
        <f t="shared" si="359"/>
        <v>NA</v>
      </c>
      <c r="AJ350" s="47" t="str">
        <f t="shared" si="360"/>
        <v>NA</v>
      </c>
      <c r="AK350" s="47" t="str">
        <f t="shared" si="361"/>
        <v>NA</v>
      </c>
      <c r="AL350" s="47" t="str">
        <f t="shared" si="362"/>
        <v>NA</v>
      </c>
      <c r="AM350" s="47" t="str">
        <f t="shared" si="363"/>
        <v>NA</v>
      </c>
      <c r="AN350" s="47" t="str">
        <f t="shared" si="364"/>
        <v>NA</v>
      </c>
      <c r="AO350" s="47" t="str">
        <f t="shared" si="365"/>
        <v>NA</v>
      </c>
      <c r="AP350" s="47" t="str">
        <f t="shared" si="366"/>
        <v>NA</v>
      </c>
      <c r="AQ350" s="47" t="str">
        <f t="shared" si="367"/>
        <v>NA</v>
      </c>
      <c r="AR350" s="47">
        <f t="shared" si="368"/>
        <v>724</v>
      </c>
      <c r="AS350" s="47">
        <f t="shared" si="369"/>
        <v>709</v>
      </c>
      <c r="AT350" s="47">
        <f t="shared" si="370"/>
        <v>726</v>
      </c>
      <c r="AU350" s="47">
        <f t="shared" si="371"/>
        <v>771</v>
      </c>
      <c r="AV350" s="47">
        <f t="shared" si="372"/>
        <v>777</v>
      </c>
      <c r="AW350" s="47" t="str">
        <f t="shared" si="373"/>
        <v>NA</v>
      </c>
      <c r="AX350" s="47" t="str">
        <f t="shared" si="374"/>
        <v>NA</v>
      </c>
      <c r="AY350" s="47" t="str">
        <f t="shared" si="375"/>
        <v>NA</v>
      </c>
      <c r="AZ350" s="47" t="str">
        <f t="shared" si="376"/>
        <v>NA</v>
      </c>
      <c r="BA350" s="47" t="str">
        <f t="shared" si="377"/>
        <v>NA</v>
      </c>
      <c r="BB350" s="47" t="str">
        <f t="shared" si="328"/>
        <v>NA</v>
      </c>
      <c r="BC350" s="47" t="str">
        <f t="shared" si="329"/>
        <v>NA</v>
      </c>
      <c r="BD350" s="47" t="str">
        <f t="shared" si="330"/>
        <v>NA</v>
      </c>
      <c r="BE350" s="47" t="str">
        <f t="shared" si="331"/>
        <v>NA</v>
      </c>
    </row>
    <row r="351" spans="1:57" s="36" customFormat="1" ht="15" customHeight="1" x14ac:dyDescent="0.25">
      <c r="A351" s="54" t="s">
        <v>1097</v>
      </c>
      <c r="B351" s="8" t="s">
        <v>946</v>
      </c>
      <c r="C351" s="81" t="s">
        <v>1129</v>
      </c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>
        <v>9738</v>
      </c>
      <c r="Q351" s="37">
        <v>10594</v>
      </c>
      <c r="R351" s="37"/>
      <c r="S351" s="37"/>
      <c r="T351" s="66"/>
      <c r="U351" s="62"/>
      <c r="V351" s="67"/>
      <c r="W351" s="67"/>
      <c r="X351" s="67"/>
      <c r="Y351" s="67"/>
      <c r="Z351" s="67"/>
      <c r="AA351" s="67"/>
      <c r="AB351" s="67"/>
      <c r="AC351" s="154"/>
      <c r="AD351" s="154"/>
      <c r="AE351" s="47" t="str">
        <f t="shared" si="355"/>
        <v>NA</v>
      </c>
      <c r="AF351" s="47" t="str">
        <f t="shared" si="356"/>
        <v>NA</v>
      </c>
      <c r="AG351" s="47" t="str">
        <f t="shared" si="357"/>
        <v>NA</v>
      </c>
      <c r="AH351" s="47" t="str">
        <f t="shared" si="358"/>
        <v>NA</v>
      </c>
      <c r="AI351" s="47" t="str">
        <f t="shared" si="359"/>
        <v>NA</v>
      </c>
      <c r="AJ351" s="47" t="str">
        <f t="shared" si="360"/>
        <v>NA</v>
      </c>
      <c r="AK351" s="47" t="str">
        <f t="shared" si="361"/>
        <v>NA</v>
      </c>
      <c r="AL351" s="47" t="str">
        <f t="shared" si="362"/>
        <v>NA</v>
      </c>
      <c r="AM351" s="47" t="str">
        <f t="shared" si="363"/>
        <v>NA</v>
      </c>
      <c r="AN351" s="47" t="str">
        <f t="shared" si="364"/>
        <v>NA</v>
      </c>
      <c r="AO351" s="47" t="str">
        <f t="shared" si="365"/>
        <v>NA</v>
      </c>
      <c r="AP351" s="47" t="str">
        <f t="shared" si="366"/>
        <v>NA</v>
      </c>
      <c r="AQ351" s="47">
        <f t="shared" si="367"/>
        <v>672</v>
      </c>
      <c r="AR351" s="47">
        <f t="shared" si="368"/>
        <v>703</v>
      </c>
      <c r="AS351" s="47" t="str">
        <f t="shared" si="369"/>
        <v>NA</v>
      </c>
      <c r="AT351" s="47" t="str">
        <f t="shared" si="370"/>
        <v>NA</v>
      </c>
      <c r="AU351" s="47" t="str">
        <f t="shared" si="371"/>
        <v>NA</v>
      </c>
      <c r="AV351" s="47" t="str">
        <f t="shared" si="372"/>
        <v>NA</v>
      </c>
      <c r="AW351" s="47" t="str">
        <f t="shared" si="373"/>
        <v>NA</v>
      </c>
      <c r="AX351" s="47" t="str">
        <f t="shared" si="374"/>
        <v>NA</v>
      </c>
      <c r="AY351" s="47" t="str">
        <f t="shared" si="375"/>
        <v>NA</v>
      </c>
      <c r="AZ351" s="47" t="str">
        <f t="shared" si="376"/>
        <v>NA</v>
      </c>
      <c r="BA351" s="47" t="str">
        <f t="shared" si="377"/>
        <v>NA</v>
      </c>
      <c r="BB351" s="47" t="str">
        <f t="shared" si="328"/>
        <v>NA</v>
      </c>
      <c r="BC351" s="47" t="str">
        <f t="shared" si="329"/>
        <v>NA</v>
      </c>
      <c r="BD351" s="47" t="str">
        <f t="shared" si="330"/>
        <v>NA</v>
      </c>
      <c r="BE351" s="47" t="str">
        <f t="shared" si="331"/>
        <v>NA</v>
      </c>
    </row>
    <row r="352" spans="1:57" ht="15" customHeight="1" x14ac:dyDescent="0.25">
      <c r="A352" s="54" t="s">
        <v>643</v>
      </c>
      <c r="B352" s="8" t="s">
        <v>946</v>
      </c>
      <c r="C352" s="81" t="s">
        <v>1129</v>
      </c>
      <c r="Q352" s="37">
        <v>27052</v>
      </c>
      <c r="R352" s="37">
        <v>45654</v>
      </c>
      <c r="S352" s="37">
        <v>50545</v>
      </c>
      <c r="T352" s="66">
        <v>54430</v>
      </c>
      <c r="U352" s="62">
        <v>62859</v>
      </c>
      <c r="V352" s="67">
        <v>61412</v>
      </c>
      <c r="W352" s="67"/>
      <c r="X352" s="67"/>
      <c r="Y352" s="67"/>
      <c r="Z352" s="67"/>
      <c r="AA352" s="67"/>
      <c r="AB352" s="67"/>
      <c r="AC352" s="154"/>
      <c r="AD352" s="154"/>
      <c r="AE352" s="47" t="str">
        <f t="shared" si="355"/>
        <v>NA</v>
      </c>
      <c r="AF352" s="47" t="str">
        <f t="shared" si="356"/>
        <v>NA</v>
      </c>
      <c r="AG352" s="47" t="str">
        <f t="shared" si="357"/>
        <v>NA</v>
      </c>
      <c r="AH352" s="47" t="str">
        <f t="shared" si="358"/>
        <v>NA</v>
      </c>
      <c r="AI352" s="47" t="str">
        <f t="shared" si="359"/>
        <v>NA</v>
      </c>
      <c r="AJ352" s="47" t="str">
        <f t="shared" si="360"/>
        <v>NA</v>
      </c>
      <c r="AK352" s="47" t="str">
        <f t="shared" si="361"/>
        <v>NA</v>
      </c>
      <c r="AL352" s="47" t="str">
        <f t="shared" si="362"/>
        <v>NA</v>
      </c>
      <c r="AM352" s="47" t="str">
        <f t="shared" si="363"/>
        <v>NA</v>
      </c>
      <c r="AN352" s="47" t="str">
        <f t="shared" si="364"/>
        <v>NA</v>
      </c>
      <c r="AO352" s="47" t="str">
        <f t="shared" si="365"/>
        <v>NA</v>
      </c>
      <c r="AP352" s="47" t="str">
        <f t="shared" si="366"/>
        <v>NA</v>
      </c>
      <c r="AQ352" s="47" t="str">
        <f t="shared" si="367"/>
        <v>NA</v>
      </c>
      <c r="AR352" s="47">
        <f t="shared" si="368"/>
        <v>564</v>
      </c>
      <c r="AS352" s="47">
        <f t="shared" si="369"/>
        <v>477</v>
      </c>
      <c r="AT352" s="47">
        <f t="shared" si="370"/>
        <v>474</v>
      </c>
      <c r="AU352" s="47">
        <f t="shared" si="371"/>
        <v>477</v>
      </c>
      <c r="AV352" s="47">
        <f t="shared" si="372"/>
        <v>484</v>
      </c>
      <c r="AW352" s="47">
        <f t="shared" si="373"/>
        <v>515</v>
      </c>
      <c r="AX352" s="47" t="str">
        <f t="shared" si="374"/>
        <v>NA</v>
      </c>
      <c r="AY352" s="47" t="str">
        <f t="shared" si="375"/>
        <v>NA</v>
      </c>
      <c r="AZ352" s="47" t="str">
        <f t="shared" si="376"/>
        <v>NA</v>
      </c>
      <c r="BA352" s="47" t="str">
        <f t="shared" si="377"/>
        <v>NA</v>
      </c>
      <c r="BB352" s="47" t="str">
        <f t="shared" ref="BB352:BB374" si="378">IF(AA352&gt;0,RANK(AA352,AA$22:AA$1245),"NA")</f>
        <v>NA</v>
      </c>
      <c r="BC352" s="47" t="str">
        <f t="shared" ref="BC352:BC374" si="379">IF(AB352&gt;0,RANK(AB352,AB$22:AB$1245),"NA")</f>
        <v>NA</v>
      </c>
      <c r="BD352" s="47" t="str">
        <f t="shared" ref="BD352:BD374" si="380">IF(AC352&gt;0,RANK(AC352,AC$22:AC$1245),"NA")</f>
        <v>NA</v>
      </c>
      <c r="BE352" s="47" t="str">
        <f t="shared" ref="BE352:BE374" si="381">IF(AD352&gt;0,RANK(AD352,AD$22:AD$1245),"NA")</f>
        <v>NA</v>
      </c>
    </row>
    <row r="353" spans="1:57" ht="15" customHeight="1" x14ac:dyDescent="0.25">
      <c r="A353" s="54" t="s">
        <v>1100</v>
      </c>
      <c r="B353" s="8" t="s">
        <v>946</v>
      </c>
      <c r="C353" s="81" t="s">
        <v>1129</v>
      </c>
      <c r="R353" s="37">
        <v>7060</v>
      </c>
      <c r="S353" s="37">
        <v>8527</v>
      </c>
      <c r="T353" s="66">
        <v>9920</v>
      </c>
      <c r="U353" s="62"/>
      <c r="V353" s="67"/>
      <c r="W353" s="67"/>
      <c r="X353" s="67"/>
      <c r="Y353" s="67"/>
      <c r="Z353" s="67"/>
      <c r="AA353" s="67"/>
      <c r="AB353" s="67"/>
      <c r="AC353" s="154"/>
      <c r="AD353" s="154"/>
      <c r="AE353" s="47" t="str">
        <f t="shared" si="355"/>
        <v>NA</v>
      </c>
      <c r="AF353" s="47" t="str">
        <f t="shared" si="356"/>
        <v>NA</v>
      </c>
      <c r="AG353" s="47" t="str">
        <f t="shared" si="357"/>
        <v>NA</v>
      </c>
      <c r="AH353" s="47" t="str">
        <f t="shared" si="358"/>
        <v>NA</v>
      </c>
      <c r="AI353" s="47" t="str">
        <f t="shared" si="359"/>
        <v>NA</v>
      </c>
      <c r="AJ353" s="47" t="str">
        <f t="shared" si="360"/>
        <v>NA</v>
      </c>
      <c r="AK353" s="47" t="str">
        <f t="shared" si="361"/>
        <v>NA</v>
      </c>
      <c r="AL353" s="47" t="str">
        <f t="shared" si="362"/>
        <v>NA</v>
      </c>
      <c r="AM353" s="47" t="str">
        <f t="shared" si="363"/>
        <v>NA</v>
      </c>
      <c r="AN353" s="47" t="str">
        <f t="shared" si="364"/>
        <v>NA</v>
      </c>
      <c r="AO353" s="47" t="str">
        <f t="shared" si="365"/>
        <v>NA</v>
      </c>
      <c r="AP353" s="47" t="str">
        <f t="shared" si="366"/>
        <v>NA</v>
      </c>
      <c r="AQ353" s="47" t="str">
        <f t="shared" si="367"/>
        <v>NA</v>
      </c>
      <c r="AR353" s="47" t="str">
        <f t="shared" si="368"/>
        <v>NA</v>
      </c>
      <c r="AS353" s="47">
        <f t="shared" si="369"/>
        <v>724</v>
      </c>
      <c r="AT353" s="47">
        <f t="shared" si="370"/>
        <v>731</v>
      </c>
      <c r="AU353" s="47">
        <f t="shared" si="371"/>
        <v>770</v>
      </c>
      <c r="AV353" s="47" t="str">
        <f t="shared" si="372"/>
        <v>NA</v>
      </c>
      <c r="AW353" s="47" t="str">
        <f t="shared" si="373"/>
        <v>NA</v>
      </c>
      <c r="AX353" s="47" t="str">
        <f t="shared" si="374"/>
        <v>NA</v>
      </c>
      <c r="AY353" s="47" t="str">
        <f t="shared" si="375"/>
        <v>NA</v>
      </c>
      <c r="AZ353" s="47" t="str">
        <f t="shared" si="376"/>
        <v>NA</v>
      </c>
      <c r="BA353" s="47" t="str">
        <f t="shared" si="377"/>
        <v>NA</v>
      </c>
      <c r="BB353" s="47" t="str">
        <f t="shared" si="378"/>
        <v>NA</v>
      </c>
      <c r="BC353" s="47" t="str">
        <f t="shared" si="379"/>
        <v>NA</v>
      </c>
      <c r="BD353" s="47" t="str">
        <f t="shared" si="380"/>
        <v>NA</v>
      </c>
      <c r="BE353" s="47" t="str">
        <f t="shared" si="381"/>
        <v>NA</v>
      </c>
    </row>
    <row r="354" spans="1:57" ht="15" customHeight="1" x14ac:dyDescent="0.25">
      <c r="A354" s="54" t="s">
        <v>609</v>
      </c>
      <c r="B354" s="8" t="s">
        <v>946</v>
      </c>
      <c r="C354" s="81" t="s">
        <v>1129</v>
      </c>
      <c r="T354" s="66">
        <v>45413</v>
      </c>
      <c r="U354" s="62">
        <v>51349</v>
      </c>
      <c r="V354" s="67">
        <v>50716</v>
      </c>
      <c r="W354" s="67"/>
      <c r="X354" s="67"/>
      <c r="Y354" s="67"/>
      <c r="Z354" s="67"/>
      <c r="AA354" s="67"/>
      <c r="AB354" s="67"/>
      <c r="AC354" s="154"/>
      <c r="AD354" s="154"/>
      <c r="AE354" s="47" t="str">
        <f t="shared" si="355"/>
        <v>NA</v>
      </c>
      <c r="AF354" s="47" t="str">
        <f t="shared" si="356"/>
        <v>NA</v>
      </c>
      <c r="AG354" s="47" t="str">
        <f t="shared" si="357"/>
        <v>NA</v>
      </c>
      <c r="AH354" s="47" t="str">
        <f t="shared" si="358"/>
        <v>NA</v>
      </c>
      <c r="AI354" s="47" t="str">
        <f t="shared" si="359"/>
        <v>NA</v>
      </c>
      <c r="AJ354" s="47" t="str">
        <f t="shared" si="360"/>
        <v>NA</v>
      </c>
      <c r="AK354" s="47" t="str">
        <f t="shared" si="361"/>
        <v>NA</v>
      </c>
      <c r="AL354" s="47" t="str">
        <f t="shared" si="362"/>
        <v>NA</v>
      </c>
      <c r="AM354" s="47" t="str">
        <f t="shared" si="363"/>
        <v>NA</v>
      </c>
      <c r="AN354" s="47" t="str">
        <f t="shared" si="364"/>
        <v>NA</v>
      </c>
      <c r="AO354" s="47" t="str">
        <f t="shared" si="365"/>
        <v>NA</v>
      </c>
      <c r="AP354" s="47" t="str">
        <f t="shared" si="366"/>
        <v>NA</v>
      </c>
      <c r="AQ354" s="47" t="str">
        <f t="shared" si="367"/>
        <v>NA</v>
      </c>
      <c r="AR354" s="47" t="str">
        <f t="shared" si="368"/>
        <v>NA</v>
      </c>
      <c r="AS354" s="47" t="str">
        <f t="shared" si="369"/>
        <v>NA</v>
      </c>
      <c r="AT354" s="47" t="str">
        <f t="shared" si="370"/>
        <v>NA</v>
      </c>
      <c r="AU354" s="47">
        <f t="shared" si="371"/>
        <v>521</v>
      </c>
      <c r="AV354" s="47">
        <f t="shared" si="372"/>
        <v>533</v>
      </c>
      <c r="AW354" s="47">
        <f t="shared" si="373"/>
        <v>561</v>
      </c>
      <c r="AX354" s="47" t="str">
        <f t="shared" si="374"/>
        <v>NA</v>
      </c>
      <c r="AY354" s="47" t="str">
        <f t="shared" si="375"/>
        <v>NA</v>
      </c>
      <c r="AZ354" s="47" t="str">
        <f t="shared" si="376"/>
        <v>NA</v>
      </c>
      <c r="BA354" s="47" t="str">
        <f t="shared" si="377"/>
        <v>NA</v>
      </c>
      <c r="BB354" s="47" t="str">
        <f t="shared" si="378"/>
        <v>NA</v>
      </c>
      <c r="BC354" s="47" t="str">
        <f t="shared" si="379"/>
        <v>NA</v>
      </c>
      <c r="BD354" s="47" t="str">
        <f t="shared" si="380"/>
        <v>NA</v>
      </c>
      <c r="BE354" s="47" t="str">
        <f t="shared" si="381"/>
        <v>NA</v>
      </c>
    </row>
    <row r="355" spans="1:57" ht="15" customHeight="1" x14ac:dyDescent="0.25">
      <c r="A355" s="54" t="s">
        <v>536</v>
      </c>
      <c r="B355" s="8" t="s">
        <v>946</v>
      </c>
      <c r="C355" s="81" t="s">
        <v>1129</v>
      </c>
      <c r="T355" s="66">
        <v>14783</v>
      </c>
      <c r="U355" s="62">
        <v>16334</v>
      </c>
      <c r="V355" s="67">
        <v>15358</v>
      </c>
      <c r="W355" s="67"/>
      <c r="X355" s="67"/>
      <c r="Y355" s="67"/>
      <c r="Z355" s="67"/>
      <c r="AA355" s="67"/>
      <c r="AB355" s="67"/>
      <c r="AC355" s="154"/>
      <c r="AD355" s="154"/>
      <c r="AE355" s="47" t="str">
        <f t="shared" si="355"/>
        <v>NA</v>
      </c>
      <c r="AF355" s="47" t="str">
        <f t="shared" si="356"/>
        <v>NA</v>
      </c>
      <c r="AG355" s="47" t="str">
        <f t="shared" si="357"/>
        <v>NA</v>
      </c>
      <c r="AH355" s="47" t="str">
        <f t="shared" si="358"/>
        <v>NA</v>
      </c>
      <c r="AI355" s="47" t="str">
        <f t="shared" si="359"/>
        <v>NA</v>
      </c>
      <c r="AJ355" s="47" t="str">
        <f t="shared" si="360"/>
        <v>NA</v>
      </c>
      <c r="AK355" s="47" t="str">
        <f t="shared" si="361"/>
        <v>NA</v>
      </c>
      <c r="AL355" s="47" t="str">
        <f t="shared" si="362"/>
        <v>NA</v>
      </c>
      <c r="AM355" s="47" t="str">
        <f t="shared" si="363"/>
        <v>NA</v>
      </c>
      <c r="AN355" s="47" t="str">
        <f t="shared" si="364"/>
        <v>NA</v>
      </c>
      <c r="AO355" s="47" t="str">
        <f t="shared" si="365"/>
        <v>NA</v>
      </c>
      <c r="AP355" s="47" t="str">
        <f t="shared" si="366"/>
        <v>NA</v>
      </c>
      <c r="AQ355" s="47" t="str">
        <f t="shared" si="367"/>
        <v>NA</v>
      </c>
      <c r="AR355" s="47" t="str">
        <f t="shared" si="368"/>
        <v>NA</v>
      </c>
      <c r="AS355" s="47" t="str">
        <f t="shared" si="369"/>
        <v>NA</v>
      </c>
      <c r="AT355" s="47" t="str">
        <f t="shared" si="370"/>
        <v>NA</v>
      </c>
      <c r="AU355" s="47">
        <f t="shared" si="371"/>
        <v>731</v>
      </c>
      <c r="AV355" s="47">
        <f t="shared" si="372"/>
        <v>749</v>
      </c>
      <c r="AW355" s="47">
        <f t="shared" si="373"/>
        <v>812</v>
      </c>
      <c r="AX355" s="47" t="str">
        <f t="shared" si="374"/>
        <v>NA</v>
      </c>
      <c r="AY355" s="47" t="str">
        <f t="shared" si="375"/>
        <v>NA</v>
      </c>
      <c r="AZ355" s="47" t="str">
        <f t="shared" si="376"/>
        <v>NA</v>
      </c>
      <c r="BA355" s="47" t="str">
        <f t="shared" si="377"/>
        <v>NA</v>
      </c>
      <c r="BB355" s="47" t="str">
        <f t="shared" si="378"/>
        <v>NA</v>
      </c>
      <c r="BC355" s="47" t="str">
        <f t="shared" si="379"/>
        <v>NA</v>
      </c>
      <c r="BD355" s="47" t="str">
        <f t="shared" si="380"/>
        <v>NA</v>
      </c>
      <c r="BE355" s="47" t="str">
        <f t="shared" si="381"/>
        <v>NA</v>
      </c>
    </row>
    <row r="356" spans="1:57" ht="15" customHeight="1" x14ac:dyDescent="0.25">
      <c r="A356" s="54" t="s">
        <v>376</v>
      </c>
      <c r="B356" s="8" t="s">
        <v>946</v>
      </c>
      <c r="C356" s="81" t="s">
        <v>1129</v>
      </c>
      <c r="Q356" s="37">
        <v>3236</v>
      </c>
      <c r="R356" s="37">
        <v>3450</v>
      </c>
      <c r="S356" s="37">
        <v>3533</v>
      </c>
      <c r="T356" s="66"/>
      <c r="U356" s="62"/>
      <c r="V356" s="67"/>
      <c r="W356" s="67"/>
      <c r="X356" s="67"/>
      <c r="Y356" s="67"/>
      <c r="Z356" s="67"/>
      <c r="AA356" s="67"/>
      <c r="AB356" s="67"/>
      <c r="AC356" s="154"/>
      <c r="AD356" s="154"/>
      <c r="AE356" s="47" t="str">
        <f t="shared" si="355"/>
        <v>NA</v>
      </c>
      <c r="AF356" s="47" t="str">
        <f t="shared" si="356"/>
        <v>NA</v>
      </c>
      <c r="AG356" s="47" t="str">
        <f t="shared" si="357"/>
        <v>NA</v>
      </c>
      <c r="AH356" s="47" t="str">
        <f t="shared" si="358"/>
        <v>NA</v>
      </c>
      <c r="AI356" s="47" t="str">
        <f t="shared" si="359"/>
        <v>NA</v>
      </c>
      <c r="AJ356" s="47" t="str">
        <f t="shared" si="360"/>
        <v>NA</v>
      </c>
      <c r="AK356" s="47" t="str">
        <f t="shared" si="361"/>
        <v>NA</v>
      </c>
      <c r="AL356" s="47" t="str">
        <f t="shared" si="362"/>
        <v>NA</v>
      </c>
      <c r="AM356" s="47" t="str">
        <f t="shared" si="363"/>
        <v>NA</v>
      </c>
      <c r="AN356" s="47" t="str">
        <f t="shared" si="364"/>
        <v>NA</v>
      </c>
      <c r="AO356" s="47" t="str">
        <f t="shared" si="365"/>
        <v>NA</v>
      </c>
      <c r="AP356" s="47" t="str">
        <f t="shared" si="366"/>
        <v>NA</v>
      </c>
      <c r="AQ356" s="47" t="str">
        <f t="shared" si="367"/>
        <v>NA</v>
      </c>
      <c r="AR356" s="47">
        <f t="shared" si="368"/>
        <v>754</v>
      </c>
      <c r="AS356" s="47">
        <f t="shared" si="369"/>
        <v>746</v>
      </c>
      <c r="AT356" s="47">
        <f t="shared" si="370"/>
        <v>759</v>
      </c>
      <c r="AU356" s="47" t="str">
        <f t="shared" si="371"/>
        <v>NA</v>
      </c>
      <c r="AV356" s="47" t="str">
        <f t="shared" si="372"/>
        <v>NA</v>
      </c>
      <c r="AW356" s="47" t="str">
        <f t="shared" si="373"/>
        <v>NA</v>
      </c>
      <c r="AX356" s="47" t="str">
        <f t="shared" si="374"/>
        <v>NA</v>
      </c>
      <c r="AY356" s="47" t="str">
        <f t="shared" si="375"/>
        <v>NA</v>
      </c>
      <c r="AZ356" s="47" t="str">
        <f t="shared" si="376"/>
        <v>NA</v>
      </c>
      <c r="BA356" s="47" t="str">
        <f t="shared" si="377"/>
        <v>NA</v>
      </c>
      <c r="BB356" s="47" t="str">
        <f t="shared" si="378"/>
        <v>NA</v>
      </c>
      <c r="BC356" s="47" t="str">
        <f t="shared" si="379"/>
        <v>NA</v>
      </c>
      <c r="BD356" s="47" t="str">
        <f t="shared" si="380"/>
        <v>NA</v>
      </c>
      <c r="BE356" s="47" t="str">
        <f t="shared" si="381"/>
        <v>NA</v>
      </c>
    </row>
    <row r="357" spans="1:57" ht="15" customHeight="1" x14ac:dyDescent="0.25">
      <c r="A357" s="54" t="s">
        <v>72</v>
      </c>
      <c r="B357" s="8" t="s">
        <v>910</v>
      </c>
      <c r="C357" s="81" t="s">
        <v>1129</v>
      </c>
      <c r="N357" s="37">
        <v>19310</v>
      </c>
      <c r="T357" s="66"/>
      <c r="U357" s="62"/>
      <c r="V357" s="67"/>
      <c r="W357" s="67"/>
      <c r="X357" s="67"/>
      <c r="Y357" s="67"/>
      <c r="Z357" s="67"/>
      <c r="AA357" s="67"/>
      <c r="AB357" s="67"/>
      <c r="AC357" s="154"/>
      <c r="AD357" s="154"/>
      <c r="AE357" s="47" t="str">
        <f t="shared" si="355"/>
        <v>NA</v>
      </c>
      <c r="AF357" s="47" t="str">
        <f t="shared" si="356"/>
        <v>NA</v>
      </c>
      <c r="AG357" s="47" t="str">
        <f t="shared" si="357"/>
        <v>NA</v>
      </c>
      <c r="AH357" s="47" t="str">
        <f t="shared" si="358"/>
        <v>NA</v>
      </c>
      <c r="AI357" s="47" t="str">
        <f t="shared" si="359"/>
        <v>NA</v>
      </c>
      <c r="AJ357" s="47" t="str">
        <f t="shared" si="360"/>
        <v>NA</v>
      </c>
      <c r="AK357" s="47" t="str">
        <f t="shared" si="361"/>
        <v>NA</v>
      </c>
      <c r="AL357" s="47" t="str">
        <f t="shared" si="362"/>
        <v>NA</v>
      </c>
      <c r="AM357" s="47" t="str">
        <f t="shared" si="363"/>
        <v>NA</v>
      </c>
      <c r="AN357" s="47" t="str">
        <f t="shared" si="364"/>
        <v>NA</v>
      </c>
      <c r="AO357" s="47">
        <f t="shared" si="365"/>
        <v>568</v>
      </c>
      <c r="AP357" s="47" t="str">
        <f t="shared" si="366"/>
        <v>NA</v>
      </c>
      <c r="AQ357" s="47" t="str">
        <f t="shared" si="367"/>
        <v>NA</v>
      </c>
      <c r="AR357" s="47" t="str">
        <f t="shared" si="368"/>
        <v>NA</v>
      </c>
      <c r="AS357" s="47" t="str">
        <f t="shared" si="369"/>
        <v>NA</v>
      </c>
      <c r="AT357" s="47" t="str">
        <f t="shared" si="370"/>
        <v>NA</v>
      </c>
      <c r="AU357" s="47" t="str">
        <f t="shared" si="371"/>
        <v>NA</v>
      </c>
      <c r="AV357" s="47" t="str">
        <f t="shared" si="372"/>
        <v>NA</v>
      </c>
      <c r="AW357" s="47" t="str">
        <f t="shared" si="373"/>
        <v>NA</v>
      </c>
      <c r="AX357" s="47" t="str">
        <f t="shared" si="374"/>
        <v>NA</v>
      </c>
      <c r="AY357" s="47" t="str">
        <f t="shared" si="375"/>
        <v>NA</v>
      </c>
      <c r="AZ357" s="47" t="str">
        <f t="shared" si="376"/>
        <v>NA</v>
      </c>
      <c r="BA357" s="47" t="str">
        <f t="shared" si="377"/>
        <v>NA</v>
      </c>
      <c r="BB357" s="47" t="str">
        <f t="shared" si="378"/>
        <v>NA</v>
      </c>
      <c r="BC357" s="47" t="str">
        <f t="shared" si="379"/>
        <v>NA</v>
      </c>
      <c r="BD357" s="47" t="str">
        <f t="shared" si="380"/>
        <v>NA</v>
      </c>
      <c r="BE357" s="47" t="str">
        <f t="shared" si="381"/>
        <v>NA</v>
      </c>
    </row>
    <row r="358" spans="1:57" ht="15" customHeight="1" x14ac:dyDescent="0.25">
      <c r="A358" s="54" t="s">
        <v>539</v>
      </c>
      <c r="B358" s="8" t="s">
        <v>910</v>
      </c>
      <c r="C358" s="81" t="s">
        <v>1129</v>
      </c>
      <c r="T358" s="66">
        <v>77786</v>
      </c>
      <c r="U358" s="62">
        <v>85426</v>
      </c>
      <c r="V358" s="67">
        <v>79151</v>
      </c>
      <c r="W358" s="67"/>
      <c r="X358" s="67"/>
      <c r="Y358" s="67"/>
      <c r="Z358" s="67"/>
      <c r="AA358" s="67"/>
      <c r="AB358" s="67"/>
      <c r="AC358" s="154"/>
      <c r="AD358" s="154"/>
      <c r="AE358" s="47" t="str">
        <f t="shared" si="355"/>
        <v>NA</v>
      </c>
      <c r="AF358" s="47" t="str">
        <f t="shared" si="356"/>
        <v>NA</v>
      </c>
      <c r="AG358" s="47" t="str">
        <f t="shared" si="357"/>
        <v>NA</v>
      </c>
      <c r="AH358" s="47" t="str">
        <f t="shared" si="358"/>
        <v>NA</v>
      </c>
      <c r="AI358" s="47" t="str">
        <f t="shared" si="359"/>
        <v>NA</v>
      </c>
      <c r="AJ358" s="47" t="str">
        <f t="shared" si="360"/>
        <v>NA</v>
      </c>
      <c r="AK358" s="47" t="str">
        <f t="shared" si="361"/>
        <v>NA</v>
      </c>
      <c r="AL358" s="47" t="str">
        <f t="shared" si="362"/>
        <v>NA</v>
      </c>
      <c r="AM358" s="47" t="str">
        <f t="shared" si="363"/>
        <v>NA</v>
      </c>
      <c r="AN358" s="47" t="str">
        <f t="shared" si="364"/>
        <v>NA</v>
      </c>
      <c r="AO358" s="47" t="str">
        <f t="shared" si="365"/>
        <v>NA</v>
      </c>
      <c r="AP358" s="47" t="str">
        <f t="shared" si="366"/>
        <v>NA</v>
      </c>
      <c r="AQ358" s="47" t="str">
        <f t="shared" si="367"/>
        <v>NA</v>
      </c>
      <c r="AR358" s="47" t="str">
        <f t="shared" si="368"/>
        <v>NA</v>
      </c>
      <c r="AS358" s="47" t="str">
        <f t="shared" si="369"/>
        <v>NA</v>
      </c>
      <c r="AT358" s="47" t="str">
        <f t="shared" si="370"/>
        <v>NA</v>
      </c>
      <c r="AU358" s="47">
        <f t="shared" si="371"/>
        <v>395</v>
      </c>
      <c r="AV358" s="47">
        <f t="shared" si="372"/>
        <v>405</v>
      </c>
      <c r="AW358" s="47">
        <f t="shared" si="373"/>
        <v>438</v>
      </c>
      <c r="AX358" s="47" t="str">
        <f t="shared" si="374"/>
        <v>NA</v>
      </c>
      <c r="AY358" s="47" t="str">
        <f t="shared" si="375"/>
        <v>NA</v>
      </c>
      <c r="AZ358" s="47" t="str">
        <f t="shared" si="376"/>
        <v>NA</v>
      </c>
      <c r="BA358" s="47" t="str">
        <f t="shared" si="377"/>
        <v>NA</v>
      </c>
      <c r="BB358" s="47" t="str">
        <f t="shared" si="378"/>
        <v>NA</v>
      </c>
      <c r="BC358" s="47" t="str">
        <f t="shared" si="379"/>
        <v>NA</v>
      </c>
      <c r="BD358" s="47" t="str">
        <f t="shared" si="380"/>
        <v>NA</v>
      </c>
      <c r="BE358" s="47" t="str">
        <f t="shared" si="381"/>
        <v>NA</v>
      </c>
    </row>
    <row r="359" spans="1:57" ht="15" customHeight="1" x14ac:dyDescent="0.25">
      <c r="A359" s="54" t="s">
        <v>670</v>
      </c>
      <c r="B359" s="8" t="s">
        <v>910</v>
      </c>
      <c r="C359" s="81" t="s">
        <v>1129</v>
      </c>
      <c r="O359" s="37">
        <v>38814</v>
      </c>
      <c r="P359" s="37">
        <v>36407</v>
      </c>
      <c r="Q359" s="37">
        <v>35822</v>
      </c>
      <c r="R359" s="37">
        <v>38928</v>
      </c>
      <c r="S359" s="37">
        <v>41904</v>
      </c>
      <c r="T359" s="66">
        <v>47524</v>
      </c>
      <c r="U359" s="62">
        <v>54562</v>
      </c>
      <c r="V359" s="67">
        <v>53327</v>
      </c>
      <c r="W359" s="67"/>
      <c r="X359" s="67"/>
      <c r="Y359" s="67"/>
      <c r="Z359" s="67"/>
      <c r="AA359" s="67"/>
      <c r="AB359" s="67"/>
      <c r="AC359" s="154"/>
      <c r="AD359" s="154"/>
      <c r="AE359" s="47" t="str">
        <f t="shared" si="355"/>
        <v>NA</v>
      </c>
      <c r="AF359" s="47" t="str">
        <f t="shared" si="356"/>
        <v>NA</v>
      </c>
      <c r="AG359" s="47" t="str">
        <f t="shared" si="357"/>
        <v>NA</v>
      </c>
      <c r="AH359" s="47" t="str">
        <f t="shared" si="358"/>
        <v>NA</v>
      </c>
      <c r="AI359" s="47" t="str">
        <f t="shared" si="359"/>
        <v>NA</v>
      </c>
      <c r="AJ359" s="47" t="str">
        <f t="shared" si="360"/>
        <v>NA</v>
      </c>
      <c r="AK359" s="47" t="str">
        <f t="shared" si="361"/>
        <v>NA</v>
      </c>
      <c r="AL359" s="47" t="str">
        <f t="shared" si="362"/>
        <v>NA</v>
      </c>
      <c r="AM359" s="47" t="str">
        <f t="shared" si="363"/>
        <v>NA</v>
      </c>
      <c r="AN359" s="47" t="str">
        <f t="shared" si="364"/>
        <v>NA</v>
      </c>
      <c r="AO359" s="47" t="str">
        <f t="shared" si="365"/>
        <v>NA</v>
      </c>
      <c r="AP359" s="47">
        <f t="shared" si="366"/>
        <v>469</v>
      </c>
      <c r="AQ359" s="47">
        <f t="shared" si="367"/>
        <v>479</v>
      </c>
      <c r="AR359" s="47">
        <f t="shared" si="368"/>
        <v>500</v>
      </c>
      <c r="AS359" s="47">
        <f t="shared" si="369"/>
        <v>513</v>
      </c>
      <c r="AT359" s="47">
        <f t="shared" si="370"/>
        <v>515</v>
      </c>
      <c r="AU359" s="47">
        <f t="shared" si="371"/>
        <v>507</v>
      </c>
      <c r="AV359" s="47">
        <f t="shared" si="372"/>
        <v>518</v>
      </c>
      <c r="AW359" s="47">
        <f t="shared" si="373"/>
        <v>547</v>
      </c>
      <c r="AX359" s="47" t="str">
        <f t="shared" si="374"/>
        <v>NA</v>
      </c>
      <c r="AY359" s="47" t="str">
        <f t="shared" si="375"/>
        <v>NA</v>
      </c>
      <c r="AZ359" s="47" t="str">
        <f t="shared" si="376"/>
        <v>NA</v>
      </c>
      <c r="BA359" s="47" t="str">
        <f t="shared" si="377"/>
        <v>NA</v>
      </c>
      <c r="BB359" s="47" t="str">
        <f t="shared" si="378"/>
        <v>NA</v>
      </c>
      <c r="BC359" s="47" t="str">
        <f t="shared" si="379"/>
        <v>NA</v>
      </c>
      <c r="BD359" s="47" t="str">
        <f t="shared" si="380"/>
        <v>NA</v>
      </c>
      <c r="BE359" s="47" t="str">
        <f t="shared" si="381"/>
        <v>NA</v>
      </c>
    </row>
    <row r="360" spans="1:57" ht="15" customHeight="1" x14ac:dyDescent="0.25">
      <c r="A360" s="54" t="s">
        <v>995</v>
      </c>
      <c r="B360" s="8" t="s">
        <v>910</v>
      </c>
      <c r="C360" s="81" t="s">
        <v>1129</v>
      </c>
      <c r="N360" s="37">
        <v>58113</v>
      </c>
      <c r="O360" s="37">
        <v>64236</v>
      </c>
      <c r="P360" s="37">
        <v>61792</v>
      </c>
      <c r="Q360" s="37">
        <v>60745</v>
      </c>
      <c r="R360" s="37">
        <v>68224</v>
      </c>
      <c r="S360" s="37">
        <v>79496</v>
      </c>
      <c r="T360" s="66">
        <v>82349</v>
      </c>
      <c r="U360" s="62">
        <v>84789</v>
      </c>
      <c r="V360" s="67">
        <v>83160</v>
      </c>
      <c r="W360" s="67"/>
      <c r="X360" s="67"/>
      <c r="Y360" s="67"/>
      <c r="Z360" s="67"/>
      <c r="AA360" s="67"/>
      <c r="AB360" s="67"/>
      <c r="AC360" s="154"/>
      <c r="AD360" s="154"/>
      <c r="AE360" s="47" t="str">
        <f t="shared" si="355"/>
        <v>NA</v>
      </c>
      <c r="AF360" s="47" t="str">
        <f t="shared" si="356"/>
        <v>NA</v>
      </c>
      <c r="AG360" s="47" t="str">
        <f t="shared" si="357"/>
        <v>NA</v>
      </c>
      <c r="AH360" s="47" t="str">
        <f t="shared" si="358"/>
        <v>NA</v>
      </c>
      <c r="AI360" s="47" t="str">
        <f t="shared" si="359"/>
        <v>NA</v>
      </c>
      <c r="AJ360" s="47" t="str">
        <f t="shared" si="360"/>
        <v>NA</v>
      </c>
      <c r="AK360" s="47" t="str">
        <f t="shared" si="361"/>
        <v>NA</v>
      </c>
      <c r="AL360" s="47" t="str">
        <f t="shared" si="362"/>
        <v>NA</v>
      </c>
      <c r="AM360" s="47" t="str">
        <f t="shared" si="363"/>
        <v>NA</v>
      </c>
      <c r="AN360" s="47" t="str">
        <f t="shared" si="364"/>
        <v>NA</v>
      </c>
      <c r="AO360" s="47">
        <f t="shared" si="365"/>
        <v>393</v>
      </c>
      <c r="AP360" s="47">
        <f t="shared" si="366"/>
        <v>369</v>
      </c>
      <c r="AQ360" s="47">
        <f t="shared" si="367"/>
        <v>370</v>
      </c>
      <c r="AR360" s="47">
        <f t="shared" si="368"/>
        <v>374</v>
      </c>
      <c r="AS360" s="47">
        <f t="shared" si="369"/>
        <v>375</v>
      </c>
      <c r="AT360" s="47">
        <f t="shared" si="370"/>
        <v>368</v>
      </c>
      <c r="AU360" s="47">
        <f t="shared" si="371"/>
        <v>382</v>
      </c>
      <c r="AV360" s="47">
        <f t="shared" si="372"/>
        <v>406</v>
      </c>
      <c r="AW360" s="47">
        <f t="shared" si="373"/>
        <v>423</v>
      </c>
      <c r="AX360" s="47" t="str">
        <f t="shared" si="374"/>
        <v>NA</v>
      </c>
      <c r="AY360" s="47" t="str">
        <f t="shared" si="375"/>
        <v>NA</v>
      </c>
      <c r="AZ360" s="47" t="str">
        <f t="shared" si="376"/>
        <v>NA</v>
      </c>
      <c r="BA360" s="47" t="str">
        <f t="shared" si="377"/>
        <v>NA</v>
      </c>
      <c r="BB360" s="47" t="str">
        <f t="shared" si="378"/>
        <v>NA</v>
      </c>
      <c r="BC360" s="47" t="str">
        <f t="shared" si="379"/>
        <v>NA</v>
      </c>
      <c r="BD360" s="47" t="str">
        <f t="shared" si="380"/>
        <v>NA</v>
      </c>
      <c r="BE360" s="47" t="str">
        <f t="shared" si="381"/>
        <v>NA</v>
      </c>
    </row>
    <row r="361" spans="1:57" ht="15" customHeight="1" x14ac:dyDescent="0.25">
      <c r="A361" s="54" t="s">
        <v>440</v>
      </c>
      <c r="B361" s="8" t="s">
        <v>910</v>
      </c>
      <c r="C361" s="81" t="s">
        <v>1129</v>
      </c>
      <c r="P361" s="37">
        <v>948</v>
      </c>
      <c r="R361" s="37">
        <v>1512</v>
      </c>
      <c r="S361" s="37">
        <v>1771</v>
      </c>
      <c r="T361" s="66">
        <v>1931</v>
      </c>
      <c r="U361" s="62">
        <v>1850</v>
      </c>
      <c r="V361" s="67">
        <v>1939</v>
      </c>
      <c r="W361" s="67"/>
      <c r="X361" s="67"/>
      <c r="Y361" s="67"/>
      <c r="Z361" s="67"/>
      <c r="AA361" s="67"/>
      <c r="AB361" s="67"/>
      <c r="AC361" s="154"/>
      <c r="AD361" s="154"/>
      <c r="AE361" s="47" t="str">
        <f t="shared" si="355"/>
        <v>NA</v>
      </c>
      <c r="AF361" s="47" t="str">
        <f t="shared" si="356"/>
        <v>NA</v>
      </c>
      <c r="AG361" s="47" t="str">
        <f t="shared" si="357"/>
        <v>NA</v>
      </c>
      <c r="AH361" s="47" t="str">
        <f t="shared" si="358"/>
        <v>NA</v>
      </c>
      <c r="AI361" s="47" t="str">
        <f t="shared" si="359"/>
        <v>NA</v>
      </c>
      <c r="AJ361" s="47" t="str">
        <f t="shared" si="360"/>
        <v>NA</v>
      </c>
      <c r="AK361" s="47" t="str">
        <f t="shared" si="361"/>
        <v>NA</v>
      </c>
      <c r="AL361" s="47" t="str">
        <f t="shared" si="362"/>
        <v>NA</v>
      </c>
      <c r="AM361" s="47" t="str">
        <f t="shared" si="363"/>
        <v>NA</v>
      </c>
      <c r="AN361" s="47" t="str">
        <f t="shared" si="364"/>
        <v>NA</v>
      </c>
      <c r="AO361" s="47" t="str">
        <f t="shared" si="365"/>
        <v>NA</v>
      </c>
      <c r="AP361" s="47" t="str">
        <f t="shared" si="366"/>
        <v>NA</v>
      </c>
      <c r="AQ361" s="47">
        <f t="shared" si="367"/>
        <v>719</v>
      </c>
      <c r="AR361" s="47" t="str">
        <f t="shared" si="368"/>
        <v>NA</v>
      </c>
      <c r="AS361" s="47">
        <f t="shared" si="369"/>
        <v>754</v>
      </c>
      <c r="AT361" s="47">
        <f t="shared" si="370"/>
        <v>764</v>
      </c>
      <c r="AU361" s="47">
        <f t="shared" si="371"/>
        <v>814</v>
      </c>
      <c r="AV361" s="47">
        <f t="shared" si="372"/>
        <v>822</v>
      </c>
      <c r="AW361" s="47">
        <f t="shared" si="373"/>
        <v>916</v>
      </c>
      <c r="AX361" s="47" t="str">
        <f t="shared" si="374"/>
        <v>NA</v>
      </c>
      <c r="AY361" s="47" t="str">
        <f t="shared" si="375"/>
        <v>NA</v>
      </c>
      <c r="AZ361" s="47" t="str">
        <f t="shared" si="376"/>
        <v>NA</v>
      </c>
      <c r="BA361" s="47" t="str">
        <f t="shared" si="377"/>
        <v>NA</v>
      </c>
      <c r="BB361" s="47" t="str">
        <f t="shared" si="378"/>
        <v>NA</v>
      </c>
      <c r="BC361" s="47" t="str">
        <f t="shared" si="379"/>
        <v>NA</v>
      </c>
      <c r="BD361" s="47" t="str">
        <f t="shared" si="380"/>
        <v>NA</v>
      </c>
      <c r="BE361" s="47" t="str">
        <f t="shared" si="381"/>
        <v>NA</v>
      </c>
    </row>
    <row r="362" spans="1:57" ht="15" customHeight="1" x14ac:dyDescent="0.25">
      <c r="A362" s="54" t="s">
        <v>676</v>
      </c>
      <c r="B362" s="8" t="s">
        <v>910</v>
      </c>
      <c r="C362" s="81" t="s">
        <v>1129</v>
      </c>
      <c r="O362" s="37">
        <v>29330</v>
      </c>
      <c r="P362" s="37">
        <v>25381</v>
      </c>
      <c r="Q362" s="37">
        <v>23682</v>
      </c>
      <c r="T362" s="66"/>
      <c r="U362" s="62"/>
      <c r="V362" s="67"/>
      <c r="W362" s="67"/>
      <c r="X362" s="67"/>
      <c r="Y362" s="67"/>
      <c r="Z362" s="67"/>
      <c r="AA362" s="67"/>
      <c r="AB362" s="67"/>
      <c r="AC362" s="154"/>
      <c r="AD362" s="154"/>
      <c r="AE362" s="47" t="str">
        <f t="shared" si="355"/>
        <v>NA</v>
      </c>
      <c r="AF362" s="47" t="str">
        <f t="shared" si="356"/>
        <v>NA</v>
      </c>
      <c r="AG362" s="47" t="str">
        <f t="shared" si="357"/>
        <v>NA</v>
      </c>
      <c r="AH362" s="47" t="str">
        <f t="shared" si="358"/>
        <v>NA</v>
      </c>
      <c r="AI362" s="47" t="str">
        <f t="shared" si="359"/>
        <v>NA</v>
      </c>
      <c r="AJ362" s="47" t="str">
        <f t="shared" si="360"/>
        <v>NA</v>
      </c>
      <c r="AK362" s="47" t="str">
        <f t="shared" si="361"/>
        <v>NA</v>
      </c>
      <c r="AL362" s="47" t="str">
        <f t="shared" si="362"/>
        <v>NA</v>
      </c>
      <c r="AM362" s="47" t="str">
        <f t="shared" si="363"/>
        <v>NA</v>
      </c>
      <c r="AN362" s="47" t="str">
        <f t="shared" si="364"/>
        <v>NA</v>
      </c>
      <c r="AO362" s="47" t="str">
        <f t="shared" si="365"/>
        <v>NA</v>
      </c>
      <c r="AP362" s="47">
        <f t="shared" si="366"/>
        <v>523</v>
      </c>
      <c r="AQ362" s="47">
        <f t="shared" si="367"/>
        <v>557</v>
      </c>
      <c r="AR362" s="47">
        <f t="shared" si="368"/>
        <v>600</v>
      </c>
      <c r="AS362" s="47" t="str">
        <f t="shared" si="369"/>
        <v>NA</v>
      </c>
      <c r="AT362" s="47" t="str">
        <f t="shared" si="370"/>
        <v>NA</v>
      </c>
      <c r="AU362" s="47" t="str">
        <f t="shared" si="371"/>
        <v>NA</v>
      </c>
      <c r="AV362" s="47" t="str">
        <f t="shared" si="372"/>
        <v>NA</v>
      </c>
      <c r="AW362" s="47" t="str">
        <f t="shared" si="373"/>
        <v>NA</v>
      </c>
      <c r="AX362" s="47" t="str">
        <f t="shared" si="374"/>
        <v>NA</v>
      </c>
      <c r="AY362" s="47" t="str">
        <f t="shared" si="375"/>
        <v>NA</v>
      </c>
      <c r="AZ362" s="47" t="str">
        <f t="shared" si="376"/>
        <v>NA</v>
      </c>
      <c r="BA362" s="47" t="str">
        <f t="shared" si="377"/>
        <v>NA</v>
      </c>
      <c r="BB362" s="47" t="str">
        <f t="shared" si="378"/>
        <v>NA</v>
      </c>
      <c r="BC362" s="47" t="str">
        <f t="shared" si="379"/>
        <v>NA</v>
      </c>
      <c r="BD362" s="47" t="str">
        <f t="shared" si="380"/>
        <v>NA</v>
      </c>
      <c r="BE362" s="47" t="str">
        <f t="shared" si="381"/>
        <v>NA</v>
      </c>
    </row>
    <row r="363" spans="1:57" ht="15" customHeight="1" x14ac:dyDescent="0.25">
      <c r="A363" s="54" t="s">
        <v>900</v>
      </c>
      <c r="B363" s="8" t="s">
        <v>910</v>
      </c>
      <c r="C363" s="81" t="s">
        <v>1129</v>
      </c>
      <c r="N363" s="37">
        <v>8668</v>
      </c>
      <c r="T363" s="66"/>
      <c r="U363" s="62"/>
      <c r="V363" s="67"/>
      <c r="W363" s="67"/>
      <c r="X363" s="67"/>
      <c r="Y363" s="67"/>
      <c r="Z363" s="67"/>
      <c r="AA363" s="67"/>
      <c r="AB363" s="67"/>
      <c r="AC363" s="154"/>
      <c r="AD363" s="154"/>
      <c r="AE363" s="47" t="str">
        <f t="shared" ref="AE363:AE374" si="382">IF(D363&gt;0,RANK(D363,D$22:D$1192),"NA")</f>
        <v>NA</v>
      </c>
      <c r="AF363" s="47" t="str">
        <f t="shared" ref="AF363:AF374" si="383">IF(E363&gt;0,RANK(E363,E$22:E$1192),"NA")</f>
        <v>NA</v>
      </c>
      <c r="AG363" s="47" t="str">
        <f t="shared" ref="AG363:AG374" si="384">IF(F363&gt;0,RANK(F363,F$22:F$1192),"NA")</f>
        <v>NA</v>
      </c>
      <c r="AH363" s="47" t="str">
        <f t="shared" ref="AH363:AH374" si="385">IF(G363&gt;0,RANK(G363,G$22:G$1192),"NA")</f>
        <v>NA</v>
      </c>
      <c r="AI363" s="47" t="str">
        <f t="shared" ref="AI363:AI374" si="386">IF(H363&gt;0,RANK(H363,H$22:H$1192),"NA")</f>
        <v>NA</v>
      </c>
      <c r="AJ363" s="47" t="str">
        <f t="shared" ref="AJ363:AJ374" si="387">IF(I363&gt;0,RANK(I363,I$22:I$1192),"NA")</f>
        <v>NA</v>
      </c>
      <c r="AK363" s="47" t="str">
        <f t="shared" ref="AK363:AK374" si="388">IF(J363&gt;0,RANK(J363,J$22:J$1192),"NA")</f>
        <v>NA</v>
      </c>
      <c r="AL363" s="47" t="str">
        <f t="shared" ref="AL363:AL374" si="389">IF(K363&gt;0,RANK(K363,K$22:K$1192),"NA")</f>
        <v>NA</v>
      </c>
      <c r="AM363" s="47" t="str">
        <f t="shared" ref="AM363:AM374" si="390">IF(L363&gt;0,RANK(L363,L$22:L$1192),"NA")</f>
        <v>NA</v>
      </c>
      <c r="AN363" s="47" t="str">
        <f t="shared" ref="AN363:AN374" si="391">IF(M363&gt;0,RANK(M363,M$22:M$1192),"NA")</f>
        <v>NA</v>
      </c>
      <c r="AO363" s="47">
        <f t="shared" ref="AO363:AO374" si="392">IF(N363&gt;0,RANK(N363,N$22:N$1192),"NA")</f>
        <v>609</v>
      </c>
      <c r="AP363" s="47" t="str">
        <f t="shared" ref="AP363:AP374" si="393">IF(O363&gt;0,RANK(O363,O$22:O$1192),"NA")</f>
        <v>NA</v>
      </c>
      <c r="AQ363" s="47" t="str">
        <f t="shared" ref="AQ363:AQ374" si="394">IF(P363&gt;0,RANK(P363,P$22:P$1192),"NA")</f>
        <v>NA</v>
      </c>
      <c r="AR363" s="47" t="str">
        <f t="shared" ref="AR363:AR374" si="395">IF(Q363&gt;0,RANK(Q363,Q$22:Q$1192),"NA")</f>
        <v>NA</v>
      </c>
      <c r="AS363" s="47" t="str">
        <f t="shared" ref="AS363:AS374" si="396">IF(R363&gt;0,RANK(R363,R$22:R$1192),"NA")</f>
        <v>NA</v>
      </c>
      <c r="AT363" s="47" t="str">
        <f t="shared" ref="AT363:AT374" si="397">IF(S363&gt;0,RANK(S363,S$22:S$1192),"NA")</f>
        <v>NA</v>
      </c>
      <c r="AU363" s="47" t="str">
        <f t="shared" ref="AU363:AU374" si="398">IF(T363&gt;0,RANK(T363,T$22:T$1192),"NA")</f>
        <v>NA</v>
      </c>
      <c r="AV363" s="47" t="str">
        <f t="shared" ref="AV363:AV374" si="399">IF(U363&gt;0,RANK(U363,U$22:U$1192),"NA")</f>
        <v>NA</v>
      </c>
      <c r="AW363" s="47" t="str">
        <f t="shared" ref="AW363:AW374" si="400">IF(V363&gt;0,RANK(V363,V$22:V$1192),"NA")</f>
        <v>NA</v>
      </c>
      <c r="AX363" s="47" t="str">
        <f t="shared" ref="AX363:AX374" si="401">IF(W363&gt;0,RANK(W363,W$22:W$1192),"NA")</f>
        <v>NA</v>
      </c>
      <c r="AY363" s="47" t="str">
        <f t="shared" ref="AY363:AY374" si="402">IF(X363&gt;0,RANK(X363,X$22:X$1192),"NA")</f>
        <v>NA</v>
      </c>
      <c r="AZ363" s="47" t="str">
        <f t="shared" ref="AZ363:AZ374" si="403">IF(Y363&gt;0,RANK(Y363,Y$22:Y$1192),"NA")</f>
        <v>NA</v>
      </c>
      <c r="BA363" s="47" t="str">
        <f t="shared" ref="BA363:BA374" si="404">IF(Z363&gt;0,RANK(Z363,Z$22:Z$1192),"NA")</f>
        <v>NA</v>
      </c>
      <c r="BB363" s="47" t="str">
        <f t="shared" si="378"/>
        <v>NA</v>
      </c>
      <c r="BC363" s="47" t="str">
        <f t="shared" si="379"/>
        <v>NA</v>
      </c>
      <c r="BD363" s="47" t="str">
        <f t="shared" si="380"/>
        <v>NA</v>
      </c>
      <c r="BE363" s="47" t="str">
        <f t="shared" si="381"/>
        <v>NA</v>
      </c>
    </row>
    <row r="364" spans="1:57" ht="15" customHeight="1" x14ac:dyDescent="0.25">
      <c r="A364" s="54" t="s">
        <v>889</v>
      </c>
      <c r="B364" s="8" t="s">
        <v>910</v>
      </c>
      <c r="C364" s="81" t="s">
        <v>1129</v>
      </c>
      <c r="H364" s="37">
        <v>28288</v>
      </c>
      <c r="I364" s="37">
        <v>29656</v>
      </c>
      <c r="J364" s="37">
        <v>36020</v>
      </c>
      <c r="K364" s="37">
        <v>40238</v>
      </c>
      <c r="L364" s="37">
        <v>42799</v>
      </c>
      <c r="M364" s="37">
        <v>48367</v>
      </c>
      <c r="N364" s="37">
        <v>57316</v>
      </c>
      <c r="O364" s="37">
        <v>51653</v>
      </c>
      <c r="P364" s="37">
        <v>45721</v>
      </c>
      <c r="Q364" s="37">
        <v>38142</v>
      </c>
      <c r="R364" s="37">
        <v>40604</v>
      </c>
      <c r="S364" s="37">
        <v>41808</v>
      </c>
      <c r="T364" s="66">
        <v>45372</v>
      </c>
      <c r="U364" s="62">
        <v>48692</v>
      </c>
      <c r="V364" s="67">
        <v>45849</v>
      </c>
      <c r="W364" s="67"/>
      <c r="X364" s="67"/>
      <c r="Y364" s="67"/>
      <c r="Z364" s="67"/>
      <c r="AA364" s="67"/>
      <c r="AB364" s="67"/>
      <c r="AC364" s="154"/>
      <c r="AD364" s="154"/>
      <c r="AE364" s="47" t="str">
        <f t="shared" si="382"/>
        <v>NA</v>
      </c>
      <c r="AF364" s="47" t="str">
        <f t="shared" si="383"/>
        <v>NA</v>
      </c>
      <c r="AG364" s="47" t="str">
        <f t="shared" si="384"/>
        <v>NA</v>
      </c>
      <c r="AH364" s="47" t="str">
        <f t="shared" si="385"/>
        <v>NA</v>
      </c>
      <c r="AI364" s="47">
        <f t="shared" si="386"/>
        <v>341</v>
      </c>
      <c r="AJ364" s="47">
        <f t="shared" si="387"/>
        <v>362</v>
      </c>
      <c r="AK364" s="47">
        <f t="shared" si="388"/>
        <v>359</v>
      </c>
      <c r="AL364" s="47">
        <f t="shared" si="389"/>
        <v>364</v>
      </c>
      <c r="AM364" s="47">
        <f t="shared" si="390"/>
        <v>385</v>
      </c>
      <c r="AN364" s="47">
        <f t="shared" si="391"/>
        <v>382</v>
      </c>
      <c r="AO364" s="47">
        <f t="shared" si="392"/>
        <v>396</v>
      </c>
      <c r="AP364" s="47">
        <f t="shared" si="393"/>
        <v>413</v>
      </c>
      <c r="AQ364" s="47">
        <f t="shared" si="394"/>
        <v>430</v>
      </c>
      <c r="AR364" s="47">
        <f t="shared" si="395"/>
        <v>486</v>
      </c>
      <c r="AS364" s="47">
        <f t="shared" si="396"/>
        <v>501</v>
      </c>
      <c r="AT364" s="47">
        <f t="shared" si="397"/>
        <v>517</v>
      </c>
      <c r="AU364" s="47">
        <f t="shared" si="398"/>
        <v>523</v>
      </c>
      <c r="AV364" s="47">
        <f t="shared" si="399"/>
        <v>547</v>
      </c>
      <c r="AW364" s="47">
        <f t="shared" si="400"/>
        <v>590</v>
      </c>
      <c r="AX364" s="47" t="str">
        <f t="shared" si="401"/>
        <v>NA</v>
      </c>
      <c r="AY364" s="47" t="str">
        <f t="shared" si="402"/>
        <v>NA</v>
      </c>
      <c r="AZ364" s="47" t="str">
        <f t="shared" si="403"/>
        <v>NA</v>
      </c>
      <c r="BA364" s="47" t="str">
        <f t="shared" si="404"/>
        <v>NA</v>
      </c>
      <c r="BB364" s="47" t="str">
        <f t="shared" si="378"/>
        <v>NA</v>
      </c>
      <c r="BC364" s="47" t="str">
        <f t="shared" si="379"/>
        <v>NA</v>
      </c>
      <c r="BD364" s="47" t="str">
        <f t="shared" si="380"/>
        <v>NA</v>
      </c>
      <c r="BE364" s="47" t="str">
        <f t="shared" si="381"/>
        <v>NA</v>
      </c>
    </row>
    <row r="365" spans="1:57" ht="15" customHeight="1" x14ac:dyDescent="0.25">
      <c r="A365" s="54" t="s">
        <v>653</v>
      </c>
      <c r="B365" s="8" t="s">
        <v>920</v>
      </c>
      <c r="C365" s="81" t="s">
        <v>1129</v>
      </c>
      <c r="O365" s="37">
        <v>4605</v>
      </c>
      <c r="P365" s="37">
        <v>4327</v>
      </c>
      <c r="T365" s="66"/>
      <c r="U365" s="62"/>
      <c r="V365" s="67"/>
      <c r="W365" s="67"/>
      <c r="X365" s="67"/>
      <c r="Y365" s="67"/>
      <c r="Z365" s="67"/>
      <c r="AA365" s="67"/>
      <c r="AB365" s="67"/>
      <c r="AC365" s="154"/>
      <c r="AD365" s="154"/>
      <c r="AE365" s="47" t="str">
        <f t="shared" si="382"/>
        <v>NA</v>
      </c>
      <c r="AF365" s="47" t="str">
        <f t="shared" si="383"/>
        <v>NA</v>
      </c>
      <c r="AG365" s="47" t="str">
        <f t="shared" si="384"/>
        <v>NA</v>
      </c>
      <c r="AH365" s="47" t="str">
        <f t="shared" si="385"/>
        <v>NA</v>
      </c>
      <c r="AI365" s="47" t="str">
        <f t="shared" si="386"/>
        <v>NA</v>
      </c>
      <c r="AJ365" s="47" t="str">
        <f t="shared" si="387"/>
        <v>NA</v>
      </c>
      <c r="AK365" s="47" t="str">
        <f t="shared" si="388"/>
        <v>NA</v>
      </c>
      <c r="AL365" s="47" t="str">
        <f t="shared" si="389"/>
        <v>NA</v>
      </c>
      <c r="AM365" s="47" t="str">
        <f t="shared" si="390"/>
        <v>NA</v>
      </c>
      <c r="AN365" s="47" t="str">
        <f t="shared" si="391"/>
        <v>NA</v>
      </c>
      <c r="AO365" s="47" t="str">
        <f t="shared" si="392"/>
        <v>NA</v>
      </c>
      <c r="AP365" s="47">
        <f t="shared" si="393"/>
        <v>644</v>
      </c>
      <c r="AQ365" s="47">
        <f t="shared" si="394"/>
        <v>708</v>
      </c>
      <c r="AR365" s="47" t="str">
        <f t="shared" si="395"/>
        <v>NA</v>
      </c>
      <c r="AS365" s="47" t="str">
        <f t="shared" si="396"/>
        <v>NA</v>
      </c>
      <c r="AT365" s="47" t="str">
        <f t="shared" si="397"/>
        <v>NA</v>
      </c>
      <c r="AU365" s="47" t="str">
        <f t="shared" si="398"/>
        <v>NA</v>
      </c>
      <c r="AV365" s="47" t="str">
        <f t="shared" si="399"/>
        <v>NA</v>
      </c>
      <c r="AW365" s="47" t="str">
        <f t="shared" si="400"/>
        <v>NA</v>
      </c>
      <c r="AX365" s="47" t="str">
        <f t="shared" si="401"/>
        <v>NA</v>
      </c>
      <c r="AY365" s="47" t="str">
        <f t="shared" si="402"/>
        <v>NA</v>
      </c>
      <c r="AZ365" s="47" t="str">
        <f t="shared" si="403"/>
        <v>NA</v>
      </c>
      <c r="BA365" s="47" t="str">
        <f t="shared" si="404"/>
        <v>NA</v>
      </c>
      <c r="BB365" s="47" t="str">
        <f t="shared" si="378"/>
        <v>NA</v>
      </c>
      <c r="BC365" s="47" t="str">
        <f t="shared" si="379"/>
        <v>NA</v>
      </c>
      <c r="BD365" s="47" t="str">
        <f t="shared" si="380"/>
        <v>NA</v>
      </c>
      <c r="BE365" s="47" t="str">
        <f t="shared" si="381"/>
        <v>NA</v>
      </c>
    </row>
    <row r="366" spans="1:57" ht="15" customHeight="1" x14ac:dyDescent="0.25">
      <c r="A366" s="54" t="s">
        <v>581</v>
      </c>
      <c r="B366" s="8" t="s">
        <v>920</v>
      </c>
      <c r="C366" s="81" t="s">
        <v>1129</v>
      </c>
      <c r="T366" s="66">
        <v>2478</v>
      </c>
      <c r="U366" s="62">
        <v>8667</v>
      </c>
      <c r="V366" s="67">
        <v>8753</v>
      </c>
      <c r="W366" s="67"/>
      <c r="X366" s="67"/>
      <c r="Y366" s="67"/>
      <c r="Z366" s="67"/>
      <c r="AA366" s="67"/>
      <c r="AB366" s="67"/>
      <c r="AC366" s="154"/>
      <c r="AD366" s="154"/>
      <c r="AE366" s="47" t="str">
        <f t="shared" si="382"/>
        <v>NA</v>
      </c>
      <c r="AF366" s="47" t="str">
        <f t="shared" si="383"/>
        <v>NA</v>
      </c>
      <c r="AG366" s="47" t="str">
        <f t="shared" si="384"/>
        <v>NA</v>
      </c>
      <c r="AH366" s="47" t="str">
        <f t="shared" si="385"/>
        <v>NA</v>
      </c>
      <c r="AI366" s="47" t="str">
        <f t="shared" si="386"/>
        <v>NA</v>
      </c>
      <c r="AJ366" s="47" t="str">
        <f t="shared" si="387"/>
        <v>NA</v>
      </c>
      <c r="AK366" s="47" t="str">
        <f t="shared" si="388"/>
        <v>NA</v>
      </c>
      <c r="AL366" s="47" t="str">
        <f t="shared" si="389"/>
        <v>NA</v>
      </c>
      <c r="AM366" s="47" t="str">
        <f t="shared" si="390"/>
        <v>NA</v>
      </c>
      <c r="AN366" s="47" t="str">
        <f t="shared" si="391"/>
        <v>NA</v>
      </c>
      <c r="AO366" s="47" t="str">
        <f t="shared" si="392"/>
        <v>NA</v>
      </c>
      <c r="AP366" s="47" t="str">
        <f t="shared" si="393"/>
        <v>NA</v>
      </c>
      <c r="AQ366" s="47" t="str">
        <f t="shared" si="394"/>
        <v>NA</v>
      </c>
      <c r="AR366" s="47" t="str">
        <f t="shared" si="395"/>
        <v>NA</v>
      </c>
      <c r="AS366" s="47" t="str">
        <f t="shared" si="396"/>
        <v>NA</v>
      </c>
      <c r="AT366" s="47" t="str">
        <f t="shared" si="397"/>
        <v>NA</v>
      </c>
      <c r="AU366" s="47">
        <f t="shared" si="398"/>
        <v>813</v>
      </c>
      <c r="AV366" s="47">
        <f t="shared" si="399"/>
        <v>791</v>
      </c>
      <c r="AW366" s="47">
        <f t="shared" si="400"/>
        <v>864</v>
      </c>
      <c r="AX366" s="47" t="str">
        <f t="shared" si="401"/>
        <v>NA</v>
      </c>
      <c r="AY366" s="47" t="str">
        <f t="shared" si="402"/>
        <v>NA</v>
      </c>
      <c r="AZ366" s="47" t="str">
        <f t="shared" si="403"/>
        <v>NA</v>
      </c>
      <c r="BA366" s="47" t="str">
        <f t="shared" si="404"/>
        <v>NA</v>
      </c>
      <c r="BB366" s="47" t="str">
        <f t="shared" si="378"/>
        <v>NA</v>
      </c>
      <c r="BC366" s="47" t="str">
        <f t="shared" si="379"/>
        <v>NA</v>
      </c>
      <c r="BD366" s="47" t="str">
        <f t="shared" si="380"/>
        <v>NA</v>
      </c>
      <c r="BE366" s="47" t="str">
        <f t="shared" si="381"/>
        <v>NA</v>
      </c>
    </row>
    <row r="367" spans="1:57" ht="15" customHeight="1" x14ac:dyDescent="0.25">
      <c r="A367" s="54" t="s">
        <v>337</v>
      </c>
      <c r="B367" s="8" t="s">
        <v>920</v>
      </c>
      <c r="C367" s="81" t="s">
        <v>1129</v>
      </c>
      <c r="N367" s="37">
        <v>19980</v>
      </c>
      <c r="O367" s="37">
        <v>18844</v>
      </c>
      <c r="P367" s="37">
        <v>24276</v>
      </c>
      <c r="Q367" s="37">
        <v>25269</v>
      </c>
      <c r="T367" s="66"/>
      <c r="U367" s="62"/>
      <c r="V367" s="67"/>
      <c r="W367" s="67"/>
      <c r="X367" s="67"/>
      <c r="Y367" s="67"/>
      <c r="Z367" s="67"/>
      <c r="AA367" s="67"/>
      <c r="AB367" s="67"/>
      <c r="AC367" s="154"/>
      <c r="AD367" s="154"/>
      <c r="AE367" s="47" t="str">
        <f t="shared" si="382"/>
        <v>NA</v>
      </c>
      <c r="AF367" s="47" t="str">
        <f t="shared" si="383"/>
        <v>NA</v>
      </c>
      <c r="AG367" s="47" t="str">
        <f t="shared" si="384"/>
        <v>NA</v>
      </c>
      <c r="AH367" s="47" t="str">
        <f t="shared" si="385"/>
        <v>NA</v>
      </c>
      <c r="AI367" s="47" t="str">
        <f t="shared" si="386"/>
        <v>NA</v>
      </c>
      <c r="AJ367" s="47" t="str">
        <f t="shared" si="387"/>
        <v>NA</v>
      </c>
      <c r="AK367" s="47" t="str">
        <f t="shared" si="388"/>
        <v>NA</v>
      </c>
      <c r="AL367" s="47" t="str">
        <f t="shared" si="389"/>
        <v>NA</v>
      </c>
      <c r="AM367" s="47" t="str">
        <f t="shared" si="390"/>
        <v>NA</v>
      </c>
      <c r="AN367" s="47" t="str">
        <f t="shared" si="391"/>
        <v>NA</v>
      </c>
      <c r="AO367" s="47">
        <f t="shared" si="392"/>
        <v>564</v>
      </c>
      <c r="AP367" s="47">
        <f t="shared" si="393"/>
        <v>574</v>
      </c>
      <c r="AQ367" s="47">
        <f t="shared" si="394"/>
        <v>567</v>
      </c>
      <c r="AR367" s="47">
        <f t="shared" si="395"/>
        <v>584</v>
      </c>
      <c r="AS367" s="47" t="str">
        <f t="shared" si="396"/>
        <v>NA</v>
      </c>
      <c r="AT367" s="47" t="str">
        <f t="shared" si="397"/>
        <v>NA</v>
      </c>
      <c r="AU367" s="47" t="str">
        <f t="shared" si="398"/>
        <v>NA</v>
      </c>
      <c r="AV367" s="47" t="str">
        <f t="shared" si="399"/>
        <v>NA</v>
      </c>
      <c r="AW367" s="47" t="str">
        <f t="shared" si="400"/>
        <v>NA</v>
      </c>
      <c r="AX367" s="47" t="str">
        <f t="shared" si="401"/>
        <v>NA</v>
      </c>
      <c r="AY367" s="47" t="str">
        <f t="shared" si="402"/>
        <v>NA</v>
      </c>
      <c r="AZ367" s="47" t="str">
        <f t="shared" si="403"/>
        <v>NA</v>
      </c>
      <c r="BA367" s="47" t="str">
        <f t="shared" si="404"/>
        <v>NA</v>
      </c>
      <c r="BB367" s="47" t="str">
        <f t="shared" si="378"/>
        <v>NA</v>
      </c>
      <c r="BC367" s="47" t="str">
        <f t="shared" si="379"/>
        <v>NA</v>
      </c>
      <c r="BD367" s="47" t="str">
        <f t="shared" si="380"/>
        <v>NA</v>
      </c>
      <c r="BE367" s="47" t="str">
        <f t="shared" si="381"/>
        <v>NA</v>
      </c>
    </row>
    <row r="368" spans="1:57" ht="15" customHeight="1" x14ac:dyDescent="0.25">
      <c r="A368" s="54" t="s">
        <v>343</v>
      </c>
      <c r="B368" s="8" t="s">
        <v>920</v>
      </c>
      <c r="C368" s="81" t="s">
        <v>1129</v>
      </c>
      <c r="H368" s="37">
        <v>22589</v>
      </c>
      <c r="I368" s="37">
        <v>25796</v>
      </c>
      <c r="J368" s="37">
        <v>26856</v>
      </c>
      <c r="K368" s="37">
        <v>30163</v>
      </c>
      <c r="L368" s="98">
        <f>((N368-K368)/3)+K368</f>
        <v>32233.333333333332</v>
      </c>
      <c r="M368" s="98">
        <f>((N368-K368)/3)+L368</f>
        <v>34303.666666666664</v>
      </c>
      <c r="N368" s="37">
        <v>36374</v>
      </c>
      <c r="O368" s="37">
        <v>31439</v>
      </c>
      <c r="P368" s="37">
        <v>26291</v>
      </c>
      <c r="Q368" s="98">
        <f>((R368-P368)/2)+P368</f>
        <v>199413</v>
      </c>
      <c r="R368" s="37">
        <v>372535</v>
      </c>
      <c r="S368" s="37">
        <v>404110</v>
      </c>
      <c r="T368" s="62"/>
      <c r="U368" s="62"/>
      <c r="V368" s="67"/>
      <c r="W368" s="67"/>
      <c r="X368" s="67"/>
      <c r="Y368" s="67"/>
      <c r="Z368" s="67"/>
      <c r="AA368" s="67"/>
      <c r="AB368" s="67"/>
      <c r="AC368" s="154"/>
      <c r="AD368" s="154"/>
      <c r="AE368" s="47" t="str">
        <f t="shared" si="382"/>
        <v>NA</v>
      </c>
      <c r="AF368" s="47" t="str">
        <f t="shared" si="383"/>
        <v>NA</v>
      </c>
      <c r="AG368" s="47" t="str">
        <f t="shared" si="384"/>
        <v>NA</v>
      </c>
      <c r="AH368" s="47" t="str">
        <f t="shared" si="385"/>
        <v>NA</v>
      </c>
      <c r="AI368" s="47">
        <f t="shared" si="386"/>
        <v>364</v>
      </c>
      <c r="AJ368" s="47">
        <f t="shared" si="387"/>
        <v>382</v>
      </c>
      <c r="AK368" s="47">
        <f t="shared" si="388"/>
        <v>399</v>
      </c>
      <c r="AL368" s="47">
        <f t="shared" si="389"/>
        <v>400</v>
      </c>
      <c r="AM368" s="47">
        <f t="shared" si="390"/>
        <v>429</v>
      </c>
      <c r="AN368" s="47">
        <f t="shared" si="391"/>
        <v>443</v>
      </c>
      <c r="AO368" s="47">
        <f t="shared" si="392"/>
        <v>487</v>
      </c>
      <c r="AP368" s="47">
        <f t="shared" si="393"/>
        <v>507</v>
      </c>
      <c r="AQ368" s="47">
        <f t="shared" si="394"/>
        <v>549</v>
      </c>
      <c r="AR368" s="47">
        <f t="shared" si="395"/>
        <v>179</v>
      </c>
      <c r="AS368" s="47">
        <f t="shared" si="396"/>
        <v>128</v>
      </c>
      <c r="AT368" s="47">
        <f t="shared" si="397"/>
        <v>131</v>
      </c>
      <c r="AU368" s="47" t="str">
        <f t="shared" si="398"/>
        <v>NA</v>
      </c>
      <c r="AV368" s="47" t="str">
        <f t="shared" si="399"/>
        <v>NA</v>
      </c>
      <c r="AW368" s="47" t="str">
        <f t="shared" si="400"/>
        <v>NA</v>
      </c>
      <c r="AX368" s="47" t="str">
        <f t="shared" si="401"/>
        <v>NA</v>
      </c>
      <c r="AY368" s="47" t="str">
        <f t="shared" si="402"/>
        <v>NA</v>
      </c>
      <c r="AZ368" s="47" t="str">
        <f t="shared" si="403"/>
        <v>NA</v>
      </c>
      <c r="BA368" s="47" t="str">
        <f t="shared" si="404"/>
        <v>NA</v>
      </c>
      <c r="BB368" s="47" t="str">
        <f t="shared" si="378"/>
        <v>NA</v>
      </c>
      <c r="BC368" s="47" t="str">
        <f t="shared" si="379"/>
        <v>NA</v>
      </c>
      <c r="BD368" s="47" t="str">
        <f t="shared" si="380"/>
        <v>NA</v>
      </c>
      <c r="BE368" s="47" t="str">
        <f t="shared" si="381"/>
        <v>NA</v>
      </c>
    </row>
    <row r="369" spans="1:57" ht="15" customHeight="1" x14ac:dyDescent="0.25">
      <c r="A369" s="54" t="s">
        <v>878</v>
      </c>
      <c r="B369" s="8" t="s">
        <v>920</v>
      </c>
      <c r="C369" s="81" t="s">
        <v>1129</v>
      </c>
      <c r="O369" s="37">
        <v>4925</v>
      </c>
      <c r="P369" s="37">
        <v>4644</v>
      </c>
      <c r="Q369" s="37">
        <v>4803</v>
      </c>
      <c r="R369" s="37">
        <v>9258</v>
      </c>
      <c r="S369" s="37">
        <v>10665</v>
      </c>
      <c r="T369" s="62">
        <v>11811</v>
      </c>
      <c r="U369" s="62"/>
      <c r="V369" s="67"/>
      <c r="W369" s="67"/>
      <c r="X369" s="67"/>
      <c r="Y369" s="67"/>
      <c r="Z369" s="67"/>
      <c r="AA369" s="67"/>
      <c r="AB369" s="67"/>
      <c r="AC369" s="154">
        <v>26636</v>
      </c>
      <c r="AD369" s="154">
        <v>25829</v>
      </c>
      <c r="AE369" s="47" t="str">
        <f t="shared" si="382"/>
        <v>NA</v>
      </c>
      <c r="AF369" s="47" t="str">
        <f t="shared" si="383"/>
        <v>NA</v>
      </c>
      <c r="AG369" s="47" t="str">
        <f t="shared" si="384"/>
        <v>NA</v>
      </c>
      <c r="AH369" s="47" t="str">
        <f t="shared" si="385"/>
        <v>NA</v>
      </c>
      <c r="AI369" s="47" t="str">
        <f t="shared" si="386"/>
        <v>NA</v>
      </c>
      <c r="AJ369" s="47" t="str">
        <f t="shared" si="387"/>
        <v>NA</v>
      </c>
      <c r="AK369" s="47" t="str">
        <f t="shared" si="388"/>
        <v>NA</v>
      </c>
      <c r="AL369" s="47" t="str">
        <f t="shared" si="389"/>
        <v>NA</v>
      </c>
      <c r="AM369" s="47" t="str">
        <f t="shared" si="390"/>
        <v>NA</v>
      </c>
      <c r="AN369" s="47" t="str">
        <f t="shared" si="391"/>
        <v>NA</v>
      </c>
      <c r="AO369" s="47" t="str">
        <f t="shared" si="392"/>
        <v>NA</v>
      </c>
      <c r="AP369" s="47">
        <f t="shared" si="393"/>
        <v>642</v>
      </c>
      <c r="AQ369" s="47">
        <f t="shared" si="394"/>
        <v>707</v>
      </c>
      <c r="AR369" s="47">
        <f t="shared" si="395"/>
        <v>746</v>
      </c>
      <c r="AS369" s="47">
        <f t="shared" si="396"/>
        <v>712</v>
      </c>
      <c r="AT369" s="47">
        <f t="shared" si="397"/>
        <v>717</v>
      </c>
      <c r="AU369" s="47">
        <f t="shared" si="398"/>
        <v>752</v>
      </c>
      <c r="AV369" s="47" t="str">
        <f t="shared" si="399"/>
        <v>NA</v>
      </c>
      <c r="AW369" s="47" t="str">
        <f t="shared" si="400"/>
        <v>NA</v>
      </c>
      <c r="AX369" s="47" t="str">
        <f t="shared" si="401"/>
        <v>NA</v>
      </c>
      <c r="AY369" s="47" t="str">
        <f t="shared" si="402"/>
        <v>NA</v>
      </c>
      <c r="AZ369" s="47" t="str">
        <f t="shared" si="403"/>
        <v>NA</v>
      </c>
      <c r="BA369" s="47" t="str">
        <f t="shared" si="404"/>
        <v>NA</v>
      </c>
      <c r="BB369" s="47" t="str">
        <f t="shared" si="378"/>
        <v>NA</v>
      </c>
      <c r="BC369" s="47" t="str">
        <f t="shared" si="379"/>
        <v>NA</v>
      </c>
      <c r="BD369" s="47">
        <f t="shared" si="380"/>
        <v>712</v>
      </c>
      <c r="BE369" s="47">
        <f t="shared" si="381"/>
        <v>716</v>
      </c>
    </row>
    <row r="370" spans="1:57" ht="15" customHeight="1" x14ac:dyDescent="0.25">
      <c r="A370" s="54" t="s">
        <v>443</v>
      </c>
      <c r="B370" s="8" t="s">
        <v>920</v>
      </c>
      <c r="C370" s="81" t="s">
        <v>1129</v>
      </c>
      <c r="S370" s="37">
        <v>8513</v>
      </c>
      <c r="T370" s="66">
        <v>9512</v>
      </c>
      <c r="U370" s="62">
        <v>10940</v>
      </c>
      <c r="V370" s="67"/>
      <c r="W370" s="67"/>
      <c r="X370" s="67"/>
      <c r="Y370" s="67"/>
      <c r="Z370" s="67"/>
      <c r="AA370" s="67"/>
      <c r="AB370" s="67"/>
      <c r="AC370" s="154"/>
      <c r="AD370" s="154"/>
      <c r="AE370" s="47" t="str">
        <f t="shared" si="382"/>
        <v>NA</v>
      </c>
      <c r="AF370" s="47" t="str">
        <f t="shared" si="383"/>
        <v>NA</v>
      </c>
      <c r="AG370" s="47" t="str">
        <f t="shared" si="384"/>
        <v>NA</v>
      </c>
      <c r="AH370" s="47" t="str">
        <f t="shared" si="385"/>
        <v>NA</v>
      </c>
      <c r="AI370" s="47" t="str">
        <f t="shared" si="386"/>
        <v>NA</v>
      </c>
      <c r="AJ370" s="47" t="str">
        <f t="shared" si="387"/>
        <v>NA</v>
      </c>
      <c r="AK370" s="47" t="str">
        <f t="shared" si="388"/>
        <v>NA</v>
      </c>
      <c r="AL370" s="47" t="str">
        <f t="shared" si="389"/>
        <v>NA</v>
      </c>
      <c r="AM370" s="47" t="str">
        <f t="shared" si="390"/>
        <v>NA</v>
      </c>
      <c r="AN370" s="47" t="str">
        <f t="shared" si="391"/>
        <v>NA</v>
      </c>
      <c r="AO370" s="47" t="str">
        <f t="shared" si="392"/>
        <v>NA</v>
      </c>
      <c r="AP370" s="47" t="str">
        <f t="shared" si="393"/>
        <v>NA</v>
      </c>
      <c r="AQ370" s="47" t="str">
        <f t="shared" si="394"/>
        <v>NA</v>
      </c>
      <c r="AR370" s="47" t="str">
        <f t="shared" si="395"/>
        <v>NA</v>
      </c>
      <c r="AS370" s="47" t="str">
        <f t="shared" si="396"/>
        <v>NA</v>
      </c>
      <c r="AT370" s="47">
        <f t="shared" si="397"/>
        <v>732</v>
      </c>
      <c r="AU370" s="47">
        <f t="shared" si="398"/>
        <v>772</v>
      </c>
      <c r="AV370" s="47">
        <f t="shared" si="399"/>
        <v>780</v>
      </c>
      <c r="AW370" s="47" t="str">
        <f t="shared" si="400"/>
        <v>NA</v>
      </c>
      <c r="AX370" s="47" t="str">
        <f t="shared" si="401"/>
        <v>NA</v>
      </c>
      <c r="AY370" s="47" t="str">
        <f t="shared" si="402"/>
        <v>NA</v>
      </c>
      <c r="AZ370" s="47" t="str">
        <f t="shared" si="403"/>
        <v>NA</v>
      </c>
      <c r="BA370" s="47" t="str">
        <f t="shared" si="404"/>
        <v>NA</v>
      </c>
      <c r="BB370" s="47" t="str">
        <f t="shared" si="378"/>
        <v>NA</v>
      </c>
      <c r="BC370" s="47" t="str">
        <f t="shared" si="379"/>
        <v>NA</v>
      </c>
      <c r="BD370" s="47" t="str">
        <f t="shared" si="380"/>
        <v>NA</v>
      </c>
      <c r="BE370" s="47" t="str">
        <f t="shared" si="381"/>
        <v>NA</v>
      </c>
    </row>
    <row r="371" spans="1:57" ht="15" customHeight="1" x14ac:dyDescent="0.25">
      <c r="A371" s="54" t="s">
        <v>532</v>
      </c>
      <c r="B371" s="8" t="s">
        <v>920</v>
      </c>
      <c r="C371" s="81" t="s">
        <v>1129</v>
      </c>
      <c r="R371" s="37">
        <v>181871</v>
      </c>
      <c r="S371" s="37">
        <v>203124</v>
      </c>
      <c r="T371" s="66"/>
      <c r="U371" s="62"/>
      <c r="V371" s="67"/>
      <c r="W371" s="67"/>
      <c r="X371" s="67"/>
      <c r="Y371" s="67"/>
      <c r="Z371" s="67"/>
      <c r="AA371" s="67"/>
      <c r="AB371" s="67"/>
      <c r="AC371" s="154"/>
      <c r="AD371" s="154"/>
      <c r="AE371" s="47" t="str">
        <f t="shared" si="382"/>
        <v>NA</v>
      </c>
      <c r="AF371" s="47" t="str">
        <f t="shared" si="383"/>
        <v>NA</v>
      </c>
      <c r="AG371" s="47" t="str">
        <f t="shared" si="384"/>
        <v>NA</v>
      </c>
      <c r="AH371" s="47" t="str">
        <f t="shared" si="385"/>
        <v>NA</v>
      </c>
      <c r="AI371" s="47" t="str">
        <f t="shared" si="386"/>
        <v>NA</v>
      </c>
      <c r="AJ371" s="47" t="str">
        <f t="shared" si="387"/>
        <v>NA</v>
      </c>
      <c r="AK371" s="47" t="str">
        <f t="shared" si="388"/>
        <v>NA</v>
      </c>
      <c r="AL371" s="47" t="str">
        <f t="shared" si="389"/>
        <v>NA</v>
      </c>
      <c r="AM371" s="47" t="str">
        <f t="shared" si="390"/>
        <v>NA</v>
      </c>
      <c r="AN371" s="47" t="str">
        <f t="shared" si="391"/>
        <v>NA</v>
      </c>
      <c r="AO371" s="47" t="str">
        <f t="shared" si="392"/>
        <v>NA</v>
      </c>
      <c r="AP371" s="47" t="str">
        <f t="shared" si="393"/>
        <v>NA</v>
      </c>
      <c r="AQ371" s="47" t="str">
        <f t="shared" si="394"/>
        <v>NA</v>
      </c>
      <c r="AR371" s="47" t="str">
        <f t="shared" si="395"/>
        <v>NA</v>
      </c>
      <c r="AS371" s="47">
        <f t="shared" si="396"/>
        <v>215</v>
      </c>
      <c r="AT371" s="47">
        <f t="shared" si="397"/>
        <v>212</v>
      </c>
      <c r="AU371" s="47" t="str">
        <f t="shared" si="398"/>
        <v>NA</v>
      </c>
      <c r="AV371" s="47" t="str">
        <f t="shared" si="399"/>
        <v>NA</v>
      </c>
      <c r="AW371" s="47" t="str">
        <f t="shared" si="400"/>
        <v>NA</v>
      </c>
      <c r="AX371" s="47" t="str">
        <f t="shared" si="401"/>
        <v>NA</v>
      </c>
      <c r="AY371" s="47" t="str">
        <f t="shared" si="402"/>
        <v>NA</v>
      </c>
      <c r="AZ371" s="47" t="str">
        <f t="shared" si="403"/>
        <v>NA</v>
      </c>
      <c r="BA371" s="47" t="str">
        <f t="shared" si="404"/>
        <v>NA</v>
      </c>
      <c r="BB371" s="47" t="str">
        <f t="shared" si="378"/>
        <v>NA</v>
      </c>
      <c r="BC371" s="47" t="str">
        <f t="shared" si="379"/>
        <v>NA</v>
      </c>
      <c r="BD371" s="47" t="str">
        <f t="shared" si="380"/>
        <v>NA</v>
      </c>
      <c r="BE371" s="47" t="str">
        <f t="shared" si="381"/>
        <v>NA</v>
      </c>
    </row>
    <row r="372" spans="1:57" ht="15" customHeight="1" x14ac:dyDescent="0.25">
      <c r="A372" s="54" t="s">
        <v>473</v>
      </c>
      <c r="B372" s="8" t="s">
        <v>920</v>
      </c>
      <c r="C372" s="81" t="s">
        <v>1129</v>
      </c>
      <c r="T372" s="66"/>
      <c r="U372" s="62">
        <v>3027</v>
      </c>
      <c r="V372" s="67">
        <v>2863</v>
      </c>
      <c r="W372" s="67"/>
      <c r="X372" s="67"/>
      <c r="Y372" s="67"/>
      <c r="Z372" s="67"/>
      <c r="AA372" s="67"/>
      <c r="AB372" s="67"/>
      <c r="AC372" s="154"/>
      <c r="AD372" s="154"/>
      <c r="AE372" s="47" t="str">
        <f t="shared" si="382"/>
        <v>NA</v>
      </c>
      <c r="AF372" s="47" t="str">
        <f t="shared" si="383"/>
        <v>NA</v>
      </c>
      <c r="AG372" s="47" t="str">
        <f t="shared" si="384"/>
        <v>NA</v>
      </c>
      <c r="AH372" s="47" t="str">
        <f t="shared" si="385"/>
        <v>NA</v>
      </c>
      <c r="AI372" s="47" t="str">
        <f t="shared" si="386"/>
        <v>NA</v>
      </c>
      <c r="AJ372" s="47" t="str">
        <f t="shared" si="387"/>
        <v>NA</v>
      </c>
      <c r="AK372" s="47" t="str">
        <f t="shared" si="388"/>
        <v>NA</v>
      </c>
      <c r="AL372" s="47" t="str">
        <f t="shared" si="389"/>
        <v>NA</v>
      </c>
      <c r="AM372" s="47" t="str">
        <f t="shared" si="390"/>
        <v>NA</v>
      </c>
      <c r="AN372" s="47" t="str">
        <f t="shared" si="391"/>
        <v>NA</v>
      </c>
      <c r="AO372" s="47" t="str">
        <f t="shared" si="392"/>
        <v>NA</v>
      </c>
      <c r="AP372" s="47" t="str">
        <f t="shared" si="393"/>
        <v>NA</v>
      </c>
      <c r="AQ372" s="47" t="str">
        <f t="shared" si="394"/>
        <v>NA</v>
      </c>
      <c r="AR372" s="47" t="str">
        <f t="shared" si="395"/>
        <v>NA</v>
      </c>
      <c r="AS372" s="47" t="str">
        <f t="shared" si="396"/>
        <v>NA</v>
      </c>
      <c r="AT372" s="47" t="str">
        <f t="shared" si="397"/>
        <v>NA</v>
      </c>
      <c r="AU372" s="47" t="str">
        <f t="shared" si="398"/>
        <v>NA</v>
      </c>
      <c r="AV372" s="47">
        <f t="shared" si="399"/>
        <v>820</v>
      </c>
      <c r="AW372" s="47">
        <f t="shared" si="400"/>
        <v>911</v>
      </c>
      <c r="AX372" s="47" t="str">
        <f t="shared" si="401"/>
        <v>NA</v>
      </c>
      <c r="AY372" s="47" t="str">
        <f t="shared" si="402"/>
        <v>NA</v>
      </c>
      <c r="AZ372" s="47" t="str">
        <f t="shared" si="403"/>
        <v>NA</v>
      </c>
      <c r="BA372" s="47" t="str">
        <f t="shared" si="404"/>
        <v>NA</v>
      </c>
      <c r="BB372" s="47" t="str">
        <f t="shared" si="378"/>
        <v>NA</v>
      </c>
      <c r="BC372" s="47" t="str">
        <f t="shared" si="379"/>
        <v>NA</v>
      </c>
      <c r="BD372" s="47" t="str">
        <f t="shared" si="380"/>
        <v>NA</v>
      </c>
      <c r="BE372" s="47" t="str">
        <f t="shared" si="381"/>
        <v>NA</v>
      </c>
    </row>
    <row r="373" spans="1:57" ht="15" customHeight="1" x14ac:dyDescent="0.25">
      <c r="A373" s="54" t="s">
        <v>455</v>
      </c>
      <c r="B373" s="8" t="s">
        <v>951</v>
      </c>
      <c r="C373" s="81" t="s">
        <v>1129</v>
      </c>
      <c r="P373" s="37">
        <v>7455</v>
      </c>
      <c r="Q373" s="37">
        <v>7722</v>
      </c>
      <c r="T373" s="66"/>
      <c r="U373" s="62"/>
      <c r="V373" s="67"/>
      <c r="W373" s="67"/>
      <c r="X373" s="67"/>
      <c r="Y373" s="67"/>
      <c r="Z373" s="67"/>
      <c r="AA373" s="67"/>
      <c r="AB373" s="67"/>
      <c r="AC373" s="154"/>
      <c r="AD373" s="154"/>
      <c r="AE373" s="47" t="str">
        <f t="shared" si="382"/>
        <v>NA</v>
      </c>
      <c r="AF373" s="47" t="str">
        <f t="shared" si="383"/>
        <v>NA</v>
      </c>
      <c r="AG373" s="47" t="str">
        <f t="shared" si="384"/>
        <v>NA</v>
      </c>
      <c r="AH373" s="47" t="str">
        <f t="shared" si="385"/>
        <v>NA</v>
      </c>
      <c r="AI373" s="47" t="str">
        <f t="shared" si="386"/>
        <v>NA</v>
      </c>
      <c r="AJ373" s="47" t="str">
        <f t="shared" si="387"/>
        <v>NA</v>
      </c>
      <c r="AK373" s="47" t="str">
        <f t="shared" si="388"/>
        <v>NA</v>
      </c>
      <c r="AL373" s="47" t="str">
        <f t="shared" si="389"/>
        <v>NA</v>
      </c>
      <c r="AM373" s="47" t="str">
        <f t="shared" si="390"/>
        <v>NA</v>
      </c>
      <c r="AN373" s="47" t="str">
        <f t="shared" si="391"/>
        <v>NA</v>
      </c>
      <c r="AO373" s="47" t="str">
        <f t="shared" si="392"/>
        <v>NA</v>
      </c>
      <c r="AP373" s="47" t="str">
        <f t="shared" si="393"/>
        <v>NA</v>
      </c>
      <c r="AQ373" s="47">
        <f t="shared" si="394"/>
        <v>684</v>
      </c>
      <c r="AR373" s="47">
        <f t="shared" si="395"/>
        <v>723</v>
      </c>
      <c r="AS373" s="47" t="str">
        <f t="shared" si="396"/>
        <v>NA</v>
      </c>
      <c r="AT373" s="47" t="str">
        <f t="shared" si="397"/>
        <v>NA</v>
      </c>
      <c r="AU373" s="47" t="str">
        <f t="shared" si="398"/>
        <v>NA</v>
      </c>
      <c r="AV373" s="47" t="str">
        <f t="shared" si="399"/>
        <v>NA</v>
      </c>
      <c r="AW373" s="47" t="str">
        <f t="shared" si="400"/>
        <v>NA</v>
      </c>
      <c r="AX373" s="47" t="str">
        <f t="shared" si="401"/>
        <v>NA</v>
      </c>
      <c r="AY373" s="47" t="str">
        <f t="shared" si="402"/>
        <v>NA</v>
      </c>
      <c r="AZ373" s="47" t="str">
        <f t="shared" si="403"/>
        <v>NA</v>
      </c>
      <c r="BA373" s="47" t="str">
        <f t="shared" si="404"/>
        <v>NA</v>
      </c>
      <c r="BB373" s="47" t="str">
        <f t="shared" si="378"/>
        <v>NA</v>
      </c>
      <c r="BC373" s="47" t="str">
        <f t="shared" si="379"/>
        <v>NA</v>
      </c>
      <c r="BD373" s="47" t="str">
        <f t="shared" si="380"/>
        <v>NA</v>
      </c>
      <c r="BE373" s="47" t="str">
        <f t="shared" si="381"/>
        <v>NA</v>
      </c>
    </row>
    <row r="374" spans="1:57" ht="15" customHeight="1" x14ac:dyDescent="0.25">
      <c r="A374" s="54" t="s">
        <v>897</v>
      </c>
      <c r="B374" s="8" t="s">
        <v>951</v>
      </c>
      <c r="C374" s="81" t="s">
        <v>1129</v>
      </c>
      <c r="N374" s="37">
        <v>33104</v>
      </c>
      <c r="O374" s="98">
        <f>((P374-N374)/2)+N374</f>
        <v>34077</v>
      </c>
      <c r="P374" s="37">
        <v>35050</v>
      </c>
      <c r="Q374" s="37">
        <v>33549</v>
      </c>
      <c r="R374" s="37">
        <v>37095</v>
      </c>
      <c r="S374" s="37">
        <v>39598</v>
      </c>
      <c r="T374" s="66">
        <v>42391</v>
      </c>
      <c r="U374" s="62"/>
      <c r="V374" s="67"/>
      <c r="W374" s="67"/>
      <c r="X374" s="67"/>
      <c r="Y374" s="67"/>
      <c r="Z374" s="67"/>
      <c r="AA374" s="67"/>
      <c r="AB374" s="67"/>
      <c r="AC374" s="154"/>
      <c r="AD374" s="154"/>
      <c r="AE374" s="47" t="str">
        <f t="shared" si="382"/>
        <v>NA</v>
      </c>
      <c r="AF374" s="47" t="str">
        <f t="shared" si="383"/>
        <v>NA</v>
      </c>
      <c r="AG374" s="47" t="str">
        <f t="shared" si="384"/>
        <v>NA</v>
      </c>
      <c r="AH374" s="47" t="str">
        <f t="shared" si="385"/>
        <v>NA</v>
      </c>
      <c r="AI374" s="47" t="str">
        <f t="shared" si="386"/>
        <v>NA</v>
      </c>
      <c r="AJ374" s="47" t="str">
        <f t="shared" si="387"/>
        <v>NA</v>
      </c>
      <c r="AK374" s="47" t="str">
        <f t="shared" si="388"/>
        <v>NA</v>
      </c>
      <c r="AL374" s="47" t="str">
        <f t="shared" si="389"/>
        <v>NA</v>
      </c>
      <c r="AM374" s="47" t="str">
        <f t="shared" si="390"/>
        <v>NA</v>
      </c>
      <c r="AN374" s="47" t="str">
        <f t="shared" si="391"/>
        <v>NA</v>
      </c>
      <c r="AO374" s="47">
        <f t="shared" si="392"/>
        <v>501</v>
      </c>
      <c r="AP374" s="47">
        <f t="shared" si="393"/>
        <v>494</v>
      </c>
      <c r="AQ374" s="47">
        <f t="shared" si="394"/>
        <v>491</v>
      </c>
      <c r="AR374" s="47">
        <f t="shared" si="395"/>
        <v>516</v>
      </c>
      <c r="AS374" s="47">
        <f t="shared" si="396"/>
        <v>524</v>
      </c>
      <c r="AT374" s="47">
        <f t="shared" si="397"/>
        <v>527</v>
      </c>
      <c r="AU374" s="47">
        <f t="shared" si="398"/>
        <v>541</v>
      </c>
      <c r="AV374" s="47" t="str">
        <f t="shared" si="399"/>
        <v>NA</v>
      </c>
      <c r="AW374" s="47" t="str">
        <f t="shared" si="400"/>
        <v>NA</v>
      </c>
      <c r="AX374" s="47" t="str">
        <f t="shared" si="401"/>
        <v>NA</v>
      </c>
      <c r="AY374" s="47" t="str">
        <f t="shared" si="402"/>
        <v>NA</v>
      </c>
      <c r="AZ374" s="47" t="str">
        <f t="shared" si="403"/>
        <v>NA</v>
      </c>
      <c r="BA374" s="47" t="str">
        <f t="shared" si="404"/>
        <v>NA</v>
      </c>
      <c r="BB374" s="47" t="str">
        <f t="shared" si="378"/>
        <v>NA</v>
      </c>
      <c r="BC374" s="47" t="str">
        <f t="shared" si="379"/>
        <v>NA</v>
      </c>
      <c r="BD374" s="47" t="str">
        <f t="shared" si="380"/>
        <v>NA</v>
      </c>
      <c r="BE374" s="47" t="str">
        <f t="shared" si="381"/>
        <v>NA</v>
      </c>
    </row>
    <row r="375" spans="1:57" ht="15" customHeight="1" x14ac:dyDescent="0.25">
      <c r="A375" s="54" t="s">
        <v>2249</v>
      </c>
      <c r="B375" s="8" t="s">
        <v>910</v>
      </c>
      <c r="C375" s="81" t="s">
        <v>1129</v>
      </c>
      <c r="O375" s="98"/>
      <c r="T375" s="66"/>
      <c r="U375" s="62"/>
      <c r="V375" s="67"/>
      <c r="W375" s="67"/>
      <c r="X375" s="67"/>
      <c r="Y375" s="67"/>
      <c r="Z375" s="67"/>
      <c r="AA375" s="67"/>
      <c r="AB375" s="67"/>
      <c r="AC375" s="154">
        <v>97510</v>
      </c>
      <c r="AD375" s="154">
        <v>96512</v>
      </c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</row>
    <row r="376" spans="1:57" ht="15" customHeight="1" x14ac:dyDescent="0.25">
      <c r="A376" s="54" t="s">
        <v>2250</v>
      </c>
      <c r="B376" s="8" t="s">
        <v>910</v>
      </c>
      <c r="C376" s="81" t="s">
        <v>1129</v>
      </c>
      <c r="O376" s="98"/>
      <c r="T376" s="66"/>
      <c r="U376" s="62"/>
      <c r="V376" s="67"/>
      <c r="W376" s="67"/>
      <c r="X376" s="67"/>
      <c r="Y376" s="67"/>
      <c r="Z376" s="67"/>
      <c r="AA376" s="67"/>
      <c r="AB376" s="67"/>
      <c r="AC376" s="154">
        <v>43819</v>
      </c>
      <c r="AD376" s="154">
        <v>58717</v>
      </c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</row>
    <row r="377" spans="1:57" ht="15" customHeight="1" x14ac:dyDescent="0.25">
      <c r="A377" s="54" t="s">
        <v>898</v>
      </c>
      <c r="B377" s="8" t="s">
        <v>951</v>
      </c>
      <c r="C377" s="81" t="s">
        <v>1129</v>
      </c>
      <c r="Q377" s="37">
        <v>894</v>
      </c>
      <c r="T377" s="66"/>
      <c r="U377" s="62"/>
      <c r="V377" s="67"/>
      <c r="W377" s="67"/>
      <c r="X377" s="67"/>
      <c r="Y377" s="67"/>
      <c r="Z377" s="67"/>
      <c r="AA377" s="67"/>
      <c r="AB377" s="67"/>
      <c r="AC377" s="154"/>
      <c r="AD377" s="154"/>
      <c r="AE377" s="47" t="str">
        <f t="shared" ref="AE377:BA377" si="405">IF(D377&gt;0,RANK(D377,D$22:D$1192),"NA")</f>
        <v>NA</v>
      </c>
      <c r="AF377" s="47" t="str">
        <f t="shared" si="405"/>
        <v>NA</v>
      </c>
      <c r="AG377" s="47" t="str">
        <f t="shared" si="405"/>
        <v>NA</v>
      </c>
      <c r="AH377" s="47" t="str">
        <f t="shared" si="405"/>
        <v>NA</v>
      </c>
      <c r="AI377" s="47" t="str">
        <f t="shared" si="405"/>
        <v>NA</v>
      </c>
      <c r="AJ377" s="47" t="str">
        <f t="shared" si="405"/>
        <v>NA</v>
      </c>
      <c r="AK377" s="47" t="str">
        <f t="shared" si="405"/>
        <v>NA</v>
      </c>
      <c r="AL377" s="47" t="str">
        <f t="shared" si="405"/>
        <v>NA</v>
      </c>
      <c r="AM377" s="47" t="str">
        <f t="shared" si="405"/>
        <v>NA</v>
      </c>
      <c r="AN377" s="47" t="str">
        <f t="shared" si="405"/>
        <v>NA</v>
      </c>
      <c r="AO377" s="47" t="str">
        <f t="shared" si="405"/>
        <v>NA</v>
      </c>
      <c r="AP377" s="47" t="str">
        <f t="shared" si="405"/>
        <v>NA</v>
      </c>
      <c r="AQ377" s="47" t="str">
        <f t="shared" si="405"/>
        <v>NA</v>
      </c>
      <c r="AR377" s="47">
        <f t="shared" si="405"/>
        <v>764</v>
      </c>
      <c r="AS377" s="47" t="str">
        <f t="shared" si="405"/>
        <v>NA</v>
      </c>
      <c r="AT377" s="47" t="str">
        <f t="shared" si="405"/>
        <v>NA</v>
      </c>
      <c r="AU377" s="47" t="str">
        <f t="shared" si="405"/>
        <v>NA</v>
      </c>
      <c r="AV377" s="47" t="str">
        <f t="shared" si="405"/>
        <v>NA</v>
      </c>
      <c r="AW377" s="47" t="str">
        <f t="shared" si="405"/>
        <v>NA</v>
      </c>
      <c r="AX377" s="47" t="str">
        <f t="shared" si="405"/>
        <v>NA</v>
      </c>
      <c r="AY377" s="47" t="str">
        <f t="shared" si="405"/>
        <v>NA</v>
      </c>
      <c r="AZ377" s="47" t="str">
        <f t="shared" si="405"/>
        <v>NA</v>
      </c>
      <c r="BA377" s="47" t="str">
        <f t="shared" si="405"/>
        <v>NA</v>
      </c>
      <c r="BB377" s="47" t="str">
        <f>IF(AA377&gt;0,RANK(AA377,AA$22:AA$1245),"NA")</f>
        <v>NA</v>
      </c>
      <c r="BC377" s="47" t="str">
        <f>IF(AB377&gt;0,RANK(AB377,AB$22:AB$1245),"NA")</f>
        <v>NA</v>
      </c>
      <c r="BD377" s="47" t="str">
        <f>IF(AC377&gt;0,RANK(AC377,AC$22:AC$1245),"NA")</f>
        <v>NA</v>
      </c>
      <c r="BE377" s="47" t="str">
        <f>IF(AD377&gt;0,RANK(AD377,AD$22:AD$1245),"NA")</f>
        <v>NA</v>
      </c>
    </row>
    <row r="378" spans="1:57" ht="15" customHeight="1" x14ac:dyDescent="0.25">
      <c r="A378" s="54" t="s">
        <v>2251</v>
      </c>
      <c r="B378" s="8" t="s">
        <v>922</v>
      </c>
      <c r="C378" s="81" t="s">
        <v>1129</v>
      </c>
      <c r="T378" s="66"/>
      <c r="U378" s="62"/>
      <c r="V378" s="67"/>
      <c r="W378" s="67"/>
      <c r="X378" s="67"/>
      <c r="Y378" s="67"/>
      <c r="Z378" s="67"/>
      <c r="AA378" s="67"/>
      <c r="AB378" s="67"/>
      <c r="AC378" s="154">
        <v>33304</v>
      </c>
      <c r="AD378" s="154">
        <v>33687</v>
      </c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</row>
    <row r="379" spans="1:57" ht="15" customHeight="1" x14ac:dyDescent="0.25">
      <c r="A379" s="54" t="s">
        <v>2252</v>
      </c>
      <c r="B379" s="8" t="s">
        <v>939</v>
      </c>
      <c r="C379" s="81" t="s">
        <v>1129</v>
      </c>
      <c r="T379" s="66"/>
      <c r="U379" s="62"/>
      <c r="V379" s="67"/>
      <c r="W379" s="67"/>
      <c r="X379" s="67"/>
      <c r="Y379" s="67"/>
      <c r="Z379" s="67"/>
      <c r="AA379" s="67"/>
      <c r="AB379" s="67"/>
      <c r="AC379" s="154">
        <v>24189</v>
      </c>
      <c r="AD379" s="154">
        <v>22598</v>
      </c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</row>
    <row r="380" spans="1:57" ht="15" customHeight="1" x14ac:dyDescent="0.25">
      <c r="A380" s="54" t="s">
        <v>2254</v>
      </c>
      <c r="B380" s="8" t="s">
        <v>914</v>
      </c>
      <c r="C380" s="81" t="s">
        <v>1129</v>
      </c>
      <c r="T380" s="66"/>
      <c r="U380" s="62"/>
      <c r="V380" s="67"/>
      <c r="W380" s="67"/>
      <c r="X380" s="67"/>
      <c r="Y380" s="67"/>
      <c r="Z380" s="67"/>
      <c r="AA380" s="67"/>
      <c r="AB380" s="67"/>
      <c r="AC380" s="154">
        <v>14592</v>
      </c>
      <c r="AD380" s="154">
        <v>14023</v>
      </c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</row>
    <row r="381" spans="1:57" ht="15" customHeight="1" x14ac:dyDescent="0.25">
      <c r="A381" s="54" t="s">
        <v>2255</v>
      </c>
      <c r="B381" s="8" t="s">
        <v>946</v>
      </c>
      <c r="C381" s="81" t="s">
        <v>1129</v>
      </c>
      <c r="T381" s="66"/>
      <c r="U381" s="62"/>
      <c r="V381" s="67"/>
      <c r="W381" s="67"/>
      <c r="X381" s="67"/>
      <c r="Y381" s="67"/>
      <c r="Z381" s="67"/>
      <c r="AA381" s="67"/>
      <c r="AB381" s="67"/>
      <c r="AC381" s="154">
        <v>4845</v>
      </c>
      <c r="AD381" s="154">
        <v>4960</v>
      </c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</row>
    <row r="382" spans="1:57" ht="15" customHeight="1" x14ac:dyDescent="0.25">
      <c r="A382" s="54" t="s">
        <v>2259</v>
      </c>
      <c r="B382" s="8" t="s">
        <v>923</v>
      </c>
      <c r="C382" s="81" t="s">
        <v>1129</v>
      </c>
      <c r="T382" s="66"/>
      <c r="U382" s="62"/>
      <c r="V382" s="67"/>
      <c r="W382" s="67"/>
      <c r="X382" s="67"/>
      <c r="Y382" s="67"/>
      <c r="Z382" s="67"/>
      <c r="AA382" s="67"/>
      <c r="AB382" s="67"/>
      <c r="AC382" s="154">
        <v>44215</v>
      </c>
      <c r="AD382" s="154">
        <v>41950</v>
      </c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</row>
    <row r="383" spans="1:57" ht="15" customHeight="1" x14ac:dyDescent="0.25">
      <c r="A383" s="54" t="s">
        <v>2253</v>
      </c>
      <c r="B383" s="8" t="s">
        <v>918</v>
      </c>
      <c r="C383" s="81" t="s">
        <v>1129</v>
      </c>
      <c r="T383" s="66"/>
      <c r="U383" s="62"/>
      <c r="V383" s="67"/>
      <c r="W383" s="67"/>
      <c r="X383" s="67"/>
      <c r="Y383" s="67"/>
      <c r="Z383" s="67"/>
      <c r="AA383" s="67"/>
      <c r="AB383" s="67"/>
      <c r="AC383" s="154">
        <v>22626</v>
      </c>
      <c r="AD383" s="154">
        <v>22565</v>
      </c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</row>
    <row r="384" spans="1:57" s="151" customFormat="1" ht="15" customHeight="1" thickBot="1" x14ac:dyDescent="0.25">
      <c r="A384" s="159" t="s">
        <v>684</v>
      </c>
      <c r="B384" s="33" t="s">
        <v>951</v>
      </c>
      <c r="C384" s="83" t="s">
        <v>1129</v>
      </c>
      <c r="D384" s="68"/>
      <c r="E384" s="68"/>
      <c r="F384" s="68"/>
      <c r="G384" s="68"/>
      <c r="H384" s="68"/>
      <c r="I384" s="68"/>
      <c r="J384" s="68">
        <v>10533</v>
      </c>
      <c r="K384" s="68">
        <v>13252</v>
      </c>
      <c r="L384" s="68">
        <v>15550</v>
      </c>
      <c r="M384" s="68">
        <v>18339</v>
      </c>
      <c r="N384" s="68">
        <v>20798</v>
      </c>
      <c r="O384" s="68">
        <v>19515</v>
      </c>
      <c r="P384" s="68">
        <v>13559</v>
      </c>
      <c r="Q384" s="68"/>
      <c r="R384" s="68"/>
      <c r="S384" s="68"/>
      <c r="T384" s="69"/>
      <c r="U384" s="69"/>
      <c r="V384" s="74"/>
      <c r="W384" s="74"/>
      <c r="X384" s="74"/>
      <c r="Y384" s="74"/>
      <c r="Z384" s="74"/>
      <c r="AA384" s="74"/>
      <c r="AB384" s="74"/>
      <c r="AC384" s="74"/>
      <c r="AD384" s="74"/>
      <c r="AE384" s="48" t="str">
        <f t="shared" ref="AE384:AE415" si="406">IF(D384&gt;0,RANK(D384,D$22:D$1192),"NA")</f>
        <v>NA</v>
      </c>
      <c r="AF384" s="48" t="str">
        <f t="shared" ref="AF384:AF415" si="407">IF(E384&gt;0,RANK(E384,E$22:E$1192),"NA")</f>
        <v>NA</v>
      </c>
      <c r="AG384" s="48" t="str">
        <f t="shared" ref="AG384:AG415" si="408">IF(F384&gt;0,RANK(F384,F$22:F$1192),"NA")</f>
        <v>NA</v>
      </c>
      <c r="AH384" s="48" t="str">
        <f t="shared" ref="AH384:AH415" si="409">IF(G384&gt;0,RANK(G384,G$22:G$1192),"NA")</f>
        <v>NA</v>
      </c>
      <c r="AI384" s="48" t="str">
        <f t="shared" ref="AI384:AI415" si="410">IF(H384&gt;0,RANK(H384,H$22:H$1192),"NA")</f>
        <v>NA</v>
      </c>
      <c r="AJ384" s="48" t="str">
        <f t="shared" ref="AJ384:AJ415" si="411">IF(I384&gt;0,RANK(I384,I$22:I$1192),"NA")</f>
        <v>NA</v>
      </c>
      <c r="AK384" s="48">
        <f t="shared" ref="AK384:AK415" si="412">IF(J384&gt;0,RANK(J384,J$22:J$1192),"NA")</f>
        <v>476</v>
      </c>
      <c r="AL384" s="48">
        <f t="shared" ref="AL384:AL415" si="413">IF(K384&gt;0,RANK(K384,K$22:K$1192),"NA")</f>
        <v>471</v>
      </c>
      <c r="AM384" s="48">
        <f t="shared" ref="AM384:AM415" si="414">IF(L384&gt;0,RANK(L384,L$22:L$1192),"NA")</f>
        <v>497</v>
      </c>
      <c r="AN384" s="48">
        <f t="shared" ref="AN384:AN415" si="415">IF(M384&gt;0,RANK(M384,M$22:M$1192),"NA")</f>
        <v>499</v>
      </c>
      <c r="AO384" s="48">
        <f t="shared" ref="AO384:AO415" si="416">IF(N384&gt;0,RANK(N384,N$22:N$1192),"NA")</f>
        <v>557</v>
      </c>
      <c r="AP384" s="48">
        <f t="shared" ref="AP384:AP415" si="417">IF(O384&gt;0,RANK(O384,O$22:O$1192),"NA")</f>
        <v>571</v>
      </c>
      <c r="AQ384" s="48">
        <f t="shared" ref="AQ384:AQ415" si="418">IF(P384&gt;0,RANK(P384,P$22:P$1192),"NA")</f>
        <v>646</v>
      </c>
      <c r="AR384" s="48" t="str">
        <f t="shared" ref="AR384:AR415" si="419">IF(Q384&gt;0,RANK(Q384,Q$22:Q$1192),"NA")</f>
        <v>NA</v>
      </c>
      <c r="AS384" s="48" t="str">
        <f t="shared" ref="AS384:AS415" si="420">IF(R384&gt;0,RANK(R384,R$22:R$1192),"NA")</f>
        <v>NA</v>
      </c>
      <c r="AT384" s="48" t="str">
        <f t="shared" ref="AT384:AT415" si="421">IF(S384&gt;0,RANK(S384,S$22:S$1192),"NA")</f>
        <v>NA</v>
      </c>
      <c r="AU384" s="48" t="str">
        <f t="shared" ref="AU384:AU415" si="422">IF(T384&gt;0,RANK(T384,T$22:T$1192),"NA")</f>
        <v>NA</v>
      </c>
      <c r="AV384" s="48" t="str">
        <f t="shared" ref="AV384:AV415" si="423">IF(U384&gt;0,RANK(U384,U$22:U$1192),"NA")</f>
        <v>NA</v>
      </c>
      <c r="AW384" s="48" t="str">
        <f t="shared" ref="AW384:AW415" si="424">IF(V384&gt;0,RANK(V384,V$22:V$1192),"NA")</f>
        <v>NA</v>
      </c>
      <c r="AX384" s="48" t="str">
        <f t="shared" ref="AX384:AX415" si="425">IF(W384&gt;0,RANK(W384,W$22:W$1192),"NA")</f>
        <v>NA</v>
      </c>
      <c r="AY384" s="48" t="str">
        <f t="shared" ref="AY384:AY415" si="426">IF(X384&gt;0,RANK(X384,X$22:X$1192),"NA")</f>
        <v>NA</v>
      </c>
      <c r="AZ384" s="48" t="str">
        <f t="shared" ref="AZ384:AZ415" si="427">IF(Y384&gt;0,RANK(Y384,Y$22:Y$1192),"NA")</f>
        <v>NA</v>
      </c>
      <c r="BA384" s="48" t="str">
        <f t="shared" ref="BA384:BA415" si="428">IF(Z384&gt;0,RANK(Z384,Z$22:Z$1192),"NA")</f>
        <v>NA</v>
      </c>
      <c r="BB384" s="47" t="str">
        <f t="shared" ref="BB384:BB415" si="429">IF(AA384&gt;0,RANK(AA384,AA$22:AA$1245),"NA")</f>
        <v>NA</v>
      </c>
      <c r="BC384" s="47" t="str">
        <f t="shared" ref="BC384:BC415" si="430">IF(AB384&gt;0,RANK(AB384,AB$22:AB$1245),"NA")</f>
        <v>NA</v>
      </c>
      <c r="BD384" s="47" t="str">
        <f t="shared" ref="BD384:BD415" si="431">IF(AC384&gt;0,RANK(AC384,AC$22:AC$1245),"NA")</f>
        <v>NA</v>
      </c>
      <c r="BE384" s="47" t="str">
        <f t="shared" ref="BE384:BE415" si="432">IF(AD384&gt;0,RANK(AD384,AD$22:AD$1245),"NA")</f>
        <v>NA</v>
      </c>
    </row>
    <row r="385" spans="1:57" s="36" customFormat="1" ht="15" customHeight="1" x14ac:dyDescent="0.25">
      <c r="A385" s="54" t="s">
        <v>841</v>
      </c>
      <c r="B385" s="8" t="s">
        <v>909</v>
      </c>
      <c r="C385" s="81" t="s">
        <v>1128</v>
      </c>
      <c r="D385" s="37"/>
      <c r="E385" s="37"/>
      <c r="F385" s="37">
        <v>1609741</v>
      </c>
      <c r="G385" s="37">
        <v>1834955</v>
      </c>
      <c r="H385" s="37">
        <v>1750203</v>
      </c>
      <c r="I385" s="37">
        <v>2142459</v>
      </c>
      <c r="J385" s="37">
        <v>2572492</v>
      </c>
      <c r="K385" s="37">
        <v>3133252</v>
      </c>
      <c r="L385" s="37">
        <v>3787824</v>
      </c>
      <c r="M385" s="37">
        <v>4315219</v>
      </c>
      <c r="N385" s="37">
        <v>4791169</v>
      </c>
      <c r="O385" s="37">
        <v>4702729</v>
      </c>
      <c r="P385" s="37">
        <v>4199067</v>
      </c>
      <c r="Q385" s="37">
        <v>4368911</v>
      </c>
      <c r="R385" s="37">
        <v>4767466</v>
      </c>
      <c r="S385" s="37">
        <v>5221916</v>
      </c>
      <c r="T385" s="66">
        <v>5541930</v>
      </c>
      <c r="U385" s="62">
        <v>6439436</v>
      </c>
      <c r="V385" s="67">
        <v>6217334</v>
      </c>
      <c r="W385" s="67">
        <v>4937483</v>
      </c>
      <c r="X385" s="67">
        <v>5441225</v>
      </c>
      <c r="Y385" s="67"/>
      <c r="Z385" s="67"/>
      <c r="AA385" s="147">
        <v>6377379</v>
      </c>
      <c r="AB385" s="147">
        <v>7384410</v>
      </c>
      <c r="AC385" s="154">
        <v>7997099</v>
      </c>
      <c r="AD385" s="154">
        <v>8341073</v>
      </c>
      <c r="AE385" s="47" t="str">
        <f t="shared" si="406"/>
        <v>NA</v>
      </c>
      <c r="AF385" s="47" t="str">
        <f t="shared" si="407"/>
        <v>NA</v>
      </c>
      <c r="AG385" s="47">
        <f t="shared" si="408"/>
        <v>8</v>
      </c>
      <c r="AH385" s="47">
        <f t="shared" si="409"/>
        <v>8</v>
      </c>
      <c r="AI385" s="47">
        <f t="shared" si="410"/>
        <v>10</v>
      </c>
      <c r="AJ385" s="47">
        <f t="shared" si="411"/>
        <v>9</v>
      </c>
      <c r="AK385" s="47">
        <f t="shared" si="412"/>
        <v>7</v>
      </c>
      <c r="AL385" s="47">
        <f t="shared" si="413"/>
        <v>7</v>
      </c>
      <c r="AM385" s="47">
        <f t="shared" si="414"/>
        <v>7</v>
      </c>
      <c r="AN385" s="47">
        <f t="shared" si="415"/>
        <v>7</v>
      </c>
      <c r="AO385" s="47">
        <f t="shared" si="416"/>
        <v>9</v>
      </c>
      <c r="AP385" s="47">
        <f t="shared" si="417"/>
        <v>8</v>
      </c>
      <c r="AQ385" s="47">
        <f t="shared" si="418"/>
        <v>10</v>
      </c>
      <c r="AR385" s="47">
        <f t="shared" si="419"/>
        <v>8</v>
      </c>
      <c r="AS385" s="47">
        <f t="shared" si="420"/>
        <v>8</v>
      </c>
      <c r="AT385" s="47">
        <f t="shared" si="421"/>
        <v>8</v>
      </c>
      <c r="AU385" s="47">
        <f t="shared" si="422"/>
        <v>11</v>
      </c>
      <c r="AV385" s="47">
        <f t="shared" si="423"/>
        <v>13</v>
      </c>
      <c r="AW385" s="47">
        <f t="shared" si="424"/>
        <v>14</v>
      </c>
      <c r="AX385" s="47">
        <f t="shared" si="425"/>
        <v>13</v>
      </c>
      <c r="AY385" s="47">
        <f t="shared" si="426"/>
        <v>13</v>
      </c>
      <c r="AZ385" s="47" t="str">
        <f t="shared" si="427"/>
        <v>NA</v>
      </c>
      <c r="BA385" s="47" t="str">
        <f t="shared" si="428"/>
        <v>NA</v>
      </c>
      <c r="BB385" s="47">
        <f t="shared" si="429"/>
        <v>14</v>
      </c>
      <c r="BC385" s="47">
        <f t="shared" si="430"/>
        <v>14</v>
      </c>
      <c r="BD385" s="47">
        <f t="shared" si="431"/>
        <v>13</v>
      </c>
      <c r="BE385" s="47">
        <f t="shared" si="432"/>
        <v>13</v>
      </c>
    </row>
    <row r="386" spans="1:57" s="36" customFormat="1" ht="15" customHeight="1" x14ac:dyDescent="0.25">
      <c r="A386" s="54" t="s">
        <v>696</v>
      </c>
      <c r="B386" s="8" t="s">
        <v>909</v>
      </c>
      <c r="C386" s="81" t="s">
        <v>1128</v>
      </c>
      <c r="D386" s="37"/>
      <c r="E386" s="37"/>
      <c r="F386" s="37"/>
      <c r="G386" s="37"/>
      <c r="H386" s="37">
        <v>791355</v>
      </c>
      <c r="I386" s="37">
        <v>883798</v>
      </c>
      <c r="J386" s="37">
        <v>1022339</v>
      </c>
      <c r="K386" s="37">
        <v>1204672</v>
      </c>
      <c r="L386" s="37">
        <v>1432786</v>
      </c>
      <c r="M386" s="37">
        <v>1589833</v>
      </c>
      <c r="N386" s="37">
        <v>2152589</v>
      </c>
      <c r="O386" s="37">
        <v>2086245</v>
      </c>
      <c r="P386" s="37">
        <v>2130977</v>
      </c>
      <c r="Q386" s="37">
        <v>2113666</v>
      </c>
      <c r="R386" s="37">
        <v>2399960</v>
      </c>
      <c r="S386" s="37">
        <v>2746051</v>
      </c>
      <c r="T386" s="66">
        <v>3065935</v>
      </c>
      <c r="U386" s="62">
        <v>3715272</v>
      </c>
      <c r="V386" s="67">
        <v>3589225</v>
      </c>
      <c r="W386" s="67">
        <v>2671426</v>
      </c>
      <c r="X386" s="67">
        <v>2947978</v>
      </c>
      <c r="Y386" s="67"/>
      <c r="Z386" s="67"/>
      <c r="AA386" s="147">
        <v>3868355</v>
      </c>
      <c r="AB386" s="147">
        <v>4593014</v>
      </c>
      <c r="AC386" s="147">
        <v>4709511</v>
      </c>
      <c r="AD386" s="147">
        <v>4608714</v>
      </c>
      <c r="AE386" s="47" t="str">
        <f t="shared" si="406"/>
        <v>NA</v>
      </c>
      <c r="AF386" s="47" t="str">
        <f t="shared" si="407"/>
        <v>NA</v>
      </c>
      <c r="AG386" s="47" t="str">
        <f t="shared" si="408"/>
        <v>NA</v>
      </c>
      <c r="AH386" s="47" t="str">
        <f t="shared" si="409"/>
        <v>NA</v>
      </c>
      <c r="AI386" s="47">
        <f t="shared" si="410"/>
        <v>21</v>
      </c>
      <c r="AJ386" s="47">
        <f t="shared" si="411"/>
        <v>22</v>
      </c>
      <c r="AK386" s="47">
        <f t="shared" si="412"/>
        <v>22</v>
      </c>
      <c r="AL386" s="47">
        <f t="shared" si="413"/>
        <v>22</v>
      </c>
      <c r="AM386" s="47">
        <f t="shared" si="414"/>
        <v>22</v>
      </c>
      <c r="AN386" s="47">
        <f t="shared" si="415"/>
        <v>23</v>
      </c>
      <c r="AO386" s="47">
        <f t="shared" si="416"/>
        <v>23</v>
      </c>
      <c r="AP386" s="47">
        <f t="shared" si="417"/>
        <v>23</v>
      </c>
      <c r="AQ386" s="47">
        <f t="shared" si="418"/>
        <v>22</v>
      </c>
      <c r="AR386" s="47">
        <f t="shared" si="419"/>
        <v>22</v>
      </c>
      <c r="AS386" s="47">
        <f t="shared" si="420"/>
        <v>23</v>
      </c>
      <c r="AT386" s="47">
        <f t="shared" si="421"/>
        <v>22</v>
      </c>
      <c r="AU386" s="47">
        <f t="shared" si="422"/>
        <v>23</v>
      </c>
      <c r="AV386" s="47">
        <f t="shared" si="423"/>
        <v>23</v>
      </c>
      <c r="AW386" s="47">
        <f t="shared" si="424"/>
        <v>22</v>
      </c>
      <c r="AX386" s="47">
        <f t="shared" si="425"/>
        <v>23</v>
      </c>
      <c r="AY386" s="47">
        <f t="shared" si="426"/>
        <v>23</v>
      </c>
      <c r="AZ386" s="47" t="str">
        <f t="shared" si="427"/>
        <v>NA</v>
      </c>
      <c r="BA386" s="47" t="str">
        <f t="shared" si="428"/>
        <v>NA</v>
      </c>
      <c r="BB386" s="47">
        <f t="shared" si="429"/>
        <v>21</v>
      </c>
      <c r="BC386" s="47">
        <f t="shared" si="430"/>
        <v>21</v>
      </c>
      <c r="BD386" s="47">
        <f t="shared" si="431"/>
        <v>21</v>
      </c>
      <c r="BE386" s="47">
        <f t="shared" si="432"/>
        <v>21</v>
      </c>
    </row>
    <row r="387" spans="1:57" s="36" customFormat="1" ht="15" customHeight="1" x14ac:dyDescent="0.25">
      <c r="A387" s="54" t="s">
        <v>700</v>
      </c>
      <c r="B387" s="8" t="s">
        <v>927</v>
      </c>
      <c r="C387" s="81" t="s">
        <v>1128</v>
      </c>
      <c r="D387" s="37"/>
      <c r="E387" s="37"/>
      <c r="F387" s="37"/>
      <c r="G387" s="37"/>
      <c r="H387" s="37">
        <v>297692</v>
      </c>
      <c r="I387" s="37">
        <v>359508</v>
      </c>
      <c r="J387" s="37">
        <v>436300</v>
      </c>
      <c r="K387" s="37">
        <v>527621</v>
      </c>
      <c r="L387" s="37">
        <v>634872</v>
      </c>
      <c r="M387" s="37">
        <v>745217</v>
      </c>
      <c r="N387" s="37">
        <v>949796</v>
      </c>
      <c r="O387" s="37">
        <v>927806</v>
      </c>
      <c r="P387" s="37">
        <v>1111726</v>
      </c>
      <c r="Q387" s="37">
        <v>1103197</v>
      </c>
      <c r="R387" s="37">
        <v>1315894</v>
      </c>
      <c r="S387" s="37">
        <v>1489924</v>
      </c>
      <c r="T387" s="66">
        <v>1794370</v>
      </c>
      <c r="U387" s="66">
        <v>2184374</v>
      </c>
      <c r="V387" s="118">
        <v>2161438</v>
      </c>
      <c r="W387" s="118">
        <v>1649159</v>
      </c>
      <c r="X387" s="118">
        <v>1829868</v>
      </c>
      <c r="Y387" s="118"/>
      <c r="Z387" s="118"/>
      <c r="AA387" s="147">
        <v>2346693</v>
      </c>
      <c r="AB387" s="147">
        <v>2832753</v>
      </c>
      <c r="AC387" s="147">
        <v>3076226</v>
      </c>
      <c r="AD387" s="147">
        <v>2968013</v>
      </c>
      <c r="AE387" s="119" t="str">
        <f t="shared" si="406"/>
        <v>NA</v>
      </c>
      <c r="AF387" s="119" t="str">
        <f t="shared" si="407"/>
        <v>NA</v>
      </c>
      <c r="AG387" s="119" t="str">
        <f t="shared" si="408"/>
        <v>NA</v>
      </c>
      <c r="AH387" s="119" t="str">
        <f t="shared" si="409"/>
        <v>NA</v>
      </c>
      <c r="AI387" s="119">
        <f t="shared" si="410"/>
        <v>68</v>
      </c>
      <c r="AJ387" s="119">
        <f t="shared" si="411"/>
        <v>65</v>
      </c>
      <c r="AK387" s="119">
        <f t="shared" si="412"/>
        <v>64</v>
      </c>
      <c r="AL387" s="119">
        <f t="shared" si="413"/>
        <v>63</v>
      </c>
      <c r="AM387" s="119">
        <f t="shared" si="414"/>
        <v>60</v>
      </c>
      <c r="AN387" s="119">
        <f t="shared" si="415"/>
        <v>57</v>
      </c>
      <c r="AO387" s="119">
        <f t="shared" si="416"/>
        <v>50</v>
      </c>
      <c r="AP387" s="119">
        <f t="shared" si="417"/>
        <v>49</v>
      </c>
      <c r="AQ387" s="119">
        <f t="shared" si="418"/>
        <v>34</v>
      </c>
      <c r="AR387" s="119">
        <f t="shared" si="419"/>
        <v>36</v>
      </c>
      <c r="AS387" s="119">
        <f t="shared" si="420"/>
        <v>34</v>
      </c>
      <c r="AT387" s="119">
        <f t="shared" si="421"/>
        <v>33</v>
      </c>
      <c r="AU387" s="119">
        <f t="shared" si="422"/>
        <v>30</v>
      </c>
      <c r="AV387" s="119">
        <f t="shared" si="423"/>
        <v>30</v>
      </c>
      <c r="AW387" s="119">
        <f t="shared" si="424"/>
        <v>31</v>
      </c>
      <c r="AX387" s="119">
        <f t="shared" si="425"/>
        <v>31</v>
      </c>
      <c r="AY387" s="119">
        <f t="shared" si="426"/>
        <v>32</v>
      </c>
      <c r="AZ387" s="119" t="str">
        <f t="shared" si="427"/>
        <v>NA</v>
      </c>
      <c r="BA387" s="119" t="str">
        <f t="shared" si="428"/>
        <v>NA</v>
      </c>
      <c r="BB387" s="47">
        <f t="shared" si="429"/>
        <v>32</v>
      </c>
      <c r="BC387" s="47">
        <f t="shared" si="430"/>
        <v>31</v>
      </c>
      <c r="BD387" s="47">
        <f t="shared" si="431"/>
        <v>30</v>
      </c>
      <c r="BE387" s="47">
        <f t="shared" si="432"/>
        <v>30</v>
      </c>
    </row>
    <row r="388" spans="1:57" s="36" customFormat="1" ht="15" customHeight="1" x14ac:dyDescent="0.25">
      <c r="A388" s="54" t="s">
        <v>962</v>
      </c>
      <c r="B388" s="8" t="s">
        <v>909</v>
      </c>
      <c r="C388" s="81" t="s">
        <v>1128</v>
      </c>
      <c r="D388" s="37"/>
      <c r="E388" s="37"/>
      <c r="F388" s="37"/>
      <c r="G388" s="37"/>
      <c r="H388" s="37">
        <v>388539</v>
      </c>
      <c r="I388" s="37">
        <v>438901</v>
      </c>
      <c r="J388" s="37">
        <v>488296</v>
      </c>
      <c r="K388" s="37">
        <v>587944</v>
      </c>
      <c r="L388" s="37">
        <v>675137</v>
      </c>
      <c r="M388" s="37">
        <v>759519</v>
      </c>
      <c r="N388" s="37">
        <v>1104847</v>
      </c>
      <c r="O388" s="37">
        <v>1099930</v>
      </c>
      <c r="P388" s="37">
        <v>1018179</v>
      </c>
      <c r="Q388" s="37">
        <v>994476</v>
      </c>
      <c r="R388" s="37">
        <v>1149720</v>
      </c>
      <c r="S388" s="37">
        <v>1298629</v>
      </c>
      <c r="T388" s="66">
        <v>1457213</v>
      </c>
      <c r="U388" s="62">
        <v>1760902</v>
      </c>
      <c r="V388" s="67">
        <v>1794453</v>
      </c>
      <c r="W388" s="67">
        <v>1344542</v>
      </c>
      <c r="X388" s="67">
        <v>1458974</v>
      </c>
      <c r="Y388" s="67"/>
      <c r="Z388" s="67"/>
      <c r="AA388" s="147">
        <v>1823441</v>
      </c>
      <c r="AB388" s="147">
        <v>2101461</v>
      </c>
      <c r="AC388" s="147">
        <v>2098704</v>
      </c>
      <c r="AD388" s="147">
        <v>1984931</v>
      </c>
      <c r="AE388" s="47" t="str">
        <f t="shared" si="406"/>
        <v>NA</v>
      </c>
      <c r="AF388" s="47" t="str">
        <f t="shared" si="407"/>
        <v>NA</v>
      </c>
      <c r="AG388" s="47" t="str">
        <f t="shared" si="408"/>
        <v>NA</v>
      </c>
      <c r="AH388" s="47" t="str">
        <f t="shared" si="409"/>
        <v>NA</v>
      </c>
      <c r="AI388" s="47">
        <f t="shared" si="410"/>
        <v>47</v>
      </c>
      <c r="AJ388" s="47">
        <f t="shared" si="411"/>
        <v>49</v>
      </c>
      <c r="AK388" s="47">
        <f t="shared" si="412"/>
        <v>54</v>
      </c>
      <c r="AL388" s="47">
        <f t="shared" si="413"/>
        <v>55</v>
      </c>
      <c r="AM388" s="47">
        <f t="shared" si="414"/>
        <v>55</v>
      </c>
      <c r="AN388" s="47">
        <f t="shared" si="415"/>
        <v>56</v>
      </c>
      <c r="AO388" s="47">
        <f t="shared" si="416"/>
        <v>39</v>
      </c>
      <c r="AP388" s="47">
        <f t="shared" si="417"/>
        <v>39</v>
      </c>
      <c r="AQ388" s="47">
        <f t="shared" si="418"/>
        <v>42</v>
      </c>
      <c r="AR388" s="47">
        <f t="shared" si="419"/>
        <v>43</v>
      </c>
      <c r="AS388" s="47">
        <f t="shared" si="420"/>
        <v>43</v>
      </c>
      <c r="AT388" s="47">
        <f t="shared" si="421"/>
        <v>40</v>
      </c>
      <c r="AU388" s="47">
        <f t="shared" si="422"/>
        <v>41</v>
      </c>
      <c r="AV388" s="47">
        <f t="shared" si="423"/>
        <v>39</v>
      </c>
      <c r="AW388" s="47">
        <f t="shared" si="424"/>
        <v>36</v>
      </c>
      <c r="AX388" s="47">
        <f t="shared" si="425"/>
        <v>39</v>
      </c>
      <c r="AY388" s="47">
        <f t="shared" si="426"/>
        <v>40</v>
      </c>
      <c r="AZ388" s="47" t="str">
        <f t="shared" si="427"/>
        <v>NA</v>
      </c>
      <c r="BA388" s="47" t="str">
        <f t="shared" si="428"/>
        <v>NA</v>
      </c>
      <c r="BB388" s="47">
        <f t="shared" si="429"/>
        <v>40</v>
      </c>
      <c r="BC388" s="47">
        <f t="shared" si="430"/>
        <v>41</v>
      </c>
      <c r="BD388" s="47">
        <f t="shared" si="431"/>
        <v>42</v>
      </c>
      <c r="BE388" s="47">
        <f t="shared" si="432"/>
        <v>43</v>
      </c>
    </row>
    <row r="389" spans="1:57" s="36" customFormat="1" ht="15" customHeight="1" x14ac:dyDescent="0.25">
      <c r="A389" s="54" t="s">
        <v>1134</v>
      </c>
      <c r="B389" s="8" t="s">
        <v>909</v>
      </c>
      <c r="C389" s="81" t="s">
        <v>1128</v>
      </c>
      <c r="D389" s="37"/>
      <c r="E389" s="37"/>
      <c r="F389" s="37"/>
      <c r="G389" s="37"/>
      <c r="H389" s="37">
        <v>600597</v>
      </c>
      <c r="I389" s="37">
        <v>688822</v>
      </c>
      <c r="J389" s="37">
        <v>823225</v>
      </c>
      <c r="K389" s="37">
        <v>978192</v>
      </c>
      <c r="L389" s="37">
        <v>1164183</v>
      </c>
      <c r="M389" s="37">
        <v>1333229</v>
      </c>
      <c r="N389" s="37">
        <v>1471645</v>
      </c>
      <c r="O389" s="37">
        <v>1365798</v>
      </c>
      <c r="P389" s="37">
        <v>1145551</v>
      </c>
      <c r="Q389" s="37">
        <v>1151148</v>
      </c>
      <c r="R389" s="37">
        <v>1261122</v>
      </c>
      <c r="S389" s="37">
        <v>1417931</v>
      </c>
      <c r="T389" s="66">
        <v>1580922</v>
      </c>
      <c r="U389" s="62">
        <v>1860052</v>
      </c>
      <c r="V389" s="67">
        <v>1891523</v>
      </c>
      <c r="W389" s="67">
        <v>1398039</v>
      </c>
      <c r="X389" s="67">
        <v>1545429</v>
      </c>
      <c r="Y389" s="67"/>
      <c r="Z389" s="67"/>
      <c r="AA389" s="147">
        <v>1849880</v>
      </c>
      <c r="AB389" s="147">
        <v>2093842</v>
      </c>
      <c r="AC389" s="147">
        <v>2198887</v>
      </c>
      <c r="AD389" s="147">
        <v>2106724</v>
      </c>
      <c r="AE389" s="47" t="str">
        <f t="shared" si="406"/>
        <v>NA</v>
      </c>
      <c r="AF389" s="47" t="str">
        <f t="shared" si="407"/>
        <v>NA</v>
      </c>
      <c r="AG389" s="47" t="str">
        <f t="shared" si="408"/>
        <v>NA</v>
      </c>
      <c r="AH389" s="47" t="str">
        <f t="shared" si="409"/>
        <v>NA</v>
      </c>
      <c r="AI389" s="47">
        <f t="shared" si="410"/>
        <v>30</v>
      </c>
      <c r="AJ389" s="47">
        <f t="shared" si="411"/>
        <v>30</v>
      </c>
      <c r="AK389" s="47">
        <f t="shared" si="412"/>
        <v>28</v>
      </c>
      <c r="AL389" s="47">
        <f t="shared" si="413"/>
        <v>28</v>
      </c>
      <c r="AM389" s="47">
        <f t="shared" si="414"/>
        <v>27</v>
      </c>
      <c r="AN389" s="47">
        <f t="shared" si="415"/>
        <v>27</v>
      </c>
      <c r="AO389" s="47">
        <f t="shared" si="416"/>
        <v>28</v>
      </c>
      <c r="AP389" s="47">
        <f t="shared" si="417"/>
        <v>29</v>
      </c>
      <c r="AQ389" s="47">
        <f t="shared" si="418"/>
        <v>32</v>
      </c>
      <c r="AR389" s="47">
        <f t="shared" si="419"/>
        <v>33</v>
      </c>
      <c r="AS389" s="47">
        <f t="shared" si="420"/>
        <v>38</v>
      </c>
      <c r="AT389" s="47">
        <f t="shared" si="421"/>
        <v>34</v>
      </c>
      <c r="AU389" s="47">
        <f t="shared" si="422"/>
        <v>36</v>
      </c>
      <c r="AV389" s="47">
        <f t="shared" si="423"/>
        <v>36</v>
      </c>
      <c r="AW389" s="47">
        <f t="shared" si="424"/>
        <v>34</v>
      </c>
      <c r="AX389" s="47">
        <f t="shared" si="425"/>
        <v>38</v>
      </c>
      <c r="AY389" s="47">
        <f t="shared" si="426"/>
        <v>36</v>
      </c>
      <c r="AZ389" s="47" t="str">
        <f t="shared" si="427"/>
        <v>NA</v>
      </c>
      <c r="BA389" s="47" t="str">
        <f t="shared" si="428"/>
        <v>NA</v>
      </c>
      <c r="BB389" s="47">
        <f t="shared" si="429"/>
        <v>38</v>
      </c>
      <c r="BC389" s="47">
        <f t="shared" si="430"/>
        <v>42</v>
      </c>
      <c r="BD389" s="47">
        <f t="shared" si="431"/>
        <v>40</v>
      </c>
      <c r="BE389" s="47">
        <f t="shared" si="432"/>
        <v>39</v>
      </c>
    </row>
    <row r="390" spans="1:57" s="36" customFormat="1" ht="15" customHeight="1" x14ac:dyDescent="0.25">
      <c r="A390" s="54" t="s">
        <v>617</v>
      </c>
      <c r="B390" s="8" t="s">
        <v>909</v>
      </c>
      <c r="C390" s="81" t="s">
        <v>1128</v>
      </c>
      <c r="D390" s="37"/>
      <c r="E390" s="37"/>
      <c r="F390" s="37"/>
      <c r="G390" s="37"/>
      <c r="H390" s="37">
        <v>146850</v>
      </c>
      <c r="I390" s="37">
        <v>172997</v>
      </c>
      <c r="J390" s="37">
        <v>210313</v>
      </c>
      <c r="K390" s="37">
        <v>284020</v>
      </c>
      <c r="L390" s="37">
        <v>346661</v>
      </c>
      <c r="M390" s="37">
        <v>402537</v>
      </c>
      <c r="N390" s="37">
        <v>472246</v>
      </c>
      <c r="O390" s="37">
        <v>471438</v>
      </c>
      <c r="P390" s="37">
        <v>453796</v>
      </c>
      <c r="Q390" s="37">
        <v>499139</v>
      </c>
      <c r="R390" s="37">
        <v>586839</v>
      </c>
      <c r="S390" s="37">
        <v>668338</v>
      </c>
      <c r="T390" s="66">
        <v>804869</v>
      </c>
      <c r="U390" s="62">
        <v>975295</v>
      </c>
      <c r="V390" s="67">
        <v>1054119</v>
      </c>
      <c r="W390" s="67">
        <v>877667</v>
      </c>
      <c r="X390" s="67">
        <v>995754</v>
      </c>
      <c r="Y390" s="67"/>
      <c r="Z390" s="67"/>
      <c r="AA390" s="147">
        <v>1526901</v>
      </c>
      <c r="AB390" s="147">
        <v>1732784</v>
      </c>
      <c r="AC390" s="147">
        <v>1864605</v>
      </c>
      <c r="AD390" s="147">
        <v>1803671</v>
      </c>
      <c r="AE390" s="47" t="str">
        <f t="shared" si="406"/>
        <v>NA</v>
      </c>
      <c r="AF390" s="47" t="str">
        <f t="shared" si="407"/>
        <v>NA</v>
      </c>
      <c r="AG390" s="47" t="str">
        <f t="shared" si="408"/>
        <v>NA</v>
      </c>
      <c r="AH390" s="47" t="str">
        <f t="shared" si="409"/>
        <v>NA</v>
      </c>
      <c r="AI390" s="47">
        <f t="shared" si="410"/>
        <v>117</v>
      </c>
      <c r="AJ390" s="47">
        <f t="shared" si="411"/>
        <v>117</v>
      </c>
      <c r="AK390" s="47">
        <f t="shared" si="412"/>
        <v>120</v>
      </c>
      <c r="AL390" s="47">
        <f t="shared" si="413"/>
        <v>108</v>
      </c>
      <c r="AM390" s="47">
        <f t="shared" si="414"/>
        <v>101</v>
      </c>
      <c r="AN390" s="47">
        <f t="shared" si="415"/>
        <v>98</v>
      </c>
      <c r="AO390" s="47">
        <f t="shared" si="416"/>
        <v>92</v>
      </c>
      <c r="AP390" s="47">
        <f t="shared" si="417"/>
        <v>90</v>
      </c>
      <c r="AQ390" s="47">
        <f t="shared" si="418"/>
        <v>91</v>
      </c>
      <c r="AR390" s="47">
        <f t="shared" si="419"/>
        <v>88</v>
      </c>
      <c r="AS390" s="47">
        <f t="shared" si="420"/>
        <v>86</v>
      </c>
      <c r="AT390" s="47">
        <f t="shared" si="421"/>
        <v>85</v>
      </c>
      <c r="AU390" s="47">
        <f t="shared" si="422"/>
        <v>82</v>
      </c>
      <c r="AV390" s="47">
        <f t="shared" si="423"/>
        <v>79</v>
      </c>
      <c r="AW390" s="47">
        <f t="shared" si="424"/>
        <v>70</v>
      </c>
      <c r="AX390" s="47">
        <f t="shared" si="425"/>
        <v>68</v>
      </c>
      <c r="AY390" s="47">
        <f t="shared" si="426"/>
        <v>62</v>
      </c>
      <c r="AZ390" s="47" t="str">
        <f t="shared" si="427"/>
        <v>NA</v>
      </c>
      <c r="BA390" s="47" t="str">
        <f t="shared" si="428"/>
        <v>NA</v>
      </c>
      <c r="BB390" s="47">
        <f t="shared" si="429"/>
        <v>53</v>
      </c>
      <c r="BC390" s="47">
        <f t="shared" si="430"/>
        <v>53</v>
      </c>
      <c r="BD390" s="47">
        <f t="shared" si="431"/>
        <v>47</v>
      </c>
      <c r="BE390" s="47">
        <f t="shared" si="432"/>
        <v>47</v>
      </c>
    </row>
    <row r="391" spans="1:57" s="36" customFormat="1" ht="15" customHeight="1" x14ac:dyDescent="0.25">
      <c r="A391" s="54" t="s">
        <v>600</v>
      </c>
      <c r="B391" s="8" t="s">
        <v>909</v>
      </c>
      <c r="C391" s="81" t="s">
        <v>1128</v>
      </c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66">
        <v>694763</v>
      </c>
      <c r="U391" s="62">
        <v>837011</v>
      </c>
      <c r="V391" s="67">
        <v>907351</v>
      </c>
      <c r="W391" s="67">
        <v>735932</v>
      </c>
      <c r="X391" s="67">
        <v>854569</v>
      </c>
      <c r="Y391" s="67"/>
      <c r="Z391" s="67"/>
      <c r="AA391" s="147">
        <v>1243182</v>
      </c>
      <c r="AB391" s="147">
        <v>1496437</v>
      </c>
      <c r="AC391" s="147">
        <v>1575479</v>
      </c>
      <c r="AD391" s="147">
        <v>1585935</v>
      </c>
      <c r="AE391" s="47" t="str">
        <f t="shared" si="406"/>
        <v>NA</v>
      </c>
      <c r="AF391" s="47" t="str">
        <f t="shared" si="407"/>
        <v>NA</v>
      </c>
      <c r="AG391" s="47" t="str">
        <f t="shared" si="408"/>
        <v>NA</v>
      </c>
      <c r="AH391" s="47" t="str">
        <f t="shared" si="409"/>
        <v>NA</v>
      </c>
      <c r="AI391" s="47" t="str">
        <f t="shared" si="410"/>
        <v>NA</v>
      </c>
      <c r="AJ391" s="47" t="str">
        <f t="shared" si="411"/>
        <v>NA</v>
      </c>
      <c r="AK391" s="47" t="str">
        <f t="shared" si="412"/>
        <v>NA</v>
      </c>
      <c r="AL391" s="47" t="str">
        <f t="shared" si="413"/>
        <v>NA</v>
      </c>
      <c r="AM391" s="47" t="str">
        <f t="shared" si="414"/>
        <v>NA</v>
      </c>
      <c r="AN391" s="47" t="str">
        <f t="shared" si="415"/>
        <v>NA</v>
      </c>
      <c r="AO391" s="47" t="str">
        <f t="shared" si="416"/>
        <v>NA</v>
      </c>
      <c r="AP391" s="47" t="str">
        <f t="shared" si="417"/>
        <v>NA</v>
      </c>
      <c r="AQ391" s="47" t="str">
        <f t="shared" si="418"/>
        <v>NA</v>
      </c>
      <c r="AR391" s="47" t="str">
        <f t="shared" si="419"/>
        <v>NA</v>
      </c>
      <c r="AS391" s="47" t="str">
        <f t="shared" si="420"/>
        <v>NA</v>
      </c>
      <c r="AT391" s="47" t="str">
        <f t="shared" si="421"/>
        <v>NA</v>
      </c>
      <c r="AU391" s="47">
        <f t="shared" si="422"/>
        <v>88</v>
      </c>
      <c r="AV391" s="47">
        <f t="shared" si="423"/>
        <v>87</v>
      </c>
      <c r="AW391" s="47">
        <f t="shared" si="424"/>
        <v>81</v>
      </c>
      <c r="AX391" s="47">
        <f t="shared" si="425"/>
        <v>77</v>
      </c>
      <c r="AY391" s="47">
        <f t="shared" si="426"/>
        <v>73</v>
      </c>
      <c r="AZ391" s="47" t="str">
        <f t="shared" si="427"/>
        <v>NA</v>
      </c>
      <c r="BA391" s="47" t="str">
        <f t="shared" si="428"/>
        <v>NA</v>
      </c>
      <c r="BB391" s="47">
        <f t="shared" si="429"/>
        <v>68</v>
      </c>
      <c r="BC391" s="47">
        <f t="shared" si="430"/>
        <v>61</v>
      </c>
      <c r="BD391" s="47">
        <f t="shared" si="431"/>
        <v>59</v>
      </c>
      <c r="BE391" s="47">
        <f t="shared" si="432"/>
        <v>56</v>
      </c>
    </row>
    <row r="392" spans="1:57" s="36" customFormat="1" ht="15" customHeight="1" x14ac:dyDescent="0.25">
      <c r="A392" s="54" t="s">
        <v>621</v>
      </c>
      <c r="B392" s="8" t="s">
        <v>943</v>
      </c>
      <c r="C392" s="81" t="s">
        <v>1128</v>
      </c>
      <c r="D392" s="37"/>
      <c r="E392" s="37"/>
      <c r="F392" s="37"/>
      <c r="G392" s="37"/>
      <c r="H392" s="37">
        <v>124673</v>
      </c>
      <c r="I392" s="37">
        <v>149273</v>
      </c>
      <c r="J392" s="37">
        <v>182708</v>
      </c>
      <c r="K392" s="37">
        <v>227763</v>
      </c>
      <c r="L392" s="37">
        <v>273137</v>
      </c>
      <c r="M392" s="37">
        <v>325975</v>
      </c>
      <c r="N392" s="37">
        <v>398267</v>
      </c>
      <c r="O392" s="37">
        <v>393458</v>
      </c>
      <c r="P392" s="37">
        <v>378561</v>
      </c>
      <c r="Q392" s="37">
        <v>386935</v>
      </c>
      <c r="R392" s="37">
        <v>468744</v>
      </c>
      <c r="S392" s="37">
        <v>512371</v>
      </c>
      <c r="T392" s="66">
        <v>590306</v>
      </c>
      <c r="U392" s="66">
        <v>774147</v>
      </c>
      <c r="V392" s="118">
        <v>720711</v>
      </c>
      <c r="W392" s="118">
        <v>593304</v>
      </c>
      <c r="X392" s="118">
        <v>665442</v>
      </c>
      <c r="Y392" s="118"/>
      <c r="Z392" s="118"/>
      <c r="AA392" s="148">
        <v>885536</v>
      </c>
      <c r="AB392" s="148">
        <v>1063089</v>
      </c>
      <c r="AC392" s="148">
        <v>1090297</v>
      </c>
      <c r="AD392" s="148">
        <v>1062664</v>
      </c>
      <c r="AE392" s="119" t="str">
        <f t="shared" si="406"/>
        <v>NA</v>
      </c>
      <c r="AF392" s="119" t="str">
        <f t="shared" si="407"/>
        <v>NA</v>
      </c>
      <c r="AG392" s="119" t="str">
        <f t="shared" si="408"/>
        <v>NA</v>
      </c>
      <c r="AH392" s="119" t="str">
        <f t="shared" si="409"/>
        <v>NA</v>
      </c>
      <c r="AI392" s="119">
        <f t="shared" si="410"/>
        <v>141</v>
      </c>
      <c r="AJ392" s="119">
        <f t="shared" si="411"/>
        <v>135</v>
      </c>
      <c r="AK392" s="119">
        <f t="shared" si="412"/>
        <v>127</v>
      </c>
      <c r="AL392" s="119">
        <f t="shared" si="413"/>
        <v>127</v>
      </c>
      <c r="AM392" s="119">
        <f t="shared" si="414"/>
        <v>125</v>
      </c>
      <c r="AN392" s="119">
        <f t="shared" si="415"/>
        <v>122</v>
      </c>
      <c r="AO392" s="119">
        <f t="shared" si="416"/>
        <v>115</v>
      </c>
      <c r="AP392" s="119">
        <f t="shared" si="417"/>
        <v>112</v>
      </c>
      <c r="AQ392" s="119">
        <f t="shared" si="418"/>
        <v>112</v>
      </c>
      <c r="AR392" s="119">
        <f t="shared" si="419"/>
        <v>112</v>
      </c>
      <c r="AS392" s="119">
        <f t="shared" si="420"/>
        <v>106</v>
      </c>
      <c r="AT392" s="119">
        <f t="shared" si="421"/>
        <v>105</v>
      </c>
      <c r="AU392" s="119">
        <f t="shared" si="422"/>
        <v>99</v>
      </c>
      <c r="AV392" s="119">
        <f t="shared" si="423"/>
        <v>94</v>
      </c>
      <c r="AW392" s="119">
        <f t="shared" si="424"/>
        <v>97</v>
      </c>
      <c r="AX392" s="119">
        <f t="shared" si="425"/>
        <v>95</v>
      </c>
      <c r="AY392" s="119">
        <f t="shared" si="426"/>
        <v>94</v>
      </c>
      <c r="AZ392" s="119" t="str">
        <f t="shared" si="427"/>
        <v>NA</v>
      </c>
      <c r="BA392" s="119" t="str">
        <f t="shared" si="428"/>
        <v>NA</v>
      </c>
      <c r="BB392" s="47">
        <f t="shared" si="429"/>
        <v>90</v>
      </c>
      <c r="BC392" s="47">
        <f t="shared" si="430"/>
        <v>89</v>
      </c>
      <c r="BD392" s="47">
        <f t="shared" si="431"/>
        <v>90</v>
      </c>
      <c r="BE392" s="47">
        <f t="shared" si="432"/>
        <v>89</v>
      </c>
    </row>
    <row r="393" spans="1:57" s="36" customFormat="1" ht="15" customHeight="1" x14ac:dyDescent="0.25">
      <c r="A393" s="54" t="s">
        <v>619</v>
      </c>
      <c r="B393" s="8" t="s">
        <v>909</v>
      </c>
      <c r="C393" s="81" t="s">
        <v>1128</v>
      </c>
      <c r="D393" s="37"/>
      <c r="E393" s="37"/>
      <c r="F393" s="37"/>
      <c r="G393" s="37"/>
      <c r="H393" s="37"/>
      <c r="I393" s="37">
        <v>57058</v>
      </c>
      <c r="J393" s="98">
        <f>((L393-I393)/3)+I393</f>
        <v>82383.666666666672</v>
      </c>
      <c r="K393" s="98">
        <f>((L393-I393)/3)+J393</f>
        <v>107709.33333333334</v>
      </c>
      <c r="L393" s="37">
        <v>133035</v>
      </c>
      <c r="M393" s="37">
        <v>165770</v>
      </c>
      <c r="N393" s="37">
        <v>223035</v>
      </c>
      <c r="O393" s="37">
        <v>239910</v>
      </c>
      <c r="P393" s="37">
        <v>231809</v>
      </c>
      <c r="Q393" s="37">
        <v>259465</v>
      </c>
      <c r="R393" s="37">
        <v>310519</v>
      </c>
      <c r="S393" s="37">
        <v>343646</v>
      </c>
      <c r="T393" s="66">
        <v>384656</v>
      </c>
      <c r="U393" s="62">
        <v>470568</v>
      </c>
      <c r="V393" s="67">
        <v>468463</v>
      </c>
      <c r="W393" s="67">
        <v>438514</v>
      </c>
      <c r="X393" s="67">
        <v>509281</v>
      </c>
      <c r="Y393" s="67"/>
      <c r="Z393" s="67"/>
      <c r="AA393" s="147">
        <v>767718</v>
      </c>
      <c r="AB393" s="147">
        <v>943804</v>
      </c>
      <c r="AC393" s="147">
        <v>1160627</v>
      </c>
      <c r="AD393" s="147">
        <v>1138815</v>
      </c>
      <c r="AE393" s="47" t="str">
        <f t="shared" si="406"/>
        <v>NA</v>
      </c>
      <c r="AF393" s="47" t="str">
        <f t="shared" si="407"/>
        <v>NA</v>
      </c>
      <c r="AG393" s="47" t="str">
        <f t="shared" si="408"/>
        <v>NA</v>
      </c>
      <c r="AH393" s="47" t="str">
        <f t="shared" si="409"/>
        <v>NA</v>
      </c>
      <c r="AI393" s="47" t="str">
        <f t="shared" si="410"/>
        <v>NA</v>
      </c>
      <c r="AJ393" s="47">
        <f t="shared" si="411"/>
        <v>274</v>
      </c>
      <c r="AK393" s="47">
        <f t="shared" si="412"/>
        <v>234</v>
      </c>
      <c r="AL393" s="47">
        <f t="shared" si="413"/>
        <v>226</v>
      </c>
      <c r="AM393" s="47">
        <f t="shared" si="414"/>
        <v>211</v>
      </c>
      <c r="AN393" s="47">
        <f t="shared" si="415"/>
        <v>197</v>
      </c>
      <c r="AO393" s="47">
        <f t="shared" si="416"/>
        <v>177</v>
      </c>
      <c r="AP393" s="47">
        <f t="shared" si="417"/>
        <v>162</v>
      </c>
      <c r="AQ393" s="47">
        <f t="shared" si="418"/>
        <v>158</v>
      </c>
      <c r="AR393" s="47">
        <f t="shared" si="419"/>
        <v>148</v>
      </c>
      <c r="AS393" s="47">
        <f t="shared" si="420"/>
        <v>145</v>
      </c>
      <c r="AT393" s="47">
        <f t="shared" si="421"/>
        <v>144</v>
      </c>
      <c r="AU393" s="47">
        <f t="shared" si="422"/>
        <v>147</v>
      </c>
      <c r="AV393" s="47">
        <f t="shared" si="423"/>
        <v>143</v>
      </c>
      <c r="AW393" s="47">
        <f t="shared" si="424"/>
        <v>146</v>
      </c>
      <c r="AX393" s="47">
        <f t="shared" si="425"/>
        <v>128</v>
      </c>
      <c r="AY393" s="47">
        <f t="shared" si="426"/>
        <v>119</v>
      </c>
      <c r="AZ393" s="47" t="str">
        <f t="shared" si="427"/>
        <v>NA</v>
      </c>
      <c r="BA393" s="47" t="str">
        <f t="shared" si="428"/>
        <v>NA</v>
      </c>
      <c r="BB393" s="47">
        <f t="shared" si="429"/>
        <v>105</v>
      </c>
      <c r="BC393" s="47">
        <f t="shared" si="430"/>
        <v>97</v>
      </c>
      <c r="BD393" s="47">
        <f t="shared" si="431"/>
        <v>82</v>
      </c>
      <c r="BE393" s="47">
        <f t="shared" si="432"/>
        <v>80</v>
      </c>
    </row>
    <row r="394" spans="1:57" s="36" customFormat="1" ht="15" customHeight="1" x14ac:dyDescent="0.25">
      <c r="A394" s="54" t="s">
        <v>757</v>
      </c>
      <c r="B394" s="8" t="s">
        <v>909</v>
      </c>
      <c r="C394" s="81" t="s">
        <v>1128</v>
      </c>
      <c r="D394" s="37"/>
      <c r="E394" s="37"/>
      <c r="F394" s="37"/>
      <c r="G394" s="37"/>
      <c r="H394" s="37">
        <v>154340</v>
      </c>
      <c r="I394" s="37">
        <v>180935</v>
      </c>
      <c r="J394" s="37">
        <v>225731</v>
      </c>
      <c r="K394" s="37">
        <v>287981</v>
      </c>
      <c r="L394" s="37">
        <v>321797</v>
      </c>
      <c r="M394" s="37">
        <v>373580</v>
      </c>
      <c r="N394" s="37">
        <v>420078</v>
      </c>
      <c r="O394" s="37">
        <v>434071</v>
      </c>
      <c r="P394" s="37">
        <v>400577</v>
      </c>
      <c r="Q394" s="37">
        <v>401411</v>
      </c>
      <c r="R394" s="37">
        <v>449543</v>
      </c>
      <c r="S394" s="37">
        <v>509149</v>
      </c>
      <c r="T394" s="66">
        <v>598657</v>
      </c>
      <c r="U394" s="62">
        <v>697881</v>
      </c>
      <c r="V394" s="67">
        <v>676072</v>
      </c>
      <c r="W394" s="67">
        <v>528892</v>
      </c>
      <c r="X394" s="67">
        <v>603618</v>
      </c>
      <c r="Y394" s="67"/>
      <c r="Z394" s="67"/>
      <c r="AA394" s="147">
        <v>766391</v>
      </c>
      <c r="AB394" s="147">
        <v>875090</v>
      </c>
      <c r="AC394" s="147">
        <v>884746</v>
      </c>
      <c r="AD394" s="147">
        <v>840706</v>
      </c>
      <c r="AE394" s="47" t="str">
        <f t="shared" si="406"/>
        <v>NA</v>
      </c>
      <c r="AF394" s="47" t="str">
        <f t="shared" si="407"/>
        <v>NA</v>
      </c>
      <c r="AG394" s="47" t="str">
        <f t="shared" si="408"/>
        <v>NA</v>
      </c>
      <c r="AH394" s="47" t="str">
        <f t="shared" si="409"/>
        <v>NA</v>
      </c>
      <c r="AI394" s="47">
        <f t="shared" si="410"/>
        <v>111</v>
      </c>
      <c r="AJ394" s="47">
        <f t="shared" si="411"/>
        <v>112</v>
      </c>
      <c r="AK394" s="47">
        <f t="shared" si="412"/>
        <v>115</v>
      </c>
      <c r="AL394" s="47">
        <f t="shared" si="413"/>
        <v>103</v>
      </c>
      <c r="AM394" s="47">
        <f t="shared" si="414"/>
        <v>110</v>
      </c>
      <c r="AN394" s="47">
        <f t="shared" si="415"/>
        <v>107</v>
      </c>
      <c r="AO394" s="47">
        <f t="shared" si="416"/>
        <v>107</v>
      </c>
      <c r="AP394" s="47">
        <f t="shared" si="417"/>
        <v>100</v>
      </c>
      <c r="AQ394" s="47">
        <f t="shared" si="418"/>
        <v>99</v>
      </c>
      <c r="AR394" s="47">
        <f t="shared" si="419"/>
        <v>107</v>
      </c>
      <c r="AS394" s="47">
        <f t="shared" si="420"/>
        <v>111</v>
      </c>
      <c r="AT394" s="47">
        <f t="shared" si="421"/>
        <v>106</v>
      </c>
      <c r="AU394" s="47">
        <f t="shared" si="422"/>
        <v>96</v>
      </c>
      <c r="AV394" s="47">
        <f t="shared" si="423"/>
        <v>102</v>
      </c>
      <c r="AW394" s="47">
        <f t="shared" si="424"/>
        <v>106</v>
      </c>
      <c r="AX394" s="47">
        <f t="shared" si="425"/>
        <v>107</v>
      </c>
      <c r="AY394" s="47">
        <f t="shared" si="426"/>
        <v>102</v>
      </c>
      <c r="AZ394" s="47" t="str">
        <f t="shared" si="427"/>
        <v>NA</v>
      </c>
      <c r="BA394" s="47" t="str">
        <f t="shared" si="428"/>
        <v>NA</v>
      </c>
      <c r="BB394" s="47">
        <f t="shared" si="429"/>
        <v>106</v>
      </c>
      <c r="BC394" s="47">
        <f t="shared" si="430"/>
        <v>104</v>
      </c>
      <c r="BD394" s="47">
        <f t="shared" si="431"/>
        <v>106</v>
      </c>
      <c r="BE394" s="47">
        <f t="shared" si="432"/>
        <v>108</v>
      </c>
    </row>
    <row r="395" spans="1:57" s="36" customFormat="1" ht="15" customHeight="1" x14ac:dyDescent="0.25">
      <c r="A395" s="54" t="s">
        <v>706</v>
      </c>
      <c r="B395" s="8" t="s">
        <v>927</v>
      </c>
      <c r="C395" s="81" t="s">
        <v>1128</v>
      </c>
      <c r="D395" s="37"/>
      <c r="E395" s="37"/>
      <c r="F395" s="37"/>
      <c r="G395" s="37"/>
      <c r="H395" s="37">
        <v>225419</v>
      </c>
      <c r="I395" s="37">
        <v>262833</v>
      </c>
      <c r="J395" s="37">
        <v>292512</v>
      </c>
      <c r="K395" s="37">
        <v>330959</v>
      </c>
      <c r="L395" s="37">
        <v>382807</v>
      </c>
      <c r="M395" s="37">
        <v>421402</v>
      </c>
      <c r="N395" s="37">
        <v>437093</v>
      </c>
      <c r="O395" s="37">
        <v>468849</v>
      </c>
      <c r="P395" s="37">
        <v>473225</v>
      </c>
      <c r="Q395" s="37">
        <v>495623</v>
      </c>
      <c r="R395" s="37">
        <v>515571</v>
      </c>
      <c r="S395" s="37">
        <v>553287</v>
      </c>
      <c r="T395" s="66">
        <v>579861</v>
      </c>
      <c r="U395" s="62">
        <v>650903</v>
      </c>
      <c r="V395" s="67">
        <v>678553</v>
      </c>
      <c r="W395" s="67">
        <v>619766</v>
      </c>
      <c r="X395" s="67">
        <v>668865</v>
      </c>
      <c r="Y395" s="67"/>
      <c r="Z395" s="67"/>
      <c r="AA395" s="147">
        <v>777628</v>
      </c>
      <c r="AB395" s="147">
        <v>868091</v>
      </c>
      <c r="AC395" s="147">
        <v>885777</v>
      </c>
      <c r="AD395" s="147">
        <v>907828</v>
      </c>
      <c r="AE395" s="47" t="str">
        <f t="shared" si="406"/>
        <v>NA</v>
      </c>
      <c r="AF395" s="47" t="str">
        <f t="shared" si="407"/>
        <v>NA</v>
      </c>
      <c r="AG395" s="47" t="str">
        <f t="shared" si="408"/>
        <v>NA</v>
      </c>
      <c r="AH395" s="47" t="str">
        <f t="shared" si="409"/>
        <v>NA</v>
      </c>
      <c r="AI395" s="47">
        <f t="shared" si="410"/>
        <v>84</v>
      </c>
      <c r="AJ395" s="47">
        <f t="shared" si="411"/>
        <v>84</v>
      </c>
      <c r="AK395" s="47">
        <f t="shared" si="412"/>
        <v>88</v>
      </c>
      <c r="AL395" s="47">
        <f t="shared" si="413"/>
        <v>93</v>
      </c>
      <c r="AM395" s="47">
        <f t="shared" si="414"/>
        <v>92</v>
      </c>
      <c r="AN395" s="47">
        <f t="shared" si="415"/>
        <v>94</v>
      </c>
      <c r="AO395" s="47">
        <f t="shared" si="416"/>
        <v>103</v>
      </c>
      <c r="AP395" s="47">
        <f t="shared" si="417"/>
        <v>91</v>
      </c>
      <c r="AQ395" s="47">
        <f t="shared" si="418"/>
        <v>89</v>
      </c>
      <c r="AR395" s="47">
        <f t="shared" si="419"/>
        <v>90</v>
      </c>
      <c r="AS395" s="47">
        <f t="shared" si="420"/>
        <v>94</v>
      </c>
      <c r="AT395" s="47">
        <f t="shared" si="421"/>
        <v>94</v>
      </c>
      <c r="AU395" s="47">
        <f t="shared" si="422"/>
        <v>103</v>
      </c>
      <c r="AV395" s="47">
        <f t="shared" si="423"/>
        <v>115</v>
      </c>
      <c r="AW395" s="47">
        <f t="shared" si="424"/>
        <v>105</v>
      </c>
      <c r="AX395" s="47">
        <f t="shared" si="425"/>
        <v>91</v>
      </c>
      <c r="AY395" s="47">
        <f t="shared" si="426"/>
        <v>93</v>
      </c>
      <c r="AZ395" s="47" t="str">
        <f t="shared" si="427"/>
        <v>NA</v>
      </c>
      <c r="BA395" s="47" t="str">
        <f t="shared" si="428"/>
        <v>NA</v>
      </c>
      <c r="BB395" s="47">
        <f t="shared" si="429"/>
        <v>103</v>
      </c>
      <c r="BC395" s="47">
        <f t="shared" si="430"/>
        <v>105</v>
      </c>
      <c r="BD395" s="47">
        <f t="shared" si="431"/>
        <v>105</v>
      </c>
      <c r="BE395" s="47">
        <f t="shared" si="432"/>
        <v>101</v>
      </c>
    </row>
    <row r="396" spans="1:57" s="36" customFormat="1" ht="15" customHeight="1" x14ac:dyDescent="0.25">
      <c r="A396" s="54" t="s">
        <v>832</v>
      </c>
      <c r="B396" s="8" t="s">
        <v>944</v>
      </c>
      <c r="C396" s="81" t="s">
        <v>1128</v>
      </c>
      <c r="D396" s="37"/>
      <c r="E396" s="37"/>
      <c r="F396" s="37"/>
      <c r="G396" s="37"/>
      <c r="H396" s="37">
        <v>115124</v>
      </c>
      <c r="I396" s="37">
        <v>127721</v>
      </c>
      <c r="J396" s="37">
        <v>149692</v>
      </c>
      <c r="K396" s="37">
        <v>192201</v>
      </c>
      <c r="L396" s="98">
        <f>((N396-K396)/3)+K396</f>
        <v>233890</v>
      </c>
      <c r="M396" s="98">
        <f>((N396-K396)/3)+L396</f>
        <v>275579</v>
      </c>
      <c r="N396" s="37">
        <v>317268</v>
      </c>
      <c r="O396" s="37">
        <v>340947</v>
      </c>
      <c r="P396" s="37">
        <v>324624</v>
      </c>
      <c r="Q396" s="37">
        <v>333253</v>
      </c>
      <c r="R396" s="37">
        <v>394461</v>
      </c>
      <c r="S396" s="37">
        <v>458531</v>
      </c>
      <c r="T396" s="66">
        <v>509095</v>
      </c>
      <c r="U396" s="62">
        <v>610469</v>
      </c>
      <c r="V396" s="67">
        <v>594564</v>
      </c>
      <c r="W396" s="67">
        <v>513400</v>
      </c>
      <c r="X396" s="67">
        <v>567814</v>
      </c>
      <c r="Y396" s="67"/>
      <c r="Z396" s="67"/>
      <c r="AA396" s="147">
        <v>745553</v>
      </c>
      <c r="AB396" s="147">
        <v>844761</v>
      </c>
      <c r="AC396" s="147">
        <v>1023004</v>
      </c>
      <c r="AD396" s="147">
        <v>1076649</v>
      </c>
      <c r="AE396" s="47" t="str">
        <f t="shared" si="406"/>
        <v>NA</v>
      </c>
      <c r="AF396" s="47" t="str">
        <f t="shared" si="407"/>
        <v>NA</v>
      </c>
      <c r="AG396" s="47" t="str">
        <f t="shared" si="408"/>
        <v>NA</v>
      </c>
      <c r="AH396" s="47" t="str">
        <f t="shared" si="409"/>
        <v>NA</v>
      </c>
      <c r="AI396" s="47">
        <f t="shared" si="410"/>
        <v>150</v>
      </c>
      <c r="AJ396" s="47">
        <f t="shared" si="411"/>
        <v>157</v>
      </c>
      <c r="AK396" s="47">
        <f t="shared" si="412"/>
        <v>154</v>
      </c>
      <c r="AL396" s="47">
        <f t="shared" si="413"/>
        <v>144</v>
      </c>
      <c r="AM396" s="47">
        <f t="shared" si="414"/>
        <v>139</v>
      </c>
      <c r="AN396" s="47">
        <f t="shared" si="415"/>
        <v>131</v>
      </c>
      <c r="AO396" s="47">
        <f t="shared" si="416"/>
        <v>134</v>
      </c>
      <c r="AP396" s="47">
        <f t="shared" si="417"/>
        <v>123</v>
      </c>
      <c r="AQ396" s="47">
        <f t="shared" si="418"/>
        <v>127</v>
      </c>
      <c r="AR396" s="47">
        <f t="shared" si="419"/>
        <v>128</v>
      </c>
      <c r="AS396" s="47">
        <f t="shared" si="420"/>
        <v>125</v>
      </c>
      <c r="AT396" s="47">
        <f t="shared" si="421"/>
        <v>120</v>
      </c>
      <c r="AU396" s="47">
        <f t="shared" si="422"/>
        <v>121</v>
      </c>
      <c r="AV396" s="47">
        <f t="shared" si="423"/>
        <v>121</v>
      </c>
      <c r="AW396" s="47">
        <f t="shared" si="424"/>
        <v>122</v>
      </c>
      <c r="AX396" s="47">
        <f t="shared" si="425"/>
        <v>113</v>
      </c>
      <c r="AY396" s="47">
        <f t="shared" si="426"/>
        <v>109</v>
      </c>
      <c r="AZ396" s="47" t="str">
        <f t="shared" si="427"/>
        <v>NA</v>
      </c>
      <c r="BA396" s="47" t="str">
        <f t="shared" si="428"/>
        <v>NA</v>
      </c>
      <c r="BB396" s="47">
        <f t="shared" si="429"/>
        <v>109</v>
      </c>
      <c r="BC396" s="47">
        <f t="shared" si="430"/>
        <v>112</v>
      </c>
      <c r="BD396" s="47">
        <f t="shared" si="431"/>
        <v>93</v>
      </c>
      <c r="BE396" s="47">
        <f t="shared" si="432"/>
        <v>87</v>
      </c>
    </row>
    <row r="397" spans="1:57" s="36" customFormat="1" ht="15" customHeight="1" x14ac:dyDescent="0.25">
      <c r="A397" s="54" t="s">
        <v>762</v>
      </c>
      <c r="B397" s="8" t="s">
        <v>909</v>
      </c>
      <c r="C397" s="81" t="s">
        <v>1128</v>
      </c>
      <c r="D397" s="37"/>
      <c r="E397" s="37"/>
      <c r="F397" s="37"/>
      <c r="G397" s="37"/>
      <c r="H397" s="37">
        <v>125064</v>
      </c>
      <c r="I397" s="37">
        <v>161978</v>
      </c>
      <c r="J397" s="37">
        <v>187938</v>
      </c>
      <c r="K397" s="37">
        <v>281234</v>
      </c>
      <c r="L397" s="37">
        <v>313520</v>
      </c>
      <c r="M397" s="37">
        <v>337049</v>
      </c>
      <c r="N397" s="37">
        <v>402264</v>
      </c>
      <c r="O397" s="37">
        <v>437051</v>
      </c>
      <c r="P397" s="37">
        <v>399400</v>
      </c>
      <c r="Q397" s="37">
        <v>393838</v>
      </c>
      <c r="R397" s="37">
        <v>434457</v>
      </c>
      <c r="S397" s="37">
        <v>475841</v>
      </c>
      <c r="T397" s="66">
        <v>538233</v>
      </c>
      <c r="U397" s="62">
        <v>734924</v>
      </c>
      <c r="V397" s="67">
        <v>700005</v>
      </c>
      <c r="W397" s="67">
        <v>518159</v>
      </c>
      <c r="X397" s="67">
        <v>564591</v>
      </c>
      <c r="Y397" s="67"/>
      <c r="Z397" s="67"/>
      <c r="AA397" s="147">
        <v>712163</v>
      </c>
      <c r="AB397" s="147">
        <v>788574</v>
      </c>
      <c r="AC397" s="147">
        <v>805154</v>
      </c>
      <c r="AD397" s="147">
        <v>781341</v>
      </c>
      <c r="AE397" s="47" t="str">
        <f t="shared" si="406"/>
        <v>NA</v>
      </c>
      <c r="AF397" s="47" t="str">
        <f t="shared" si="407"/>
        <v>NA</v>
      </c>
      <c r="AG397" s="47" t="str">
        <f t="shared" si="408"/>
        <v>NA</v>
      </c>
      <c r="AH397" s="47" t="str">
        <f t="shared" si="409"/>
        <v>NA</v>
      </c>
      <c r="AI397" s="47">
        <f t="shared" si="410"/>
        <v>138</v>
      </c>
      <c r="AJ397" s="47">
        <f t="shared" si="411"/>
        <v>124</v>
      </c>
      <c r="AK397" s="47">
        <f t="shared" si="412"/>
        <v>126</v>
      </c>
      <c r="AL397" s="47">
        <f t="shared" si="413"/>
        <v>110</v>
      </c>
      <c r="AM397" s="47">
        <f t="shared" si="414"/>
        <v>117</v>
      </c>
      <c r="AN397" s="47">
        <f t="shared" si="415"/>
        <v>118</v>
      </c>
      <c r="AO397" s="47">
        <f t="shared" si="416"/>
        <v>112</v>
      </c>
      <c r="AP397" s="47">
        <f t="shared" si="417"/>
        <v>99</v>
      </c>
      <c r="AQ397" s="47">
        <f t="shared" si="418"/>
        <v>102</v>
      </c>
      <c r="AR397" s="47">
        <f t="shared" si="419"/>
        <v>111</v>
      </c>
      <c r="AS397" s="47">
        <f t="shared" si="420"/>
        <v>113</v>
      </c>
      <c r="AT397" s="47">
        <f t="shared" si="421"/>
        <v>113</v>
      </c>
      <c r="AU397" s="47">
        <f t="shared" si="422"/>
        <v>116</v>
      </c>
      <c r="AV397" s="47">
        <f t="shared" si="423"/>
        <v>96</v>
      </c>
      <c r="AW397" s="47">
        <f t="shared" si="424"/>
        <v>100</v>
      </c>
      <c r="AX397" s="47">
        <f t="shared" si="425"/>
        <v>111</v>
      </c>
      <c r="AY397" s="47">
        <f t="shared" si="426"/>
        <v>110</v>
      </c>
      <c r="AZ397" s="47" t="str">
        <f t="shared" si="427"/>
        <v>NA</v>
      </c>
      <c r="BA397" s="47" t="str">
        <f t="shared" si="428"/>
        <v>NA</v>
      </c>
      <c r="BB397" s="47">
        <f t="shared" si="429"/>
        <v>114</v>
      </c>
      <c r="BC397" s="47">
        <f t="shared" si="430"/>
        <v>118</v>
      </c>
      <c r="BD397" s="47">
        <f t="shared" si="431"/>
        <v>117</v>
      </c>
      <c r="BE397" s="47">
        <f t="shared" si="432"/>
        <v>116</v>
      </c>
    </row>
    <row r="398" spans="1:57" s="36" customFormat="1" ht="15" customHeight="1" x14ac:dyDescent="0.25">
      <c r="A398" s="54" t="s">
        <v>535</v>
      </c>
      <c r="B398" s="8" t="s">
        <v>948</v>
      </c>
      <c r="C398" s="81" t="s">
        <v>1128</v>
      </c>
      <c r="D398" s="37"/>
      <c r="E398" s="37"/>
      <c r="F398" s="37"/>
      <c r="G398" s="37"/>
      <c r="H398" s="37">
        <f>31704+71590</f>
        <v>103294</v>
      </c>
      <c r="I398" s="37">
        <f>38557+81405</f>
        <v>119962</v>
      </c>
      <c r="J398" s="37">
        <f>49007+92057</f>
        <v>141064</v>
      </c>
      <c r="K398" s="37">
        <v>173652</v>
      </c>
      <c r="L398" s="37">
        <v>221779</v>
      </c>
      <c r="M398" s="37">
        <v>272950</v>
      </c>
      <c r="N398" s="37">
        <v>285356</v>
      </c>
      <c r="O398" s="37">
        <v>310174</v>
      </c>
      <c r="P398" s="37">
        <v>292380</v>
      </c>
      <c r="Q398" s="37">
        <v>297745</v>
      </c>
      <c r="R398" s="37">
        <v>348343</v>
      </c>
      <c r="S398" s="37">
        <v>393400</v>
      </c>
      <c r="T398" s="66">
        <v>466652</v>
      </c>
      <c r="U398" s="62">
        <v>532351</v>
      </c>
      <c r="V398" s="67">
        <v>518709</v>
      </c>
      <c r="W398" s="67">
        <v>436603</v>
      </c>
      <c r="X398" s="67">
        <v>480239</v>
      </c>
      <c r="Y398" s="67"/>
      <c r="Z398" s="67"/>
      <c r="AA398" s="147">
        <v>611746</v>
      </c>
      <c r="AB398" s="147">
        <v>760679</v>
      </c>
      <c r="AC398" s="147">
        <v>767940</v>
      </c>
      <c r="AD398" s="147">
        <v>754651</v>
      </c>
      <c r="AE398" s="47" t="str">
        <f t="shared" si="406"/>
        <v>NA</v>
      </c>
      <c r="AF398" s="47" t="str">
        <f t="shared" si="407"/>
        <v>NA</v>
      </c>
      <c r="AG398" s="47" t="str">
        <f t="shared" si="408"/>
        <v>NA</v>
      </c>
      <c r="AH398" s="47" t="str">
        <f t="shared" si="409"/>
        <v>NA</v>
      </c>
      <c r="AI398" s="47">
        <f t="shared" si="410"/>
        <v>160</v>
      </c>
      <c r="AJ398" s="47">
        <f t="shared" si="411"/>
        <v>164</v>
      </c>
      <c r="AK398" s="47">
        <f t="shared" si="412"/>
        <v>161</v>
      </c>
      <c r="AL398" s="47">
        <f t="shared" si="413"/>
        <v>160</v>
      </c>
      <c r="AM398" s="47">
        <f t="shared" si="414"/>
        <v>145</v>
      </c>
      <c r="AN398" s="47">
        <f t="shared" si="415"/>
        <v>134</v>
      </c>
      <c r="AO398" s="47">
        <f t="shared" si="416"/>
        <v>147</v>
      </c>
      <c r="AP398" s="47">
        <f t="shared" si="417"/>
        <v>137</v>
      </c>
      <c r="AQ398" s="47">
        <f t="shared" si="418"/>
        <v>134</v>
      </c>
      <c r="AR398" s="47">
        <f t="shared" si="419"/>
        <v>135</v>
      </c>
      <c r="AS398" s="47">
        <f t="shared" si="420"/>
        <v>136</v>
      </c>
      <c r="AT398" s="47">
        <f t="shared" si="421"/>
        <v>135</v>
      </c>
      <c r="AU398" s="47">
        <f t="shared" si="422"/>
        <v>131</v>
      </c>
      <c r="AV398" s="47">
        <f t="shared" si="423"/>
        <v>133</v>
      </c>
      <c r="AW398" s="47">
        <f t="shared" si="424"/>
        <v>137</v>
      </c>
      <c r="AX398" s="47">
        <f t="shared" si="425"/>
        <v>130</v>
      </c>
      <c r="AY398" s="47">
        <f t="shared" si="426"/>
        <v>129</v>
      </c>
      <c r="AZ398" s="47" t="str">
        <f t="shared" si="427"/>
        <v>NA</v>
      </c>
      <c r="BA398" s="47" t="str">
        <f t="shared" si="428"/>
        <v>NA</v>
      </c>
      <c r="BB398" s="47">
        <f t="shared" si="429"/>
        <v>137</v>
      </c>
      <c r="BC398" s="47">
        <f t="shared" si="430"/>
        <v>123</v>
      </c>
      <c r="BD398" s="47">
        <f t="shared" si="431"/>
        <v>127</v>
      </c>
      <c r="BE398" s="47">
        <f t="shared" si="432"/>
        <v>121</v>
      </c>
    </row>
    <row r="399" spans="1:57" s="36" customFormat="1" ht="15" customHeight="1" x14ac:dyDescent="0.25">
      <c r="A399" s="54" t="s">
        <v>250</v>
      </c>
      <c r="B399" s="8" t="s">
        <v>909</v>
      </c>
      <c r="C399" s="81" t="s">
        <v>1128</v>
      </c>
      <c r="D399" s="37"/>
      <c r="E399" s="37"/>
      <c r="F399" s="37"/>
      <c r="G399" s="37"/>
      <c r="H399" s="37">
        <v>189749</v>
      </c>
      <c r="I399" s="37">
        <v>211849</v>
      </c>
      <c r="J399" s="37">
        <v>249217</v>
      </c>
      <c r="K399" s="37">
        <v>264144</v>
      </c>
      <c r="L399" s="37">
        <v>322835</v>
      </c>
      <c r="M399" s="37">
        <v>392833</v>
      </c>
      <c r="N399" s="37">
        <v>487120</v>
      </c>
      <c r="O399" s="37">
        <v>367185</v>
      </c>
      <c r="P399" s="37">
        <v>292155</v>
      </c>
      <c r="Q399" s="37">
        <v>285916</v>
      </c>
      <c r="R399" s="37">
        <v>315771</v>
      </c>
      <c r="S399" s="37">
        <v>336012</v>
      </c>
      <c r="T399" s="66">
        <v>373380</v>
      </c>
      <c r="U399" s="62">
        <v>474022</v>
      </c>
      <c r="V399" s="67">
        <v>527853</v>
      </c>
      <c r="W399" s="67">
        <v>399711</v>
      </c>
      <c r="X399" s="67">
        <v>466447</v>
      </c>
      <c r="Y399" s="67"/>
      <c r="Z399" s="67"/>
      <c r="AA399" s="147">
        <v>599147</v>
      </c>
      <c r="AB399" s="147">
        <v>699493</v>
      </c>
      <c r="AC399" s="147">
        <v>733871</v>
      </c>
      <c r="AD399" s="147">
        <v>709106</v>
      </c>
      <c r="AE399" s="47" t="str">
        <f t="shared" si="406"/>
        <v>NA</v>
      </c>
      <c r="AF399" s="47" t="str">
        <f t="shared" si="407"/>
        <v>NA</v>
      </c>
      <c r="AG399" s="47" t="str">
        <f t="shared" si="408"/>
        <v>NA</v>
      </c>
      <c r="AH399" s="47" t="str">
        <f t="shared" si="409"/>
        <v>NA</v>
      </c>
      <c r="AI399" s="47">
        <f t="shared" si="410"/>
        <v>100</v>
      </c>
      <c r="AJ399" s="47">
        <f t="shared" si="411"/>
        <v>102</v>
      </c>
      <c r="AK399" s="47">
        <f t="shared" si="412"/>
        <v>99</v>
      </c>
      <c r="AL399" s="47">
        <f t="shared" si="413"/>
        <v>117</v>
      </c>
      <c r="AM399" s="47">
        <f t="shared" si="414"/>
        <v>109</v>
      </c>
      <c r="AN399" s="47">
        <f t="shared" si="415"/>
        <v>100</v>
      </c>
      <c r="AO399" s="47">
        <f t="shared" si="416"/>
        <v>90</v>
      </c>
      <c r="AP399" s="47">
        <f t="shared" si="417"/>
        <v>116</v>
      </c>
      <c r="AQ399" s="47">
        <f t="shared" si="418"/>
        <v>136</v>
      </c>
      <c r="AR399" s="47">
        <f t="shared" si="419"/>
        <v>139</v>
      </c>
      <c r="AS399" s="47">
        <f t="shared" si="420"/>
        <v>143</v>
      </c>
      <c r="AT399" s="47">
        <f t="shared" si="421"/>
        <v>145</v>
      </c>
      <c r="AU399" s="47">
        <f t="shared" si="422"/>
        <v>151</v>
      </c>
      <c r="AV399" s="47">
        <f t="shared" si="423"/>
        <v>142</v>
      </c>
      <c r="AW399" s="47">
        <f t="shared" si="424"/>
        <v>134</v>
      </c>
      <c r="AX399" s="47">
        <f t="shared" si="425"/>
        <v>137</v>
      </c>
      <c r="AY399" s="47">
        <f t="shared" si="426"/>
        <v>130</v>
      </c>
      <c r="AZ399" s="47" t="str">
        <f t="shared" si="427"/>
        <v>NA</v>
      </c>
      <c r="BA399" s="47" t="str">
        <f t="shared" si="428"/>
        <v>NA</v>
      </c>
      <c r="BB399" s="47">
        <f t="shared" si="429"/>
        <v>138</v>
      </c>
      <c r="BC399" s="47">
        <f t="shared" si="430"/>
        <v>136</v>
      </c>
      <c r="BD399" s="47">
        <f t="shared" si="431"/>
        <v>132</v>
      </c>
      <c r="BE399" s="47">
        <f t="shared" si="432"/>
        <v>133</v>
      </c>
    </row>
    <row r="400" spans="1:57" s="36" customFormat="1" ht="15" customHeight="1" x14ac:dyDescent="0.25">
      <c r="A400" s="54" t="s">
        <v>644</v>
      </c>
      <c r="B400" s="8" t="s">
        <v>943</v>
      </c>
      <c r="C400" s="81" t="s">
        <v>1128</v>
      </c>
      <c r="D400" s="37"/>
      <c r="E400" s="37"/>
      <c r="F400" s="37"/>
      <c r="G400" s="37"/>
      <c r="H400" s="37">
        <v>176631</v>
      </c>
      <c r="I400" s="37">
        <v>205177</v>
      </c>
      <c r="J400" s="37">
        <v>233830</v>
      </c>
      <c r="K400" s="37">
        <v>279058</v>
      </c>
      <c r="L400" s="37">
        <v>317120</v>
      </c>
      <c r="M400" s="37">
        <v>367090</v>
      </c>
      <c r="N400" s="37">
        <v>405641</v>
      </c>
      <c r="O400" s="37">
        <v>390129</v>
      </c>
      <c r="P400" s="37">
        <v>351404</v>
      </c>
      <c r="Q400" s="37">
        <v>372073</v>
      </c>
      <c r="R400" s="37">
        <v>423569</v>
      </c>
      <c r="S400" s="37">
        <v>438711</v>
      </c>
      <c r="T400" s="66">
        <v>458853</v>
      </c>
      <c r="U400" s="62">
        <v>523228</v>
      </c>
      <c r="V400" s="67">
        <v>492411</v>
      </c>
      <c r="W400" s="67">
        <v>403821</v>
      </c>
      <c r="X400" s="67">
        <v>459570</v>
      </c>
      <c r="Y400" s="67"/>
      <c r="Z400" s="67"/>
      <c r="AA400" s="147">
        <v>599091</v>
      </c>
      <c r="AB400" s="147">
        <v>680377</v>
      </c>
      <c r="AC400" s="147">
        <v>720085</v>
      </c>
      <c r="AD400" s="147">
        <v>683225</v>
      </c>
      <c r="AE400" s="47" t="str">
        <f t="shared" si="406"/>
        <v>NA</v>
      </c>
      <c r="AF400" s="47" t="str">
        <f t="shared" si="407"/>
        <v>NA</v>
      </c>
      <c r="AG400" s="47" t="str">
        <f t="shared" si="408"/>
        <v>NA</v>
      </c>
      <c r="AH400" s="47" t="str">
        <f t="shared" si="409"/>
        <v>NA</v>
      </c>
      <c r="AI400" s="47">
        <f t="shared" si="410"/>
        <v>105</v>
      </c>
      <c r="AJ400" s="47">
        <f t="shared" si="411"/>
        <v>105</v>
      </c>
      <c r="AK400" s="47">
        <f t="shared" si="412"/>
        <v>109</v>
      </c>
      <c r="AL400" s="47">
        <f t="shared" si="413"/>
        <v>112</v>
      </c>
      <c r="AM400" s="47">
        <f t="shared" si="414"/>
        <v>113</v>
      </c>
      <c r="AN400" s="47">
        <f t="shared" si="415"/>
        <v>108</v>
      </c>
      <c r="AO400" s="47">
        <f t="shared" si="416"/>
        <v>111</v>
      </c>
      <c r="AP400" s="47">
        <f t="shared" si="417"/>
        <v>113</v>
      </c>
      <c r="AQ400" s="47">
        <f t="shared" si="418"/>
        <v>117</v>
      </c>
      <c r="AR400" s="47">
        <f t="shared" si="419"/>
        <v>115</v>
      </c>
      <c r="AS400" s="47">
        <f t="shared" si="420"/>
        <v>117</v>
      </c>
      <c r="AT400" s="47">
        <f t="shared" si="421"/>
        <v>124</v>
      </c>
      <c r="AU400" s="47">
        <f t="shared" si="422"/>
        <v>132</v>
      </c>
      <c r="AV400" s="47">
        <f t="shared" si="423"/>
        <v>136</v>
      </c>
      <c r="AW400" s="47">
        <f t="shared" si="424"/>
        <v>141</v>
      </c>
      <c r="AX400" s="47">
        <f t="shared" si="425"/>
        <v>136</v>
      </c>
      <c r="AY400" s="47">
        <f t="shared" si="426"/>
        <v>132</v>
      </c>
      <c r="AZ400" s="47" t="str">
        <f t="shared" si="427"/>
        <v>NA</v>
      </c>
      <c r="BA400" s="47" t="str">
        <f t="shared" si="428"/>
        <v>NA</v>
      </c>
      <c r="BB400" s="47">
        <f t="shared" si="429"/>
        <v>139</v>
      </c>
      <c r="BC400" s="47">
        <f t="shared" si="430"/>
        <v>138</v>
      </c>
      <c r="BD400" s="47">
        <f t="shared" si="431"/>
        <v>136</v>
      </c>
      <c r="BE400" s="47">
        <f t="shared" si="432"/>
        <v>137</v>
      </c>
    </row>
    <row r="401" spans="1:57" s="36" customFormat="1" ht="15" customHeight="1" x14ac:dyDescent="0.25">
      <c r="A401" s="54" t="s">
        <v>78</v>
      </c>
      <c r="B401" s="8" t="s">
        <v>950</v>
      </c>
      <c r="C401" s="81" t="s">
        <v>1128</v>
      </c>
      <c r="D401" s="37"/>
      <c r="E401" s="37"/>
      <c r="F401" s="37"/>
      <c r="G401" s="37"/>
      <c r="H401" s="37">
        <v>70653</v>
      </c>
      <c r="I401" s="37">
        <v>88630</v>
      </c>
      <c r="J401" s="37">
        <v>114653</v>
      </c>
      <c r="K401" s="37">
        <v>140181</v>
      </c>
      <c r="L401" s="37">
        <v>180825</v>
      </c>
      <c r="M401" s="37">
        <v>214503</v>
      </c>
      <c r="N401" s="37">
        <v>251359</v>
      </c>
      <c r="O401" s="37">
        <v>246528</v>
      </c>
      <c r="P401" s="37">
        <v>227990</v>
      </c>
      <c r="Q401" s="37">
        <v>234823</v>
      </c>
      <c r="R401" s="37">
        <v>267903</v>
      </c>
      <c r="S401" s="37">
        <v>304024</v>
      </c>
      <c r="T401" s="66">
        <v>365859</v>
      </c>
      <c r="U401" s="62">
        <v>455583</v>
      </c>
      <c r="V401" s="67">
        <v>470515</v>
      </c>
      <c r="W401" s="67">
        <v>365869</v>
      </c>
      <c r="X401" s="67">
        <v>409881</v>
      </c>
      <c r="Y401" s="67"/>
      <c r="Z401" s="67"/>
      <c r="AA401" s="147">
        <v>558437</v>
      </c>
      <c r="AB401" s="147">
        <v>627004</v>
      </c>
      <c r="AC401" s="147">
        <v>719111</v>
      </c>
      <c r="AD401" s="147">
        <v>758692</v>
      </c>
      <c r="AE401" s="47" t="str">
        <f t="shared" si="406"/>
        <v>NA</v>
      </c>
      <c r="AF401" s="47" t="str">
        <f t="shared" si="407"/>
        <v>NA</v>
      </c>
      <c r="AG401" s="47" t="str">
        <f t="shared" si="408"/>
        <v>NA</v>
      </c>
      <c r="AH401" s="47" t="str">
        <f t="shared" si="409"/>
        <v>NA</v>
      </c>
      <c r="AI401" s="47">
        <f t="shared" si="410"/>
        <v>209</v>
      </c>
      <c r="AJ401" s="47">
        <f t="shared" si="411"/>
        <v>199</v>
      </c>
      <c r="AK401" s="47">
        <f t="shared" si="412"/>
        <v>187</v>
      </c>
      <c r="AL401" s="47">
        <f t="shared" si="413"/>
        <v>185</v>
      </c>
      <c r="AM401" s="47">
        <f t="shared" si="414"/>
        <v>170</v>
      </c>
      <c r="AN401" s="47">
        <f t="shared" si="415"/>
        <v>168</v>
      </c>
      <c r="AO401" s="47">
        <f t="shared" si="416"/>
        <v>161</v>
      </c>
      <c r="AP401" s="47">
        <f t="shared" si="417"/>
        <v>159</v>
      </c>
      <c r="AQ401" s="47">
        <f t="shared" si="418"/>
        <v>162</v>
      </c>
      <c r="AR401" s="47">
        <f t="shared" si="419"/>
        <v>159</v>
      </c>
      <c r="AS401" s="47">
        <f t="shared" si="420"/>
        <v>166</v>
      </c>
      <c r="AT401" s="47">
        <f t="shared" si="421"/>
        <v>156</v>
      </c>
      <c r="AU401" s="47">
        <f t="shared" si="422"/>
        <v>153</v>
      </c>
      <c r="AV401" s="47">
        <f t="shared" si="423"/>
        <v>146</v>
      </c>
      <c r="AW401" s="47">
        <f t="shared" si="424"/>
        <v>144</v>
      </c>
      <c r="AX401" s="47">
        <f t="shared" si="425"/>
        <v>143</v>
      </c>
      <c r="AY401" s="47">
        <f t="shared" si="426"/>
        <v>143</v>
      </c>
      <c r="AZ401" s="47" t="str">
        <f t="shared" si="427"/>
        <v>NA</v>
      </c>
      <c r="BA401" s="47" t="str">
        <f t="shared" si="428"/>
        <v>NA</v>
      </c>
      <c r="BB401" s="47">
        <f t="shared" si="429"/>
        <v>145</v>
      </c>
      <c r="BC401" s="47">
        <f t="shared" si="430"/>
        <v>147</v>
      </c>
      <c r="BD401" s="47">
        <f t="shared" si="431"/>
        <v>137</v>
      </c>
      <c r="BE401" s="47">
        <f t="shared" si="432"/>
        <v>120</v>
      </c>
    </row>
    <row r="402" spans="1:57" s="36" customFormat="1" ht="15" customHeight="1" x14ac:dyDescent="0.25">
      <c r="A402" s="54" t="s">
        <v>502</v>
      </c>
      <c r="B402" s="8" t="s">
        <v>948</v>
      </c>
      <c r="C402" s="81" t="s">
        <v>1128</v>
      </c>
      <c r="D402" s="37"/>
      <c r="E402" s="37"/>
      <c r="F402" s="37"/>
      <c r="G402" s="37"/>
      <c r="H402" s="37">
        <v>54838</v>
      </c>
      <c r="I402" s="37">
        <v>66705</v>
      </c>
      <c r="J402" s="37">
        <v>90731</v>
      </c>
      <c r="K402" s="37">
        <v>118804</v>
      </c>
      <c r="L402" s="37">
        <v>153995</v>
      </c>
      <c r="M402" s="37">
        <v>183440</v>
      </c>
      <c r="N402" s="37">
        <v>216823</v>
      </c>
      <c r="O402" s="37">
        <v>207062</v>
      </c>
      <c r="P402" s="37">
        <v>205660</v>
      </c>
      <c r="Q402" s="37">
        <v>221179</v>
      </c>
      <c r="R402" s="37">
        <v>247892</v>
      </c>
      <c r="S402" s="37">
        <v>277335</v>
      </c>
      <c r="T402" s="66">
        <v>394796</v>
      </c>
      <c r="U402" s="62">
        <v>478385</v>
      </c>
      <c r="V402" s="67">
        <v>493015</v>
      </c>
      <c r="W402" s="67">
        <v>407889</v>
      </c>
      <c r="X402" s="67">
        <v>441258</v>
      </c>
      <c r="Y402" s="67"/>
      <c r="Z402" s="67"/>
      <c r="AA402" s="147">
        <v>552789</v>
      </c>
      <c r="AB402" s="147">
        <v>625833</v>
      </c>
      <c r="AC402" s="147">
        <v>643188</v>
      </c>
      <c r="AD402" s="147">
        <v>612590</v>
      </c>
      <c r="AE402" s="47" t="str">
        <f t="shared" si="406"/>
        <v>NA</v>
      </c>
      <c r="AF402" s="47" t="str">
        <f t="shared" si="407"/>
        <v>NA</v>
      </c>
      <c r="AG402" s="47" t="str">
        <f t="shared" si="408"/>
        <v>NA</v>
      </c>
      <c r="AH402" s="47" t="str">
        <f t="shared" si="409"/>
        <v>NA</v>
      </c>
      <c r="AI402" s="47">
        <f t="shared" si="410"/>
        <v>250</v>
      </c>
      <c r="AJ402" s="47">
        <f t="shared" si="411"/>
        <v>244</v>
      </c>
      <c r="AK402" s="47">
        <f t="shared" si="412"/>
        <v>217</v>
      </c>
      <c r="AL402" s="47">
        <f t="shared" si="413"/>
        <v>207</v>
      </c>
      <c r="AM402" s="47">
        <f t="shared" si="414"/>
        <v>190</v>
      </c>
      <c r="AN402" s="47">
        <f t="shared" si="415"/>
        <v>188</v>
      </c>
      <c r="AO402" s="47">
        <f t="shared" si="416"/>
        <v>180</v>
      </c>
      <c r="AP402" s="47">
        <f t="shared" si="417"/>
        <v>177</v>
      </c>
      <c r="AQ402" s="47">
        <f t="shared" si="418"/>
        <v>174</v>
      </c>
      <c r="AR402" s="47">
        <f t="shared" si="419"/>
        <v>168</v>
      </c>
      <c r="AS402" s="47">
        <f t="shared" si="420"/>
        <v>176</v>
      </c>
      <c r="AT402" s="47">
        <f t="shared" si="421"/>
        <v>171</v>
      </c>
      <c r="AU402" s="47">
        <f t="shared" si="422"/>
        <v>142</v>
      </c>
      <c r="AV402" s="47">
        <f t="shared" si="423"/>
        <v>141</v>
      </c>
      <c r="AW402" s="47">
        <f t="shared" si="424"/>
        <v>140</v>
      </c>
      <c r="AX402" s="47">
        <f t="shared" si="425"/>
        <v>134</v>
      </c>
      <c r="AY402" s="47">
        <f t="shared" si="426"/>
        <v>135</v>
      </c>
      <c r="AZ402" s="47" t="str">
        <f t="shared" si="427"/>
        <v>NA</v>
      </c>
      <c r="BA402" s="47" t="str">
        <f t="shared" si="428"/>
        <v>NA</v>
      </c>
      <c r="BB402" s="47">
        <f t="shared" si="429"/>
        <v>147</v>
      </c>
      <c r="BC402" s="47">
        <f t="shared" si="430"/>
        <v>148</v>
      </c>
      <c r="BD402" s="47">
        <f t="shared" si="431"/>
        <v>151</v>
      </c>
      <c r="BE402" s="47">
        <f t="shared" si="432"/>
        <v>153</v>
      </c>
    </row>
    <row r="403" spans="1:57" s="36" customFormat="1" ht="15" customHeight="1" x14ac:dyDescent="0.25">
      <c r="A403" s="54" t="s">
        <v>1016</v>
      </c>
      <c r="B403" s="8" t="s">
        <v>909</v>
      </c>
      <c r="C403" s="81" t="s">
        <v>1128</v>
      </c>
      <c r="D403" s="37"/>
      <c r="E403" s="37"/>
      <c r="F403" s="37"/>
      <c r="G403" s="37"/>
      <c r="H403" s="37">
        <v>10068</v>
      </c>
      <c r="I403" s="37">
        <v>21184</v>
      </c>
      <c r="J403" s="37">
        <v>35164</v>
      </c>
      <c r="K403" s="37">
        <v>50051</v>
      </c>
      <c r="L403" s="37">
        <v>92459</v>
      </c>
      <c r="M403" s="37">
        <v>120089</v>
      </c>
      <c r="N403" s="37">
        <v>150069</v>
      </c>
      <c r="O403" s="37">
        <v>160256</v>
      </c>
      <c r="P403" s="37">
        <v>162567</v>
      </c>
      <c r="Q403" s="37">
        <v>178278</v>
      </c>
      <c r="R403" s="37">
        <v>213137</v>
      </c>
      <c r="S403" s="37">
        <v>240677</v>
      </c>
      <c r="T403" s="66">
        <v>283277</v>
      </c>
      <c r="U403" s="62">
        <v>341231</v>
      </c>
      <c r="V403" s="67">
        <v>346161</v>
      </c>
      <c r="W403" s="67">
        <v>278342</v>
      </c>
      <c r="X403" s="67">
        <v>320776</v>
      </c>
      <c r="Y403" s="67"/>
      <c r="Z403" s="67"/>
      <c r="AA403" s="147">
        <v>460638</v>
      </c>
      <c r="AB403" s="147">
        <v>552329</v>
      </c>
      <c r="AC403" s="147">
        <v>558978</v>
      </c>
      <c r="AD403" s="147">
        <v>545681</v>
      </c>
      <c r="AE403" s="47" t="str">
        <f t="shared" si="406"/>
        <v>NA</v>
      </c>
      <c r="AF403" s="47" t="str">
        <f t="shared" si="407"/>
        <v>NA</v>
      </c>
      <c r="AG403" s="47" t="str">
        <f t="shared" si="408"/>
        <v>NA</v>
      </c>
      <c r="AH403" s="47" t="str">
        <f t="shared" si="409"/>
        <v>NA</v>
      </c>
      <c r="AI403" s="47">
        <f t="shared" si="410"/>
        <v>420</v>
      </c>
      <c r="AJ403" s="47">
        <f t="shared" si="411"/>
        <v>406</v>
      </c>
      <c r="AK403" s="47">
        <f t="shared" si="412"/>
        <v>361</v>
      </c>
      <c r="AL403" s="47">
        <f t="shared" si="413"/>
        <v>334</v>
      </c>
      <c r="AM403" s="47">
        <f t="shared" si="414"/>
        <v>281</v>
      </c>
      <c r="AN403" s="47">
        <f t="shared" si="415"/>
        <v>256</v>
      </c>
      <c r="AO403" s="47">
        <f t="shared" si="416"/>
        <v>240</v>
      </c>
      <c r="AP403" s="47">
        <f t="shared" si="417"/>
        <v>219</v>
      </c>
      <c r="AQ403" s="47">
        <f t="shared" si="418"/>
        <v>198</v>
      </c>
      <c r="AR403" s="47">
        <f t="shared" si="419"/>
        <v>192</v>
      </c>
      <c r="AS403" s="47">
        <f t="shared" si="420"/>
        <v>191</v>
      </c>
      <c r="AT403" s="47">
        <f t="shared" si="421"/>
        <v>191</v>
      </c>
      <c r="AU403" s="47">
        <f t="shared" si="422"/>
        <v>188</v>
      </c>
      <c r="AV403" s="47">
        <f t="shared" si="423"/>
        <v>184</v>
      </c>
      <c r="AW403" s="47">
        <f t="shared" si="424"/>
        <v>180</v>
      </c>
      <c r="AX403" s="47">
        <f t="shared" si="425"/>
        <v>172</v>
      </c>
      <c r="AY403" s="47">
        <f t="shared" si="426"/>
        <v>163</v>
      </c>
      <c r="AZ403" s="47" t="str">
        <f t="shared" si="427"/>
        <v>NA</v>
      </c>
      <c r="BA403" s="47" t="str">
        <f t="shared" si="428"/>
        <v>NA</v>
      </c>
      <c r="BB403" s="47">
        <f t="shared" si="429"/>
        <v>165</v>
      </c>
      <c r="BC403" s="47">
        <f t="shared" si="430"/>
        <v>158</v>
      </c>
      <c r="BD403" s="47">
        <f t="shared" si="431"/>
        <v>162</v>
      </c>
      <c r="BE403" s="47">
        <f t="shared" si="432"/>
        <v>163</v>
      </c>
    </row>
    <row r="404" spans="1:57" s="36" customFormat="1" ht="15" customHeight="1" x14ac:dyDescent="0.25">
      <c r="A404" s="54" t="s">
        <v>389</v>
      </c>
      <c r="B404" s="8" t="s">
        <v>950</v>
      </c>
      <c r="C404" s="81" t="s">
        <v>1128</v>
      </c>
      <c r="D404" s="37"/>
      <c r="E404" s="37"/>
      <c r="F404" s="37"/>
      <c r="G404" s="37"/>
      <c r="H404" s="37">
        <v>128671</v>
      </c>
      <c r="I404" s="37">
        <v>151717</v>
      </c>
      <c r="J404" s="37">
        <v>176474</v>
      </c>
      <c r="K404" s="37">
        <v>213553</v>
      </c>
      <c r="L404" s="37">
        <v>247560</v>
      </c>
      <c r="M404" s="37">
        <v>267827</v>
      </c>
      <c r="N404" s="37">
        <v>346392</v>
      </c>
      <c r="O404" s="37">
        <v>321382</v>
      </c>
      <c r="P404" s="37">
        <v>290959</v>
      </c>
      <c r="Q404" s="37">
        <v>296525</v>
      </c>
      <c r="R404" s="37">
        <v>335265</v>
      </c>
      <c r="S404" s="37">
        <v>350347</v>
      </c>
      <c r="T404" s="66">
        <v>385294</v>
      </c>
      <c r="U404" s="62">
        <v>455705</v>
      </c>
      <c r="V404" s="67">
        <v>427324</v>
      </c>
      <c r="W404" s="67">
        <v>311162</v>
      </c>
      <c r="X404" s="67">
        <v>358664</v>
      </c>
      <c r="Y404" s="67"/>
      <c r="Z404" s="67"/>
      <c r="AA404" s="147">
        <v>484741</v>
      </c>
      <c r="AB404" s="147">
        <v>543025</v>
      </c>
      <c r="AC404" s="147">
        <v>545159</v>
      </c>
      <c r="AD404" s="147">
        <v>496553</v>
      </c>
      <c r="AE404" s="47" t="str">
        <f t="shared" si="406"/>
        <v>NA</v>
      </c>
      <c r="AF404" s="47" t="str">
        <f t="shared" si="407"/>
        <v>NA</v>
      </c>
      <c r="AG404" s="47" t="str">
        <f t="shared" si="408"/>
        <v>NA</v>
      </c>
      <c r="AH404" s="47" t="str">
        <f t="shared" si="409"/>
        <v>NA</v>
      </c>
      <c r="AI404" s="47">
        <f t="shared" si="410"/>
        <v>131</v>
      </c>
      <c r="AJ404" s="47">
        <f t="shared" si="411"/>
        <v>133</v>
      </c>
      <c r="AK404" s="47">
        <f t="shared" si="412"/>
        <v>128</v>
      </c>
      <c r="AL404" s="47">
        <f t="shared" si="413"/>
        <v>130</v>
      </c>
      <c r="AM404" s="47">
        <f t="shared" si="414"/>
        <v>131</v>
      </c>
      <c r="AN404" s="47">
        <f t="shared" si="415"/>
        <v>138</v>
      </c>
      <c r="AO404" s="47">
        <f t="shared" si="416"/>
        <v>125</v>
      </c>
      <c r="AP404" s="47">
        <f t="shared" si="417"/>
        <v>129</v>
      </c>
      <c r="AQ404" s="47">
        <f t="shared" si="418"/>
        <v>137</v>
      </c>
      <c r="AR404" s="47">
        <f t="shared" si="419"/>
        <v>136</v>
      </c>
      <c r="AS404" s="47">
        <f t="shared" si="420"/>
        <v>139</v>
      </c>
      <c r="AT404" s="47">
        <f t="shared" si="421"/>
        <v>143</v>
      </c>
      <c r="AU404" s="47">
        <f t="shared" si="422"/>
        <v>146</v>
      </c>
      <c r="AV404" s="47">
        <f t="shared" si="423"/>
        <v>145</v>
      </c>
      <c r="AW404" s="47">
        <f t="shared" si="424"/>
        <v>151</v>
      </c>
      <c r="AX404" s="47">
        <f t="shared" si="425"/>
        <v>158</v>
      </c>
      <c r="AY404" s="47">
        <f t="shared" si="426"/>
        <v>151</v>
      </c>
      <c r="AZ404" s="47" t="str">
        <f t="shared" si="427"/>
        <v>NA</v>
      </c>
      <c r="BA404" s="47" t="str">
        <f t="shared" si="428"/>
        <v>NA</v>
      </c>
      <c r="BB404" s="47">
        <f t="shared" si="429"/>
        <v>159</v>
      </c>
      <c r="BC404" s="47">
        <f t="shared" si="430"/>
        <v>161</v>
      </c>
      <c r="BD404" s="47">
        <f t="shared" si="431"/>
        <v>168</v>
      </c>
      <c r="BE404" s="47">
        <f t="shared" si="432"/>
        <v>172</v>
      </c>
    </row>
    <row r="405" spans="1:57" s="36" customFormat="1" ht="15" customHeight="1" x14ac:dyDescent="0.25">
      <c r="A405" s="54" t="s">
        <v>2086</v>
      </c>
      <c r="B405" s="8" t="s">
        <v>950</v>
      </c>
      <c r="C405" s="81" t="s">
        <v>1128</v>
      </c>
      <c r="D405" s="37"/>
      <c r="E405" s="37"/>
      <c r="F405" s="37"/>
      <c r="G405" s="37"/>
      <c r="H405" s="37">
        <v>96448</v>
      </c>
      <c r="I405" s="37">
        <v>109694</v>
      </c>
      <c r="J405" s="37">
        <v>163510</v>
      </c>
      <c r="K405" s="37">
        <v>194174</v>
      </c>
      <c r="L405" s="98">
        <f>((N405-K405)/3)+K405</f>
        <v>208598</v>
      </c>
      <c r="M405" s="98">
        <f>((N405-K405)/3)+L405</f>
        <v>223022</v>
      </c>
      <c r="N405" s="37">
        <v>237446</v>
      </c>
      <c r="O405" s="37">
        <v>230369</v>
      </c>
      <c r="P405" s="37">
        <v>248362</v>
      </c>
      <c r="Q405" s="37">
        <v>249603</v>
      </c>
      <c r="R405" s="37">
        <v>287014</v>
      </c>
      <c r="S405" s="37">
        <v>316457</v>
      </c>
      <c r="T405" s="66">
        <v>366575</v>
      </c>
      <c r="U405" s="62">
        <v>448489</v>
      </c>
      <c r="V405" s="67">
        <v>453541</v>
      </c>
      <c r="W405" s="67">
        <v>346549</v>
      </c>
      <c r="X405" s="67">
        <v>380008</v>
      </c>
      <c r="Y405" s="67"/>
      <c r="Z405" s="67"/>
      <c r="AA405" s="147">
        <v>463968</v>
      </c>
      <c r="AB405" s="147">
        <v>522384</v>
      </c>
      <c r="AC405" s="147">
        <v>571341</v>
      </c>
      <c r="AD405" s="147">
        <v>570485</v>
      </c>
      <c r="AE405" s="47" t="str">
        <f t="shared" si="406"/>
        <v>NA</v>
      </c>
      <c r="AF405" s="47" t="str">
        <f t="shared" si="407"/>
        <v>NA</v>
      </c>
      <c r="AG405" s="47" t="str">
        <f t="shared" si="408"/>
        <v>NA</v>
      </c>
      <c r="AH405" s="47" t="str">
        <f t="shared" si="409"/>
        <v>NA</v>
      </c>
      <c r="AI405" s="47">
        <f t="shared" si="410"/>
        <v>169</v>
      </c>
      <c r="AJ405" s="47">
        <f t="shared" si="411"/>
        <v>172</v>
      </c>
      <c r="AK405" s="47">
        <f t="shared" si="412"/>
        <v>140</v>
      </c>
      <c r="AL405" s="47">
        <f t="shared" si="413"/>
        <v>141</v>
      </c>
      <c r="AM405" s="47">
        <f t="shared" si="414"/>
        <v>156</v>
      </c>
      <c r="AN405" s="47">
        <f t="shared" si="415"/>
        <v>162</v>
      </c>
      <c r="AO405" s="47">
        <f t="shared" si="416"/>
        <v>169</v>
      </c>
      <c r="AP405" s="47">
        <f t="shared" si="417"/>
        <v>166</v>
      </c>
      <c r="AQ405" s="47">
        <f t="shared" si="418"/>
        <v>151</v>
      </c>
      <c r="AR405" s="47">
        <f t="shared" si="419"/>
        <v>153</v>
      </c>
      <c r="AS405" s="47">
        <f t="shared" si="420"/>
        <v>153</v>
      </c>
      <c r="AT405" s="47">
        <f t="shared" si="421"/>
        <v>150</v>
      </c>
      <c r="AU405" s="47">
        <f t="shared" si="422"/>
        <v>152</v>
      </c>
      <c r="AV405" s="47">
        <f t="shared" si="423"/>
        <v>148</v>
      </c>
      <c r="AW405" s="47">
        <f t="shared" si="424"/>
        <v>147</v>
      </c>
      <c r="AX405" s="47">
        <f t="shared" si="425"/>
        <v>145</v>
      </c>
      <c r="AY405" s="47">
        <f t="shared" si="426"/>
        <v>148</v>
      </c>
      <c r="AZ405" s="47" t="str">
        <f t="shared" si="427"/>
        <v>NA</v>
      </c>
      <c r="BA405" s="47" t="str">
        <f t="shared" si="428"/>
        <v>NA</v>
      </c>
      <c r="BB405" s="47">
        <f t="shared" si="429"/>
        <v>162</v>
      </c>
      <c r="BC405" s="47">
        <f t="shared" si="430"/>
        <v>166</v>
      </c>
      <c r="BD405" s="47">
        <f t="shared" si="431"/>
        <v>160</v>
      </c>
      <c r="BE405" s="47">
        <f t="shared" si="432"/>
        <v>160</v>
      </c>
    </row>
    <row r="406" spans="1:57" s="36" customFormat="1" ht="15" customHeight="1" x14ac:dyDescent="0.25">
      <c r="A406" s="54" t="s">
        <v>618</v>
      </c>
      <c r="B406" s="8" t="s">
        <v>909</v>
      </c>
      <c r="C406" s="81" t="s">
        <v>1128</v>
      </c>
      <c r="D406" s="37"/>
      <c r="E406" s="37"/>
      <c r="F406" s="37"/>
      <c r="G406" s="37"/>
      <c r="H406" s="37">
        <v>38739</v>
      </c>
      <c r="I406" s="37">
        <v>46980</v>
      </c>
      <c r="J406" s="37">
        <v>63055</v>
      </c>
      <c r="K406" s="37">
        <v>83402</v>
      </c>
      <c r="L406" s="37">
        <v>105727</v>
      </c>
      <c r="M406" s="37">
        <v>130384</v>
      </c>
      <c r="N406" s="37">
        <v>158751</v>
      </c>
      <c r="O406" s="37">
        <v>154546</v>
      </c>
      <c r="P406" s="37">
        <v>144650</v>
      </c>
      <c r="Q406" s="37">
        <v>158989</v>
      </c>
      <c r="R406" s="37">
        <v>184187</v>
      </c>
      <c r="S406" s="37">
        <v>211178</v>
      </c>
      <c r="T406" s="66">
        <v>275729</v>
      </c>
      <c r="U406" s="62">
        <v>356509</v>
      </c>
      <c r="V406" s="67">
        <v>354605</v>
      </c>
      <c r="W406" s="67">
        <v>281251</v>
      </c>
      <c r="X406" s="67">
        <v>315376</v>
      </c>
      <c r="Y406" s="67"/>
      <c r="Z406" s="67"/>
      <c r="AA406" s="147">
        <v>438869</v>
      </c>
      <c r="AB406" s="147">
        <v>512985</v>
      </c>
      <c r="AC406" s="147">
        <v>548317</v>
      </c>
      <c r="AD406" s="147">
        <v>536134</v>
      </c>
      <c r="AE406" s="47" t="str">
        <f t="shared" si="406"/>
        <v>NA</v>
      </c>
      <c r="AF406" s="47" t="str">
        <f t="shared" si="407"/>
        <v>NA</v>
      </c>
      <c r="AG406" s="47" t="str">
        <f t="shared" si="408"/>
        <v>NA</v>
      </c>
      <c r="AH406" s="47" t="str">
        <f t="shared" si="409"/>
        <v>NA</v>
      </c>
      <c r="AI406" s="47">
        <f t="shared" si="410"/>
        <v>294</v>
      </c>
      <c r="AJ406" s="47">
        <f t="shared" si="411"/>
        <v>299</v>
      </c>
      <c r="AK406" s="47">
        <f t="shared" si="412"/>
        <v>285</v>
      </c>
      <c r="AL406" s="47">
        <f t="shared" si="413"/>
        <v>269</v>
      </c>
      <c r="AM406" s="47">
        <f t="shared" si="414"/>
        <v>258</v>
      </c>
      <c r="AN406" s="47">
        <f t="shared" si="415"/>
        <v>244</v>
      </c>
      <c r="AO406" s="47">
        <f t="shared" si="416"/>
        <v>229</v>
      </c>
      <c r="AP406" s="47">
        <f t="shared" si="417"/>
        <v>227</v>
      </c>
      <c r="AQ406" s="47">
        <f t="shared" si="418"/>
        <v>222</v>
      </c>
      <c r="AR406" s="47">
        <f t="shared" si="419"/>
        <v>211</v>
      </c>
      <c r="AS406" s="47">
        <f t="shared" si="420"/>
        <v>213</v>
      </c>
      <c r="AT406" s="47">
        <f t="shared" si="421"/>
        <v>206</v>
      </c>
      <c r="AU406" s="47">
        <f t="shared" si="422"/>
        <v>193</v>
      </c>
      <c r="AV406" s="47">
        <f t="shared" si="423"/>
        <v>180</v>
      </c>
      <c r="AW406" s="47">
        <f t="shared" si="424"/>
        <v>176</v>
      </c>
      <c r="AX406" s="47">
        <f t="shared" si="425"/>
        <v>169</v>
      </c>
      <c r="AY406" s="47">
        <f t="shared" si="426"/>
        <v>165</v>
      </c>
      <c r="AZ406" s="47" t="str">
        <f t="shared" si="427"/>
        <v>NA</v>
      </c>
      <c r="BA406" s="47" t="str">
        <f t="shared" si="428"/>
        <v>NA</v>
      </c>
      <c r="BB406" s="47">
        <f t="shared" si="429"/>
        <v>171</v>
      </c>
      <c r="BC406" s="47">
        <f t="shared" si="430"/>
        <v>168</v>
      </c>
      <c r="BD406" s="47">
        <f t="shared" si="431"/>
        <v>167</v>
      </c>
      <c r="BE406" s="47">
        <f t="shared" si="432"/>
        <v>165</v>
      </c>
    </row>
    <row r="407" spans="1:57" s="36" customFormat="1" ht="15" customHeight="1" x14ac:dyDescent="0.25">
      <c r="A407" s="54" t="s">
        <v>524</v>
      </c>
      <c r="B407" s="8" t="s">
        <v>950</v>
      </c>
      <c r="C407" s="81" t="s">
        <v>1128</v>
      </c>
      <c r="D407" s="37"/>
      <c r="E407" s="37"/>
      <c r="F407" s="37"/>
      <c r="G407" s="37"/>
      <c r="H407" s="37">
        <v>80389</v>
      </c>
      <c r="I407" s="37">
        <v>96598</v>
      </c>
      <c r="J407" s="37">
        <v>125787</v>
      </c>
      <c r="K407" s="37">
        <v>158035</v>
      </c>
      <c r="L407" s="98">
        <f>((N407-K407)/3)+K407</f>
        <v>194131.33333333334</v>
      </c>
      <c r="M407" s="98">
        <f>((N407-K407)/3)+L407</f>
        <v>230227.66666666669</v>
      </c>
      <c r="N407" s="37">
        <v>266324</v>
      </c>
      <c r="O407" s="37">
        <v>266748</v>
      </c>
      <c r="P407" s="37">
        <v>235572</v>
      </c>
      <c r="Q407" s="37">
        <v>235863</v>
      </c>
      <c r="R407" s="37">
        <v>277670</v>
      </c>
      <c r="S407" s="37">
        <v>308999</v>
      </c>
      <c r="T407" s="66">
        <v>383354</v>
      </c>
      <c r="U407" s="62">
        <v>441230</v>
      </c>
      <c r="V407" s="67">
        <v>428383</v>
      </c>
      <c r="W407" s="67">
        <v>329165</v>
      </c>
      <c r="X407" s="67">
        <v>351843</v>
      </c>
      <c r="Y407" s="67"/>
      <c r="Z407" s="67"/>
      <c r="AA407" s="147">
        <v>443826</v>
      </c>
      <c r="AB407" s="147">
        <v>511427</v>
      </c>
      <c r="AC407" s="147">
        <v>505369</v>
      </c>
      <c r="AD407" s="147">
        <v>492546</v>
      </c>
      <c r="AE407" s="47" t="str">
        <f t="shared" si="406"/>
        <v>NA</v>
      </c>
      <c r="AF407" s="47" t="str">
        <f t="shared" si="407"/>
        <v>NA</v>
      </c>
      <c r="AG407" s="47" t="str">
        <f t="shared" si="408"/>
        <v>NA</v>
      </c>
      <c r="AH407" s="47" t="str">
        <f t="shared" si="409"/>
        <v>NA</v>
      </c>
      <c r="AI407" s="47">
        <f t="shared" si="410"/>
        <v>189</v>
      </c>
      <c r="AJ407" s="47">
        <f t="shared" si="411"/>
        <v>190</v>
      </c>
      <c r="AK407" s="47">
        <f t="shared" si="412"/>
        <v>175</v>
      </c>
      <c r="AL407" s="47">
        <f t="shared" si="413"/>
        <v>167</v>
      </c>
      <c r="AM407" s="47">
        <f t="shared" si="414"/>
        <v>163</v>
      </c>
      <c r="AN407" s="47">
        <f t="shared" si="415"/>
        <v>157</v>
      </c>
      <c r="AO407" s="47">
        <f t="shared" si="416"/>
        <v>155</v>
      </c>
      <c r="AP407" s="47">
        <f t="shared" si="417"/>
        <v>149</v>
      </c>
      <c r="AQ407" s="47">
        <f t="shared" si="418"/>
        <v>155</v>
      </c>
      <c r="AR407" s="47">
        <f t="shared" si="419"/>
        <v>158</v>
      </c>
      <c r="AS407" s="47">
        <f t="shared" si="420"/>
        <v>159</v>
      </c>
      <c r="AT407" s="47">
        <f t="shared" si="421"/>
        <v>154</v>
      </c>
      <c r="AU407" s="47">
        <f t="shared" si="422"/>
        <v>148</v>
      </c>
      <c r="AV407" s="47">
        <f t="shared" si="423"/>
        <v>149</v>
      </c>
      <c r="AW407" s="47">
        <f t="shared" si="424"/>
        <v>150</v>
      </c>
      <c r="AX407" s="47">
        <f t="shared" si="425"/>
        <v>152</v>
      </c>
      <c r="AY407" s="47">
        <f t="shared" si="426"/>
        <v>154</v>
      </c>
      <c r="AZ407" s="47" t="str">
        <f t="shared" si="427"/>
        <v>NA</v>
      </c>
      <c r="BA407" s="47" t="str">
        <f t="shared" si="428"/>
        <v>NA</v>
      </c>
      <c r="BB407" s="47">
        <f t="shared" si="429"/>
        <v>169</v>
      </c>
      <c r="BC407" s="47">
        <f t="shared" si="430"/>
        <v>169</v>
      </c>
      <c r="BD407" s="47">
        <f t="shared" si="431"/>
        <v>176</v>
      </c>
      <c r="BE407" s="47">
        <f t="shared" si="432"/>
        <v>175</v>
      </c>
    </row>
    <row r="408" spans="1:57" s="36" customFormat="1" ht="15" customHeight="1" x14ac:dyDescent="0.25">
      <c r="A408" s="54" t="s">
        <v>57</v>
      </c>
      <c r="B408" s="8" t="s">
        <v>927</v>
      </c>
      <c r="C408" s="81" t="s">
        <v>1128</v>
      </c>
      <c r="D408" s="37"/>
      <c r="E408" s="37"/>
      <c r="F408" s="37"/>
      <c r="G408" s="37"/>
      <c r="H408" s="37">
        <v>130383</v>
      </c>
      <c r="I408" s="37">
        <v>148909</v>
      </c>
      <c r="J408" s="37">
        <v>172709</v>
      </c>
      <c r="K408" s="37">
        <v>201471</v>
      </c>
      <c r="L408" s="37">
        <v>230265</v>
      </c>
      <c r="M408" s="37">
        <v>253063</v>
      </c>
      <c r="N408" s="37">
        <v>313244</v>
      </c>
      <c r="O408" s="37">
        <v>282156</v>
      </c>
      <c r="P408" s="37">
        <v>257601</v>
      </c>
      <c r="Q408" s="37">
        <v>261787</v>
      </c>
      <c r="R408" s="37">
        <v>289387</v>
      </c>
      <c r="S408" s="37">
        <v>311821</v>
      </c>
      <c r="T408" s="66">
        <v>340803</v>
      </c>
      <c r="U408" s="62">
        <v>391366</v>
      </c>
      <c r="V408" s="67">
        <v>382493</v>
      </c>
      <c r="W408" s="67">
        <v>296723</v>
      </c>
      <c r="X408" s="67">
        <v>334814</v>
      </c>
      <c r="Y408" s="67"/>
      <c r="Z408" s="67"/>
      <c r="AA408" s="147">
        <v>444603</v>
      </c>
      <c r="AB408" s="147">
        <v>504524</v>
      </c>
      <c r="AC408" s="147">
        <v>514676</v>
      </c>
      <c r="AD408" s="147">
        <v>477772</v>
      </c>
      <c r="AE408" s="47" t="str">
        <f t="shared" si="406"/>
        <v>NA</v>
      </c>
      <c r="AF408" s="47" t="str">
        <f t="shared" si="407"/>
        <v>NA</v>
      </c>
      <c r="AG408" s="47" t="str">
        <f t="shared" si="408"/>
        <v>NA</v>
      </c>
      <c r="AH408" s="47" t="str">
        <f t="shared" si="409"/>
        <v>NA</v>
      </c>
      <c r="AI408" s="47">
        <f t="shared" si="410"/>
        <v>129</v>
      </c>
      <c r="AJ408" s="47">
        <f t="shared" si="411"/>
        <v>137</v>
      </c>
      <c r="AK408" s="47">
        <f t="shared" si="412"/>
        <v>133</v>
      </c>
      <c r="AL408" s="47">
        <f t="shared" si="413"/>
        <v>138</v>
      </c>
      <c r="AM408" s="47">
        <f t="shared" si="414"/>
        <v>141</v>
      </c>
      <c r="AN408" s="47">
        <f t="shared" si="415"/>
        <v>147</v>
      </c>
      <c r="AO408" s="47">
        <f t="shared" si="416"/>
        <v>136</v>
      </c>
      <c r="AP408" s="47">
        <f t="shared" si="417"/>
        <v>144</v>
      </c>
      <c r="AQ408" s="47">
        <f t="shared" si="418"/>
        <v>147</v>
      </c>
      <c r="AR408" s="47">
        <f t="shared" si="419"/>
        <v>146</v>
      </c>
      <c r="AS408" s="47">
        <f t="shared" si="420"/>
        <v>149</v>
      </c>
      <c r="AT408" s="47">
        <f t="shared" si="421"/>
        <v>153</v>
      </c>
      <c r="AU408" s="47">
        <f t="shared" si="422"/>
        <v>162</v>
      </c>
      <c r="AV408" s="47">
        <f t="shared" si="423"/>
        <v>163</v>
      </c>
      <c r="AW408" s="47">
        <f t="shared" si="424"/>
        <v>164</v>
      </c>
      <c r="AX408" s="47">
        <f t="shared" si="425"/>
        <v>162</v>
      </c>
      <c r="AY408" s="47">
        <f t="shared" si="426"/>
        <v>160</v>
      </c>
      <c r="AZ408" s="47" t="str">
        <f t="shared" si="427"/>
        <v>NA</v>
      </c>
      <c r="BA408" s="47" t="str">
        <f t="shared" si="428"/>
        <v>NA</v>
      </c>
      <c r="BB408" s="47">
        <f t="shared" si="429"/>
        <v>168</v>
      </c>
      <c r="BC408" s="47">
        <f t="shared" si="430"/>
        <v>172</v>
      </c>
      <c r="BD408" s="47">
        <f t="shared" si="431"/>
        <v>173</v>
      </c>
      <c r="BE408" s="47">
        <f t="shared" si="432"/>
        <v>177</v>
      </c>
    </row>
    <row r="409" spans="1:57" s="36" customFormat="1" ht="15" customHeight="1" x14ac:dyDescent="0.25">
      <c r="A409" s="54" t="s">
        <v>1003</v>
      </c>
      <c r="B409" s="8" t="s">
        <v>909</v>
      </c>
      <c r="C409" s="81" t="s">
        <v>1128</v>
      </c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>
        <v>129836</v>
      </c>
      <c r="O409" s="37">
        <v>127324</v>
      </c>
      <c r="P409" s="37">
        <v>121888</v>
      </c>
      <c r="Q409" s="37">
        <v>124771</v>
      </c>
      <c r="R409" s="37">
        <v>141061</v>
      </c>
      <c r="S409" s="37">
        <v>174971</v>
      </c>
      <c r="T409" s="66">
        <v>209924</v>
      </c>
      <c r="U409" s="62">
        <v>245301</v>
      </c>
      <c r="V409" s="67">
        <v>562501</v>
      </c>
      <c r="W409" s="67">
        <v>436726</v>
      </c>
      <c r="X409" s="67">
        <v>460861</v>
      </c>
      <c r="Y409" s="67"/>
      <c r="Z409" s="67"/>
      <c r="AA409" s="147">
        <v>648490</v>
      </c>
      <c r="AB409" s="147">
        <v>498410</v>
      </c>
      <c r="AC409" s="147">
        <v>787454</v>
      </c>
      <c r="AD409" s="147">
        <v>784235</v>
      </c>
      <c r="AE409" s="47" t="str">
        <f t="shared" si="406"/>
        <v>NA</v>
      </c>
      <c r="AF409" s="47" t="str">
        <f t="shared" si="407"/>
        <v>NA</v>
      </c>
      <c r="AG409" s="47" t="str">
        <f t="shared" si="408"/>
        <v>NA</v>
      </c>
      <c r="AH409" s="47" t="str">
        <f t="shared" si="409"/>
        <v>NA</v>
      </c>
      <c r="AI409" s="47" t="str">
        <f t="shared" si="410"/>
        <v>NA</v>
      </c>
      <c r="AJ409" s="47" t="str">
        <f t="shared" si="411"/>
        <v>NA</v>
      </c>
      <c r="AK409" s="47" t="str">
        <f t="shared" si="412"/>
        <v>NA</v>
      </c>
      <c r="AL409" s="47" t="str">
        <f t="shared" si="413"/>
        <v>NA</v>
      </c>
      <c r="AM409" s="47" t="str">
        <f t="shared" si="414"/>
        <v>NA</v>
      </c>
      <c r="AN409" s="47" t="str">
        <f t="shared" si="415"/>
        <v>NA</v>
      </c>
      <c r="AO409" s="47">
        <f t="shared" si="416"/>
        <v>261</v>
      </c>
      <c r="AP409" s="47">
        <f t="shared" si="417"/>
        <v>261</v>
      </c>
      <c r="AQ409" s="47">
        <f t="shared" si="418"/>
        <v>258</v>
      </c>
      <c r="AR409" s="47">
        <f t="shared" si="419"/>
        <v>253</v>
      </c>
      <c r="AS409" s="47">
        <f t="shared" si="420"/>
        <v>260</v>
      </c>
      <c r="AT409" s="47">
        <f t="shared" si="421"/>
        <v>236</v>
      </c>
      <c r="AU409" s="47">
        <f t="shared" si="422"/>
        <v>224</v>
      </c>
      <c r="AV409" s="47">
        <f t="shared" si="423"/>
        <v>222</v>
      </c>
      <c r="AW409" s="47">
        <f t="shared" si="424"/>
        <v>126</v>
      </c>
      <c r="AX409" s="47">
        <f t="shared" si="425"/>
        <v>129</v>
      </c>
      <c r="AY409" s="47">
        <f t="shared" si="426"/>
        <v>131</v>
      </c>
      <c r="AZ409" s="47" t="str">
        <f t="shared" si="427"/>
        <v>NA</v>
      </c>
      <c r="BA409" s="47" t="str">
        <f t="shared" si="428"/>
        <v>NA</v>
      </c>
      <c r="BB409" s="47">
        <f t="shared" si="429"/>
        <v>129</v>
      </c>
      <c r="BC409" s="47">
        <f t="shared" si="430"/>
        <v>173</v>
      </c>
      <c r="BD409" s="47">
        <f t="shared" si="431"/>
        <v>121</v>
      </c>
      <c r="BE409" s="47">
        <f t="shared" si="432"/>
        <v>113</v>
      </c>
    </row>
    <row r="410" spans="1:57" s="36" customFormat="1" ht="15" customHeight="1" x14ac:dyDescent="0.25">
      <c r="A410" s="54" t="s">
        <v>739</v>
      </c>
      <c r="B410" s="8" t="s">
        <v>909</v>
      </c>
      <c r="C410" s="81" t="s">
        <v>1128</v>
      </c>
      <c r="D410" s="37"/>
      <c r="E410" s="37"/>
      <c r="F410" s="37"/>
      <c r="G410" s="37"/>
      <c r="H410" s="37"/>
      <c r="I410" s="37">
        <v>45445</v>
      </c>
      <c r="J410" s="37">
        <v>50998</v>
      </c>
      <c r="K410" s="37">
        <v>66398</v>
      </c>
      <c r="L410" s="37">
        <v>73924</v>
      </c>
      <c r="M410" s="37">
        <v>95289</v>
      </c>
      <c r="N410" s="37">
        <v>107926</v>
      </c>
      <c r="O410" s="37">
        <v>96620</v>
      </c>
      <c r="P410" s="37">
        <v>87953</v>
      </c>
      <c r="Q410" s="37">
        <v>96995</v>
      </c>
      <c r="R410" s="37">
        <v>157117</v>
      </c>
      <c r="S410" s="37">
        <v>172023</v>
      </c>
      <c r="T410" s="66">
        <v>204917</v>
      </c>
      <c r="U410" s="62">
        <v>256472</v>
      </c>
      <c r="V410" s="67">
        <v>267920</v>
      </c>
      <c r="W410" s="67">
        <v>220840</v>
      </c>
      <c r="X410" s="67">
        <v>259994</v>
      </c>
      <c r="Y410" s="67"/>
      <c r="Z410" s="67"/>
      <c r="AA410" s="147">
        <v>395589</v>
      </c>
      <c r="AB410" s="147">
        <v>468766</v>
      </c>
      <c r="AC410" s="147">
        <v>469984</v>
      </c>
      <c r="AD410" s="147">
        <v>449795</v>
      </c>
      <c r="AE410" s="47" t="str">
        <f t="shared" si="406"/>
        <v>NA</v>
      </c>
      <c r="AF410" s="47" t="str">
        <f t="shared" si="407"/>
        <v>NA</v>
      </c>
      <c r="AG410" s="47" t="str">
        <f t="shared" si="408"/>
        <v>NA</v>
      </c>
      <c r="AH410" s="47" t="str">
        <f t="shared" si="409"/>
        <v>NA</v>
      </c>
      <c r="AI410" s="47" t="str">
        <f t="shared" si="410"/>
        <v>NA</v>
      </c>
      <c r="AJ410" s="47">
        <f t="shared" si="411"/>
        <v>302</v>
      </c>
      <c r="AK410" s="47">
        <f t="shared" si="412"/>
        <v>308</v>
      </c>
      <c r="AL410" s="47">
        <f t="shared" si="413"/>
        <v>300</v>
      </c>
      <c r="AM410" s="47">
        <f t="shared" si="414"/>
        <v>306</v>
      </c>
      <c r="AN410" s="47">
        <f t="shared" si="415"/>
        <v>293</v>
      </c>
      <c r="AO410" s="47">
        <f t="shared" si="416"/>
        <v>298</v>
      </c>
      <c r="AP410" s="47">
        <f t="shared" si="417"/>
        <v>305</v>
      </c>
      <c r="AQ410" s="47">
        <f t="shared" si="418"/>
        <v>313</v>
      </c>
      <c r="AR410" s="47">
        <f t="shared" si="419"/>
        <v>301</v>
      </c>
      <c r="AS410" s="47">
        <f t="shared" si="420"/>
        <v>238</v>
      </c>
      <c r="AT410" s="47">
        <f t="shared" si="421"/>
        <v>239</v>
      </c>
      <c r="AU410" s="47">
        <f t="shared" si="422"/>
        <v>227</v>
      </c>
      <c r="AV410" s="47">
        <f t="shared" si="423"/>
        <v>220</v>
      </c>
      <c r="AW410" s="47">
        <f t="shared" si="424"/>
        <v>213</v>
      </c>
      <c r="AX410" s="47">
        <f t="shared" si="425"/>
        <v>207</v>
      </c>
      <c r="AY410" s="47">
        <f t="shared" si="426"/>
        <v>202</v>
      </c>
      <c r="AZ410" s="47" t="str">
        <f t="shared" si="427"/>
        <v>NA</v>
      </c>
      <c r="BA410" s="47" t="str">
        <f t="shared" si="428"/>
        <v>NA</v>
      </c>
      <c r="BB410" s="47">
        <f t="shared" si="429"/>
        <v>182</v>
      </c>
      <c r="BC410" s="47">
        <f t="shared" si="430"/>
        <v>178</v>
      </c>
      <c r="BD410" s="47">
        <f t="shared" si="431"/>
        <v>181</v>
      </c>
      <c r="BE410" s="47">
        <f t="shared" si="432"/>
        <v>182</v>
      </c>
    </row>
    <row r="411" spans="1:57" s="36" customFormat="1" ht="15" customHeight="1" x14ac:dyDescent="0.25">
      <c r="A411" s="54" t="s">
        <v>891</v>
      </c>
      <c r="B411" s="8" t="s">
        <v>943</v>
      </c>
      <c r="C411" s="81" t="s">
        <v>1128</v>
      </c>
      <c r="D411" s="37"/>
      <c r="E411" s="37"/>
      <c r="F411" s="37"/>
      <c r="G411" s="37"/>
      <c r="H411" s="37">
        <v>63286</v>
      </c>
      <c r="I411" s="37">
        <v>72079</v>
      </c>
      <c r="J411" s="37">
        <v>81232</v>
      </c>
      <c r="K411" s="37">
        <v>99921</v>
      </c>
      <c r="L411" s="37">
        <v>122584</v>
      </c>
      <c r="M411" s="37">
        <v>137221</v>
      </c>
      <c r="N411" s="37">
        <v>184028</v>
      </c>
      <c r="O411" s="37">
        <v>165926</v>
      </c>
      <c r="P411" s="37">
        <v>144746</v>
      </c>
      <c r="Q411" s="37">
        <v>156925</v>
      </c>
      <c r="R411" s="37">
        <v>177010</v>
      </c>
      <c r="S411" s="37">
        <v>194427</v>
      </c>
      <c r="T411" s="66">
        <v>223189</v>
      </c>
      <c r="U411" s="62">
        <v>277465</v>
      </c>
      <c r="V411" s="67">
        <v>300414</v>
      </c>
      <c r="W411" s="67">
        <v>257151</v>
      </c>
      <c r="X411" s="67">
        <v>289030</v>
      </c>
      <c r="Y411" s="67"/>
      <c r="Z411" s="67"/>
      <c r="AA411" s="147">
        <v>403467</v>
      </c>
      <c r="AB411" s="147">
        <v>467253</v>
      </c>
      <c r="AC411" s="147">
        <v>632761</v>
      </c>
      <c r="AD411" s="147">
        <v>607368</v>
      </c>
      <c r="AE411" s="47" t="str">
        <f t="shared" si="406"/>
        <v>NA</v>
      </c>
      <c r="AF411" s="47" t="str">
        <f t="shared" si="407"/>
        <v>NA</v>
      </c>
      <c r="AG411" s="47" t="str">
        <f t="shared" si="408"/>
        <v>NA</v>
      </c>
      <c r="AH411" s="47" t="str">
        <f t="shared" si="409"/>
        <v>NA</v>
      </c>
      <c r="AI411" s="47">
        <f t="shared" si="410"/>
        <v>224</v>
      </c>
      <c r="AJ411" s="47">
        <f t="shared" si="411"/>
        <v>229</v>
      </c>
      <c r="AK411" s="47">
        <f t="shared" si="412"/>
        <v>236</v>
      </c>
      <c r="AL411" s="47">
        <f t="shared" si="413"/>
        <v>236</v>
      </c>
      <c r="AM411" s="47">
        <f t="shared" si="414"/>
        <v>231</v>
      </c>
      <c r="AN411" s="47">
        <f t="shared" si="415"/>
        <v>232</v>
      </c>
      <c r="AO411" s="47">
        <f t="shared" si="416"/>
        <v>203</v>
      </c>
      <c r="AP411" s="47">
        <f t="shared" si="417"/>
        <v>210</v>
      </c>
      <c r="AQ411" s="47">
        <f t="shared" si="418"/>
        <v>221</v>
      </c>
      <c r="AR411" s="47">
        <f t="shared" si="419"/>
        <v>216</v>
      </c>
      <c r="AS411" s="47">
        <f t="shared" si="420"/>
        <v>218</v>
      </c>
      <c r="AT411" s="47">
        <f t="shared" si="421"/>
        <v>221</v>
      </c>
      <c r="AU411" s="47">
        <f t="shared" si="422"/>
        <v>218</v>
      </c>
      <c r="AV411" s="47">
        <f t="shared" si="423"/>
        <v>208</v>
      </c>
      <c r="AW411" s="47">
        <f t="shared" si="424"/>
        <v>201</v>
      </c>
      <c r="AX411" s="47">
        <f t="shared" si="425"/>
        <v>184</v>
      </c>
      <c r="AY411" s="47">
        <f t="shared" si="426"/>
        <v>182</v>
      </c>
      <c r="AZ411" s="47" t="str">
        <f t="shared" si="427"/>
        <v>NA</v>
      </c>
      <c r="BA411" s="47" t="str">
        <f t="shared" si="428"/>
        <v>NA</v>
      </c>
      <c r="BB411" s="47">
        <f t="shared" si="429"/>
        <v>178</v>
      </c>
      <c r="BC411" s="47">
        <f t="shared" si="430"/>
        <v>179</v>
      </c>
      <c r="BD411" s="47">
        <f t="shared" si="431"/>
        <v>153</v>
      </c>
      <c r="BE411" s="47">
        <f t="shared" si="432"/>
        <v>155</v>
      </c>
    </row>
    <row r="412" spans="1:57" s="36" customFormat="1" ht="15" customHeight="1" x14ac:dyDescent="0.25">
      <c r="A412" s="54" t="s">
        <v>1005</v>
      </c>
      <c r="B412" s="8" t="s">
        <v>909</v>
      </c>
      <c r="C412" s="81" t="s">
        <v>1128</v>
      </c>
      <c r="D412" s="37"/>
      <c r="E412" s="37"/>
      <c r="F412" s="37"/>
      <c r="G412" s="37"/>
      <c r="H412" s="37">
        <v>139766</v>
      </c>
      <c r="I412" s="37">
        <v>152802</v>
      </c>
      <c r="J412" s="37">
        <v>164020</v>
      </c>
      <c r="K412" s="37">
        <v>193727</v>
      </c>
      <c r="L412" s="37">
        <v>218979</v>
      </c>
      <c r="M412" s="37">
        <v>233816</v>
      </c>
      <c r="N412" s="37">
        <v>272138</v>
      </c>
      <c r="O412" s="37">
        <v>248614</v>
      </c>
      <c r="P412" s="37">
        <v>225374</v>
      </c>
      <c r="Q412" s="37">
        <v>221714</v>
      </c>
      <c r="R412" s="37">
        <v>250451</v>
      </c>
      <c r="S412" s="37">
        <v>274046</v>
      </c>
      <c r="T412" s="66">
        <v>305774</v>
      </c>
      <c r="U412" s="62">
        <v>371395</v>
      </c>
      <c r="V412" s="67">
        <v>373212</v>
      </c>
      <c r="W412" s="67">
        <v>298201</v>
      </c>
      <c r="X412" s="67">
        <v>326213</v>
      </c>
      <c r="Y412" s="67"/>
      <c r="Z412" s="67"/>
      <c r="AA412" s="147">
        <v>395462</v>
      </c>
      <c r="AB412" s="147">
        <v>454241</v>
      </c>
      <c r="AC412" s="147">
        <v>437792</v>
      </c>
      <c r="AD412" s="147">
        <v>413724</v>
      </c>
      <c r="AE412" s="47" t="str">
        <f t="shared" si="406"/>
        <v>NA</v>
      </c>
      <c r="AF412" s="47" t="str">
        <f t="shared" si="407"/>
        <v>NA</v>
      </c>
      <c r="AG412" s="47" t="str">
        <f t="shared" si="408"/>
        <v>NA</v>
      </c>
      <c r="AH412" s="47" t="str">
        <f t="shared" si="409"/>
        <v>NA</v>
      </c>
      <c r="AI412" s="47">
        <f t="shared" si="410"/>
        <v>123</v>
      </c>
      <c r="AJ412" s="47">
        <f t="shared" si="411"/>
        <v>131</v>
      </c>
      <c r="AK412" s="47">
        <f t="shared" si="412"/>
        <v>138</v>
      </c>
      <c r="AL412" s="47">
        <f t="shared" si="413"/>
        <v>142</v>
      </c>
      <c r="AM412" s="47">
        <f t="shared" si="414"/>
        <v>147</v>
      </c>
      <c r="AN412" s="47">
        <f t="shared" si="415"/>
        <v>153</v>
      </c>
      <c r="AO412" s="47">
        <f t="shared" si="416"/>
        <v>152</v>
      </c>
      <c r="AP412" s="47">
        <f t="shared" si="417"/>
        <v>157</v>
      </c>
      <c r="AQ412" s="47">
        <f t="shared" si="418"/>
        <v>163</v>
      </c>
      <c r="AR412" s="47">
        <f t="shared" si="419"/>
        <v>167</v>
      </c>
      <c r="AS412" s="47">
        <f t="shared" si="420"/>
        <v>175</v>
      </c>
      <c r="AT412" s="47">
        <f t="shared" si="421"/>
        <v>172</v>
      </c>
      <c r="AU412" s="47">
        <f t="shared" si="422"/>
        <v>176</v>
      </c>
      <c r="AV412" s="47">
        <f t="shared" si="423"/>
        <v>169</v>
      </c>
      <c r="AW412" s="47">
        <f t="shared" si="424"/>
        <v>167</v>
      </c>
      <c r="AX412" s="47">
        <f t="shared" si="425"/>
        <v>161</v>
      </c>
      <c r="AY412" s="47">
        <f t="shared" si="426"/>
        <v>161</v>
      </c>
      <c r="AZ412" s="47" t="str">
        <f t="shared" si="427"/>
        <v>NA</v>
      </c>
      <c r="BA412" s="47" t="str">
        <f t="shared" si="428"/>
        <v>NA</v>
      </c>
      <c r="BB412" s="47">
        <f t="shared" si="429"/>
        <v>183</v>
      </c>
      <c r="BC412" s="47">
        <f t="shared" si="430"/>
        <v>184</v>
      </c>
      <c r="BD412" s="47">
        <f t="shared" si="431"/>
        <v>192</v>
      </c>
      <c r="BE412" s="47">
        <f t="shared" si="432"/>
        <v>198</v>
      </c>
    </row>
    <row r="413" spans="1:57" s="36" customFormat="1" ht="15" customHeight="1" x14ac:dyDescent="0.25">
      <c r="A413" s="54" t="s">
        <v>630</v>
      </c>
      <c r="B413" s="8" t="s">
        <v>952</v>
      </c>
      <c r="C413" s="81" t="s">
        <v>1128</v>
      </c>
      <c r="D413" s="37"/>
      <c r="E413" s="37"/>
      <c r="F413" s="37"/>
      <c r="G413" s="37"/>
      <c r="H413" s="37">
        <v>103765</v>
      </c>
      <c r="I413" s="37">
        <v>119014</v>
      </c>
      <c r="J413" s="37">
        <v>133385</v>
      </c>
      <c r="K413" s="37">
        <v>155499</v>
      </c>
      <c r="L413" s="37">
        <v>183210</v>
      </c>
      <c r="M413" s="37">
        <v>193377</v>
      </c>
      <c r="N413" s="37">
        <v>202558</v>
      </c>
      <c r="O413" s="37">
        <v>186655</v>
      </c>
      <c r="P413" s="37">
        <v>170830</v>
      </c>
      <c r="Q413" s="37">
        <v>201486</v>
      </c>
      <c r="R413" s="37">
        <v>228680</v>
      </c>
      <c r="S413" s="37">
        <v>245234</v>
      </c>
      <c r="T413" s="66">
        <v>276141</v>
      </c>
      <c r="U413" s="62">
        <v>336926</v>
      </c>
      <c r="V413" s="67">
        <v>342648</v>
      </c>
      <c r="W413" s="67">
        <v>279690</v>
      </c>
      <c r="X413" s="67">
        <v>295792</v>
      </c>
      <c r="Y413" s="67"/>
      <c r="Z413" s="67"/>
      <c r="AA413" s="147">
        <v>371362</v>
      </c>
      <c r="AB413" s="147">
        <v>422934</v>
      </c>
      <c r="AC413" s="147">
        <v>403670</v>
      </c>
      <c r="AD413" s="147">
        <v>393240</v>
      </c>
      <c r="AE413" s="47" t="str">
        <f t="shared" si="406"/>
        <v>NA</v>
      </c>
      <c r="AF413" s="47" t="str">
        <f t="shared" si="407"/>
        <v>NA</v>
      </c>
      <c r="AG413" s="47" t="str">
        <f t="shared" si="408"/>
        <v>NA</v>
      </c>
      <c r="AH413" s="47" t="str">
        <f t="shared" si="409"/>
        <v>NA</v>
      </c>
      <c r="AI413" s="47">
        <f t="shared" si="410"/>
        <v>159</v>
      </c>
      <c r="AJ413" s="47">
        <f t="shared" si="411"/>
        <v>166</v>
      </c>
      <c r="AK413" s="47">
        <f t="shared" si="412"/>
        <v>170</v>
      </c>
      <c r="AL413" s="47">
        <f t="shared" si="413"/>
        <v>171</v>
      </c>
      <c r="AM413" s="47">
        <f t="shared" si="414"/>
        <v>168</v>
      </c>
      <c r="AN413" s="47">
        <f t="shared" si="415"/>
        <v>177</v>
      </c>
      <c r="AO413" s="47">
        <f t="shared" si="416"/>
        <v>192</v>
      </c>
      <c r="AP413" s="47">
        <f t="shared" si="417"/>
        <v>190</v>
      </c>
      <c r="AQ413" s="47">
        <f t="shared" si="418"/>
        <v>193</v>
      </c>
      <c r="AR413" s="47">
        <f t="shared" si="419"/>
        <v>177</v>
      </c>
      <c r="AS413" s="47">
        <f t="shared" si="420"/>
        <v>183</v>
      </c>
      <c r="AT413" s="47">
        <f t="shared" si="421"/>
        <v>188</v>
      </c>
      <c r="AU413" s="47">
        <f t="shared" si="422"/>
        <v>192</v>
      </c>
      <c r="AV413" s="47">
        <f t="shared" si="423"/>
        <v>187</v>
      </c>
      <c r="AW413" s="47">
        <f t="shared" si="424"/>
        <v>182</v>
      </c>
      <c r="AX413" s="47">
        <f t="shared" si="425"/>
        <v>170</v>
      </c>
      <c r="AY413" s="47">
        <f t="shared" si="426"/>
        <v>176</v>
      </c>
      <c r="AZ413" s="47" t="str">
        <f t="shared" si="427"/>
        <v>NA</v>
      </c>
      <c r="BA413" s="47" t="str">
        <f t="shared" si="428"/>
        <v>NA</v>
      </c>
      <c r="BB413" s="47">
        <f t="shared" si="429"/>
        <v>191</v>
      </c>
      <c r="BC413" s="47">
        <f t="shared" si="430"/>
        <v>193</v>
      </c>
      <c r="BD413" s="47">
        <f t="shared" si="431"/>
        <v>206</v>
      </c>
      <c r="BE413" s="47">
        <f t="shared" si="432"/>
        <v>201</v>
      </c>
    </row>
    <row r="414" spans="1:57" s="36" customFormat="1" ht="15" customHeight="1" x14ac:dyDescent="0.25">
      <c r="A414" s="54" t="s">
        <v>86</v>
      </c>
      <c r="B414" s="8" t="s">
        <v>955</v>
      </c>
      <c r="C414" s="81" t="s">
        <v>1128</v>
      </c>
      <c r="D414" s="37"/>
      <c r="E414" s="37"/>
      <c r="F414" s="37"/>
      <c r="G414" s="37"/>
      <c r="H414" s="37">
        <v>78046</v>
      </c>
      <c r="I414" s="37">
        <v>87261</v>
      </c>
      <c r="J414" s="37">
        <v>91034</v>
      </c>
      <c r="K414" s="98">
        <f>((L414-J414)/2)+J414</f>
        <v>80984</v>
      </c>
      <c r="L414" s="37">
        <v>70934</v>
      </c>
      <c r="M414" s="37">
        <v>136140</v>
      </c>
      <c r="N414" s="37">
        <v>141132</v>
      </c>
      <c r="O414" s="37">
        <v>135445</v>
      </c>
      <c r="P414" s="37">
        <v>129473</v>
      </c>
      <c r="Q414" s="37">
        <v>149807</v>
      </c>
      <c r="R414" s="37">
        <v>194730</v>
      </c>
      <c r="S414" s="37">
        <v>219097</v>
      </c>
      <c r="T414" s="66">
        <v>259773</v>
      </c>
      <c r="U414" s="62">
        <v>304170</v>
      </c>
      <c r="V414" s="67">
        <v>298526</v>
      </c>
      <c r="W414" s="67">
        <v>249362</v>
      </c>
      <c r="X414" s="67">
        <v>285143</v>
      </c>
      <c r="Y414" s="67"/>
      <c r="Z414" s="67"/>
      <c r="AA414" s="147">
        <v>370216</v>
      </c>
      <c r="AB414" s="147">
        <v>419889</v>
      </c>
      <c r="AC414" s="147">
        <v>445273</v>
      </c>
      <c r="AD414" s="147">
        <v>422282</v>
      </c>
      <c r="AE414" s="47" t="str">
        <f t="shared" si="406"/>
        <v>NA</v>
      </c>
      <c r="AF414" s="47" t="str">
        <f t="shared" si="407"/>
        <v>NA</v>
      </c>
      <c r="AG414" s="47" t="str">
        <f t="shared" si="408"/>
        <v>NA</v>
      </c>
      <c r="AH414" s="47" t="str">
        <f t="shared" si="409"/>
        <v>NA</v>
      </c>
      <c r="AI414" s="47">
        <f t="shared" si="410"/>
        <v>195</v>
      </c>
      <c r="AJ414" s="47">
        <f t="shared" si="411"/>
        <v>201</v>
      </c>
      <c r="AK414" s="47">
        <f t="shared" si="412"/>
        <v>216</v>
      </c>
      <c r="AL414" s="47">
        <f t="shared" si="413"/>
        <v>275</v>
      </c>
      <c r="AM414" s="47">
        <f t="shared" si="414"/>
        <v>313</v>
      </c>
      <c r="AN414" s="47">
        <f t="shared" si="415"/>
        <v>235</v>
      </c>
      <c r="AO414" s="47">
        <f t="shared" si="416"/>
        <v>253</v>
      </c>
      <c r="AP414" s="47">
        <f t="shared" si="417"/>
        <v>252</v>
      </c>
      <c r="AQ414" s="47">
        <f t="shared" si="418"/>
        <v>242</v>
      </c>
      <c r="AR414" s="47">
        <f t="shared" si="419"/>
        <v>224</v>
      </c>
      <c r="AS414" s="47">
        <f t="shared" si="420"/>
        <v>204</v>
      </c>
      <c r="AT414" s="47">
        <f t="shared" si="421"/>
        <v>201</v>
      </c>
      <c r="AU414" s="47">
        <f t="shared" si="422"/>
        <v>201</v>
      </c>
      <c r="AV414" s="47">
        <f t="shared" si="423"/>
        <v>197</v>
      </c>
      <c r="AW414" s="47">
        <f t="shared" si="424"/>
        <v>202</v>
      </c>
      <c r="AX414" s="47">
        <f t="shared" si="425"/>
        <v>193</v>
      </c>
      <c r="AY414" s="47">
        <f t="shared" si="426"/>
        <v>185</v>
      </c>
      <c r="AZ414" s="47" t="str">
        <f t="shared" si="427"/>
        <v>NA</v>
      </c>
      <c r="BA414" s="47" t="str">
        <f t="shared" si="428"/>
        <v>NA</v>
      </c>
      <c r="BB414" s="47">
        <f t="shared" si="429"/>
        <v>192</v>
      </c>
      <c r="BC414" s="47">
        <f t="shared" si="430"/>
        <v>194</v>
      </c>
      <c r="BD414" s="47">
        <f t="shared" si="431"/>
        <v>189</v>
      </c>
      <c r="BE414" s="47">
        <f t="shared" si="432"/>
        <v>193</v>
      </c>
    </row>
    <row r="415" spans="1:57" s="36" customFormat="1" ht="15" customHeight="1" x14ac:dyDescent="0.25">
      <c r="A415" s="54" t="s">
        <v>373</v>
      </c>
      <c r="B415" s="8" t="s">
        <v>909</v>
      </c>
      <c r="C415" s="81" t="s">
        <v>1128</v>
      </c>
      <c r="D415" s="37"/>
      <c r="E415" s="37"/>
      <c r="F415" s="37"/>
      <c r="G415" s="37"/>
      <c r="H415" s="37">
        <v>152864</v>
      </c>
      <c r="I415" s="37">
        <v>158305</v>
      </c>
      <c r="J415" s="37">
        <v>168225</v>
      </c>
      <c r="K415" s="37">
        <v>216787</v>
      </c>
      <c r="L415" s="37">
        <v>224613</v>
      </c>
      <c r="M415" s="37">
        <v>255434</v>
      </c>
      <c r="N415" s="37">
        <v>280613</v>
      </c>
      <c r="O415" s="37">
        <v>255090</v>
      </c>
      <c r="P415" s="37">
        <v>230092</v>
      </c>
      <c r="Q415" s="37">
        <v>230021</v>
      </c>
      <c r="R415" s="37">
        <v>258006</v>
      </c>
      <c r="S415" s="37">
        <v>279828</v>
      </c>
      <c r="T415" s="66">
        <v>315638</v>
      </c>
      <c r="U415" s="62">
        <v>378040</v>
      </c>
      <c r="V415" s="67">
        <v>359954</v>
      </c>
      <c r="W415" s="67">
        <v>281609</v>
      </c>
      <c r="X415" s="67">
        <v>298891</v>
      </c>
      <c r="Y415" s="67"/>
      <c r="Z415" s="67"/>
      <c r="AA415" s="147">
        <v>356767</v>
      </c>
      <c r="AB415" s="147">
        <v>406096</v>
      </c>
      <c r="AC415" s="147">
        <v>392167</v>
      </c>
      <c r="AD415" s="147">
        <v>371680</v>
      </c>
      <c r="AE415" s="47" t="str">
        <f t="shared" si="406"/>
        <v>NA</v>
      </c>
      <c r="AF415" s="47" t="str">
        <f t="shared" si="407"/>
        <v>NA</v>
      </c>
      <c r="AG415" s="47" t="str">
        <f t="shared" si="408"/>
        <v>NA</v>
      </c>
      <c r="AH415" s="47" t="str">
        <f t="shared" si="409"/>
        <v>NA</v>
      </c>
      <c r="AI415" s="47">
        <f t="shared" si="410"/>
        <v>112</v>
      </c>
      <c r="AJ415" s="47">
        <f t="shared" si="411"/>
        <v>127</v>
      </c>
      <c r="AK415" s="47">
        <f t="shared" si="412"/>
        <v>137</v>
      </c>
      <c r="AL415" s="47">
        <f t="shared" si="413"/>
        <v>128</v>
      </c>
      <c r="AM415" s="47">
        <f t="shared" si="414"/>
        <v>144</v>
      </c>
      <c r="AN415" s="47">
        <f t="shared" si="415"/>
        <v>144</v>
      </c>
      <c r="AO415" s="47">
        <f t="shared" si="416"/>
        <v>149</v>
      </c>
      <c r="AP415" s="47">
        <f t="shared" si="417"/>
        <v>155</v>
      </c>
      <c r="AQ415" s="47">
        <f t="shared" si="418"/>
        <v>160</v>
      </c>
      <c r="AR415" s="47">
        <f t="shared" si="419"/>
        <v>164</v>
      </c>
      <c r="AS415" s="47">
        <f t="shared" si="420"/>
        <v>170</v>
      </c>
      <c r="AT415" s="47">
        <f t="shared" si="421"/>
        <v>169</v>
      </c>
      <c r="AU415" s="47">
        <f t="shared" si="422"/>
        <v>171</v>
      </c>
      <c r="AV415" s="47">
        <f t="shared" si="423"/>
        <v>167</v>
      </c>
      <c r="AW415" s="47">
        <f t="shared" si="424"/>
        <v>174</v>
      </c>
      <c r="AX415" s="47">
        <f t="shared" si="425"/>
        <v>168</v>
      </c>
      <c r="AY415" s="47">
        <f t="shared" si="426"/>
        <v>173</v>
      </c>
      <c r="AZ415" s="47" t="str">
        <f t="shared" si="427"/>
        <v>NA</v>
      </c>
      <c r="BA415" s="47" t="str">
        <f t="shared" si="428"/>
        <v>NA</v>
      </c>
      <c r="BB415" s="47">
        <f t="shared" si="429"/>
        <v>198</v>
      </c>
      <c r="BC415" s="47">
        <f t="shared" si="430"/>
        <v>200</v>
      </c>
      <c r="BD415" s="47">
        <f t="shared" si="431"/>
        <v>208</v>
      </c>
      <c r="BE415" s="47">
        <f t="shared" si="432"/>
        <v>211</v>
      </c>
    </row>
    <row r="416" spans="1:57" s="36" customFormat="1" ht="15" customHeight="1" x14ac:dyDescent="0.25">
      <c r="A416" s="54" t="s">
        <v>80</v>
      </c>
      <c r="B416" s="8" t="s">
        <v>909</v>
      </c>
      <c r="C416" s="81" t="s">
        <v>1128</v>
      </c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>
        <v>78997</v>
      </c>
      <c r="O416" s="37">
        <v>82274</v>
      </c>
      <c r="P416" s="37">
        <v>79572</v>
      </c>
      <c r="Q416" s="37">
        <v>123706</v>
      </c>
      <c r="R416" s="37">
        <v>147083</v>
      </c>
      <c r="S416" s="37">
        <v>169152</v>
      </c>
      <c r="T416" s="66">
        <v>194816</v>
      </c>
      <c r="U416" s="62">
        <v>234024</v>
      </c>
      <c r="V416" s="67">
        <v>250557</v>
      </c>
      <c r="W416" s="67">
        <v>210871</v>
      </c>
      <c r="X416" s="67">
        <v>245529</v>
      </c>
      <c r="Y416" s="67"/>
      <c r="Z416" s="67"/>
      <c r="AA416" s="147">
        <v>330104</v>
      </c>
      <c r="AB416" s="147">
        <v>387157</v>
      </c>
      <c r="AC416" s="147">
        <v>512904</v>
      </c>
      <c r="AD416" s="147">
        <v>498171</v>
      </c>
      <c r="AE416" s="47" t="str">
        <f t="shared" ref="AE416:AE441" si="433">IF(D416&gt;0,RANK(D416,D$22:D$1192),"NA")</f>
        <v>NA</v>
      </c>
      <c r="AF416" s="47" t="str">
        <f t="shared" ref="AF416:AF441" si="434">IF(E416&gt;0,RANK(E416,E$22:E$1192),"NA")</f>
        <v>NA</v>
      </c>
      <c r="AG416" s="47" t="str">
        <f t="shared" ref="AG416:AG441" si="435">IF(F416&gt;0,RANK(F416,F$22:F$1192),"NA")</f>
        <v>NA</v>
      </c>
      <c r="AH416" s="47" t="str">
        <f t="shared" ref="AH416:AH441" si="436">IF(G416&gt;0,RANK(G416,G$22:G$1192),"NA")</f>
        <v>NA</v>
      </c>
      <c r="AI416" s="47" t="str">
        <f t="shared" ref="AI416:AI441" si="437">IF(H416&gt;0,RANK(H416,H$22:H$1192),"NA")</f>
        <v>NA</v>
      </c>
      <c r="AJ416" s="47" t="str">
        <f t="shared" ref="AJ416:AJ441" si="438">IF(I416&gt;0,RANK(I416,I$22:I$1192),"NA")</f>
        <v>NA</v>
      </c>
      <c r="AK416" s="47" t="str">
        <f t="shared" ref="AK416:AK441" si="439">IF(J416&gt;0,RANK(J416,J$22:J$1192),"NA")</f>
        <v>NA</v>
      </c>
      <c r="AL416" s="47" t="str">
        <f t="shared" ref="AL416:AL441" si="440">IF(K416&gt;0,RANK(K416,K$22:K$1192),"NA")</f>
        <v>NA</v>
      </c>
      <c r="AM416" s="47" t="str">
        <f t="shared" ref="AM416:AM441" si="441">IF(L416&gt;0,RANK(L416,L$22:L$1192),"NA")</f>
        <v>NA</v>
      </c>
      <c r="AN416" s="47" t="str">
        <f t="shared" ref="AN416:AN441" si="442">IF(M416&gt;0,RANK(M416,M$22:M$1192),"NA")</f>
        <v>NA</v>
      </c>
      <c r="AO416" s="47">
        <f t="shared" ref="AO416:AO441" si="443">IF(N416&gt;0,RANK(N416,N$22:N$1192),"NA")</f>
        <v>347</v>
      </c>
      <c r="AP416" s="47">
        <f t="shared" ref="AP416:AP441" si="444">IF(O416&gt;0,RANK(O416,O$22:O$1192),"NA")</f>
        <v>331</v>
      </c>
      <c r="AQ416" s="47">
        <f t="shared" ref="AQ416:AQ441" si="445">IF(P416&gt;0,RANK(P416,P$22:P$1192),"NA")</f>
        <v>329</v>
      </c>
      <c r="AR416" s="47">
        <f t="shared" ref="AR416:AR441" si="446">IF(Q416&gt;0,RANK(Q416,Q$22:Q$1192),"NA")</f>
        <v>254</v>
      </c>
      <c r="AS416" s="47">
        <f t="shared" ref="AS416:AS441" si="447">IF(R416&gt;0,RANK(R416,R$22:R$1192),"NA")</f>
        <v>252</v>
      </c>
      <c r="AT416" s="47">
        <f t="shared" ref="AT416:AT441" si="448">IF(S416&gt;0,RANK(S416,S$22:S$1192),"NA")</f>
        <v>242</v>
      </c>
      <c r="AU416" s="47">
        <f t="shared" ref="AU416:AU441" si="449">IF(T416&gt;0,RANK(T416,T$22:T$1192),"NA")</f>
        <v>239</v>
      </c>
      <c r="AV416" s="47">
        <f t="shared" ref="AV416:AV441" si="450">IF(U416&gt;0,RANK(U416,U$22:U$1192),"NA")</f>
        <v>228</v>
      </c>
      <c r="AW416" s="47">
        <f t="shared" ref="AW416:AW441" si="451">IF(V416&gt;0,RANK(V416,V$22:V$1192),"NA")</f>
        <v>221</v>
      </c>
      <c r="AX416" s="47">
        <f t="shared" ref="AX416:AX441" si="452">IF(W416&gt;0,RANK(W416,W$22:W$1192),"NA")</f>
        <v>211</v>
      </c>
      <c r="AY416" s="47">
        <f t="shared" ref="AY416:AY441" si="453">IF(X416&gt;0,RANK(X416,X$22:X$1192),"NA")</f>
        <v>204</v>
      </c>
      <c r="AZ416" s="47" t="str">
        <f t="shared" ref="AZ416:AZ441" si="454">IF(Y416&gt;0,RANK(Y416,Y$22:Y$1192),"NA")</f>
        <v>NA</v>
      </c>
      <c r="BA416" s="47" t="str">
        <f t="shared" ref="BA416:BA441" si="455">IF(Z416&gt;0,RANK(Z416,Z$22:Z$1192),"NA")</f>
        <v>NA</v>
      </c>
      <c r="BB416" s="47">
        <f t="shared" ref="BB416:BB447" si="456">IF(AA416&gt;0,RANK(AA416,AA$22:AA$1245),"NA")</f>
        <v>215</v>
      </c>
      <c r="BC416" s="47">
        <f t="shared" ref="BC416:BC447" si="457">IF(AB416&gt;0,RANK(AB416,AB$22:AB$1245),"NA")</f>
        <v>208</v>
      </c>
      <c r="BD416" s="47">
        <f t="shared" ref="BD416:BD447" si="458">IF(AC416&gt;0,RANK(AC416,AC$22:AC$1245),"NA")</f>
        <v>174</v>
      </c>
      <c r="BE416" s="47">
        <f t="shared" ref="BE416:BE447" si="459">IF(AD416&gt;0,RANK(AD416,AD$22:AD$1245),"NA")</f>
        <v>171</v>
      </c>
    </row>
    <row r="417" spans="1:57" s="36" customFormat="1" ht="15" customHeight="1" x14ac:dyDescent="0.25">
      <c r="A417" s="54" t="s">
        <v>1076</v>
      </c>
      <c r="B417" s="8" t="s">
        <v>909</v>
      </c>
      <c r="C417" s="81" t="s">
        <v>1128</v>
      </c>
      <c r="D417" s="37"/>
      <c r="E417" s="37"/>
      <c r="F417" s="37"/>
      <c r="G417" s="37"/>
      <c r="H417" s="37"/>
      <c r="I417" s="37"/>
      <c r="J417" s="37"/>
      <c r="K417" s="37"/>
      <c r="L417" s="37">
        <v>95098</v>
      </c>
      <c r="M417" s="37">
        <v>111400</v>
      </c>
      <c r="N417" s="37">
        <v>118725</v>
      </c>
      <c r="O417" s="37">
        <v>130922</v>
      </c>
      <c r="P417" s="37">
        <v>128686</v>
      </c>
      <c r="Q417" s="37">
        <v>136693</v>
      </c>
      <c r="R417" s="37">
        <v>163422</v>
      </c>
      <c r="S417" s="37">
        <v>178295</v>
      </c>
      <c r="T417" s="66">
        <v>195744</v>
      </c>
      <c r="U417" s="70">
        <f>((V417-T417)/2)+T417</f>
        <v>202298</v>
      </c>
      <c r="V417" s="67">
        <v>208852</v>
      </c>
      <c r="W417" s="67">
        <v>164525</v>
      </c>
      <c r="X417" s="67">
        <v>181077</v>
      </c>
      <c r="Y417" s="67"/>
      <c r="Z417" s="67"/>
      <c r="AA417" s="147">
        <v>334440</v>
      </c>
      <c r="AB417" s="147">
        <v>386440</v>
      </c>
      <c r="AC417" s="147">
        <v>385014</v>
      </c>
      <c r="AD417" s="147">
        <v>373101</v>
      </c>
      <c r="AE417" s="47" t="str">
        <f t="shared" si="433"/>
        <v>NA</v>
      </c>
      <c r="AF417" s="47" t="str">
        <f t="shared" si="434"/>
        <v>NA</v>
      </c>
      <c r="AG417" s="47" t="str">
        <f t="shared" si="435"/>
        <v>NA</v>
      </c>
      <c r="AH417" s="47" t="str">
        <f t="shared" si="436"/>
        <v>NA</v>
      </c>
      <c r="AI417" s="47" t="str">
        <f t="shared" si="437"/>
        <v>NA</v>
      </c>
      <c r="AJ417" s="47" t="str">
        <f t="shared" si="438"/>
        <v>NA</v>
      </c>
      <c r="AK417" s="47" t="str">
        <f t="shared" si="439"/>
        <v>NA</v>
      </c>
      <c r="AL417" s="47" t="str">
        <f t="shared" si="440"/>
        <v>NA</v>
      </c>
      <c r="AM417" s="47">
        <f t="shared" si="441"/>
        <v>275</v>
      </c>
      <c r="AN417" s="47">
        <f t="shared" si="442"/>
        <v>268</v>
      </c>
      <c r="AO417" s="47">
        <f t="shared" si="443"/>
        <v>276</v>
      </c>
      <c r="AP417" s="47">
        <f t="shared" si="444"/>
        <v>259</v>
      </c>
      <c r="AQ417" s="47">
        <f t="shared" si="445"/>
        <v>244</v>
      </c>
      <c r="AR417" s="47">
        <f t="shared" si="446"/>
        <v>239</v>
      </c>
      <c r="AS417" s="47">
        <f t="shared" si="447"/>
        <v>231</v>
      </c>
      <c r="AT417" s="47">
        <f t="shared" si="448"/>
        <v>234</v>
      </c>
      <c r="AU417" s="47">
        <f t="shared" si="449"/>
        <v>237</v>
      </c>
      <c r="AV417" s="47">
        <f t="shared" si="450"/>
        <v>255</v>
      </c>
      <c r="AW417" s="47">
        <f t="shared" si="451"/>
        <v>254</v>
      </c>
      <c r="AX417" s="47">
        <f t="shared" si="452"/>
        <v>244</v>
      </c>
      <c r="AY417" s="47">
        <f t="shared" si="453"/>
        <v>238</v>
      </c>
      <c r="AZ417" s="47" t="str">
        <f t="shared" si="454"/>
        <v>NA</v>
      </c>
      <c r="BA417" s="47" t="str">
        <f t="shared" si="455"/>
        <v>NA</v>
      </c>
      <c r="BB417" s="47">
        <f t="shared" si="456"/>
        <v>214</v>
      </c>
      <c r="BC417" s="47">
        <f t="shared" si="457"/>
        <v>210</v>
      </c>
      <c r="BD417" s="47">
        <f t="shared" si="458"/>
        <v>211</v>
      </c>
      <c r="BE417" s="47">
        <f t="shared" si="459"/>
        <v>209</v>
      </c>
    </row>
    <row r="418" spans="1:57" s="36" customFormat="1" ht="15" customHeight="1" x14ac:dyDescent="0.25">
      <c r="A418" s="54" t="s">
        <v>534</v>
      </c>
      <c r="B418" s="8" t="s">
        <v>954</v>
      </c>
      <c r="C418" s="81" t="s">
        <v>1128</v>
      </c>
      <c r="D418" s="37"/>
      <c r="E418" s="37"/>
      <c r="F418" s="37"/>
      <c r="G418" s="37"/>
      <c r="H418" s="37">
        <v>99355</v>
      </c>
      <c r="I418" s="37">
        <v>108182</v>
      </c>
      <c r="J418" s="37">
        <v>114627</v>
      </c>
      <c r="K418" s="37">
        <v>120279</v>
      </c>
      <c r="L418" s="37">
        <v>138854</v>
      </c>
      <c r="M418" s="37">
        <v>155664</v>
      </c>
      <c r="N418" s="37">
        <v>171322</v>
      </c>
      <c r="O418" s="37">
        <v>185223</v>
      </c>
      <c r="P418" s="37">
        <v>174186</v>
      </c>
      <c r="Q418" s="37">
        <v>181378</v>
      </c>
      <c r="R418" s="37">
        <v>207382</v>
      </c>
      <c r="S418" s="37">
        <v>234199</v>
      </c>
      <c r="T418" s="66">
        <v>266389</v>
      </c>
      <c r="U418" s="62">
        <v>310802</v>
      </c>
      <c r="V418" s="67">
        <v>259590</v>
      </c>
      <c r="W418" s="67">
        <v>213794</v>
      </c>
      <c r="X418" s="67">
        <v>233450</v>
      </c>
      <c r="Y418" s="67"/>
      <c r="Z418" s="67"/>
      <c r="AA418" s="147">
        <v>287347</v>
      </c>
      <c r="AB418" s="147">
        <v>320306</v>
      </c>
      <c r="AC418" s="147">
        <v>310616</v>
      </c>
      <c r="AD418" s="147">
        <v>285257</v>
      </c>
      <c r="AE418" s="47" t="str">
        <f t="shared" si="433"/>
        <v>NA</v>
      </c>
      <c r="AF418" s="47" t="str">
        <f t="shared" si="434"/>
        <v>NA</v>
      </c>
      <c r="AG418" s="47" t="str">
        <f t="shared" si="435"/>
        <v>NA</v>
      </c>
      <c r="AH418" s="47" t="str">
        <f t="shared" si="436"/>
        <v>NA</v>
      </c>
      <c r="AI418" s="47">
        <f t="shared" si="437"/>
        <v>164</v>
      </c>
      <c r="AJ418" s="47">
        <f t="shared" si="438"/>
        <v>176</v>
      </c>
      <c r="AK418" s="47">
        <f t="shared" si="439"/>
        <v>188</v>
      </c>
      <c r="AL418" s="47">
        <f t="shared" si="440"/>
        <v>202</v>
      </c>
      <c r="AM418" s="47">
        <f t="shared" si="441"/>
        <v>204</v>
      </c>
      <c r="AN418" s="47">
        <f t="shared" si="442"/>
        <v>206</v>
      </c>
      <c r="AO418" s="47">
        <f t="shared" si="443"/>
        <v>216</v>
      </c>
      <c r="AP418" s="47">
        <f t="shared" si="444"/>
        <v>191</v>
      </c>
      <c r="AQ418" s="47">
        <f t="shared" si="445"/>
        <v>188</v>
      </c>
      <c r="AR418" s="47">
        <f t="shared" si="446"/>
        <v>190</v>
      </c>
      <c r="AS418" s="47">
        <f t="shared" si="447"/>
        <v>194</v>
      </c>
      <c r="AT418" s="47">
        <f t="shared" si="448"/>
        <v>195</v>
      </c>
      <c r="AU418" s="47">
        <f t="shared" si="449"/>
        <v>197</v>
      </c>
      <c r="AV418" s="47">
        <f t="shared" si="450"/>
        <v>195</v>
      </c>
      <c r="AW418" s="47">
        <f t="shared" si="451"/>
        <v>216</v>
      </c>
      <c r="AX418" s="47">
        <f t="shared" si="452"/>
        <v>210</v>
      </c>
      <c r="AY418" s="47">
        <f t="shared" si="453"/>
        <v>210</v>
      </c>
      <c r="AZ418" s="47" t="str">
        <f t="shared" si="454"/>
        <v>NA</v>
      </c>
      <c r="BA418" s="47" t="str">
        <f t="shared" si="455"/>
        <v>NA</v>
      </c>
      <c r="BB418" s="47">
        <f t="shared" si="456"/>
        <v>226</v>
      </c>
      <c r="BC418" s="47">
        <f t="shared" si="457"/>
        <v>228</v>
      </c>
      <c r="BD418" s="47">
        <f t="shared" si="458"/>
        <v>238</v>
      </c>
      <c r="BE418" s="47">
        <f t="shared" si="459"/>
        <v>246</v>
      </c>
    </row>
    <row r="419" spans="1:57" s="36" customFormat="1" ht="15" customHeight="1" x14ac:dyDescent="0.25">
      <c r="A419" s="54" t="s">
        <v>1063</v>
      </c>
      <c r="B419" s="8" t="s">
        <v>927</v>
      </c>
      <c r="C419" s="81" t="s">
        <v>1128</v>
      </c>
      <c r="D419" s="37"/>
      <c r="E419" s="37"/>
      <c r="F419" s="37"/>
      <c r="G419" s="37"/>
      <c r="H419" s="37">
        <v>77123</v>
      </c>
      <c r="I419" s="37">
        <v>98136</v>
      </c>
      <c r="J419" s="37">
        <v>115991</v>
      </c>
      <c r="K419" s="37">
        <v>138497</v>
      </c>
      <c r="L419" s="37">
        <v>165715</v>
      </c>
      <c r="M419" s="37">
        <v>190425</v>
      </c>
      <c r="N419" s="37">
        <v>208890</v>
      </c>
      <c r="O419" s="37">
        <v>188427</v>
      </c>
      <c r="P419" s="37">
        <v>168702</v>
      </c>
      <c r="Q419" s="37">
        <v>167594</v>
      </c>
      <c r="R419" s="37">
        <v>190219</v>
      </c>
      <c r="S419" s="37">
        <v>201767</v>
      </c>
      <c r="T419" s="66">
        <v>222688</v>
      </c>
      <c r="U419" s="62">
        <v>259302</v>
      </c>
      <c r="V419" s="67">
        <v>244480</v>
      </c>
      <c r="W419" s="67">
        <v>195505</v>
      </c>
      <c r="X419" s="67">
        <v>217691</v>
      </c>
      <c r="Y419" s="67"/>
      <c r="Z419" s="67"/>
      <c r="AA419" s="147">
        <v>276927</v>
      </c>
      <c r="AB419" s="147">
        <v>318501</v>
      </c>
      <c r="AC419" s="147">
        <v>321676</v>
      </c>
      <c r="AD419" s="147">
        <v>310361</v>
      </c>
      <c r="AE419" s="47" t="str">
        <f t="shared" si="433"/>
        <v>NA</v>
      </c>
      <c r="AF419" s="47" t="str">
        <f t="shared" si="434"/>
        <v>NA</v>
      </c>
      <c r="AG419" s="47" t="str">
        <f t="shared" si="435"/>
        <v>NA</v>
      </c>
      <c r="AH419" s="47" t="str">
        <f t="shared" si="436"/>
        <v>NA</v>
      </c>
      <c r="AI419" s="47">
        <f t="shared" si="437"/>
        <v>198</v>
      </c>
      <c r="AJ419" s="47">
        <f t="shared" si="438"/>
        <v>186</v>
      </c>
      <c r="AK419" s="47">
        <f t="shared" si="439"/>
        <v>184</v>
      </c>
      <c r="AL419" s="47">
        <f t="shared" si="440"/>
        <v>187</v>
      </c>
      <c r="AM419" s="47">
        <f t="shared" si="441"/>
        <v>184</v>
      </c>
      <c r="AN419" s="47">
        <f t="shared" si="442"/>
        <v>182</v>
      </c>
      <c r="AO419" s="47">
        <f t="shared" si="443"/>
        <v>188</v>
      </c>
      <c r="AP419" s="47">
        <f t="shared" si="444"/>
        <v>188</v>
      </c>
      <c r="AQ419" s="47">
        <f t="shared" si="445"/>
        <v>194</v>
      </c>
      <c r="AR419" s="47">
        <f t="shared" si="446"/>
        <v>203</v>
      </c>
      <c r="AS419" s="47">
        <f t="shared" si="447"/>
        <v>206</v>
      </c>
      <c r="AT419" s="47">
        <f t="shared" si="448"/>
        <v>214</v>
      </c>
      <c r="AU419" s="47">
        <f t="shared" si="449"/>
        <v>219</v>
      </c>
      <c r="AV419" s="47">
        <f t="shared" si="450"/>
        <v>218</v>
      </c>
      <c r="AW419" s="47">
        <f t="shared" si="451"/>
        <v>225</v>
      </c>
      <c r="AX419" s="47">
        <f t="shared" si="452"/>
        <v>215</v>
      </c>
      <c r="AY419" s="47">
        <f t="shared" si="453"/>
        <v>217</v>
      </c>
      <c r="AZ419" s="47" t="str">
        <f t="shared" si="454"/>
        <v>NA</v>
      </c>
      <c r="BA419" s="47" t="str">
        <f t="shared" si="455"/>
        <v>NA</v>
      </c>
      <c r="BB419" s="47">
        <f t="shared" si="456"/>
        <v>231</v>
      </c>
      <c r="BC419" s="47">
        <f t="shared" si="457"/>
        <v>230</v>
      </c>
      <c r="BD419" s="47">
        <f t="shared" si="458"/>
        <v>230</v>
      </c>
      <c r="BE419" s="47">
        <f t="shared" si="459"/>
        <v>233</v>
      </c>
    </row>
    <row r="420" spans="1:57" s="36" customFormat="1" ht="15" customHeight="1" x14ac:dyDescent="0.25">
      <c r="A420" s="54" t="s">
        <v>498</v>
      </c>
      <c r="B420" s="8" t="s">
        <v>909</v>
      </c>
      <c r="C420" s="81" t="s">
        <v>1128</v>
      </c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>
        <v>58336</v>
      </c>
      <c r="P420" s="37">
        <v>55275</v>
      </c>
      <c r="Q420" s="37">
        <v>58838</v>
      </c>
      <c r="R420" s="37"/>
      <c r="S420" s="37"/>
      <c r="T420" s="66"/>
      <c r="U420" s="62">
        <v>139910</v>
      </c>
      <c r="V420" s="67">
        <v>157005</v>
      </c>
      <c r="W420" s="67">
        <v>137198</v>
      </c>
      <c r="X420" s="67">
        <v>162569</v>
      </c>
      <c r="Y420" s="67"/>
      <c r="Z420" s="67"/>
      <c r="AA420" s="147">
        <v>240391</v>
      </c>
      <c r="AB420" s="147">
        <v>313876</v>
      </c>
      <c r="AC420" s="147">
        <v>335632</v>
      </c>
      <c r="AD420" s="147">
        <v>325497</v>
      </c>
      <c r="AE420" s="47" t="str">
        <f t="shared" si="433"/>
        <v>NA</v>
      </c>
      <c r="AF420" s="47" t="str">
        <f t="shared" si="434"/>
        <v>NA</v>
      </c>
      <c r="AG420" s="47" t="str">
        <f t="shared" si="435"/>
        <v>NA</v>
      </c>
      <c r="AH420" s="47" t="str">
        <f t="shared" si="436"/>
        <v>NA</v>
      </c>
      <c r="AI420" s="47" t="str">
        <f t="shared" si="437"/>
        <v>NA</v>
      </c>
      <c r="AJ420" s="47" t="str">
        <f t="shared" si="438"/>
        <v>NA</v>
      </c>
      <c r="AK420" s="47" t="str">
        <f t="shared" si="439"/>
        <v>NA</v>
      </c>
      <c r="AL420" s="47" t="str">
        <f t="shared" si="440"/>
        <v>NA</v>
      </c>
      <c r="AM420" s="47" t="str">
        <f t="shared" si="441"/>
        <v>NA</v>
      </c>
      <c r="AN420" s="47" t="str">
        <f t="shared" si="442"/>
        <v>NA</v>
      </c>
      <c r="AO420" s="47" t="str">
        <f t="shared" si="443"/>
        <v>NA</v>
      </c>
      <c r="AP420" s="47">
        <f t="shared" si="444"/>
        <v>389</v>
      </c>
      <c r="AQ420" s="47">
        <f t="shared" si="445"/>
        <v>388</v>
      </c>
      <c r="AR420" s="47">
        <f t="shared" si="446"/>
        <v>379</v>
      </c>
      <c r="AS420" s="47" t="str">
        <f t="shared" si="447"/>
        <v>NA</v>
      </c>
      <c r="AT420" s="47" t="str">
        <f t="shared" si="448"/>
        <v>NA</v>
      </c>
      <c r="AU420" s="47" t="str">
        <f t="shared" si="449"/>
        <v>NA</v>
      </c>
      <c r="AV420" s="47">
        <f t="shared" si="450"/>
        <v>316</v>
      </c>
      <c r="AW420" s="47">
        <f t="shared" si="451"/>
        <v>301</v>
      </c>
      <c r="AX420" s="47">
        <f t="shared" si="452"/>
        <v>274</v>
      </c>
      <c r="AY420" s="47">
        <f t="shared" si="453"/>
        <v>260</v>
      </c>
      <c r="AZ420" s="47" t="str">
        <f t="shared" si="454"/>
        <v>NA</v>
      </c>
      <c r="BA420" s="47" t="str">
        <f t="shared" si="455"/>
        <v>NA</v>
      </c>
      <c r="BB420" s="47">
        <f t="shared" si="456"/>
        <v>253</v>
      </c>
      <c r="BC420" s="47">
        <f t="shared" si="457"/>
        <v>231</v>
      </c>
      <c r="BD420" s="47">
        <f t="shared" si="458"/>
        <v>225</v>
      </c>
      <c r="BE420" s="47">
        <f t="shared" si="459"/>
        <v>224</v>
      </c>
    </row>
    <row r="421" spans="1:57" s="36" customFormat="1" ht="15" customHeight="1" x14ac:dyDescent="0.25">
      <c r="A421" s="54" t="s">
        <v>412</v>
      </c>
      <c r="B421" s="8" t="s">
        <v>909</v>
      </c>
      <c r="C421" s="81" t="s">
        <v>1128</v>
      </c>
      <c r="D421" s="37"/>
      <c r="E421" s="37"/>
      <c r="F421" s="37"/>
      <c r="G421" s="37"/>
      <c r="H421" s="37">
        <v>75629</v>
      </c>
      <c r="I421" s="37">
        <v>92714</v>
      </c>
      <c r="J421" s="37">
        <v>107280</v>
      </c>
      <c r="K421" s="37">
        <v>128651</v>
      </c>
      <c r="L421" s="37">
        <v>148813</v>
      </c>
      <c r="M421" s="37">
        <v>167231</v>
      </c>
      <c r="N421" s="37">
        <v>206994</v>
      </c>
      <c r="O421" s="37">
        <v>179321</v>
      </c>
      <c r="P421" s="37">
        <v>159275</v>
      </c>
      <c r="Q421" s="37">
        <v>158271</v>
      </c>
      <c r="R421" s="37">
        <v>178928</v>
      </c>
      <c r="S421" s="37">
        <v>199927</v>
      </c>
      <c r="T421" s="66">
        <v>228330</v>
      </c>
      <c r="U421" s="62">
        <v>274415</v>
      </c>
      <c r="V421" s="67">
        <v>270866</v>
      </c>
      <c r="W421" s="67">
        <v>215134</v>
      </c>
      <c r="X421" s="67">
        <v>237300</v>
      </c>
      <c r="Y421" s="67"/>
      <c r="Z421" s="67"/>
      <c r="AA421" s="147">
        <v>282289</v>
      </c>
      <c r="AB421" s="147">
        <v>310536</v>
      </c>
      <c r="AC421" s="147">
        <v>305250</v>
      </c>
      <c r="AD421" s="147">
        <v>295782</v>
      </c>
      <c r="AE421" s="47" t="str">
        <f t="shared" si="433"/>
        <v>NA</v>
      </c>
      <c r="AF421" s="47" t="str">
        <f t="shared" si="434"/>
        <v>NA</v>
      </c>
      <c r="AG421" s="47" t="str">
        <f t="shared" si="435"/>
        <v>NA</v>
      </c>
      <c r="AH421" s="47" t="str">
        <f t="shared" si="436"/>
        <v>NA</v>
      </c>
      <c r="AI421" s="47">
        <f t="shared" si="437"/>
        <v>200</v>
      </c>
      <c r="AJ421" s="47">
        <f t="shared" si="438"/>
        <v>194</v>
      </c>
      <c r="AK421" s="47">
        <f t="shared" si="439"/>
        <v>194</v>
      </c>
      <c r="AL421" s="47">
        <f t="shared" si="440"/>
        <v>195</v>
      </c>
      <c r="AM421" s="47">
        <f t="shared" si="441"/>
        <v>194</v>
      </c>
      <c r="AN421" s="47">
        <f t="shared" si="442"/>
        <v>196</v>
      </c>
      <c r="AO421" s="47">
        <f t="shared" si="443"/>
        <v>189</v>
      </c>
      <c r="AP421" s="47">
        <f t="shared" si="444"/>
        <v>194</v>
      </c>
      <c r="AQ421" s="47">
        <f t="shared" si="445"/>
        <v>202</v>
      </c>
      <c r="AR421" s="47">
        <f t="shared" si="446"/>
        <v>213</v>
      </c>
      <c r="AS421" s="47">
        <f t="shared" si="447"/>
        <v>217</v>
      </c>
      <c r="AT421" s="47">
        <f t="shared" si="448"/>
        <v>215</v>
      </c>
      <c r="AU421" s="47">
        <f t="shared" si="449"/>
        <v>217</v>
      </c>
      <c r="AV421" s="47">
        <f t="shared" si="450"/>
        <v>210</v>
      </c>
      <c r="AW421" s="47">
        <f t="shared" si="451"/>
        <v>210</v>
      </c>
      <c r="AX421" s="47">
        <f t="shared" si="452"/>
        <v>209</v>
      </c>
      <c r="AY421" s="47">
        <f t="shared" si="453"/>
        <v>207</v>
      </c>
      <c r="AZ421" s="47" t="str">
        <f t="shared" si="454"/>
        <v>NA</v>
      </c>
      <c r="BA421" s="47" t="str">
        <f t="shared" si="455"/>
        <v>NA</v>
      </c>
      <c r="BB421" s="47">
        <f t="shared" si="456"/>
        <v>228</v>
      </c>
      <c r="BC421" s="47">
        <f t="shared" si="457"/>
        <v>236</v>
      </c>
      <c r="BD421" s="47">
        <f t="shared" si="458"/>
        <v>242</v>
      </c>
      <c r="BE421" s="47">
        <f t="shared" si="459"/>
        <v>243</v>
      </c>
    </row>
    <row r="422" spans="1:57" s="36" customFormat="1" ht="15" customHeight="1" x14ac:dyDescent="0.25">
      <c r="A422" s="54" t="s">
        <v>81</v>
      </c>
      <c r="B422" s="8" t="s">
        <v>961</v>
      </c>
      <c r="C422" s="81" t="s">
        <v>1128</v>
      </c>
      <c r="D422" s="37"/>
      <c r="E422" s="37"/>
      <c r="F422" s="37"/>
      <c r="G422" s="37"/>
      <c r="H422" s="37"/>
      <c r="I422" s="37"/>
      <c r="J422" s="37">
        <v>23499</v>
      </c>
      <c r="K422" s="37">
        <v>29533</v>
      </c>
      <c r="L422" s="37">
        <v>34247</v>
      </c>
      <c r="M422" s="37">
        <v>39232</v>
      </c>
      <c r="N422" s="37">
        <v>42814</v>
      </c>
      <c r="O422" s="98">
        <f>((P422-N422)/2)+N422</f>
        <v>41955</v>
      </c>
      <c r="P422" s="37">
        <v>41096</v>
      </c>
      <c r="Q422" s="37">
        <v>44450</v>
      </c>
      <c r="R422" s="37">
        <v>56828</v>
      </c>
      <c r="S422" s="37">
        <v>66088</v>
      </c>
      <c r="T422" s="66">
        <v>202005</v>
      </c>
      <c r="U422" s="62">
        <v>240328</v>
      </c>
      <c r="V422" s="67">
        <v>237198</v>
      </c>
      <c r="W422" s="67">
        <v>185684</v>
      </c>
      <c r="X422" s="67">
        <v>200646</v>
      </c>
      <c r="Y422" s="67"/>
      <c r="Z422" s="67"/>
      <c r="AA422" s="147">
        <v>259775</v>
      </c>
      <c r="AB422" s="147">
        <v>295334</v>
      </c>
      <c r="AC422" s="147">
        <v>306587</v>
      </c>
      <c r="AD422" s="147">
        <v>302698</v>
      </c>
      <c r="AE422" s="47" t="str">
        <f t="shared" si="433"/>
        <v>NA</v>
      </c>
      <c r="AF422" s="47" t="str">
        <f t="shared" si="434"/>
        <v>NA</v>
      </c>
      <c r="AG422" s="47" t="str">
        <f t="shared" si="435"/>
        <v>NA</v>
      </c>
      <c r="AH422" s="47" t="str">
        <f t="shared" si="436"/>
        <v>NA</v>
      </c>
      <c r="AI422" s="47" t="str">
        <f t="shared" si="437"/>
        <v>NA</v>
      </c>
      <c r="AJ422" s="47" t="str">
        <f t="shared" si="438"/>
        <v>NA</v>
      </c>
      <c r="AK422" s="47">
        <f t="shared" si="439"/>
        <v>414</v>
      </c>
      <c r="AL422" s="47">
        <f t="shared" si="440"/>
        <v>406</v>
      </c>
      <c r="AM422" s="47">
        <f t="shared" si="441"/>
        <v>417</v>
      </c>
      <c r="AN422" s="47">
        <f t="shared" si="442"/>
        <v>417</v>
      </c>
      <c r="AO422" s="47">
        <f t="shared" si="443"/>
        <v>451</v>
      </c>
      <c r="AP422" s="47">
        <f t="shared" si="444"/>
        <v>452</v>
      </c>
      <c r="AQ422" s="47">
        <f t="shared" si="445"/>
        <v>458</v>
      </c>
      <c r="AR422" s="47">
        <f t="shared" si="446"/>
        <v>444</v>
      </c>
      <c r="AS422" s="47">
        <f t="shared" si="447"/>
        <v>415</v>
      </c>
      <c r="AT422" s="47">
        <f t="shared" si="448"/>
        <v>400</v>
      </c>
      <c r="AU422" s="47">
        <f t="shared" si="449"/>
        <v>230</v>
      </c>
      <c r="AV422" s="47">
        <f t="shared" si="450"/>
        <v>225</v>
      </c>
      <c r="AW422" s="47">
        <f t="shared" si="451"/>
        <v>227</v>
      </c>
      <c r="AX422" s="47">
        <f t="shared" si="452"/>
        <v>225</v>
      </c>
      <c r="AY422" s="47">
        <f t="shared" si="453"/>
        <v>225</v>
      </c>
      <c r="AZ422" s="47" t="str">
        <f t="shared" si="454"/>
        <v>NA</v>
      </c>
      <c r="BA422" s="47" t="str">
        <f t="shared" si="455"/>
        <v>NA</v>
      </c>
      <c r="BB422" s="47">
        <f t="shared" si="456"/>
        <v>238</v>
      </c>
      <c r="BC422" s="47">
        <f t="shared" si="457"/>
        <v>240</v>
      </c>
      <c r="BD422" s="47">
        <f t="shared" si="458"/>
        <v>241</v>
      </c>
      <c r="BE422" s="47">
        <f t="shared" si="459"/>
        <v>239</v>
      </c>
    </row>
    <row r="423" spans="1:57" s="36" customFormat="1" ht="15" customHeight="1" x14ac:dyDescent="0.25">
      <c r="A423" s="54" t="s">
        <v>508</v>
      </c>
      <c r="B423" s="8" t="s">
        <v>943</v>
      </c>
      <c r="C423" s="81" t="s">
        <v>1128</v>
      </c>
      <c r="D423" s="37"/>
      <c r="E423" s="37"/>
      <c r="F423" s="37"/>
      <c r="G423" s="37"/>
      <c r="H423" s="37">
        <v>31401</v>
      </c>
      <c r="I423" s="37">
        <v>30844</v>
      </c>
      <c r="J423" s="37">
        <v>41680</v>
      </c>
      <c r="K423" s="37">
        <v>60264</v>
      </c>
      <c r="L423" s="37">
        <v>70436</v>
      </c>
      <c r="M423" s="37">
        <v>84342</v>
      </c>
      <c r="N423" s="37">
        <v>104777</v>
      </c>
      <c r="O423" s="37">
        <v>103130</v>
      </c>
      <c r="P423" s="37">
        <v>97274</v>
      </c>
      <c r="Q423" s="37">
        <v>103797</v>
      </c>
      <c r="R423" s="37">
        <v>123524</v>
      </c>
      <c r="S423" s="37">
        <v>135304</v>
      </c>
      <c r="T423" s="66">
        <v>152225</v>
      </c>
      <c r="U423" s="62">
        <v>186464</v>
      </c>
      <c r="V423" s="67">
        <v>183442</v>
      </c>
      <c r="W423" s="67">
        <v>148144</v>
      </c>
      <c r="X423" s="67">
        <v>176634</v>
      </c>
      <c r="Y423" s="67"/>
      <c r="Z423" s="67"/>
      <c r="AA423" s="147">
        <v>245887</v>
      </c>
      <c r="AB423" s="147">
        <v>284495</v>
      </c>
      <c r="AC423" s="147">
        <v>281355</v>
      </c>
      <c r="AD423" s="147">
        <v>286348</v>
      </c>
      <c r="AE423" s="47" t="str">
        <f t="shared" si="433"/>
        <v>NA</v>
      </c>
      <c r="AF423" s="47" t="str">
        <f t="shared" si="434"/>
        <v>NA</v>
      </c>
      <c r="AG423" s="47" t="str">
        <f t="shared" si="435"/>
        <v>NA</v>
      </c>
      <c r="AH423" s="47" t="str">
        <f t="shared" si="436"/>
        <v>NA</v>
      </c>
      <c r="AI423" s="47">
        <f t="shared" si="437"/>
        <v>328</v>
      </c>
      <c r="AJ423" s="47">
        <f t="shared" si="438"/>
        <v>356</v>
      </c>
      <c r="AK423" s="47">
        <f t="shared" si="439"/>
        <v>335</v>
      </c>
      <c r="AL423" s="47">
        <f t="shared" si="440"/>
        <v>310</v>
      </c>
      <c r="AM423" s="47">
        <f t="shared" si="441"/>
        <v>314</v>
      </c>
      <c r="AN423" s="47">
        <f t="shared" si="442"/>
        <v>303</v>
      </c>
      <c r="AO423" s="47">
        <f t="shared" si="443"/>
        <v>302</v>
      </c>
      <c r="AP423" s="47">
        <f t="shared" si="444"/>
        <v>295</v>
      </c>
      <c r="AQ423" s="47">
        <f t="shared" si="445"/>
        <v>290</v>
      </c>
      <c r="AR423" s="47">
        <f t="shared" si="446"/>
        <v>286</v>
      </c>
      <c r="AS423" s="47">
        <f t="shared" si="447"/>
        <v>284</v>
      </c>
      <c r="AT423" s="47">
        <f t="shared" si="448"/>
        <v>284</v>
      </c>
      <c r="AU423" s="47">
        <f t="shared" si="449"/>
        <v>286</v>
      </c>
      <c r="AV423" s="47">
        <f t="shared" si="450"/>
        <v>272</v>
      </c>
      <c r="AW423" s="47">
        <f t="shared" si="451"/>
        <v>272</v>
      </c>
      <c r="AX423" s="47">
        <f t="shared" si="452"/>
        <v>258</v>
      </c>
      <c r="AY423" s="47">
        <f t="shared" si="453"/>
        <v>246</v>
      </c>
      <c r="AZ423" s="47" t="str">
        <f t="shared" si="454"/>
        <v>NA</v>
      </c>
      <c r="BA423" s="47" t="str">
        <f t="shared" si="455"/>
        <v>NA</v>
      </c>
      <c r="BB423" s="47">
        <f t="shared" si="456"/>
        <v>246</v>
      </c>
      <c r="BC423" s="47">
        <f t="shared" si="457"/>
        <v>244</v>
      </c>
      <c r="BD423" s="47">
        <f t="shared" si="458"/>
        <v>255</v>
      </c>
      <c r="BE423" s="47">
        <f t="shared" si="459"/>
        <v>245</v>
      </c>
    </row>
    <row r="424" spans="1:57" s="36" customFormat="1" ht="15" customHeight="1" x14ac:dyDescent="0.25">
      <c r="A424" s="54" t="s">
        <v>300</v>
      </c>
      <c r="B424" s="8" t="s">
        <v>909</v>
      </c>
      <c r="C424" s="81" t="s">
        <v>1128</v>
      </c>
      <c r="D424" s="37"/>
      <c r="E424" s="37"/>
      <c r="F424" s="37"/>
      <c r="G424" s="37"/>
      <c r="H424" s="37">
        <v>89842</v>
      </c>
      <c r="I424" s="37">
        <v>100952</v>
      </c>
      <c r="J424" s="37">
        <v>115703</v>
      </c>
      <c r="K424" s="37">
        <v>139963</v>
      </c>
      <c r="L424" s="37">
        <v>160956</v>
      </c>
      <c r="M424" s="37">
        <v>163592</v>
      </c>
      <c r="N424" s="37">
        <v>159773</v>
      </c>
      <c r="O424" s="37">
        <v>168157</v>
      </c>
      <c r="P424" s="37">
        <v>160223</v>
      </c>
      <c r="Q424" s="37">
        <v>163235</v>
      </c>
      <c r="R424" s="37">
        <v>179125</v>
      </c>
      <c r="S424" s="37">
        <v>199559</v>
      </c>
      <c r="T424" s="66">
        <v>229721</v>
      </c>
      <c r="U424" s="62">
        <v>260809</v>
      </c>
      <c r="V424" s="67">
        <v>248447</v>
      </c>
      <c r="W424" s="67">
        <v>194705</v>
      </c>
      <c r="X424" s="67">
        <v>208454</v>
      </c>
      <c r="Y424" s="67"/>
      <c r="Z424" s="67"/>
      <c r="AA424" s="147">
        <v>241584</v>
      </c>
      <c r="AB424" s="147">
        <v>283696</v>
      </c>
      <c r="AC424" s="147">
        <v>288996</v>
      </c>
      <c r="AD424" s="147">
        <v>272636</v>
      </c>
      <c r="AE424" s="47" t="str">
        <f t="shared" si="433"/>
        <v>NA</v>
      </c>
      <c r="AF424" s="47" t="str">
        <f t="shared" si="434"/>
        <v>NA</v>
      </c>
      <c r="AG424" s="47" t="str">
        <f t="shared" si="435"/>
        <v>NA</v>
      </c>
      <c r="AH424" s="47" t="str">
        <f t="shared" si="436"/>
        <v>NA</v>
      </c>
      <c r="AI424" s="47">
        <f t="shared" si="437"/>
        <v>177</v>
      </c>
      <c r="AJ424" s="47">
        <f t="shared" si="438"/>
        <v>182</v>
      </c>
      <c r="AK424" s="47">
        <f t="shared" si="439"/>
        <v>185</v>
      </c>
      <c r="AL424" s="47">
        <f t="shared" si="440"/>
        <v>186</v>
      </c>
      <c r="AM424" s="47">
        <f t="shared" si="441"/>
        <v>187</v>
      </c>
      <c r="AN424" s="47">
        <f t="shared" si="442"/>
        <v>198</v>
      </c>
      <c r="AO424" s="47">
        <f t="shared" si="443"/>
        <v>226</v>
      </c>
      <c r="AP424" s="47">
        <f t="shared" si="444"/>
        <v>207</v>
      </c>
      <c r="AQ424" s="47">
        <f t="shared" si="445"/>
        <v>201</v>
      </c>
      <c r="AR424" s="47">
        <f t="shared" si="446"/>
        <v>206</v>
      </c>
      <c r="AS424" s="47">
        <f t="shared" si="447"/>
        <v>216</v>
      </c>
      <c r="AT424" s="47">
        <f t="shared" si="448"/>
        <v>216</v>
      </c>
      <c r="AU424" s="47">
        <f t="shared" si="449"/>
        <v>214</v>
      </c>
      <c r="AV424" s="47">
        <f t="shared" si="450"/>
        <v>217</v>
      </c>
      <c r="AW424" s="47">
        <f t="shared" si="451"/>
        <v>223</v>
      </c>
      <c r="AX424" s="47">
        <f t="shared" si="452"/>
        <v>216</v>
      </c>
      <c r="AY424" s="47">
        <f t="shared" si="453"/>
        <v>220</v>
      </c>
      <c r="AZ424" s="47" t="str">
        <f t="shared" si="454"/>
        <v>NA</v>
      </c>
      <c r="BA424" s="47" t="str">
        <f t="shared" si="455"/>
        <v>NA</v>
      </c>
      <c r="BB424" s="47">
        <f t="shared" si="456"/>
        <v>250</v>
      </c>
      <c r="BC424" s="47">
        <f t="shared" si="457"/>
        <v>246</v>
      </c>
      <c r="BD424" s="47">
        <f t="shared" si="458"/>
        <v>246</v>
      </c>
      <c r="BE424" s="47">
        <f t="shared" si="459"/>
        <v>254</v>
      </c>
    </row>
    <row r="425" spans="1:57" s="36" customFormat="1" ht="15" customHeight="1" x14ac:dyDescent="0.25">
      <c r="A425" s="54" t="s">
        <v>833</v>
      </c>
      <c r="B425" s="8" t="s">
        <v>944</v>
      </c>
      <c r="C425" s="81" t="s">
        <v>1128</v>
      </c>
      <c r="D425" s="37"/>
      <c r="E425" s="37"/>
      <c r="F425" s="37"/>
      <c r="G425" s="37"/>
      <c r="H425" s="37">
        <v>25084</v>
      </c>
      <c r="I425" s="37">
        <v>28106</v>
      </c>
      <c r="J425" s="37">
        <v>34761</v>
      </c>
      <c r="K425" s="37">
        <v>44408</v>
      </c>
      <c r="L425" s="37">
        <v>53249</v>
      </c>
      <c r="M425" s="37">
        <v>64821</v>
      </c>
      <c r="N425" s="37">
        <v>76878</v>
      </c>
      <c r="O425" s="37">
        <v>79213</v>
      </c>
      <c r="P425" s="37">
        <v>74171</v>
      </c>
      <c r="Q425" s="37">
        <v>73372</v>
      </c>
      <c r="R425" s="37">
        <v>81333</v>
      </c>
      <c r="S425" s="37">
        <v>89155</v>
      </c>
      <c r="T425" s="66">
        <v>110319</v>
      </c>
      <c r="U425" s="62">
        <v>129123</v>
      </c>
      <c r="V425" s="67">
        <v>145599</v>
      </c>
      <c r="W425" s="67">
        <v>151137</v>
      </c>
      <c r="X425" s="67">
        <v>172332</v>
      </c>
      <c r="Y425" s="67"/>
      <c r="Z425" s="67"/>
      <c r="AA425" s="147">
        <v>242025</v>
      </c>
      <c r="AB425" s="147">
        <v>282465</v>
      </c>
      <c r="AC425" s="147">
        <v>314668</v>
      </c>
      <c r="AD425" s="147">
        <v>325287</v>
      </c>
      <c r="AE425" s="47" t="str">
        <f t="shared" si="433"/>
        <v>NA</v>
      </c>
      <c r="AF425" s="47" t="str">
        <f t="shared" si="434"/>
        <v>NA</v>
      </c>
      <c r="AG425" s="47" t="str">
        <f t="shared" si="435"/>
        <v>NA</v>
      </c>
      <c r="AH425" s="47" t="str">
        <f t="shared" si="436"/>
        <v>NA</v>
      </c>
      <c r="AI425" s="47">
        <f t="shared" si="437"/>
        <v>350</v>
      </c>
      <c r="AJ425" s="47">
        <f t="shared" si="438"/>
        <v>370</v>
      </c>
      <c r="AK425" s="47">
        <f t="shared" si="439"/>
        <v>362</v>
      </c>
      <c r="AL425" s="47">
        <f t="shared" si="440"/>
        <v>352</v>
      </c>
      <c r="AM425" s="47">
        <f t="shared" si="441"/>
        <v>351</v>
      </c>
      <c r="AN425" s="47">
        <f t="shared" si="442"/>
        <v>344</v>
      </c>
      <c r="AO425" s="47">
        <f t="shared" si="443"/>
        <v>353</v>
      </c>
      <c r="AP425" s="47">
        <f t="shared" si="444"/>
        <v>342</v>
      </c>
      <c r="AQ425" s="47">
        <f t="shared" si="445"/>
        <v>342</v>
      </c>
      <c r="AR425" s="47">
        <f t="shared" si="446"/>
        <v>347</v>
      </c>
      <c r="AS425" s="47">
        <f t="shared" si="447"/>
        <v>351</v>
      </c>
      <c r="AT425" s="47">
        <f t="shared" si="448"/>
        <v>352</v>
      </c>
      <c r="AU425" s="47">
        <f t="shared" si="449"/>
        <v>331</v>
      </c>
      <c r="AV425" s="47">
        <f t="shared" si="450"/>
        <v>327</v>
      </c>
      <c r="AW425" s="47">
        <f t="shared" si="451"/>
        <v>316</v>
      </c>
      <c r="AX425" s="47">
        <f t="shared" si="452"/>
        <v>252</v>
      </c>
      <c r="AY425" s="47">
        <f t="shared" si="453"/>
        <v>250</v>
      </c>
      <c r="AZ425" s="47" t="str">
        <f t="shared" si="454"/>
        <v>NA</v>
      </c>
      <c r="BA425" s="47" t="str">
        <f t="shared" si="455"/>
        <v>NA</v>
      </c>
      <c r="BB425" s="47">
        <f t="shared" si="456"/>
        <v>249</v>
      </c>
      <c r="BC425" s="47">
        <f t="shared" si="457"/>
        <v>247</v>
      </c>
      <c r="BD425" s="47">
        <f t="shared" si="458"/>
        <v>235</v>
      </c>
      <c r="BE425" s="47">
        <f t="shared" si="459"/>
        <v>225</v>
      </c>
    </row>
    <row r="426" spans="1:57" s="36" customFormat="1" ht="15" customHeight="1" x14ac:dyDescent="0.25">
      <c r="A426" s="54" t="s">
        <v>734</v>
      </c>
      <c r="B426" s="8" t="s">
        <v>909</v>
      </c>
      <c r="C426" s="81" t="s">
        <v>1128</v>
      </c>
      <c r="D426" s="37"/>
      <c r="E426" s="37"/>
      <c r="F426" s="37"/>
      <c r="G426" s="37"/>
      <c r="H426" s="37">
        <v>60356</v>
      </c>
      <c r="I426" s="37">
        <v>67049</v>
      </c>
      <c r="J426" s="37">
        <v>79652</v>
      </c>
      <c r="K426" s="37">
        <v>106224</v>
      </c>
      <c r="L426" s="37">
        <v>126203</v>
      </c>
      <c r="M426" s="37">
        <v>141211</v>
      </c>
      <c r="N426" s="37">
        <v>148825</v>
      </c>
      <c r="O426" s="37">
        <v>143896</v>
      </c>
      <c r="P426" s="37">
        <v>132462</v>
      </c>
      <c r="Q426" s="37">
        <v>138570</v>
      </c>
      <c r="R426" s="37">
        <v>159219</v>
      </c>
      <c r="S426" s="37">
        <v>170578</v>
      </c>
      <c r="T426" s="66">
        <v>190117</v>
      </c>
      <c r="U426" s="62">
        <v>216171</v>
      </c>
      <c r="V426" s="67">
        <v>215556</v>
      </c>
      <c r="W426" s="67">
        <v>165354</v>
      </c>
      <c r="X426" s="67">
        <v>181959</v>
      </c>
      <c r="Y426" s="67"/>
      <c r="Z426" s="67"/>
      <c r="AA426" s="147">
        <v>237324</v>
      </c>
      <c r="AB426" s="147">
        <v>276943</v>
      </c>
      <c r="AC426" s="147">
        <v>314337</v>
      </c>
      <c r="AD426" s="147">
        <v>300350</v>
      </c>
      <c r="AE426" s="47" t="str">
        <f t="shared" si="433"/>
        <v>NA</v>
      </c>
      <c r="AF426" s="47" t="str">
        <f t="shared" si="434"/>
        <v>NA</v>
      </c>
      <c r="AG426" s="47" t="str">
        <f t="shared" si="435"/>
        <v>NA</v>
      </c>
      <c r="AH426" s="47" t="str">
        <f t="shared" si="436"/>
        <v>NA</v>
      </c>
      <c r="AI426" s="47">
        <f t="shared" si="437"/>
        <v>234</v>
      </c>
      <c r="AJ426" s="47">
        <f t="shared" si="438"/>
        <v>241</v>
      </c>
      <c r="AK426" s="47">
        <f t="shared" si="439"/>
        <v>247</v>
      </c>
      <c r="AL426" s="47">
        <f t="shared" si="440"/>
        <v>228</v>
      </c>
      <c r="AM426" s="47">
        <f t="shared" si="441"/>
        <v>225</v>
      </c>
      <c r="AN426" s="47">
        <f t="shared" si="442"/>
        <v>229</v>
      </c>
      <c r="AO426" s="47">
        <f t="shared" si="443"/>
        <v>245</v>
      </c>
      <c r="AP426" s="47">
        <f t="shared" si="444"/>
        <v>238</v>
      </c>
      <c r="AQ426" s="47">
        <f t="shared" si="445"/>
        <v>237</v>
      </c>
      <c r="AR426" s="47">
        <f t="shared" si="446"/>
        <v>234</v>
      </c>
      <c r="AS426" s="47">
        <f t="shared" si="447"/>
        <v>235</v>
      </c>
      <c r="AT426" s="47">
        <f t="shared" si="448"/>
        <v>241</v>
      </c>
      <c r="AU426" s="47">
        <f t="shared" si="449"/>
        <v>244</v>
      </c>
      <c r="AV426" s="47">
        <f t="shared" si="450"/>
        <v>246</v>
      </c>
      <c r="AW426" s="47">
        <f t="shared" si="451"/>
        <v>245</v>
      </c>
      <c r="AX426" s="47">
        <f t="shared" si="452"/>
        <v>241</v>
      </c>
      <c r="AY426" s="47">
        <f t="shared" si="453"/>
        <v>236</v>
      </c>
      <c r="AZ426" s="47" t="str">
        <f t="shared" si="454"/>
        <v>NA</v>
      </c>
      <c r="BA426" s="47" t="str">
        <f t="shared" si="455"/>
        <v>NA</v>
      </c>
      <c r="BB426" s="47">
        <f t="shared" si="456"/>
        <v>255</v>
      </c>
      <c r="BC426" s="47">
        <f t="shared" si="457"/>
        <v>249</v>
      </c>
      <c r="BD426" s="47">
        <f t="shared" si="458"/>
        <v>236</v>
      </c>
      <c r="BE426" s="47">
        <f t="shared" si="459"/>
        <v>242</v>
      </c>
    </row>
    <row r="427" spans="1:57" s="36" customFormat="1" ht="15" customHeight="1" x14ac:dyDescent="0.25">
      <c r="A427" s="54" t="s">
        <v>860</v>
      </c>
      <c r="B427" s="8" t="s">
        <v>909</v>
      </c>
      <c r="C427" s="81" t="s">
        <v>1128</v>
      </c>
      <c r="D427" s="37"/>
      <c r="E427" s="37"/>
      <c r="F427" s="37"/>
      <c r="G427" s="37"/>
      <c r="H427" s="37">
        <v>35912</v>
      </c>
      <c r="I427" s="37">
        <v>36005</v>
      </c>
      <c r="J427" s="98">
        <f>((K427-I427)/2)+I427</f>
        <v>42086</v>
      </c>
      <c r="K427" s="37">
        <v>48167</v>
      </c>
      <c r="L427" s="37">
        <v>56325</v>
      </c>
      <c r="M427" s="37">
        <v>55866</v>
      </c>
      <c r="N427" s="37">
        <v>72162</v>
      </c>
      <c r="O427" s="37">
        <v>88618</v>
      </c>
      <c r="P427" s="37">
        <v>99423</v>
      </c>
      <c r="Q427" s="37">
        <v>106339</v>
      </c>
      <c r="R427" s="37">
        <v>113979</v>
      </c>
      <c r="S427" s="37">
        <v>124931</v>
      </c>
      <c r="T427" s="66">
        <v>152962</v>
      </c>
      <c r="U427" s="62">
        <v>205260</v>
      </c>
      <c r="V427" s="67">
        <v>202058</v>
      </c>
      <c r="W427" s="67">
        <v>134926</v>
      </c>
      <c r="X427" s="67">
        <v>150698</v>
      </c>
      <c r="Y427" s="67"/>
      <c r="Z427" s="67"/>
      <c r="AA427" s="147">
        <v>229506</v>
      </c>
      <c r="AB427" s="147">
        <v>273823</v>
      </c>
      <c r="AC427" s="147">
        <v>301272</v>
      </c>
      <c r="AD427" s="147">
        <v>301524</v>
      </c>
      <c r="AE427" s="47" t="str">
        <f t="shared" si="433"/>
        <v>NA</v>
      </c>
      <c r="AF427" s="47" t="str">
        <f t="shared" si="434"/>
        <v>NA</v>
      </c>
      <c r="AG427" s="47" t="str">
        <f t="shared" si="435"/>
        <v>NA</v>
      </c>
      <c r="AH427" s="47" t="str">
        <f t="shared" si="436"/>
        <v>NA</v>
      </c>
      <c r="AI427" s="47">
        <f t="shared" si="437"/>
        <v>301</v>
      </c>
      <c r="AJ427" s="47">
        <f t="shared" si="438"/>
        <v>339</v>
      </c>
      <c r="AK427" s="47">
        <f t="shared" si="439"/>
        <v>334</v>
      </c>
      <c r="AL427" s="47">
        <f t="shared" si="440"/>
        <v>340</v>
      </c>
      <c r="AM427" s="47">
        <f t="shared" si="441"/>
        <v>346</v>
      </c>
      <c r="AN427" s="47">
        <f t="shared" si="442"/>
        <v>361</v>
      </c>
      <c r="AO427" s="47">
        <f t="shared" si="443"/>
        <v>361</v>
      </c>
      <c r="AP427" s="47">
        <f t="shared" si="444"/>
        <v>315</v>
      </c>
      <c r="AQ427" s="47">
        <f t="shared" si="445"/>
        <v>288</v>
      </c>
      <c r="AR427" s="47">
        <f t="shared" si="446"/>
        <v>284</v>
      </c>
      <c r="AS427" s="47">
        <f t="shared" si="447"/>
        <v>296</v>
      </c>
      <c r="AT427" s="47">
        <f t="shared" si="448"/>
        <v>298</v>
      </c>
      <c r="AU427" s="47">
        <f t="shared" si="449"/>
        <v>283</v>
      </c>
      <c r="AV427" s="47">
        <f t="shared" si="450"/>
        <v>251</v>
      </c>
      <c r="AW427" s="47">
        <f t="shared" si="451"/>
        <v>258</v>
      </c>
      <c r="AX427" s="47">
        <f t="shared" si="452"/>
        <v>278</v>
      </c>
      <c r="AY427" s="47">
        <f t="shared" si="453"/>
        <v>272</v>
      </c>
      <c r="AZ427" s="47" t="str">
        <f t="shared" si="454"/>
        <v>NA</v>
      </c>
      <c r="BA427" s="47" t="str">
        <f t="shared" si="455"/>
        <v>NA</v>
      </c>
      <c r="BB427" s="47">
        <f t="shared" si="456"/>
        <v>261</v>
      </c>
      <c r="BC427" s="47">
        <f t="shared" si="457"/>
        <v>251</v>
      </c>
      <c r="BD427" s="47">
        <f t="shared" si="458"/>
        <v>243</v>
      </c>
      <c r="BE427" s="47">
        <f t="shared" si="459"/>
        <v>240</v>
      </c>
    </row>
    <row r="428" spans="1:57" s="36" customFormat="1" ht="15" customHeight="1" x14ac:dyDescent="0.25">
      <c r="A428" s="54" t="s">
        <v>83</v>
      </c>
      <c r="B428" s="8" t="s">
        <v>956</v>
      </c>
      <c r="C428" s="81" t="s">
        <v>1128</v>
      </c>
      <c r="D428" s="37"/>
      <c r="E428" s="37"/>
      <c r="F428" s="37"/>
      <c r="G428" s="37"/>
      <c r="H428" s="37">
        <v>76549</v>
      </c>
      <c r="I428" s="37">
        <v>82879</v>
      </c>
      <c r="J428" s="37">
        <v>100060</v>
      </c>
      <c r="K428" s="37">
        <v>118591</v>
      </c>
      <c r="L428" s="37">
        <v>148470</v>
      </c>
      <c r="M428" s="37">
        <v>162732</v>
      </c>
      <c r="N428" s="37">
        <v>188027</v>
      </c>
      <c r="O428" s="37">
        <v>172403</v>
      </c>
      <c r="P428" s="37">
        <v>152411</v>
      </c>
      <c r="Q428" s="37">
        <v>152111</v>
      </c>
      <c r="R428" s="37">
        <v>176806</v>
      </c>
      <c r="S428" s="37">
        <v>186982</v>
      </c>
      <c r="T428" s="133">
        <f>(($V$426-$S$426)/3)+S428</f>
        <v>201974.66666666666</v>
      </c>
      <c r="U428" s="133">
        <f>(($V$426-$S$426)/3)+T428</f>
        <v>216967.33333333331</v>
      </c>
      <c r="V428" s="67">
        <v>188656</v>
      </c>
      <c r="W428" s="67">
        <v>158674</v>
      </c>
      <c r="X428" s="67">
        <v>175987</v>
      </c>
      <c r="Y428" s="67"/>
      <c r="Z428" s="67"/>
      <c r="AA428" s="147">
        <v>235383</v>
      </c>
      <c r="AB428" s="147">
        <v>272280</v>
      </c>
      <c r="AC428" s="147">
        <v>280210</v>
      </c>
      <c r="AD428" s="147">
        <v>271180</v>
      </c>
      <c r="AE428" s="47" t="str">
        <f t="shared" si="433"/>
        <v>NA</v>
      </c>
      <c r="AF428" s="47" t="str">
        <f t="shared" si="434"/>
        <v>NA</v>
      </c>
      <c r="AG428" s="47" t="str">
        <f t="shared" si="435"/>
        <v>NA</v>
      </c>
      <c r="AH428" s="47" t="str">
        <f t="shared" si="436"/>
        <v>NA</v>
      </c>
      <c r="AI428" s="47">
        <f t="shared" si="437"/>
        <v>199</v>
      </c>
      <c r="AJ428" s="47">
        <f t="shared" si="438"/>
        <v>206</v>
      </c>
      <c r="AK428" s="47">
        <f t="shared" si="439"/>
        <v>206</v>
      </c>
      <c r="AL428" s="47">
        <f t="shared" si="440"/>
        <v>208</v>
      </c>
      <c r="AM428" s="47">
        <f t="shared" si="441"/>
        <v>195</v>
      </c>
      <c r="AN428" s="47">
        <f t="shared" si="442"/>
        <v>199</v>
      </c>
      <c r="AO428" s="47">
        <f t="shared" si="443"/>
        <v>201</v>
      </c>
      <c r="AP428" s="47">
        <f t="shared" si="444"/>
        <v>204</v>
      </c>
      <c r="AQ428" s="47">
        <f t="shared" si="445"/>
        <v>215</v>
      </c>
      <c r="AR428" s="47">
        <f t="shared" si="446"/>
        <v>222</v>
      </c>
      <c r="AS428" s="47">
        <f t="shared" si="447"/>
        <v>219</v>
      </c>
      <c r="AT428" s="47">
        <f t="shared" si="448"/>
        <v>225</v>
      </c>
      <c r="AU428" s="47">
        <f t="shared" si="449"/>
        <v>232</v>
      </c>
      <c r="AV428" s="47">
        <f t="shared" si="450"/>
        <v>244</v>
      </c>
      <c r="AW428" s="47">
        <f t="shared" si="451"/>
        <v>268</v>
      </c>
      <c r="AX428" s="47">
        <f t="shared" si="452"/>
        <v>247</v>
      </c>
      <c r="AY428" s="47">
        <f t="shared" si="453"/>
        <v>247</v>
      </c>
      <c r="AZ428" s="47" t="str">
        <f t="shared" si="454"/>
        <v>NA</v>
      </c>
      <c r="BA428" s="47" t="str">
        <f t="shared" si="455"/>
        <v>NA</v>
      </c>
      <c r="BB428" s="47">
        <f t="shared" si="456"/>
        <v>257</v>
      </c>
      <c r="BC428" s="47">
        <f t="shared" si="457"/>
        <v>255</v>
      </c>
      <c r="BD428" s="47">
        <f t="shared" si="458"/>
        <v>256</v>
      </c>
      <c r="BE428" s="47">
        <f t="shared" si="459"/>
        <v>256</v>
      </c>
    </row>
    <row r="429" spans="1:57" s="36" customFormat="1" ht="15" customHeight="1" x14ac:dyDescent="0.25">
      <c r="A429" s="54" t="s">
        <v>645</v>
      </c>
      <c r="B429" s="8" t="s">
        <v>943</v>
      </c>
      <c r="C429" s="81" t="s">
        <v>1128</v>
      </c>
      <c r="D429" s="37"/>
      <c r="E429" s="37"/>
      <c r="F429" s="37"/>
      <c r="G429" s="37"/>
      <c r="H429" s="37">
        <v>34718</v>
      </c>
      <c r="I429" s="37">
        <v>45689</v>
      </c>
      <c r="J429" s="37">
        <v>49068</v>
      </c>
      <c r="K429" s="37">
        <v>67246</v>
      </c>
      <c r="L429" s="37">
        <v>82437</v>
      </c>
      <c r="M429" s="37">
        <v>104844</v>
      </c>
      <c r="N429" s="37">
        <v>125679</v>
      </c>
      <c r="O429" s="37">
        <v>114585</v>
      </c>
      <c r="P429" s="37">
        <v>106129</v>
      </c>
      <c r="Q429" s="37">
        <v>106697</v>
      </c>
      <c r="R429" s="37">
        <v>129404</v>
      </c>
      <c r="S429" s="37">
        <v>139361</v>
      </c>
      <c r="T429" s="66">
        <v>155072</v>
      </c>
      <c r="U429" s="62">
        <v>175022</v>
      </c>
      <c r="V429" s="67">
        <v>164999</v>
      </c>
      <c r="W429" s="67">
        <v>148089</v>
      </c>
      <c r="X429" s="67">
        <v>165939</v>
      </c>
      <c r="Y429" s="67"/>
      <c r="Z429" s="67"/>
      <c r="AA429" s="147">
        <v>230840</v>
      </c>
      <c r="AB429" s="147">
        <v>270844</v>
      </c>
      <c r="AC429" s="147">
        <v>272501</v>
      </c>
      <c r="AD429" s="147">
        <v>247459</v>
      </c>
      <c r="AE429" s="47" t="str">
        <f t="shared" si="433"/>
        <v>NA</v>
      </c>
      <c r="AF429" s="47" t="str">
        <f t="shared" si="434"/>
        <v>NA</v>
      </c>
      <c r="AG429" s="47" t="str">
        <f t="shared" si="435"/>
        <v>NA</v>
      </c>
      <c r="AH429" s="47" t="str">
        <f t="shared" si="436"/>
        <v>NA</v>
      </c>
      <c r="AI429" s="47">
        <f t="shared" si="437"/>
        <v>308</v>
      </c>
      <c r="AJ429" s="47">
        <f t="shared" si="438"/>
        <v>301</v>
      </c>
      <c r="AK429" s="47">
        <f t="shared" si="439"/>
        <v>313</v>
      </c>
      <c r="AL429" s="47">
        <f t="shared" si="440"/>
        <v>299</v>
      </c>
      <c r="AM429" s="47">
        <f t="shared" si="441"/>
        <v>292</v>
      </c>
      <c r="AN429" s="47">
        <f t="shared" si="442"/>
        <v>278</v>
      </c>
      <c r="AO429" s="47">
        <f t="shared" si="443"/>
        <v>265</v>
      </c>
      <c r="AP429" s="47">
        <f t="shared" si="444"/>
        <v>273</v>
      </c>
      <c r="AQ429" s="47">
        <f t="shared" si="445"/>
        <v>278</v>
      </c>
      <c r="AR429" s="47">
        <f t="shared" si="446"/>
        <v>283</v>
      </c>
      <c r="AS429" s="47">
        <f t="shared" si="447"/>
        <v>275</v>
      </c>
      <c r="AT429" s="47">
        <f t="shared" si="448"/>
        <v>278</v>
      </c>
      <c r="AU429" s="47">
        <f t="shared" si="449"/>
        <v>279</v>
      </c>
      <c r="AV429" s="47">
        <f t="shared" si="450"/>
        <v>284</v>
      </c>
      <c r="AW429" s="47">
        <f t="shared" si="451"/>
        <v>294</v>
      </c>
      <c r="AX429" s="47">
        <f t="shared" si="452"/>
        <v>259</v>
      </c>
      <c r="AY429" s="47">
        <f t="shared" si="453"/>
        <v>256</v>
      </c>
      <c r="AZ429" s="47" t="str">
        <f t="shared" si="454"/>
        <v>NA</v>
      </c>
      <c r="BA429" s="47" t="str">
        <f t="shared" si="455"/>
        <v>NA</v>
      </c>
      <c r="BB429" s="47">
        <f t="shared" si="456"/>
        <v>260</v>
      </c>
      <c r="BC429" s="47">
        <f t="shared" si="457"/>
        <v>256</v>
      </c>
      <c r="BD429" s="47">
        <f t="shared" si="458"/>
        <v>259</v>
      </c>
      <c r="BE429" s="47">
        <f t="shared" si="459"/>
        <v>265</v>
      </c>
    </row>
    <row r="430" spans="1:57" s="36" customFormat="1" ht="15" customHeight="1" x14ac:dyDescent="0.25">
      <c r="A430" s="54" t="s">
        <v>90</v>
      </c>
      <c r="B430" s="8" t="s">
        <v>961</v>
      </c>
      <c r="C430" s="81" t="s">
        <v>1128</v>
      </c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66"/>
      <c r="U430" s="62"/>
      <c r="V430" s="67">
        <v>202968</v>
      </c>
      <c r="W430" s="67"/>
      <c r="X430" s="67"/>
      <c r="Y430" s="67"/>
      <c r="Z430" s="67"/>
      <c r="AA430" s="147">
        <v>219950</v>
      </c>
      <c r="AB430" s="147">
        <v>243149</v>
      </c>
      <c r="AC430" s="147"/>
      <c r="AD430" s="147"/>
      <c r="AE430" s="47" t="str">
        <f t="shared" si="433"/>
        <v>NA</v>
      </c>
      <c r="AF430" s="47" t="str">
        <f t="shared" si="434"/>
        <v>NA</v>
      </c>
      <c r="AG430" s="47" t="str">
        <f t="shared" si="435"/>
        <v>NA</v>
      </c>
      <c r="AH430" s="47" t="str">
        <f t="shared" si="436"/>
        <v>NA</v>
      </c>
      <c r="AI430" s="47" t="str">
        <f t="shared" si="437"/>
        <v>NA</v>
      </c>
      <c r="AJ430" s="47" t="str">
        <f t="shared" si="438"/>
        <v>NA</v>
      </c>
      <c r="AK430" s="47" t="str">
        <f t="shared" si="439"/>
        <v>NA</v>
      </c>
      <c r="AL430" s="47" t="str">
        <f t="shared" si="440"/>
        <v>NA</v>
      </c>
      <c r="AM430" s="47" t="str">
        <f t="shared" si="441"/>
        <v>NA</v>
      </c>
      <c r="AN430" s="47" t="str">
        <f t="shared" si="442"/>
        <v>NA</v>
      </c>
      <c r="AO430" s="47" t="str">
        <f t="shared" si="443"/>
        <v>NA</v>
      </c>
      <c r="AP430" s="47" t="str">
        <f t="shared" si="444"/>
        <v>NA</v>
      </c>
      <c r="AQ430" s="47" t="str">
        <f t="shared" si="445"/>
        <v>NA</v>
      </c>
      <c r="AR430" s="47" t="str">
        <f t="shared" si="446"/>
        <v>NA</v>
      </c>
      <c r="AS430" s="47" t="str">
        <f t="shared" si="447"/>
        <v>NA</v>
      </c>
      <c r="AT430" s="47" t="str">
        <f t="shared" si="448"/>
        <v>NA</v>
      </c>
      <c r="AU430" s="47" t="str">
        <f t="shared" si="449"/>
        <v>NA</v>
      </c>
      <c r="AV430" s="47" t="str">
        <f t="shared" si="450"/>
        <v>NA</v>
      </c>
      <c r="AW430" s="47">
        <f t="shared" si="451"/>
        <v>257</v>
      </c>
      <c r="AX430" s="47" t="str">
        <f t="shared" si="452"/>
        <v>NA</v>
      </c>
      <c r="AY430" s="47" t="str">
        <f t="shared" si="453"/>
        <v>NA</v>
      </c>
      <c r="AZ430" s="47" t="str">
        <f t="shared" si="454"/>
        <v>NA</v>
      </c>
      <c r="BA430" s="47" t="str">
        <f t="shared" si="455"/>
        <v>NA</v>
      </c>
      <c r="BB430" s="47">
        <f t="shared" si="456"/>
        <v>263</v>
      </c>
      <c r="BC430" s="47">
        <f t="shared" si="457"/>
        <v>271</v>
      </c>
      <c r="BD430" s="47" t="str">
        <f t="shared" si="458"/>
        <v>NA</v>
      </c>
      <c r="BE430" s="47" t="str">
        <f t="shared" si="459"/>
        <v>NA</v>
      </c>
    </row>
    <row r="431" spans="1:57" s="36" customFormat="1" ht="15" customHeight="1" x14ac:dyDescent="0.25">
      <c r="A431" s="54" t="s">
        <v>85</v>
      </c>
      <c r="B431" s="8" t="s">
        <v>957</v>
      </c>
      <c r="C431" s="81" t="s">
        <v>1128</v>
      </c>
      <c r="D431" s="37"/>
      <c r="E431" s="37"/>
      <c r="F431" s="37"/>
      <c r="G431" s="37"/>
      <c r="H431" s="37">
        <v>50496</v>
      </c>
      <c r="I431" s="37">
        <v>56668</v>
      </c>
      <c r="J431" s="37">
        <v>60580</v>
      </c>
      <c r="K431" s="37">
        <v>82431</v>
      </c>
      <c r="L431" s="98">
        <f>((N431-K431)/3)+K431</f>
        <v>91026.333333333328</v>
      </c>
      <c r="M431" s="98">
        <f>((N431-K431)/3)+L431</f>
        <v>99621.666666666657</v>
      </c>
      <c r="N431" s="37">
        <v>108217</v>
      </c>
      <c r="O431" s="37">
        <v>120361</v>
      </c>
      <c r="P431" s="37">
        <v>126395</v>
      </c>
      <c r="Q431" s="37">
        <v>130253</v>
      </c>
      <c r="R431" s="37">
        <v>144671</v>
      </c>
      <c r="S431" s="37">
        <v>159920</v>
      </c>
      <c r="T431" s="66">
        <v>169602</v>
      </c>
      <c r="U431" s="62">
        <v>188675</v>
      </c>
      <c r="V431" s="67">
        <v>176145</v>
      </c>
      <c r="W431" s="67">
        <v>149190</v>
      </c>
      <c r="X431" s="67">
        <v>166738</v>
      </c>
      <c r="Y431" s="67"/>
      <c r="Z431" s="67"/>
      <c r="AA431" s="147">
        <v>209398</v>
      </c>
      <c r="AB431" s="147">
        <v>240980</v>
      </c>
      <c r="AC431" s="147">
        <v>239603</v>
      </c>
      <c r="AD431" s="147">
        <v>237528</v>
      </c>
      <c r="AE431" s="47" t="str">
        <f t="shared" si="433"/>
        <v>NA</v>
      </c>
      <c r="AF431" s="47" t="str">
        <f t="shared" si="434"/>
        <v>NA</v>
      </c>
      <c r="AG431" s="47" t="str">
        <f t="shared" si="435"/>
        <v>NA</v>
      </c>
      <c r="AH431" s="47" t="str">
        <f t="shared" si="436"/>
        <v>NA</v>
      </c>
      <c r="AI431" s="47">
        <f t="shared" si="437"/>
        <v>262</v>
      </c>
      <c r="AJ431" s="47">
        <f t="shared" si="438"/>
        <v>276</v>
      </c>
      <c r="AK431" s="47">
        <f t="shared" si="439"/>
        <v>291</v>
      </c>
      <c r="AL431" s="47">
        <f t="shared" si="440"/>
        <v>272</v>
      </c>
      <c r="AM431" s="47">
        <f t="shared" si="441"/>
        <v>283</v>
      </c>
      <c r="AN431" s="47">
        <f t="shared" si="442"/>
        <v>287</v>
      </c>
      <c r="AO431" s="47">
        <f t="shared" si="443"/>
        <v>296</v>
      </c>
      <c r="AP431" s="47">
        <f t="shared" si="444"/>
        <v>265</v>
      </c>
      <c r="AQ431" s="47">
        <f t="shared" si="445"/>
        <v>249</v>
      </c>
      <c r="AR431" s="47">
        <f t="shared" si="446"/>
        <v>246</v>
      </c>
      <c r="AS431" s="47">
        <f t="shared" si="447"/>
        <v>254</v>
      </c>
      <c r="AT431" s="47">
        <f t="shared" si="448"/>
        <v>249</v>
      </c>
      <c r="AU431" s="47">
        <f t="shared" si="449"/>
        <v>262</v>
      </c>
      <c r="AV431" s="47">
        <f t="shared" si="450"/>
        <v>271</v>
      </c>
      <c r="AW431" s="47">
        <f t="shared" si="451"/>
        <v>281</v>
      </c>
      <c r="AX431" s="47">
        <f t="shared" si="452"/>
        <v>257</v>
      </c>
      <c r="AY431" s="47">
        <f t="shared" si="453"/>
        <v>255</v>
      </c>
      <c r="AZ431" s="47" t="str">
        <f t="shared" si="454"/>
        <v>NA</v>
      </c>
      <c r="BA431" s="47" t="str">
        <f t="shared" si="455"/>
        <v>NA</v>
      </c>
      <c r="BB431" s="47">
        <f t="shared" si="456"/>
        <v>272</v>
      </c>
      <c r="BC431" s="47">
        <f t="shared" si="457"/>
        <v>272</v>
      </c>
      <c r="BD431" s="47">
        <f t="shared" si="458"/>
        <v>277</v>
      </c>
      <c r="BE431" s="47">
        <f t="shared" si="459"/>
        <v>273</v>
      </c>
    </row>
    <row r="432" spans="1:57" s="36" customFormat="1" ht="15" customHeight="1" x14ac:dyDescent="0.25">
      <c r="A432" s="54" t="s">
        <v>1084</v>
      </c>
      <c r="B432" s="8" t="s">
        <v>950</v>
      </c>
      <c r="C432" s="81" t="s">
        <v>1128</v>
      </c>
      <c r="D432" s="37"/>
      <c r="E432" s="37"/>
      <c r="F432" s="37"/>
      <c r="G432" s="37"/>
      <c r="H432" s="37">
        <v>97822</v>
      </c>
      <c r="I432" s="37">
        <v>108989</v>
      </c>
      <c r="J432" s="37">
        <v>129245</v>
      </c>
      <c r="K432" s="37">
        <v>146834</v>
      </c>
      <c r="L432" s="37">
        <v>176567</v>
      </c>
      <c r="M432" s="37">
        <v>193186</v>
      </c>
      <c r="N432" s="37">
        <v>212363</v>
      </c>
      <c r="O432" s="37">
        <v>203637</v>
      </c>
      <c r="P432" s="37">
        <v>189252</v>
      </c>
      <c r="Q432" s="37">
        <v>179911</v>
      </c>
      <c r="R432" s="37">
        <v>199629</v>
      </c>
      <c r="S432" s="37">
        <v>214376</v>
      </c>
      <c r="T432" s="66">
        <v>233966</v>
      </c>
      <c r="U432" s="62">
        <v>268448</v>
      </c>
      <c r="V432" s="67">
        <v>255918</v>
      </c>
      <c r="W432" s="67">
        <v>187605</v>
      </c>
      <c r="X432" s="67">
        <v>207834</v>
      </c>
      <c r="Y432" s="67"/>
      <c r="Z432" s="67"/>
      <c r="AA432" s="147">
        <v>214332</v>
      </c>
      <c r="AB432" s="147">
        <v>234109</v>
      </c>
      <c r="AC432" s="147">
        <v>242050</v>
      </c>
      <c r="AD432" s="147">
        <v>226919</v>
      </c>
      <c r="AE432" s="47" t="str">
        <f t="shared" si="433"/>
        <v>NA</v>
      </c>
      <c r="AF432" s="47" t="str">
        <f t="shared" si="434"/>
        <v>NA</v>
      </c>
      <c r="AG432" s="47" t="str">
        <f t="shared" si="435"/>
        <v>NA</v>
      </c>
      <c r="AH432" s="47" t="str">
        <f t="shared" si="436"/>
        <v>NA</v>
      </c>
      <c r="AI432" s="47">
        <f t="shared" si="437"/>
        <v>166</v>
      </c>
      <c r="AJ432" s="47">
        <f t="shared" si="438"/>
        <v>173</v>
      </c>
      <c r="AK432" s="47">
        <f t="shared" si="439"/>
        <v>173</v>
      </c>
      <c r="AL432" s="47">
        <f t="shared" si="440"/>
        <v>175</v>
      </c>
      <c r="AM432" s="47">
        <f t="shared" si="441"/>
        <v>173</v>
      </c>
      <c r="AN432" s="47">
        <f t="shared" si="442"/>
        <v>178</v>
      </c>
      <c r="AO432" s="47">
        <f t="shared" si="443"/>
        <v>186</v>
      </c>
      <c r="AP432" s="47">
        <f t="shared" si="444"/>
        <v>180</v>
      </c>
      <c r="AQ432" s="47">
        <f t="shared" si="445"/>
        <v>183</v>
      </c>
      <c r="AR432" s="47">
        <f t="shared" si="446"/>
        <v>191</v>
      </c>
      <c r="AS432" s="47">
        <f t="shared" si="447"/>
        <v>198</v>
      </c>
      <c r="AT432" s="47">
        <f t="shared" si="448"/>
        <v>202</v>
      </c>
      <c r="AU432" s="47">
        <f t="shared" si="449"/>
        <v>209</v>
      </c>
      <c r="AV432" s="47">
        <f t="shared" si="450"/>
        <v>215</v>
      </c>
      <c r="AW432" s="47">
        <f t="shared" si="451"/>
        <v>219</v>
      </c>
      <c r="AX432" s="47">
        <f t="shared" si="452"/>
        <v>222</v>
      </c>
      <c r="AY432" s="47">
        <f t="shared" si="453"/>
        <v>222</v>
      </c>
      <c r="AZ432" s="47" t="str">
        <f t="shared" si="454"/>
        <v>NA</v>
      </c>
      <c r="BA432" s="47" t="str">
        <f t="shared" si="455"/>
        <v>NA</v>
      </c>
      <c r="BB432" s="47">
        <f t="shared" si="456"/>
        <v>267</v>
      </c>
      <c r="BC432" s="47">
        <f t="shared" si="457"/>
        <v>275</v>
      </c>
      <c r="BD432" s="47">
        <f t="shared" si="458"/>
        <v>275</v>
      </c>
      <c r="BE432" s="47">
        <f t="shared" si="459"/>
        <v>279</v>
      </c>
    </row>
    <row r="433" spans="1:57" s="36" customFormat="1" ht="15" customHeight="1" x14ac:dyDescent="0.25">
      <c r="A433" s="54" t="s">
        <v>326</v>
      </c>
      <c r="B433" s="8" t="s">
        <v>950</v>
      </c>
      <c r="C433" s="81" t="s">
        <v>1128</v>
      </c>
      <c r="D433" s="37"/>
      <c r="E433" s="37"/>
      <c r="F433" s="37"/>
      <c r="G433" s="37"/>
      <c r="H433" s="37">
        <v>46820</v>
      </c>
      <c r="I433" s="37">
        <v>57973</v>
      </c>
      <c r="J433" s="98">
        <f>((K433-I433)/2)+I433</f>
        <v>73743.5</v>
      </c>
      <c r="K433" s="37">
        <v>89514</v>
      </c>
      <c r="L433" s="37">
        <v>116913</v>
      </c>
      <c r="M433" s="37">
        <v>136775</v>
      </c>
      <c r="N433" s="37">
        <v>159509</v>
      </c>
      <c r="O433" s="37">
        <v>145867</v>
      </c>
      <c r="P433" s="37">
        <v>136851</v>
      </c>
      <c r="Q433" s="37">
        <v>119922</v>
      </c>
      <c r="R433" s="37">
        <v>156433</v>
      </c>
      <c r="S433" s="37">
        <v>180520</v>
      </c>
      <c r="T433" s="66">
        <v>197291</v>
      </c>
      <c r="U433" s="62">
        <v>224491</v>
      </c>
      <c r="V433" s="67">
        <v>228281</v>
      </c>
      <c r="W433" s="67">
        <v>164606</v>
      </c>
      <c r="X433" s="67">
        <v>175873</v>
      </c>
      <c r="Y433" s="67"/>
      <c r="Z433" s="67"/>
      <c r="AA433" s="147">
        <v>209688</v>
      </c>
      <c r="AB433" s="147">
        <v>233680</v>
      </c>
      <c r="AC433" s="147">
        <v>227691</v>
      </c>
      <c r="AD433" s="147">
        <v>211996</v>
      </c>
      <c r="AE433" s="47" t="str">
        <f t="shared" si="433"/>
        <v>NA</v>
      </c>
      <c r="AF433" s="47" t="str">
        <f t="shared" si="434"/>
        <v>NA</v>
      </c>
      <c r="AG433" s="47" t="str">
        <f t="shared" si="435"/>
        <v>NA</v>
      </c>
      <c r="AH433" s="47" t="str">
        <f t="shared" si="436"/>
        <v>NA</v>
      </c>
      <c r="AI433" s="47">
        <f t="shared" si="437"/>
        <v>278</v>
      </c>
      <c r="AJ433" s="47">
        <f t="shared" si="438"/>
        <v>269</v>
      </c>
      <c r="AK433" s="47">
        <f t="shared" si="439"/>
        <v>256</v>
      </c>
      <c r="AL433" s="47">
        <f t="shared" si="440"/>
        <v>257</v>
      </c>
      <c r="AM433" s="47">
        <f t="shared" si="441"/>
        <v>244</v>
      </c>
      <c r="AN433" s="47">
        <f t="shared" si="442"/>
        <v>233</v>
      </c>
      <c r="AO433" s="47">
        <f t="shared" si="443"/>
        <v>227</v>
      </c>
      <c r="AP433" s="47">
        <f t="shared" si="444"/>
        <v>234</v>
      </c>
      <c r="AQ433" s="47">
        <f t="shared" si="445"/>
        <v>231</v>
      </c>
      <c r="AR433" s="47">
        <f t="shared" si="446"/>
        <v>261</v>
      </c>
      <c r="AS433" s="47">
        <f t="shared" si="447"/>
        <v>240</v>
      </c>
      <c r="AT433" s="47">
        <f t="shared" si="448"/>
        <v>230</v>
      </c>
      <c r="AU433" s="47">
        <f t="shared" si="449"/>
        <v>236</v>
      </c>
      <c r="AV433" s="47">
        <f t="shared" si="450"/>
        <v>236</v>
      </c>
      <c r="AW433" s="47">
        <f t="shared" si="451"/>
        <v>233</v>
      </c>
      <c r="AX433" s="47">
        <f t="shared" si="452"/>
        <v>243</v>
      </c>
      <c r="AY433" s="47">
        <f t="shared" si="453"/>
        <v>248</v>
      </c>
      <c r="AZ433" s="47" t="str">
        <f t="shared" si="454"/>
        <v>NA</v>
      </c>
      <c r="BA433" s="47" t="str">
        <f t="shared" si="455"/>
        <v>NA</v>
      </c>
      <c r="BB433" s="47">
        <f t="shared" si="456"/>
        <v>271</v>
      </c>
      <c r="BC433" s="47">
        <f t="shared" si="457"/>
        <v>276</v>
      </c>
      <c r="BD433" s="47">
        <f t="shared" si="458"/>
        <v>282</v>
      </c>
      <c r="BE433" s="47">
        <f t="shared" si="459"/>
        <v>286</v>
      </c>
    </row>
    <row r="434" spans="1:57" s="36" customFormat="1" ht="15" customHeight="1" x14ac:dyDescent="0.25">
      <c r="A434" s="54" t="s">
        <v>629</v>
      </c>
      <c r="B434" s="8" t="s">
        <v>961</v>
      </c>
      <c r="C434" s="81" t="s">
        <v>1128</v>
      </c>
      <c r="D434" s="37"/>
      <c r="E434" s="37"/>
      <c r="F434" s="37"/>
      <c r="G434" s="37"/>
      <c r="H434" s="37"/>
      <c r="I434" s="37"/>
      <c r="J434" s="37"/>
      <c r="K434" s="37"/>
      <c r="L434" s="37">
        <v>37485</v>
      </c>
      <c r="M434" s="37">
        <v>41673</v>
      </c>
      <c r="N434" s="37">
        <v>46078</v>
      </c>
      <c r="O434" s="37">
        <v>44123</v>
      </c>
      <c r="P434" s="37">
        <v>39595</v>
      </c>
      <c r="Q434" s="37">
        <v>42301</v>
      </c>
      <c r="R434" s="37"/>
      <c r="S434" s="37"/>
      <c r="T434" s="66"/>
      <c r="U434" s="62"/>
      <c r="V434" s="67">
        <v>130158</v>
      </c>
      <c r="W434" s="67">
        <v>117398</v>
      </c>
      <c r="X434" s="67">
        <v>146766</v>
      </c>
      <c r="Y434" s="67"/>
      <c r="Z434" s="67"/>
      <c r="AA434" s="147">
        <v>200026</v>
      </c>
      <c r="AB434" s="147">
        <v>227936</v>
      </c>
      <c r="AC434" s="147">
        <v>238300</v>
      </c>
      <c r="AD434" s="147">
        <v>230786</v>
      </c>
      <c r="AE434" s="47" t="str">
        <f t="shared" si="433"/>
        <v>NA</v>
      </c>
      <c r="AF434" s="47" t="str">
        <f t="shared" si="434"/>
        <v>NA</v>
      </c>
      <c r="AG434" s="47" t="str">
        <f t="shared" si="435"/>
        <v>NA</v>
      </c>
      <c r="AH434" s="47" t="str">
        <f t="shared" si="436"/>
        <v>NA</v>
      </c>
      <c r="AI434" s="47" t="str">
        <f t="shared" si="437"/>
        <v>NA</v>
      </c>
      <c r="AJ434" s="47" t="str">
        <f t="shared" si="438"/>
        <v>NA</v>
      </c>
      <c r="AK434" s="47" t="str">
        <f t="shared" si="439"/>
        <v>NA</v>
      </c>
      <c r="AL434" s="47" t="str">
        <f t="shared" si="440"/>
        <v>NA</v>
      </c>
      <c r="AM434" s="47">
        <f t="shared" si="441"/>
        <v>407</v>
      </c>
      <c r="AN434" s="47">
        <f t="shared" si="442"/>
        <v>407</v>
      </c>
      <c r="AO434" s="47">
        <f t="shared" si="443"/>
        <v>435</v>
      </c>
      <c r="AP434" s="47">
        <f t="shared" si="444"/>
        <v>439</v>
      </c>
      <c r="AQ434" s="47">
        <f t="shared" si="445"/>
        <v>464</v>
      </c>
      <c r="AR434" s="47">
        <f t="shared" si="446"/>
        <v>459</v>
      </c>
      <c r="AS434" s="47" t="str">
        <f t="shared" si="447"/>
        <v>NA</v>
      </c>
      <c r="AT434" s="47" t="str">
        <f t="shared" si="448"/>
        <v>NA</v>
      </c>
      <c r="AU434" s="47" t="str">
        <f t="shared" si="449"/>
        <v>NA</v>
      </c>
      <c r="AV434" s="47" t="str">
        <f t="shared" si="450"/>
        <v>NA</v>
      </c>
      <c r="AW434" s="47">
        <f t="shared" si="451"/>
        <v>333</v>
      </c>
      <c r="AX434" s="47">
        <f t="shared" si="452"/>
        <v>298</v>
      </c>
      <c r="AY434" s="47">
        <f t="shared" si="453"/>
        <v>276</v>
      </c>
      <c r="AZ434" s="47" t="str">
        <f t="shared" si="454"/>
        <v>NA</v>
      </c>
      <c r="BA434" s="47" t="str">
        <f t="shared" si="455"/>
        <v>NA</v>
      </c>
      <c r="BB434" s="47">
        <f t="shared" si="456"/>
        <v>278</v>
      </c>
      <c r="BC434" s="47">
        <f t="shared" si="457"/>
        <v>277</v>
      </c>
      <c r="BD434" s="47">
        <f t="shared" si="458"/>
        <v>278</v>
      </c>
      <c r="BE434" s="47">
        <f t="shared" si="459"/>
        <v>276</v>
      </c>
    </row>
    <row r="435" spans="1:57" s="36" customFormat="1" ht="15" customHeight="1" x14ac:dyDescent="0.25">
      <c r="A435" s="54" t="s">
        <v>519</v>
      </c>
      <c r="B435" s="8" t="s">
        <v>952</v>
      </c>
      <c r="C435" s="81" t="s">
        <v>1128</v>
      </c>
      <c r="D435" s="37"/>
      <c r="E435" s="37"/>
      <c r="F435" s="37"/>
      <c r="G435" s="37"/>
      <c r="H435" s="37"/>
      <c r="I435" s="37"/>
      <c r="J435" s="37">
        <v>28368</v>
      </c>
      <c r="K435" s="37"/>
      <c r="L435" s="37"/>
      <c r="M435" s="37"/>
      <c r="N435" s="37">
        <v>87813</v>
      </c>
      <c r="O435" s="37">
        <v>97438</v>
      </c>
      <c r="P435" s="37">
        <v>88972</v>
      </c>
      <c r="Q435" s="37">
        <v>93410</v>
      </c>
      <c r="R435" s="37">
        <v>110020</v>
      </c>
      <c r="S435" s="37">
        <v>126329</v>
      </c>
      <c r="T435" s="66">
        <v>144680</v>
      </c>
      <c r="U435" s="62">
        <v>175683</v>
      </c>
      <c r="V435" s="67">
        <v>170931</v>
      </c>
      <c r="W435" s="67">
        <v>139484</v>
      </c>
      <c r="X435" s="67">
        <v>154039</v>
      </c>
      <c r="Y435" s="67"/>
      <c r="Z435" s="67"/>
      <c r="AA435" s="147">
        <v>197387</v>
      </c>
      <c r="AB435" s="147">
        <v>222581</v>
      </c>
      <c r="AC435" s="147">
        <v>221005</v>
      </c>
      <c r="AD435" s="147">
        <v>214778</v>
      </c>
      <c r="AE435" s="47" t="str">
        <f t="shared" si="433"/>
        <v>NA</v>
      </c>
      <c r="AF435" s="47" t="str">
        <f t="shared" si="434"/>
        <v>NA</v>
      </c>
      <c r="AG435" s="47" t="str">
        <f t="shared" si="435"/>
        <v>NA</v>
      </c>
      <c r="AH435" s="47" t="str">
        <f t="shared" si="436"/>
        <v>NA</v>
      </c>
      <c r="AI435" s="47" t="str">
        <f t="shared" si="437"/>
        <v>NA</v>
      </c>
      <c r="AJ435" s="47" t="str">
        <f t="shared" si="438"/>
        <v>NA</v>
      </c>
      <c r="AK435" s="47">
        <f t="shared" si="439"/>
        <v>388</v>
      </c>
      <c r="AL435" s="47" t="str">
        <f t="shared" si="440"/>
        <v>NA</v>
      </c>
      <c r="AM435" s="47" t="str">
        <f t="shared" si="441"/>
        <v>NA</v>
      </c>
      <c r="AN435" s="47" t="str">
        <f t="shared" si="442"/>
        <v>NA</v>
      </c>
      <c r="AO435" s="47">
        <f t="shared" si="443"/>
        <v>326</v>
      </c>
      <c r="AP435" s="47">
        <f t="shared" si="444"/>
        <v>304</v>
      </c>
      <c r="AQ435" s="47">
        <f t="shared" si="445"/>
        <v>311</v>
      </c>
      <c r="AR435" s="47">
        <f t="shared" si="446"/>
        <v>309</v>
      </c>
      <c r="AS435" s="47">
        <f t="shared" si="447"/>
        <v>304</v>
      </c>
      <c r="AT435" s="47">
        <f t="shared" si="448"/>
        <v>297</v>
      </c>
      <c r="AU435" s="47">
        <f t="shared" si="449"/>
        <v>292</v>
      </c>
      <c r="AV435" s="47">
        <f t="shared" si="450"/>
        <v>283</v>
      </c>
      <c r="AW435" s="47">
        <f t="shared" si="451"/>
        <v>289</v>
      </c>
      <c r="AX435" s="47">
        <f t="shared" si="452"/>
        <v>271</v>
      </c>
      <c r="AY435" s="47">
        <f t="shared" si="453"/>
        <v>268</v>
      </c>
      <c r="AZ435" s="47" t="str">
        <f t="shared" si="454"/>
        <v>NA</v>
      </c>
      <c r="BA435" s="47" t="str">
        <f t="shared" si="455"/>
        <v>NA</v>
      </c>
      <c r="BB435" s="47">
        <f t="shared" si="456"/>
        <v>281</v>
      </c>
      <c r="BC435" s="47">
        <f t="shared" si="457"/>
        <v>280</v>
      </c>
      <c r="BD435" s="47">
        <f t="shared" si="458"/>
        <v>285</v>
      </c>
      <c r="BE435" s="47">
        <f t="shared" si="459"/>
        <v>284</v>
      </c>
    </row>
    <row r="436" spans="1:57" s="36" customFormat="1" ht="15" customHeight="1" x14ac:dyDescent="0.25">
      <c r="A436" s="54" t="s">
        <v>504</v>
      </c>
      <c r="B436" s="8" t="s">
        <v>909</v>
      </c>
      <c r="C436" s="81" t="s">
        <v>1128</v>
      </c>
      <c r="D436" s="37"/>
      <c r="E436" s="37"/>
      <c r="F436" s="37"/>
      <c r="G436" s="37"/>
      <c r="H436" s="37">
        <v>10873</v>
      </c>
      <c r="I436" s="37">
        <v>21756</v>
      </c>
      <c r="J436" s="37">
        <v>26992</v>
      </c>
      <c r="K436" s="37">
        <v>38313</v>
      </c>
      <c r="L436" s="37">
        <v>43611</v>
      </c>
      <c r="M436" s="37">
        <v>52197</v>
      </c>
      <c r="N436" s="37">
        <v>59198</v>
      </c>
      <c r="O436" s="37">
        <v>68185</v>
      </c>
      <c r="P436" s="37">
        <v>81184</v>
      </c>
      <c r="Q436" s="37">
        <v>99205</v>
      </c>
      <c r="R436" s="37">
        <v>120908</v>
      </c>
      <c r="S436" s="37">
        <v>145258</v>
      </c>
      <c r="T436" s="66">
        <v>164822</v>
      </c>
      <c r="U436" s="62">
        <v>181723</v>
      </c>
      <c r="V436" s="67">
        <v>166179</v>
      </c>
      <c r="W436" s="67">
        <v>130947</v>
      </c>
      <c r="X436" s="67">
        <v>146773</v>
      </c>
      <c r="Y436" s="67"/>
      <c r="Z436" s="67"/>
      <c r="AA436" s="147">
        <v>184048</v>
      </c>
      <c r="AB436" s="147">
        <v>207779</v>
      </c>
      <c r="AC436" s="147">
        <v>194710</v>
      </c>
      <c r="AD436" s="147">
        <v>190331</v>
      </c>
      <c r="AE436" s="47" t="str">
        <f t="shared" si="433"/>
        <v>NA</v>
      </c>
      <c r="AF436" s="47" t="str">
        <f t="shared" si="434"/>
        <v>NA</v>
      </c>
      <c r="AG436" s="47" t="str">
        <f t="shared" si="435"/>
        <v>NA</v>
      </c>
      <c r="AH436" s="47" t="str">
        <f t="shared" si="436"/>
        <v>NA</v>
      </c>
      <c r="AI436" s="47">
        <f t="shared" si="437"/>
        <v>417</v>
      </c>
      <c r="AJ436" s="47">
        <f t="shared" si="438"/>
        <v>403</v>
      </c>
      <c r="AK436" s="47">
        <f t="shared" si="439"/>
        <v>398</v>
      </c>
      <c r="AL436" s="47">
        <f t="shared" si="440"/>
        <v>373</v>
      </c>
      <c r="AM436" s="47">
        <f t="shared" si="441"/>
        <v>382</v>
      </c>
      <c r="AN436" s="47">
        <f t="shared" si="442"/>
        <v>372</v>
      </c>
      <c r="AO436" s="47">
        <f t="shared" si="443"/>
        <v>390</v>
      </c>
      <c r="AP436" s="47">
        <f t="shared" si="444"/>
        <v>361</v>
      </c>
      <c r="AQ436" s="47">
        <f t="shared" si="445"/>
        <v>326</v>
      </c>
      <c r="AR436" s="47">
        <f t="shared" si="446"/>
        <v>298</v>
      </c>
      <c r="AS436" s="47">
        <f t="shared" si="447"/>
        <v>287</v>
      </c>
      <c r="AT436" s="47">
        <f t="shared" si="448"/>
        <v>267</v>
      </c>
      <c r="AU436" s="47">
        <f t="shared" si="449"/>
        <v>270</v>
      </c>
      <c r="AV436" s="47">
        <f t="shared" si="450"/>
        <v>277</v>
      </c>
      <c r="AW436" s="47">
        <f t="shared" si="451"/>
        <v>293</v>
      </c>
      <c r="AX436" s="47">
        <f t="shared" si="452"/>
        <v>284</v>
      </c>
      <c r="AY436" s="47">
        <f t="shared" si="453"/>
        <v>275</v>
      </c>
      <c r="AZ436" s="47" t="str">
        <f t="shared" si="454"/>
        <v>NA</v>
      </c>
      <c r="BA436" s="47" t="str">
        <f t="shared" si="455"/>
        <v>NA</v>
      </c>
      <c r="BB436" s="47">
        <f t="shared" si="456"/>
        <v>291</v>
      </c>
      <c r="BC436" s="47">
        <f t="shared" si="457"/>
        <v>295</v>
      </c>
      <c r="BD436" s="47">
        <f t="shared" si="458"/>
        <v>314</v>
      </c>
      <c r="BE436" s="47">
        <f t="shared" si="459"/>
        <v>308</v>
      </c>
    </row>
    <row r="437" spans="1:57" s="36" customFormat="1" ht="15" customHeight="1" x14ac:dyDescent="0.25">
      <c r="A437" s="54" t="s">
        <v>493</v>
      </c>
      <c r="B437" s="8" t="s">
        <v>909</v>
      </c>
      <c r="C437" s="81" t="s">
        <v>1128</v>
      </c>
      <c r="D437" s="37"/>
      <c r="E437" s="37"/>
      <c r="F437" s="37"/>
      <c r="G437" s="37"/>
      <c r="H437" s="37">
        <v>24167</v>
      </c>
      <c r="I437" s="37">
        <v>28850</v>
      </c>
      <c r="J437" s="37">
        <v>31160</v>
      </c>
      <c r="K437" s="37">
        <v>36871</v>
      </c>
      <c r="L437" s="37">
        <v>45231</v>
      </c>
      <c r="M437" s="37">
        <v>51282</v>
      </c>
      <c r="N437" s="37">
        <v>57146</v>
      </c>
      <c r="O437" s="37">
        <v>59165</v>
      </c>
      <c r="P437" s="37">
        <v>59133</v>
      </c>
      <c r="Q437" s="37">
        <v>62342</v>
      </c>
      <c r="R437" s="37">
        <v>77305</v>
      </c>
      <c r="S437" s="37">
        <v>83425</v>
      </c>
      <c r="T437" s="66">
        <v>97988</v>
      </c>
      <c r="U437" s="62">
        <v>117708</v>
      </c>
      <c r="V437" s="67">
        <v>131877</v>
      </c>
      <c r="W437" s="67">
        <v>98559</v>
      </c>
      <c r="X437" s="67">
        <v>109401</v>
      </c>
      <c r="Y437" s="67"/>
      <c r="Z437" s="67"/>
      <c r="AA437" s="147">
        <v>158406</v>
      </c>
      <c r="AB437" s="147">
        <v>190608</v>
      </c>
      <c r="AC437" s="147">
        <v>209372</v>
      </c>
      <c r="AD437" s="147">
        <v>219994</v>
      </c>
      <c r="AE437" s="47" t="str">
        <f t="shared" si="433"/>
        <v>NA</v>
      </c>
      <c r="AF437" s="47" t="str">
        <f t="shared" si="434"/>
        <v>NA</v>
      </c>
      <c r="AG437" s="47" t="str">
        <f t="shared" si="435"/>
        <v>NA</v>
      </c>
      <c r="AH437" s="47" t="str">
        <f t="shared" si="436"/>
        <v>NA</v>
      </c>
      <c r="AI437" s="47">
        <f t="shared" si="437"/>
        <v>355</v>
      </c>
      <c r="AJ437" s="47">
        <f t="shared" si="438"/>
        <v>366</v>
      </c>
      <c r="AK437" s="47">
        <f t="shared" si="439"/>
        <v>372</v>
      </c>
      <c r="AL437" s="47">
        <f t="shared" si="440"/>
        <v>379</v>
      </c>
      <c r="AM437" s="47">
        <f t="shared" si="441"/>
        <v>376</v>
      </c>
      <c r="AN437" s="47">
        <f t="shared" si="442"/>
        <v>374</v>
      </c>
      <c r="AO437" s="47">
        <f t="shared" si="443"/>
        <v>397</v>
      </c>
      <c r="AP437" s="47">
        <f t="shared" si="444"/>
        <v>385</v>
      </c>
      <c r="AQ437" s="47">
        <f t="shared" si="445"/>
        <v>376</v>
      </c>
      <c r="AR437" s="47">
        <f t="shared" si="446"/>
        <v>369</v>
      </c>
      <c r="AS437" s="47">
        <f t="shared" si="447"/>
        <v>361</v>
      </c>
      <c r="AT437" s="47">
        <f t="shared" si="448"/>
        <v>363</v>
      </c>
      <c r="AU437" s="47">
        <f t="shared" si="449"/>
        <v>354</v>
      </c>
      <c r="AV437" s="47">
        <f t="shared" si="450"/>
        <v>345</v>
      </c>
      <c r="AW437" s="47">
        <f t="shared" si="451"/>
        <v>329</v>
      </c>
      <c r="AX437" s="47">
        <f t="shared" si="452"/>
        <v>324</v>
      </c>
      <c r="AY437" s="47">
        <f t="shared" si="453"/>
        <v>324</v>
      </c>
      <c r="AZ437" s="47" t="str">
        <f t="shared" si="454"/>
        <v>NA</v>
      </c>
      <c r="BA437" s="47" t="str">
        <f t="shared" si="455"/>
        <v>NA</v>
      </c>
      <c r="BB437" s="47">
        <f t="shared" si="456"/>
        <v>328</v>
      </c>
      <c r="BC437" s="47">
        <f t="shared" si="457"/>
        <v>317</v>
      </c>
      <c r="BD437" s="47">
        <f t="shared" si="458"/>
        <v>297</v>
      </c>
      <c r="BE437" s="47">
        <f t="shared" si="459"/>
        <v>283</v>
      </c>
    </row>
    <row r="438" spans="1:57" s="36" customFormat="1" ht="15" customHeight="1" x14ac:dyDescent="0.25">
      <c r="A438" s="54" t="s">
        <v>354</v>
      </c>
      <c r="B438" s="8" t="s">
        <v>909</v>
      </c>
      <c r="C438" s="81" t="s">
        <v>1128</v>
      </c>
      <c r="D438" s="37"/>
      <c r="E438" s="37"/>
      <c r="F438" s="37"/>
      <c r="G438" s="37"/>
      <c r="H438" s="37">
        <v>100873</v>
      </c>
      <c r="I438" s="37">
        <v>111075</v>
      </c>
      <c r="J438" s="37">
        <v>129761</v>
      </c>
      <c r="K438" s="37">
        <v>144387</v>
      </c>
      <c r="L438" s="37">
        <v>170800</v>
      </c>
      <c r="M438" s="37">
        <v>177900</v>
      </c>
      <c r="N438" s="37">
        <v>176611</v>
      </c>
      <c r="O438" s="37">
        <v>164797</v>
      </c>
      <c r="P438" s="37">
        <v>144548</v>
      </c>
      <c r="Q438" s="37">
        <v>139473</v>
      </c>
      <c r="R438" s="98">
        <f>((T438-Q438)/3)+Q438</f>
        <v>159226.66666666666</v>
      </c>
      <c r="S438" s="98">
        <f>((T438-Q438)/3)+R438</f>
        <v>178980.33333333331</v>
      </c>
      <c r="T438" s="66">
        <v>198734</v>
      </c>
      <c r="U438" s="62">
        <v>233739</v>
      </c>
      <c r="V438" s="67">
        <v>210556</v>
      </c>
      <c r="W438" s="67">
        <v>156571</v>
      </c>
      <c r="X438" s="67">
        <v>165377</v>
      </c>
      <c r="Y438" s="67"/>
      <c r="Z438" s="67"/>
      <c r="AA438" s="147">
        <v>174543</v>
      </c>
      <c r="AB438" s="147">
        <v>189288</v>
      </c>
      <c r="AC438" s="147">
        <v>182723</v>
      </c>
      <c r="AD438" s="147">
        <v>170989</v>
      </c>
      <c r="AE438" s="47" t="str">
        <f t="shared" si="433"/>
        <v>NA</v>
      </c>
      <c r="AF438" s="47" t="str">
        <f t="shared" si="434"/>
        <v>NA</v>
      </c>
      <c r="AG438" s="47" t="str">
        <f t="shared" si="435"/>
        <v>NA</v>
      </c>
      <c r="AH438" s="47" t="str">
        <f t="shared" si="436"/>
        <v>NA</v>
      </c>
      <c r="AI438" s="47">
        <f t="shared" si="437"/>
        <v>162</v>
      </c>
      <c r="AJ438" s="47">
        <f t="shared" si="438"/>
        <v>171</v>
      </c>
      <c r="AK438" s="47">
        <f t="shared" si="439"/>
        <v>172</v>
      </c>
      <c r="AL438" s="47">
        <f t="shared" si="440"/>
        <v>181</v>
      </c>
      <c r="AM438" s="47">
        <f t="shared" si="441"/>
        <v>179</v>
      </c>
      <c r="AN438" s="47">
        <f t="shared" si="442"/>
        <v>191</v>
      </c>
      <c r="AO438" s="47">
        <f t="shared" si="443"/>
        <v>209</v>
      </c>
      <c r="AP438" s="47">
        <f t="shared" si="444"/>
        <v>212</v>
      </c>
      <c r="AQ438" s="47">
        <f t="shared" si="445"/>
        <v>223</v>
      </c>
      <c r="AR438" s="47">
        <f t="shared" si="446"/>
        <v>232</v>
      </c>
      <c r="AS438" s="47">
        <f t="shared" si="447"/>
        <v>234</v>
      </c>
      <c r="AT438" s="47">
        <f t="shared" si="448"/>
        <v>233</v>
      </c>
      <c r="AU438" s="47">
        <f t="shared" si="449"/>
        <v>235</v>
      </c>
      <c r="AV438" s="47">
        <f t="shared" si="450"/>
        <v>230</v>
      </c>
      <c r="AW438" s="47">
        <f t="shared" si="451"/>
        <v>253</v>
      </c>
      <c r="AX438" s="47">
        <f t="shared" si="452"/>
        <v>248</v>
      </c>
      <c r="AY438" s="47">
        <f t="shared" si="453"/>
        <v>257</v>
      </c>
      <c r="AZ438" s="47" t="str">
        <f t="shared" si="454"/>
        <v>NA</v>
      </c>
      <c r="BA438" s="47" t="str">
        <f t="shared" si="455"/>
        <v>NA</v>
      </c>
      <c r="BB438" s="47">
        <f t="shared" si="456"/>
        <v>305</v>
      </c>
      <c r="BC438" s="47">
        <f t="shared" si="457"/>
        <v>319</v>
      </c>
      <c r="BD438" s="47">
        <f t="shared" si="458"/>
        <v>330</v>
      </c>
      <c r="BE438" s="47">
        <f t="shared" si="459"/>
        <v>334</v>
      </c>
    </row>
    <row r="439" spans="1:57" s="36" customFormat="1" ht="15" customHeight="1" x14ac:dyDescent="0.25">
      <c r="A439" s="54" t="s">
        <v>964</v>
      </c>
      <c r="B439" s="8" t="s">
        <v>909</v>
      </c>
      <c r="C439" s="81" t="s">
        <v>1128</v>
      </c>
      <c r="D439" s="37"/>
      <c r="E439" s="37"/>
      <c r="F439" s="37"/>
      <c r="G439" s="37"/>
      <c r="H439" s="37"/>
      <c r="I439" s="37"/>
      <c r="J439" s="37"/>
      <c r="K439" s="37"/>
      <c r="L439" s="37">
        <v>93383</v>
      </c>
      <c r="M439" s="37">
        <v>104092</v>
      </c>
      <c r="N439" s="37">
        <v>120021</v>
      </c>
      <c r="O439" s="37">
        <v>99493</v>
      </c>
      <c r="P439" s="37">
        <v>93036</v>
      </c>
      <c r="Q439" s="37">
        <v>99715</v>
      </c>
      <c r="R439" s="37">
        <v>143573</v>
      </c>
      <c r="S439" s="37">
        <v>153868</v>
      </c>
      <c r="T439" s="66">
        <v>174154</v>
      </c>
      <c r="U439" s="62">
        <v>203457</v>
      </c>
      <c r="V439" s="67">
        <v>213438</v>
      </c>
      <c r="W439" s="67">
        <v>140774</v>
      </c>
      <c r="X439" s="67">
        <v>153157</v>
      </c>
      <c r="Y439" s="67"/>
      <c r="Z439" s="67"/>
      <c r="AA439" s="147">
        <v>169052</v>
      </c>
      <c r="AB439" s="147">
        <v>187581</v>
      </c>
      <c r="AC439" s="147">
        <v>184759</v>
      </c>
      <c r="AD439" s="147">
        <v>168662</v>
      </c>
      <c r="AE439" s="47" t="str">
        <f t="shared" si="433"/>
        <v>NA</v>
      </c>
      <c r="AF439" s="47" t="str">
        <f t="shared" si="434"/>
        <v>NA</v>
      </c>
      <c r="AG439" s="47" t="str">
        <f t="shared" si="435"/>
        <v>NA</v>
      </c>
      <c r="AH439" s="47" t="str">
        <f t="shared" si="436"/>
        <v>NA</v>
      </c>
      <c r="AI439" s="47" t="str">
        <f t="shared" si="437"/>
        <v>NA</v>
      </c>
      <c r="AJ439" s="47" t="str">
        <f t="shared" si="438"/>
        <v>NA</v>
      </c>
      <c r="AK439" s="47" t="str">
        <f t="shared" si="439"/>
        <v>NA</v>
      </c>
      <c r="AL439" s="47" t="str">
        <f t="shared" si="440"/>
        <v>NA</v>
      </c>
      <c r="AM439" s="47">
        <f t="shared" si="441"/>
        <v>279</v>
      </c>
      <c r="AN439" s="47">
        <f t="shared" si="442"/>
        <v>280</v>
      </c>
      <c r="AO439" s="47">
        <f t="shared" si="443"/>
        <v>274</v>
      </c>
      <c r="AP439" s="47">
        <f t="shared" si="444"/>
        <v>302</v>
      </c>
      <c r="AQ439" s="47">
        <f t="shared" si="445"/>
        <v>302</v>
      </c>
      <c r="AR439" s="47">
        <f t="shared" si="446"/>
        <v>297</v>
      </c>
      <c r="AS439" s="47">
        <f t="shared" si="447"/>
        <v>258</v>
      </c>
      <c r="AT439" s="47">
        <f t="shared" si="448"/>
        <v>258</v>
      </c>
      <c r="AU439" s="47">
        <f t="shared" si="449"/>
        <v>255</v>
      </c>
      <c r="AV439" s="47">
        <f t="shared" si="450"/>
        <v>253</v>
      </c>
      <c r="AW439" s="47">
        <f t="shared" si="451"/>
        <v>251</v>
      </c>
      <c r="AX439" s="47">
        <f t="shared" si="452"/>
        <v>268</v>
      </c>
      <c r="AY439" s="47">
        <f t="shared" si="453"/>
        <v>269</v>
      </c>
      <c r="AZ439" s="47" t="str">
        <f t="shared" si="454"/>
        <v>NA</v>
      </c>
      <c r="BA439" s="47" t="str">
        <f t="shared" si="455"/>
        <v>NA</v>
      </c>
      <c r="BB439" s="47">
        <f t="shared" si="456"/>
        <v>315</v>
      </c>
      <c r="BC439" s="47">
        <f t="shared" si="457"/>
        <v>324</v>
      </c>
      <c r="BD439" s="47">
        <f t="shared" si="458"/>
        <v>325</v>
      </c>
      <c r="BE439" s="47">
        <f t="shared" si="459"/>
        <v>337</v>
      </c>
    </row>
    <row r="440" spans="1:57" s="36" customFormat="1" ht="15" customHeight="1" x14ac:dyDescent="0.25">
      <c r="A440" s="54" t="s">
        <v>627</v>
      </c>
      <c r="B440" s="8" t="s">
        <v>960</v>
      </c>
      <c r="C440" s="81" t="s">
        <v>1128</v>
      </c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>
        <v>71121</v>
      </c>
      <c r="O440" s="37">
        <v>82505</v>
      </c>
      <c r="P440" s="37">
        <v>78154</v>
      </c>
      <c r="Q440" s="37">
        <v>79370</v>
      </c>
      <c r="R440" s="37">
        <v>80080</v>
      </c>
      <c r="S440" s="37">
        <v>95057</v>
      </c>
      <c r="T440" s="66">
        <v>105588</v>
      </c>
      <c r="U440" s="62">
        <v>122259</v>
      </c>
      <c r="V440" s="67">
        <v>119955</v>
      </c>
      <c r="W440" s="67">
        <v>100800</v>
      </c>
      <c r="X440" s="67">
        <v>114172</v>
      </c>
      <c r="Y440" s="67"/>
      <c r="Z440" s="67"/>
      <c r="AA440" s="147">
        <v>147538</v>
      </c>
      <c r="AB440" s="147">
        <v>176935</v>
      </c>
      <c r="AC440" s="147">
        <v>172756</v>
      </c>
      <c r="AD440" s="147">
        <v>167307</v>
      </c>
      <c r="AE440" s="47" t="str">
        <f t="shared" si="433"/>
        <v>NA</v>
      </c>
      <c r="AF440" s="47" t="str">
        <f t="shared" si="434"/>
        <v>NA</v>
      </c>
      <c r="AG440" s="47" t="str">
        <f t="shared" si="435"/>
        <v>NA</v>
      </c>
      <c r="AH440" s="47" t="str">
        <f t="shared" si="436"/>
        <v>NA</v>
      </c>
      <c r="AI440" s="47" t="str">
        <f t="shared" si="437"/>
        <v>NA</v>
      </c>
      <c r="AJ440" s="47" t="str">
        <f t="shared" si="438"/>
        <v>NA</v>
      </c>
      <c r="AK440" s="47" t="str">
        <f t="shared" si="439"/>
        <v>NA</v>
      </c>
      <c r="AL440" s="47" t="str">
        <f t="shared" si="440"/>
        <v>NA</v>
      </c>
      <c r="AM440" s="47" t="str">
        <f t="shared" si="441"/>
        <v>NA</v>
      </c>
      <c r="AN440" s="47" t="str">
        <f t="shared" si="442"/>
        <v>NA</v>
      </c>
      <c r="AO440" s="47">
        <f t="shared" si="443"/>
        <v>362</v>
      </c>
      <c r="AP440" s="47">
        <f t="shared" si="444"/>
        <v>329</v>
      </c>
      <c r="AQ440" s="47">
        <f t="shared" si="445"/>
        <v>333</v>
      </c>
      <c r="AR440" s="47">
        <f t="shared" si="446"/>
        <v>334</v>
      </c>
      <c r="AS440" s="47">
        <f t="shared" si="447"/>
        <v>356</v>
      </c>
      <c r="AT440" s="47">
        <f t="shared" si="448"/>
        <v>345</v>
      </c>
      <c r="AU440" s="47">
        <f t="shared" si="449"/>
        <v>342</v>
      </c>
      <c r="AV440" s="47">
        <f t="shared" si="450"/>
        <v>336</v>
      </c>
      <c r="AW440" s="47">
        <f t="shared" si="451"/>
        <v>346</v>
      </c>
      <c r="AX440" s="47">
        <f t="shared" si="452"/>
        <v>319</v>
      </c>
      <c r="AY440" s="47">
        <f t="shared" si="453"/>
        <v>320</v>
      </c>
      <c r="AZ440" s="47" t="str">
        <f t="shared" si="454"/>
        <v>NA</v>
      </c>
      <c r="BA440" s="47" t="str">
        <f t="shared" si="455"/>
        <v>NA</v>
      </c>
      <c r="BB440" s="47">
        <f t="shared" si="456"/>
        <v>340</v>
      </c>
      <c r="BC440" s="47">
        <f t="shared" si="457"/>
        <v>330</v>
      </c>
      <c r="BD440" s="47">
        <f t="shared" si="458"/>
        <v>338</v>
      </c>
      <c r="BE440" s="47">
        <f t="shared" si="459"/>
        <v>338</v>
      </c>
    </row>
    <row r="441" spans="1:57" s="36" customFormat="1" ht="15" customHeight="1" x14ac:dyDescent="0.25">
      <c r="A441" s="54" t="s">
        <v>404</v>
      </c>
      <c r="B441" s="8" t="s">
        <v>909</v>
      </c>
      <c r="C441" s="81" t="s">
        <v>1128</v>
      </c>
      <c r="D441" s="37"/>
      <c r="E441" s="37"/>
      <c r="F441" s="37"/>
      <c r="G441" s="37"/>
      <c r="H441" s="37">
        <v>22983</v>
      </c>
      <c r="I441" s="37">
        <v>27927</v>
      </c>
      <c r="J441" s="37">
        <v>36837</v>
      </c>
      <c r="K441" s="37">
        <v>41708</v>
      </c>
      <c r="L441" s="37">
        <v>64140</v>
      </c>
      <c r="M441" s="37">
        <v>71326</v>
      </c>
      <c r="N441" s="37">
        <v>78899</v>
      </c>
      <c r="O441" s="37">
        <v>82274</v>
      </c>
      <c r="P441" s="37">
        <v>92769</v>
      </c>
      <c r="Q441" s="37">
        <v>110048</v>
      </c>
      <c r="R441" s="37">
        <v>126075</v>
      </c>
      <c r="S441" s="37">
        <v>134419</v>
      </c>
      <c r="T441" s="66">
        <v>143433</v>
      </c>
      <c r="U441" s="62">
        <v>162191</v>
      </c>
      <c r="V441" s="67">
        <v>147289</v>
      </c>
      <c r="W441" s="67">
        <v>107593</v>
      </c>
      <c r="X441" s="67">
        <v>109169</v>
      </c>
      <c r="Y441" s="67"/>
      <c r="Z441" s="67"/>
      <c r="AA441" s="147">
        <v>143903</v>
      </c>
      <c r="AB441" s="147">
        <v>166476</v>
      </c>
      <c r="AC441" s="147">
        <v>170105</v>
      </c>
      <c r="AD441" s="147">
        <v>164995</v>
      </c>
      <c r="AE441" s="47" t="str">
        <f t="shared" si="433"/>
        <v>NA</v>
      </c>
      <c r="AF441" s="47" t="str">
        <f t="shared" si="434"/>
        <v>NA</v>
      </c>
      <c r="AG441" s="47" t="str">
        <f t="shared" si="435"/>
        <v>NA</v>
      </c>
      <c r="AH441" s="47" t="str">
        <f t="shared" si="436"/>
        <v>NA</v>
      </c>
      <c r="AI441" s="47">
        <f t="shared" si="437"/>
        <v>363</v>
      </c>
      <c r="AJ441" s="47">
        <f t="shared" si="438"/>
        <v>372</v>
      </c>
      <c r="AK441" s="47">
        <f t="shared" si="439"/>
        <v>353</v>
      </c>
      <c r="AL441" s="47">
        <f t="shared" si="440"/>
        <v>359</v>
      </c>
      <c r="AM441" s="47">
        <f t="shared" si="441"/>
        <v>327</v>
      </c>
      <c r="AN441" s="47">
        <f t="shared" si="442"/>
        <v>335</v>
      </c>
      <c r="AO441" s="47">
        <f t="shared" si="443"/>
        <v>348</v>
      </c>
      <c r="AP441" s="47">
        <f t="shared" si="444"/>
        <v>331</v>
      </c>
      <c r="AQ441" s="47">
        <f t="shared" si="445"/>
        <v>303</v>
      </c>
      <c r="AR441" s="47">
        <f t="shared" si="446"/>
        <v>276</v>
      </c>
      <c r="AS441" s="47">
        <f t="shared" si="447"/>
        <v>280</v>
      </c>
      <c r="AT441" s="47">
        <f t="shared" si="448"/>
        <v>285</v>
      </c>
      <c r="AU441" s="47">
        <f t="shared" si="449"/>
        <v>294</v>
      </c>
      <c r="AV441" s="47">
        <f t="shared" si="450"/>
        <v>296</v>
      </c>
      <c r="AW441" s="47">
        <f t="shared" si="451"/>
        <v>312</v>
      </c>
      <c r="AX441" s="47">
        <f t="shared" si="452"/>
        <v>314</v>
      </c>
      <c r="AY441" s="47">
        <f t="shared" si="453"/>
        <v>325</v>
      </c>
      <c r="AZ441" s="47" t="str">
        <f t="shared" si="454"/>
        <v>NA</v>
      </c>
      <c r="BA441" s="47" t="str">
        <f t="shared" si="455"/>
        <v>NA</v>
      </c>
      <c r="BB441" s="47">
        <f t="shared" si="456"/>
        <v>344</v>
      </c>
      <c r="BC441" s="47">
        <f t="shared" si="457"/>
        <v>342</v>
      </c>
      <c r="BD441" s="47">
        <f t="shared" si="458"/>
        <v>340</v>
      </c>
      <c r="BE441" s="47">
        <f t="shared" si="459"/>
        <v>342</v>
      </c>
    </row>
    <row r="442" spans="1:57" s="36" customFormat="1" ht="15" customHeight="1" x14ac:dyDescent="0.25">
      <c r="A442" s="153" t="s">
        <v>2186</v>
      </c>
      <c r="B442" s="153" t="s">
        <v>927</v>
      </c>
      <c r="C442" s="153" t="s">
        <v>1128</v>
      </c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66"/>
      <c r="U442" s="66"/>
      <c r="V442" s="118"/>
      <c r="W442" s="118"/>
      <c r="X442" s="118"/>
      <c r="Y442" s="118"/>
      <c r="Z442" s="118"/>
      <c r="AA442" s="154">
        <v>137721</v>
      </c>
      <c r="AB442" s="154">
        <v>164885</v>
      </c>
      <c r="AC442" s="154">
        <v>185647</v>
      </c>
      <c r="AD442" s="154">
        <v>181365</v>
      </c>
      <c r="AE442" s="119"/>
      <c r="AF442" s="119"/>
      <c r="AG442" s="119"/>
      <c r="AH442" s="119"/>
      <c r="AI442" s="119"/>
      <c r="AJ442" s="119"/>
      <c r="AK442" s="119"/>
      <c r="AL442" s="119"/>
      <c r="AM442" s="119"/>
      <c r="AN442" s="119"/>
      <c r="AO442" s="119"/>
      <c r="AP442" s="119"/>
      <c r="AQ442" s="119"/>
      <c r="AR442" s="119"/>
      <c r="AS442" s="119"/>
      <c r="AT442" s="119"/>
      <c r="AU442" s="119"/>
      <c r="AV442" s="119"/>
      <c r="AW442" s="119"/>
      <c r="AX442" s="119"/>
      <c r="AY442" s="119"/>
      <c r="AZ442" s="119"/>
      <c r="BA442" s="119"/>
      <c r="BB442" s="47">
        <f t="shared" si="456"/>
        <v>350</v>
      </c>
      <c r="BC442" s="47">
        <f t="shared" si="457"/>
        <v>344</v>
      </c>
      <c r="BD442" s="47">
        <f t="shared" si="458"/>
        <v>323</v>
      </c>
      <c r="BE442" s="47">
        <f t="shared" si="459"/>
        <v>322</v>
      </c>
    </row>
    <row r="443" spans="1:57" s="36" customFormat="1" ht="15" customHeight="1" x14ac:dyDescent="0.25">
      <c r="A443" s="54" t="s">
        <v>743</v>
      </c>
      <c r="B443" s="8" t="s">
        <v>909</v>
      </c>
      <c r="C443" s="81" t="s">
        <v>1128</v>
      </c>
      <c r="D443" s="37"/>
      <c r="E443" s="37"/>
      <c r="F443" s="37"/>
      <c r="G443" s="37"/>
      <c r="H443" s="37"/>
      <c r="I443" s="37"/>
      <c r="J443" s="37"/>
      <c r="K443" s="37"/>
      <c r="L443" s="37">
        <v>50947</v>
      </c>
      <c r="M443" s="37">
        <v>60308</v>
      </c>
      <c r="N443" s="37">
        <v>59100</v>
      </c>
      <c r="O443" s="37">
        <v>68454</v>
      </c>
      <c r="P443" s="37">
        <v>69151</v>
      </c>
      <c r="Q443" s="37">
        <v>73742</v>
      </c>
      <c r="R443" s="37">
        <v>86492</v>
      </c>
      <c r="S443" s="37">
        <v>94485</v>
      </c>
      <c r="T443" s="66">
        <v>100391</v>
      </c>
      <c r="U443" s="62">
        <v>112881</v>
      </c>
      <c r="V443" s="67">
        <v>105545</v>
      </c>
      <c r="W443" s="67">
        <v>91426</v>
      </c>
      <c r="X443" s="67">
        <v>111566</v>
      </c>
      <c r="Y443" s="67"/>
      <c r="Z443" s="67"/>
      <c r="AA443" s="147">
        <v>142839</v>
      </c>
      <c r="AB443" s="147">
        <v>162101</v>
      </c>
      <c r="AC443" s="147">
        <v>165962</v>
      </c>
      <c r="AD443" s="147">
        <v>146328</v>
      </c>
      <c r="AE443" s="47" t="str">
        <f t="shared" ref="AE443:BA443" si="460">IF(D443&gt;0,RANK(D443,D$22:D$1192),"NA")</f>
        <v>NA</v>
      </c>
      <c r="AF443" s="47" t="str">
        <f t="shared" si="460"/>
        <v>NA</v>
      </c>
      <c r="AG443" s="47" t="str">
        <f t="shared" si="460"/>
        <v>NA</v>
      </c>
      <c r="AH443" s="47" t="str">
        <f t="shared" si="460"/>
        <v>NA</v>
      </c>
      <c r="AI443" s="47" t="str">
        <f t="shared" si="460"/>
        <v>NA</v>
      </c>
      <c r="AJ443" s="47" t="str">
        <f t="shared" si="460"/>
        <v>NA</v>
      </c>
      <c r="AK443" s="47" t="str">
        <f t="shared" si="460"/>
        <v>NA</v>
      </c>
      <c r="AL443" s="47" t="str">
        <f t="shared" si="460"/>
        <v>NA</v>
      </c>
      <c r="AM443" s="47">
        <f t="shared" si="460"/>
        <v>355</v>
      </c>
      <c r="AN443" s="47">
        <f t="shared" si="460"/>
        <v>349</v>
      </c>
      <c r="AO443" s="47">
        <f t="shared" si="460"/>
        <v>391</v>
      </c>
      <c r="AP443" s="47">
        <f t="shared" si="460"/>
        <v>360</v>
      </c>
      <c r="AQ443" s="47">
        <f t="shared" si="460"/>
        <v>356</v>
      </c>
      <c r="AR443" s="47">
        <f t="shared" si="460"/>
        <v>346</v>
      </c>
      <c r="AS443" s="47">
        <f t="shared" si="460"/>
        <v>346</v>
      </c>
      <c r="AT443" s="47">
        <f t="shared" si="460"/>
        <v>348</v>
      </c>
      <c r="AU443" s="47">
        <f t="shared" si="460"/>
        <v>353</v>
      </c>
      <c r="AV443" s="47">
        <f t="shared" si="460"/>
        <v>355</v>
      </c>
      <c r="AW443" s="47">
        <f t="shared" si="460"/>
        <v>370</v>
      </c>
      <c r="AX443" s="47">
        <f t="shared" si="460"/>
        <v>338</v>
      </c>
      <c r="AY443" s="47">
        <f t="shared" si="460"/>
        <v>323</v>
      </c>
      <c r="AZ443" s="47" t="str">
        <f t="shared" si="460"/>
        <v>NA</v>
      </c>
      <c r="BA443" s="47" t="str">
        <f t="shared" si="460"/>
        <v>NA</v>
      </c>
      <c r="BB443" s="47">
        <f t="shared" si="456"/>
        <v>345</v>
      </c>
      <c r="BC443" s="47">
        <f t="shared" si="457"/>
        <v>348</v>
      </c>
      <c r="BD443" s="47">
        <f t="shared" si="458"/>
        <v>349</v>
      </c>
      <c r="BE443" s="47">
        <f t="shared" si="459"/>
        <v>365</v>
      </c>
    </row>
    <row r="444" spans="1:57" s="36" customFormat="1" ht="15" customHeight="1" x14ac:dyDescent="0.25">
      <c r="A444" s="153" t="s">
        <v>2185</v>
      </c>
      <c r="B444" s="153" t="s">
        <v>909</v>
      </c>
      <c r="C444" s="153" t="s">
        <v>1128</v>
      </c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66"/>
      <c r="U444" s="66"/>
      <c r="V444" s="118"/>
      <c r="W444" s="118"/>
      <c r="X444" s="118"/>
      <c r="Y444" s="118"/>
      <c r="Z444" s="118"/>
      <c r="AA444" s="154">
        <v>140367</v>
      </c>
      <c r="AB444" s="154">
        <v>160965</v>
      </c>
      <c r="AC444" s="154">
        <v>265930</v>
      </c>
      <c r="AD444" s="154">
        <v>273679</v>
      </c>
      <c r="AE444" s="119"/>
      <c r="AF444" s="119"/>
      <c r="AG444" s="119"/>
      <c r="AH444" s="119"/>
      <c r="AI444" s="119"/>
      <c r="AJ444" s="119"/>
      <c r="AK444" s="119"/>
      <c r="AL444" s="119"/>
      <c r="AM444" s="119"/>
      <c r="AN444" s="119"/>
      <c r="AO444" s="119"/>
      <c r="AP444" s="119"/>
      <c r="AQ444" s="119"/>
      <c r="AR444" s="119"/>
      <c r="AS444" s="119"/>
      <c r="AT444" s="119"/>
      <c r="AU444" s="119"/>
      <c r="AV444" s="119"/>
      <c r="AW444" s="119"/>
      <c r="AX444" s="119"/>
      <c r="AY444" s="119"/>
      <c r="AZ444" s="119"/>
      <c r="BA444" s="119"/>
      <c r="BB444" s="47">
        <f t="shared" si="456"/>
        <v>348</v>
      </c>
      <c r="BC444" s="47">
        <f t="shared" si="457"/>
        <v>350</v>
      </c>
      <c r="BD444" s="47">
        <f t="shared" si="458"/>
        <v>261</v>
      </c>
      <c r="BE444" s="47">
        <f t="shared" si="459"/>
        <v>252</v>
      </c>
    </row>
    <row r="445" spans="1:57" s="36" customFormat="1" ht="15" customHeight="1" x14ac:dyDescent="0.25">
      <c r="A445" s="54" t="s">
        <v>518</v>
      </c>
      <c r="B445" s="8" t="s">
        <v>960</v>
      </c>
      <c r="C445" s="81" t="s">
        <v>1128</v>
      </c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>
        <v>42606</v>
      </c>
      <c r="O445" s="37">
        <v>43228</v>
      </c>
      <c r="P445" s="37">
        <v>42753</v>
      </c>
      <c r="Q445" s="37">
        <v>52089</v>
      </c>
      <c r="R445" s="37">
        <v>67409</v>
      </c>
      <c r="S445" s="37">
        <v>81478</v>
      </c>
      <c r="T445" s="66">
        <v>92852</v>
      </c>
      <c r="U445" s="62">
        <v>109295</v>
      </c>
      <c r="V445" s="67">
        <v>107299</v>
      </c>
      <c r="W445" s="67">
        <v>86742</v>
      </c>
      <c r="X445" s="67">
        <v>98505</v>
      </c>
      <c r="Y445" s="67"/>
      <c r="Z445" s="67"/>
      <c r="AA445" s="147">
        <v>121755</v>
      </c>
      <c r="AB445" s="147">
        <v>141066</v>
      </c>
      <c r="AC445" s="147">
        <v>142661</v>
      </c>
      <c r="AD445" s="147">
        <v>138207</v>
      </c>
      <c r="AE445" s="47" t="str">
        <f t="shared" ref="AE445:AE484" si="461">IF(D445&gt;0,RANK(D445,D$22:D$1192),"NA")</f>
        <v>NA</v>
      </c>
      <c r="AF445" s="47" t="str">
        <f t="shared" ref="AF445:AF484" si="462">IF(E445&gt;0,RANK(E445,E$22:E$1192),"NA")</f>
        <v>NA</v>
      </c>
      <c r="AG445" s="47" t="str">
        <f t="shared" ref="AG445:AG484" si="463">IF(F445&gt;0,RANK(F445,F$22:F$1192),"NA")</f>
        <v>NA</v>
      </c>
      <c r="AH445" s="47" t="str">
        <f t="shared" ref="AH445:AH484" si="464">IF(G445&gt;0,RANK(G445,G$22:G$1192),"NA")</f>
        <v>NA</v>
      </c>
      <c r="AI445" s="47" t="str">
        <f t="shared" ref="AI445:AI484" si="465">IF(H445&gt;0,RANK(H445,H$22:H$1192),"NA")</f>
        <v>NA</v>
      </c>
      <c r="AJ445" s="47" t="str">
        <f t="shared" ref="AJ445:AJ484" si="466">IF(I445&gt;0,RANK(I445,I$22:I$1192),"NA")</f>
        <v>NA</v>
      </c>
      <c r="AK445" s="47" t="str">
        <f t="shared" ref="AK445:AK484" si="467">IF(J445&gt;0,RANK(J445,J$22:J$1192),"NA")</f>
        <v>NA</v>
      </c>
      <c r="AL445" s="47" t="str">
        <f t="shared" ref="AL445:AL484" si="468">IF(K445&gt;0,RANK(K445,K$22:K$1192),"NA")</f>
        <v>NA</v>
      </c>
      <c r="AM445" s="47" t="str">
        <f t="shared" ref="AM445:AM484" si="469">IF(L445&gt;0,RANK(L445,L$22:L$1192),"NA")</f>
        <v>NA</v>
      </c>
      <c r="AN445" s="47" t="str">
        <f t="shared" ref="AN445:AN484" si="470">IF(M445&gt;0,RANK(M445,M$22:M$1192),"NA")</f>
        <v>NA</v>
      </c>
      <c r="AO445" s="47">
        <f t="shared" ref="AO445:AO484" si="471">IF(N445&gt;0,RANK(N445,N$22:N$1192),"NA")</f>
        <v>453</v>
      </c>
      <c r="AP445" s="47">
        <f t="shared" ref="AP445:AP484" si="472">IF(O445&gt;0,RANK(O445,O$22:O$1192),"NA")</f>
        <v>446</v>
      </c>
      <c r="AQ445" s="47">
        <f t="shared" ref="AQ445:AQ484" si="473">IF(P445&gt;0,RANK(P445,P$22:P$1192),"NA")</f>
        <v>447</v>
      </c>
      <c r="AR445" s="47">
        <f t="shared" ref="AR445:AR484" si="474">IF(Q445&gt;0,RANK(Q445,Q$22:Q$1192),"NA")</f>
        <v>407</v>
      </c>
      <c r="AS445" s="47">
        <f t="shared" ref="AS445:AS484" si="475">IF(R445&gt;0,RANK(R445,R$22:R$1192),"NA")</f>
        <v>378</v>
      </c>
      <c r="AT445" s="47">
        <f t="shared" ref="AT445:AT484" si="476">IF(S445&gt;0,RANK(S445,S$22:S$1192),"NA")</f>
        <v>365</v>
      </c>
      <c r="AU445" s="47">
        <f t="shared" ref="AU445:AU484" si="477">IF(T445&gt;0,RANK(T445,T$22:T$1192),"NA")</f>
        <v>363</v>
      </c>
      <c r="AV445" s="47">
        <f t="shared" ref="AV445:AV484" si="478">IF(U445&gt;0,RANK(U445,U$22:U$1192),"NA")</f>
        <v>359</v>
      </c>
      <c r="AW445" s="47">
        <f t="shared" ref="AW445:AW484" si="479">IF(V445&gt;0,RANK(V445,V$22:V$1192),"NA")</f>
        <v>368</v>
      </c>
      <c r="AX445" s="47">
        <f t="shared" ref="AX445:AX484" si="480">IF(W445&gt;0,RANK(W445,W$22:W$1192),"NA")</f>
        <v>351</v>
      </c>
      <c r="AY445" s="47">
        <f t="shared" ref="AY445:AY484" si="481">IF(X445&gt;0,RANK(X445,X$22:X$1192),"NA")</f>
        <v>347</v>
      </c>
      <c r="AZ445" s="47" t="str">
        <f t="shared" ref="AZ445:AZ484" si="482">IF(Y445&gt;0,RANK(Y445,Y$22:Y$1192),"NA")</f>
        <v>NA</v>
      </c>
      <c r="BA445" s="47" t="str">
        <f t="shared" ref="BA445:BA484" si="483">IF(Z445&gt;0,RANK(Z445,Z$22:Z$1192),"NA")</f>
        <v>NA</v>
      </c>
      <c r="BB445" s="47">
        <f t="shared" si="456"/>
        <v>381</v>
      </c>
      <c r="BC445" s="47">
        <f t="shared" si="457"/>
        <v>376</v>
      </c>
      <c r="BD445" s="47">
        <f t="shared" si="458"/>
        <v>378</v>
      </c>
      <c r="BE445" s="47">
        <f t="shared" si="459"/>
        <v>381</v>
      </c>
    </row>
    <row r="446" spans="1:57" s="36" customFormat="1" ht="15" customHeight="1" x14ac:dyDescent="0.25">
      <c r="A446" s="54" t="s">
        <v>1062</v>
      </c>
      <c r="B446" s="146" t="s">
        <v>950</v>
      </c>
      <c r="C446" s="145" t="s">
        <v>1128</v>
      </c>
      <c r="D446" s="37"/>
      <c r="E446" s="37"/>
      <c r="F446" s="37"/>
      <c r="G446" s="37"/>
      <c r="H446" s="37">
        <v>30361</v>
      </c>
      <c r="I446" s="37">
        <v>33724</v>
      </c>
      <c r="J446" s="37">
        <v>38996</v>
      </c>
      <c r="K446" s="37">
        <v>42386</v>
      </c>
      <c r="L446" s="37">
        <v>52668</v>
      </c>
      <c r="M446" s="37">
        <v>55315</v>
      </c>
      <c r="N446" s="37">
        <v>56445</v>
      </c>
      <c r="O446" s="37">
        <v>64952</v>
      </c>
      <c r="P446" s="37">
        <v>68942</v>
      </c>
      <c r="Q446" s="37">
        <v>64065</v>
      </c>
      <c r="R446" s="37">
        <v>66296</v>
      </c>
      <c r="S446" s="37">
        <v>71823</v>
      </c>
      <c r="T446" s="66">
        <v>81212</v>
      </c>
      <c r="U446" s="62">
        <v>96228</v>
      </c>
      <c r="V446" s="67">
        <v>95156</v>
      </c>
      <c r="W446" s="67">
        <v>70983</v>
      </c>
      <c r="X446" s="67">
        <v>79989</v>
      </c>
      <c r="Y446" s="67"/>
      <c r="Z446" s="67"/>
      <c r="AA446" s="147">
        <v>118107</v>
      </c>
      <c r="AB446" s="147">
        <v>140151</v>
      </c>
      <c r="AC446" s="147"/>
      <c r="AD446" s="147"/>
      <c r="AE446" s="47" t="str">
        <f t="shared" si="461"/>
        <v>NA</v>
      </c>
      <c r="AF446" s="47" t="str">
        <f t="shared" si="462"/>
        <v>NA</v>
      </c>
      <c r="AG446" s="47" t="str">
        <f t="shared" si="463"/>
        <v>NA</v>
      </c>
      <c r="AH446" s="47" t="str">
        <f t="shared" si="464"/>
        <v>NA</v>
      </c>
      <c r="AI446" s="47">
        <f t="shared" si="465"/>
        <v>333</v>
      </c>
      <c r="AJ446" s="47">
        <f t="shared" si="466"/>
        <v>347</v>
      </c>
      <c r="AK446" s="47">
        <f t="shared" si="467"/>
        <v>347</v>
      </c>
      <c r="AL446" s="47">
        <f t="shared" si="468"/>
        <v>356</v>
      </c>
      <c r="AM446" s="47">
        <f t="shared" si="469"/>
        <v>352</v>
      </c>
      <c r="AN446" s="47">
        <f t="shared" si="470"/>
        <v>363</v>
      </c>
      <c r="AO446" s="47">
        <f t="shared" si="471"/>
        <v>400</v>
      </c>
      <c r="AP446" s="47">
        <f t="shared" si="472"/>
        <v>365</v>
      </c>
      <c r="AQ446" s="47">
        <f t="shared" si="473"/>
        <v>358</v>
      </c>
      <c r="AR446" s="47">
        <f t="shared" si="474"/>
        <v>365</v>
      </c>
      <c r="AS446" s="47">
        <f t="shared" si="475"/>
        <v>382</v>
      </c>
      <c r="AT446" s="47">
        <f t="shared" si="476"/>
        <v>387</v>
      </c>
      <c r="AU446" s="47">
        <f t="shared" si="477"/>
        <v>387</v>
      </c>
      <c r="AV446" s="47">
        <f t="shared" si="478"/>
        <v>378</v>
      </c>
      <c r="AW446" s="47">
        <f t="shared" si="479"/>
        <v>395</v>
      </c>
      <c r="AX446" s="47">
        <f t="shared" si="480"/>
        <v>394</v>
      </c>
      <c r="AY446" s="47">
        <f t="shared" si="481"/>
        <v>387</v>
      </c>
      <c r="AZ446" s="47" t="str">
        <f t="shared" si="482"/>
        <v>NA</v>
      </c>
      <c r="BA446" s="47" t="str">
        <f t="shared" si="483"/>
        <v>NA</v>
      </c>
      <c r="BB446" s="47">
        <f t="shared" si="456"/>
        <v>387</v>
      </c>
      <c r="BC446" s="47">
        <f t="shared" si="457"/>
        <v>378</v>
      </c>
      <c r="BD446" s="47" t="str">
        <f t="shared" si="458"/>
        <v>NA</v>
      </c>
      <c r="BE446" s="47" t="str">
        <f t="shared" si="459"/>
        <v>NA</v>
      </c>
    </row>
    <row r="447" spans="1:57" s="36" customFormat="1" ht="15" customHeight="1" x14ac:dyDescent="0.25">
      <c r="A447" s="54" t="s">
        <v>2117</v>
      </c>
      <c r="B447" s="8" t="s">
        <v>909</v>
      </c>
      <c r="C447" s="81" t="s">
        <v>1128</v>
      </c>
      <c r="D447" s="37"/>
      <c r="E447" s="37"/>
      <c r="F447" s="37"/>
      <c r="G447" s="37"/>
      <c r="H447" s="37">
        <v>35604</v>
      </c>
      <c r="I447" s="37">
        <v>41601</v>
      </c>
      <c r="J447" s="37">
        <v>48456</v>
      </c>
      <c r="K447" s="37">
        <v>56742</v>
      </c>
      <c r="L447" s="37">
        <v>75136</v>
      </c>
      <c r="M447" s="37">
        <v>79448</v>
      </c>
      <c r="N447" s="37">
        <v>88717</v>
      </c>
      <c r="O447" s="37">
        <v>81713</v>
      </c>
      <c r="P447" s="37">
        <v>71095</v>
      </c>
      <c r="Q447" s="37">
        <v>66302</v>
      </c>
      <c r="R447" s="37">
        <v>78089</v>
      </c>
      <c r="S447" s="37">
        <v>81753</v>
      </c>
      <c r="T447" s="66">
        <v>91752</v>
      </c>
      <c r="U447" s="62">
        <v>106507</v>
      </c>
      <c r="V447" s="67">
        <v>103197</v>
      </c>
      <c r="W447" s="67">
        <v>89592</v>
      </c>
      <c r="X447" s="67">
        <v>98201</v>
      </c>
      <c r="Y447" s="67"/>
      <c r="Z447" s="67"/>
      <c r="AA447" s="147">
        <v>115310</v>
      </c>
      <c r="AB447" s="147">
        <v>137535</v>
      </c>
      <c r="AC447" s="147">
        <v>139561</v>
      </c>
      <c r="AD447" s="147">
        <v>134148</v>
      </c>
      <c r="AE447" s="47" t="str">
        <f t="shared" si="461"/>
        <v>NA</v>
      </c>
      <c r="AF447" s="47" t="str">
        <f t="shared" si="462"/>
        <v>NA</v>
      </c>
      <c r="AG447" s="47" t="str">
        <f t="shared" si="463"/>
        <v>NA</v>
      </c>
      <c r="AH447" s="47" t="str">
        <f t="shared" si="464"/>
        <v>NA</v>
      </c>
      <c r="AI447" s="47">
        <f t="shared" si="465"/>
        <v>304</v>
      </c>
      <c r="AJ447" s="47">
        <f t="shared" si="466"/>
        <v>311</v>
      </c>
      <c r="AK447" s="47">
        <f t="shared" si="467"/>
        <v>315</v>
      </c>
      <c r="AL447" s="47">
        <f t="shared" si="468"/>
        <v>319</v>
      </c>
      <c r="AM447" s="47">
        <f t="shared" si="469"/>
        <v>303</v>
      </c>
      <c r="AN447" s="47">
        <f t="shared" si="470"/>
        <v>314</v>
      </c>
      <c r="AO447" s="47">
        <f t="shared" si="471"/>
        <v>323</v>
      </c>
      <c r="AP447" s="47">
        <f t="shared" si="472"/>
        <v>334</v>
      </c>
      <c r="AQ447" s="47">
        <f t="shared" si="473"/>
        <v>347</v>
      </c>
      <c r="AR447" s="47">
        <f t="shared" si="474"/>
        <v>361</v>
      </c>
      <c r="AS447" s="47">
        <f t="shared" si="475"/>
        <v>359</v>
      </c>
      <c r="AT447" s="47">
        <f t="shared" si="476"/>
        <v>364</v>
      </c>
      <c r="AU447" s="47">
        <f t="shared" si="477"/>
        <v>365</v>
      </c>
      <c r="AV447" s="47">
        <f t="shared" si="478"/>
        <v>361</v>
      </c>
      <c r="AW447" s="47">
        <f t="shared" si="479"/>
        <v>376</v>
      </c>
      <c r="AX447" s="47">
        <f t="shared" si="480"/>
        <v>344</v>
      </c>
      <c r="AY447" s="47">
        <f t="shared" si="481"/>
        <v>350</v>
      </c>
      <c r="AZ447" s="47" t="str">
        <f t="shared" si="482"/>
        <v>NA</v>
      </c>
      <c r="BA447" s="47" t="str">
        <f t="shared" si="483"/>
        <v>NA</v>
      </c>
      <c r="BB447" s="47">
        <f t="shared" si="456"/>
        <v>390</v>
      </c>
      <c r="BC447" s="47">
        <f t="shared" si="457"/>
        <v>381</v>
      </c>
      <c r="BD447" s="47">
        <f t="shared" si="458"/>
        <v>381</v>
      </c>
      <c r="BE447" s="47">
        <f t="shared" si="459"/>
        <v>385</v>
      </c>
    </row>
    <row r="448" spans="1:57" s="36" customFormat="1" ht="15" customHeight="1" x14ac:dyDescent="0.25">
      <c r="A448" s="54" t="s">
        <v>520</v>
      </c>
      <c r="B448" s="8" t="s">
        <v>948</v>
      </c>
      <c r="C448" s="81" t="s">
        <v>1128</v>
      </c>
      <c r="D448" s="37"/>
      <c r="E448" s="37"/>
      <c r="F448" s="37"/>
      <c r="G448" s="37"/>
      <c r="H448" s="37"/>
      <c r="I448" s="37">
        <v>10772</v>
      </c>
      <c r="J448" s="37"/>
      <c r="K448" s="37"/>
      <c r="L448" s="37"/>
      <c r="M448" s="37"/>
      <c r="N448" s="37">
        <v>28038</v>
      </c>
      <c r="O448" s="37"/>
      <c r="P448" s="37"/>
      <c r="Q448" s="37"/>
      <c r="R448" s="37"/>
      <c r="S448" s="37"/>
      <c r="T448" s="66"/>
      <c r="U448" s="62">
        <v>58256</v>
      </c>
      <c r="V448" s="67">
        <v>52348</v>
      </c>
      <c r="W448" s="67">
        <v>46369</v>
      </c>
      <c r="X448" s="67">
        <v>63236</v>
      </c>
      <c r="Y448" s="67"/>
      <c r="Z448" s="67"/>
      <c r="AA448" s="147">
        <v>107275</v>
      </c>
      <c r="AB448" s="147">
        <v>136074</v>
      </c>
      <c r="AC448" s="147">
        <v>144211</v>
      </c>
      <c r="AD448" s="147">
        <v>143909</v>
      </c>
      <c r="AE448" s="47" t="str">
        <f t="shared" si="461"/>
        <v>NA</v>
      </c>
      <c r="AF448" s="47" t="str">
        <f t="shared" si="462"/>
        <v>NA</v>
      </c>
      <c r="AG448" s="47" t="str">
        <f t="shared" si="463"/>
        <v>NA</v>
      </c>
      <c r="AH448" s="47" t="str">
        <f t="shared" si="464"/>
        <v>NA</v>
      </c>
      <c r="AI448" s="47" t="str">
        <f t="shared" si="465"/>
        <v>NA</v>
      </c>
      <c r="AJ448" s="47">
        <f t="shared" si="466"/>
        <v>453</v>
      </c>
      <c r="AK448" s="47" t="str">
        <f t="shared" si="467"/>
        <v>NA</v>
      </c>
      <c r="AL448" s="47" t="str">
        <f t="shared" si="468"/>
        <v>NA</v>
      </c>
      <c r="AM448" s="47" t="str">
        <f t="shared" si="469"/>
        <v>NA</v>
      </c>
      <c r="AN448" s="47" t="str">
        <f t="shared" si="470"/>
        <v>NA</v>
      </c>
      <c r="AO448" s="47">
        <f t="shared" si="471"/>
        <v>526</v>
      </c>
      <c r="AP448" s="47" t="str">
        <f t="shared" si="472"/>
        <v>NA</v>
      </c>
      <c r="AQ448" s="47" t="str">
        <f t="shared" si="473"/>
        <v>NA</v>
      </c>
      <c r="AR448" s="47" t="str">
        <f t="shared" si="474"/>
        <v>NA</v>
      </c>
      <c r="AS448" s="47" t="str">
        <f t="shared" si="475"/>
        <v>NA</v>
      </c>
      <c r="AT448" s="47" t="str">
        <f t="shared" si="476"/>
        <v>NA</v>
      </c>
      <c r="AU448" s="47" t="str">
        <f t="shared" si="477"/>
        <v>NA</v>
      </c>
      <c r="AV448" s="47">
        <f t="shared" si="478"/>
        <v>504</v>
      </c>
      <c r="AW448" s="47">
        <f t="shared" si="479"/>
        <v>552</v>
      </c>
      <c r="AX448" s="47">
        <f t="shared" si="480"/>
        <v>501</v>
      </c>
      <c r="AY448" s="47">
        <f t="shared" si="481"/>
        <v>451</v>
      </c>
      <c r="AZ448" s="47" t="str">
        <f t="shared" si="482"/>
        <v>NA</v>
      </c>
      <c r="BA448" s="47" t="str">
        <f t="shared" si="483"/>
        <v>NA</v>
      </c>
      <c r="BB448" s="47">
        <f t="shared" ref="BB448:BB479" si="484">IF(AA448&gt;0,RANK(AA448,AA$22:AA$1245),"NA")</f>
        <v>407</v>
      </c>
      <c r="BC448" s="47">
        <f t="shared" ref="BC448:BC479" si="485">IF(AB448&gt;0,RANK(AB448,AB$22:AB$1245),"NA")</f>
        <v>385</v>
      </c>
      <c r="BD448" s="47">
        <f t="shared" ref="BD448:BD479" si="486">IF(AC448&gt;0,RANK(AC448,AC$22:AC$1245),"NA")</f>
        <v>377</v>
      </c>
      <c r="BE448" s="47">
        <f t="shared" ref="BE448:BE479" si="487">IF(AD448&gt;0,RANK(AD448,AD$22:AD$1245),"NA")</f>
        <v>369</v>
      </c>
    </row>
    <row r="449" spans="1:57" s="36" customFormat="1" ht="15" customHeight="1" x14ac:dyDescent="0.25">
      <c r="A449" s="54" t="s">
        <v>383</v>
      </c>
      <c r="B449" s="8" t="s">
        <v>909</v>
      </c>
      <c r="C449" s="81" t="s">
        <v>1128</v>
      </c>
      <c r="D449" s="37"/>
      <c r="E449" s="37"/>
      <c r="F449" s="37"/>
      <c r="G449" s="37"/>
      <c r="H449" s="37">
        <v>26694</v>
      </c>
      <c r="I449" s="37">
        <v>29297</v>
      </c>
      <c r="J449" s="37">
        <v>32231</v>
      </c>
      <c r="K449" s="37">
        <v>35179</v>
      </c>
      <c r="L449" s="37">
        <v>38493</v>
      </c>
      <c r="M449" s="37">
        <v>44220</v>
      </c>
      <c r="N449" s="37">
        <v>45313</v>
      </c>
      <c r="O449" s="37">
        <v>47102</v>
      </c>
      <c r="P449" s="37">
        <v>45111</v>
      </c>
      <c r="Q449" s="37">
        <v>43379</v>
      </c>
      <c r="R449" s="37">
        <v>52728</v>
      </c>
      <c r="S449" s="37">
        <v>60304</v>
      </c>
      <c r="T449" s="66">
        <v>86336</v>
      </c>
      <c r="U449" s="62">
        <v>104574</v>
      </c>
      <c r="V449" s="67">
        <v>100131</v>
      </c>
      <c r="W449" s="67">
        <v>77464</v>
      </c>
      <c r="X449" s="67">
        <v>94544</v>
      </c>
      <c r="Y449" s="67"/>
      <c r="Z449" s="67"/>
      <c r="AA449" s="147">
        <v>118358</v>
      </c>
      <c r="AB449" s="147">
        <v>134289</v>
      </c>
      <c r="AC449" s="147">
        <v>132710</v>
      </c>
      <c r="AD449" s="147">
        <v>126965</v>
      </c>
      <c r="AE449" s="47" t="str">
        <f t="shared" si="461"/>
        <v>NA</v>
      </c>
      <c r="AF449" s="47" t="str">
        <f t="shared" si="462"/>
        <v>NA</v>
      </c>
      <c r="AG449" s="47" t="str">
        <f t="shared" si="463"/>
        <v>NA</v>
      </c>
      <c r="AH449" s="47" t="str">
        <f t="shared" si="464"/>
        <v>NA</v>
      </c>
      <c r="AI449" s="47">
        <f t="shared" si="465"/>
        <v>348</v>
      </c>
      <c r="AJ449" s="47">
        <f t="shared" si="466"/>
        <v>365</v>
      </c>
      <c r="AK449" s="47">
        <f t="shared" si="467"/>
        <v>369</v>
      </c>
      <c r="AL449" s="47">
        <f t="shared" si="468"/>
        <v>385</v>
      </c>
      <c r="AM449" s="47">
        <f t="shared" si="469"/>
        <v>404</v>
      </c>
      <c r="AN449" s="47">
        <f t="shared" si="470"/>
        <v>393</v>
      </c>
      <c r="AO449" s="47">
        <f t="shared" si="471"/>
        <v>441</v>
      </c>
      <c r="AP449" s="47">
        <f t="shared" si="472"/>
        <v>428</v>
      </c>
      <c r="AQ449" s="47">
        <f t="shared" si="473"/>
        <v>435</v>
      </c>
      <c r="AR449" s="47">
        <f t="shared" si="474"/>
        <v>454</v>
      </c>
      <c r="AS449" s="47">
        <f t="shared" si="475"/>
        <v>432</v>
      </c>
      <c r="AT449" s="47">
        <f t="shared" si="476"/>
        <v>420</v>
      </c>
      <c r="AU449" s="47">
        <f t="shared" si="477"/>
        <v>370</v>
      </c>
      <c r="AV449" s="47">
        <f t="shared" si="478"/>
        <v>364</v>
      </c>
      <c r="AW449" s="47">
        <f t="shared" si="479"/>
        <v>383</v>
      </c>
      <c r="AX449" s="47">
        <f t="shared" si="480"/>
        <v>373</v>
      </c>
      <c r="AY449" s="47">
        <f t="shared" si="481"/>
        <v>355</v>
      </c>
      <c r="AZ449" s="47" t="str">
        <f t="shared" si="482"/>
        <v>NA</v>
      </c>
      <c r="BA449" s="47" t="str">
        <f t="shared" si="483"/>
        <v>NA</v>
      </c>
      <c r="BB449" s="47">
        <f t="shared" si="484"/>
        <v>386</v>
      </c>
      <c r="BC449" s="47">
        <f t="shared" si="485"/>
        <v>390</v>
      </c>
      <c r="BD449" s="47">
        <f t="shared" si="486"/>
        <v>391</v>
      </c>
      <c r="BE449" s="47">
        <f t="shared" si="487"/>
        <v>394</v>
      </c>
    </row>
    <row r="450" spans="1:57" s="36" customFormat="1" ht="15" customHeight="1" x14ac:dyDescent="0.25">
      <c r="A450" s="54" t="s">
        <v>2098</v>
      </c>
      <c r="B450" s="8" t="s">
        <v>909</v>
      </c>
      <c r="C450" s="81" t="s">
        <v>1128</v>
      </c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66"/>
      <c r="U450" s="62">
        <v>80133</v>
      </c>
      <c r="V450" s="67">
        <v>81552</v>
      </c>
      <c r="W450" s="67">
        <v>62692</v>
      </c>
      <c r="X450" s="67">
        <v>72771</v>
      </c>
      <c r="Y450" s="67"/>
      <c r="Z450" s="67"/>
      <c r="AA450" s="147">
        <v>106987</v>
      </c>
      <c r="AB450" s="147">
        <v>131880</v>
      </c>
      <c r="AC450" s="147">
        <v>132635</v>
      </c>
      <c r="AD450" s="147">
        <v>129185</v>
      </c>
      <c r="AE450" s="47" t="str">
        <f t="shared" si="461"/>
        <v>NA</v>
      </c>
      <c r="AF450" s="47" t="str">
        <f t="shared" si="462"/>
        <v>NA</v>
      </c>
      <c r="AG450" s="47" t="str">
        <f t="shared" si="463"/>
        <v>NA</v>
      </c>
      <c r="AH450" s="47" t="str">
        <f t="shared" si="464"/>
        <v>NA</v>
      </c>
      <c r="AI450" s="47" t="str">
        <f t="shared" si="465"/>
        <v>NA</v>
      </c>
      <c r="AJ450" s="47" t="str">
        <f t="shared" si="466"/>
        <v>NA</v>
      </c>
      <c r="AK450" s="47" t="str">
        <f t="shared" si="467"/>
        <v>NA</v>
      </c>
      <c r="AL450" s="47" t="str">
        <f t="shared" si="468"/>
        <v>NA</v>
      </c>
      <c r="AM450" s="47" t="str">
        <f t="shared" si="469"/>
        <v>NA</v>
      </c>
      <c r="AN450" s="47" t="str">
        <f t="shared" si="470"/>
        <v>NA</v>
      </c>
      <c r="AO450" s="47" t="str">
        <f t="shared" si="471"/>
        <v>NA</v>
      </c>
      <c r="AP450" s="47" t="str">
        <f t="shared" si="472"/>
        <v>NA</v>
      </c>
      <c r="AQ450" s="47" t="str">
        <f t="shared" si="473"/>
        <v>NA</v>
      </c>
      <c r="AR450" s="47" t="str">
        <f t="shared" si="474"/>
        <v>NA</v>
      </c>
      <c r="AS450" s="47" t="str">
        <f t="shared" si="475"/>
        <v>NA</v>
      </c>
      <c r="AT450" s="47" t="str">
        <f t="shared" si="476"/>
        <v>NA</v>
      </c>
      <c r="AU450" s="47" t="str">
        <f t="shared" si="477"/>
        <v>NA</v>
      </c>
      <c r="AV450" s="47">
        <f t="shared" si="478"/>
        <v>420</v>
      </c>
      <c r="AW450" s="47">
        <f t="shared" si="479"/>
        <v>429</v>
      </c>
      <c r="AX450" s="47">
        <f t="shared" si="480"/>
        <v>421</v>
      </c>
      <c r="AY450" s="47">
        <f t="shared" si="481"/>
        <v>410</v>
      </c>
      <c r="AZ450" s="47" t="str">
        <f t="shared" si="482"/>
        <v>NA</v>
      </c>
      <c r="BA450" s="47" t="str">
        <f t="shared" si="483"/>
        <v>NA</v>
      </c>
      <c r="BB450" s="47">
        <f t="shared" si="484"/>
        <v>408</v>
      </c>
      <c r="BC450" s="47">
        <f t="shared" si="485"/>
        <v>393</v>
      </c>
      <c r="BD450" s="47">
        <f t="shared" si="486"/>
        <v>392</v>
      </c>
      <c r="BE450" s="47">
        <f t="shared" si="487"/>
        <v>389</v>
      </c>
    </row>
    <row r="451" spans="1:57" s="36" customFormat="1" ht="15" customHeight="1" x14ac:dyDescent="0.25">
      <c r="A451" s="54" t="s">
        <v>207</v>
      </c>
      <c r="B451" s="8" t="s">
        <v>909</v>
      </c>
      <c r="C451" s="81" t="s">
        <v>1128</v>
      </c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66"/>
      <c r="U451" s="62"/>
      <c r="V451" s="67">
        <v>78582</v>
      </c>
      <c r="W451" s="67">
        <v>65336</v>
      </c>
      <c r="X451" s="67">
        <v>79628</v>
      </c>
      <c r="Y451" s="67"/>
      <c r="Z451" s="67"/>
      <c r="AA451" s="147">
        <v>108549</v>
      </c>
      <c r="AB451" s="147">
        <v>127591</v>
      </c>
      <c r="AC451" s="147">
        <v>129458</v>
      </c>
      <c r="AD451" s="147">
        <v>122465</v>
      </c>
      <c r="AE451" s="47" t="str">
        <f t="shared" si="461"/>
        <v>NA</v>
      </c>
      <c r="AF451" s="47" t="str">
        <f t="shared" si="462"/>
        <v>NA</v>
      </c>
      <c r="AG451" s="47" t="str">
        <f t="shared" si="463"/>
        <v>NA</v>
      </c>
      <c r="AH451" s="47" t="str">
        <f t="shared" si="464"/>
        <v>NA</v>
      </c>
      <c r="AI451" s="47" t="str">
        <f t="shared" si="465"/>
        <v>NA</v>
      </c>
      <c r="AJ451" s="47" t="str">
        <f t="shared" si="466"/>
        <v>NA</v>
      </c>
      <c r="AK451" s="47" t="str">
        <f t="shared" si="467"/>
        <v>NA</v>
      </c>
      <c r="AL451" s="47" t="str">
        <f t="shared" si="468"/>
        <v>NA</v>
      </c>
      <c r="AM451" s="47" t="str">
        <f t="shared" si="469"/>
        <v>NA</v>
      </c>
      <c r="AN451" s="47" t="str">
        <f t="shared" si="470"/>
        <v>NA</v>
      </c>
      <c r="AO451" s="47" t="str">
        <f t="shared" si="471"/>
        <v>NA</v>
      </c>
      <c r="AP451" s="47" t="str">
        <f t="shared" si="472"/>
        <v>NA</v>
      </c>
      <c r="AQ451" s="47" t="str">
        <f t="shared" si="473"/>
        <v>NA</v>
      </c>
      <c r="AR451" s="47" t="str">
        <f t="shared" si="474"/>
        <v>NA</v>
      </c>
      <c r="AS451" s="47" t="str">
        <f t="shared" si="475"/>
        <v>NA</v>
      </c>
      <c r="AT451" s="47" t="str">
        <f t="shared" si="476"/>
        <v>NA</v>
      </c>
      <c r="AU451" s="47" t="str">
        <f t="shared" si="477"/>
        <v>NA</v>
      </c>
      <c r="AV451" s="47" t="str">
        <f t="shared" si="478"/>
        <v>NA</v>
      </c>
      <c r="AW451" s="47">
        <f t="shared" si="479"/>
        <v>442</v>
      </c>
      <c r="AX451" s="47">
        <f t="shared" si="480"/>
        <v>411</v>
      </c>
      <c r="AY451" s="47">
        <f t="shared" si="481"/>
        <v>390</v>
      </c>
      <c r="AZ451" s="47" t="str">
        <f t="shared" si="482"/>
        <v>NA</v>
      </c>
      <c r="BA451" s="47" t="str">
        <f t="shared" si="483"/>
        <v>NA</v>
      </c>
      <c r="BB451" s="47">
        <f t="shared" si="484"/>
        <v>400</v>
      </c>
      <c r="BC451" s="47">
        <f t="shared" si="485"/>
        <v>399</v>
      </c>
      <c r="BD451" s="47">
        <f t="shared" si="486"/>
        <v>399</v>
      </c>
      <c r="BE451" s="47">
        <f t="shared" si="487"/>
        <v>407</v>
      </c>
    </row>
    <row r="452" spans="1:57" s="36" customFormat="1" ht="15" customHeight="1" x14ac:dyDescent="0.25">
      <c r="A452" s="54" t="s">
        <v>1064</v>
      </c>
      <c r="B452" s="8" t="s">
        <v>909</v>
      </c>
      <c r="C452" s="81" t="s">
        <v>1128</v>
      </c>
      <c r="D452" s="37"/>
      <c r="E452" s="37"/>
      <c r="F452" s="37"/>
      <c r="G452" s="37"/>
      <c r="H452" s="37">
        <v>32463</v>
      </c>
      <c r="I452" s="37">
        <v>35955</v>
      </c>
      <c r="J452" s="37">
        <v>40239</v>
      </c>
      <c r="K452" s="37">
        <v>46468</v>
      </c>
      <c r="L452" s="37">
        <v>50883</v>
      </c>
      <c r="M452" s="37">
        <v>54231</v>
      </c>
      <c r="N452" s="37">
        <v>60896</v>
      </c>
      <c r="O452" s="37">
        <v>59990</v>
      </c>
      <c r="P452" s="37">
        <v>55314</v>
      </c>
      <c r="Q452" s="37">
        <v>61176</v>
      </c>
      <c r="R452" s="37">
        <v>80300</v>
      </c>
      <c r="S452" s="37">
        <v>95175</v>
      </c>
      <c r="T452" s="66">
        <v>110929</v>
      </c>
      <c r="U452" s="62">
        <v>124915</v>
      </c>
      <c r="V452" s="67">
        <v>122971</v>
      </c>
      <c r="W452" s="67">
        <v>89621</v>
      </c>
      <c r="X452" s="67">
        <v>94237</v>
      </c>
      <c r="Y452" s="67"/>
      <c r="Z452" s="67"/>
      <c r="AA452" s="147">
        <v>110785</v>
      </c>
      <c r="AB452" s="147">
        <v>127522</v>
      </c>
      <c r="AC452" s="147">
        <v>125701</v>
      </c>
      <c r="AD452" s="147">
        <v>152892</v>
      </c>
      <c r="AE452" s="47" t="str">
        <f t="shared" si="461"/>
        <v>NA</v>
      </c>
      <c r="AF452" s="47" t="str">
        <f t="shared" si="462"/>
        <v>NA</v>
      </c>
      <c r="AG452" s="47" t="str">
        <f t="shared" si="463"/>
        <v>NA</v>
      </c>
      <c r="AH452" s="47" t="str">
        <f t="shared" si="464"/>
        <v>NA</v>
      </c>
      <c r="AI452" s="47">
        <f t="shared" si="465"/>
        <v>320</v>
      </c>
      <c r="AJ452" s="47">
        <f t="shared" si="466"/>
        <v>340</v>
      </c>
      <c r="AK452" s="47">
        <f t="shared" si="467"/>
        <v>341</v>
      </c>
      <c r="AL452" s="47">
        <f t="shared" si="468"/>
        <v>346</v>
      </c>
      <c r="AM452" s="47">
        <f t="shared" si="469"/>
        <v>356</v>
      </c>
      <c r="AN452" s="47">
        <f t="shared" si="470"/>
        <v>366</v>
      </c>
      <c r="AO452" s="47">
        <f t="shared" si="471"/>
        <v>382</v>
      </c>
      <c r="AP452" s="47">
        <f t="shared" si="472"/>
        <v>381</v>
      </c>
      <c r="AQ452" s="47">
        <f t="shared" si="473"/>
        <v>386</v>
      </c>
      <c r="AR452" s="47">
        <f t="shared" si="474"/>
        <v>373</v>
      </c>
      <c r="AS452" s="47">
        <f t="shared" si="475"/>
        <v>354</v>
      </c>
      <c r="AT452" s="47">
        <f t="shared" si="476"/>
        <v>344</v>
      </c>
      <c r="AU452" s="47">
        <f t="shared" si="477"/>
        <v>329</v>
      </c>
      <c r="AV452" s="47">
        <f t="shared" si="478"/>
        <v>333</v>
      </c>
      <c r="AW452" s="47">
        <f t="shared" si="479"/>
        <v>338</v>
      </c>
      <c r="AX452" s="47">
        <f t="shared" si="480"/>
        <v>342</v>
      </c>
      <c r="AY452" s="47">
        <f t="shared" si="481"/>
        <v>356</v>
      </c>
      <c r="AZ452" s="47" t="str">
        <f t="shared" si="482"/>
        <v>NA</v>
      </c>
      <c r="BA452" s="47" t="str">
        <f t="shared" si="483"/>
        <v>NA</v>
      </c>
      <c r="BB452" s="47">
        <f t="shared" si="484"/>
        <v>396</v>
      </c>
      <c r="BC452" s="47">
        <f t="shared" si="485"/>
        <v>400</v>
      </c>
      <c r="BD452" s="47">
        <f t="shared" si="486"/>
        <v>403</v>
      </c>
      <c r="BE452" s="47">
        <f t="shared" si="487"/>
        <v>353</v>
      </c>
    </row>
    <row r="453" spans="1:57" s="36" customFormat="1" ht="15" customHeight="1" x14ac:dyDescent="0.25">
      <c r="A453" s="54" t="s">
        <v>59</v>
      </c>
      <c r="B453" s="8" t="s">
        <v>927</v>
      </c>
      <c r="C453" s="81" t="s">
        <v>1128</v>
      </c>
      <c r="D453" s="37"/>
      <c r="E453" s="37"/>
      <c r="F453" s="37"/>
      <c r="G453" s="37"/>
      <c r="H453" s="37">
        <v>15953</v>
      </c>
      <c r="I453" s="37">
        <v>25669</v>
      </c>
      <c r="J453" s="37">
        <v>28094</v>
      </c>
      <c r="K453" s="37">
        <v>33412</v>
      </c>
      <c r="L453" s="37">
        <v>39274</v>
      </c>
      <c r="M453" s="37">
        <v>42743</v>
      </c>
      <c r="N453" s="37">
        <v>53971</v>
      </c>
      <c r="O453" s="37">
        <v>53594</v>
      </c>
      <c r="P453" s="37">
        <v>52316</v>
      </c>
      <c r="Q453" s="37">
        <v>54306</v>
      </c>
      <c r="R453" s="37">
        <v>61395</v>
      </c>
      <c r="S453" s="37">
        <v>65942</v>
      </c>
      <c r="T453" s="66">
        <v>72393</v>
      </c>
      <c r="U453" s="62">
        <v>85790</v>
      </c>
      <c r="V453" s="67">
        <v>92849</v>
      </c>
      <c r="W453" s="67">
        <v>73191</v>
      </c>
      <c r="X453" s="67">
        <v>79732</v>
      </c>
      <c r="Y453" s="67"/>
      <c r="Z453" s="67"/>
      <c r="AA453" s="147">
        <v>108081</v>
      </c>
      <c r="AB453" s="147">
        <v>125935</v>
      </c>
      <c r="AC453" s="147">
        <v>129432</v>
      </c>
      <c r="AD453" s="147">
        <v>127379</v>
      </c>
      <c r="AE453" s="47" t="str">
        <f t="shared" si="461"/>
        <v>NA</v>
      </c>
      <c r="AF453" s="47" t="str">
        <f t="shared" si="462"/>
        <v>NA</v>
      </c>
      <c r="AG453" s="47" t="str">
        <f t="shared" si="463"/>
        <v>NA</v>
      </c>
      <c r="AH453" s="47" t="str">
        <f t="shared" si="464"/>
        <v>NA</v>
      </c>
      <c r="AI453" s="47">
        <f t="shared" si="465"/>
        <v>395</v>
      </c>
      <c r="AJ453" s="47">
        <f t="shared" si="466"/>
        <v>383</v>
      </c>
      <c r="AK453" s="47">
        <f t="shared" si="467"/>
        <v>390</v>
      </c>
      <c r="AL453" s="47">
        <f t="shared" si="468"/>
        <v>390</v>
      </c>
      <c r="AM453" s="47">
        <f t="shared" si="469"/>
        <v>399</v>
      </c>
      <c r="AN453" s="47">
        <f t="shared" si="470"/>
        <v>402</v>
      </c>
      <c r="AO453" s="47">
        <f t="shared" si="471"/>
        <v>411</v>
      </c>
      <c r="AP453" s="47">
        <f t="shared" si="472"/>
        <v>403</v>
      </c>
      <c r="AQ453" s="47">
        <f t="shared" si="473"/>
        <v>407</v>
      </c>
      <c r="AR453" s="47">
        <f t="shared" si="474"/>
        <v>396</v>
      </c>
      <c r="AS453" s="47">
        <f t="shared" si="475"/>
        <v>396</v>
      </c>
      <c r="AT453" s="47">
        <f t="shared" si="476"/>
        <v>402</v>
      </c>
      <c r="AU453" s="47">
        <f t="shared" si="477"/>
        <v>411</v>
      </c>
      <c r="AV453" s="47">
        <f t="shared" si="478"/>
        <v>403</v>
      </c>
      <c r="AW453" s="47">
        <f t="shared" si="479"/>
        <v>404</v>
      </c>
      <c r="AX453" s="47">
        <f t="shared" si="480"/>
        <v>383</v>
      </c>
      <c r="AY453" s="47">
        <f t="shared" si="481"/>
        <v>389</v>
      </c>
      <c r="AZ453" s="47" t="str">
        <f t="shared" si="482"/>
        <v>NA</v>
      </c>
      <c r="BA453" s="47" t="str">
        <f t="shared" si="483"/>
        <v>NA</v>
      </c>
      <c r="BB453" s="47">
        <f t="shared" si="484"/>
        <v>402</v>
      </c>
      <c r="BC453" s="47">
        <f t="shared" si="485"/>
        <v>403</v>
      </c>
      <c r="BD453" s="47">
        <f t="shared" si="486"/>
        <v>400</v>
      </c>
      <c r="BE453" s="47">
        <f t="shared" si="487"/>
        <v>391</v>
      </c>
    </row>
    <row r="454" spans="1:57" s="36" customFormat="1" ht="15" customHeight="1" x14ac:dyDescent="0.25">
      <c r="A454" s="54" t="s">
        <v>2101</v>
      </c>
      <c r="B454" s="8" t="s">
        <v>909</v>
      </c>
      <c r="C454" s="81" t="s">
        <v>1128</v>
      </c>
      <c r="D454" s="37"/>
      <c r="E454" s="37"/>
      <c r="F454" s="37"/>
      <c r="G454" s="37"/>
      <c r="H454" s="37"/>
      <c r="I454" s="37"/>
      <c r="J454" s="37"/>
      <c r="K454" s="37"/>
      <c r="L454" s="37">
        <v>25451</v>
      </c>
      <c r="M454" s="37">
        <v>26527</v>
      </c>
      <c r="N454" s="37">
        <v>23985</v>
      </c>
      <c r="O454" s="37">
        <v>27752</v>
      </c>
      <c r="P454" s="37">
        <v>27985</v>
      </c>
      <c r="Q454" s="37">
        <v>27324</v>
      </c>
      <c r="R454" s="37">
        <v>30993</v>
      </c>
      <c r="S454" s="37">
        <v>35126</v>
      </c>
      <c r="T454" s="66">
        <v>39157</v>
      </c>
      <c r="U454" s="62">
        <v>49981</v>
      </c>
      <c r="V454" s="67">
        <v>50108</v>
      </c>
      <c r="W454" s="67">
        <v>40517</v>
      </c>
      <c r="X454" s="67">
        <v>55110</v>
      </c>
      <c r="Y454" s="67"/>
      <c r="Z454" s="67"/>
      <c r="AA454" s="147">
        <v>99869</v>
      </c>
      <c r="AB454" s="147">
        <v>119265</v>
      </c>
      <c r="AC454" s="147">
        <v>120045</v>
      </c>
      <c r="AD454" s="147">
        <v>125627</v>
      </c>
      <c r="AE454" s="47" t="str">
        <f t="shared" si="461"/>
        <v>NA</v>
      </c>
      <c r="AF454" s="47" t="str">
        <f t="shared" si="462"/>
        <v>NA</v>
      </c>
      <c r="AG454" s="47" t="str">
        <f t="shared" si="463"/>
        <v>NA</v>
      </c>
      <c r="AH454" s="47" t="str">
        <f t="shared" si="464"/>
        <v>NA</v>
      </c>
      <c r="AI454" s="47" t="str">
        <f t="shared" si="465"/>
        <v>NA</v>
      </c>
      <c r="AJ454" s="47" t="str">
        <f t="shared" si="466"/>
        <v>NA</v>
      </c>
      <c r="AK454" s="47" t="str">
        <f t="shared" si="467"/>
        <v>NA</v>
      </c>
      <c r="AL454" s="47" t="str">
        <f t="shared" si="468"/>
        <v>NA</v>
      </c>
      <c r="AM454" s="47">
        <f t="shared" si="469"/>
        <v>458</v>
      </c>
      <c r="AN454" s="47">
        <f t="shared" si="470"/>
        <v>469</v>
      </c>
      <c r="AO454" s="47">
        <f t="shared" si="471"/>
        <v>539</v>
      </c>
      <c r="AP454" s="47">
        <f t="shared" si="472"/>
        <v>533</v>
      </c>
      <c r="AQ454" s="47">
        <f t="shared" si="473"/>
        <v>540</v>
      </c>
      <c r="AR454" s="47">
        <f t="shared" si="474"/>
        <v>560</v>
      </c>
      <c r="AS454" s="47">
        <f t="shared" si="475"/>
        <v>560</v>
      </c>
      <c r="AT454" s="47">
        <f t="shared" si="476"/>
        <v>563</v>
      </c>
      <c r="AU454" s="47">
        <f t="shared" si="477"/>
        <v>562</v>
      </c>
      <c r="AV454" s="47">
        <f t="shared" si="478"/>
        <v>540</v>
      </c>
      <c r="AW454" s="47">
        <f t="shared" si="479"/>
        <v>565</v>
      </c>
      <c r="AX454" s="47">
        <f t="shared" si="480"/>
        <v>524</v>
      </c>
      <c r="AY454" s="47">
        <f t="shared" si="481"/>
        <v>487</v>
      </c>
      <c r="AZ454" s="47" t="str">
        <f t="shared" si="482"/>
        <v>NA</v>
      </c>
      <c r="BA454" s="47" t="str">
        <f t="shared" si="483"/>
        <v>NA</v>
      </c>
      <c r="BB454" s="47">
        <f t="shared" si="484"/>
        <v>419</v>
      </c>
      <c r="BC454" s="47">
        <f t="shared" si="485"/>
        <v>413</v>
      </c>
      <c r="BD454" s="47">
        <f t="shared" si="486"/>
        <v>409</v>
      </c>
      <c r="BE454" s="47">
        <f t="shared" si="487"/>
        <v>398</v>
      </c>
    </row>
    <row r="455" spans="1:57" s="36" customFormat="1" ht="15" customHeight="1" x14ac:dyDescent="0.25">
      <c r="A455" s="54" t="s">
        <v>655</v>
      </c>
      <c r="B455" s="8" t="s">
        <v>909</v>
      </c>
      <c r="C455" s="81" t="s">
        <v>1128</v>
      </c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>
        <v>17596</v>
      </c>
      <c r="P455" s="37">
        <v>16705</v>
      </c>
      <c r="Q455" s="37">
        <v>30134</v>
      </c>
      <c r="R455" s="37">
        <v>29954</v>
      </c>
      <c r="S455" s="37">
        <v>35755</v>
      </c>
      <c r="T455" s="66">
        <v>43657</v>
      </c>
      <c r="U455" s="62">
        <v>53483</v>
      </c>
      <c r="V455" s="67">
        <v>55317</v>
      </c>
      <c r="W455" s="67">
        <v>52659</v>
      </c>
      <c r="X455" s="67">
        <v>60002</v>
      </c>
      <c r="Y455" s="67"/>
      <c r="Z455" s="67"/>
      <c r="AA455" s="147">
        <v>93043</v>
      </c>
      <c r="AB455" s="147">
        <v>113668</v>
      </c>
      <c r="AC455" s="147">
        <v>119980</v>
      </c>
      <c r="AD455" s="147">
        <v>123651</v>
      </c>
      <c r="AE455" s="47" t="str">
        <f t="shared" si="461"/>
        <v>NA</v>
      </c>
      <c r="AF455" s="47" t="str">
        <f t="shared" si="462"/>
        <v>NA</v>
      </c>
      <c r="AG455" s="47" t="str">
        <f t="shared" si="463"/>
        <v>NA</v>
      </c>
      <c r="AH455" s="47" t="str">
        <f t="shared" si="464"/>
        <v>NA</v>
      </c>
      <c r="AI455" s="47" t="str">
        <f t="shared" si="465"/>
        <v>NA</v>
      </c>
      <c r="AJ455" s="47" t="str">
        <f t="shared" si="466"/>
        <v>NA</v>
      </c>
      <c r="AK455" s="47" t="str">
        <f t="shared" si="467"/>
        <v>NA</v>
      </c>
      <c r="AL455" s="47" t="str">
        <f t="shared" si="468"/>
        <v>NA</v>
      </c>
      <c r="AM455" s="47" t="str">
        <f t="shared" si="469"/>
        <v>NA</v>
      </c>
      <c r="AN455" s="47" t="str">
        <f t="shared" si="470"/>
        <v>NA</v>
      </c>
      <c r="AO455" s="47" t="str">
        <f t="shared" si="471"/>
        <v>NA</v>
      </c>
      <c r="AP455" s="47">
        <f t="shared" si="472"/>
        <v>583</v>
      </c>
      <c r="AQ455" s="47">
        <f t="shared" si="473"/>
        <v>621</v>
      </c>
      <c r="AR455" s="47">
        <f t="shared" si="474"/>
        <v>539</v>
      </c>
      <c r="AS455" s="47">
        <f t="shared" si="475"/>
        <v>571</v>
      </c>
      <c r="AT455" s="47">
        <f t="shared" si="476"/>
        <v>556</v>
      </c>
      <c r="AU455" s="47">
        <f t="shared" si="477"/>
        <v>532</v>
      </c>
      <c r="AV455" s="47">
        <f t="shared" si="478"/>
        <v>522</v>
      </c>
      <c r="AW455" s="47">
        <f t="shared" si="479"/>
        <v>538</v>
      </c>
      <c r="AX455" s="47">
        <f t="shared" si="480"/>
        <v>475</v>
      </c>
      <c r="AY455" s="47">
        <f t="shared" si="481"/>
        <v>466</v>
      </c>
      <c r="AZ455" s="47" t="str">
        <f t="shared" si="482"/>
        <v>NA</v>
      </c>
      <c r="BA455" s="47" t="str">
        <f t="shared" si="483"/>
        <v>NA</v>
      </c>
      <c r="BB455" s="47">
        <f t="shared" si="484"/>
        <v>433</v>
      </c>
      <c r="BC455" s="47">
        <f t="shared" si="485"/>
        <v>421</v>
      </c>
      <c r="BD455" s="47">
        <f t="shared" si="486"/>
        <v>410</v>
      </c>
      <c r="BE455" s="47">
        <f t="shared" si="487"/>
        <v>404</v>
      </c>
    </row>
    <row r="456" spans="1:57" s="36" customFormat="1" ht="15" customHeight="1" x14ac:dyDescent="0.25">
      <c r="A456" s="54" t="s">
        <v>2109</v>
      </c>
      <c r="B456" s="8" t="s">
        <v>944</v>
      </c>
      <c r="C456" s="81" t="s">
        <v>1128</v>
      </c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66"/>
      <c r="U456" s="62"/>
      <c r="V456" s="67">
        <v>56293</v>
      </c>
      <c r="W456" s="67">
        <v>58701</v>
      </c>
      <c r="X456" s="67">
        <v>69065</v>
      </c>
      <c r="Y456" s="67"/>
      <c r="Z456" s="67"/>
      <c r="AA456" s="147">
        <v>96514</v>
      </c>
      <c r="AB456" s="147">
        <v>110819</v>
      </c>
      <c r="AC456" s="147">
        <v>114826</v>
      </c>
      <c r="AD456" s="147">
        <v>110603</v>
      </c>
      <c r="AE456" s="47" t="str">
        <f t="shared" si="461"/>
        <v>NA</v>
      </c>
      <c r="AF456" s="47" t="str">
        <f t="shared" si="462"/>
        <v>NA</v>
      </c>
      <c r="AG456" s="47" t="str">
        <f t="shared" si="463"/>
        <v>NA</v>
      </c>
      <c r="AH456" s="47" t="str">
        <f t="shared" si="464"/>
        <v>NA</v>
      </c>
      <c r="AI456" s="47" t="str">
        <f t="shared" si="465"/>
        <v>NA</v>
      </c>
      <c r="AJ456" s="47" t="str">
        <f t="shared" si="466"/>
        <v>NA</v>
      </c>
      <c r="AK456" s="47" t="str">
        <f t="shared" si="467"/>
        <v>NA</v>
      </c>
      <c r="AL456" s="47" t="str">
        <f t="shared" si="468"/>
        <v>NA</v>
      </c>
      <c r="AM456" s="47" t="str">
        <f t="shared" si="469"/>
        <v>NA</v>
      </c>
      <c r="AN456" s="47" t="str">
        <f t="shared" si="470"/>
        <v>NA</v>
      </c>
      <c r="AO456" s="47" t="str">
        <f t="shared" si="471"/>
        <v>NA</v>
      </c>
      <c r="AP456" s="47" t="str">
        <f t="shared" si="472"/>
        <v>NA</v>
      </c>
      <c r="AQ456" s="47" t="str">
        <f t="shared" si="473"/>
        <v>NA</v>
      </c>
      <c r="AR456" s="47" t="str">
        <f t="shared" si="474"/>
        <v>NA</v>
      </c>
      <c r="AS456" s="47" t="str">
        <f t="shared" si="475"/>
        <v>NA</v>
      </c>
      <c r="AT456" s="47" t="str">
        <f t="shared" si="476"/>
        <v>NA</v>
      </c>
      <c r="AU456" s="47" t="str">
        <f t="shared" si="477"/>
        <v>NA</v>
      </c>
      <c r="AV456" s="47" t="str">
        <f t="shared" si="478"/>
        <v>NA</v>
      </c>
      <c r="AW456" s="47">
        <f t="shared" si="479"/>
        <v>533</v>
      </c>
      <c r="AX456" s="47">
        <f t="shared" si="480"/>
        <v>443</v>
      </c>
      <c r="AY456" s="47">
        <f t="shared" si="481"/>
        <v>419</v>
      </c>
      <c r="AZ456" s="47" t="str">
        <f t="shared" si="482"/>
        <v>NA</v>
      </c>
      <c r="BA456" s="47" t="str">
        <f t="shared" si="483"/>
        <v>NA</v>
      </c>
      <c r="BB456" s="47">
        <f t="shared" si="484"/>
        <v>424</v>
      </c>
      <c r="BC456" s="47">
        <f t="shared" si="485"/>
        <v>426</v>
      </c>
      <c r="BD456" s="47">
        <f t="shared" si="486"/>
        <v>417</v>
      </c>
      <c r="BE456" s="47">
        <f t="shared" si="487"/>
        <v>421</v>
      </c>
    </row>
    <row r="457" spans="1:57" s="36" customFormat="1" ht="15" customHeight="1" x14ac:dyDescent="0.25">
      <c r="A457" s="54" t="s">
        <v>108</v>
      </c>
      <c r="B457" s="8" t="s">
        <v>957</v>
      </c>
      <c r="C457" s="81" t="s">
        <v>1128</v>
      </c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66"/>
      <c r="U457" s="62"/>
      <c r="V457" s="67">
        <v>93107</v>
      </c>
      <c r="W457" s="67">
        <v>72180</v>
      </c>
      <c r="X457" s="67">
        <v>78671</v>
      </c>
      <c r="Y457" s="67"/>
      <c r="Z457" s="67"/>
      <c r="AA457" s="147">
        <v>96146</v>
      </c>
      <c r="AB457" s="147">
        <v>106192</v>
      </c>
      <c r="AC457" s="147"/>
      <c r="AD457" s="147"/>
      <c r="AE457" s="47" t="str">
        <f t="shared" si="461"/>
        <v>NA</v>
      </c>
      <c r="AF457" s="47" t="str">
        <f t="shared" si="462"/>
        <v>NA</v>
      </c>
      <c r="AG457" s="47" t="str">
        <f t="shared" si="463"/>
        <v>NA</v>
      </c>
      <c r="AH457" s="47" t="str">
        <f t="shared" si="464"/>
        <v>NA</v>
      </c>
      <c r="AI457" s="47" t="str">
        <f t="shared" si="465"/>
        <v>NA</v>
      </c>
      <c r="AJ457" s="47" t="str">
        <f t="shared" si="466"/>
        <v>NA</v>
      </c>
      <c r="AK457" s="47" t="str">
        <f t="shared" si="467"/>
        <v>NA</v>
      </c>
      <c r="AL457" s="47" t="str">
        <f t="shared" si="468"/>
        <v>NA</v>
      </c>
      <c r="AM457" s="47" t="str">
        <f t="shared" si="469"/>
        <v>NA</v>
      </c>
      <c r="AN457" s="47" t="str">
        <f t="shared" si="470"/>
        <v>NA</v>
      </c>
      <c r="AO457" s="47" t="str">
        <f t="shared" si="471"/>
        <v>NA</v>
      </c>
      <c r="AP457" s="47" t="str">
        <f t="shared" si="472"/>
        <v>NA</v>
      </c>
      <c r="AQ457" s="47" t="str">
        <f t="shared" si="473"/>
        <v>NA</v>
      </c>
      <c r="AR457" s="47" t="str">
        <f t="shared" si="474"/>
        <v>NA</v>
      </c>
      <c r="AS457" s="47" t="str">
        <f t="shared" si="475"/>
        <v>NA</v>
      </c>
      <c r="AT457" s="47" t="str">
        <f t="shared" si="476"/>
        <v>NA</v>
      </c>
      <c r="AU457" s="47" t="str">
        <f t="shared" si="477"/>
        <v>NA</v>
      </c>
      <c r="AV457" s="47" t="str">
        <f t="shared" si="478"/>
        <v>NA</v>
      </c>
      <c r="AW457" s="47">
        <f t="shared" si="479"/>
        <v>402</v>
      </c>
      <c r="AX457" s="47">
        <f t="shared" si="480"/>
        <v>387</v>
      </c>
      <c r="AY457" s="47">
        <f t="shared" si="481"/>
        <v>392</v>
      </c>
      <c r="AZ457" s="47" t="str">
        <f t="shared" si="482"/>
        <v>NA</v>
      </c>
      <c r="BA457" s="47" t="str">
        <f t="shared" si="483"/>
        <v>NA</v>
      </c>
      <c r="BB457" s="47">
        <f t="shared" si="484"/>
        <v>426</v>
      </c>
      <c r="BC457" s="47">
        <f t="shared" si="485"/>
        <v>435</v>
      </c>
      <c r="BD457" s="47" t="str">
        <f t="shared" si="486"/>
        <v>NA</v>
      </c>
      <c r="BE457" s="47" t="str">
        <f t="shared" si="487"/>
        <v>NA</v>
      </c>
    </row>
    <row r="458" spans="1:57" s="36" customFormat="1" ht="15" customHeight="1" x14ac:dyDescent="0.25">
      <c r="A458" s="54" t="s">
        <v>327</v>
      </c>
      <c r="B458" s="8" t="s">
        <v>950</v>
      </c>
      <c r="C458" s="81" t="s">
        <v>1128</v>
      </c>
      <c r="D458" s="37"/>
      <c r="E458" s="37"/>
      <c r="F458" s="37"/>
      <c r="G458" s="37"/>
      <c r="H458" s="37">
        <v>15547</v>
      </c>
      <c r="I458" s="37">
        <v>20381</v>
      </c>
      <c r="J458" s="37">
        <v>22073</v>
      </c>
      <c r="K458" s="37">
        <v>27935</v>
      </c>
      <c r="L458" s="37">
        <v>35102</v>
      </c>
      <c r="M458" s="37">
        <v>41544</v>
      </c>
      <c r="N458" s="37">
        <v>50028</v>
      </c>
      <c r="O458" s="37">
        <v>42093</v>
      </c>
      <c r="P458" s="37">
        <v>35199</v>
      </c>
      <c r="Q458" s="37">
        <v>41765</v>
      </c>
      <c r="R458" s="37">
        <v>48641</v>
      </c>
      <c r="S458" s="37">
        <v>53506</v>
      </c>
      <c r="T458" s="66">
        <v>61354</v>
      </c>
      <c r="U458" s="62">
        <v>72818</v>
      </c>
      <c r="V458" s="67">
        <v>70178</v>
      </c>
      <c r="W458" s="67">
        <v>58212</v>
      </c>
      <c r="X458" s="67">
        <v>67027</v>
      </c>
      <c r="Y458" s="67"/>
      <c r="Z458" s="67"/>
      <c r="AA458" s="147">
        <v>88192</v>
      </c>
      <c r="AB458" s="147">
        <v>103455</v>
      </c>
      <c r="AC458" s="147">
        <v>102902</v>
      </c>
      <c r="AD458" s="147">
        <v>101629</v>
      </c>
      <c r="AE458" s="47" t="str">
        <f t="shared" si="461"/>
        <v>NA</v>
      </c>
      <c r="AF458" s="47" t="str">
        <f t="shared" si="462"/>
        <v>NA</v>
      </c>
      <c r="AG458" s="47" t="str">
        <f t="shared" si="463"/>
        <v>NA</v>
      </c>
      <c r="AH458" s="47" t="str">
        <f t="shared" si="464"/>
        <v>NA</v>
      </c>
      <c r="AI458" s="47">
        <f t="shared" si="465"/>
        <v>398</v>
      </c>
      <c r="AJ458" s="47">
        <f t="shared" si="466"/>
        <v>412</v>
      </c>
      <c r="AK458" s="47">
        <f t="shared" si="467"/>
        <v>418</v>
      </c>
      <c r="AL458" s="47">
        <f t="shared" si="468"/>
        <v>414</v>
      </c>
      <c r="AM458" s="47">
        <f t="shared" si="469"/>
        <v>415</v>
      </c>
      <c r="AN458" s="47">
        <f t="shared" si="470"/>
        <v>409</v>
      </c>
      <c r="AO458" s="47">
        <f t="shared" si="471"/>
        <v>421</v>
      </c>
      <c r="AP458" s="47">
        <f t="shared" si="472"/>
        <v>450</v>
      </c>
      <c r="AQ458" s="47">
        <f t="shared" si="473"/>
        <v>490</v>
      </c>
      <c r="AR458" s="47">
        <f t="shared" si="474"/>
        <v>464</v>
      </c>
      <c r="AS458" s="47">
        <f t="shared" si="475"/>
        <v>456</v>
      </c>
      <c r="AT458" s="47">
        <f t="shared" si="476"/>
        <v>457</v>
      </c>
      <c r="AU458" s="47">
        <f t="shared" si="477"/>
        <v>448</v>
      </c>
      <c r="AV458" s="47">
        <f t="shared" si="478"/>
        <v>447</v>
      </c>
      <c r="AW458" s="47">
        <f t="shared" si="479"/>
        <v>476</v>
      </c>
      <c r="AX458" s="47">
        <f t="shared" si="480"/>
        <v>446</v>
      </c>
      <c r="AY458" s="47">
        <f t="shared" si="481"/>
        <v>430</v>
      </c>
      <c r="AZ458" s="47" t="str">
        <f t="shared" si="482"/>
        <v>NA</v>
      </c>
      <c r="BA458" s="47" t="str">
        <f t="shared" si="483"/>
        <v>NA</v>
      </c>
      <c r="BB458" s="47">
        <f t="shared" si="484"/>
        <v>444</v>
      </c>
      <c r="BC458" s="47">
        <f t="shared" si="485"/>
        <v>437</v>
      </c>
      <c r="BD458" s="47">
        <f t="shared" si="486"/>
        <v>439</v>
      </c>
      <c r="BE458" s="47">
        <f t="shared" si="487"/>
        <v>437</v>
      </c>
    </row>
    <row r="459" spans="1:57" s="36" customFormat="1" ht="15" customHeight="1" x14ac:dyDescent="0.25">
      <c r="A459" s="54" t="s">
        <v>58</v>
      </c>
      <c r="B459" s="8" t="s">
        <v>909</v>
      </c>
      <c r="C459" s="81" t="s">
        <v>1128</v>
      </c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>
        <v>54628</v>
      </c>
      <c r="O459" s="37">
        <v>55034</v>
      </c>
      <c r="P459" s="37">
        <v>51214</v>
      </c>
      <c r="Q459" s="37">
        <v>51326</v>
      </c>
      <c r="R459" s="37">
        <v>60699</v>
      </c>
      <c r="S459" s="37">
        <v>64283</v>
      </c>
      <c r="T459" s="66">
        <v>68990</v>
      </c>
      <c r="U459" s="62">
        <v>79912</v>
      </c>
      <c r="V459" s="67">
        <v>78649</v>
      </c>
      <c r="W459" s="67">
        <v>60841</v>
      </c>
      <c r="X459" s="67">
        <v>65037</v>
      </c>
      <c r="Y459" s="67"/>
      <c r="Z459" s="67"/>
      <c r="AA459" s="147">
        <v>88635</v>
      </c>
      <c r="AB459" s="147">
        <v>99829</v>
      </c>
      <c r="AC459" s="147">
        <v>97284</v>
      </c>
      <c r="AD459" s="147">
        <v>90656</v>
      </c>
      <c r="AE459" s="47" t="str">
        <f t="shared" si="461"/>
        <v>NA</v>
      </c>
      <c r="AF459" s="47" t="str">
        <f t="shared" si="462"/>
        <v>NA</v>
      </c>
      <c r="AG459" s="47" t="str">
        <f t="shared" si="463"/>
        <v>NA</v>
      </c>
      <c r="AH459" s="47" t="str">
        <f t="shared" si="464"/>
        <v>NA</v>
      </c>
      <c r="AI459" s="47" t="str">
        <f t="shared" si="465"/>
        <v>NA</v>
      </c>
      <c r="AJ459" s="47" t="str">
        <f t="shared" si="466"/>
        <v>NA</v>
      </c>
      <c r="AK459" s="47" t="str">
        <f t="shared" si="467"/>
        <v>NA</v>
      </c>
      <c r="AL459" s="47" t="str">
        <f t="shared" si="468"/>
        <v>NA</v>
      </c>
      <c r="AM459" s="47" t="str">
        <f t="shared" si="469"/>
        <v>NA</v>
      </c>
      <c r="AN459" s="47" t="str">
        <f t="shared" si="470"/>
        <v>NA</v>
      </c>
      <c r="AO459" s="47">
        <f t="shared" si="471"/>
        <v>409</v>
      </c>
      <c r="AP459" s="47">
        <f t="shared" si="472"/>
        <v>400</v>
      </c>
      <c r="AQ459" s="47">
        <f t="shared" si="473"/>
        <v>409</v>
      </c>
      <c r="AR459" s="47">
        <f t="shared" si="474"/>
        <v>409</v>
      </c>
      <c r="AS459" s="47">
        <f t="shared" si="475"/>
        <v>399</v>
      </c>
      <c r="AT459" s="47">
        <f t="shared" si="476"/>
        <v>409</v>
      </c>
      <c r="AU459" s="47">
        <f t="shared" si="477"/>
        <v>419</v>
      </c>
      <c r="AV459" s="47">
        <f t="shared" si="478"/>
        <v>422</v>
      </c>
      <c r="AW459" s="47">
        <f t="shared" si="479"/>
        <v>440</v>
      </c>
      <c r="AX459" s="47">
        <f t="shared" si="480"/>
        <v>433</v>
      </c>
      <c r="AY459" s="47">
        <f t="shared" si="481"/>
        <v>440</v>
      </c>
      <c r="AZ459" s="47" t="str">
        <f t="shared" si="482"/>
        <v>NA</v>
      </c>
      <c r="BA459" s="47" t="str">
        <f t="shared" si="483"/>
        <v>NA</v>
      </c>
      <c r="BB459" s="47">
        <f t="shared" si="484"/>
        <v>442</v>
      </c>
      <c r="BC459" s="47">
        <f t="shared" si="485"/>
        <v>445</v>
      </c>
      <c r="BD459" s="47">
        <f t="shared" si="486"/>
        <v>454</v>
      </c>
      <c r="BE459" s="47">
        <f t="shared" si="487"/>
        <v>463</v>
      </c>
    </row>
    <row r="460" spans="1:57" s="36" customFormat="1" ht="15" customHeight="1" x14ac:dyDescent="0.25">
      <c r="A460" s="54" t="s">
        <v>449</v>
      </c>
      <c r="B460" s="8" t="s">
        <v>957</v>
      </c>
      <c r="C460" s="81" t="s">
        <v>1128</v>
      </c>
      <c r="D460" s="37"/>
      <c r="E460" s="37"/>
      <c r="F460" s="37"/>
      <c r="G460" s="37"/>
      <c r="H460" s="37"/>
      <c r="I460" s="37"/>
      <c r="J460" s="37">
        <v>17379</v>
      </c>
      <c r="K460" s="37">
        <v>20290</v>
      </c>
      <c r="L460" s="37">
        <v>24963</v>
      </c>
      <c r="M460" s="37">
        <v>28203</v>
      </c>
      <c r="N460" s="37">
        <v>39786</v>
      </c>
      <c r="O460" s="37">
        <v>37292</v>
      </c>
      <c r="P460" s="37">
        <v>34344</v>
      </c>
      <c r="Q460" s="37">
        <v>34563</v>
      </c>
      <c r="R460" s="37">
        <v>43802</v>
      </c>
      <c r="S460" s="37">
        <v>51313</v>
      </c>
      <c r="T460" s="66">
        <v>61091</v>
      </c>
      <c r="U460" s="62">
        <v>73704</v>
      </c>
      <c r="V460" s="67">
        <v>72672</v>
      </c>
      <c r="W460" s="67">
        <v>53933</v>
      </c>
      <c r="X460" s="67">
        <v>61142</v>
      </c>
      <c r="Y460" s="67"/>
      <c r="Z460" s="67"/>
      <c r="AA460" s="147">
        <v>77826</v>
      </c>
      <c r="AB460" s="147">
        <v>88788</v>
      </c>
      <c r="AC460" s="147">
        <v>89573</v>
      </c>
      <c r="AD460" s="147">
        <v>88854</v>
      </c>
      <c r="AE460" s="47" t="str">
        <f t="shared" si="461"/>
        <v>NA</v>
      </c>
      <c r="AF460" s="47" t="str">
        <f t="shared" si="462"/>
        <v>NA</v>
      </c>
      <c r="AG460" s="47" t="str">
        <f t="shared" si="463"/>
        <v>NA</v>
      </c>
      <c r="AH460" s="47" t="str">
        <f t="shared" si="464"/>
        <v>NA</v>
      </c>
      <c r="AI460" s="47" t="str">
        <f t="shared" si="465"/>
        <v>NA</v>
      </c>
      <c r="AJ460" s="47" t="str">
        <f t="shared" si="466"/>
        <v>NA</v>
      </c>
      <c r="AK460" s="47">
        <f t="shared" si="467"/>
        <v>448</v>
      </c>
      <c r="AL460" s="47">
        <f t="shared" si="468"/>
        <v>447</v>
      </c>
      <c r="AM460" s="47">
        <f t="shared" si="469"/>
        <v>461</v>
      </c>
      <c r="AN460" s="47">
        <f t="shared" si="470"/>
        <v>465</v>
      </c>
      <c r="AO460" s="47">
        <f t="shared" si="471"/>
        <v>468</v>
      </c>
      <c r="AP460" s="47">
        <f t="shared" si="472"/>
        <v>477</v>
      </c>
      <c r="AQ460" s="47">
        <f t="shared" si="473"/>
        <v>494</v>
      </c>
      <c r="AR460" s="47">
        <f t="shared" si="474"/>
        <v>508</v>
      </c>
      <c r="AS460" s="47">
        <f t="shared" si="475"/>
        <v>486</v>
      </c>
      <c r="AT460" s="47">
        <f t="shared" si="476"/>
        <v>468</v>
      </c>
      <c r="AU460" s="47">
        <f t="shared" si="477"/>
        <v>450</v>
      </c>
      <c r="AV460" s="47">
        <f t="shared" si="478"/>
        <v>444</v>
      </c>
      <c r="AW460" s="47">
        <f t="shared" si="479"/>
        <v>460</v>
      </c>
      <c r="AX460" s="47">
        <f t="shared" si="480"/>
        <v>464</v>
      </c>
      <c r="AY460" s="47">
        <f t="shared" si="481"/>
        <v>460</v>
      </c>
      <c r="AZ460" s="47" t="str">
        <f t="shared" si="482"/>
        <v>NA</v>
      </c>
      <c r="BA460" s="47" t="str">
        <f t="shared" si="483"/>
        <v>NA</v>
      </c>
      <c r="BB460" s="47">
        <f t="shared" si="484"/>
        <v>482</v>
      </c>
      <c r="BC460" s="47">
        <f t="shared" si="485"/>
        <v>479</v>
      </c>
      <c r="BD460" s="47">
        <f t="shared" si="486"/>
        <v>474</v>
      </c>
      <c r="BE460" s="47">
        <f t="shared" si="487"/>
        <v>469</v>
      </c>
    </row>
    <row r="461" spans="1:57" s="36" customFormat="1" ht="15" customHeight="1" x14ac:dyDescent="0.25">
      <c r="A461" s="54" t="s">
        <v>793</v>
      </c>
      <c r="B461" s="8" t="s">
        <v>909</v>
      </c>
      <c r="C461" s="81" t="s">
        <v>1128</v>
      </c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>
        <v>47365</v>
      </c>
      <c r="T461" s="66">
        <v>52663</v>
      </c>
      <c r="U461" s="62">
        <v>60025</v>
      </c>
      <c r="V461" s="67">
        <v>68942</v>
      </c>
      <c r="W461" s="67">
        <v>48920</v>
      </c>
      <c r="X461" s="67">
        <v>54882</v>
      </c>
      <c r="Y461" s="67"/>
      <c r="Z461" s="67"/>
      <c r="AA461" s="147">
        <v>72449</v>
      </c>
      <c r="AB461" s="147">
        <v>87498</v>
      </c>
      <c r="AC461" s="147">
        <v>89789</v>
      </c>
      <c r="AD461" s="147">
        <v>91653</v>
      </c>
      <c r="AE461" s="47" t="str">
        <f t="shared" si="461"/>
        <v>NA</v>
      </c>
      <c r="AF461" s="47" t="str">
        <f t="shared" si="462"/>
        <v>NA</v>
      </c>
      <c r="AG461" s="47" t="str">
        <f t="shared" si="463"/>
        <v>NA</v>
      </c>
      <c r="AH461" s="47" t="str">
        <f t="shared" si="464"/>
        <v>NA</v>
      </c>
      <c r="AI461" s="47" t="str">
        <f t="shared" si="465"/>
        <v>NA</v>
      </c>
      <c r="AJ461" s="47" t="str">
        <f t="shared" si="466"/>
        <v>NA</v>
      </c>
      <c r="AK461" s="47" t="str">
        <f t="shared" si="467"/>
        <v>NA</v>
      </c>
      <c r="AL461" s="47" t="str">
        <f t="shared" si="468"/>
        <v>NA</v>
      </c>
      <c r="AM461" s="47" t="str">
        <f t="shared" si="469"/>
        <v>NA</v>
      </c>
      <c r="AN461" s="47" t="str">
        <f t="shared" si="470"/>
        <v>NA</v>
      </c>
      <c r="AO461" s="47" t="str">
        <f t="shared" si="471"/>
        <v>NA</v>
      </c>
      <c r="AP461" s="47" t="str">
        <f t="shared" si="472"/>
        <v>NA</v>
      </c>
      <c r="AQ461" s="47" t="str">
        <f t="shared" si="473"/>
        <v>NA</v>
      </c>
      <c r="AR461" s="47" t="str">
        <f t="shared" si="474"/>
        <v>NA</v>
      </c>
      <c r="AS461" s="47" t="str">
        <f t="shared" si="475"/>
        <v>NA</v>
      </c>
      <c r="AT461" s="47">
        <f t="shared" si="476"/>
        <v>488</v>
      </c>
      <c r="AU461" s="47">
        <f t="shared" si="477"/>
        <v>487</v>
      </c>
      <c r="AV461" s="47">
        <f t="shared" si="478"/>
        <v>496</v>
      </c>
      <c r="AW461" s="47">
        <f t="shared" si="479"/>
        <v>480</v>
      </c>
      <c r="AX461" s="47">
        <f t="shared" si="480"/>
        <v>490</v>
      </c>
      <c r="AY461" s="47">
        <f t="shared" si="481"/>
        <v>489</v>
      </c>
      <c r="AZ461" s="47" t="str">
        <f t="shared" si="482"/>
        <v>NA</v>
      </c>
      <c r="BA461" s="47" t="str">
        <f t="shared" si="483"/>
        <v>NA</v>
      </c>
      <c r="BB461" s="47">
        <f t="shared" si="484"/>
        <v>504</v>
      </c>
      <c r="BC461" s="47">
        <f t="shared" si="485"/>
        <v>484</v>
      </c>
      <c r="BD461" s="47">
        <f t="shared" si="486"/>
        <v>472</v>
      </c>
      <c r="BE461" s="47">
        <f t="shared" si="487"/>
        <v>461</v>
      </c>
    </row>
    <row r="462" spans="1:57" s="36" customFormat="1" ht="15" customHeight="1" x14ac:dyDescent="0.25">
      <c r="A462" s="54" t="s">
        <v>2126</v>
      </c>
      <c r="B462" s="8" t="s">
        <v>909</v>
      </c>
      <c r="C462" s="81" t="s">
        <v>1128</v>
      </c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66">
        <v>27404</v>
      </c>
      <c r="U462" s="62">
        <v>33672</v>
      </c>
      <c r="V462" s="67">
        <v>33364</v>
      </c>
      <c r="W462" s="67">
        <v>27642</v>
      </c>
      <c r="X462" s="67">
        <v>32699</v>
      </c>
      <c r="Y462" s="67"/>
      <c r="Z462" s="67"/>
      <c r="AA462" s="147">
        <v>69290</v>
      </c>
      <c r="AB462" s="147">
        <v>86658</v>
      </c>
      <c r="AC462" s="147">
        <v>90234</v>
      </c>
      <c r="AD462" s="147">
        <v>85625</v>
      </c>
      <c r="AE462" s="47" t="str">
        <f t="shared" si="461"/>
        <v>NA</v>
      </c>
      <c r="AF462" s="47" t="str">
        <f t="shared" si="462"/>
        <v>NA</v>
      </c>
      <c r="AG462" s="47" t="str">
        <f t="shared" si="463"/>
        <v>NA</v>
      </c>
      <c r="AH462" s="47" t="str">
        <f t="shared" si="464"/>
        <v>NA</v>
      </c>
      <c r="AI462" s="47" t="str">
        <f t="shared" si="465"/>
        <v>NA</v>
      </c>
      <c r="AJ462" s="47" t="str">
        <f t="shared" si="466"/>
        <v>NA</v>
      </c>
      <c r="AK462" s="47" t="str">
        <f t="shared" si="467"/>
        <v>NA</v>
      </c>
      <c r="AL462" s="47" t="str">
        <f t="shared" si="468"/>
        <v>NA</v>
      </c>
      <c r="AM462" s="47" t="str">
        <f t="shared" si="469"/>
        <v>NA</v>
      </c>
      <c r="AN462" s="47" t="str">
        <f t="shared" si="470"/>
        <v>NA</v>
      </c>
      <c r="AO462" s="47" t="str">
        <f t="shared" si="471"/>
        <v>NA</v>
      </c>
      <c r="AP462" s="47" t="str">
        <f t="shared" si="472"/>
        <v>NA</v>
      </c>
      <c r="AQ462" s="47" t="str">
        <f t="shared" si="473"/>
        <v>NA</v>
      </c>
      <c r="AR462" s="47" t="str">
        <f t="shared" si="474"/>
        <v>NA</v>
      </c>
      <c r="AS462" s="47" t="str">
        <f t="shared" si="475"/>
        <v>NA</v>
      </c>
      <c r="AT462" s="47" t="str">
        <f t="shared" si="476"/>
        <v>NA</v>
      </c>
      <c r="AU462" s="47">
        <f t="shared" si="477"/>
        <v>635</v>
      </c>
      <c r="AV462" s="47">
        <f t="shared" si="478"/>
        <v>620</v>
      </c>
      <c r="AW462" s="47">
        <f t="shared" si="479"/>
        <v>660</v>
      </c>
      <c r="AX462" s="47">
        <f t="shared" si="480"/>
        <v>614</v>
      </c>
      <c r="AY462" s="47">
        <f t="shared" si="481"/>
        <v>595</v>
      </c>
      <c r="AZ462" s="47" t="str">
        <f t="shared" si="482"/>
        <v>NA</v>
      </c>
      <c r="BA462" s="47" t="str">
        <f t="shared" si="483"/>
        <v>NA</v>
      </c>
      <c r="BB462" s="47">
        <f t="shared" si="484"/>
        <v>515</v>
      </c>
      <c r="BC462" s="47">
        <f t="shared" si="485"/>
        <v>487</v>
      </c>
      <c r="BD462" s="47">
        <f t="shared" si="486"/>
        <v>469</v>
      </c>
      <c r="BE462" s="47">
        <f t="shared" si="487"/>
        <v>479</v>
      </c>
    </row>
    <row r="463" spans="1:57" s="36" customFormat="1" ht="15" customHeight="1" x14ac:dyDescent="0.25">
      <c r="A463" s="54" t="s">
        <v>1022</v>
      </c>
      <c r="B463" s="8" t="s">
        <v>927</v>
      </c>
      <c r="C463" s="81" t="s">
        <v>1128</v>
      </c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>
        <v>43620</v>
      </c>
      <c r="O463" s="37">
        <v>45635</v>
      </c>
      <c r="P463" s="37">
        <v>45085</v>
      </c>
      <c r="Q463" s="37">
        <v>45928</v>
      </c>
      <c r="R463" s="37">
        <v>52888</v>
      </c>
      <c r="S463" s="37">
        <v>57360</v>
      </c>
      <c r="T463" s="66">
        <v>61662</v>
      </c>
      <c r="U463" s="62">
        <v>69022</v>
      </c>
      <c r="V463" s="67">
        <v>70674</v>
      </c>
      <c r="W463" s="67">
        <v>61827</v>
      </c>
      <c r="X463" s="67">
        <v>67144</v>
      </c>
      <c r="Y463" s="67"/>
      <c r="Z463" s="67"/>
      <c r="AA463" s="147">
        <v>77980</v>
      </c>
      <c r="AB463" s="147">
        <v>85581</v>
      </c>
      <c r="AC463" s="147"/>
      <c r="AD463" s="147"/>
      <c r="AE463" s="47" t="str">
        <f t="shared" si="461"/>
        <v>NA</v>
      </c>
      <c r="AF463" s="47" t="str">
        <f t="shared" si="462"/>
        <v>NA</v>
      </c>
      <c r="AG463" s="47" t="str">
        <f t="shared" si="463"/>
        <v>NA</v>
      </c>
      <c r="AH463" s="47" t="str">
        <f t="shared" si="464"/>
        <v>NA</v>
      </c>
      <c r="AI463" s="47" t="str">
        <f t="shared" si="465"/>
        <v>NA</v>
      </c>
      <c r="AJ463" s="47" t="str">
        <f t="shared" si="466"/>
        <v>NA</v>
      </c>
      <c r="AK463" s="47" t="str">
        <f t="shared" si="467"/>
        <v>NA</v>
      </c>
      <c r="AL463" s="47" t="str">
        <f t="shared" si="468"/>
        <v>NA</v>
      </c>
      <c r="AM463" s="47" t="str">
        <f t="shared" si="469"/>
        <v>NA</v>
      </c>
      <c r="AN463" s="47" t="str">
        <f t="shared" si="470"/>
        <v>NA</v>
      </c>
      <c r="AO463" s="47">
        <f t="shared" si="471"/>
        <v>449</v>
      </c>
      <c r="AP463" s="47">
        <f t="shared" si="472"/>
        <v>437</v>
      </c>
      <c r="AQ463" s="47">
        <f t="shared" si="473"/>
        <v>436</v>
      </c>
      <c r="AR463" s="47">
        <f t="shared" si="474"/>
        <v>436</v>
      </c>
      <c r="AS463" s="47">
        <f t="shared" si="475"/>
        <v>430</v>
      </c>
      <c r="AT463" s="47">
        <f t="shared" si="476"/>
        <v>439</v>
      </c>
      <c r="AU463" s="47">
        <f t="shared" si="477"/>
        <v>446</v>
      </c>
      <c r="AV463" s="47">
        <f t="shared" si="478"/>
        <v>459</v>
      </c>
      <c r="AW463" s="47">
        <f t="shared" si="479"/>
        <v>470</v>
      </c>
      <c r="AX463" s="47">
        <f t="shared" si="480"/>
        <v>426</v>
      </c>
      <c r="AY463" s="47">
        <f t="shared" si="481"/>
        <v>429</v>
      </c>
      <c r="AZ463" s="47" t="str">
        <f t="shared" si="482"/>
        <v>NA</v>
      </c>
      <c r="BA463" s="47" t="str">
        <f t="shared" si="483"/>
        <v>NA</v>
      </c>
      <c r="BB463" s="47">
        <f t="shared" si="484"/>
        <v>481</v>
      </c>
      <c r="BC463" s="47">
        <f t="shared" si="485"/>
        <v>493</v>
      </c>
      <c r="BD463" s="47" t="str">
        <f t="shared" si="486"/>
        <v>NA</v>
      </c>
      <c r="BE463" s="47" t="str">
        <f t="shared" si="487"/>
        <v>NA</v>
      </c>
    </row>
    <row r="464" spans="1:57" s="36" customFormat="1" ht="15" customHeight="1" x14ac:dyDescent="0.25">
      <c r="A464" s="54" t="s">
        <v>53</v>
      </c>
      <c r="B464" s="8" t="s">
        <v>909</v>
      </c>
      <c r="C464" s="81" t="s">
        <v>1128</v>
      </c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>
        <v>14686</v>
      </c>
      <c r="O464" s="37">
        <v>17248</v>
      </c>
      <c r="P464" s="37">
        <v>31490</v>
      </c>
      <c r="Q464" s="37">
        <v>34985</v>
      </c>
      <c r="R464" s="37">
        <v>47687</v>
      </c>
      <c r="S464" s="37">
        <v>56687</v>
      </c>
      <c r="T464" s="66">
        <v>66180</v>
      </c>
      <c r="U464" s="62">
        <v>79473</v>
      </c>
      <c r="V464" s="67">
        <v>71423</v>
      </c>
      <c r="W464" s="70">
        <f>((X464-V464)/2)+V464</f>
        <v>64713.5</v>
      </c>
      <c r="X464" s="67">
        <v>58004</v>
      </c>
      <c r="Y464" s="67"/>
      <c r="Z464" s="67"/>
      <c r="AA464" s="147">
        <v>73918</v>
      </c>
      <c r="AB464" s="147">
        <v>84369</v>
      </c>
      <c r="AC464" s="147">
        <v>82838</v>
      </c>
      <c r="AD464" s="147">
        <v>74984</v>
      </c>
      <c r="AE464" s="47" t="str">
        <f t="shared" si="461"/>
        <v>NA</v>
      </c>
      <c r="AF464" s="47" t="str">
        <f t="shared" si="462"/>
        <v>NA</v>
      </c>
      <c r="AG464" s="47" t="str">
        <f t="shared" si="463"/>
        <v>NA</v>
      </c>
      <c r="AH464" s="47" t="str">
        <f t="shared" si="464"/>
        <v>NA</v>
      </c>
      <c r="AI464" s="47" t="str">
        <f t="shared" si="465"/>
        <v>NA</v>
      </c>
      <c r="AJ464" s="47" t="str">
        <f t="shared" si="466"/>
        <v>NA</v>
      </c>
      <c r="AK464" s="47" t="str">
        <f t="shared" si="467"/>
        <v>NA</v>
      </c>
      <c r="AL464" s="47" t="str">
        <f t="shared" si="468"/>
        <v>NA</v>
      </c>
      <c r="AM464" s="47" t="str">
        <f t="shared" si="469"/>
        <v>NA</v>
      </c>
      <c r="AN464" s="47" t="str">
        <f t="shared" si="470"/>
        <v>NA</v>
      </c>
      <c r="AO464" s="47">
        <f t="shared" si="471"/>
        <v>590</v>
      </c>
      <c r="AP464" s="47">
        <f t="shared" si="472"/>
        <v>587</v>
      </c>
      <c r="AQ464" s="47">
        <f t="shared" si="473"/>
        <v>516</v>
      </c>
      <c r="AR464" s="47">
        <f t="shared" si="474"/>
        <v>506</v>
      </c>
      <c r="AS464" s="47">
        <f t="shared" si="475"/>
        <v>461</v>
      </c>
      <c r="AT464" s="47">
        <f t="shared" si="476"/>
        <v>440</v>
      </c>
      <c r="AU464" s="47">
        <f t="shared" si="477"/>
        <v>430</v>
      </c>
      <c r="AV464" s="47">
        <f t="shared" si="478"/>
        <v>424</v>
      </c>
      <c r="AW464" s="47">
        <f t="shared" si="479"/>
        <v>465</v>
      </c>
      <c r="AX464" s="47">
        <f t="shared" si="480"/>
        <v>414</v>
      </c>
      <c r="AY464" s="47">
        <f t="shared" si="481"/>
        <v>478</v>
      </c>
      <c r="AZ464" s="47" t="str">
        <f t="shared" si="482"/>
        <v>NA</v>
      </c>
      <c r="BA464" s="47" t="str">
        <f t="shared" si="483"/>
        <v>NA</v>
      </c>
      <c r="BB464" s="47">
        <f t="shared" si="484"/>
        <v>493</v>
      </c>
      <c r="BC464" s="47">
        <f t="shared" si="485"/>
        <v>498</v>
      </c>
      <c r="BD464" s="47">
        <f t="shared" si="486"/>
        <v>503</v>
      </c>
      <c r="BE464" s="47">
        <f t="shared" si="487"/>
        <v>518</v>
      </c>
    </row>
    <row r="465" spans="1:57" s="36" customFormat="1" ht="15" customHeight="1" x14ac:dyDescent="0.25">
      <c r="A465" s="54" t="s">
        <v>744</v>
      </c>
      <c r="B465" s="8" t="s">
        <v>950</v>
      </c>
      <c r="C465" s="81" t="s">
        <v>1128</v>
      </c>
      <c r="D465" s="37"/>
      <c r="E465" s="37"/>
      <c r="F465" s="37"/>
      <c r="G465" s="37"/>
      <c r="H465" s="37"/>
      <c r="I465" s="37"/>
      <c r="J465" s="37"/>
      <c r="K465" s="37">
        <v>54518</v>
      </c>
      <c r="L465" s="37">
        <v>62843</v>
      </c>
      <c r="M465" s="37">
        <v>65921</v>
      </c>
      <c r="N465" s="37">
        <v>70576</v>
      </c>
      <c r="O465" s="37">
        <v>62845</v>
      </c>
      <c r="P465" s="37">
        <v>56992</v>
      </c>
      <c r="Q465" s="37">
        <v>56746</v>
      </c>
      <c r="R465" s="37">
        <v>62838</v>
      </c>
      <c r="S465" s="37">
        <v>65647</v>
      </c>
      <c r="T465" s="66">
        <v>72668</v>
      </c>
      <c r="U465" s="62">
        <v>82539</v>
      </c>
      <c r="V465" s="67">
        <v>70394</v>
      </c>
      <c r="W465" s="67">
        <v>51389</v>
      </c>
      <c r="X465" s="67">
        <v>57190</v>
      </c>
      <c r="Y465" s="67"/>
      <c r="Z465" s="67"/>
      <c r="AA465" s="147">
        <v>72557</v>
      </c>
      <c r="AB465" s="147">
        <v>83941</v>
      </c>
      <c r="AC465" s="147"/>
      <c r="AD465" s="147"/>
      <c r="AE465" s="47" t="str">
        <f t="shared" si="461"/>
        <v>NA</v>
      </c>
      <c r="AF465" s="47" t="str">
        <f t="shared" si="462"/>
        <v>NA</v>
      </c>
      <c r="AG465" s="47" t="str">
        <f t="shared" si="463"/>
        <v>NA</v>
      </c>
      <c r="AH465" s="47" t="str">
        <f t="shared" si="464"/>
        <v>NA</v>
      </c>
      <c r="AI465" s="47" t="str">
        <f t="shared" si="465"/>
        <v>NA</v>
      </c>
      <c r="AJ465" s="47" t="str">
        <f t="shared" si="466"/>
        <v>NA</v>
      </c>
      <c r="AK465" s="47" t="str">
        <f t="shared" si="467"/>
        <v>NA</v>
      </c>
      <c r="AL465" s="47">
        <f t="shared" si="468"/>
        <v>324</v>
      </c>
      <c r="AM465" s="47">
        <f t="shared" si="469"/>
        <v>330</v>
      </c>
      <c r="AN465" s="47">
        <f t="shared" si="470"/>
        <v>343</v>
      </c>
      <c r="AO465" s="47">
        <f t="shared" si="471"/>
        <v>363</v>
      </c>
      <c r="AP465" s="47">
        <f t="shared" si="472"/>
        <v>375</v>
      </c>
      <c r="AQ465" s="47">
        <f t="shared" si="473"/>
        <v>383</v>
      </c>
      <c r="AR465" s="47">
        <f t="shared" si="474"/>
        <v>385</v>
      </c>
      <c r="AS465" s="47">
        <f t="shared" si="475"/>
        <v>393</v>
      </c>
      <c r="AT465" s="47">
        <f t="shared" si="476"/>
        <v>403</v>
      </c>
      <c r="AU465" s="47">
        <f t="shared" si="477"/>
        <v>410</v>
      </c>
      <c r="AV465" s="47">
        <f t="shared" si="478"/>
        <v>412</v>
      </c>
      <c r="AW465" s="47">
        <f t="shared" si="479"/>
        <v>474</v>
      </c>
      <c r="AX465" s="47">
        <f t="shared" si="480"/>
        <v>482</v>
      </c>
      <c r="AY465" s="47">
        <f t="shared" si="481"/>
        <v>480</v>
      </c>
      <c r="AZ465" s="47" t="str">
        <f t="shared" si="482"/>
        <v>NA</v>
      </c>
      <c r="BA465" s="47" t="str">
        <f t="shared" si="483"/>
        <v>NA</v>
      </c>
      <c r="BB465" s="47">
        <f t="shared" si="484"/>
        <v>502</v>
      </c>
      <c r="BC465" s="47">
        <f t="shared" si="485"/>
        <v>499</v>
      </c>
      <c r="BD465" s="47" t="str">
        <f t="shared" si="486"/>
        <v>NA</v>
      </c>
      <c r="BE465" s="47" t="str">
        <f t="shared" si="487"/>
        <v>NA</v>
      </c>
    </row>
    <row r="466" spans="1:57" s="36" customFormat="1" ht="15" customHeight="1" x14ac:dyDescent="0.25">
      <c r="A466" s="54" t="s">
        <v>826</v>
      </c>
      <c r="B466" s="8" t="s">
        <v>909</v>
      </c>
      <c r="C466" s="81" t="s">
        <v>1128</v>
      </c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>
        <v>29498</v>
      </c>
      <c r="O466" s="37">
        <v>29112</v>
      </c>
      <c r="P466" s="37">
        <v>27656</v>
      </c>
      <c r="Q466" s="37">
        <v>26748</v>
      </c>
      <c r="R466" s="37">
        <v>40171</v>
      </c>
      <c r="S466" s="37">
        <v>44280</v>
      </c>
      <c r="T466" s="66">
        <v>48819</v>
      </c>
      <c r="U466" s="62">
        <v>56715</v>
      </c>
      <c r="V466" s="67">
        <v>53972</v>
      </c>
      <c r="W466" s="67">
        <v>41765</v>
      </c>
      <c r="X466" s="67">
        <v>48439</v>
      </c>
      <c r="Y466" s="67"/>
      <c r="Z466" s="67"/>
      <c r="AA466" s="147">
        <v>59089</v>
      </c>
      <c r="AB466" s="147">
        <v>83254</v>
      </c>
      <c r="AC466" s="147">
        <v>85353</v>
      </c>
      <c r="AD466" s="147">
        <v>91724</v>
      </c>
      <c r="AE466" s="47" t="str">
        <f t="shared" si="461"/>
        <v>NA</v>
      </c>
      <c r="AF466" s="47" t="str">
        <f t="shared" si="462"/>
        <v>NA</v>
      </c>
      <c r="AG466" s="47" t="str">
        <f t="shared" si="463"/>
        <v>NA</v>
      </c>
      <c r="AH466" s="47" t="str">
        <f t="shared" si="464"/>
        <v>NA</v>
      </c>
      <c r="AI466" s="47" t="str">
        <f t="shared" si="465"/>
        <v>NA</v>
      </c>
      <c r="AJ466" s="47" t="str">
        <f t="shared" si="466"/>
        <v>NA</v>
      </c>
      <c r="AK466" s="47" t="str">
        <f t="shared" si="467"/>
        <v>NA</v>
      </c>
      <c r="AL466" s="47" t="str">
        <f t="shared" si="468"/>
        <v>NA</v>
      </c>
      <c r="AM466" s="47" t="str">
        <f t="shared" si="469"/>
        <v>NA</v>
      </c>
      <c r="AN466" s="47" t="str">
        <f t="shared" si="470"/>
        <v>NA</v>
      </c>
      <c r="AO466" s="47">
        <f t="shared" si="471"/>
        <v>521</v>
      </c>
      <c r="AP466" s="47">
        <f t="shared" si="472"/>
        <v>525</v>
      </c>
      <c r="AQ466" s="47">
        <f t="shared" si="473"/>
        <v>543</v>
      </c>
      <c r="AR466" s="47">
        <f t="shared" si="474"/>
        <v>568</v>
      </c>
      <c r="AS466" s="47">
        <f t="shared" si="475"/>
        <v>505</v>
      </c>
      <c r="AT466" s="47">
        <f t="shared" si="476"/>
        <v>504</v>
      </c>
      <c r="AU466" s="47">
        <f t="shared" si="477"/>
        <v>503</v>
      </c>
      <c r="AV466" s="47">
        <f t="shared" si="478"/>
        <v>508</v>
      </c>
      <c r="AW466" s="47">
        <f t="shared" si="479"/>
        <v>545</v>
      </c>
      <c r="AX466" s="47">
        <f t="shared" si="480"/>
        <v>521</v>
      </c>
      <c r="AY466" s="47">
        <f t="shared" si="481"/>
        <v>519</v>
      </c>
      <c r="AZ466" s="47" t="str">
        <f t="shared" si="482"/>
        <v>NA</v>
      </c>
      <c r="BA466" s="47" t="str">
        <f t="shared" si="483"/>
        <v>NA</v>
      </c>
      <c r="BB466" s="47">
        <f t="shared" si="484"/>
        <v>552</v>
      </c>
      <c r="BC466" s="47">
        <f t="shared" si="485"/>
        <v>501</v>
      </c>
      <c r="BD466" s="47">
        <f t="shared" si="486"/>
        <v>488</v>
      </c>
      <c r="BE466" s="47">
        <f t="shared" si="487"/>
        <v>460</v>
      </c>
    </row>
    <row r="467" spans="1:57" s="36" customFormat="1" ht="15" customHeight="1" x14ac:dyDescent="0.25">
      <c r="A467" s="54" t="s">
        <v>602</v>
      </c>
      <c r="B467" s="8" t="s">
        <v>943</v>
      </c>
      <c r="C467" s="81" t="s">
        <v>1128</v>
      </c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66"/>
      <c r="U467" s="62">
        <v>82924</v>
      </c>
      <c r="V467" s="67">
        <v>80169</v>
      </c>
      <c r="W467" s="67">
        <v>61482</v>
      </c>
      <c r="X467" s="67">
        <v>66143</v>
      </c>
      <c r="Y467" s="67"/>
      <c r="Z467" s="67"/>
      <c r="AA467" s="147">
        <v>73086</v>
      </c>
      <c r="AB467" s="147">
        <v>82448</v>
      </c>
      <c r="AC467" s="147">
        <v>81492</v>
      </c>
      <c r="AD467" s="147">
        <v>76855</v>
      </c>
      <c r="AE467" s="47" t="str">
        <f t="shared" si="461"/>
        <v>NA</v>
      </c>
      <c r="AF467" s="47" t="str">
        <f t="shared" si="462"/>
        <v>NA</v>
      </c>
      <c r="AG467" s="47" t="str">
        <f t="shared" si="463"/>
        <v>NA</v>
      </c>
      <c r="AH467" s="47" t="str">
        <f t="shared" si="464"/>
        <v>NA</v>
      </c>
      <c r="AI467" s="47" t="str">
        <f t="shared" si="465"/>
        <v>NA</v>
      </c>
      <c r="AJ467" s="47" t="str">
        <f t="shared" si="466"/>
        <v>NA</v>
      </c>
      <c r="AK467" s="47" t="str">
        <f t="shared" si="467"/>
        <v>NA</v>
      </c>
      <c r="AL467" s="47" t="str">
        <f t="shared" si="468"/>
        <v>NA</v>
      </c>
      <c r="AM467" s="47" t="str">
        <f t="shared" si="469"/>
        <v>NA</v>
      </c>
      <c r="AN467" s="47" t="str">
        <f t="shared" si="470"/>
        <v>NA</v>
      </c>
      <c r="AO467" s="47" t="str">
        <f t="shared" si="471"/>
        <v>NA</v>
      </c>
      <c r="AP467" s="47" t="str">
        <f t="shared" si="472"/>
        <v>NA</v>
      </c>
      <c r="AQ467" s="47" t="str">
        <f t="shared" si="473"/>
        <v>NA</v>
      </c>
      <c r="AR467" s="47" t="str">
        <f t="shared" si="474"/>
        <v>NA</v>
      </c>
      <c r="AS467" s="47" t="str">
        <f t="shared" si="475"/>
        <v>NA</v>
      </c>
      <c r="AT467" s="47" t="str">
        <f t="shared" si="476"/>
        <v>NA</v>
      </c>
      <c r="AU467" s="47" t="str">
        <f t="shared" si="477"/>
        <v>NA</v>
      </c>
      <c r="AV467" s="47">
        <f t="shared" si="478"/>
        <v>410</v>
      </c>
      <c r="AW467" s="47">
        <f t="shared" si="479"/>
        <v>435</v>
      </c>
      <c r="AX467" s="47">
        <f t="shared" si="480"/>
        <v>428</v>
      </c>
      <c r="AY467" s="47">
        <f t="shared" si="481"/>
        <v>436</v>
      </c>
      <c r="AZ467" s="47" t="str">
        <f t="shared" si="482"/>
        <v>NA</v>
      </c>
      <c r="BA467" s="47" t="str">
        <f t="shared" si="483"/>
        <v>NA</v>
      </c>
      <c r="BB467" s="47">
        <f t="shared" si="484"/>
        <v>497</v>
      </c>
      <c r="BC467" s="47">
        <f t="shared" si="485"/>
        <v>503</v>
      </c>
      <c r="BD467" s="47">
        <f t="shared" si="486"/>
        <v>507</v>
      </c>
      <c r="BE467" s="47">
        <f t="shared" si="487"/>
        <v>513</v>
      </c>
    </row>
    <row r="468" spans="1:57" s="36" customFormat="1" ht="15" customHeight="1" x14ac:dyDescent="0.25">
      <c r="A468" s="54" t="s">
        <v>807</v>
      </c>
      <c r="B468" s="8" t="s">
        <v>927</v>
      </c>
      <c r="C468" s="81" t="s">
        <v>1128</v>
      </c>
      <c r="D468" s="37"/>
      <c r="E468" s="37"/>
      <c r="F468" s="37"/>
      <c r="G468" s="37"/>
      <c r="H468" s="37">
        <v>13220</v>
      </c>
      <c r="I468" s="37">
        <v>14746</v>
      </c>
      <c r="J468" s="37">
        <v>17596</v>
      </c>
      <c r="K468" s="37">
        <v>20784</v>
      </c>
      <c r="L468" s="37">
        <v>24566</v>
      </c>
      <c r="M468" s="37">
        <v>30229</v>
      </c>
      <c r="N468" s="37">
        <v>34408</v>
      </c>
      <c r="O468" s="37">
        <v>29703</v>
      </c>
      <c r="P468" s="37">
        <v>24243</v>
      </c>
      <c r="Q468" s="37">
        <v>23951</v>
      </c>
      <c r="R468" s="37">
        <v>26549</v>
      </c>
      <c r="S468" s="37">
        <v>34095</v>
      </c>
      <c r="T468" s="66">
        <v>40317</v>
      </c>
      <c r="U468" s="62">
        <v>47114</v>
      </c>
      <c r="V468" s="67">
        <v>50954</v>
      </c>
      <c r="W468" s="67">
        <v>37753</v>
      </c>
      <c r="X468" s="67">
        <v>42381</v>
      </c>
      <c r="Y468" s="67"/>
      <c r="Z468" s="67"/>
      <c r="AA468" s="147">
        <v>61216</v>
      </c>
      <c r="AB468" s="147">
        <v>73582</v>
      </c>
      <c r="AC468" s="147">
        <v>82310</v>
      </c>
      <c r="AD468" s="147">
        <v>84585</v>
      </c>
      <c r="AE468" s="47" t="str">
        <f t="shared" si="461"/>
        <v>NA</v>
      </c>
      <c r="AF468" s="47" t="str">
        <f t="shared" si="462"/>
        <v>NA</v>
      </c>
      <c r="AG468" s="47" t="str">
        <f t="shared" si="463"/>
        <v>NA</v>
      </c>
      <c r="AH468" s="47" t="str">
        <f t="shared" si="464"/>
        <v>NA</v>
      </c>
      <c r="AI468" s="47">
        <f t="shared" si="465"/>
        <v>407</v>
      </c>
      <c r="AJ468" s="47">
        <f t="shared" si="466"/>
        <v>437</v>
      </c>
      <c r="AK468" s="47">
        <f t="shared" si="467"/>
        <v>446</v>
      </c>
      <c r="AL468" s="47">
        <f t="shared" si="468"/>
        <v>443</v>
      </c>
      <c r="AM468" s="47">
        <f t="shared" si="469"/>
        <v>464</v>
      </c>
      <c r="AN468" s="47">
        <f t="shared" si="470"/>
        <v>459</v>
      </c>
      <c r="AO468" s="47">
        <f t="shared" si="471"/>
        <v>498</v>
      </c>
      <c r="AP468" s="47">
        <f t="shared" si="472"/>
        <v>521</v>
      </c>
      <c r="AQ468" s="47">
        <f t="shared" si="473"/>
        <v>569</v>
      </c>
      <c r="AR468" s="47">
        <f t="shared" si="474"/>
        <v>597</v>
      </c>
      <c r="AS468" s="47">
        <f t="shared" si="475"/>
        <v>589</v>
      </c>
      <c r="AT468" s="47">
        <f t="shared" si="476"/>
        <v>566</v>
      </c>
      <c r="AU468" s="47">
        <f t="shared" si="477"/>
        <v>554</v>
      </c>
      <c r="AV468" s="47">
        <f t="shared" si="478"/>
        <v>553</v>
      </c>
      <c r="AW468" s="47">
        <f t="shared" si="479"/>
        <v>558</v>
      </c>
      <c r="AX468" s="47">
        <f t="shared" si="480"/>
        <v>544</v>
      </c>
      <c r="AY468" s="47">
        <f t="shared" si="481"/>
        <v>547</v>
      </c>
      <c r="AZ468" s="47" t="str">
        <f t="shared" si="482"/>
        <v>NA</v>
      </c>
      <c r="BA468" s="47" t="str">
        <f t="shared" si="483"/>
        <v>NA</v>
      </c>
      <c r="BB468" s="47">
        <f t="shared" si="484"/>
        <v>539</v>
      </c>
      <c r="BC468" s="47">
        <f t="shared" si="485"/>
        <v>531</v>
      </c>
      <c r="BD468" s="47">
        <f t="shared" si="486"/>
        <v>504</v>
      </c>
      <c r="BE468" s="47">
        <f t="shared" si="487"/>
        <v>482</v>
      </c>
    </row>
    <row r="469" spans="1:57" s="36" customFormat="1" ht="15" customHeight="1" x14ac:dyDescent="0.25">
      <c r="A469" s="54" t="s">
        <v>52</v>
      </c>
      <c r="B469" s="8" t="s">
        <v>944</v>
      </c>
      <c r="C469" s="81" t="s">
        <v>1128</v>
      </c>
      <c r="D469" s="37"/>
      <c r="E469" s="37"/>
      <c r="F469" s="37"/>
      <c r="G469" s="37"/>
      <c r="H469" s="37">
        <v>19110</v>
      </c>
      <c r="I469" s="37">
        <v>22234</v>
      </c>
      <c r="J469" s="37">
        <v>26243</v>
      </c>
      <c r="K469" s="37">
        <v>31108</v>
      </c>
      <c r="L469" s="37">
        <v>39542</v>
      </c>
      <c r="M469" s="37">
        <v>45594</v>
      </c>
      <c r="N469" s="37">
        <v>50833</v>
      </c>
      <c r="O469" s="37">
        <v>46611</v>
      </c>
      <c r="P469" s="37">
        <v>42571</v>
      </c>
      <c r="Q469" s="37">
        <v>42971</v>
      </c>
      <c r="R469" s="37">
        <v>48657</v>
      </c>
      <c r="S469" s="37">
        <v>51864</v>
      </c>
      <c r="T469" s="66">
        <v>54741</v>
      </c>
      <c r="U469" s="62">
        <v>63382</v>
      </c>
      <c r="V469" s="67">
        <v>62926</v>
      </c>
      <c r="W469" s="67">
        <v>46118</v>
      </c>
      <c r="X469" s="67">
        <v>50788</v>
      </c>
      <c r="Y469" s="67"/>
      <c r="Z469" s="67"/>
      <c r="AA469" s="147">
        <v>62593</v>
      </c>
      <c r="AB469" s="147">
        <v>72525</v>
      </c>
      <c r="AC469" s="147">
        <v>73491</v>
      </c>
      <c r="AD469" s="147">
        <v>68661</v>
      </c>
      <c r="AE469" s="47" t="str">
        <f t="shared" si="461"/>
        <v>NA</v>
      </c>
      <c r="AF469" s="47" t="str">
        <f t="shared" si="462"/>
        <v>NA</v>
      </c>
      <c r="AG469" s="47" t="str">
        <f t="shared" si="463"/>
        <v>NA</v>
      </c>
      <c r="AH469" s="47" t="str">
        <f t="shared" si="464"/>
        <v>NA</v>
      </c>
      <c r="AI469" s="47">
        <f t="shared" si="465"/>
        <v>380</v>
      </c>
      <c r="AJ469" s="47">
        <f t="shared" si="466"/>
        <v>399</v>
      </c>
      <c r="AK469" s="47">
        <f t="shared" si="467"/>
        <v>402</v>
      </c>
      <c r="AL469" s="47">
        <f t="shared" si="468"/>
        <v>399</v>
      </c>
      <c r="AM469" s="47">
        <f t="shared" si="469"/>
        <v>396</v>
      </c>
      <c r="AN469" s="47">
        <f t="shared" si="470"/>
        <v>389</v>
      </c>
      <c r="AO469" s="47">
        <f t="shared" si="471"/>
        <v>417</v>
      </c>
      <c r="AP469" s="47">
        <f t="shared" si="472"/>
        <v>430</v>
      </c>
      <c r="AQ469" s="47">
        <f t="shared" si="473"/>
        <v>448</v>
      </c>
      <c r="AR469" s="47">
        <f t="shared" si="474"/>
        <v>457</v>
      </c>
      <c r="AS469" s="47">
        <f t="shared" si="475"/>
        <v>455</v>
      </c>
      <c r="AT469" s="47">
        <f t="shared" si="476"/>
        <v>466</v>
      </c>
      <c r="AU469" s="47">
        <f t="shared" si="477"/>
        <v>476</v>
      </c>
      <c r="AV469" s="47">
        <f t="shared" si="478"/>
        <v>480</v>
      </c>
      <c r="AW469" s="47">
        <f t="shared" si="479"/>
        <v>507</v>
      </c>
      <c r="AX469" s="47">
        <f t="shared" si="480"/>
        <v>502</v>
      </c>
      <c r="AY469" s="47">
        <f t="shared" si="481"/>
        <v>508</v>
      </c>
      <c r="AZ469" s="47" t="str">
        <f t="shared" si="482"/>
        <v>NA</v>
      </c>
      <c r="BA469" s="47" t="str">
        <f t="shared" si="483"/>
        <v>NA</v>
      </c>
      <c r="BB469" s="47">
        <f t="shared" si="484"/>
        <v>537</v>
      </c>
      <c r="BC469" s="47">
        <f t="shared" si="485"/>
        <v>533</v>
      </c>
      <c r="BD469" s="47">
        <f t="shared" si="486"/>
        <v>532</v>
      </c>
      <c r="BE469" s="47">
        <f t="shared" si="487"/>
        <v>544</v>
      </c>
    </row>
    <row r="470" spans="1:57" s="36" customFormat="1" ht="15" customHeight="1" x14ac:dyDescent="0.25">
      <c r="A470" s="54" t="s">
        <v>1107</v>
      </c>
      <c r="B470" s="8" t="s">
        <v>909</v>
      </c>
      <c r="C470" s="81" t="s">
        <v>1128</v>
      </c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>
        <v>15459</v>
      </c>
      <c r="R470" s="37">
        <v>18179</v>
      </c>
      <c r="S470" s="37">
        <v>24102</v>
      </c>
      <c r="T470" s="66">
        <v>27925</v>
      </c>
      <c r="U470" s="62">
        <v>31310</v>
      </c>
      <c r="V470" s="67">
        <v>31481</v>
      </c>
      <c r="W470" s="67">
        <v>25775</v>
      </c>
      <c r="X470" s="67">
        <v>49766</v>
      </c>
      <c r="Y470" s="67"/>
      <c r="Z470" s="67"/>
      <c r="AA470" s="147">
        <v>65085</v>
      </c>
      <c r="AB470" s="147">
        <v>70243</v>
      </c>
      <c r="AC470" s="147">
        <v>62322</v>
      </c>
      <c r="AD470" s="147">
        <v>50252</v>
      </c>
      <c r="AE470" s="47" t="str">
        <f t="shared" si="461"/>
        <v>NA</v>
      </c>
      <c r="AF470" s="47" t="str">
        <f t="shared" si="462"/>
        <v>NA</v>
      </c>
      <c r="AG470" s="47" t="str">
        <f t="shared" si="463"/>
        <v>NA</v>
      </c>
      <c r="AH470" s="47" t="str">
        <f t="shared" si="464"/>
        <v>NA</v>
      </c>
      <c r="AI470" s="47" t="str">
        <f t="shared" si="465"/>
        <v>NA</v>
      </c>
      <c r="AJ470" s="47" t="str">
        <f t="shared" si="466"/>
        <v>NA</v>
      </c>
      <c r="AK470" s="47" t="str">
        <f t="shared" si="467"/>
        <v>NA</v>
      </c>
      <c r="AL470" s="47" t="str">
        <f t="shared" si="468"/>
        <v>NA</v>
      </c>
      <c r="AM470" s="47" t="str">
        <f t="shared" si="469"/>
        <v>NA</v>
      </c>
      <c r="AN470" s="47" t="str">
        <f t="shared" si="470"/>
        <v>NA</v>
      </c>
      <c r="AO470" s="47" t="str">
        <f t="shared" si="471"/>
        <v>NA</v>
      </c>
      <c r="AP470" s="47" t="str">
        <f t="shared" si="472"/>
        <v>NA</v>
      </c>
      <c r="AQ470" s="47" t="str">
        <f t="shared" si="473"/>
        <v>NA</v>
      </c>
      <c r="AR470" s="47">
        <f t="shared" si="474"/>
        <v>661</v>
      </c>
      <c r="AS470" s="47">
        <f t="shared" si="475"/>
        <v>649</v>
      </c>
      <c r="AT470" s="47">
        <f t="shared" si="476"/>
        <v>626</v>
      </c>
      <c r="AU470" s="47">
        <f t="shared" si="477"/>
        <v>629</v>
      </c>
      <c r="AV470" s="47">
        <f t="shared" si="478"/>
        <v>634</v>
      </c>
      <c r="AW470" s="47">
        <f t="shared" si="479"/>
        <v>675</v>
      </c>
      <c r="AX470" s="47">
        <f t="shared" si="480"/>
        <v>621</v>
      </c>
      <c r="AY470" s="47">
        <f t="shared" si="481"/>
        <v>514</v>
      </c>
      <c r="AZ470" s="47" t="str">
        <f t="shared" si="482"/>
        <v>NA</v>
      </c>
      <c r="BA470" s="47" t="str">
        <f t="shared" si="483"/>
        <v>NA</v>
      </c>
      <c r="BB470" s="47">
        <f t="shared" si="484"/>
        <v>530</v>
      </c>
      <c r="BC470" s="47">
        <f t="shared" si="485"/>
        <v>542</v>
      </c>
      <c r="BD470" s="47">
        <f t="shared" si="486"/>
        <v>569</v>
      </c>
      <c r="BE470" s="47">
        <f t="shared" si="487"/>
        <v>605</v>
      </c>
    </row>
    <row r="471" spans="1:57" s="36" customFormat="1" ht="15" customHeight="1" x14ac:dyDescent="0.25">
      <c r="A471" s="54" t="s">
        <v>494</v>
      </c>
      <c r="B471" s="8" t="s">
        <v>909</v>
      </c>
      <c r="C471" s="81" t="s">
        <v>1128</v>
      </c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>
        <v>18268</v>
      </c>
      <c r="Q471" s="37">
        <v>20275</v>
      </c>
      <c r="R471" s="37">
        <v>21992</v>
      </c>
      <c r="S471" s="37">
        <v>28756</v>
      </c>
      <c r="T471" s="66">
        <v>29761</v>
      </c>
      <c r="U471" s="62">
        <v>41120</v>
      </c>
      <c r="V471" s="67">
        <v>47179</v>
      </c>
      <c r="W471" s="67">
        <v>43731</v>
      </c>
      <c r="X471" s="67">
        <v>49019</v>
      </c>
      <c r="Y471" s="67"/>
      <c r="Z471" s="67"/>
      <c r="AA471" s="147">
        <v>55210</v>
      </c>
      <c r="AB471" s="147">
        <v>65385</v>
      </c>
      <c r="AC471" s="147">
        <v>67654</v>
      </c>
      <c r="AD471" s="147">
        <v>72207</v>
      </c>
      <c r="AE471" s="47" t="str">
        <f t="shared" si="461"/>
        <v>NA</v>
      </c>
      <c r="AF471" s="47" t="str">
        <f t="shared" si="462"/>
        <v>NA</v>
      </c>
      <c r="AG471" s="47" t="str">
        <f t="shared" si="463"/>
        <v>NA</v>
      </c>
      <c r="AH471" s="47" t="str">
        <f t="shared" si="464"/>
        <v>NA</v>
      </c>
      <c r="AI471" s="47" t="str">
        <f t="shared" si="465"/>
        <v>NA</v>
      </c>
      <c r="AJ471" s="47" t="str">
        <f t="shared" si="466"/>
        <v>NA</v>
      </c>
      <c r="AK471" s="47" t="str">
        <f t="shared" si="467"/>
        <v>NA</v>
      </c>
      <c r="AL471" s="47" t="str">
        <f t="shared" si="468"/>
        <v>NA</v>
      </c>
      <c r="AM471" s="47" t="str">
        <f t="shared" si="469"/>
        <v>NA</v>
      </c>
      <c r="AN471" s="47" t="str">
        <f t="shared" si="470"/>
        <v>NA</v>
      </c>
      <c r="AO471" s="47" t="str">
        <f t="shared" si="471"/>
        <v>NA</v>
      </c>
      <c r="AP471" s="47" t="str">
        <f t="shared" si="472"/>
        <v>NA</v>
      </c>
      <c r="AQ471" s="47">
        <f t="shared" si="473"/>
        <v>608</v>
      </c>
      <c r="AR471" s="47">
        <f t="shared" si="474"/>
        <v>624</v>
      </c>
      <c r="AS471" s="47">
        <f t="shared" si="475"/>
        <v>626</v>
      </c>
      <c r="AT471" s="47">
        <f t="shared" si="476"/>
        <v>596</v>
      </c>
      <c r="AU471" s="47">
        <f t="shared" si="477"/>
        <v>621</v>
      </c>
      <c r="AV471" s="47">
        <f t="shared" si="478"/>
        <v>588</v>
      </c>
      <c r="AW471" s="47">
        <f t="shared" si="479"/>
        <v>583</v>
      </c>
      <c r="AX471" s="47">
        <f t="shared" si="480"/>
        <v>513</v>
      </c>
      <c r="AY471" s="47">
        <f t="shared" si="481"/>
        <v>515</v>
      </c>
      <c r="AZ471" s="47" t="str">
        <f t="shared" si="482"/>
        <v>NA</v>
      </c>
      <c r="BA471" s="47" t="str">
        <f t="shared" si="483"/>
        <v>NA</v>
      </c>
      <c r="BB471" s="47">
        <f t="shared" si="484"/>
        <v>565</v>
      </c>
      <c r="BC471" s="47">
        <f t="shared" si="485"/>
        <v>557</v>
      </c>
      <c r="BD471" s="47">
        <f t="shared" si="486"/>
        <v>549</v>
      </c>
      <c r="BE471" s="47">
        <f t="shared" si="487"/>
        <v>524</v>
      </c>
    </row>
    <row r="472" spans="1:57" s="36" customFormat="1" ht="15" customHeight="1" x14ac:dyDescent="0.25">
      <c r="A472" s="54" t="s">
        <v>612</v>
      </c>
      <c r="B472" s="8" t="s">
        <v>943</v>
      </c>
      <c r="C472" s="81" t="s">
        <v>1128</v>
      </c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66">
        <v>4025</v>
      </c>
      <c r="U472" s="62">
        <v>4700</v>
      </c>
      <c r="V472" s="67"/>
      <c r="W472" s="67"/>
      <c r="X472" s="67"/>
      <c r="Y472" s="67"/>
      <c r="Z472" s="67"/>
      <c r="AA472" s="154">
        <v>51746</v>
      </c>
      <c r="AB472" s="154">
        <v>63423</v>
      </c>
      <c r="AC472" s="154"/>
      <c r="AD472" s="154"/>
      <c r="AE472" s="47" t="str">
        <f t="shared" si="461"/>
        <v>NA</v>
      </c>
      <c r="AF472" s="47" t="str">
        <f t="shared" si="462"/>
        <v>NA</v>
      </c>
      <c r="AG472" s="47" t="str">
        <f t="shared" si="463"/>
        <v>NA</v>
      </c>
      <c r="AH472" s="47" t="str">
        <f t="shared" si="464"/>
        <v>NA</v>
      </c>
      <c r="AI472" s="47" t="str">
        <f t="shared" si="465"/>
        <v>NA</v>
      </c>
      <c r="AJ472" s="47" t="str">
        <f t="shared" si="466"/>
        <v>NA</v>
      </c>
      <c r="AK472" s="47" t="str">
        <f t="shared" si="467"/>
        <v>NA</v>
      </c>
      <c r="AL472" s="47" t="str">
        <f t="shared" si="468"/>
        <v>NA</v>
      </c>
      <c r="AM472" s="47" t="str">
        <f t="shared" si="469"/>
        <v>NA</v>
      </c>
      <c r="AN472" s="47" t="str">
        <f t="shared" si="470"/>
        <v>NA</v>
      </c>
      <c r="AO472" s="47" t="str">
        <f t="shared" si="471"/>
        <v>NA</v>
      </c>
      <c r="AP472" s="47" t="str">
        <f t="shared" si="472"/>
        <v>NA</v>
      </c>
      <c r="AQ472" s="47" t="str">
        <f t="shared" si="473"/>
        <v>NA</v>
      </c>
      <c r="AR472" s="47" t="str">
        <f t="shared" si="474"/>
        <v>NA</v>
      </c>
      <c r="AS472" s="47" t="str">
        <f t="shared" si="475"/>
        <v>NA</v>
      </c>
      <c r="AT472" s="47" t="str">
        <f t="shared" si="476"/>
        <v>NA</v>
      </c>
      <c r="AU472" s="47">
        <f t="shared" si="477"/>
        <v>805</v>
      </c>
      <c r="AV472" s="47">
        <f t="shared" si="478"/>
        <v>816</v>
      </c>
      <c r="AW472" s="47" t="str">
        <f t="shared" si="479"/>
        <v>NA</v>
      </c>
      <c r="AX472" s="47" t="str">
        <f t="shared" si="480"/>
        <v>NA</v>
      </c>
      <c r="AY472" s="47" t="str">
        <f t="shared" si="481"/>
        <v>NA</v>
      </c>
      <c r="AZ472" s="47" t="str">
        <f t="shared" si="482"/>
        <v>NA</v>
      </c>
      <c r="BA472" s="47" t="str">
        <f t="shared" si="483"/>
        <v>NA</v>
      </c>
      <c r="BB472" s="47">
        <f t="shared" si="484"/>
        <v>580</v>
      </c>
      <c r="BC472" s="47">
        <f t="shared" si="485"/>
        <v>566</v>
      </c>
      <c r="BD472" s="47" t="str">
        <f t="shared" si="486"/>
        <v>NA</v>
      </c>
      <c r="BE472" s="47" t="str">
        <f t="shared" si="487"/>
        <v>NA</v>
      </c>
    </row>
    <row r="473" spans="1:57" s="36" customFormat="1" ht="15" customHeight="1" x14ac:dyDescent="0.25">
      <c r="A473" s="54" t="s">
        <v>1059</v>
      </c>
      <c r="B473" s="8" t="s">
        <v>909</v>
      </c>
      <c r="C473" s="81" t="s">
        <v>1128</v>
      </c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>
        <v>25938</v>
      </c>
      <c r="R473" s="37">
        <v>27229</v>
      </c>
      <c r="S473" s="37">
        <v>26562</v>
      </c>
      <c r="T473" s="66">
        <v>28166</v>
      </c>
      <c r="U473" s="62">
        <v>32237</v>
      </c>
      <c r="V473" s="67">
        <v>32098</v>
      </c>
      <c r="W473" s="67">
        <v>26286</v>
      </c>
      <c r="X473" s="67">
        <v>30165</v>
      </c>
      <c r="Y473" s="67"/>
      <c r="Z473" s="67"/>
      <c r="AA473" s="147">
        <v>47976</v>
      </c>
      <c r="AB473" s="147">
        <v>63244</v>
      </c>
      <c r="AC473" s="147"/>
      <c r="AD473" s="147"/>
      <c r="AE473" s="47" t="str">
        <f t="shared" si="461"/>
        <v>NA</v>
      </c>
      <c r="AF473" s="47" t="str">
        <f t="shared" si="462"/>
        <v>NA</v>
      </c>
      <c r="AG473" s="47" t="str">
        <f t="shared" si="463"/>
        <v>NA</v>
      </c>
      <c r="AH473" s="47" t="str">
        <f t="shared" si="464"/>
        <v>NA</v>
      </c>
      <c r="AI473" s="47" t="str">
        <f t="shared" si="465"/>
        <v>NA</v>
      </c>
      <c r="AJ473" s="47" t="str">
        <f t="shared" si="466"/>
        <v>NA</v>
      </c>
      <c r="AK473" s="47" t="str">
        <f t="shared" si="467"/>
        <v>NA</v>
      </c>
      <c r="AL473" s="47" t="str">
        <f t="shared" si="468"/>
        <v>NA</v>
      </c>
      <c r="AM473" s="47" t="str">
        <f t="shared" si="469"/>
        <v>NA</v>
      </c>
      <c r="AN473" s="47" t="str">
        <f t="shared" si="470"/>
        <v>NA</v>
      </c>
      <c r="AO473" s="47" t="str">
        <f t="shared" si="471"/>
        <v>NA</v>
      </c>
      <c r="AP473" s="47" t="str">
        <f t="shared" si="472"/>
        <v>NA</v>
      </c>
      <c r="AQ473" s="47" t="str">
        <f t="shared" si="473"/>
        <v>NA</v>
      </c>
      <c r="AR473" s="47">
        <f t="shared" si="474"/>
        <v>576</v>
      </c>
      <c r="AS473" s="47">
        <f t="shared" si="475"/>
        <v>584</v>
      </c>
      <c r="AT473" s="47">
        <f t="shared" si="476"/>
        <v>611</v>
      </c>
      <c r="AU473" s="47">
        <f t="shared" si="477"/>
        <v>628</v>
      </c>
      <c r="AV473" s="47">
        <f t="shared" si="478"/>
        <v>630</v>
      </c>
      <c r="AW473" s="47">
        <f t="shared" si="479"/>
        <v>667</v>
      </c>
      <c r="AX473" s="47">
        <f t="shared" si="480"/>
        <v>618</v>
      </c>
      <c r="AY473" s="47">
        <f t="shared" si="481"/>
        <v>615</v>
      </c>
      <c r="AZ473" s="47" t="str">
        <f t="shared" si="482"/>
        <v>NA</v>
      </c>
      <c r="BA473" s="47" t="str">
        <f t="shared" si="483"/>
        <v>NA</v>
      </c>
      <c r="BB473" s="47">
        <f t="shared" si="484"/>
        <v>594</v>
      </c>
      <c r="BC473" s="47">
        <f t="shared" si="485"/>
        <v>567</v>
      </c>
      <c r="BD473" s="47" t="str">
        <f t="shared" si="486"/>
        <v>NA</v>
      </c>
      <c r="BE473" s="47" t="str">
        <f t="shared" si="487"/>
        <v>NA</v>
      </c>
    </row>
    <row r="474" spans="1:57" s="36" customFormat="1" ht="15" customHeight="1" x14ac:dyDescent="0.25">
      <c r="A474" s="54" t="s">
        <v>31</v>
      </c>
      <c r="B474" s="8" t="s">
        <v>950</v>
      </c>
      <c r="C474" s="81" t="s">
        <v>1128</v>
      </c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>
        <v>28780</v>
      </c>
      <c r="Q474" s="37">
        <v>31700</v>
      </c>
      <c r="R474" s="37"/>
      <c r="S474" s="37"/>
      <c r="T474" s="66"/>
      <c r="U474" s="62"/>
      <c r="V474" s="67">
        <v>46976</v>
      </c>
      <c r="W474" s="67">
        <v>39759</v>
      </c>
      <c r="X474" s="67">
        <v>46111</v>
      </c>
      <c r="Y474" s="67"/>
      <c r="Z474" s="67"/>
      <c r="AA474" s="147">
        <v>56412</v>
      </c>
      <c r="AB474" s="147">
        <v>62973</v>
      </c>
      <c r="AC474" s="147">
        <v>62766</v>
      </c>
      <c r="AD474" s="147">
        <v>59902</v>
      </c>
      <c r="AE474" s="47" t="str">
        <f t="shared" si="461"/>
        <v>NA</v>
      </c>
      <c r="AF474" s="47" t="str">
        <f t="shared" si="462"/>
        <v>NA</v>
      </c>
      <c r="AG474" s="47" t="str">
        <f t="shared" si="463"/>
        <v>NA</v>
      </c>
      <c r="AH474" s="47" t="str">
        <f t="shared" si="464"/>
        <v>NA</v>
      </c>
      <c r="AI474" s="47" t="str">
        <f t="shared" si="465"/>
        <v>NA</v>
      </c>
      <c r="AJ474" s="47" t="str">
        <f t="shared" si="466"/>
        <v>NA</v>
      </c>
      <c r="AK474" s="47" t="str">
        <f t="shared" si="467"/>
        <v>NA</v>
      </c>
      <c r="AL474" s="47" t="str">
        <f t="shared" si="468"/>
        <v>NA</v>
      </c>
      <c r="AM474" s="47" t="str">
        <f t="shared" si="469"/>
        <v>NA</v>
      </c>
      <c r="AN474" s="47" t="str">
        <f t="shared" si="470"/>
        <v>NA</v>
      </c>
      <c r="AO474" s="47" t="str">
        <f t="shared" si="471"/>
        <v>NA</v>
      </c>
      <c r="AP474" s="47" t="str">
        <f t="shared" si="472"/>
        <v>NA</v>
      </c>
      <c r="AQ474" s="47">
        <f t="shared" si="473"/>
        <v>533</v>
      </c>
      <c r="AR474" s="47">
        <f t="shared" si="474"/>
        <v>529</v>
      </c>
      <c r="AS474" s="47" t="str">
        <f t="shared" si="475"/>
        <v>NA</v>
      </c>
      <c r="AT474" s="47" t="str">
        <f t="shared" si="476"/>
        <v>NA</v>
      </c>
      <c r="AU474" s="47" t="str">
        <f t="shared" si="477"/>
        <v>NA</v>
      </c>
      <c r="AV474" s="47" t="str">
        <f t="shared" si="478"/>
        <v>NA</v>
      </c>
      <c r="AW474" s="47">
        <f t="shared" si="479"/>
        <v>585</v>
      </c>
      <c r="AX474" s="47">
        <f t="shared" si="480"/>
        <v>531</v>
      </c>
      <c r="AY474" s="47">
        <f t="shared" si="481"/>
        <v>532</v>
      </c>
      <c r="AZ474" s="47" t="str">
        <f t="shared" si="482"/>
        <v>NA</v>
      </c>
      <c r="BA474" s="47" t="str">
        <f t="shared" si="483"/>
        <v>NA</v>
      </c>
      <c r="BB474" s="47">
        <f t="shared" si="484"/>
        <v>562</v>
      </c>
      <c r="BC474" s="47">
        <f t="shared" si="485"/>
        <v>570</v>
      </c>
      <c r="BD474" s="47">
        <f t="shared" si="486"/>
        <v>566</v>
      </c>
      <c r="BE474" s="47">
        <f t="shared" si="487"/>
        <v>573</v>
      </c>
    </row>
    <row r="475" spans="1:57" s="36" customFormat="1" ht="15" customHeight="1" x14ac:dyDescent="0.25">
      <c r="A475" s="54" t="s">
        <v>452</v>
      </c>
      <c r="B475" s="8" t="s">
        <v>927</v>
      </c>
      <c r="C475" s="81" t="s">
        <v>1128</v>
      </c>
      <c r="D475" s="37"/>
      <c r="E475" s="37"/>
      <c r="F475" s="37"/>
      <c r="G475" s="37"/>
      <c r="H475" s="37">
        <v>6540</v>
      </c>
      <c r="I475" s="37">
        <v>7771</v>
      </c>
      <c r="J475" s="98">
        <f>((L475-I475)/3)+I475</f>
        <v>18379.333333333336</v>
      </c>
      <c r="K475" s="98">
        <f>((L475-I475)/3)+J475</f>
        <v>28987.666666666672</v>
      </c>
      <c r="L475" s="37">
        <v>39596</v>
      </c>
      <c r="M475" s="37">
        <v>43318</v>
      </c>
      <c r="N475" s="37">
        <v>47371</v>
      </c>
      <c r="O475" s="37">
        <v>41482</v>
      </c>
      <c r="P475" s="37">
        <v>36199</v>
      </c>
      <c r="Q475" s="37"/>
      <c r="R475" s="37"/>
      <c r="S475" s="37"/>
      <c r="T475" s="66"/>
      <c r="U475" s="62"/>
      <c r="V475" s="67"/>
      <c r="W475" s="67"/>
      <c r="X475" s="67"/>
      <c r="Y475" s="67"/>
      <c r="Z475" s="67"/>
      <c r="AA475" s="147">
        <v>50998</v>
      </c>
      <c r="AB475" s="147">
        <v>57505</v>
      </c>
      <c r="AC475" s="147">
        <v>60177</v>
      </c>
      <c r="AD475" s="147">
        <v>57665</v>
      </c>
      <c r="AE475" s="47" t="str">
        <f t="shared" si="461"/>
        <v>NA</v>
      </c>
      <c r="AF475" s="47" t="str">
        <f t="shared" si="462"/>
        <v>NA</v>
      </c>
      <c r="AG475" s="47" t="str">
        <f t="shared" si="463"/>
        <v>NA</v>
      </c>
      <c r="AH475" s="47" t="str">
        <f t="shared" si="464"/>
        <v>NA</v>
      </c>
      <c r="AI475" s="47">
        <f t="shared" si="465"/>
        <v>438</v>
      </c>
      <c r="AJ475" s="47">
        <f t="shared" si="466"/>
        <v>467</v>
      </c>
      <c r="AK475" s="47">
        <f t="shared" si="467"/>
        <v>439</v>
      </c>
      <c r="AL475" s="47">
        <f t="shared" si="468"/>
        <v>410</v>
      </c>
      <c r="AM475" s="47">
        <f t="shared" si="469"/>
        <v>394</v>
      </c>
      <c r="AN475" s="47">
        <f t="shared" si="470"/>
        <v>398</v>
      </c>
      <c r="AO475" s="47">
        <f t="shared" si="471"/>
        <v>428</v>
      </c>
      <c r="AP475" s="47">
        <f t="shared" si="472"/>
        <v>455</v>
      </c>
      <c r="AQ475" s="47">
        <f t="shared" si="473"/>
        <v>481</v>
      </c>
      <c r="AR475" s="47" t="str">
        <f t="shared" si="474"/>
        <v>NA</v>
      </c>
      <c r="AS475" s="47" t="str">
        <f t="shared" si="475"/>
        <v>NA</v>
      </c>
      <c r="AT475" s="47" t="str">
        <f t="shared" si="476"/>
        <v>NA</v>
      </c>
      <c r="AU475" s="47" t="str">
        <f t="shared" si="477"/>
        <v>NA</v>
      </c>
      <c r="AV475" s="47" t="str">
        <f t="shared" si="478"/>
        <v>NA</v>
      </c>
      <c r="AW475" s="47" t="str">
        <f t="shared" si="479"/>
        <v>NA</v>
      </c>
      <c r="AX475" s="47" t="str">
        <f t="shared" si="480"/>
        <v>NA</v>
      </c>
      <c r="AY475" s="47" t="str">
        <f t="shared" si="481"/>
        <v>NA</v>
      </c>
      <c r="AZ475" s="47" t="str">
        <f t="shared" si="482"/>
        <v>NA</v>
      </c>
      <c r="BA475" s="47" t="str">
        <f t="shared" si="483"/>
        <v>NA</v>
      </c>
      <c r="BB475" s="47">
        <f t="shared" si="484"/>
        <v>582</v>
      </c>
      <c r="BC475" s="47">
        <f t="shared" si="485"/>
        <v>587</v>
      </c>
      <c r="BD475" s="47">
        <f t="shared" si="486"/>
        <v>575</v>
      </c>
      <c r="BE475" s="47">
        <f t="shared" si="487"/>
        <v>581</v>
      </c>
    </row>
    <row r="476" spans="1:57" s="36" customFormat="1" ht="15" customHeight="1" x14ac:dyDescent="0.25">
      <c r="A476" s="54" t="s">
        <v>506</v>
      </c>
      <c r="B476" s="8" t="s">
        <v>909</v>
      </c>
      <c r="C476" s="81" t="s">
        <v>1128</v>
      </c>
      <c r="D476" s="37"/>
      <c r="E476" s="37"/>
      <c r="F476" s="37"/>
      <c r="G476" s="37"/>
      <c r="H476" s="37">
        <v>9396</v>
      </c>
      <c r="I476" s="37">
        <v>11391</v>
      </c>
      <c r="J476" s="37">
        <v>14746</v>
      </c>
      <c r="K476" s="37">
        <v>17382</v>
      </c>
      <c r="L476" s="37">
        <v>20422</v>
      </c>
      <c r="M476" s="37">
        <v>21296</v>
      </c>
      <c r="N476" s="37">
        <v>20143</v>
      </c>
      <c r="O476" s="37">
        <v>21845</v>
      </c>
      <c r="P476" s="37">
        <v>19738</v>
      </c>
      <c r="Q476" s="37">
        <v>19081</v>
      </c>
      <c r="R476" s="37">
        <v>26408</v>
      </c>
      <c r="S476" s="37">
        <v>27881</v>
      </c>
      <c r="T476" s="66">
        <v>30341</v>
      </c>
      <c r="U476" s="62">
        <v>35741</v>
      </c>
      <c r="V476" s="67">
        <v>36616</v>
      </c>
      <c r="W476" s="67">
        <v>31070</v>
      </c>
      <c r="X476" s="67">
        <v>36564</v>
      </c>
      <c r="Y476" s="67"/>
      <c r="Z476" s="67"/>
      <c r="AA476" s="147">
        <v>50529</v>
      </c>
      <c r="AB476" s="147">
        <v>57000</v>
      </c>
      <c r="AC476" s="147">
        <v>57191</v>
      </c>
      <c r="AD476" s="147">
        <v>56442</v>
      </c>
      <c r="AE476" s="47" t="str">
        <f t="shared" si="461"/>
        <v>NA</v>
      </c>
      <c r="AF476" s="47" t="str">
        <f t="shared" si="462"/>
        <v>NA</v>
      </c>
      <c r="AG476" s="47" t="str">
        <f t="shared" si="463"/>
        <v>NA</v>
      </c>
      <c r="AH476" s="47" t="str">
        <f t="shared" si="464"/>
        <v>NA</v>
      </c>
      <c r="AI476" s="47">
        <f t="shared" si="465"/>
        <v>423</v>
      </c>
      <c r="AJ476" s="47">
        <f t="shared" si="466"/>
        <v>450</v>
      </c>
      <c r="AK476" s="47">
        <f t="shared" si="467"/>
        <v>457</v>
      </c>
      <c r="AL476" s="47">
        <f t="shared" si="468"/>
        <v>458</v>
      </c>
      <c r="AM476" s="47">
        <f t="shared" si="469"/>
        <v>478</v>
      </c>
      <c r="AN476" s="47">
        <f t="shared" si="470"/>
        <v>483</v>
      </c>
      <c r="AO476" s="47">
        <f t="shared" si="471"/>
        <v>562</v>
      </c>
      <c r="AP476" s="47">
        <f t="shared" si="472"/>
        <v>562</v>
      </c>
      <c r="AQ476" s="47">
        <f t="shared" si="473"/>
        <v>598</v>
      </c>
      <c r="AR476" s="47">
        <f t="shared" si="474"/>
        <v>633</v>
      </c>
      <c r="AS476" s="47">
        <f t="shared" si="475"/>
        <v>591</v>
      </c>
      <c r="AT476" s="47">
        <f t="shared" si="476"/>
        <v>600</v>
      </c>
      <c r="AU476" s="47">
        <f t="shared" si="477"/>
        <v>615</v>
      </c>
      <c r="AV476" s="47">
        <f t="shared" si="478"/>
        <v>610</v>
      </c>
      <c r="AW476" s="47">
        <f t="shared" si="479"/>
        <v>641</v>
      </c>
      <c r="AX476" s="47">
        <f t="shared" si="480"/>
        <v>588</v>
      </c>
      <c r="AY476" s="47">
        <f t="shared" si="481"/>
        <v>577</v>
      </c>
      <c r="AZ476" s="47" t="str">
        <f t="shared" si="482"/>
        <v>NA</v>
      </c>
      <c r="BA476" s="47" t="str">
        <f t="shared" si="483"/>
        <v>NA</v>
      </c>
      <c r="BB476" s="47">
        <f t="shared" si="484"/>
        <v>583</v>
      </c>
      <c r="BC476" s="47">
        <f t="shared" si="485"/>
        <v>588</v>
      </c>
      <c r="BD476" s="47">
        <f t="shared" si="486"/>
        <v>583</v>
      </c>
      <c r="BE476" s="47">
        <f t="shared" si="487"/>
        <v>584</v>
      </c>
    </row>
    <row r="477" spans="1:57" s="36" customFormat="1" ht="15" customHeight="1" x14ac:dyDescent="0.25">
      <c r="A477" s="54" t="s">
        <v>139</v>
      </c>
      <c r="B477" s="8" t="s">
        <v>909</v>
      </c>
      <c r="C477" s="81" t="s">
        <v>1128</v>
      </c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66"/>
      <c r="U477" s="62"/>
      <c r="V477" s="67">
        <v>30672</v>
      </c>
      <c r="W477" s="67">
        <v>36936</v>
      </c>
      <c r="X477" s="67">
        <v>38337</v>
      </c>
      <c r="Y477" s="67"/>
      <c r="Z477" s="67"/>
      <c r="AA477" s="147">
        <v>46452</v>
      </c>
      <c r="AB477" s="147">
        <v>52679</v>
      </c>
      <c r="AC477" s="147">
        <v>55332</v>
      </c>
      <c r="AD477" s="147">
        <v>62333</v>
      </c>
      <c r="AE477" s="47" t="str">
        <f t="shared" si="461"/>
        <v>NA</v>
      </c>
      <c r="AF477" s="47" t="str">
        <f t="shared" si="462"/>
        <v>NA</v>
      </c>
      <c r="AG477" s="47" t="str">
        <f t="shared" si="463"/>
        <v>NA</v>
      </c>
      <c r="AH477" s="47" t="str">
        <f t="shared" si="464"/>
        <v>NA</v>
      </c>
      <c r="AI477" s="47" t="str">
        <f t="shared" si="465"/>
        <v>NA</v>
      </c>
      <c r="AJ477" s="47" t="str">
        <f t="shared" si="466"/>
        <v>NA</v>
      </c>
      <c r="AK477" s="47" t="str">
        <f t="shared" si="467"/>
        <v>NA</v>
      </c>
      <c r="AL477" s="47" t="str">
        <f t="shared" si="468"/>
        <v>NA</v>
      </c>
      <c r="AM477" s="47" t="str">
        <f t="shared" si="469"/>
        <v>NA</v>
      </c>
      <c r="AN477" s="47" t="str">
        <f t="shared" si="470"/>
        <v>NA</v>
      </c>
      <c r="AO477" s="47" t="str">
        <f t="shared" si="471"/>
        <v>NA</v>
      </c>
      <c r="AP477" s="47" t="str">
        <f t="shared" si="472"/>
        <v>NA</v>
      </c>
      <c r="AQ477" s="47" t="str">
        <f t="shared" si="473"/>
        <v>NA</v>
      </c>
      <c r="AR477" s="47" t="str">
        <f t="shared" si="474"/>
        <v>NA</v>
      </c>
      <c r="AS477" s="47" t="str">
        <f t="shared" si="475"/>
        <v>NA</v>
      </c>
      <c r="AT477" s="47" t="str">
        <f t="shared" si="476"/>
        <v>NA</v>
      </c>
      <c r="AU477" s="47" t="str">
        <f t="shared" si="477"/>
        <v>NA</v>
      </c>
      <c r="AV477" s="47" t="str">
        <f t="shared" si="478"/>
        <v>NA</v>
      </c>
      <c r="AW477" s="47">
        <f t="shared" si="479"/>
        <v>679</v>
      </c>
      <c r="AX477" s="47">
        <f t="shared" si="480"/>
        <v>548</v>
      </c>
      <c r="AY477" s="47">
        <f t="shared" si="481"/>
        <v>567</v>
      </c>
      <c r="AZ477" s="47" t="str">
        <f t="shared" si="482"/>
        <v>NA</v>
      </c>
      <c r="BA477" s="47" t="str">
        <f t="shared" si="483"/>
        <v>NA</v>
      </c>
      <c r="BB477" s="47">
        <f t="shared" si="484"/>
        <v>602</v>
      </c>
      <c r="BC477" s="47">
        <f t="shared" si="485"/>
        <v>602</v>
      </c>
      <c r="BD477" s="47">
        <f t="shared" si="486"/>
        <v>591</v>
      </c>
      <c r="BE477" s="47">
        <f t="shared" si="487"/>
        <v>563</v>
      </c>
    </row>
    <row r="478" spans="1:57" s="36" customFormat="1" ht="15" customHeight="1" x14ac:dyDescent="0.25">
      <c r="A478" s="54" t="s">
        <v>812</v>
      </c>
      <c r="B478" s="8" t="s">
        <v>909</v>
      </c>
      <c r="C478" s="81" t="s">
        <v>1128</v>
      </c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>
        <v>18234</v>
      </c>
      <c r="O478" s="37">
        <v>18205</v>
      </c>
      <c r="P478" s="37">
        <v>17400</v>
      </c>
      <c r="Q478" s="37">
        <v>17857</v>
      </c>
      <c r="R478" s="98">
        <f>((T478-Q478)/3)+Q478</f>
        <v>22184.666666666668</v>
      </c>
      <c r="S478" s="98">
        <f>((T478-Q478)/3)+R478</f>
        <v>26512.333333333336</v>
      </c>
      <c r="T478" s="66">
        <v>30840</v>
      </c>
      <c r="U478" s="62">
        <v>35613</v>
      </c>
      <c r="V478" s="67">
        <v>33836</v>
      </c>
      <c r="W478" s="67">
        <v>32319</v>
      </c>
      <c r="X478" s="67">
        <v>38958</v>
      </c>
      <c r="Y478" s="67"/>
      <c r="Z478" s="67"/>
      <c r="AA478" s="147">
        <v>47761</v>
      </c>
      <c r="AB478" s="147">
        <v>52563</v>
      </c>
      <c r="AC478" s="147" t="s">
        <v>2236</v>
      </c>
      <c r="AD478" s="147" t="s">
        <v>2237</v>
      </c>
      <c r="AE478" s="47" t="str">
        <f t="shared" si="461"/>
        <v>NA</v>
      </c>
      <c r="AF478" s="47" t="str">
        <f t="shared" si="462"/>
        <v>NA</v>
      </c>
      <c r="AG478" s="47" t="str">
        <f t="shared" si="463"/>
        <v>NA</v>
      </c>
      <c r="AH478" s="47" t="str">
        <f t="shared" si="464"/>
        <v>NA</v>
      </c>
      <c r="AI478" s="47" t="str">
        <f t="shared" si="465"/>
        <v>NA</v>
      </c>
      <c r="AJ478" s="47" t="str">
        <f t="shared" si="466"/>
        <v>NA</v>
      </c>
      <c r="AK478" s="47" t="str">
        <f t="shared" si="467"/>
        <v>NA</v>
      </c>
      <c r="AL478" s="47" t="str">
        <f t="shared" si="468"/>
        <v>NA</v>
      </c>
      <c r="AM478" s="47" t="str">
        <f t="shared" si="469"/>
        <v>NA</v>
      </c>
      <c r="AN478" s="47" t="str">
        <f t="shared" si="470"/>
        <v>NA</v>
      </c>
      <c r="AO478" s="47">
        <f t="shared" si="471"/>
        <v>572</v>
      </c>
      <c r="AP478" s="47">
        <f t="shared" si="472"/>
        <v>580</v>
      </c>
      <c r="AQ478" s="47">
        <f t="shared" si="473"/>
        <v>617</v>
      </c>
      <c r="AR478" s="47">
        <f t="shared" si="474"/>
        <v>640</v>
      </c>
      <c r="AS478" s="47">
        <f t="shared" si="475"/>
        <v>622</v>
      </c>
      <c r="AT478" s="47">
        <f t="shared" si="476"/>
        <v>612</v>
      </c>
      <c r="AU478" s="47">
        <f t="shared" si="477"/>
        <v>609</v>
      </c>
      <c r="AV478" s="47">
        <f t="shared" si="478"/>
        <v>611</v>
      </c>
      <c r="AW478" s="47">
        <f t="shared" si="479"/>
        <v>656</v>
      </c>
      <c r="AX478" s="47">
        <f t="shared" si="480"/>
        <v>575</v>
      </c>
      <c r="AY478" s="47">
        <f t="shared" si="481"/>
        <v>562</v>
      </c>
      <c r="AZ478" s="47" t="str">
        <f t="shared" si="482"/>
        <v>NA</v>
      </c>
      <c r="BA478" s="47" t="str">
        <f t="shared" si="483"/>
        <v>NA</v>
      </c>
      <c r="BB478" s="47">
        <f t="shared" si="484"/>
        <v>595</v>
      </c>
      <c r="BC478" s="47">
        <f t="shared" si="485"/>
        <v>603</v>
      </c>
      <c r="BD478" s="47" t="e">
        <f t="shared" si="486"/>
        <v>#N/A</v>
      </c>
      <c r="BE478" s="47" t="e">
        <f t="shared" si="487"/>
        <v>#N/A</v>
      </c>
    </row>
    <row r="479" spans="1:57" s="36" customFormat="1" ht="15" customHeight="1" x14ac:dyDescent="0.25">
      <c r="A479" s="54" t="s">
        <v>2106</v>
      </c>
      <c r="B479" s="8" t="s">
        <v>950</v>
      </c>
      <c r="C479" s="81" t="s">
        <v>1128</v>
      </c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66"/>
      <c r="U479" s="62"/>
      <c r="V479" s="67">
        <v>36142</v>
      </c>
      <c r="W479" s="67">
        <v>28161</v>
      </c>
      <c r="X479" s="67">
        <v>32018</v>
      </c>
      <c r="Y479" s="67"/>
      <c r="Z479" s="67"/>
      <c r="AA479" s="147">
        <v>44054</v>
      </c>
      <c r="AB479" s="147">
        <v>52305</v>
      </c>
      <c r="AC479" s="147"/>
      <c r="AD479" s="147"/>
      <c r="AE479" s="47" t="str">
        <f t="shared" si="461"/>
        <v>NA</v>
      </c>
      <c r="AF479" s="47" t="str">
        <f t="shared" si="462"/>
        <v>NA</v>
      </c>
      <c r="AG479" s="47" t="str">
        <f t="shared" si="463"/>
        <v>NA</v>
      </c>
      <c r="AH479" s="47" t="str">
        <f t="shared" si="464"/>
        <v>NA</v>
      </c>
      <c r="AI479" s="47" t="str">
        <f t="shared" si="465"/>
        <v>NA</v>
      </c>
      <c r="AJ479" s="47" t="str">
        <f t="shared" si="466"/>
        <v>NA</v>
      </c>
      <c r="AK479" s="47" t="str">
        <f t="shared" si="467"/>
        <v>NA</v>
      </c>
      <c r="AL479" s="47" t="str">
        <f t="shared" si="468"/>
        <v>NA</v>
      </c>
      <c r="AM479" s="47" t="str">
        <f t="shared" si="469"/>
        <v>NA</v>
      </c>
      <c r="AN479" s="47" t="str">
        <f t="shared" si="470"/>
        <v>NA</v>
      </c>
      <c r="AO479" s="47" t="str">
        <f t="shared" si="471"/>
        <v>NA</v>
      </c>
      <c r="AP479" s="47" t="str">
        <f t="shared" si="472"/>
        <v>NA</v>
      </c>
      <c r="AQ479" s="47" t="str">
        <f t="shared" si="473"/>
        <v>NA</v>
      </c>
      <c r="AR479" s="47" t="str">
        <f t="shared" si="474"/>
        <v>NA</v>
      </c>
      <c r="AS479" s="47" t="str">
        <f t="shared" si="475"/>
        <v>NA</v>
      </c>
      <c r="AT479" s="47" t="str">
        <f t="shared" si="476"/>
        <v>NA</v>
      </c>
      <c r="AU479" s="47" t="str">
        <f t="shared" si="477"/>
        <v>NA</v>
      </c>
      <c r="AV479" s="47" t="str">
        <f t="shared" si="478"/>
        <v>NA</v>
      </c>
      <c r="AW479" s="47">
        <f t="shared" si="479"/>
        <v>642</v>
      </c>
      <c r="AX479" s="47">
        <f t="shared" si="480"/>
        <v>606</v>
      </c>
      <c r="AY479" s="47">
        <f t="shared" si="481"/>
        <v>605</v>
      </c>
      <c r="AZ479" s="47" t="str">
        <f t="shared" si="482"/>
        <v>NA</v>
      </c>
      <c r="BA479" s="47" t="str">
        <f t="shared" si="483"/>
        <v>NA</v>
      </c>
      <c r="BB479" s="47">
        <f t="shared" si="484"/>
        <v>612</v>
      </c>
      <c r="BC479" s="47">
        <f t="shared" si="485"/>
        <v>605</v>
      </c>
      <c r="BD479" s="47" t="str">
        <f t="shared" si="486"/>
        <v>NA</v>
      </c>
      <c r="BE479" s="47" t="str">
        <f t="shared" si="487"/>
        <v>NA</v>
      </c>
    </row>
    <row r="480" spans="1:57" s="36" customFormat="1" ht="15" customHeight="1" x14ac:dyDescent="0.25">
      <c r="A480" s="54" t="s">
        <v>505</v>
      </c>
      <c r="B480" s="8" t="s">
        <v>909</v>
      </c>
      <c r="C480" s="81" t="s">
        <v>1128</v>
      </c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>
        <v>8330</v>
      </c>
      <c r="S480" s="37">
        <v>9828</v>
      </c>
      <c r="T480" s="66">
        <v>13663</v>
      </c>
      <c r="U480" s="62">
        <v>17141</v>
      </c>
      <c r="V480" s="67">
        <v>20022</v>
      </c>
      <c r="W480" s="67">
        <v>18960</v>
      </c>
      <c r="X480" s="67">
        <v>23987</v>
      </c>
      <c r="Y480" s="67"/>
      <c r="Z480" s="67"/>
      <c r="AA480" s="147">
        <v>42548</v>
      </c>
      <c r="AB480" s="147">
        <v>50112</v>
      </c>
      <c r="AC480" s="147">
        <v>51948</v>
      </c>
      <c r="AD480" s="147">
        <v>53113</v>
      </c>
      <c r="AE480" s="47" t="str">
        <f t="shared" si="461"/>
        <v>NA</v>
      </c>
      <c r="AF480" s="47" t="str">
        <f t="shared" si="462"/>
        <v>NA</v>
      </c>
      <c r="AG480" s="47" t="str">
        <f t="shared" si="463"/>
        <v>NA</v>
      </c>
      <c r="AH480" s="47" t="str">
        <f t="shared" si="464"/>
        <v>NA</v>
      </c>
      <c r="AI480" s="47" t="str">
        <f t="shared" si="465"/>
        <v>NA</v>
      </c>
      <c r="AJ480" s="47" t="str">
        <f t="shared" si="466"/>
        <v>NA</v>
      </c>
      <c r="AK480" s="47" t="str">
        <f t="shared" si="467"/>
        <v>NA</v>
      </c>
      <c r="AL480" s="47" t="str">
        <f t="shared" si="468"/>
        <v>NA</v>
      </c>
      <c r="AM480" s="47" t="str">
        <f t="shared" si="469"/>
        <v>NA</v>
      </c>
      <c r="AN480" s="47" t="str">
        <f t="shared" si="470"/>
        <v>NA</v>
      </c>
      <c r="AO480" s="47" t="str">
        <f t="shared" si="471"/>
        <v>NA</v>
      </c>
      <c r="AP480" s="47" t="str">
        <f t="shared" si="472"/>
        <v>NA</v>
      </c>
      <c r="AQ480" s="47" t="str">
        <f t="shared" si="473"/>
        <v>NA</v>
      </c>
      <c r="AR480" s="47" t="str">
        <f t="shared" si="474"/>
        <v>NA</v>
      </c>
      <c r="AS480" s="47">
        <f t="shared" si="475"/>
        <v>717</v>
      </c>
      <c r="AT480" s="47">
        <f t="shared" si="476"/>
        <v>727</v>
      </c>
      <c r="AU480" s="47">
        <f t="shared" si="477"/>
        <v>742</v>
      </c>
      <c r="AV480" s="47">
        <f t="shared" si="478"/>
        <v>738</v>
      </c>
      <c r="AW480" s="47">
        <f t="shared" si="479"/>
        <v>770</v>
      </c>
      <c r="AX480" s="47">
        <f t="shared" si="480"/>
        <v>672</v>
      </c>
      <c r="AY480" s="47">
        <f t="shared" si="481"/>
        <v>656</v>
      </c>
      <c r="AZ480" s="47" t="str">
        <f t="shared" si="482"/>
        <v>NA</v>
      </c>
      <c r="BA480" s="47" t="str">
        <f t="shared" si="483"/>
        <v>NA</v>
      </c>
      <c r="BB480" s="47">
        <f t="shared" ref="BB480:BB511" si="488">IF(AA480&gt;0,RANK(AA480,AA$22:AA$1245),"NA")</f>
        <v>622</v>
      </c>
      <c r="BC480" s="47">
        <f t="shared" ref="BC480:BC511" si="489">IF(AB480&gt;0,RANK(AB480,AB$22:AB$1245),"NA")</f>
        <v>612</v>
      </c>
      <c r="BD480" s="47">
        <f t="shared" ref="BD480:BD511" si="490">IF(AC480&gt;0,RANK(AC480,AC$22:AC$1245),"NA")</f>
        <v>600</v>
      </c>
      <c r="BE480" s="47">
        <f t="shared" ref="BE480:BE511" si="491">IF(AD480&gt;0,RANK(AD480,AD$22:AD$1245),"NA")</f>
        <v>592</v>
      </c>
    </row>
    <row r="481" spans="1:57" s="36" customFormat="1" ht="15" customHeight="1" x14ac:dyDescent="0.25">
      <c r="A481" s="54" t="s">
        <v>561</v>
      </c>
      <c r="B481" s="8" t="s">
        <v>927</v>
      </c>
      <c r="C481" s="81" t="s">
        <v>1128</v>
      </c>
      <c r="D481" s="37"/>
      <c r="E481" s="37"/>
      <c r="F481" s="37"/>
      <c r="G481" s="37"/>
      <c r="H481" s="37"/>
      <c r="I481" s="37">
        <v>5076</v>
      </c>
      <c r="J481" s="37">
        <v>6706</v>
      </c>
      <c r="K481" s="37">
        <v>9708</v>
      </c>
      <c r="L481" s="37">
        <v>11699</v>
      </c>
      <c r="M481" s="37">
        <v>13705</v>
      </c>
      <c r="N481" s="37">
        <v>13962</v>
      </c>
      <c r="O481" s="37"/>
      <c r="P481" s="37"/>
      <c r="Q481" s="37">
        <v>15525</v>
      </c>
      <c r="R481" s="37"/>
      <c r="S481" s="37"/>
      <c r="T481" s="66"/>
      <c r="U481" s="62">
        <v>30091</v>
      </c>
      <c r="V481" s="67">
        <v>29141</v>
      </c>
      <c r="W481" s="67">
        <v>26860</v>
      </c>
      <c r="X481" s="67">
        <v>31323</v>
      </c>
      <c r="Y481" s="67"/>
      <c r="Z481" s="67"/>
      <c r="AA481" s="147">
        <v>40846</v>
      </c>
      <c r="AB481" s="147">
        <v>47233</v>
      </c>
      <c r="AC481" s="147">
        <v>69722</v>
      </c>
      <c r="AD481" s="147">
        <v>68822</v>
      </c>
      <c r="AE481" s="47" t="str">
        <f t="shared" si="461"/>
        <v>NA</v>
      </c>
      <c r="AF481" s="47" t="str">
        <f t="shared" si="462"/>
        <v>NA</v>
      </c>
      <c r="AG481" s="47" t="str">
        <f t="shared" si="463"/>
        <v>NA</v>
      </c>
      <c r="AH481" s="47" t="str">
        <f t="shared" si="464"/>
        <v>NA</v>
      </c>
      <c r="AI481" s="47" t="str">
        <f t="shared" si="465"/>
        <v>NA</v>
      </c>
      <c r="AJ481" s="47">
        <f t="shared" si="466"/>
        <v>477</v>
      </c>
      <c r="AK481" s="47">
        <f t="shared" si="467"/>
        <v>486</v>
      </c>
      <c r="AL481" s="47">
        <f t="shared" si="468"/>
        <v>479</v>
      </c>
      <c r="AM481" s="47">
        <f t="shared" si="469"/>
        <v>508</v>
      </c>
      <c r="AN481" s="47">
        <f t="shared" si="470"/>
        <v>510</v>
      </c>
      <c r="AO481" s="47">
        <f t="shared" si="471"/>
        <v>593</v>
      </c>
      <c r="AP481" s="47" t="str">
        <f t="shared" si="472"/>
        <v>NA</v>
      </c>
      <c r="AQ481" s="47" t="str">
        <f t="shared" si="473"/>
        <v>NA</v>
      </c>
      <c r="AR481" s="47">
        <f t="shared" si="474"/>
        <v>660</v>
      </c>
      <c r="AS481" s="47" t="str">
        <f t="shared" si="475"/>
        <v>NA</v>
      </c>
      <c r="AT481" s="47" t="str">
        <f t="shared" si="476"/>
        <v>NA</v>
      </c>
      <c r="AU481" s="47" t="str">
        <f t="shared" si="477"/>
        <v>NA</v>
      </c>
      <c r="AV481" s="47">
        <f t="shared" si="478"/>
        <v>643</v>
      </c>
      <c r="AW481" s="47">
        <f t="shared" si="479"/>
        <v>683</v>
      </c>
      <c r="AX481" s="47">
        <f t="shared" si="480"/>
        <v>616</v>
      </c>
      <c r="AY481" s="47">
        <f t="shared" si="481"/>
        <v>608</v>
      </c>
      <c r="AZ481" s="47" t="str">
        <f t="shared" si="482"/>
        <v>NA</v>
      </c>
      <c r="BA481" s="47" t="str">
        <f t="shared" si="483"/>
        <v>NA</v>
      </c>
      <c r="BB481" s="47">
        <f t="shared" si="488"/>
        <v>633</v>
      </c>
      <c r="BC481" s="47">
        <f t="shared" si="489"/>
        <v>627</v>
      </c>
      <c r="BD481" s="47">
        <f t="shared" si="490"/>
        <v>543</v>
      </c>
      <c r="BE481" s="47">
        <f t="shared" si="491"/>
        <v>541</v>
      </c>
    </row>
    <row r="482" spans="1:57" s="36" customFormat="1" ht="15" customHeight="1" x14ac:dyDescent="0.25">
      <c r="A482" s="54" t="s">
        <v>540</v>
      </c>
      <c r="B482" s="8" t="s">
        <v>909</v>
      </c>
      <c r="C482" s="81" t="s">
        <v>1128</v>
      </c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66">
        <v>31678</v>
      </c>
      <c r="U482" s="62">
        <v>37055</v>
      </c>
      <c r="V482" s="67">
        <v>35602</v>
      </c>
      <c r="W482" s="67">
        <v>26036</v>
      </c>
      <c r="X482" s="67">
        <v>27974</v>
      </c>
      <c r="Y482" s="67"/>
      <c r="Z482" s="67"/>
      <c r="AA482" s="147">
        <v>37070</v>
      </c>
      <c r="AB482" s="147">
        <v>43092</v>
      </c>
      <c r="AC482" s="147">
        <v>44592</v>
      </c>
      <c r="AD482" s="147">
        <v>44020</v>
      </c>
      <c r="AE482" s="47" t="str">
        <f t="shared" si="461"/>
        <v>NA</v>
      </c>
      <c r="AF482" s="47" t="str">
        <f t="shared" si="462"/>
        <v>NA</v>
      </c>
      <c r="AG482" s="47" t="str">
        <f t="shared" si="463"/>
        <v>NA</v>
      </c>
      <c r="AH482" s="47" t="str">
        <f t="shared" si="464"/>
        <v>NA</v>
      </c>
      <c r="AI482" s="47" t="str">
        <f t="shared" si="465"/>
        <v>NA</v>
      </c>
      <c r="AJ482" s="47" t="str">
        <f t="shared" si="466"/>
        <v>NA</v>
      </c>
      <c r="AK482" s="47" t="str">
        <f t="shared" si="467"/>
        <v>NA</v>
      </c>
      <c r="AL482" s="47" t="str">
        <f t="shared" si="468"/>
        <v>NA</v>
      </c>
      <c r="AM482" s="47" t="str">
        <f t="shared" si="469"/>
        <v>NA</v>
      </c>
      <c r="AN482" s="47" t="str">
        <f t="shared" si="470"/>
        <v>NA</v>
      </c>
      <c r="AO482" s="47" t="str">
        <f t="shared" si="471"/>
        <v>NA</v>
      </c>
      <c r="AP482" s="47" t="str">
        <f t="shared" si="472"/>
        <v>NA</v>
      </c>
      <c r="AQ482" s="47" t="str">
        <f t="shared" si="473"/>
        <v>NA</v>
      </c>
      <c r="AR482" s="47" t="str">
        <f t="shared" si="474"/>
        <v>NA</v>
      </c>
      <c r="AS482" s="47" t="str">
        <f t="shared" si="475"/>
        <v>NA</v>
      </c>
      <c r="AT482" s="47" t="str">
        <f t="shared" si="476"/>
        <v>NA</v>
      </c>
      <c r="AU482" s="47">
        <f t="shared" si="477"/>
        <v>601</v>
      </c>
      <c r="AV482" s="47">
        <f t="shared" si="478"/>
        <v>602</v>
      </c>
      <c r="AW482" s="47">
        <f t="shared" si="479"/>
        <v>645</v>
      </c>
      <c r="AX482" s="47">
        <f t="shared" si="480"/>
        <v>619</v>
      </c>
      <c r="AY482" s="47">
        <f t="shared" si="481"/>
        <v>630</v>
      </c>
      <c r="AZ482" s="47" t="str">
        <f t="shared" si="482"/>
        <v>NA</v>
      </c>
      <c r="BA482" s="47" t="str">
        <f t="shared" si="483"/>
        <v>NA</v>
      </c>
      <c r="BB482" s="47">
        <f t="shared" si="488"/>
        <v>649</v>
      </c>
      <c r="BC482" s="47">
        <f t="shared" si="489"/>
        <v>644</v>
      </c>
      <c r="BD482" s="47">
        <f t="shared" si="490"/>
        <v>632</v>
      </c>
      <c r="BE482" s="47">
        <f t="shared" si="491"/>
        <v>634</v>
      </c>
    </row>
    <row r="483" spans="1:57" s="36" customFormat="1" ht="15" customHeight="1" x14ac:dyDescent="0.25">
      <c r="A483" s="54" t="s">
        <v>245</v>
      </c>
      <c r="B483" s="8" t="s">
        <v>960</v>
      </c>
      <c r="C483" s="81" t="s">
        <v>1128</v>
      </c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>
        <v>26898</v>
      </c>
      <c r="P483" s="37">
        <v>24388</v>
      </c>
      <c r="Q483" s="37">
        <v>24583</v>
      </c>
      <c r="R483" s="37">
        <v>21777</v>
      </c>
      <c r="S483" s="37">
        <v>23130</v>
      </c>
      <c r="T483" s="66">
        <v>24296</v>
      </c>
      <c r="U483" s="62">
        <v>27200</v>
      </c>
      <c r="V483" s="67">
        <v>23643</v>
      </c>
      <c r="W483" s="67">
        <v>18117</v>
      </c>
      <c r="X483" s="67">
        <v>19897</v>
      </c>
      <c r="Y483" s="67"/>
      <c r="Z483" s="67"/>
      <c r="AA483" s="147">
        <v>29671</v>
      </c>
      <c r="AB483" s="147">
        <v>39868</v>
      </c>
      <c r="AC483" s="147">
        <v>40510</v>
      </c>
      <c r="AD483" s="147">
        <v>35911</v>
      </c>
      <c r="AE483" s="47" t="str">
        <f t="shared" si="461"/>
        <v>NA</v>
      </c>
      <c r="AF483" s="47" t="str">
        <f t="shared" si="462"/>
        <v>NA</v>
      </c>
      <c r="AG483" s="47" t="str">
        <f t="shared" si="463"/>
        <v>NA</v>
      </c>
      <c r="AH483" s="47" t="str">
        <f t="shared" si="464"/>
        <v>NA</v>
      </c>
      <c r="AI483" s="47" t="str">
        <f t="shared" si="465"/>
        <v>NA</v>
      </c>
      <c r="AJ483" s="47" t="str">
        <f t="shared" si="466"/>
        <v>NA</v>
      </c>
      <c r="AK483" s="47" t="str">
        <f t="shared" si="467"/>
        <v>NA</v>
      </c>
      <c r="AL483" s="47" t="str">
        <f t="shared" si="468"/>
        <v>NA</v>
      </c>
      <c r="AM483" s="47" t="str">
        <f t="shared" si="469"/>
        <v>NA</v>
      </c>
      <c r="AN483" s="47" t="str">
        <f t="shared" si="470"/>
        <v>NA</v>
      </c>
      <c r="AO483" s="47" t="str">
        <f t="shared" si="471"/>
        <v>NA</v>
      </c>
      <c r="AP483" s="47">
        <f t="shared" si="472"/>
        <v>537</v>
      </c>
      <c r="AQ483" s="47">
        <f t="shared" si="473"/>
        <v>565</v>
      </c>
      <c r="AR483" s="47">
        <f t="shared" si="474"/>
        <v>588</v>
      </c>
      <c r="AS483" s="47">
        <f t="shared" si="475"/>
        <v>628</v>
      </c>
      <c r="AT483" s="47">
        <f t="shared" si="476"/>
        <v>630</v>
      </c>
      <c r="AU483" s="47">
        <f t="shared" si="477"/>
        <v>655</v>
      </c>
      <c r="AV483" s="47">
        <f t="shared" si="478"/>
        <v>662</v>
      </c>
      <c r="AW483" s="47">
        <f t="shared" si="479"/>
        <v>738</v>
      </c>
      <c r="AX483" s="47">
        <f t="shared" si="480"/>
        <v>680</v>
      </c>
      <c r="AY483" s="47">
        <f t="shared" si="481"/>
        <v>682</v>
      </c>
      <c r="AZ483" s="47" t="str">
        <f t="shared" si="482"/>
        <v>NA</v>
      </c>
      <c r="BA483" s="47" t="str">
        <f t="shared" si="483"/>
        <v>NA</v>
      </c>
      <c r="BB483" s="47">
        <f t="shared" si="488"/>
        <v>683</v>
      </c>
      <c r="BC483" s="47">
        <f t="shared" si="489"/>
        <v>657</v>
      </c>
      <c r="BD483" s="47">
        <f t="shared" si="490"/>
        <v>649</v>
      </c>
      <c r="BE483" s="47">
        <f t="shared" si="491"/>
        <v>671</v>
      </c>
    </row>
    <row r="484" spans="1:57" s="36" customFormat="1" ht="15" customHeight="1" x14ac:dyDescent="0.25">
      <c r="A484" s="54" t="s">
        <v>1854</v>
      </c>
      <c r="B484" s="82" t="s">
        <v>909</v>
      </c>
      <c r="C484" s="81" t="s">
        <v>1128</v>
      </c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66"/>
      <c r="U484" s="62"/>
      <c r="V484" s="67"/>
      <c r="W484" s="67">
        <v>31348</v>
      </c>
      <c r="X484" s="67">
        <v>32239</v>
      </c>
      <c r="Y484" s="67"/>
      <c r="Z484" s="67"/>
      <c r="AA484" s="147">
        <v>34993</v>
      </c>
      <c r="AB484" s="147">
        <v>39438</v>
      </c>
      <c r="AC484" s="147">
        <v>40379</v>
      </c>
      <c r="AD484" s="147">
        <v>37131</v>
      </c>
      <c r="AE484" s="47" t="str">
        <f t="shared" si="461"/>
        <v>NA</v>
      </c>
      <c r="AF484" s="47" t="str">
        <f t="shared" si="462"/>
        <v>NA</v>
      </c>
      <c r="AG484" s="47" t="str">
        <f t="shared" si="463"/>
        <v>NA</v>
      </c>
      <c r="AH484" s="47" t="str">
        <f t="shared" si="464"/>
        <v>NA</v>
      </c>
      <c r="AI484" s="47" t="str">
        <f t="shared" si="465"/>
        <v>NA</v>
      </c>
      <c r="AJ484" s="47" t="str">
        <f t="shared" si="466"/>
        <v>NA</v>
      </c>
      <c r="AK484" s="47" t="str">
        <f t="shared" si="467"/>
        <v>NA</v>
      </c>
      <c r="AL484" s="47" t="str">
        <f t="shared" si="468"/>
        <v>NA</v>
      </c>
      <c r="AM484" s="47" t="str">
        <f t="shared" si="469"/>
        <v>NA</v>
      </c>
      <c r="AN484" s="47" t="str">
        <f t="shared" si="470"/>
        <v>NA</v>
      </c>
      <c r="AO484" s="47" t="str">
        <f t="shared" si="471"/>
        <v>NA</v>
      </c>
      <c r="AP484" s="47" t="str">
        <f t="shared" si="472"/>
        <v>NA</v>
      </c>
      <c r="AQ484" s="47" t="str">
        <f t="shared" si="473"/>
        <v>NA</v>
      </c>
      <c r="AR484" s="47" t="str">
        <f t="shared" si="474"/>
        <v>NA</v>
      </c>
      <c r="AS484" s="47" t="str">
        <f t="shared" si="475"/>
        <v>NA</v>
      </c>
      <c r="AT484" s="47" t="str">
        <f t="shared" si="476"/>
        <v>NA</v>
      </c>
      <c r="AU484" s="47" t="str">
        <f t="shared" si="477"/>
        <v>NA</v>
      </c>
      <c r="AV484" s="47" t="str">
        <f t="shared" si="478"/>
        <v>NA</v>
      </c>
      <c r="AW484" s="47" t="str">
        <f t="shared" si="479"/>
        <v>NA</v>
      </c>
      <c r="AX484" s="47">
        <f t="shared" si="480"/>
        <v>583</v>
      </c>
      <c r="AY484" s="47">
        <f t="shared" si="481"/>
        <v>602</v>
      </c>
      <c r="AZ484" s="47" t="str">
        <f t="shared" si="482"/>
        <v>NA</v>
      </c>
      <c r="BA484" s="47" t="str">
        <f t="shared" si="483"/>
        <v>NA</v>
      </c>
      <c r="BB484" s="47">
        <f t="shared" si="488"/>
        <v>652</v>
      </c>
      <c r="BC484" s="47">
        <f t="shared" si="489"/>
        <v>659</v>
      </c>
      <c r="BD484" s="47">
        <f t="shared" si="490"/>
        <v>651</v>
      </c>
      <c r="BE484" s="47">
        <f t="shared" si="491"/>
        <v>666</v>
      </c>
    </row>
    <row r="485" spans="1:57" s="36" customFormat="1" ht="15" customHeight="1" x14ac:dyDescent="0.25">
      <c r="A485" s="153" t="s">
        <v>2184</v>
      </c>
      <c r="B485" s="153" t="s">
        <v>955</v>
      </c>
      <c r="C485" s="153" t="s">
        <v>1128</v>
      </c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66"/>
      <c r="U485" s="66"/>
      <c r="V485" s="118"/>
      <c r="W485" s="118"/>
      <c r="X485" s="118"/>
      <c r="Y485" s="118"/>
      <c r="Z485" s="118"/>
      <c r="AA485" s="149">
        <v>33858</v>
      </c>
      <c r="AB485" s="149">
        <v>35216</v>
      </c>
      <c r="AC485" s="149">
        <v>36196</v>
      </c>
      <c r="AD485" s="149">
        <v>36204</v>
      </c>
      <c r="AE485" s="119"/>
      <c r="AF485" s="119"/>
      <c r="AG485" s="119"/>
      <c r="AH485" s="119"/>
      <c r="AI485" s="119"/>
      <c r="AJ485" s="119"/>
      <c r="AK485" s="119"/>
      <c r="AL485" s="119"/>
      <c r="AM485" s="119"/>
      <c r="AN485" s="119"/>
      <c r="AO485" s="119"/>
      <c r="AP485" s="119"/>
      <c r="AQ485" s="119"/>
      <c r="AR485" s="119"/>
      <c r="AS485" s="119"/>
      <c r="AT485" s="119"/>
      <c r="AU485" s="119"/>
      <c r="AV485" s="119"/>
      <c r="AW485" s="119"/>
      <c r="AX485" s="119"/>
      <c r="AY485" s="119"/>
      <c r="AZ485" s="119"/>
      <c r="BA485" s="119"/>
      <c r="BB485" s="47">
        <f t="shared" si="488"/>
        <v>659</v>
      </c>
      <c r="BC485" s="47">
        <f t="shared" si="489"/>
        <v>680</v>
      </c>
      <c r="BD485" s="47">
        <f t="shared" si="490"/>
        <v>666</v>
      </c>
      <c r="BE485" s="47">
        <f t="shared" si="491"/>
        <v>669</v>
      </c>
    </row>
    <row r="486" spans="1:57" s="36" customFormat="1" ht="15" customHeight="1" x14ac:dyDescent="0.25">
      <c r="A486" s="54" t="s">
        <v>2155</v>
      </c>
      <c r="B486" s="8" t="s">
        <v>960</v>
      </c>
      <c r="C486" s="81" t="s">
        <v>1128</v>
      </c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66">
        <v>20095</v>
      </c>
      <c r="U486" s="62">
        <v>23769</v>
      </c>
      <c r="V486" s="67">
        <v>25205</v>
      </c>
      <c r="W486" s="67">
        <v>19468</v>
      </c>
      <c r="X486" s="67">
        <v>22561</v>
      </c>
      <c r="Y486" s="67"/>
      <c r="Z486" s="67"/>
      <c r="AA486" s="147">
        <v>30207</v>
      </c>
      <c r="AB486" s="147">
        <v>34680</v>
      </c>
      <c r="AC486" s="147">
        <v>34620</v>
      </c>
      <c r="AD486" s="147">
        <v>34080</v>
      </c>
      <c r="AE486" s="47" t="str">
        <f t="shared" ref="AE486:AN489" si="492">IF(D486&gt;0,RANK(D486,D$22:D$1192),"NA")</f>
        <v>NA</v>
      </c>
      <c r="AF486" s="47" t="str">
        <f t="shared" si="492"/>
        <v>NA</v>
      </c>
      <c r="AG486" s="47" t="str">
        <f t="shared" si="492"/>
        <v>NA</v>
      </c>
      <c r="AH486" s="47" t="str">
        <f t="shared" si="492"/>
        <v>NA</v>
      </c>
      <c r="AI486" s="47" t="str">
        <f t="shared" si="492"/>
        <v>NA</v>
      </c>
      <c r="AJ486" s="47" t="str">
        <f t="shared" si="492"/>
        <v>NA</v>
      </c>
      <c r="AK486" s="47" t="str">
        <f t="shared" si="492"/>
        <v>NA</v>
      </c>
      <c r="AL486" s="47" t="str">
        <f t="shared" si="492"/>
        <v>NA</v>
      </c>
      <c r="AM486" s="47" t="str">
        <f t="shared" si="492"/>
        <v>NA</v>
      </c>
      <c r="AN486" s="47" t="str">
        <f t="shared" si="492"/>
        <v>NA</v>
      </c>
      <c r="AO486" s="47" t="str">
        <f t="shared" ref="AO486:AX489" si="493">IF(N486&gt;0,RANK(N486,N$22:N$1192),"NA")</f>
        <v>NA</v>
      </c>
      <c r="AP486" s="47" t="str">
        <f t="shared" si="493"/>
        <v>NA</v>
      </c>
      <c r="AQ486" s="47" t="str">
        <f t="shared" si="493"/>
        <v>NA</v>
      </c>
      <c r="AR486" s="47" t="str">
        <f t="shared" si="493"/>
        <v>NA</v>
      </c>
      <c r="AS486" s="47" t="str">
        <f t="shared" si="493"/>
        <v>NA</v>
      </c>
      <c r="AT486" s="47" t="str">
        <f t="shared" si="493"/>
        <v>NA</v>
      </c>
      <c r="AU486" s="47">
        <f t="shared" si="493"/>
        <v>693</v>
      </c>
      <c r="AV486" s="47">
        <f t="shared" si="493"/>
        <v>690</v>
      </c>
      <c r="AW486" s="47">
        <f t="shared" si="493"/>
        <v>718</v>
      </c>
      <c r="AX486" s="47">
        <f t="shared" si="493"/>
        <v>668</v>
      </c>
      <c r="AY486" s="47">
        <f t="shared" ref="AY486:BA489" si="494">IF(X486&gt;0,RANK(X486,X$22:X$1192),"NA")</f>
        <v>668</v>
      </c>
      <c r="AZ486" s="47" t="str">
        <f t="shared" si="494"/>
        <v>NA</v>
      </c>
      <c r="BA486" s="47" t="str">
        <f t="shared" si="494"/>
        <v>NA</v>
      </c>
      <c r="BB486" s="47">
        <f t="shared" si="488"/>
        <v>680</v>
      </c>
      <c r="BC486" s="47">
        <f t="shared" si="489"/>
        <v>682</v>
      </c>
      <c r="BD486" s="47">
        <f t="shared" si="490"/>
        <v>675</v>
      </c>
      <c r="BE486" s="47">
        <f t="shared" si="491"/>
        <v>677</v>
      </c>
    </row>
    <row r="487" spans="1:57" s="36" customFormat="1" ht="15" customHeight="1" x14ac:dyDescent="0.25">
      <c r="A487" s="54" t="s">
        <v>541</v>
      </c>
      <c r="B487" s="8" t="s">
        <v>909</v>
      </c>
      <c r="C487" s="81" t="s">
        <v>1128</v>
      </c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66">
        <v>15661</v>
      </c>
      <c r="U487" s="62">
        <v>19120</v>
      </c>
      <c r="V487" s="67">
        <v>21412</v>
      </c>
      <c r="W487" s="67">
        <v>19712</v>
      </c>
      <c r="X487" s="67">
        <v>25540</v>
      </c>
      <c r="Y487" s="67"/>
      <c r="Z487" s="67"/>
      <c r="AA487" s="147">
        <v>29318</v>
      </c>
      <c r="AB487" s="147">
        <v>33655</v>
      </c>
      <c r="AC487" s="147"/>
      <c r="AD487" s="147"/>
      <c r="AE487" s="47" t="str">
        <f t="shared" si="492"/>
        <v>NA</v>
      </c>
      <c r="AF487" s="47" t="str">
        <f t="shared" si="492"/>
        <v>NA</v>
      </c>
      <c r="AG487" s="47" t="str">
        <f t="shared" si="492"/>
        <v>NA</v>
      </c>
      <c r="AH487" s="47" t="str">
        <f t="shared" si="492"/>
        <v>NA</v>
      </c>
      <c r="AI487" s="47" t="str">
        <f t="shared" si="492"/>
        <v>NA</v>
      </c>
      <c r="AJ487" s="47" t="str">
        <f t="shared" si="492"/>
        <v>NA</v>
      </c>
      <c r="AK487" s="47" t="str">
        <f t="shared" si="492"/>
        <v>NA</v>
      </c>
      <c r="AL487" s="47" t="str">
        <f t="shared" si="492"/>
        <v>NA</v>
      </c>
      <c r="AM487" s="47" t="str">
        <f t="shared" si="492"/>
        <v>NA</v>
      </c>
      <c r="AN487" s="47" t="str">
        <f t="shared" si="492"/>
        <v>NA</v>
      </c>
      <c r="AO487" s="47" t="str">
        <f t="shared" si="493"/>
        <v>NA</v>
      </c>
      <c r="AP487" s="47" t="str">
        <f t="shared" si="493"/>
        <v>NA</v>
      </c>
      <c r="AQ487" s="47" t="str">
        <f t="shared" si="493"/>
        <v>NA</v>
      </c>
      <c r="AR487" s="47" t="str">
        <f t="shared" si="493"/>
        <v>NA</v>
      </c>
      <c r="AS487" s="47" t="str">
        <f t="shared" si="493"/>
        <v>NA</v>
      </c>
      <c r="AT487" s="47" t="str">
        <f t="shared" si="493"/>
        <v>NA</v>
      </c>
      <c r="AU487" s="47">
        <f t="shared" si="493"/>
        <v>727</v>
      </c>
      <c r="AV487" s="47">
        <f t="shared" si="493"/>
        <v>729</v>
      </c>
      <c r="AW487" s="47">
        <f t="shared" si="493"/>
        <v>756</v>
      </c>
      <c r="AX487" s="47">
        <f t="shared" si="493"/>
        <v>666</v>
      </c>
      <c r="AY487" s="47">
        <f t="shared" si="494"/>
        <v>641</v>
      </c>
      <c r="AZ487" s="47" t="str">
        <f t="shared" si="494"/>
        <v>NA</v>
      </c>
      <c r="BA487" s="47" t="str">
        <f t="shared" si="494"/>
        <v>NA</v>
      </c>
      <c r="BB487" s="47">
        <f t="shared" si="488"/>
        <v>687</v>
      </c>
      <c r="BC487" s="47">
        <f t="shared" si="489"/>
        <v>687</v>
      </c>
      <c r="BD487" s="47" t="str">
        <f t="shared" si="490"/>
        <v>NA</v>
      </c>
      <c r="BE487" s="47" t="str">
        <f t="shared" si="491"/>
        <v>NA</v>
      </c>
    </row>
    <row r="488" spans="1:57" s="36" customFormat="1" ht="15" customHeight="1" x14ac:dyDescent="0.25">
      <c r="A488" s="54" t="s">
        <v>990</v>
      </c>
      <c r="B488" s="8" t="s">
        <v>909</v>
      </c>
      <c r="C488" s="81" t="s">
        <v>1128</v>
      </c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>
        <v>25425</v>
      </c>
      <c r="P488" s="37">
        <v>21128</v>
      </c>
      <c r="Q488" s="37">
        <v>20228</v>
      </c>
      <c r="R488" s="37">
        <v>22967</v>
      </c>
      <c r="S488" s="37">
        <v>24987</v>
      </c>
      <c r="T488" s="66">
        <v>27282</v>
      </c>
      <c r="U488" s="62">
        <v>30395</v>
      </c>
      <c r="V488" s="67">
        <v>31398</v>
      </c>
      <c r="W488" s="67">
        <v>23670</v>
      </c>
      <c r="X488" s="67">
        <v>24578</v>
      </c>
      <c r="Y488" s="67"/>
      <c r="Z488" s="67"/>
      <c r="AA488" s="147">
        <v>29351</v>
      </c>
      <c r="AB488" s="147">
        <v>33458</v>
      </c>
      <c r="AC488" s="147">
        <v>33256</v>
      </c>
      <c r="AD488" s="147">
        <v>41654</v>
      </c>
      <c r="AE488" s="47" t="str">
        <f t="shared" si="492"/>
        <v>NA</v>
      </c>
      <c r="AF488" s="47" t="str">
        <f t="shared" si="492"/>
        <v>NA</v>
      </c>
      <c r="AG488" s="47" t="str">
        <f t="shared" si="492"/>
        <v>NA</v>
      </c>
      <c r="AH488" s="47" t="str">
        <f t="shared" si="492"/>
        <v>NA</v>
      </c>
      <c r="AI488" s="47" t="str">
        <f t="shared" si="492"/>
        <v>NA</v>
      </c>
      <c r="AJ488" s="47" t="str">
        <f t="shared" si="492"/>
        <v>NA</v>
      </c>
      <c r="AK488" s="47" t="str">
        <f t="shared" si="492"/>
        <v>NA</v>
      </c>
      <c r="AL488" s="47" t="str">
        <f t="shared" si="492"/>
        <v>NA</v>
      </c>
      <c r="AM488" s="47" t="str">
        <f t="shared" si="492"/>
        <v>NA</v>
      </c>
      <c r="AN488" s="47" t="str">
        <f t="shared" si="492"/>
        <v>NA</v>
      </c>
      <c r="AO488" s="47" t="str">
        <f t="shared" si="493"/>
        <v>NA</v>
      </c>
      <c r="AP488" s="47">
        <f t="shared" si="493"/>
        <v>540</v>
      </c>
      <c r="AQ488" s="47">
        <f t="shared" si="493"/>
        <v>592</v>
      </c>
      <c r="AR488" s="47">
        <f t="shared" si="493"/>
        <v>626</v>
      </c>
      <c r="AS488" s="47">
        <f t="shared" si="493"/>
        <v>617</v>
      </c>
      <c r="AT488" s="47">
        <f t="shared" si="493"/>
        <v>622</v>
      </c>
      <c r="AU488" s="47">
        <f t="shared" si="493"/>
        <v>636</v>
      </c>
      <c r="AV488" s="47">
        <f t="shared" si="493"/>
        <v>641</v>
      </c>
      <c r="AW488" s="47">
        <f t="shared" si="493"/>
        <v>676</v>
      </c>
      <c r="AX488" s="47">
        <f t="shared" si="493"/>
        <v>636</v>
      </c>
      <c r="AY488" s="47">
        <f t="shared" si="494"/>
        <v>650</v>
      </c>
      <c r="AZ488" s="47" t="str">
        <f t="shared" si="494"/>
        <v>NA</v>
      </c>
      <c r="BA488" s="47" t="str">
        <f t="shared" si="494"/>
        <v>NA</v>
      </c>
      <c r="BB488" s="47">
        <f t="shared" si="488"/>
        <v>686</v>
      </c>
      <c r="BC488" s="47">
        <f t="shared" si="489"/>
        <v>688</v>
      </c>
      <c r="BD488" s="47">
        <f t="shared" si="490"/>
        <v>683</v>
      </c>
      <c r="BE488" s="47">
        <f t="shared" si="491"/>
        <v>644</v>
      </c>
    </row>
    <row r="489" spans="1:57" s="36" customFormat="1" ht="15" customHeight="1" x14ac:dyDescent="0.25">
      <c r="A489" s="54" t="s">
        <v>209</v>
      </c>
      <c r="B489" s="8" t="s">
        <v>909</v>
      </c>
      <c r="C489" s="81" t="s">
        <v>1128</v>
      </c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>
        <v>10348</v>
      </c>
      <c r="T489" s="66">
        <v>16072</v>
      </c>
      <c r="U489" s="62">
        <v>18590</v>
      </c>
      <c r="V489" s="67">
        <v>18447</v>
      </c>
      <c r="W489" s="67">
        <v>15700</v>
      </c>
      <c r="X489" s="67">
        <v>18512</v>
      </c>
      <c r="Y489" s="67"/>
      <c r="Z489" s="67"/>
      <c r="AA489" s="147">
        <v>24427</v>
      </c>
      <c r="AB489" s="147">
        <v>27724</v>
      </c>
      <c r="AC489" s="147">
        <v>27964</v>
      </c>
      <c r="AD489" s="147">
        <v>27068</v>
      </c>
      <c r="AE489" s="47" t="str">
        <f t="shared" si="492"/>
        <v>NA</v>
      </c>
      <c r="AF489" s="47" t="str">
        <f t="shared" si="492"/>
        <v>NA</v>
      </c>
      <c r="AG489" s="47" t="str">
        <f t="shared" si="492"/>
        <v>NA</v>
      </c>
      <c r="AH489" s="47" t="str">
        <f t="shared" si="492"/>
        <v>NA</v>
      </c>
      <c r="AI489" s="47" t="str">
        <f t="shared" si="492"/>
        <v>NA</v>
      </c>
      <c r="AJ489" s="47" t="str">
        <f t="shared" si="492"/>
        <v>NA</v>
      </c>
      <c r="AK489" s="47" t="str">
        <f t="shared" si="492"/>
        <v>NA</v>
      </c>
      <c r="AL489" s="47" t="str">
        <f t="shared" si="492"/>
        <v>NA</v>
      </c>
      <c r="AM489" s="47" t="str">
        <f t="shared" si="492"/>
        <v>NA</v>
      </c>
      <c r="AN489" s="47" t="str">
        <f t="shared" si="492"/>
        <v>NA</v>
      </c>
      <c r="AO489" s="47" t="str">
        <f t="shared" si="493"/>
        <v>NA</v>
      </c>
      <c r="AP489" s="47" t="str">
        <f t="shared" si="493"/>
        <v>NA</v>
      </c>
      <c r="AQ489" s="47" t="str">
        <f t="shared" si="493"/>
        <v>NA</v>
      </c>
      <c r="AR489" s="47" t="str">
        <f t="shared" si="493"/>
        <v>NA</v>
      </c>
      <c r="AS489" s="47" t="str">
        <f t="shared" si="493"/>
        <v>NA</v>
      </c>
      <c r="AT489" s="47">
        <f t="shared" si="493"/>
        <v>720</v>
      </c>
      <c r="AU489" s="47">
        <f t="shared" si="493"/>
        <v>724</v>
      </c>
      <c r="AV489" s="47">
        <f t="shared" si="493"/>
        <v>732</v>
      </c>
      <c r="AW489" s="47">
        <f t="shared" si="493"/>
        <v>777</v>
      </c>
      <c r="AX489" s="47">
        <f t="shared" si="493"/>
        <v>702</v>
      </c>
      <c r="AY489" s="47">
        <f t="shared" si="494"/>
        <v>695</v>
      </c>
      <c r="AZ489" s="47" t="str">
        <f t="shared" si="494"/>
        <v>NA</v>
      </c>
      <c r="BA489" s="47" t="str">
        <f t="shared" si="494"/>
        <v>NA</v>
      </c>
      <c r="BB489" s="47">
        <f t="shared" si="488"/>
        <v>711</v>
      </c>
      <c r="BC489" s="47">
        <f t="shared" si="489"/>
        <v>713</v>
      </c>
      <c r="BD489" s="47">
        <f t="shared" si="490"/>
        <v>708</v>
      </c>
      <c r="BE489" s="47">
        <f t="shared" si="491"/>
        <v>711</v>
      </c>
    </row>
    <row r="490" spans="1:57" s="36" customFormat="1" ht="15" customHeight="1" x14ac:dyDescent="0.25">
      <c r="A490" s="234" t="s">
        <v>2183</v>
      </c>
      <c r="B490" s="153" t="s">
        <v>909</v>
      </c>
      <c r="C490" s="153" t="s">
        <v>1128</v>
      </c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66"/>
      <c r="U490" s="66"/>
      <c r="V490" s="118"/>
      <c r="W490" s="118"/>
      <c r="X490" s="118"/>
      <c r="Y490" s="118"/>
      <c r="Z490" s="118"/>
      <c r="AA490" s="154">
        <v>21220</v>
      </c>
      <c r="AB490" s="154">
        <v>27319</v>
      </c>
      <c r="AC490" s="154">
        <v>27366</v>
      </c>
      <c r="AD490" s="154">
        <v>26866</v>
      </c>
      <c r="AE490" s="119"/>
      <c r="AF490" s="119"/>
      <c r="AG490" s="119"/>
      <c r="AH490" s="119"/>
      <c r="AI490" s="119"/>
      <c r="AJ490" s="119"/>
      <c r="AK490" s="119"/>
      <c r="AL490" s="119"/>
      <c r="AM490" s="119"/>
      <c r="AN490" s="119"/>
      <c r="AO490" s="119"/>
      <c r="AP490" s="119"/>
      <c r="AQ490" s="119"/>
      <c r="AR490" s="119"/>
      <c r="AS490" s="119"/>
      <c r="AT490" s="119"/>
      <c r="AU490" s="119"/>
      <c r="AV490" s="119"/>
      <c r="AW490" s="119"/>
      <c r="AX490" s="119"/>
      <c r="AY490" s="119"/>
      <c r="AZ490" s="119"/>
      <c r="BA490" s="119"/>
      <c r="BB490" s="47">
        <f t="shared" si="488"/>
        <v>736</v>
      </c>
      <c r="BC490" s="47">
        <f t="shared" si="489"/>
        <v>718</v>
      </c>
      <c r="BD490" s="47">
        <f t="shared" si="490"/>
        <v>709</v>
      </c>
      <c r="BE490" s="47">
        <f t="shared" si="491"/>
        <v>712</v>
      </c>
    </row>
    <row r="491" spans="1:57" s="36" customFormat="1" ht="15" customHeight="1" x14ac:dyDescent="0.25">
      <c r="A491" s="54" t="s">
        <v>457</v>
      </c>
      <c r="B491" s="8" t="s">
        <v>960</v>
      </c>
      <c r="C491" s="81" t="s">
        <v>1128</v>
      </c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66"/>
      <c r="U491" s="62">
        <v>26526</v>
      </c>
      <c r="V491" s="67">
        <v>26732</v>
      </c>
      <c r="W491" s="67">
        <v>21566</v>
      </c>
      <c r="X491" s="67">
        <v>24390</v>
      </c>
      <c r="Y491" s="67"/>
      <c r="Z491" s="67"/>
      <c r="AA491" s="147">
        <v>22958</v>
      </c>
      <c r="AB491" s="147">
        <v>26251</v>
      </c>
      <c r="AC491" s="147">
        <v>26156</v>
      </c>
      <c r="AD491" s="147">
        <v>26467</v>
      </c>
      <c r="AE491" s="47" t="str">
        <f t="shared" ref="AE491:AN496" si="495">IF(D491&gt;0,RANK(D491,D$22:D$1192),"NA")</f>
        <v>NA</v>
      </c>
      <c r="AF491" s="47" t="str">
        <f t="shared" si="495"/>
        <v>NA</v>
      </c>
      <c r="AG491" s="47" t="str">
        <f t="shared" si="495"/>
        <v>NA</v>
      </c>
      <c r="AH491" s="47" t="str">
        <f t="shared" si="495"/>
        <v>NA</v>
      </c>
      <c r="AI491" s="47" t="str">
        <f t="shared" si="495"/>
        <v>NA</v>
      </c>
      <c r="AJ491" s="47" t="str">
        <f t="shared" si="495"/>
        <v>NA</v>
      </c>
      <c r="AK491" s="47" t="str">
        <f t="shared" si="495"/>
        <v>NA</v>
      </c>
      <c r="AL491" s="47" t="str">
        <f t="shared" si="495"/>
        <v>NA</v>
      </c>
      <c r="AM491" s="47" t="str">
        <f t="shared" si="495"/>
        <v>NA</v>
      </c>
      <c r="AN491" s="47" t="str">
        <f t="shared" si="495"/>
        <v>NA</v>
      </c>
      <c r="AO491" s="47" t="str">
        <f t="shared" ref="AO491:AX496" si="496">IF(N491&gt;0,RANK(N491,N$22:N$1192),"NA")</f>
        <v>NA</v>
      </c>
      <c r="AP491" s="47" t="str">
        <f t="shared" si="496"/>
        <v>NA</v>
      </c>
      <c r="AQ491" s="47" t="str">
        <f t="shared" si="496"/>
        <v>NA</v>
      </c>
      <c r="AR491" s="47" t="str">
        <f t="shared" si="496"/>
        <v>NA</v>
      </c>
      <c r="AS491" s="47" t="str">
        <f t="shared" si="496"/>
        <v>NA</v>
      </c>
      <c r="AT491" s="47" t="str">
        <f t="shared" si="496"/>
        <v>NA</v>
      </c>
      <c r="AU491" s="47" t="str">
        <f t="shared" si="496"/>
        <v>NA</v>
      </c>
      <c r="AV491" s="47">
        <f t="shared" si="496"/>
        <v>671</v>
      </c>
      <c r="AW491" s="47">
        <f t="shared" si="496"/>
        <v>704</v>
      </c>
      <c r="AX491" s="47">
        <f t="shared" si="496"/>
        <v>649</v>
      </c>
      <c r="AY491" s="47">
        <f t="shared" ref="AY491:BA496" si="497">IF(X491&gt;0,RANK(X491,X$22:X$1192),"NA")</f>
        <v>652</v>
      </c>
      <c r="AZ491" s="47" t="str">
        <f t="shared" si="497"/>
        <v>NA</v>
      </c>
      <c r="BA491" s="47" t="str">
        <f t="shared" si="497"/>
        <v>NA</v>
      </c>
      <c r="BB491" s="47">
        <f t="shared" si="488"/>
        <v>723</v>
      </c>
      <c r="BC491" s="47">
        <f t="shared" si="489"/>
        <v>724</v>
      </c>
      <c r="BD491" s="47">
        <f t="shared" si="490"/>
        <v>714</v>
      </c>
      <c r="BE491" s="47">
        <f t="shared" si="491"/>
        <v>714</v>
      </c>
    </row>
    <row r="492" spans="1:57" s="36" customFormat="1" ht="15" customHeight="1" x14ac:dyDescent="0.25">
      <c r="A492" s="54" t="s">
        <v>2134</v>
      </c>
      <c r="B492" s="8" t="s">
        <v>909</v>
      </c>
      <c r="C492" s="81" t="s">
        <v>1128</v>
      </c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66">
        <v>15613</v>
      </c>
      <c r="U492" s="62">
        <v>16504</v>
      </c>
      <c r="V492" s="67">
        <v>15091</v>
      </c>
      <c r="W492" s="67">
        <v>13224</v>
      </c>
      <c r="X492" s="67">
        <v>15665</v>
      </c>
      <c r="Y492" s="67"/>
      <c r="Z492" s="67"/>
      <c r="AA492" s="147">
        <v>21148</v>
      </c>
      <c r="AB492" s="147">
        <v>25864</v>
      </c>
      <c r="AC492" s="147">
        <v>29738</v>
      </c>
      <c r="AD492" s="147">
        <v>29211</v>
      </c>
      <c r="AE492" s="47" t="str">
        <f t="shared" si="495"/>
        <v>NA</v>
      </c>
      <c r="AF492" s="47" t="str">
        <f t="shared" si="495"/>
        <v>NA</v>
      </c>
      <c r="AG492" s="47" t="str">
        <f t="shared" si="495"/>
        <v>NA</v>
      </c>
      <c r="AH492" s="47" t="str">
        <f t="shared" si="495"/>
        <v>NA</v>
      </c>
      <c r="AI492" s="47" t="str">
        <f t="shared" si="495"/>
        <v>NA</v>
      </c>
      <c r="AJ492" s="47" t="str">
        <f t="shared" si="495"/>
        <v>NA</v>
      </c>
      <c r="AK492" s="47" t="str">
        <f t="shared" si="495"/>
        <v>NA</v>
      </c>
      <c r="AL492" s="47" t="str">
        <f t="shared" si="495"/>
        <v>NA</v>
      </c>
      <c r="AM492" s="47" t="str">
        <f t="shared" si="495"/>
        <v>NA</v>
      </c>
      <c r="AN492" s="47" t="str">
        <f t="shared" si="495"/>
        <v>NA</v>
      </c>
      <c r="AO492" s="47" t="str">
        <f t="shared" si="496"/>
        <v>NA</v>
      </c>
      <c r="AP492" s="47" t="str">
        <f t="shared" si="496"/>
        <v>NA</v>
      </c>
      <c r="AQ492" s="47" t="str">
        <f t="shared" si="496"/>
        <v>NA</v>
      </c>
      <c r="AR492" s="47" t="str">
        <f t="shared" si="496"/>
        <v>NA</v>
      </c>
      <c r="AS492" s="47" t="str">
        <f t="shared" si="496"/>
        <v>NA</v>
      </c>
      <c r="AT492" s="47" t="str">
        <f t="shared" si="496"/>
        <v>NA</v>
      </c>
      <c r="AU492" s="47">
        <f t="shared" si="496"/>
        <v>728</v>
      </c>
      <c r="AV492" s="47">
        <f t="shared" si="496"/>
        <v>745</v>
      </c>
      <c r="AW492" s="47">
        <f t="shared" si="496"/>
        <v>814</v>
      </c>
      <c r="AX492" s="47">
        <f t="shared" si="496"/>
        <v>725</v>
      </c>
      <c r="AY492" s="47">
        <f t="shared" si="497"/>
        <v>722</v>
      </c>
      <c r="AZ492" s="47" t="str">
        <f t="shared" si="497"/>
        <v>NA</v>
      </c>
      <c r="BA492" s="47" t="str">
        <f t="shared" si="497"/>
        <v>NA</v>
      </c>
      <c r="BB492" s="47">
        <f t="shared" si="488"/>
        <v>737</v>
      </c>
      <c r="BC492" s="47">
        <f t="shared" si="489"/>
        <v>728</v>
      </c>
      <c r="BD492" s="47">
        <f t="shared" si="490"/>
        <v>698</v>
      </c>
      <c r="BE492" s="47">
        <f t="shared" si="491"/>
        <v>703</v>
      </c>
    </row>
    <row r="493" spans="1:57" s="36" customFormat="1" ht="15" customHeight="1" x14ac:dyDescent="0.25">
      <c r="A493" s="54" t="s">
        <v>564</v>
      </c>
      <c r="B493" s="8" t="s">
        <v>909</v>
      </c>
      <c r="C493" s="81" t="s">
        <v>1128</v>
      </c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66">
        <v>11143</v>
      </c>
      <c r="U493" s="62">
        <v>12601</v>
      </c>
      <c r="V493" s="67">
        <v>14190</v>
      </c>
      <c r="W493" s="67">
        <v>13401</v>
      </c>
      <c r="X493" s="67">
        <v>16427</v>
      </c>
      <c r="Y493" s="67"/>
      <c r="Z493" s="67"/>
      <c r="AA493" s="147">
        <v>21313</v>
      </c>
      <c r="AB493" s="147">
        <v>24458</v>
      </c>
      <c r="AC493" s="147">
        <v>24508</v>
      </c>
      <c r="AD493" s="147">
        <v>23298</v>
      </c>
      <c r="AE493" s="47" t="str">
        <f t="shared" si="495"/>
        <v>NA</v>
      </c>
      <c r="AF493" s="47" t="str">
        <f t="shared" si="495"/>
        <v>NA</v>
      </c>
      <c r="AG493" s="47" t="str">
        <f t="shared" si="495"/>
        <v>NA</v>
      </c>
      <c r="AH493" s="47" t="str">
        <f t="shared" si="495"/>
        <v>NA</v>
      </c>
      <c r="AI493" s="47" t="str">
        <f t="shared" si="495"/>
        <v>NA</v>
      </c>
      <c r="AJ493" s="47" t="str">
        <f t="shared" si="495"/>
        <v>NA</v>
      </c>
      <c r="AK493" s="47" t="str">
        <f t="shared" si="495"/>
        <v>NA</v>
      </c>
      <c r="AL493" s="47" t="str">
        <f t="shared" si="495"/>
        <v>NA</v>
      </c>
      <c r="AM493" s="47" t="str">
        <f t="shared" si="495"/>
        <v>NA</v>
      </c>
      <c r="AN493" s="47" t="str">
        <f t="shared" si="495"/>
        <v>NA</v>
      </c>
      <c r="AO493" s="47" t="str">
        <f t="shared" si="496"/>
        <v>NA</v>
      </c>
      <c r="AP493" s="47" t="str">
        <f t="shared" si="496"/>
        <v>NA</v>
      </c>
      <c r="AQ493" s="47" t="str">
        <f t="shared" si="496"/>
        <v>NA</v>
      </c>
      <c r="AR493" s="47" t="str">
        <f t="shared" si="496"/>
        <v>NA</v>
      </c>
      <c r="AS493" s="47" t="str">
        <f t="shared" si="496"/>
        <v>NA</v>
      </c>
      <c r="AT493" s="47" t="str">
        <f t="shared" si="496"/>
        <v>NA</v>
      </c>
      <c r="AU493" s="47">
        <f t="shared" si="496"/>
        <v>757</v>
      </c>
      <c r="AV493" s="47">
        <f t="shared" si="496"/>
        <v>773</v>
      </c>
      <c r="AW493" s="47">
        <f t="shared" si="496"/>
        <v>820</v>
      </c>
      <c r="AX493" s="47">
        <f t="shared" si="496"/>
        <v>723</v>
      </c>
      <c r="AY493" s="47">
        <f t="shared" si="497"/>
        <v>714</v>
      </c>
      <c r="AZ493" s="47" t="str">
        <f t="shared" si="497"/>
        <v>NA</v>
      </c>
      <c r="BA493" s="47" t="str">
        <f t="shared" si="497"/>
        <v>NA</v>
      </c>
      <c r="BB493" s="47">
        <f t="shared" si="488"/>
        <v>735</v>
      </c>
      <c r="BC493" s="47">
        <f t="shared" si="489"/>
        <v>736</v>
      </c>
      <c r="BD493" s="47">
        <f t="shared" si="490"/>
        <v>721</v>
      </c>
      <c r="BE493" s="47">
        <f t="shared" si="491"/>
        <v>729</v>
      </c>
    </row>
    <row r="494" spans="1:57" s="36" customFormat="1" ht="15" customHeight="1" x14ac:dyDescent="0.25">
      <c r="A494" s="54" t="s">
        <v>546</v>
      </c>
      <c r="B494" s="8" t="s">
        <v>909</v>
      </c>
      <c r="C494" s="81" t="s">
        <v>1128</v>
      </c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66">
        <v>10318</v>
      </c>
      <c r="U494" s="62">
        <v>16401</v>
      </c>
      <c r="V494" s="67">
        <v>16415</v>
      </c>
      <c r="W494" s="67">
        <v>13013</v>
      </c>
      <c r="X494" s="67">
        <v>14543</v>
      </c>
      <c r="Y494" s="67"/>
      <c r="Z494" s="67"/>
      <c r="AA494" s="147">
        <v>20795</v>
      </c>
      <c r="AB494" s="147">
        <v>23498</v>
      </c>
      <c r="AC494" s="147">
        <v>23392</v>
      </c>
      <c r="AD494" s="147">
        <v>21629</v>
      </c>
      <c r="AE494" s="47" t="str">
        <f t="shared" si="495"/>
        <v>NA</v>
      </c>
      <c r="AF494" s="47" t="str">
        <f t="shared" si="495"/>
        <v>NA</v>
      </c>
      <c r="AG494" s="47" t="str">
        <f t="shared" si="495"/>
        <v>NA</v>
      </c>
      <c r="AH494" s="47" t="str">
        <f t="shared" si="495"/>
        <v>NA</v>
      </c>
      <c r="AI494" s="47" t="str">
        <f t="shared" si="495"/>
        <v>NA</v>
      </c>
      <c r="AJ494" s="47" t="str">
        <f t="shared" si="495"/>
        <v>NA</v>
      </c>
      <c r="AK494" s="47" t="str">
        <f t="shared" si="495"/>
        <v>NA</v>
      </c>
      <c r="AL494" s="47" t="str">
        <f t="shared" si="495"/>
        <v>NA</v>
      </c>
      <c r="AM494" s="47" t="str">
        <f t="shared" si="495"/>
        <v>NA</v>
      </c>
      <c r="AN494" s="47" t="str">
        <f t="shared" si="495"/>
        <v>NA</v>
      </c>
      <c r="AO494" s="47" t="str">
        <f t="shared" si="496"/>
        <v>NA</v>
      </c>
      <c r="AP494" s="47" t="str">
        <f t="shared" si="496"/>
        <v>NA</v>
      </c>
      <c r="AQ494" s="47" t="str">
        <f t="shared" si="496"/>
        <v>NA</v>
      </c>
      <c r="AR494" s="47" t="str">
        <f t="shared" si="496"/>
        <v>NA</v>
      </c>
      <c r="AS494" s="47" t="str">
        <f t="shared" si="496"/>
        <v>NA</v>
      </c>
      <c r="AT494" s="47" t="str">
        <f t="shared" si="496"/>
        <v>NA</v>
      </c>
      <c r="AU494" s="47">
        <f t="shared" si="496"/>
        <v>766</v>
      </c>
      <c r="AV494" s="47">
        <f t="shared" si="496"/>
        <v>747</v>
      </c>
      <c r="AW494" s="47">
        <f t="shared" si="496"/>
        <v>800</v>
      </c>
      <c r="AX494" s="47">
        <f t="shared" si="496"/>
        <v>728</v>
      </c>
      <c r="AY494" s="47">
        <f t="shared" si="497"/>
        <v>733</v>
      </c>
      <c r="AZ494" s="47" t="str">
        <f t="shared" si="497"/>
        <v>NA</v>
      </c>
      <c r="BA494" s="47" t="str">
        <f t="shared" si="497"/>
        <v>NA</v>
      </c>
      <c r="BB494" s="47">
        <f t="shared" si="488"/>
        <v>740</v>
      </c>
      <c r="BC494" s="47">
        <f t="shared" si="489"/>
        <v>739</v>
      </c>
      <c r="BD494" s="47">
        <f t="shared" si="490"/>
        <v>729</v>
      </c>
      <c r="BE494" s="47">
        <f t="shared" si="491"/>
        <v>742</v>
      </c>
    </row>
    <row r="495" spans="1:57" s="36" customFormat="1" ht="15" customHeight="1" x14ac:dyDescent="0.25">
      <c r="A495" s="54" t="s">
        <v>377</v>
      </c>
      <c r="B495" s="8" t="s">
        <v>909</v>
      </c>
      <c r="C495" s="81" t="s">
        <v>1128</v>
      </c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>
        <v>13375</v>
      </c>
      <c r="R495" s="37">
        <v>15435</v>
      </c>
      <c r="S495" s="37">
        <v>15946</v>
      </c>
      <c r="T495" s="66">
        <v>18391</v>
      </c>
      <c r="U495" s="62">
        <v>19155</v>
      </c>
      <c r="V495" s="67">
        <v>17398</v>
      </c>
      <c r="W495" s="67">
        <v>17967</v>
      </c>
      <c r="X495" s="67">
        <v>19288</v>
      </c>
      <c r="Y495" s="67"/>
      <c r="Z495" s="67"/>
      <c r="AA495" s="147">
        <v>21550</v>
      </c>
      <c r="AB495" s="147">
        <v>23409</v>
      </c>
      <c r="AC495" s="147"/>
      <c r="AD495" s="147"/>
      <c r="AE495" s="47" t="str">
        <f t="shared" si="495"/>
        <v>NA</v>
      </c>
      <c r="AF495" s="47" t="str">
        <f t="shared" si="495"/>
        <v>NA</v>
      </c>
      <c r="AG495" s="47" t="str">
        <f t="shared" si="495"/>
        <v>NA</v>
      </c>
      <c r="AH495" s="47" t="str">
        <f t="shared" si="495"/>
        <v>NA</v>
      </c>
      <c r="AI495" s="47" t="str">
        <f t="shared" si="495"/>
        <v>NA</v>
      </c>
      <c r="AJ495" s="47" t="str">
        <f t="shared" si="495"/>
        <v>NA</v>
      </c>
      <c r="AK495" s="47" t="str">
        <f t="shared" si="495"/>
        <v>NA</v>
      </c>
      <c r="AL495" s="47" t="str">
        <f t="shared" si="495"/>
        <v>NA</v>
      </c>
      <c r="AM495" s="47" t="str">
        <f t="shared" si="495"/>
        <v>NA</v>
      </c>
      <c r="AN495" s="47" t="str">
        <f t="shared" si="495"/>
        <v>NA</v>
      </c>
      <c r="AO495" s="47" t="str">
        <f t="shared" si="496"/>
        <v>NA</v>
      </c>
      <c r="AP495" s="47" t="str">
        <f t="shared" si="496"/>
        <v>NA</v>
      </c>
      <c r="AQ495" s="47" t="str">
        <f t="shared" si="496"/>
        <v>NA</v>
      </c>
      <c r="AR495" s="47">
        <f t="shared" si="496"/>
        <v>681</v>
      </c>
      <c r="AS495" s="47">
        <f t="shared" si="496"/>
        <v>670</v>
      </c>
      <c r="AT495" s="47">
        <f t="shared" si="496"/>
        <v>688</v>
      </c>
      <c r="AU495" s="47">
        <f t="shared" si="496"/>
        <v>705</v>
      </c>
      <c r="AV495" s="47">
        <f t="shared" si="496"/>
        <v>728</v>
      </c>
      <c r="AW495" s="47">
        <f t="shared" si="496"/>
        <v>795</v>
      </c>
      <c r="AX495" s="47">
        <f t="shared" si="496"/>
        <v>682</v>
      </c>
      <c r="AY495" s="47">
        <f t="shared" si="497"/>
        <v>687</v>
      </c>
      <c r="AZ495" s="47" t="str">
        <f t="shared" si="497"/>
        <v>NA</v>
      </c>
      <c r="BA495" s="47" t="str">
        <f t="shared" si="497"/>
        <v>NA</v>
      </c>
      <c r="BB495" s="47">
        <f t="shared" si="488"/>
        <v>732</v>
      </c>
      <c r="BC495" s="47">
        <f t="shared" si="489"/>
        <v>740</v>
      </c>
      <c r="BD495" s="47" t="str">
        <f t="shared" si="490"/>
        <v>NA</v>
      </c>
      <c r="BE495" s="47" t="str">
        <f t="shared" si="491"/>
        <v>NA</v>
      </c>
    </row>
    <row r="496" spans="1:57" s="36" customFormat="1" ht="15" customHeight="1" x14ac:dyDescent="0.25">
      <c r="A496" s="54" t="s">
        <v>450</v>
      </c>
      <c r="B496" s="8" t="s">
        <v>909</v>
      </c>
      <c r="C496" s="81" t="s">
        <v>1128</v>
      </c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>
        <v>7319</v>
      </c>
      <c r="P496" s="37">
        <v>7954</v>
      </c>
      <c r="Q496" s="37">
        <v>8195</v>
      </c>
      <c r="R496" s="37">
        <v>9054</v>
      </c>
      <c r="S496" s="37">
        <v>10184</v>
      </c>
      <c r="T496" s="66">
        <v>13115</v>
      </c>
      <c r="U496" s="62">
        <v>15140</v>
      </c>
      <c r="V496" s="67">
        <v>16283</v>
      </c>
      <c r="W496" s="67">
        <v>12992</v>
      </c>
      <c r="X496" s="67">
        <v>14610</v>
      </c>
      <c r="Y496" s="67"/>
      <c r="Z496" s="67"/>
      <c r="AA496" s="147">
        <v>20528</v>
      </c>
      <c r="AB496" s="147">
        <v>23296</v>
      </c>
      <c r="AC496" s="147">
        <v>23176</v>
      </c>
      <c r="AD496" s="147">
        <v>22009</v>
      </c>
      <c r="AE496" s="47" t="str">
        <f t="shared" si="495"/>
        <v>NA</v>
      </c>
      <c r="AF496" s="47" t="str">
        <f t="shared" si="495"/>
        <v>NA</v>
      </c>
      <c r="AG496" s="47" t="str">
        <f t="shared" si="495"/>
        <v>NA</v>
      </c>
      <c r="AH496" s="47" t="str">
        <f t="shared" si="495"/>
        <v>NA</v>
      </c>
      <c r="AI496" s="47" t="str">
        <f t="shared" si="495"/>
        <v>NA</v>
      </c>
      <c r="AJ496" s="47" t="str">
        <f t="shared" si="495"/>
        <v>NA</v>
      </c>
      <c r="AK496" s="47" t="str">
        <f t="shared" si="495"/>
        <v>NA</v>
      </c>
      <c r="AL496" s="47" t="str">
        <f t="shared" si="495"/>
        <v>NA</v>
      </c>
      <c r="AM496" s="47" t="str">
        <f t="shared" si="495"/>
        <v>NA</v>
      </c>
      <c r="AN496" s="47" t="str">
        <f t="shared" si="495"/>
        <v>NA</v>
      </c>
      <c r="AO496" s="47" t="str">
        <f t="shared" si="496"/>
        <v>NA</v>
      </c>
      <c r="AP496" s="47">
        <f t="shared" si="496"/>
        <v>633</v>
      </c>
      <c r="AQ496" s="47">
        <f t="shared" si="496"/>
        <v>680</v>
      </c>
      <c r="AR496" s="47">
        <f t="shared" si="496"/>
        <v>720</v>
      </c>
      <c r="AS496" s="47">
        <f t="shared" si="496"/>
        <v>715</v>
      </c>
      <c r="AT496" s="47">
        <f t="shared" si="496"/>
        <v>724</v>
      </c>
      <c r="AU496" s="47">
        <f t="shared" si="496"/>
        <v>747</v>
      </c>
      <c r="AV496" s="47">
        <f t="shared" si="496"/>
        <v>757</v>
      </c>
      <c r="AW496" s="47">
        <f t="shared" si="496"/>
        <v>801</v>
      </c>
      <c r="AX496" s="47">
        <f t="shared" si="496"/>
        <v>729</v>
      </c>
      <c r="AY496" s="47">
        <f t="shared" si="497"/>
        <v>732</v>
      </c>
      <c r="AZ496" s="47" t="str">
        <f t="shared" si="497"/>
        <v>NA</v>
      </c>
      <c r="BA496" s="47" t="str">
        <f t="shared" si="497"/>
        <v>NA</v>
      </c>
      <c r="BB496" s="47">
        <f t="shared" si="488"/>
        <v>741</v>
      </c>
      <c r="BC496" s="47">
        <f t="shared" si="489"/>
        <v>743</v>
      </c>
      <c r="BD496" s="47">
        <f t="shared" si="490"/>
        <v>731</v>
      </c>
      <c r="BE496" s="47">
        <f t="shared" si="491"/>
        <v>741</v>
      </c>
    </row>
    <row r="497" spans="1:57" s="36" customFormat="1" ht="15" customHeight="1" x14ac:dyDescent="0.25">
      <c r="A497" s="153" t="s">
        <v>2182</v>
      </c>
      <c r="B497" s="153" t="s">
        <v>943</v>
      </c>
      <c r="C497" s="153" t="s">
        <v>1128</v>
      </c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66"/>
      <c r="U497" s="66"/>
      <c r="V497" s="118"/>
      <c r="W497" s="118"/>
      <c r="X497" s="118"/>
      <c r="Y497" s="118"/>
      <c r="Z497" s="118"/>
      <c r="AA497" s="154">
        <v>19284</v>
      </c>
      <c r="AB497" s="154">
        <v>23013</v>
      </c>
      <c r="AC497" s="154">
        <v>24483</v>
      </c>
      <c r="AD497" s="154">
        <v>24561</v>
      </c>
      <c r="AE497" s="119"/>
      <c r="AF497" s="119"/>
      <c r="AG497" s="119"/>
      <c r="AH497" s="119"/>
      <c r="AI497" s="119"/>
      <c r="AJ497" s="119"/>
      <c r="AK497" s="119"/>
      <c r="AL497" s="119"/>
      <c r="AM497" s="119"/>
      <c r="AN497" s="119"/>
      <c r="AO497" s="119"/>
      <c r="AP497" s="119"/>
      <c r="AQ497" s="119"/>
      <c r="AR497" s="119"/>
      <c r="AS497" s="119"/>
      <c r="AT497" s="119"/>
      <c r="AU497" s="119"/>
      <c r="AV497" s="119"/>
      <c r="AW497" s="119"/>
      <c r="AX497" s="119"/>
      <c r="AY497" s="119"/>
      <c r="AZ497" s="119"/>
      <c r="BA497" s="119"/>
      <c r="BB497" s="47">
        <f t="shared" si="488"/>
        <v>747</v>
      </c>
      <c r="BC497" s="47">
        <f t="shared" si="489"/>
        <v>745</v>
      </c>
      <c r="BD497" s="47">
        <f t="shared" si="490"/>
        <v>722</v>
      </c>
      <c r="BE497" s="47">
        <f t="shared" si="491"/>
        <v>724</v>
      </c>
    </row>
    <row r="498" spans="1:57" s="36" customFormat="1" ht="15" customHeight="1" x14ac:dyDescent="0.25">
      <c r="A498" s="54" t="s">
        <v>202</v>
      </c>
      <c r="B498" s="8" t="s">
        <v>927</v>
      </c>
      <c r="C498" s="81" t="s">
        <v>1128</v>
      </c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66"/>
      <c r="U498" s="62"/>
      <c r="V498" s="67">
        <v>14784</v>
      </c>
      <c r="W498" s="67">
        <v>12725</v>
      </c>
      <c r="X498" s="67">
        <v>13978</v>
      </c>
      <c r="Y498" s="67"/>
      <c r="Z498" s="67"/>
      <c r="AA498" s="147">
        <v>18894</v>
      </c>
      <c r="AB498" s="147">
        <v>22379</v>
      </c>
      <c r="AC498" s="147">
        <v>22790</v>
      </c>
      <c r="AD498" s="147">
        <v>22485</v>
      </c>
      <c r="AE498" s="47" t="str">
        <f t="shared" ref="AE498:BA498" si="498">IF(D498&gt;0,RANK(D498,D$22:D$1192),"NA")</f>
        <v>NA</v>
      </c>
      <c r="AF498" s="47" t="str">
        <f t="shared" si="498"/>
        <v>NA</v>
      </c>
      <c r="AG498" s="47" t="str">
        <f t="shared" si="498"/>
        <v>NA</v>
      </c>
      <c r="AH498" s="47" t="str">
        <f t="shared" si="498"/>
        <v>NA</v>
      </c>
      <c r="AI498" s="47" t="str">
        <f t="shared" si="498"/>
        <v>NA</v>
      </c>
      <c r="AJ498" s="47" t="str">
        <f t="shared" si="498"/>
        <v>NA</v>
      </c>
      <c r="AK498" s="47" t="str">
        <f t="shared" si="498"/>
        <v>NA</v>
      </c>
      <c r="AL498" s="47" t="str">
        <f t="shared" si="498"/>
        <v>NA</v>
      </c>
      <c r="AM498" s="47" t="str">
        <f t="shared" si="498"/>
        <v>NA</v>
      </c>
      <c r="AN498" s="47" t="str">
        <f t="shared" si="498"/>
        <v>NA</v>
      </c>
      <c r="AO498" s="47" t="str">
        <f t="shared" si="498"/>
        <v>NA</v>
      </c>
      <c r="AP498" s="47" t="str">
        <f t="shared" si="498"/>
        <v>NA</v>
      </c>
      <c r="AQ498" s="47" t="str">
        <f t="shared" si="498"/>
        <v>NA</v>
      </c>
      <c r="AR498" s="47" t="str">
        <f t="shared" si="498"/>
        <v>NA</v>
      </c>
      <c r="AS498" s="47" t="str">
        <f t="shared" si="498"/>
        <v>NA</v>
      </c>
      <c r="AT498" s="47" t="str">
        <f t="shared" si="498"/>
        <v>NA</v>
      </c>
      <c r="AU498" s="47" t="str">
        <f t="shared" si="498"/>
        <v>NA</v>
      </c>
      <c r="AV498" s="47" t="str">
        <f t="shared" si="498"/>
        <v>NA</v>
      </c>
      <c r="AW498" s="47">
        <f t="shared" si="498"/>
        <v>817</v>
      </c>
      <c r="AX498" s="47">
        <f t="shared" si="498"/>
        <v>731</v>
      </c>
      <c r="AY498" s="47">
        <f t="shared" si="498"/>
        <v>737</v>
      </c>
      <c r="AZ498" s="47" t="str">
        <f t="shared" si="498"/>
        <v>NA</v>
      </c>
      <c r="BA498" s="47" t="str">
        <f t="shared" si="498"/>
        <v>NA</v>
      </c>
      <c r="BB498" s="47">
        <f t="shared" si="488"/>
        <v>751</v>
      </c>
      <c r="BC498" s="47">
        <f t="shared" si="489"/>
        <v>750</v>
      </c>
      <c r="BD498" s="47">
        <f t="shared" si="490"/>
        <v>734</v>
      </c>
      <c r="BE498" s="47">
        <f t="shared" si="491"/>
        <v>737</v>
      </c>
    </row>
    <row r="499" spans="1:57" s="36" customFormat="1" ht="15" customHeight="1" x14ac:dyDescent="0.25">
      <c r="A499" s="153" t="s">
        <v>2181</v>
      </c>
      <c r="B499" s="153" t="s">
        <v>909</v>
      </c>
      <c r="C499" s="153" t="s">
        <v>1128</v>
      </c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66"/>
      <c r="U499" s="66"/>
      <c r="V499" s="118"/>
      <c r="W499" s="118"/>
      <c r="X499" s="118"/>
      <c r="Y499" s="118"/>
      <c r="Z499" s="118"/>
      <c r="AA499" s="154">
        <v>19451</v>
      </c>
      <c r="AB499" s="154">
        <v>20278</v>
      </c>
      <c r="AC499" s="154">
        <v>20337</v>
      </c>
      <c r="AD499" s="154">
        <v>19680</v>
      </c>
      <c r="AE499" s="119"/>
      <c r="AF499" s="119"/>
      <c r="AG499" s="119"/>
      <c r="AH499" s="119"/>
      <c r="AI499" s="119"/>
      <c r="AJ499" s="119"/>
      <c r="AK499" s="119"/>
      <c r="AL499" s="119"/>
      <c r="AM499" s="119"/>
      <c r="AN499" s="119"/>
      <c r="AO499" s="119"/>
      <c r="AP499" s="119"/>
      <c r="AQ499" s="119"/>
      <c r="AR499" s="119"/>
      <c r="AS499" s="119"/>
      <c r="AT499" s="119"/>
      <c r="AU499" s="119"/>
      <c r="AV499" s="119"/>
      <c r="AW499" s="119"/>
      <c r="AX499" s="119"/>
      <c r="AY499" s="119"/>
      <c r="AZ499" s="119"/>
      <c r="BA499" s="119"/>
      <c r="BB499" s="47">
        <f t="shared" si="488"/>
        <v>745</v>
      </c>
      <c r="BC499" s="47">
        <f t="shared" si="489"/>
        <v>759</v>
      </c>
      <c r="BD499" s="47">
        <f t="shared" si="490"/>
        <v>748</v>
      </c>
      <c r="BE499" s="47">
        <f t="shared" si="491"/>
        <v>757</v>
      </c>
    </row>
    <row r="500" spans="1:57" s="36" customFormat="1" ht="15" customHeight="1" x14ac:dyDescent="0.25">
      <c r="A500" s="54" t="s">
        <v>96</v>
      </c>
      <c r="B500" s="8" t="s">
        <v>909</v>
      </c>
      <c r="C500" s="81" t="s">
        <v>1128</v>
      </c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66">
        <v>8533</v>
      </c>
      <c r="U500" s="62">
        <v>9145</v>
      </c>
      <c r="V500" s="67">
        <v>9210</v>
      </c>
      <c r="W500" s="67">
        <v>7913</v>
      </c>
      <c r="X500" s="67">
        <v>9057</v>
      </c>
      <c r="Y500" s="67"/>
      <c r="Z500" s="67"/>
      <c r="AA500" s="147">
        <v>14361</v>
      </c>
      <c r="AB500" s="147">
        <v>19539</v>
      </c>
      <c r="AC500" s="147">
        <v>19828</v>
      </c>
      <c r="AD500" s="147">
        <v>19184</v>
      </c>
      <c r="AE500" s="47" t="str">
        <f t="shared" ref="AE500:AN501" si="499">IF(D500&gt;0,RANK(D500,D$22:D$1192),"NA")</f>
        <v>NA</v>
      </c>
      <c r="AF500" s="47" t="str">
        <f t="shared" si="499"/>
        <v>NA</v>
      </c>
      <c r="AG500" s="47" t="str">
        <f t="shared" si="499"/>
        <v>NA</v>
      </c>
      <c r="AH500" s="47" t="str">
        <f t="shared" si="499"/>
        <v>NA</v>
      </c>
      <c r="AI500" s="47" t="str">
        <f t="shared" si="499"/>
        <v>NA</v>
      </c>
      <c r="AJ500" s="47" t="str">
        <f t="shared" si="499"/>
        <v>NA</v>
      </c>
      <c r="AK500" s="47" t="str">
        <f t="shared" si="499"/>
        <v>NA</v>
      </c>
      <c r="AL500" s="47" t="str">
        <f t="shared" si="499"/>
        <v>NA</v>
      </c>
      <c r="AM500" s="47" t="str">
        <f t="shared" si="499"/>
        <v>NA</v>
      </c>
      <c r="AN500" s="47" t="str">
        <f t="shared" si="499"/>
        <v>NA</v>
      </c>
      <c r="AO500" s="47" t="str">
        <f t="shared" ref="AO500:AX501" si="500">IF(N500&gt;0,RANK(N500,N$22:N$1192),"NA")</f>
        <v>NA</v>
      </c>
      <c r="AP500" s="47" t="str">
        <f t="shared" si="500"/>
        <v>NA</v>
      </c>
      <c r="AQ500" s="47" t="str">
        <f t="shared" si="500"/>
        <v>NA</v>
      </c>
      <c r="AR500" s="47" t="str">
        <f t="shared" si="500"/>
        <v>NA</v>
      </c>
      <c r="AS500" s="47" t="str">
        <f t="shared" si="500"/>
        <v>NA</v>
      </c>
      <c r="AT500" s="47" t="str">
        <f t="shared" si="500"/>
        <v>NA</v>
      </c>
      <c r="AU500" s="47">
        <f t="shared" si="500"/>
        <v>775</v>
      </c>
      <c r="AV500" s="47">
        <f t="shared" si="500"/>
        <v>788</v>
      </c>
      <c r="AW500" s="47">
        <f t="shared" si="500"/>
        <v>858</v>
      </c>
      <c r="AX500" s="47">
        <f t="shared" si="500"/>
        <v>768</v>
      </c>
      <c r="AY500" s="47">
        <f t="shared" ref="AY500:BA501" si="501">IF(X500&gt;0,RANK(X500,X$22:X$1192),"NA")</f>
        <v>772</v>
      </c>
      <c r="AZ500" s="47" t="str">
        <f t="shared" si="501"/>
        <v>NA</v>
      </c>
      <c r="BA500" s="47" t="str">
        <f t="shared" si="501"/>
        <v>NA</v>
      </c>
      <c r="BB500" s="47">
        <f t="shared" si="488"/>
        <v>779</v>
      </c>
      <c r="BC500" s="47">
        <f t="shared" si="489"/>
        <v>766</v>
      </c>
      <c r="BD500" s="47">
        <f t="shared" si="490"/>
        <v>751</v>
      </c>
      <c r="BE500" s="47">
        <f t="shared" si="491"/>
        <v>759</v>
      </c>
    </row>
    <row r="501" spans="1:57" s="36" customFormat="1" ht="15" customHeight="1" x14ac:dyDescent="0.25">
      <c r="A501" s="54" t="s">
        <v>550</v>
      </c>
      <c r="B501" s="8" t="s">
        <v>909</v>
      </c>
      <c r="C501" s="81" t="s">
        <v>1128</v>
      </c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66">
        <v>3833</v>
      </c>
      <c r="U501" s="62">
        <v>3696</v>
      </c>
      <c r="V501" s="67">
        <v>7015</v>
      </c>
      <c r="W501" s="67">
        <v>7676</v>
      </c>
      <c r="X501" s="67">
        <v>9554</v>
      </c>
      <c r="Y501" s="67"/>
      <c r="Z501" s="67"/>
      <c r="AA501" s="147">
        <v>15954</v>
      </c>
      <c r="AB501" s="147">
        <v>18325</v>
      </c>
      <c r="AC501" s="147">
        <v>18648</v>
      </c>
      <c r="AD501" s="147">
        <v>20217</v>
      </c>
      <c r="AE501" s="47" t="str">
        <f t="shared" si="499"/>
        <v>NA</v>
      </c>
      <c r="AF501" s="47" t="str">
        <f t="shared" si="499"/>
        <v>NA</v>
      </c>
      <c r="AG501" s="47" t="str">
        <f t="shared" si="499"/>
        <v>NA</v>
      </c>
      <c r="AH501" s="47" t="str">
        <f t="shared" si="499"/>
        <v>NA</v>
      </c>
      <c r="AI501" s="47" t="str">
        <f t="shared" si="499"/>
        <v>NA</v>
      </c>
      <c r="AJ501" s="47" t="str">
        <f t="shared" si="499"/>
        <v>NA</v>
      </c>
      <c r="AK501" s="47" t="str">
        <f t="shared" si="499"/>
        <v>NA</v>
      </c>
      <c r="AL501" s="47" t="str">
        <f t="shared" si="499"/>
        <v>NA</v>
      </c>
      <c r="AM501" s="47" t="str">
        <f t="shared" si="499"/>
        <v>NA</v>
      </c>
      <c r="AN501" s="47" t="str">
        <f t="shared" si="499"/>
        <v>NA</v>
      </c>
      <c r="AO501" s="47" t="str">
        <f t="shared" si="500"/>
        <v>NA</v>
      </c>
      <c r="AP501" s="47" t="str">
        <f t="shared" si="500"/>
        <v>NA</v>
      </c>
      <c r="AQ501" s="47" t="str">
        <f t="shared" si="500"/>
        <v>NA</v>
      </c>
      <c r="AR501" s="47" t="str">
        <f t="shared" si="500"/>
        <v>NA</v>
      </c>
      <c r="AS501" s="47" t="str">
        <f t="shared" si="500"/>
        <v>NA</v>
      </c>
      <c r="AT501" s="47" t="str">
        <f t="shared" si="500"/>
        <v>NA</v>
      </c>
      <c r="AU501" s="47">
        <f t="shared" si="500"/>
        <v>807</v>
      </c>
      <c r="AV501" s="47">
        <f t="shared" si="500"/>
        <v>817</v>
      </c>
      <c r="AW501" s="47">
        <f t="shared" si="500"/>
        <v>884</v>
      </c>
      <c r="AX501" s="47">
        <f t="shared" si="500"/>
        <v>772</v>
      </c>
      <c r="AY501" s="47">
        <f t="shared" si="501"/>
        <v>764</v>
      </c>
      <c r="AZ501" s="47" t="str">
        <f t="shared" si="501"/>
        <v>NA</v>
      </c>
      <c r="BA501" s="47" t="str">
        <f t="shared" si="501"/>
        <v>NA</v>
      </c>
      <c r="BB501" s="47">
        <f t="shared" si="488"/>
        <v>767</v>
      </c>
      <c r="BC501" s="47">
        <f t="shared" si="489"/>
        <v>772</v>
      </c>
      <c r="BD501" s="47">
        <f t="shared" si="490"/>
        <v>755</v>
      </c>
      <c r="BE501" s="47">
        <f t="shared" si="491"/>
        <v>750</v>
      </c>
    </row>
    <row r="502" spans="1:57" s="36" customFormat="1" ht="15" customHeight="1" x14ac:dyDescent="0.25">
      <c r="A502" s="153" t="s">
        <v>2179</v>
      </c>
      <c r="B502" s="153" t="s">
        <v>2180</v>
      </c>
      <c r="C502" s="153" t="s">
        <v>1128</v>
      </c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66"/>
      <c r="U502" s="66"/>
      <c r="V502" s="118"/>
      <c r="W502" s="118"/>
      <c r="X502" s="118"/>
      <c r="Y502" s="118"/>
      <c r="Z502" s="118"/>
      <c r="AA502" s="154">
        <v>15066</v>
      </c>
      <c r="AB502" s="154">
        <v>17659</v>
      </c>
      <c r="AC502" s="154">
        <v>18279</v>
      </c>
      <c r="AD502" s="154">
        <v>18483</v>
      </c>
      <c r="AE502" s="119"/>
      <c r="AF502" s="119"/>
      <c r="AG502" s="119"/>
      <c r="AH502" s="119"/>
      <c r="AI502" s="119"/>
      <c r="AJ502" s="119"/>
      <c r="AK502" s="119"/>
      <c r="AL502" s="119"/>
      <c r="AM502" s="119"/>
      <c r="AN502" s="119"/>
      <c r="AO502" s="119"/>
      <c r="AP502" s="119"/>
      <c r="AQ502" s="119"/>
      <c r="AR502" s="119"/>
      <c r="AS502" s="119"/>
      <c r="AT502" s="119"/>
      <c r="AU502" s="119"/>
      <c r="AV502" s="119"/>
      <c r="AW502" s="119"/>
      <c r="AX502" s="119"/>
      <c r="AY502" s="119"/>
      <c r="AZ502" s="119"/>
      <c r="BA502" s="119"/>
      <c r="BB502" s="47">
        <f t="shared" si="488"/>
        <v>777</v>
      </c>
      <c r="BC502" s="47">
        <f t="shared" si="489"/>
        <v>777</v>
      </c>
      <c r="BD502" s="47">
        <f t="shared" si="490"/>
        <v>760</v>
      </c>
      <c r="BE502" s="47">
        <f t="shared" si="491"/>
        <v>763</v>
      </c>
    </row>
    <row r="503" spans="1:57" s="36" customFormat="1" ht="15" customHeight="1" x14ac:dyDescent="0.25">
      <c r="A503" s="54" t="s">
        <v>172</v>
      </c>
      <c r="B503" s="8" t="s">
        <v>950</v>
      </c>
      <c r="C503" s="81" t="s">
        <v>1128</v>
      </c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66"/>
      <c r="U503" s="62"/>
      <c r="V503" s="67">
        <v>8774</v>
      </c>
      <c r="W503" s="67">
        <v>14960</v>
      </c>
      <c r="X503" s="67">
        <v>13351</v>
      </c>
      <c r="Y503" s="67"/>
      <c r="Z503" s="67"/>
      <c r="AA503" s="147">
        <v>15944</v>
      </c>
      <c r="AB503" s="147">
        <v>16536</v>
      </c>
      <c r="AC503" s="147"/>
      <c r="AD503" s="147"/>
      <c r="AE503" s="47" t="str">
        <f t="shared" ref="AE503:AE511" si="502">IF(D503&gt;0,RANK(D503,D$22:D$1192),"NA")</f>
        <v>NA</v>
      </c>
      <c r="AF503" s="47" t="str">
        <f t="shared" ref="AF503:AF511" si="503">IF(E503&gt;0,RANK(E503,E$22:E$1192),"NA")</f>
        <v>NA</v>
      </c>
      <c r="AG503" s="47" t="str">
        <f t="shared" ref="AG503:AG511" si="504">IF(F503&gt;0,RANK(F503,F$22:F$1192),"NA")</f>
        <v>NA</v>
      </c>
      <c r="AH503" s="47" t="str">
        <f t="shared" ref="AH503:AH511" si="505">IF(G503&gt;0,RANK(G503,G$22:G$1192),"NA")</f>
        <v>NA</v>
      </c>
      <c r="AI503" s="47" t="str">
        <f t="shared" ref="AI503:AI511" si="506">IF(H503&gt;0,RANK(H503,H$22:H$1192),"NA")</f>
        <v>NA</v>
      </c>
      <c r="AJ503" s="47" t="str">
        <f t="shared" ref="AJ503:AJ511" si="507">IF(I503&gt;0,RANK(I503,I$22:I$1192),"NA")</f>
        <v>NA</v>
      </c>
      <c r="AK503" s="47" t="str">
        <f t="shared" ref="AK503:AK511" si="508">IF(J503&gt;0,RANK(J503,J$22:J$1192),"NA")</f>
        <v>NA</v>
      </c>
      <c r="AL503" s="47" t="str">
        <f t="shared" ref="AL503:AL511" si="509">IF(K503&gt;0,RANK(K503,K$22:K$1192),"NA")</f>
        <v>NA</v>
      </c>
      <c r="AM503" s="47" t="str">
        <f t="shared" ref="AM503:AM511" si="510">IF(L503&gt;0,RANK(L503,L$22:L$1192),"NA")</f>
        <v>NA</v>
      </c>
      <c r="AN503" s="47" t="str">
        <f t="shared" ref="AN503:AN511" si="511">IF(M503&gt;0,RANK(M503,M$22:M$1192),"NA")</f>
        <v>NA</v>
      </c>
      <c r="AO503" s="47" t="str">
        <f t="shared" ref="AO503:AO511" si="512">IF(N503&gt;0,RANK(N503,N$22:N$1192),"NA")</f>
        <v>NA</v>
      </c>
      <c r="AP503" s="47" t="str">
        <f t="shared" ref="AP503:AP511" si="513">IF(O503&gt;0,RANK(O503,O$22:O$1192),"NA")</f>
        <v>NA</v>
      </c>
      <c r="AQ503" s="47" t="str">
        <f t="shared" ref="AQ503:AQ511" si="514">IF(P503&gt;0,RANK(P503,P$22:P$1192),"NA")</f>
        <v>NA</v>
      </c>
      <c r="AR503" s="47" t="str">
        <f t="shared" ref="AR503:AR511" si="515">IF(Q503&gt;0,RANK(Q503,Q$22:Q$1192),"NA")</f>
        <v>NA</v>
      </c>
      <c r="AS503" s="47" t="str">
        <f t="shared" ref="AS503:AS511" si="516">IF(R503&gt;0,RANK(R503,R$22:R$1192),"NA")</f>
        <v>NA</v>
      </c>
      <c r="AT503" s="47" t="str">
        <f t="shared" ref="AT503:AT511" si="517">IF(S503&gt;0,RANK(S503,S$22:S$1192),"NA")</f>
        <v>NA</v>
      </c>
      <c r="AU503" s="47" t="str">
        <f t="shared" ref="AU503:AU511" si="518">IF(T503&gt;0,RANK(T503,T$22:T$1192),"NA")</f>
        <v>NA</v>
      </c>
      <c r="AV503" s="47" t="str">
        <f t="shared" ref="AV503:AV511" si="519">IF(U503&gt;0,RANK(U503,U$22:U$1192),"NA")</f>
        <v>NA</v>
      </c>
      <c r="AW503" s="47">
        <f t="shared" ref="AW503:AW511" si="520">IF(V503&gt;0,RANK(V503,V$22:V$1192),"NA")</f>
        <v>863</v>
      </c>
      <c r="AX503" s="47">
        <f t="shared" ref="AX503:AX511" si="521">IF(W503&gt;0,RANK(W503,W$22:W$1192),"NA")</f>
        <v>707</v>
      </c>
      <c r="AY503" s="47">
        <f t="shared" ref="AY503:AY511" si="522">IF(X503&gt;0,RANK(X503,X$22:X$1192),"NA")</f>
        <v>743</v>
      </c>
      <c r="AZ503" s="47" t="str">
        <f t="shared" ref="AZ503:AZ511" si="523">IF(Y503&gt;0,RANK(Y503,Y$22:Y$1192),"NA")</f>
        <v>NA</v>
      </c>
      <c r="BA503" s="47" t="str">
        <f t="shared" ref="BA503:BA511" si="524">IF(Z503&gt;0,RANK(Z503,Z$22:Z$1192),"NA")</f>
        <v>NA</v>
      </c>
      <c r="BB503" s="47">
        <f t="shared" si="488"/>
        <v>768</v>
      </c>
      <c r="BC503" s="47">
        <f t="shared" si="489"/>
        <v>781</v>
      </c>
      <c r="BD503" s="47" t="str">
        <f t="shared" si="490"/>
        <v>NA</v>
      </c>
      <c r="BE503" s="47" t="str">
        <f t="shared" si="491"/>
        <v>NA</v>
      </c>
    </row>
    <row r="504" spans="1:57" s="36" customFormat="1" ht="15" customHeight="1" x14ac:dyDescent="0.25">
      <c r="A504" s="54" t="s">
        <v>117</v>
      </c>
      <c r="B504" s="8" t="s">
        <v>950</v>
      </c>
      <c r="C504" s="81" t="s">
        <v>1128</v>
      </c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66"/>
      <c r="U504" s="62"/>
      <c r="V504" s="67">
        <v>9189</v>
      </c>
      <c r="W504" s="67">
        <v>7402</v>
      </c>
      <c r="X504" s="67">
        <v>8511</v>
      </c>
      <c r="Y504" s="67"/>
      <c r="Z504" s="67"/>
      <c r="AA504" s="147">
        <v>14064</v>
      </c>
      <c r="AB504" s="147">
        <v>16141</v>
      </c>
      <c r="AC504" s="147">
        <v>16408</v>
      </c>
      <c r="AD504" s="147">
        <v>17326</v>
      </c>
      <c r="AE504" s="47" t="str">
        <f t="shared" si="502"/>
        <v>NA</v>
      </c>
      <c r="AF504" s="47" t="str">
        <f t="shared" si="503"/>
        <v>NA</v>
      </c>
      <c r="AG504" s="47" t="str">
        <f t="shared" si="504"/>
        <v>NA</v>
      </c>
      <c r="AH504" s="47" t="str">
        <f t="shared" si="505"/>
        <v>NA</v>
      </c>
      <c r="AI504" s="47" t="str">
        <f t="shared" si="506"/>
        <v>NA</v>
      </c>
      <c r="AJ504" s="47" t="str">
        <f t="shared" si="507"/>
        <v>NA</v>
      </c>
      <c r="AK504" s="47" t="str">
        <f t="shared" si="508"/>
        <v>NA</v>
      </c>
      <c r="AL504" s="47" t="str">
        <f t="shared" si="509"/>
        <v>NA</v>
      </c>
      <c r="AM504" s="47" t="str">
        <f t="shared" si="510"/>
        <v>NA</v>
      </c>
      <c r="AN504" s="47" t="str">
        <f t="shared" si="511"/>
        <v>NA</v>
      </c>
      <c r="AO504" s="47" t="str">
        <f t="shared" si="512"/>
        <v>NA</v>
      </c>
      <c r="AP504" s="47" t="str">
        <f t="shared" si="513"/>
        <v>NA</v>
      </c>
      <c r="AQ504" s="47" t="str">
        <f t="shared" si="514"/>
        <v>NA</v>
      </c>
      <c r="AR504" s="47" t="str">
        <f t="shared" si="515"/>
        <v>NA</v>
      </c>
      <c r="AS504" s="47" t="str">
        <f t="shared" si="516"/>
        <v>NA</v>
      </c>
      <c r="AT504" s="47" t="str">
        <f t="shared" si="517"/>
        <v>NA</v>
      </c>
      <c r="AU504" s="47" t="str">
        <f t="shared" si="518"/>
        <v>NA</v>
      </c>
      <c r="AV504" s="47" t="str">
        <f t="shared" si="519"/>
        <v>NA</v>
      </c>
      <c r="AW504" s="47">
        <f t="shared" si="520"/>
        <v>860</v>
      </c>
      <c r="AX504" s="47">
        <f t="shared" si="521"/>
        <v>774</v>
      </c>
      <c r="AY504" s="47">
        <f t="shared" si="522"/>
        <v>778</v>
      </c>
      <c r="AZ504" s="47" t="str">
        <f t="shared" si="523"/>
        <v>NA</v>
      </c>
      <c r="BA504" s="47" t="str">
        <f t="shared" si="524"/>
        <v>NA</v>
      </c>
      <c r="BB504" s="47">
        <f t="shared" si="488"/>
        <v>781</v>
      </c>
      <c r="BC504" s="47">
        <f t="shared" si="489"/>
        <v>783</v>
      </c>
      <c r="BD504" s="47">
        <f t="shared" si="490"/>
        <v>765</v>
      </c>
      <c r="BE504" s="47">
        <f t="shared" si="491"/>
        <v>767</v>
      </c>
    </row>
    <row r="505" spans="1:57" s="36" customFormat="1" ht="15" customHeight="1" x14ac:dyDescent="0.25">
      <c r="A505" s="54" t="s">
        <v>792</v>
      </c>
      <c r="B505" s="8" t="s">
        <v>909</v>
      </c>
      <c r="C505" s="81" t="s">
        <v>1128</v>
      </c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>
        <v>5495</v>
      </c>
      <c r="R505" s="37">
        <v>6127</v>
      </c>
      <c r="S505" s="37">
        <v>6444</v>
      </c>
      <c r="T505" s="66"/>
      <c r="U505" s="62"/>
      <c r="V505" s="67"/>
      <c r="W505" s="67">
        <v>7745</v>
      </c>
      <c r="X505" s="67">
        <v>8518</v>
      </c>
      <c r="Y505" s="67"/>
      <c r="Z505" s="67"/>
      <c r="AA505" s="147">
        <v>13449</v>
      </c>
      <c r="AB505" s="147">
        <v>15801</v>
      </c>
      <c r="AC505" s="147">
        <v>16776</v>
      </c>
      <c r="AD505" s="147">
        <v>17043</v>
      </c>
      <c r="AE505" s="47" t="str">
        <f t="shared" si="502"/>
        <v>NA</v>
      </c>
      <c r="AF505" s="47" t="str">
        <f t="shared" si="503"/>
        <v>NA</v>
      </c>
      <c r="AG505" s="47" t="str">
        <f t="shared" si="504"/>
        <v>NA</v>
      </c>
      <c r="AH505" s="47" t="str">
        <f t="shared" si="505"/>
        <v>NA</v>
      </c>
      <c r="AI505" s="47" t="str">
        <f t="shared" si="506"/>
        <v>NA</v>
      </c>
      <c r="AJ505" s="47" t="str">
        <f t="shared" si="507"/>
        <v>NA</v>
      </c>
      <c r="AK505" s="47" t="str">
        <f t="shared" si="508"/>
        <v>NA</v>
      </c>
      <c r="AL505" s="47" t="str">
        <f t="shared" si="509"/>
        <v>NA</v>
      </c>
      <c r="AM505" s="47" t="str">
        <f t="shared" si="510"/>
        <v>NA</v>
      </c>
      <c r="AN505" s="47" t="str">
        <f t="shared" si="511"/>
        <v>NA</v>
      </c>
      <c r="AO505" s="47" t="str">
        <f t="shared" si="512"/>
        <v>NA</v>
      </c>
      <c r="AP505" s="47" t="str">
        <f t="shared" si="513"/>
        <v>NA</v>
      </c>
      <c r="AQ505" s="47" t="str">
        <f t="shared" si="514"/>
        <v>NA</v>
      </c>
      <c r="AR505" s="47">
        <f t="shared" si="515"/>
        <v>741</v>
      </c>
      <c r="AS505" s="47">
        <f t="shared" si="516"/>
        <v>729</v>
      </c>
      <c r="AT505" s="47">
        <f t="shared" si="517"/>
        <v>740</v>
      </c>
      <c r="AU505" s="47" t="str">
        <f t="shared" si="518"/>
        <v>NA</v>
      </c>
      <c r="AV505" s="47" t="str">
        <f t="shared" si="519"/>
        <v>NA</v>
      </c>
      <c r="AW505" s="47" t="str">
        <f t="shared" si="520"/>
        <v>NA</v>
      </c>
      <c r="AX505" s="47">
        <f t="shared" si="521"/>
        <v>770</v>
      </c>
      <c r="AY505" s="47">
        <f t="shared" si="522"/>
        <v>777</v>
      </c>
      <c r="AZ505" s="47" t="str">
        <f t="shared" si="523"/>
        <v>NA</v>
      </c>
      <c r="BA505" s="47" t="str">
        <f t="shared" si="524"/>
        <v>NA</v>
      </c>
      <c r="BB505" s="47">
        <f t="shared" si="488"/>
        <v>786</v>
      </c>
      <c r="BC505" s="47">
        <f t="shared" si="489"/>
        <v>784</v>
      </c>
      <c r="BD505" s="47">
        <f t="shared" si="490"/>
        <v>764</v>
      </c>
      <c r="BE505" s="47">
        <f t="shared" si="491"/>
        <v>768</v>
      </c>
    </row>
    <row r="506" spans="1:57" s="36" customFormat="1" ht="15" customHeight="1" x14ac:dyDescent="0.25">
      <c r="A506" s="54" t="s">
        <v>577</v>
      </c>
      <c r="B506" s="8" t="s">
        <v>909</v>
      </c>
      <c r="C506" s="81" t="s">
        <v>1128</v>
      </c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66">
        <v>7873</v>
      </c>
      <c r="U506" s="62">
        <v>7252</v>
      </c>
      <c r="V506" s="67">
        <v>8549</v>
      </c>
      <c r="W506" s="67">
        <v>8200</v>
      </c>
      <c r="X506" s="67">
        <v>9400</v>
      </c>
      <c r="Y506" s="67"/>
      <c r="Z506" s="67"/>
      <c r="AA506" s="147">
        <v>12528</v>
      </c>
      <c r="AB506" s="147">
        <v>14887</v>
      </c>
      <c r="AC506" s="147">
        <v>15117</v>
      </c>
      <c r="AD506" s="147">
        <v>43890</v>
      </c>
      <c r="AE506" s="47" t="str">
        <f t="shared" si="502"/>
        <v>NA</v>
      </c>
      <c r="AF506" s="47" t="str">
        <f t="shared" si="503"/>
        <v>NA</v>
      </c>
      <c r="AG506" s="47" t="str">
        <f t="shared" si="504"/>
        <v>NA</v>
      </c>
      <c r="AH506" s="47" t="str">
        <f t="shared" si="505"/>
        <v>NA</v>
      </c>
      <c r="AI506" s="47" t="str">
        <f t="shared" si="506"/>
        <v>NA</v>
      </c>
      <c r="AJ506" s="47" t="str">
        <f t="shared" si="507"/>
        <v>NA</v>
      </c>
      <c r="AK506" s="47" t="str">
        <f t="shared" si="508"/>
        <v>NA</v>
      </c>
      <c r="AL506" s="47" t="str">
        <f t="shared" si="509"/>
        <v>NA</v>
      </c>
      <c r="AM506" s="47" t="str">
        <f t="shared" si="510"/>
        <v>NA</v>
      </c>
      <c r="AN506" s="47" t="str">
        <f t="shared" si="511"/>
        <v>NA</v>
      </c>
      <c r="AO506" s="47" t="str">
        <f t="shared" si="512"/>
        <v>NA</v>
      </c>
      <c r="AP506" s="47" t="str">
        <f t="shared" si="513"/>
        <v>NA</v>
      </c>
      <c r="AQ506" s="47" t="str">
        <f t="shared" si="514"/>
        <v>NA</v>
      </c>
      <c r="AR506" s="47" t="str">
        <f t="shared" si="515"/>
        <v>NA</v>
      </c>
      <c r="AS506" s="47" t="str">
        <f t="shared" si="516"/>
        <v>NA</v>
      </c>
      <c r="AT506" s="47" t="str">
        <f t="shared" si="517"/>
        <v>NA</v>
      </c>
      <c r="AU506" s="47">
        <f t="shared" si="518"/>
        <v>778</v>
      </c>
      <c r="AV506" s="47">
        <f t="shared" si="519"/>
        <v>802</v>
      </c>
      <c r="AW506" s="47">
        <f t="shared" si="520"/>
        <v>869</v>
      </c>
      <c r="AX506" s="47">
        <f t="shared" si="521"/>
        <v>766</v>
      </c>
      <c r="AY506" s="47">
        <f t="shared" si="522"/>
        <v>766</v>
      </c>
      <c r="AZ506" s="47" t="str">
        <f t="shared" si="523"/>
        <v>NA</v>
      </c>
      <c r="BA506" s="47" t="str">
        <f t="shared" si="524"/>
        <v>NA</v>
      </c>
      <c r="BB506" s="47">
        <f t="shared" si="488"/>
        <v>792</v>
      </c>
      <c r="BC506" s="47">
        <f t="shared" si="489"/>
        <v>791</v>
      </c>
      <c r="BD506" s="47">
        <f t="shared" si="490"/>
        <v>768</v>
      </c>
      <c r="BE506" s="47">
        <f t="shared" si="491"/>
        <v>635</v>
      </c>
    </row>
    <row r="507" spans="1:57" s="36" customFormat="1" ht="15" customHeight="1" x14ac:dyDescent="0.25">
      <c r="A507" s="54" t="s">
        <v>2141</v>
      </c>
      <c r="B507" s="82" t="s">
        <v>909</v>
      </c>
      <c r="C507" s="81" t="s">
        <v>1128</v>
      </c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66"/>
      <c r="U507" s="62"/>
      <c r="V507" s="67"/>
      <c r="W507" s="67">
        <v>7272</v>
      </c>
      <c r="X507" s="67">
        <v>7913</v>
      </c>
      <c r="Y507" s="67"/>
      <c r="Z507" s="67"/>
      <c r="AA507" s="147">
        <v>12528</v>
      </c>
      <c r="AB507" s="147">
        <v>14390</v>
      </c>
      <c r="AC507" s="147">
        <v>23939</v>
      </c>
      <c r="AD507" s="147">
        <v>33440</v>
      </c>
      <c r="AE507" s="47" t="str">
        <f t="shared" si="502"/>
        <v>NA</v>
      </c>
      <c r="AF507" s="47" t="str">
        <f t="shared" si="503"/>
        <v>NA</v>
      </c>
      <c r="AG507" s="47" t="str">
        <f t="shared" si="504"/>
        <v>NA</v>
      </c>
      <c r="AH507" s="47" t="str">
        <f t="shared" si="505"/>
        <v>NA</v>
      </c>
      <c r="AI507" s="47" t="str">
        <f t="shared" si="506"/>
        <v>NA</v>
      </c>
      <c r="AJ507" s="47" t="str">
        <f t="shared" si="507"/>
        <v>NA</v>
      </c>
      <c r="AK507" s="47" t="str">
        <f t="shared" si="508"/>
        <v>NA</v>
      </c>
      <c r="AL507" s="47" t="str">
        <f t="shared" si="509"/>
        <v>NA</v>
      </c>
      <c r="AM507" s="47" t="str">
        <f t="shared" si="510"/>
        <v>NA</v>
      </c>
      <c r="AN507" s="47" t="str">
        <f t="shared" si="511"/>
        <v>NA</v>
      </c>
      <c r="AO507" s="47" t="str">
        <f t="shared" si="512"/>
        <v>NA</v>
      </c>
      <c r="AP507" s="47" t="str">
        <f t="shared" si="513"/>
        <v>NA</v>
      </c>
      <c r="AQ507" s="47" t="str">
        <f t="shared" si="514"/>
        <v>NA</v>
      </c>
      <c r="AR507" s="47" t="str">
        <f t="shared" si="515"/>
        <v>NA</v>
      </c>
      <c r="AS507" s="47" t="str">
        <f t="shared" si="516"/>
        <v>NA</v>
      </c>
      <c r="AT507" s="47" t="str">
        <f t="shared" si="517"/>
        <v>NA</v>
      </c>
      <c r="AU507" s="47" t="str">
        <f t="shared" si="518"/>
        <v>NA</v>
      </c>
      <c r="AV507" s="47" t="str">
        <f t="shared" si="519"/>
        <v>NA</v>
      </c>
      <c r="AW507" s="47" t="str">
        <f t="shared" si="520"/>
        <v>NA</v>
      </c>
      <c r="AX507" s="47">
        <f t="shared" si="521"/>
        <v>776</v>
      </c>
      <c r="AY507" s="47">
        <f t="shared" si="522"/>
        <v>782</v>
      </c>
      <c r="AZ507" s="47" t="str">
        <f t="shared" si="523"/>
        <v>NA</v>
      </c>
      <c r="BA507" s="47" t="str">
        <f t="shared" si="524"/>
        <v>NA</v>
      </c>
      <c r="BB507" s="47">
        <f t="shared" si="488"/>
        <v>792</v>
      </c>
      <c r="BC507" s="47">
        <f t="shared" si="489"/>
        <v>795</v>
      </c>
      <c r="BD507" s="47">
        <f t="shared" si="490"/>
        <v>725</v>
      </c>
      <c r="BE507" s="47">
        <f t="shared" si="491"/>
        <v>682</v>
      </c>
    </row>
    <row r="508" spans="1:57" s="36" customFormat="1" ht="15" customHeight="1" x14ac:dyDescent="0.25">
      <c r="A508" s="54" t="s">
        <v>859</v>
      </c>
      <c r="B508" s="8" t="s">
        <v>956</v>
      </c>
      <c r="C508" s="81" t="s">
        <v>1128</v>
      </c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>
        <v>3533</v>
      </c>
      <c r="Q508" s="37">
        <v>3890</v>
      </c>
      <c r="R508" s="37">
        <v>5488</v>
      </c>
      <c r="S508" s="37">
        <v>5955</v>
      </c>
      <c r="T508" s="66">
        <v>6856</v>
      </c>
      <c r="U508" s="62">
        <v>7722</v>
      </c>
      <c r="V508" s="67">
        <v>7253</v>
      </c>
      <c r="W508" s="67">
        <v>7148</v>
      </c>
      <c r="X508" s="67">
        <v>8028</v>
      </c>
      <c r="Y508" s="67"/>
      <c r="Z508" s="67"/>
      <c r="AA508" s="147">
        <v>11253</v>
      </c>
      <c r="AB508" s="147">
        <v>13643</v>
      </c>
      <c r="AC508" s="147">
        <v>14081</v>
      </c>
      <c r="AD508" s="147">
        <v>19080</v>
      </c>
      <c r="AE508" s="47" t="str">
        <f t="shared" si="502"/>
        <v>NA</v>
      </c>
      <c r="AF508" s="47" t="str">
        <f t="shared" si="503"/>
        <v>NA</v>
      </c>
      <c r="AG508" s="47" t="str">
        <f t="shared" si="504"/>
        <v>NA</v>
      </c>
      <c r="AH508" s="47" t="str">
        <f t="shared" si="505"/>
        <v>NA</v>
      </c>
      <c r="AI508" s="47" t="str">
        <f t="shared" si="506"/>
        <v>NA</v>
      </c>
      <c r="AJ508" s="47" t="str">
        <f t="shared" si="507"/>
        <v>NA</v>
      </c>
      <c r="AK508" s="47" t="str">
        <f t="shared" si="508"/>
        <v>NA</v>
      </c>
      <c r="AL508" s="47" t="str">
        <f t="shared" si="509"/>
        <v>NA</v>
      </c>
      <c r="AM508" s="47" t="str">
        <f t="shared" si="510"/>
        <v>NA</v>
      </c>
      <c r="AN508" s="47" t="str">
        <f t="shared" si="511"/>
        <v>NA</v>
      </c>
      <c r="AO508" s="47" t="str">
        <f t="shared" si="512"/>
        <v>NA</v>
      </c>
      <c r="AP508" s="47" t="str">
        <f t="shared" si="513"/>
        <v>NA</v>
      </c>
      <c r="AQ508" s="47">
        <f t="shared" si="514"/>
        <v>711</v>
      </c>
      <c r="AR508" s="47">
        <f t="shared" si="515"/>
        <v>750</v>
      </c>
      <c r="AS508" s="47">
        <f t="shared" si="516"/>
        <v>735</v>
      </c>
      <c r="AT508" s="47">
        <f t="shared" si="517"/>
        <v>744</v>
      </c>
      <c r="AU508" s="47">
        <f t="shared" si="518"/>
        <v>787</v>
      </c>
      <c r="AV508" s="47">
        <f t="shared" si="519"/>
        <v>799</v>
      </c>
      <c r="AW508" s="47">
        <f t="shared" si="520"/>
        <v>880</v>
      </c>
      <c r="AX508" s="47">
        <f t="shared" si="521"/>
        <v>778</v>
      </c>
      <c r="AY508" s="47">
        <f t="shared" si="522"/>
        <v>780</v>
      </c>
      <c r="AZ508" s="47" t="str">
        <f t="shared" si="523"/>
        <v>NA</v>
      </c>
      <c r="BA508" s="47" t="str">
        <f t="shared" si="524"/>
        <v>NA</v>
      </c>
      <c r="BB508" s="47">
        <f t="shared" si="488"/>
        <v>797</v>
      </c>
      <c r="BC508" s="47">
        <f t="shared" si="489"/>
        <v>797</v>
      </c>
      <c r="BD508" s="47">
        <f t="shared" si="490"/>
        <v>773</v>
      </c>
      <c r="BE508" s="47">
        <f t="shared" si="491"/>
        <v>760</v>
      </c>
    </row>
    <row r="509" spans="1:57" s="36" customFormat="1" ht="15" customHeight="1" x14ac:dyDescent="0.25">
      <c r="A509" s="54" t="s">
        <v>543</v>
      </c>
      <c r="B509" s="8" t="s">
        <v>909</v>
      </c>
      <c r="C509" s="81" t="s">
        <v>1128</v>
      </c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66">
        <v>10032</v>
      </c>
      <c r="U509" s="62">
        <v>7613</v>
      </c>
      <c r="V509" s="67">
        <v>7253</v>
      </c>
      <c r="W509" s="67">
        <v>6242</v>
      </c>
      <c r="X509" s="67">
        <v>7770</v>
      </c>
      <c r="Y509" s="67"/>
      <c r="Z509" s="67"/>
      <c r="AA509" s="147">
        <v>11972</v>
      </c>
      <c r="AB509" s="147">
        <v>13341</v>
      </c>
      <c r="AC509" s="147">
        <v>13102</v>
      </c>
      <c r="AD509" s="147">
        <v>12831</v>
      </c>
      <c r="AE509" s="47" t="str">
        <f t="shared" si="502"/>
        <v>NA</v>
      </c>
      <c r="AF509" s="47" t="str">
        <f t="shared" si="503"/>
        <v>NA</v>
      </c>
      <c r="AG509" s="47" t="str">
        <f t="shared" si="504"/>
        <v>NA</v>
      </c>
      <c r="AH509" s="47" t="str">
        <f t="shared" si="505"/>
        <v>NA</v>
      </c>
      <c r="AI509" s="47" t="str">
        <f t="shared" si="506"/>
        <v>NA</v>
      </c>
      <c r="AJ509" s="47" t="str">
        <f t="shared" si="507"/>
        <v>NA</v>
      </c>
      <c r="AK509" s="47" t="str">
        <f t="shared" si="508"/>
        <v>NA</v>
      </c>
      <c r="AL509" s="47" t="str">
        <f t="shared" si="509"/>
        <v>NA</v>
      </c>
      <c r="AM509" s="47" t="str">
        <f t="shared" si="510"/>
        <v>NA</v>
      </c>
      <c r="AN509" s="47" t="str">
        <f t="shared" si="511"/>
        <v>NA</v>
      </c>
      <c r="AO509" s="47" t="str">
        <f t="shared" si="512"/>
        <v>NA</v>
      </c>
      <c r="AP509" s="47" t="str">
        <f t="shared" si="513"/>
        <v>NA</v>
      </c>
      <c r="AQ509" s="47" t="str">
        <f t="shared" si="514"/>
        <v>NA</v>
      </c>
      <c r="AR509" s="47" t="str">
        <f t="shared" si="515"/>
        <v>NA</v>
      </c>
      <c r="AS509" s="47" t="str">
        <f t="shared" si="516"/>
        <v>NA</v>
      </c>
      <c r="AT509" s="47" t="str">
        <f t="shared" si="517"/>
        <v>NA</v>
      </c>
      <c r="AU509" s="47">
        <f t="shared" si="518"/>
        <v>768</v>
      </c>
      <c r="AV509" s="47">
        <f t="shared" si="519"/>
        <v>800</v>
      </c>
      <c r="AW509" s="47">
        <f t="shared" si="520"/>
        <v>880</v>
      </c>
      <c r="AX509" s="47">
        <f t="shared" si="521"/>
        <v>785</v>
      </c>
      <c r="AY509" s="47">
        <f t="shared" si="522"/>
        <v>785</v>
      </c>
      <c r="AZ509" s="47" t="str">
        <f t="shared" si="523"/>
        <v>NA</v>
      </c>
      <c r="BA509" s="47" t="str">
        <f t="shared" si="524"/>
        <v>NA</v>
      </c>
      <c r="BB509" s="47">
        <f t="shared" si="488"/>
        <v>795</v>
      </c>
      <c r="BC509" s="47">
        <f t="shared" si="489"/>
        <v>798</v>
      </c>
      <c r="BD509" s="47">
        <f t="shared" si="490"/>
        <v>781</v>
      </c>
      <c r="BE509" s="47">
        <f t="shared" si="491"/>
        <v>782</v>
      </c>
    </row>
    <row r="510" spans="1:57" s="36" customFormat="1" ht="15" customHeight="1" x14ac:dyDescent="0.25">
      <c r="A510" s="54" t="s">
        <v>544</v>
      </c>
      <c r="B510" s="8" t="s">
        <v>909</v>
      </c>
      <c r="C510" s="81" t="s">
        <v>1128</v>
      </c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66">
        <v>7837</v>
      </c>
      <c r="U510" s="62">
        <v>10889</v>
      </c>
      <c r="V510" s="67">
        <v>11085</v>
      </c>
      <c r="W510" s="67">
        <v>8422</v>
      </c>
      <c r="X510" s="67">
        <v>8873</v>
      </c>
      <c r="Y510" s="67"/>
      <c r="Z510" s="67"/>
      <c r="AA510" s="147">
        <v>10731</v>
      </c>
      <c r="AB510" s="147">
        <v>11954</v>
      </c>
      <c r="AC510" s="147">
        <v>12677</v>
      </c>
      <c r="AD510" s="147">
        <v>11638</v>
      </c>
      <c r="AE510" s="47" t="str">
        <f t="shared" si="502"/>
        <v>NA</v>
      </c>
      <c r="AF510" s="47" t="str">
        <f t="shared" si="503"/>
        <v>NA</v>
      </c>
      <c r="AG510" s="47" t="str">
        <f t="shared" si="504"/>
        <v>NA</v>
      </c>
      <c r="AH510" s="47" t="str">
        <f t="shared" si="505"/>
        <v>NA</v>
      </c>
      <c r="AI510" s="47" t="str">
        <f t="shared" si="506"/>
        <v>NA</v>
      </c>
      <c r="AJ510" s="47" t="str">
        <f t="shared" si="507"/>
        <v>NA</v>
      </c>
      <c r="AK510" s="47" t="str">
        <f t="shared" si="508"/>
        <v>NA</v>
      </c>
      <c r="AL510" s="47" t="str">
        <f t="shared" si="509"/>
        <v>NA</v>
      </c>
      <c r="AM510" s="47" t="str">
        <f t="shared" si="510"/>
        <v>NA</v>
      </c>
      <c r="AN510" s="47" t="str">
        <f t="shared" si="511"/>
        <v>NA</v>
      </c>
      <c r="AO510" s="47" t="str">
        <f t="shared" si="512"/>
        <v>NA</v>
      </c>
      <c r="AP510" s="47" t="str">
        <f t="shared" si="513"/>
        <v>NA</v>
      </c>
      <c r="AQ510" s="47" t="str">
        <f t="shared" si="514"/>
        <v>NA</v>
      </c>
      <c r="AR510" s="47" t="str">
        <f t="shared" si="515"/>
        <v>NA</v>
      </c>
      <c r="AS510" s="47" t="str">
        <f t="shared" si="516"/>
        <v>NA</v>
      </c>
      <c r="AT510" s="47" t="str">
        <f t="shared" si="517"/>
        <v>NA</v>
      </c>
      <c r="AU510" s="47">
        <f t="shared" si="518"/>
        <v>779</v>
      </c>
      <c r="AV510" s="47">
        <f t="shared" si="519"/>
        <v>781</v>
      </c>
      <c r="AW510" s="47">
        <f t="shared" si="520"/>
        <v>848</v>
      </c>
      <c r="AX510" s="47">
        <f t="shared" si="521"/>
        <v>764</v>
      </c>
      <c r="AY510" s="47">
        <f t="shared" si="522"/>
        <v>774</v>
      </c>
      <c r="AZ510" s="47" t="str">
        <f t="shared" si="523"/>
        <v>NA</v>
      </c>
      <c r="BA510" s="47" t="str">
        <f t="shared" si="524"/>
        <v>NA</v>
      </c>
      <c r="BB510" s="47">
        <f t="shared" si="488"/>
        <v>804</v>
      </c>
      <c r="BC510" s="47">
        <f t="shared" si="489"/>
        <v>807</v>
      </c>
      <c r="BD510" s="47">
        <f t="shared" si="490"/>
        <v>782</v>
      </c>
      <c r="BE510" s="47">
        <f t="shared" si="491"/>
        <v>787</v>
      </c>
    </row>
    <row r="511" spans="1:57" s="36" customFormat="1" ht="15" customHeight="1" x14ac:dyDescent="0.25">
      <c r="A511" s="54" t="s">
        <v>549</v>
      </c>
      <c r="B511" s="8" t="s">
        <v>909</v>
      </c>
      <c r="C511" s="81" t="s">
        <v>1128</v>
      </c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66">
        <v>5960</v>
      </c>
      <c r="U511" s="62">
        <v>6454</v>
      </c>
      <c r="V511" s="67">
        <v>6567</v>
      </c>
      <c r="W511" s="67">
        <v>6033</v>
      </c>
      <c r="X511" s="67">
        <v>7871</v>
      </c>
      <c r="Y511" s="67"/>
      <c r="Z511" s="67"/>
      <c r="AA511" s="147">
        <v>11160</v>
      </c>
      <c r="AB511" s="147">
        <v>11844</v>
      </c>
      <c r="AC511" s="147">
        <v>10117</v>
      </c>
      <c r="AD511" s="147">
        <v>9009</v>
      </c>
      <c r="AE511" s="47" t="str">
        <f t="shared" si="502"/>
        <v>NA</v>
      </c>
      <c r="AF511" s="47" t="str">
        <f t="shared" si="503"/>
        <v>NA</v>
      </c>
      <c r="AG511" s="47" t="str">
        <f t="shared" si="504"/>
        <v>NA</v>
      </c>
      <c r="AH511" s="47" t="str">
        <f t="shared" si="505"/>
        <v>NA</v>
      </c>
      <c r="AI511" s="47" t="str">
        <f t="shared" si="506"/>
        <v>NA</v>
      </c>
      <c r="AJ511" s="47" t="str">
        <f t="shared" si="507"/>
        <v>NA</v>
      </c>
      <c r="AK511" s="47" t="str">
        <f t="shared" si="508"/>
        <v>NA</v>
      </c>
      <c r="AL511" s="47" t="str">
        <f t="shared" si="509"/>
        <v>NA</v>
      </c>
      <c r="AM511" s="47" t="str">
        <f t="shared" si="510"/>
        <v>NA</v>
      </c>
      <c r="AN511" s="47" t="str">
        <f t="shared" si="511"/>
        <v>NA</v>
      </c>
      <c r="AO511" s="47" t="str">
        <f t="shared" si="512"/>
        <v>NA</v>
      </c>
      <c r="AP511" s="47" t="str">
        <f t="shared" si="513"/>
        <v>NA</v>
      </c>
      <c r="AQ511" s="47" t="str">
        <f t="shared" si="514"/>
        <v>NA</v>
      </c>
      <c r="AR511" s="47" t="str">
        <f t="shared" si="515"/>
        <v>NA</v>
      </c>
      <c r="AS511" s="47" t="str">
        <f t="shared" si="516"/>
        <v>NA</v>
      </c>
      <c r="AT511" s="47" t="str">
        <f t="shared" si="517"/>
        <v>NA</v>
      </c>
      <c r="AU511" s="47">
        <f t="shared" si="518"/>
        <v>793</v>
      </c>
      <c r="AV511" s="47">
        <f t="shared" si="519"/>
        <v>804</v>
      </c>
      <c r="AW511" s="47">
        <f t="shared" si="520"/>
        <v>887</v>
      </c>
      <c r="AX511" s="47">
        <f t="shared" si="521"/>
        <v>788</v>
      </c>
      <c r="AY511" s="47">
        <f t="shared" si="522"/>
        <v>783</v>
      </c>
      <c r="AZ511" s="47" t="str">
        <f t="shared" si="523"/>
        <v>NA</v>
      </c>
      <c r="BA511" s="47" t="str">
        <f t="shared" si="524"/>
        <v>NA</v>
      </c>
      <c r="BB511" s="47">
        <f t="shared" si="488"/>
        <v>798</v>
      </c>
      <c r="BC511" s="47">
        <f t="shared" si="489"/>
        <v>809</v>
      </c>
      <c r="BD511" s="47">
        <f t="shared" si="490"/>
        <v>792</v>
      </c>
      <c r="BE511" s="47">
        <f t="shared" si="491"/>
        <v>797</v>
      </c>
    </row>
    <row r="512" spans="1:57" s="36" customFormat="1" ht="15" customHeight="1" x14ac:dyDescent="0.25">
      <c r="A512" s="153" t="s">
        <v>2177</v>
      </c>
      <c r="B512" s="153" t="s">
        <v>944</v>
      </c>
      <c r="C512" s="153" t="s">
        <v>1128</v>
      </c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66"/>
      <c r="U512" s="66"/>
      <c r="V512" s="118"/>
      <c r="W512" s="118"/>
      <c r="X512" s="118"/>
      <c r="Y512" s="118"/>
      <c r="Z512" s="118"/>
      <c r="AA512" s="149">
        <v>10423</v>
      </c>
      <c r="AB512" s="149">
        <v>11696</v>
      </c>
      <c r="AC512" s="149">
        <v>11140</v>
      </c>
      <c r="AD512" s="149">
        <v>10619</v>
      </c>
      <c r="AE512" s="119"/>
      <c r="AF512" s="119"/>
      <c r="AG512" s="119"/>
      <c r="AH512" s="119"/>
      <c r="AI512" s="119"/>
      <c r="AJ512" s="119"/>
      <c r="AK512" s="119"/>
      <c r="AL512" s="119"/>
      <c r="AM512" s="119"/>
      <c r="AN512" s="119"/>
      <c r="AO512" s="119"/>
      <c r="AP512" s="119"/>
      <c r="AQ512" s="119"/>
      <c r="AR512" s="119"/>
      <c r="AS512" s="119"/>
      <c r="AT512" s="119"/>
      <c r="AU512" s="119"/>
      <c r="AV512" s="119"/>
      <c r="AW512" s="119"/>
      <c r="AX512" s="119"/>
      <c r="AY512" s="119"/>
      <c r="AZ512" s="119"/>
      <c r="BA512" s="119"/>
      <c r="BB512" s="47">
        <f t="shared" ref="BB512:BB543" si="525">IF(AA512&gt;0,RANK(AA512,AA$22:AA$1245),"NA")</f>
        <v>806</v>
      </c>
      <c r="BC512" s="47">
        <f t="shared" ref="BC512:BC543" si="526">IF(AB512&gt;0,RANK(AB512,AB$22:AB$1245),"NA")</f>
        <v>810</v>
      </c>
      <c r="BD512" s="47">
        <f t="shared" ref="BD512:BD543" si="527">IF(AC512&gt;0,RANK(AC512,AC$22:AC$1245),"NA")</f>
        <v>787</v>
      </c>
      <c r="BE512" s="47">
        <f t="shared" ref="BE512:BE543" si="528">IF(AD512&gt;0,RANK(AD512,AD$22:AD$1245),"NA")</f>
        <v>791</v>
      </c>
    </row>
    <row r="513" spans="1:57" s="36" customFormat="1" ht="15" customHeight="1" x14ac:dyDescent="0.25">
      <c r="A513" s="160" t="s">
        <v>2178</v>
      </c>
      <c r="B513" s="160" t="s">
        <v>950</v>
      </c>
      <c r="C513" s="160" t="s">
        <v>1128</v>
      </c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66"/>
      <c r="U513" s="66"/>
      <c r="V513" s="118"/>
      <c r="W513" s="118"/>
      <c r="X513" s="118"/>
      <c r="Y513" s="118"/>
      <c r="Z513" s="118"/>
      <c r="AA513" s="162">
        <v>9632</v>
      </c>
      <c r="AB513" s="162">
        <v>10248</v>
      </c>
      <c r="AC513" s="162"/>
      <c r="AD513" s="162"/>
      <c r="AE513" s="119"/>
      <c r="AF513" s="119"/>
      <c r="AG513" s="119"/>
      <c r="AH513" s="119"/>
      <c r="AI513" s="119"/>
      <c r="AJ513" s="119"/>
      <c r="AK513" s="119"/>
      <c r="AL513" s="119"/>
      <c r="AM513" s="119"/>
      <c r="AN513" s="119"/>
      <c r="AO513" s="119"/>
      <c r="AP513" s="119"/>
      <c r="AQ513" s="119"/>
      <c r="AR513" s="119"/>
      <c r="AS513" s="119"/>
      <c r="AT513" s="119"/>
      <c r="AU513" s="119"/>
      <c r="AV513" s="119"/>
      <c r="AW513" s="119"/>
      <c r="AX513" s="119"/>
      <c r="AY513" s="119"/>
      <c r="AZ513" s="119"/>
      <c r="BA513" s="119"/>
      <c r="BB513" s="47">
        <f t="shared" si="525"/>
        <v>808</v>
      </c>
      <c r="BC513" s="47">
        <f t="shared" si="526"/>
        <v>816</v>
      </c>
      <c r="BD513" s="47" t="str">
        <f t="shared" si="527"/>
        <v>NA</v>
      </c>
      <c r="BE513" s="47" t="str">
        <f t="shared" si="528"/>
        <v>NA</v>
      </c>
    </row>
    <row r="514" spans="1:57" s="36" customFormat="1" ht="15" customHeight="1" x14ac:dyDescent="0.25">
      <c r="A514" s="54" t="s">
        <v>607</v>
      </c>
      <c r="B514" s="8" t="s">
        <v>909</v>
      </c>
      <c r="C514" s="81" t="s">
        <v>1128</v>
      </c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66">
        <v>1730</v>
      </c>
      <c r="U514" s="62">
        <v>1747</v>
      </c>
      <c r="V514" s="67">
        <v>1845</v>
      </c>
      <c r="W514" s="67">
        <v>1882</v>
      </c>
      <c r="X514" s="67">
        <v>2268</v>
      </c>
      <c r="Y514" s="67"/>
      <c r="Z514" s="67"/>
      <c r="AA514" s="147">
        <v>5409</v>
      </c>
      <c r="AB514" s="147">
        <v>6730</v>
      </c>
      <c r="AC514" s="147">
        <v>6768</v>
      </c>
      <c r="AD514" s="147">
        <v>7114</v>
      </c>
      <c r="AE514" s="47" t="str">
        <f t="shared" ref="AE514:AE560" si="529">IF(D514&gt;0,RANK(D514,D$22:D$1192),"NA")</f>
        <v>NA</v>
      </c>
      <c r="AF514" s="47" t="str">
        <f t="shared" ref="AF514:AF560" si="530">IF(E514&gt;0,RANK(E514,E$22:E$1192),"NA")</f>
        <v>NA</v>
      </c>
      <c r="AG514" s="47" t="str">
        <f t="shared" ref="AG514:AG560" si="531">IF(F514&gt;0,RANK(F514,F$22:F$1192),"NA")</f>
        <v>NA</v>
      </c>
      <c r="AH514" s="47" t="str">
        <f t="shared" ref="AH514:AH560" si="532">IF(G514&gt;0,RANK(G514,G$22:G$1192),"NA")</f>
        <v>NA</v>
      </c>
      <c r="AI514" s="47" t="str">
        <f t="shared" ref="AI514:AI560" si="533">IF(H514&gt;0,RANK(H514,H$22:H$1192),"NA")</f>
        <v>NA</v>
      </c>
      <c r="AJ514" s="47" t="str">
        <f t="shared" ref="AJ514:AJ560" si="534">IF(I514&gt;0,RANK(I514,I$22:I$1192),"NA")</f>
        <v>NA</v>
      </c>
      <c r="AK514" s="47" t="str">
        <f t="shared" ref="AK514:AK560" si="535">IF(J514&gt;0,RANK(J514,J$22:J$1192),"NA")</f>
        <v>NA</v>
      </c>
      <c r="AL514" s="47" t="str">
        <f t="shared" ref="AL514:AL560" si="536">IF(K514&gt;0,RANK(K514,K$22:K$1192),"NA")</f>
        <v>NA</v>
      </c>
      <c r="AM514" s="47" t="str">
        <f t="shared" ref="AM514:AM560" si="537">IF(L514&gt;0,RANK(L514,L$22:L$1192),"NA")</f>
        <v>NA</v>
      </c>
      <c r="AN514" s="47" t="str">
        <f t="shared" ref="AN514:AN560" si="538">IF(M514&gt;0,RANK(M514,M$22:M$1192),"NA")</f>
        <v>NA</v>
      </c>
      <c r="AO514" s="47" t="str">
        <f t="shared" ref="AO514:AO560" si="539">IF(N514&gt;0,RANK(N514,N$22:N$1192),"NA")</f>
        <v>NA</v>
      </c>
      <c r="AP514" s="47" t="str">
        <f t="shared" ref="AP514:AP560" si="540">IF(O514&gt;0,RANK(O514,O$22:O$1192),"NA")</f>
        <v>NA</v>
      </c>
      <c r="AQ514" s="47" t="str">
        <f t="shared" ref="AQ514:AQ560" si="541">IF(P514&gt;0,RANK(P514,P$22:P$1192),"NA")</f>
        <v>NA</v>
      </c>
      <c r="AR514" s="47" t="str">
        <f t="shared" ref="AR514:AR560" si="542">IF(Q514&gt;0,RANK(Q514,Q$22:Q$1192),"NA")</f>
        <v>NA</v>
      </c>
      <c r="AS514" s="47" t="str">
        <f t="shared" ref="AS514:AS560" si="543">IF(R514&gt;0,RANK(R514,R$22:R$1192),"NA")</f>
        <v>NA</v>
      </c>
      <c r="AT514" s="47" t="str">
        <f t="shared" ref="AT514:AT560" si="544">IF(S514&gt;0,RANK(S514,S$22:S$1192),"NA")</f>
        <v>NA</v>
      </c>
      <c r="AU514" s="47">
        <f t="shared" ref="AU514:AU560" si="545">IF(T514&gt;0,RANK(T514,T$22:T$1192),"NA")</f>
        <v>815</v>
      </c>
      <c r="AV514" s="47">
        <f t="shared" ref="AV514:AV560" si="546">IF(U514&gt;0,RANK(U514,U$22:U$1192),"NA")</f>
        <v>824</v>
      </c>
      <c r="AW514" s="47">
        <f t="shared" ref="AW514:AW560" si="547">IF(V514&gt;0,RANK(V514,V$22:V$1192),"NA")</f>
        <v>917</v>
      </c>
      <c r="AX514" s="47">
        <f t="shared" ref="AX514:AX560" si="548">IF(W514&gt;0,RANK(W514,W$22:W$1192),"NA")</f>
        <v>811</v>
      </c>
      <c r="AY514" s="47">
        <f t="shared" ref="AY514:AY560" si="549">IF(X514&gt;0,RANK(X514,X$22:X$1192),"NA")</f>
        <v>814</v>
      </c>
      <c r="AZ514" s="47" t="str">
        <f t="shared" ref="AZ514:AZ560" si="550">IF(Y514&gt;0,RANK(Y514,Y$22:Y$1192),"NA")</f>
        <v>NA</v>
      </c>
      <c r="BA514" s="47" t="str">
        <f t="shared" ref="BA514:BA560" si="551">IF(Z514&gt;0,RANK(Z514,Z$22:Z$1192),"NA")</f>
        <v>NA</v>
      </c>
      <c r="BB514" s="47">
        <f t="shared" si="525"/>
        <v>827</v>
      </c>
      <c r="BC514" s="47">
        <f t="shared" si="526"/>
        <v>830</v>
      </c>
      <c r="BD514" s="47">
        <f t="shared" si="527"/>
        <v>801</v>
      </c>
      <c r="BE514" s="47">
        <f t="shared" si="528"/>
        <v>802</v>
      </c>
    </row>
    <row r="515" spans="1:57" s="36" customFormat="1" ht="15" customHeight="1" x14ac:dyDescent="0.25">
      <c r="A515" s="54" t="s">
        <v>2148</v>
      </c>
      <c r="B515" s="82" t="s">
        <v>961</v>
      </c>
      <c r="C515" s="81" t="s">
        <v>1128</v>
      </c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66"/>
      <c r="U515" s="62"/>
      <c r="V515" s="67"/>
      <c r="W515" s="67">
        <v>2796</v>
      </c>
      <c r="X515" s="67">
        <v>3235</v>
      </c>
      <c r="Y515" s="67"/>
      <c r="Z515" s="67"/>
      <c r="AA515" s="147">
        <v>4582</v>
      </c>
      <c r="AB515" s="147">
        <v>6105</v>
      </c>
      <c r="AC515" s="147"/>
      <c r="AD515" s="147"/>
      <c r="AE515" s="47" t="str">
        <f t="shared" si="529"/>
        <v>NA</v>
      </c>
      <c r="AF515" s="47" t="str">
        <f t="shared" si="530"/>
        <v>NA</v>
      </c>
      <c r="AG515" s="47" t="str">
        <f t="shared" si="531"/>
        <v>NA</v>
      </c>
      <c r="AH515" s="47" t="str">
        <f t="shared" si="532"/>
        <v>NA</v>
      </c>
      <c r="AI515" s="47" t="str">
        <f t="shared" si="533"/>
        <v>NA</v>
      </c>
      <c r="AJ515" s="47" t="str">
        <f t="shared" si="534"/>
        <v>NA</v>
      </c>
      <c r="AK515" s="47" t="str">
        <f t="shared" si="535"/>
        <v>NA</v>
      </c>
      <c r="AL515" s="47" t="str">
        <f t="shared" si="536"/>
        <v>NA</v>
      </c>
      <c r="AM515" s="47" t="str">
        <f t="shared" si="537"/>
        <v>NA</v>
      </c>
      <c r="AN515" s="47" t="str">
        <f t="shared" si="538"/>
        <v>NA</v>
      </c>
      <c r="AO515" s="47" t="str">
        <f t="shared" si="539"/>
        <v>NA</v>
      </c>
      <c r="AP515" s="47" t="str">
        <f t="shared" si="540"/>
        <v>NA</v>
      </c>
      <c r="AQ515" s="47" t="str">
        <f t="shared" si="541"/>
        <v>NA</v>
      </c>
      <c r="AR515" s="47" t="str">
        <f t="shared" si="542"/>
        <v>NA</v>
      </c>
      <c r="AS515" s="47" t="str">
        <f t="shared" si="543"/>
        <v>NA</v>
      </c>
      <c r="AT515" s="47" t="str">
        <f t="shared" si="544"/>
        <v>NA</v>
      </c>
      <c r="AU515" s="47" t="str">
        <f t="shared" si="545"/>
        <v>NA</v>
      </c>
      <c r="AV515" s="47" t="str">
        <f t="shared" si="546"/>
        <v>NA</v>
      </c>
      <c r="AW515" s="47" t="str">
        <f t="shared" si="547"/>
        <v>NA</v>
      </c>
      <c r="AX515" s="47">
        <f t="shared" si="548"/>
        <v>809</v>
      </c>
      <c r="AY515" s="47">
        <f t="shared" si="549"/>
        <v>812</v>
      </c>
      <c r="AZ515" s="47" t="str">
        <f t="shared" si="550"/>
        <v>NA</v>
      </c>
      <c r="BA515" s="47" t="str">
        <f t="shared" si="551"/>
        <v>NA</v>
      </c>
      <c r="BB515" s="47">
        <f t="shared" si="525"/>
        <v>830</v>
      </c>
      <c r="BC515" s="47">
        <f t="shared" si="526"/>
        <v>831</v>
      </c>
      <c r="BD515" s="47" t="str">
        <f t="shared" si="527"/>
        <v>NA</v>
      </c>
      <c r="BE515" s="47" t="str">
        <f t="shared" si="528"/>
        <v>NA</v>
      </c>
    </row>
    <row r="516" spans="1:57" s="36" customFormat="1" ht="15" customHeight="1" x14ac:dyDescent="0.25">
      <c r="A516" s="54" t="s">
        <v>179</v>
      </c>
      <c r="B516" s="8" t="s">
        <v>909</v>
      </c>
      <c r="C516" s="81" t="s">
        <v>1128</v>
      </c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66"/>
      <c r="U516" s="62"/>
      <c r="V516" s="67">
        <v>21898</v>
      </c>
      <c r="W516" s="67">
        <v>23550</v>
      </c>
      <c r="X516" s="67">
        <v>24278</v>
      </c>
      <c r="Y516" s="67"/>
      <c r="Z516" s="67"/>
      <c r="AA516" s="67"/>
      <c r="AB516" s="67"/>
      <c r="AC516" s="147"/>
      <c r="AD516" s="147"/>
      <c r="AE516" s="47" t="str">
        <f t="shared" si="529"/>
        <v>NA</v>
      </c>
      <c r="AF516" s="47" t="str">
        <f t="shared" si="530"/>
        <v>NA</v>
      </c>
      <c r="AG516" s="47" t="str">
        <f t="shared" si="531"/>
        <v>NA</v>
      </c>
      <c r="AH516" s="47" t="str">
        <f t="shared" si="532"/>
        <v>NA</v>
      </c>
      <c r="AI516" s="47" t="str">
        <f t="shared" si="533"/>
        <v>NA</v>
      </c>
      <c r="AJ516" s="47" t="str">
        <f t="shared" si="534"/>
        <v>NA</v>
      </c>
      <c r="AK516" s="47" t="str">
        <f t="shared" si="535"/>
        <v>NA</v>
      </c>
      <c r="AL516" s="47" t="str">
        <f t="shared" si="536"/>
        <v>NA</v>
      </c>
      <c r="AM516" s="47" t="str">
        <f t="shared" si="537"/>
        <v>NA</v>
      </c>
      <c r="AN516" s="47" t="str">
        <f t="shared" si="538"/>
        <v>NA</v>
      </c>
      <c r="AO516" s="47" t="str">
        <f t="shared" si="539"/>
        <v>NA</v>
      </c>
      <c r="AP516" s="47" t="str">
        <f t="shared" si="540"/>
        <v>NA</v>
      </c>
      <c r="AQ516" s="47" t="str">
        <f t="shared" si="541"/>
        <v>NA</v>
      </c>
      <c r="AR516" s="47" t="str">
        <f t="shared" si="542"/>
        <v>NA</v>
      </c>
      <c r="AS516" s="47" t="str">
        <f t="shared" si="543"/>
        <v>NA</v>
      </c>
      <c r="AT516" s="47" t="str">
        <f t="shared" si="544"/>
        <v>NA</v>
      </c>
      <c r="AU516" s="47" t="str">
        <f t="shared" si="545"/>
        <v>NA</v>
      </c>
      <c r="AV516" s="47" t="str">
        <f t="shared" si="546"/>
        <v>NA</v>
      </c>
      <c r="AW516" s="47">
        <f t="shared" si="547"/>
        <v>754</v>
      </c>
      <c r="AX516" s="47">
        <f t="shared" si="548"/>
        <v>637</v>
      </c>
      <c r="AY516" s="47">
        <f t="shared" si="549"/>
        <v>654</v>
      </c>
      <c r="AZ516" s="47" t="str">
        <f t="shared" si="550"/>
        <v>NA</v>
      </c>
      <c r="BA516" s="47" t="str">
        <f t="shared" si="551"/>
        <v>NA</v>
      </c>
      <c r="BB516" s="47" t="str">
        <f t="shared" si="525"/>
        <v>NA</v>
      </c>
      <c r="BC516" s="47" t="str">
        <f t="shared" si="526"/>
        <v>NA</v>
      </c>
      <c r="BD516" s="47" t="str">
        <f t="shared" si="527"/>
        <v>NA</v>
      </c>
      <c r="BE516" s="47" t="str">
        <f t="shared" si="528"/>
        <v>NA</v>
      </c>
    </row>
    <row r="517" spans="1:57" s="36" customFormat="1" ht="15" customHeight="1" x14ac:dyDescent="0.25">
      <c r="A517" s="54" t="s">
        <v>461</v>
      </c>
      <c r="B517" s="8" t="s">
        <v>948</v>
      </c>
      <c r="C517" s="81" t="s">
        <v>1128</v>
      </c>
      <c r="D517" s="37"/>
      <c r="E517" s="37"/>
      <c r="F517" s="37"/>
      <c r="G517" s="37"/>
      <c r="H517" s="37"/>
      <c r="I517" s="37"/>
      <c r="J517" s="37">
        <v>11389</v>
      </c>
      <c r="K517" s="37"/>
      <c r="L517" s="37"/>
      <c r="M517" s="37"/>
      <c r="N517" s="37"/>
      <c r="O517" s="37"/>
      <c r="P517" s="37"/>
      <c r="Q517" s="37"/>
      <c r="R517" s="37"/>
      <c r="S517" s="37">
        <v>17767</v>
      </c>
      <c r="T517" s="66">
        <v>20303</v>
      </c>
      <c r="U517" s="62">
        <v>23246</v>
      </c>
      <c r="V517" s="67">
        <v>20373</v>
      </c>
      <c r="W517" s="67">
        <v>14571</v>
      </c>
      <c r="X517" s="67">
        <v>16940</v>
      </c>
      <c r="Y517" s="67"/>
      <c r="Z517" s="67"/>
      <c r="AA517" s="67"/>
      <c r="AB517" s="67"/>
      <c r="AC517" s="147"/>
      <c r="AD517" s="147"/>
      <c r="AE517" s="47" t="str">
        <f t="shared" si="529"/>
        <v>NA</v>
      </c>
      <c r="AF517" s="47" t="str">
        <f t="shared" si="530"/>
        <v>NA</v>
      </c>
      <c r="AG517" s="47" t="str">
        <f t="shared" si="531"/>
        <v>NA</v>
      </c>
      <c r="AH517" s="47" t="str">
        <f t="shared" si="532"/>
        <v>NA</v>
      </c>
      <c r="AI517" s="47" t="str">
        <f t="shared" si="533"/>
        <v>NA</v>
      </c>
      <c r="AJ517" s="47" t="str">
        <f t="shared" si="534"/>
        <v>NA</v>
      </c>
      <c r="AK517" s="47">
        <f t="shared" si="535"/>
        <v>472</v>
      </c>
      <c r="AL517" s="47" t="str">
        <f t="shared" si="536"/>
        <v>NA</v>
      </c>
      <c r="AM517" s="47" t="str">
        <f t="shared" si="537"/>
        <v>NA</v>
      </c>
      <c r="AN517" s="47" t="str">
        <f t="shared" si="538"/>
        <v>NA</v>
      </c>
      <c r="AO517" s="47" t="str">
        <f t="shared" si="539"/>
        <v>NA</v>
      </c>
      <c r="AP517" s="47" t="str">
        <f t="shared" si="540"/>
        <v>NA</v>
      </c>
      <c r="AQ517" s="47" t="str">
        <f t="shared" si="541"/>
        <v>NA</v>
      </c>
      <c r="AR517" s="47" t="str">
        <f t="shared" si="542"/>
        <v>NA</v>
      </c>
      <c r="AS517" s="47" t="str">
        <f t="shared" si="543"/>
        <v>NA</v>
      </c>
      <c r="AT517" s="47">
        <f t="shared" si="544"/>
        <v>676</v>
      </c>
      <c r="AU517" s="47">
        <f t="shared" si="545"/>
        <v>691</v>
      </c>
      <c r="AV517" s="47">
        <f t="shared" si="546"/>
        <v>695</v>
      </c>
      <c r="AW517" s="47">
        <f t="shared" si="547"/>
        <v>766</v>
      </c>
      <c r="AX517" s="47">
        <f t="shared" si="548"/>
        <v>714</v>
      </c>
      <c r="AY517" s="47">
        <f t="shared" si="549"/>
        <v>711</v>
      </c>
      <c r="AZ517" s="47" t="str">
        <f t="shared" si="550"/>
        <v>NA</v>
      </c>
      <c r="BA517" s="47" t="str">
        <f t="shared" si="551"/>
        <v>NA</v>
      </c>
      <c r="BB517" s="47" t="str">
        <f t="shared" si="525"/>
        <v>NA</v>
      </c>
      <c r="BC517" s="47" t="str">
        <f t="shared" si="526"/>
        <v>NA</v>
      </c>
      <c r="BD517" s="47" t="str">
        <f t="shared" si="527"/>
        <v>NA</v>
      </c>
      <c r="BE517" s="47" t="str">
        <f t="shared" si="528"/>
        <v>NA</v>
      </c>
    </row>
    <row r="518" spans="1:57" s="36" customFormat="1" ht="15" customHeight="1" x14ac:dyDescent="0.25">
      <c r="A518" s="54" t="s">
        <v>1105</v>
      </c>
      <c r="B518" s="8" t="s">
        <v>950</v>
      </c>
      <c r="C518" s="81" t="s">
        <v>1128</v>
      </c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>
        <v>15536</v>
      </c>
      <c r="Q518" s="37">
        <v>15087</v>
      </c>
      <c r="R518" s="37">
        <v>17244</v>
      </c>
      <c r="S518" s="37">
        <v>19955</v>
      </c>
      <c r="T518" s="66">
        <v>20407</v>
      </c>
      <c r="U518" s="62">
        <v>22159</v>
      </c>
      <c r="V518" s="67">
        <v>20515</v>
      </c>
      <c r="W518" s="67">
        <v>16046</v>
      </c>
      <c r="X518" s="67">
        <v>16740</v>
      </c>
      <c r="Y518" s="67"/>
      <c r="Z518" s="67"/>
      <c r="AA518" s="67"/>
      <c r="AB518" s="67"/>
      <c r="AC518" s="147"/>
      <c r="AD518" s="147"/>
      <c r="AE518" s="47" t="str">
        <f t="shared" si="529"/>
        <v>NA</v>
      </c>
      <c r="AF518" s="47" t="str">
        <f t="shared" si="530"/>
        <v>NA</v>
      </c>
      <c r="AG518" s="47" t="str">
        <f t="shared" si="531"/>
        <v>NA</v>
      </c>
      <c r="AH518" s="47" t="str">
        <f t="shared" si="532"/>
        <v>NA</v>
      </c>
      <c r="AI518" s="47" t="str">
        <f t="shared" si="533"/>
        <v>NA</v>
      </c>
      <c r="AJ518" s="47" t="str">
        <f t="shared" si="534"/>
        <v>NA</v>
      </c>
      <c r="AK518" s="47" t="str">
        <f t="shared" si="535"/>
        <v>NA</v>
      </c>
      <c r="AL518" s="47" t="str">
        <f t="shared" si="536"/>
        <v>NA</v>
      </c>
      <c r="AM518" s="47" t="str">
        <f t="shared" si="537"/>
        <v>NA</v>
      </c>
      <c r="AN518" s="47" t="str">
        <f t="shared" si="538"/>
        <v>NA</v>
      </c>
      <c r="AO518" s="47" t="str">
        <f t="shared" si="539"/>
        <v>NA</v>
      </c>
      <c r="AP518" s="47" t="str">
        <f t="shared" si="540"/>
        <v>NA</v>
      </c>
      <c r="AQ518" s="47">
        <f t="shared" si="541"/>
        <v>629</v>
      </c>
      <c r="AR518" s="47">
        <f t="shared" si="542"/>
        <v>665</v>
      </c>
      <c r="AS518" s="47">
        <f t="shared" si="543"/>
        <v>656</v>
      </c>
      <c r="AT518" s="47">
        <f t="shared" si="544"/>
        <v>656</v>
      </c>
      <c r="AU518" s="47">
        <f t="shared" si="545"/>
        <v>689</v>
      </c>
      <c r="AV518" s="47">
        <f t="shared" si="546"/>
        <v>702</v>
      </c>
      <c r="AW518" s="47">
        <f t="shared" si="547"/>
        <v>764</v>
      </c>
      <c r="AX518" s="47">
        <f t="shared" si="548"/>
        <v>694</v>
      </c>
      <c r="AY518" s="47">
        <f t="shared" si="549"/>
        <v>713</v>
      </c>
      <c r="AZ518" s="47" t="str">
        <f t="shared" si="550"/>
        <v>NA</v>
      </c>
      <c r="BA518" s="47" t="str">
        <f t="shared" si="551"/>
        <v>NA</v>
      </c>
      <c r="BB518" s="47" t="str">
        <f t="shared" si="525"/>
        <v>NA</v>
      </c>
      <c r="BC518" s="47" t="str">
        <f t="shared" si="526"/>
        <v>NA</v>
      </c>
      <c r="BD518" s="47" t="str">
        <f t="shared" si="527"/>
        <v>NA</v>
      </c>
      <c r="BE518" s="47" t="str">
        <f t="shared" si="528"/>
        <v>NA</v>
      </c>
    </row>
    <row r="519" spans="1:57" s="36" customFormat="1" ht="15" customHeight="1" x14ac:dyDescent="0.25">
      <c r="A519" s="54" t="s">
        <v>419</v>
      </c>
      <c r="B519" s="8" t="s">
        <v>909</v>
      </c>
      <c r="C519" s="81" t="s">
        <v>1128</v>
      </c>
      <c r="D519" s="37"/>
      <c r="E519" s="37"/>
      <c r="F519" s="37"/>
      <c r="G519" s="37"/>
      <c r="H519" s="37">
        <v>26758</v>
      </c>
      <c r="I519" s="37">
        <v>27081</v>
      </c>
      <c r="J519" s="37">
        <v>26482</v>
      </c>
      <c r="K519" s="37"/>
      <c r="L519" s="37"/>
      <c r="M519" s="37"/>
      <c r="N519" s="37"/>
      <c r="O519" s="37"/>
      <c r="P519" s="37"/>
      <c r="Q519" s="37"/>
      <c r="R519" s="37"/>
      <c r="S519" s="37"/>
      <c r="T519" s="66">
        <v>13192</v>
      </c>
      <c r="U519" s="62">
        <v>19317</v>
      </c>
      <c r="V519" s="67">
        <v>18456</v>
      </c>
      <c r="W519" s="67">
        <v>14723</v>
      </c>
      <c r="X519" s="67">
        <v>15833</v>
      </c>
      <c r="Y519" s="67"/>
      <c r="Z519" s="67"/>
      <c r="AA519" s="67"/>
      <c r="AB519" s="67"/>
      <c r="AC519" s="147"/>
      <c r="AD519" s="147"/>
      <c r="AE519" s="47" t="str">
        <f t="shared" si="529"/>
        <v>NA</v>
      </c>
      <c r="AF519" s="47" t="str">
        <f t="shared" si="530"/>
        <v>NA</v>
      </c>
      <c r="AG519" s="47" t="str">
        <f t="shared" si="531"/>
        <v>NA</v>
      </c>
      <c r="AH519" s="47" t="str">
        <f t="shared" si="532"/>
        <v>NA</v>
      </c>
      <c r="AI519" s="47">
        <f t="shared" si="533"/>
        <v>347</v>
      </c>
      <c r="AJ519" s="47">
        <f t="shared" si="534"/>
        <v>374</v>
      </c>
      <c r="AK519" s="47">
        <f t="shared" si="535"/>
        <v>401</v>
      </c>
      <c r="AL519" s="47" t="str">
        <f t="shared" si="536"/>
        <v>NA</v>
      </c>
      <c r="AM519" s="47" t="str">
        <f t="shared" si="537"/>
        <v>NA</v>
      </c>
      <c r="AN519" s="47" t="str">
        <f t="shared" si="538"/>
        <v>NA</v>
      </c>
      <c r="AO519" s="47" t="str">
        <f t="shared" si="539"/>
        <v>NA</v>
      </c>
      <c r="AP519" s="47" t="str">
        <f t="shared" si="540"/>
        <v>NA</v>
      </c>
      <c r="AQ519" s="47" t="str">
        <f t="shared" si="541"/>
        <v>NA</v>
      </c>
      <c r="AR519" s="47" t="str">
        <f t="shared" si="542"/>
        <v>NA</v>
      </c>
      <c r="AS519" s="47" t="str">
        <f t="shared" si="543"/>
        <v>NA</v>
      </c>
      <c r="AT519" s="47" t="str">
        <f t="shared" si="544"/>
        <v>NA</v>
      </c>
      <c r="AU519" s="47">
        <f t="shared" si="545"/>
        <v>746</v>
      </c>
      <c r="AV519" s="47">
        <f t="shared" si="546"/>
        <v>727</v>
      </c>
      <c r="AW519" s="47">
        <f t="shared" si="547"/>
        <v>776</v>
      </c>
      <c r="AX519" s="47">
        <f t="shared" si="548"/>
        <v>710</v>
      </c>
      <c r="AY519" s="47">
        <f t="shared" si="549"/>
        <v>720</v>
      </c>
      <c r="AZ519" s="47" t="str">
        <f t="shared" si="550"/>
        <v>NA</v>
      </c>
      <c r="BA519" s="47" t="str">
        <f t="shared" si="551"/>
        <v>NA</v>
      </c>
      <c r="BB519" s="47" t="str">
        <f t="shared" si="525"/>
        <v>NA</v>
      </c>
      <c r="BC519" s="47" t="str">
        <f t="shared" si="526"/>
        <v>NA</v>
      </c>
      <c r="BD519" s="47" t="str">
        <f t="shared" si="527"/>
        <v>NA</v>
      </c>
      <c r="BE519" s="47" t="str">
        <f t="shared" si="528"/>
        <v>NA</v>
      </c>
    </row>
    <row r="520" spans="1:57" s="36" customFormat="1" ht="15" customHeight="1" x14ac:dyDescent="0.25">
      <c r="A520" s="54" t="s">
        <v>130</v>
      </c>
      <c r="B520" s="8" t="s">
        <v>909</v>
      </c>
      <c r="C520" s="81" t="s">
        <v>1128</v>
      </c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66"/>
      <c r="U520" s="62"/>
      <c r="V520" s="67">
        <v>11855</v>
      </c>
      <c r="W520" s="67">
        <v>9925</v>
      </c>
      <c r="X520" s="67">
        <v>13115</v>
      </c>
      <c r="Y520" s="67"/>
      <c r="Z520" s="67"/>
      <c r="AA520" s="67"/>
      <c r="AB520" s="67"/>
      <c r="AC520" s="147"/>
      <c r="AD520" s="147"/>
      <c r="AE520" s="47" t="str">
        <f t="shared" si="529"/>
        <v>NA</v>
      </c>
      <c r="AF520" s="47" t="str">
        <f t="shared" si="530"/>
        <v>NA</v>
      </c>
      <c r="AG520" s="47" t="str">
        <f t="shared" si="531"/>
        <v>NA</v>
      </c>
      <c r="AH520" s="47" t="str">
        <f t="shared" si="532"/>
        <v>NA</v>
      </c>
      <c r="AI520" s="47" t="str">
        <f t="shared" si="533"/>
        <v>NA</v>
      </c>
      <c r="AJ520" s="47" t="str">
        <f t="shared" si="534"/>
        <v>NA</v>
      </c>
      <c r="AK520" s="47" t="str">
        <f t="shared" si="535"/>
        <v>NA</v>
      </c>
      <c r="AL520" s="47" t="str">
        <f t="shared" si="536"/>
        <v>NA</v>
      </c>
      <c r="AM520" s="47" t="str">
        <f t="shared" si="537"/>
        <v>NA</v>
      </c>
      <c r="AN520" s="47" t="str">
        <f t="shared" si="538"/>
        <v>NA</v>
      </c>
      <c r="AO520" s="47" t="str">
        <f t="shared" si="539"/>
        <v>NA</v>
      </c>
      <c r="AP520" s="47" t="str">
        <f t="shared" si="540"/>
        <v>NA</v>
      </c>
      <c r="AQ520" s="47" t="str">
        <f t="shared" si="541"/>
        <v>NA</v>
      </c>
      <c r="AR520" s="47" t="str">
        <f t="shared" si="542"/>
        <v>NA</v>
      </c>
      <c r="AS520" s="47" t="str">
        <f t="shared" si="543"/>
        <v>NA</v>
      </c>
      <c r="AT520" s="47" t="str">
        <f t="shared" si="544"/>
        <v>NA</v>
      </c>
      <c r="AU520" s="47" t="str">
        <f t="shared" si="545"/>
        <v>NA</v>
      </c>
      <c r="AV520" s="47" t="str">
        <f t="shared" si="546"/>
        <v>NA</v>
      </c>
      <c r="AW520" s="47">
        <f t="shared" si="547"/>
        <v>841</v>
      </c>
      <c r="AX520" s="47">
        <f t="shared" si="548"/>
        <v>751</v>
      </c>
      <c r="AY520" s="47">
        <f t="shared" si="549"/>
        <v>744</v>
      </c>
      <c r="AZ520" s="47" t="str">
        <f t="shared" si="550"/>
        <v>NA</v>
      </c>
      <c r="BA520" s="47" t="str">
        <f t="shared" si="551"/>
        <v>NA</v>
      </c>
      <c r="BB520" s="47" t="str">
        <f t="shared" si="525"/>
        <v>NA</v>
      </c>
      <c r="BC520" s="47" t="str">
        <f t="shared" si="526"/>
        <v>NA</v>
      </c>
      <c r="BD520" s="47" t="str">
        <f t="shared" si="527"/>
        <v>NA</v>
      </c>
      <c r="BE520" s="47" t="str">
        <f t="shared" si="528"/>
        <v>NA</v>
      </c>
    </row>
    <row r="521" spans="1:57" s="36" customFormat="1" ht="15" customHeight="1" x14ac:dyDescent="0.25">
      <c r="A521" s="233" t="s">
        <v>171</v>
      </c>
      <c r="B521" s="8" t="s">
        <v>909</v>
      </c>
      <c r="C521" s="81" t="s">
        <v>1128</v>
      </c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66"/>
      <c r="U521" s="62"/>
      <c r="V521" s="67">
        <v>12500</v>
      </c>
      <c r="W521" s="67">
        <v>8870</v>
      </c>
      <c r="X521" s="67">
        <v>9350</v>
      </c>
      <c r="Y521" s="67"/>
      <c r="Z521" s="67"/>
      <c r="AA521" s="67"/>
      <c r="AB521" s="67"/>
      <c r="AC521" s="147"/>
      <c r="AD521" s="147"/>
      <c r="AE521" s="47" t="str">
        <f t="shared" si="529"/>
        <v>NA</v>
      </c>
      <c r="AF521" s="47" t="str">
        <f t="shared" si="530"/>
        <v>NA</v>
      </c>
      <c r="AG521" s="47" t="str">
        <f t="shared" si="531"/>
        <v>NA</v>
      </c>
      <c r="AH521" s="47" t="str">
        <f t="shared" si="532"/>
        <v>NA</v>
      </c>
      <c r="AI521" s="47" t="str">
        <f t="shared" si="533"/>
        <v>NA</v>
      </c>
      <c r="AJ521" s="47" t="str">
        <f t="shared" si="534"/>
        <v>NA</v>
      </c>
      <c r="AK521" s="47" t="str">
        <f t="shared" si="535"/>
        <v>NA</v>
      </c>
      <c r="AL521" s="47" t="str">
        <f t="shared" si="536"/>
        <v>NA</v>
      </c>
      <c r="AM521" s="47" t="str">
        <f t="shared" si="537"/>
        <v>NA</v>
      </c>
      <c r="AN521" s="47" t="str">
        <f t="shared" si="538"/>
        <v>NA</v>
      </c>
      <c r="AO521" s="47" t="str">
        <f t="shared" si="539"/>
        <v>NA</v>
      </c>
      <c r="AP521" s="47" t="str">
        <f t="shared" si="540"/>
        <v>NA</v>
      </c>
      <c r="AQ521" s="47" t="str">
        <f t="shared" si="541"/>
        <v>NA</v>
      </c>
      <c r="AR521" s="47" t="str">
        <f t="shared" si="542"/>
        <v>NA</v>
      </c>
      <c r="AS521" s="47" t="str">
        <f t="shared" si="543"/>
        <v>NA</v>
      </c>
      <c r="AT521" s="47" t="str">
        <f t="shared" si="544"/>
        <v>NA</v>
      </c>
      <c r="AU521" s="47" t="str">
        <f t="shared" si="545"/>
        <v>NA</v>
      </c>
      <c r="AV521" s="47" t="str">
        <f t="shared" si="546"/>
        <v>NA</v>
      </c>
      <c r="AW521" s="47">
        <f t="shared" si="547"/>
        <v>836</v>
      </c>
      <c r="AX521" s="47">
        <f t="shared" si="548"/>
        <v>762</v>
      </c>
      <c r="AY521" s="47">
        <f t="shared" si="549"/>
        <v>767</v>
      </c>
      <c r="AZ521" s="47" t="str">
        <f t="shared" si="550"/>
        <v>NA</v>
      </c>
      <c r="BA521" s="47" t="str">
        <f t="shared" si="551"/>
        <v>NA</v>
      </c>
      <c r="BB521" s="47" t="str">
        <f t="shared" si="525"/>
        <v>NA</v>
      </c>
      <c r="BC521" s="47" t="str">
        <f t="shared" si="526"/>
        <v>NA</v>
      </c>
      <c r="BD521" s="47" t="str">
        <f t="shared" si="527"/>
        <v>NA</v>
      </c>
      <c r="BE521" s="47" t="str">
        <f t="shared" si="528"/>
        <v>NA</v>
      </c>
    </row>
    <row r="522" spans="1:57" s="36" customFormat="1" ht="15" customHeight="1" x14ac:dyDescent="0.25">
      <c r="A522" s="54" t="s">
        <v>249</v>
      </c>
      <c r="B522" s="8" t="s">
        <v>927</v>
      </c>
      <c r="C522" s="81" t="s">
        <v>1128</v>
      </c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>
        <v>4398</v>
      </c>
      <c r="O522" s="37"/>
      <c r="P522" s="37"/>
      <c r="Q522" s="37"/>
      <c r="R522" s="37">
        <v>4154</v>
      </c>
      <c r="S522" s="37">
        <v>4851</v>
      </c>
      <c r="T522" s="66">
        <v>5355</v>
      </c>
      <c r="U522" s="62">
        <v>5736</v>
      </c>
      <c r="V522" s="67">
        <v>5167</v>
      </c>
      <c r="W522" s="67">
        <v>5786</v>
      </c>
      <c r="X522" s="67">
        <v>6472</v>
      </c>
      <c r="Y522" s="67"/>
      <c r="Z522" s="67"/>
      <c r="AA522" s="67"/>
      <c r="AB522" s="67"/>
      <c r="AC522" s="147"/>
      <c r="AD522" s="147"/>
      <c r="AE522" s="47" t="str">
        <f t="shared" si="529"/>
        <v>NA</v>
      </c>
      <c r="AF522" s="47" t="str">
        <f t="shared" si="530"/>
        <v>NA</v>
      </c>
      <c r="AG522" s="47" t="str">
        <f t="shared" si="531"/>
        <v>NA</v>
      </c>
      <c r="AH522" s="47" t="str">
        <f t="shared" si="532"/>
        <v>NA</v>
      </c>
      <c r="AI522" s="47" t="str">
        <f t="shared" si="533"/>
        <v>NA</v>
      </c>
      <c r="AJ522" s="47" t="str">
        <f t="shared" si="534"/>
        <v>NA</v>
      </c>
      <c r="AK522" s="47" t="str">
        <f t="shared" si="535"/>
        <v>NA</v>
      </c>
      <c r="AL522" s="47" t="str">
        <f t="shared" si="536"/>
        <v>NA</v>
      </c>
      <c r="AM522" s="47" t="str">
        <f t="shared" si="537"/>
        <v>NA</v>
      </c>
      <c r="AN522" s="47" t="str">
        <f t="shared" si="538"/>
        <v>NA</v>
      </c>
      <c r="AO522" s="47">
        <f t="shared" si="539"/>
        <v>622</v>
      </c>
      <c r="AP522" s="47" t="str">
        <f t="shared" si="540"/>
        <v>NA</v>
      </c>
      <c r="AQ522" s="47" t="str">
        <f t="shared" si="541"/>
        <v>NA</v>
      </c>
      <c r="AR522" s="47" t="str">
        <f t="shared" si="542"/>
        <v>NA</v>
      </c>
      <c r="AS522" s="47">
        <f t="shared" si="543"/>
        <v>743</v>
      </c>
      <c r="AT522" s="47">
        <f t="shared" si="544"/>
        <v>752</v>
      </c>
      <c r="AU522" s="47">
        <f t="shared" si="545"/>
        <v>798</v>
      </c>
      <c r="AV522" s="47">
        <f t="shared" si="546"/>
        <v>811</v>
      </c>
      <c r="AW522" s="47">
        <f t="shared" si="547"/>
        <v>898</v>
      </c>
      <c r="AX522" s="47">
        <f t="shared" si="548"/>
        <v>791</v>
      </c>
      <c r="AY522" s="47">
        <f t="shared" si="549"/>
        <v>795</v>
      </c>
      <c r="AZ522" s="47" t="str">
        <f t="shared" si="550"/>
        <v>NA</v>
      </c>
      <c r="BA522" s="47" t="str">
        <f t="shared" si="551"/>
        <v>NA</v>
      </c>
      <c r="BB522" s="47" t="str">
        <f t="shared" si="525"/>
        <v>NA</v>
      </c>
      <c r="BC522" s="47" t="str">
        <f t="shared" si="526"/>
        <v>NA</v>
      </c>
      <c r="BD522" s="47" t="str">
        <f t="shared" si="527"/>
        <v>NA</v>
      </c>
      <c r="BE522" s="47" t="str">
        <f t="shared" si="528"/>
        <v>NA</v>
      </c>
    </row>
    <row r="523" spans="1:57" s="36" customFormat="1" ht="15" customHeight="1" x14ac:dyDescent="0.25">
      <c r="A523" s="54" t="s">
        <v>2145</v>
      </c>
      <c r="B523" s="82" t="s">
        <v>927</v>
      </c>
      <c r="C523" s="81" t="s">
        <v>1128</v>
      </c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66"/>
      <c r="U523" s="62"/>
      <c r="V523" s="67"/>
      <c r="W523" s="67">
        <v>5182</v>
      </c>
      <c r="X523" s="67">
        <v>6055</v>
      </c>
      <c r="Y523" s="67"/>
      <c r="Z523" s="67"/>
      <c r="AA523" s="67"/>
      <c r="AB523" s="67"/>
      <c r="AC523" s="147"/>
      <c r="AD523" s="147"/>
      <c r="AE523" s="47" t="str">
        <f t="shared" si="529"/>
        <v>NA</v>
      </c>
      <c r="AF523" s="47" t="str">
        <f t="shared" si="530"/>
        <v>NA</v>
      </c>
      <c r="AG523" s="47" t="str">
        <f t="shared" si="531"/>
        <v>NA</v>
      </c>
      <c r="AH523" s="47" t="str">
        <f t="shared" si="532"/>
        <v>NA</v>
      </c>
      <c r="AI523" s="47" t="str">
        <f t="shared" si="533"/>
        <v>NA</v>
      </c>
      <c r="AJ523" s="47" t="str">
        <f t="shared" si="534"/>
        <v>NA</v>
      </c>
      <c r="AK523" s="47" t="str">
        <f t="shared" si="535"/>
        <v>NA</v>
      </c>
      <c r="AL523" s="47" t="str">
        <f t="shared" si="536"/>
        <v>NA</v>
      </c>
      <c r="AM523" s="47" t="str">
        <f t="shared" si="537"/>
        <v>NA</v>
      </c>
      <c r="AN523" s="47" t="str">
        <f t="shared" si="538"/>
        <v>NA</v>
      </c>
      <c r="AO523" s="47" t="str">
        <f t="shared" si="539"/>
        <v>NA</v>
      </c>
      <c r="AP523" s="47" t="str">
        <f t="shared" si="540"/>
        <v>NA</v>
      </c>
      <c r="AQ523" s="47" t="str">
        <f t="shared" si="541"/>
        <v>NA</v>
      </c>
      <c r="AR523" s="47" t="str">
        <f t="shared" si="542"/>
        <v>NA</v>
      </c>
      <c r="AS523" s="47" t="str">
        <f t="shared" si="543"/>
        <v>NA</v>
      </c>
      <c r="AT523" s="47" t="str">
        <f t="shared" si="544"/>
        <v>NA</v>
      </c>
      <c r="AU523" s="47" t="str">
        <f t="shared" si="545"/>
        <v>NA</v>
      </c>
      <c r="AV523" s="47" t="str">
        <f t="shared" si="546"/>
        <v>NA</v>
      </c>
      <c r="AW523" s="47" t="str">
        <f t="shared" si="547"/>
        <v>NA</v>
      </c>
      <c r="AX523" s="47">
        <f t="shared" si="548"/>
        <v>794</v>
      </c>
      <c r="AY523" s="47">
        <f t="shared" si="549"/>
        <v>797</v>
      </c>
      <c r="AZ523" s="47" t="str">
        <f t="shared" si="550"/>
        <v>NA</v>
      </c>
      <c r="BA523" s="47" t="str">
        <f t="shared" si="551"/>
        <v>NA</v>
      </c>
      <c r="BB523" s="47" t="str">
        <f t="shared" si="525"/>
        <v>NA</v>
      </c>
      <c r="BC523" s="47" t="str">
        <f t="shared" si="526"/>
        <v>NA</v>
      </c>
      <c r="BD523" s="47" t="str">
        <f t="shared" si="527"/>
        <v>NA</v>
      </c>
      <c r="BE523" s="47" t="str">
        <f t="shared" si="528"/>
        <v>NA</v>
      </c>
    </row>
    <row r="524" spans="1:57" s="36" customFormat="1" ht="15" customHeight="1" x14ac:dyDescent="0.25">
      <c r="A524" s="54" t="s">
        <v>649</v>
      </c>
      <c r="B524" s="8" t="s">
        <v>943</v>
      </c>
      <c r="C524" s="81" t="s">
        <v>1128</v>
      </c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>
        <v>4494</v>
      </c>
      <c r="S524" s="37">
        <v>4387</v>
      </c>
      <c r="T524" s="66">
        <v>7883</v>
      </c>
      <c r="U524" s="62">
        <v>6026</v>
      </c>
      <c r="V524" s="67">
        <v>6111</v>
      </c>
      <c r="W524" s="67">
        <v>4923</v>
      </c>
      <c r="X524" s="67">
        <v>5484</v>
      </c>
      <c r="Y524" s="67"/>
      <c r="Z524" s="67"/>
      <c r="AA524" s="67"/>
      <c r="AB524" s="67"/>
      <c r="AC524" s="147"/>
      <c r="AD524" s="147"/>
      <c r="AE524" s="47" t="str">
        <f t="shared" si="529"/>
        <v>NA</v>
      </c>
      <c r="AF524" s="47" t="str">
        <f t="shared" si="530"/>
        <v>NA</v>
      </c>
      <c r="AG524" s="47" t="str">
        <f t="shared" si="531"/>
        <v>NA</v>
      </c>
      <c r="AH524" s="47" t="str">
        <f t="shared" si="532"/>
        <v>NA</v>
      </c>
      <c r="AI524" s="47" t="str">
        <f t="shared" si="533"/>
        <v>NA</v>
      </c>
      <c r="AJ524" s="47" t="str">
        <f t="shared" si="534"/>
        <v>NA</v>
      </c>
      <c r="AK524" s="47" t="str">
        <f t="shared" si="535"/>
        <v>NA</v>
      </c>
      <c r="AL524" s="47" t="str">
        <f t="shared" si="536"/>
        <v>NA</v>
      </c>
      <c r="AM524" s="47" t="str">
        <f t="shared" si="537"/>
        <v>NA</v>
      </c>
      <c r="AN524" s="47" t="str">
        <f t="shared" si="538"/>
        <v>NA</v>
      </c>
      <c r="AO524" s="47" t="str">
        <f t="shared" si="539"/>
        <v>NA</v>
      </c>
      <c r="AP524" s="47" t="str">
        <f t="shared" si="540"/>
        <v>NA</v>
      </c>
      <c r="AQ524" s="47" t="str">
        <f t="shared" si="541"/>
        <v>NA</v>
      </c>
      <c r="AR524" s="47" t="str">
        <f t="shared" si="542"/>
        <v>NA</v>
      </c>
      <c r="AS524" s="47">
        <f t="shared" si="543"/>
        <v>741</v>
      </c>
      <c r="AT524" s="47">
        <f t="shared" si="544"/>
        <v>755</v>
      </c>
      <c r="AU524" s="47">
        <f t="shared" si="545"/>
        <v>777</v>
      </c>
      <c r="AV524" s="47">
        <f t="shared" si="546"/>
        <v>808</v>
      </c>
      <c r="AW524" s="47">
        <f t="shared" si="547"/>
        <v>891</v>
      </c>
      <c r="AX524" s="47">
        <f t="shared" si="548"/>
        <v>796</v>
      </c>
      <c r="AY524" s="47">
        <f t="shared" si="549"/>
        <v>798</v>
      </c>
      <c r="AZ524" s="47" t="str">
        <f t="shared" si="550"/>
        <v>NA</v>
      </c>
      <c r="BA524" s="47" t="str">
        <f t="shared" si="551"/>
        <v>NA</v>
      </c>
      <c r="BB524" s="47" t="str">
        <f t="shared" si="525"/>
        <v>NA</v>
      </c>
      <c r="BC524" s="47" t="str">
        <f t="shared" si="526"/>
        <v>NA</v>
      </c>
      <c r="BD524" s="47" t="str">
        <f t="shared" si="527"/>
        <v>NA</v>
      </c>
      <c r="BE524" s="47" t="str">
        <f t="shared" si="528"/>
        <v>NA</v>
      </c>
    </row>
    <row r="525" spans="1:57" s="36" customFormat="1" ht="15" customHeight="1" x14ac:dyDescent="0.25">
      <c r="A525" s="54" t="s">
        <v>2082</v>
      </c>
      <c r="B525" s="82" t="s">
        <v>909</v>
      </c>
      <c r="C525" s="81" t="s">
        <v>1128</v>
      </c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66"/>
      <c r="U525" s="62"/>
      <c r="V525" s="67"/>
      <c r="W525" s="67">
        <v>384</v>
      </c>
      <c r="X525" s="67">
        <v>425</v>
      </c>
      <c r="Y525" s="67"/>
      <c r="Z525" s="67"/>
      <c r="AA525" s="67"/>
      <c r="AB525" s="67"/>
      <c r="AC525" s="147"/>
      <c r="AD525" s="147"/>
      <c r="AE525" s="47" t="str">
        <f t="shared" si="529"/>
        <v>NA</v>
      </c>
      <c r="AF525" s="47" t="str">
        <f t="shared" si="530"/>
        <v>NA</v>
      </c>
      <c r="AG525" s="47" t="str">
        <f t="shared" si="531"/>
        <v>NA</v>
      </c>
      <c r="AH525" s="47" t="str">
        <f t="shared" si="532"/>
        <v>NA</v>
      </c>
      <c r="AI525" s="47" t="str">
        <f t="shared" si="533"/>
        <v>NA</v>
      </c>
      <c r="AJ525" s="47" t="str">
        <f t="shared" si="534"/>
        <v>NA</v>
      </c>
      <c r="AK525" s="47" t="str">
        <f t="shared" si="535"/>
        <v>NA</v>
      </c>
      <c r="AL525" s="47" t="str">
        <f t="shared" si="536"/>
        <v>NA</v>
      </c>
      <c r="AM525" s="47" t="str">
        <f t="shared" si="537"/>
        <v>NA</v>
      </c>
      <c r="AN525" s="47" t="str">
        <f t="shared" si="538"/>
        <v>NA</v>
      </c>
      <c r="AO525" s="47" t="str">
        <f t="shared" si="539"/>
        <v>NA</v>
      </c>
      <c r="AP525" s="47" t="str">
        <f t="shared" si="540"/>
        <v>NA</v>
      </c>
      <c r="AQ525" s="47" t="str">
        <f t="shared" si="541"/>
        <v>NA</v>
      </c>
      <c r="AR525" s="47" t="str">
        <f t="shared" si="542"/>
        <v>NA</v>
      </c>
      <c r="AS525" s="47" t="str">
        <f t="shared" si="543"/>
        <v>NA</v>
      </c>
      <c r="AT525" s="47" t="str">
        <f t="shared" si="544"/>
        <v>NA</v>
      </c>
      <c r="AU525" s="47" t="str">
        <f t="shared" si="545"/>
        <v>NA</v>
      </c>
      <c r="AV525" s="47" t="str">
        <f t="shared" si="546"/>
        <v>NA</v>
      </c>
      <c r="AW525" s="47" t="str">
        <f t="shared" si="547"/>
        <v>NA</v>
      </c>
      <c r="AX525" s="47">
        <f t="shared" si="548"/>
        <v>814</v>
      </c>
      <c r="AY525" s="47">
        <f t="shared" si="549"/>
        <v>818</v>
      </c>
      <c r="AZ525" s="47" t="str">
        <f t="shared" si="550"/>
        <v>NA</v>
      </c>
      <c r="BA525" s="47" t="str">
        <f t="shared" si="551"/>
        <v>NA</v>
      </c>
      <c r="BB525" s="47" t="str">
        <f t="shared" si="525"/>
        <v>NA</v>
      </c>
      <c r="BC525" s="47" t="str">
        <f t="shared" si="526"/>
        <v>NA</v>
      </c>
      <c r="BD525" s="47" t="str">
        <f t="shared" si="527"/>
        <v>NA</v>
      </c>
      <c r="BE525" s="47" t="str">
        <f t="shared" si="528"/>
        <v>NA</v>
      </c>
    </row>
    <row r="526" spans="1:57" s="36" customFormat="1" ht="15" customHeight="1" x14ac:dyDescent="0.25">
      <c r="A526" s="54" t="s">
        <v>776</v>
      </c>
      <c r="B526" s="8" t="s">
        <v>909</v>
      </c>
      <c r="C526" s="81" t="s">
        <v>1128</v>
      </c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>
        <v>26662</v>
      </c>
      <c r="R526" s="37">
        <v>28656</v>
      </c>
      <c r="S526" s="37">
        <v>29712</v>
      </c>
      <c r="T526" s="66">
        <v>30348</v>
      </c>
      <c r="U526" s="62">
        <v>33985</v>
      </c>
      <c r="V526" s="67">
        <v>34155</v>
      </c>
      <c r="W526" s="67"/>
      <c r="X526" s="67"/>
      <c r="Y526" s="67"/>
      <c r="Z526" s="67"/>
      <c r="AA526" s="67"/>
      <c r="AB526" s="67"/>
      <c r="AC526" s="147"/>
      <c r="AD526" s="147"/>
      <c r="AE526" s="47" t="str">
        <f t="shared" si="529"/>
        <v>NA</v>
      </c>
      <c r="AF526" s="47" t="str">
        <f t="shared" si="530"/>
        <v>NA</v>
      </c>
      <c r="AG526" s="47" t="str">
        <f t="shared" si="531"/>
        <v>NA</v>
      </c>
      <c r="AH526" s="47" t="str">
        <f t="shared" si="532"/>
        <v>NA</v>
      </c>
      <c r="AI526" s="47" t="str">
        <f t="shared" si="533"/>
        <v>NA</v>
      </c>
      <c r="AJ526" s="47" t="str">
        <f t="shared" si="534"/>
        <v>NA</v>
      </c>
      <c r="AK526" s="47" t="str">
        <f t="shared" si="535"/>
        <v>NA</v>
      </c>
      <c r="AL526" s="47" t="str">
        <f t="shared" si="536"/>
        <v>NA</v>
      </c>
      <c r="AM526" s="47" t="str">
        <f t="shared" si="537"/>
        <v>NA</v>
      </c>
      <c r="AN526" s="47" t="str">
        <f t="shared" si="538"/>
        <v>NA</v>
      </c>
      <c r="AO526" s="47" t="str">
        <f t="shared" si="539"/>
        <v>NA</v>
      </c>
      <c r="AP526" s="47" t="str">
        <f t="shared" si="540"/>
        <v>NA</v>
      </c>
      <c r="AQ526" s="47" t="str">
        <f t="shared" si="541"/>
        <v>NA</v>
      </c>
      <c r="AR526" s="47">
        <f t="shared" si="542"/>
        <v>570</v>
      </c>
      <c r="AS526" s="47">
        <f t="shared" si="543"/>
        <v>579</v>
      </c>
      <c r="AT526" s="47">
        <f t="shared" si="544"/>
        <v>590</v>
      </c>
      <c r="AU526" s="47">
        <f t="shared" si="545"/>
        <v>614</v>
      </c>
      <c r="AV526" s="47">
        <f t="shared" si="546"/>
        <v>618</v>
      </c>
      <c r="AW526" s="47">
        <f t="shared" si="547"/>
        <v>653</v>
      </c>
      <c r="AX526" s="47" t="str">
        <f t="shared" si="548"/>
        <v>NA</v>
      </c>
      <c r="AY526" s="47" t="str">
        <f t="shared" si="549"/>
        <v>NA</v>
      </c>
      <c r="AZ526" s="47" t="str">
        <f t="shared" si="550"/>
        <v>NA</v>
      </c>
      <c r="BA526" s="47" t="str">
        <f t="shared" si="551"/>
        <v>NA</v>
      </c>
      <c r="BB526" s="47" t="str">
        <f t="shared" si="525"/>
        <v>NA</v>
      </c>
      <c r="BC526" s="47" t="str">
        <f t="shared" si="526"/>
        <v>NA</v>
      </c>
      <c r="BD526" s="47" t="str">
        <f t="shared" si="527"/>
        <v>NA</v>
      </c>
      <c r="BE526" s="47" t="str">
        <f t="shared" si="528"/>
        <v>NA</v>
      </c>
    </row>
    <row r="527" spans="1:57" s="36" customFormat="1" ht="15" customHeight="1" x14ac:dyDescent="0.25">
      <c r="A527" s="54" t="s">
        <v>458</v>
      </c>
      <c r="B527" s="8" t="s">
        <v>952</v>
      </c>
      <c r="C527" s="81" t="s">
        <v>1128</v>
      </c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66"/>
      <c r="U527" s="62">
        <v>26132</v>
      </c>
      <c r="V527" s="67">
        <v>25654</v>
      </c>
      <c r="W527" s="67"/>
      <c r="X527" s="67"/>
      <c r="Y527" s="67"/>
      <c r="Z527" s="67"/>
      <c r="AA527" s="67"/>
      <c r="AB527" s="67"/>
      <c r="AC527" s="147"/>
      <c r="AD527" s="147"/>
      <c r="AE527" s="47" t="str">
        <f t="shared" si="529"/>
        <v>NA</v>
      </c>
      <c r="AF527" s="47" t="str">
        <f t="shared" si="530"/>
        <v>NA</v>
      </c>
      <c r="AG527" s="47" t="str">
        <f t="shared" si="531"/>
        <v>NA</v>
      </c>
      <c r="AH527" s="47" t="str">
        <f t="shared" si="532"/>
        <v>NA</v>
      </c>
      <c r="AI527" s="47" t="str">
        <f t="shared" si="533"/>
        <v>NA</v>
      </c>
      <c r="AJ527" s="47" t="str">
        <f t="shared" si="534"/>
        <v>NA</v>
      </c>
      <c r="AK527" s="47" t="str">
        <f t="shared" si="535"/>
        <v>NA</v>
      </c>
      <c r="AL527" s="47" t="str">
        <f t="shared" si="536"/>
        <v>NA</v>
      </c>
      <c r="AM527" s="47" t="str">
        <f t="shared" si="537"/>
        <v>NA</v>
      </c>
      <c r="AN527" s="47" t="str">
        <f t="shared" si="538"/>
        <v>NA</v>
      </c>
      <c r="AO527" s="47" t="str">
        <f t="shared" si="539"/>
        <v>NA</v>
      </c>
      <c r="AP527" s="47" t="str">
        <f t="shared" si="540"/>
        <v>NA</v>
      </c>
      <c r="AQ527" s="47" t="str">
        <f t="shared" si="541"/>
        <v>NA</v>
      </c>
      <c r="AR527" s="47" t="str">
        <f t="shared" si="542"/>
        <v>NA</v>
      </c>
      <c r="AS527" s="47" t="str">
        <f t="shared" si="543"/>
        <v>NA</v>
      </c>
      <c r="AT527" s="47" t="str">
        <f t="shared" si="544"/>
        <v>NA</v>
      </c>
      <c r="AU527" s="47" t="str">
        <f t="shared" si="545"/>
        <v>NA</v>
      </c>
      <c r="AV527" s="47">
        <f t="shared" si="546"/>
        <v>674</v>
      </c>
      <c r="AW527" s="47">
        <f t="shared" si="547"/>
        <v>713</v>
      </c>
      <c r="AX527" s="47" t="str">
        <f t="shared" si="548"/>
        <v>NA</v>
      </c>
      <c r="AY527" s="47" t="str">
        <f t="shared" si="549"/>
        <v>NA</v>
      </c>
      <c r="AZ527" s="47" t="str">
        <f t="shared" si="550"/>
        <v>NA</v>
      </c>
      <c r="BA527" s="47" t="str">
        <f t="shared" si="551"/>
        <v>NA</v>
      </c>
      <c r="BB527" s="47" t="str">
        <f t="shared" si="525"/>
        <v>NA</v>
      </c>
      <c r="BC527" s="47" t="str">
        <f t="shared" si="526"/>
        <v>NA</v>
      </c>
      <c r="BD527" s="47" t="str">
        <f t="shared" si="527"/>
        <v>NA</v>
      </c>
      <c r="BE527" s="47" t="str">
        <f t="shared" si="528"/>
        <v>NA</v>
      </c>
    </row>
    <row r="528" spans="1:57" s="36" customFormat="1" ht="15" customHeight="1" x14ac:dyDescent="0.25">
      <c r="A528" s="54" t="s">
        <v>128</v>
      </c>
      <c r="B528" s="8" t="s">
        <v>909</v>
      </c>
      <c r="C528" s="81" t="s">
        <v>1128</v>
      </c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66"/>
      <c r="U528" s="62"/>
      <c r="V528" s="67">
        <v>16556</v>
      </c>
      <c r="W528" s="67"/>
      <c r="X528" s="67"/>
      <c r="Y528" s="67"/>
      <c r="Z528" s="67"/>
      <c r="AA528" s="67"/>
      <c r="AB528" s="67"/>
      <c r="AC528" s="147"/>
      <c r="AD528" s="147"/>
      <c r="AE528" s="47" t="str">
        <f t="shared" si="529"/>
        <v>NA</v>
      </c>
      <c r="AF528" s="47" t="str">
        <f t="shared" si="530"/>
        <v>NA</v>
      </c>
      <c r="AG528" s="47" t="str">
        <f t="shared" si="531"/>
        <v>NA</v>
      </c>
      <c r="AH528" s="47" t="str">
        <f t="shared" si="532"/>
        <v>NA</v>
      </c>
      <c r="AI528" s="47" t="str">
        <f t="shared" si="533"/>
        <v>NA</v>
      </c>
      <c r="AJ528" s="47" t="str">
        <f t="shared" si="534"/>
        <v>NA</v>
      </c>
      <c r="AK528" s="47" t="str">
        <f t="shared" si="535"/>
        <v>NA</v>
      </c>
      <c r="AL528" s="47" t="str">
        <f t="shared" si="536"/>
        <v>NA</v>
      </c>
      <c r="AM528" s="47" t="str">
        <f t="shared" si="537"/>
        <v>NA</v>
      </c>
      <c r="AN528" s="47" t="str">
        <f t="shared" si="538"/>
        <v>NA</v>
      </c>
      <c r="AO528" s="47" t="str">
        <f t="shared" si="539"/>
        <v>NA</v>
      </c>
      <c r="AP528" s="47" t="str">
        <f t="shared" si="540"/>
        <v>NA</v>
      </c>
      <c r="AQ528" s="47" t="str">
        <f t="shared" si="541"/>
        <v>NA</v>
      </c>
      <c r="AR528" s="47" t="str">
        <f t="shared" si="542"/>
        <v>NA</v>
      </c>
      <c r="AS528" s="47" t="str">
        <f t="shared" si="543"/>
        <v>NA</v>
      </c>
      <c r="AT528" s="47" t="str">
        <f t="shared" si="544"/>
        <v>NA</v>
      </c>
      <c r="AU528" s="47" t="str">
        <f t="shared" si="545"/>
        <v>NA</v>
      </c>
      <c r="AV528" s="47" t="str">
        <f t="shared" si="546"/>
        <v>NA</v>
      </c>
      <c r="AW528" s="47">
        <f t="shared" si="547"/>
        <v>799</v>
      </c>
      <c r="AX528" s="47" t="str">
        <f t="shared" si="548"/>
        <v>NA</v>
      </c>
      <c r="AY528" s="47" t="str">
        <f t="shared" si="549"/>
        <v>NA</v>
      </c>
      <c r="AZ528" s="47" t="str">
        <f t="shared" si="550"/>
        <v>NA</v>
      </c>
      <c r="BA528" s="47" t="str">
        <f t="shared" si="551"/>
        <v>NA</v>
      </c>
      <c r="BB528" s="47" t="str">
        <f t="shared" si="525"/>
        <v>NA</v>
      </c>
      <c r="BC528" s="47" t="str">
        <f t="shared" si="526"/>
        <v>NA</v>
      </c>
      <c r="BD528" s="47" t="str">
        <f t="shared" si="527"/>
        <v>NA</v>
      </c>
      <c r="BE528" s="47" t="str">
        <f t="shared" si="528"/>
        <v>NA</v>
      </c>
    </row>
    <row r="529" spans="1:57" s="36" customFormat="1" ht="15" customHeight="1" x14ac:dyDescent="0.25">
      <c r="A529" s="54" t="s">
        <v>169</v>
      </c>
      <c r="B529" s="8" t="s">
        <v>909</v>
      </c>
      <c r="C529" s="81" t="s">
        <v>1128</v>
      </c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66"/>
      <c r="U529" s="62"/>
      <c r="V529" s="67">
        <v>11090</v>
      </c>
      <c r="W529" s="67"/>
      <c r="X529" s="67"/>
      <c r="Y529" s="67"/>
      <c r="Z529" s="67"/>
      <c r="AA529" s="67"/>
      <c r="AB529" s="67"/>
      <c r="AC529" s="147"/>
      <c r="AD529" s="147"/>
      <c r="AE529" s="47" t="str">
        <f t="shared" si="529"/>
        <v>NA</v>
      </c>
      <c r="AF529" s="47" t="str">
        <f t="shared" si="530"/>
        <v>NA</v>
      </c>
      <c r="AG529" s="47" t="str">
        <f t="shared" si="531"/>
        <v>NA</v>
      </c>
      <c r="AH529" s="47" t="str">
        <f t="shared" si="532"/>
        <v>NA</v>
      </c>
      <c r="AI529" s="47" t="str">
        <f t="shared" si="533"/>
        <v>NA</v>
      </c>
      <c r="AJ529" s="47" t="str">
        <f t="shared" si="534"/>
        <v>NA</v>
      </c>
      <c r="AK529" s="47" t="str">
        <f t="shared" si="535"/>
        <v>NA</v>
      </c>
      <c r="AL529" s="47" t="str">
        <f t="shared" si="536"/>
        <v>NA</v>
      </c>
      <c r="AM529" s="47" t="str">
        <f t="shared" si="537"/>
        <v>NA</v>
      </c>
      <c r="AN529" s="47" t="str">
        <f t="shared" si="538"/>
        <v>NA</v>
      </c>
      <c r="AO529" s="47" t="str">
        <f t="shared" si="539"/>
        <v>NA</v>
      </c>
      <c r="AP529" s="47" t="str">
        <f t="shared" si="540"/>
        <v>NA</v>
      </c>
      <c r="AQ529" s="47" t="str">
        <f t="shared" si="541"/>
        <v>NA</v>
      </c>
      <c r="AR529" s="47" t="str">
        <f t="shared" si="542"/>
        <v>NA</v>
      </c>
      <c r="AS529" s="47" t="str">
        <f t="shared" si="543"/>
        <v>NA</v>
      </c>
      <c r="AT529" s="47" t="str">
        <f t="shared" si="544"/>
        <v>NA</v>
      </c>
      <c r="AU529" s="47" t="str">
        <f t="shared" si="545"/>
        <v>NA</v>
      </c>
      <c r="AV529" s="47" t="str">
        <f t="shared" si="546"/>
        <v>NA</v>
      </c>
      <c r="AW529" s="47">
        <f t="shared" si="547"/>
        <v>847</v>
      </c>
      <c r="AX529" s="47" t="str">
        <f t="shared" si="548"/>
        <v>NA</v>
      </c>
      <c r="AY529" s="47" t="str">
        <f t="shared" si="549"/>
        <v>NA</v>
      </c>
      <c r="AZ529" s="47" t="str">
        <f t="shared" si="550"/>
        <v>NA</v>
      </c>
      <c r="BA529" s="47" t="str">
        <f t="shared" si="551"/>
        <v>NA</v>
      </c>
      <c r="BB529" s="47" t="str">
        <f t="shared" si="525"/>
        <v>NA</v>
      </c>
      <c r="BC529" s="47" t="str">
        <f t="shared" si="526"/>
        <v>NA</v>
      </c>
      <c r="BD529" s="47" t="str">
        <f t="shared" si="527"/>
        <v>NA</v>
      </c>
      <c r="BE529" s="47" t="str">
        <f t="shared" si="528"/>
        <v>NA</v>
      </c>
    </row>
    <row r="530" spans="1:57" s="36" customFormat="1" ht="15" customHeight="1" x14ac:dyDescent="0.25">
      <c r="A530" s="54" t="s">
        <v>2142</v>
      </c>
      <c r="B530" s="8" t="s">
        <v>961</v>
      </c>
      <c r="C530" s="81" t="s">
        <v>1128</v>
      </c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66"/>
      <c r="U530" s="62"/>
      <c r="V530" s="67">
        <v>7896</v>
      </c>
      <c r="W530" s="67"/>
      <c r="X530" s="67"/>
      <c r="Y530" s="67"/>
      <c r="Z530" s="67"/>
      <c r="AA530" s="67"/>
      <c r="AB530" s="67"/>
      <c r="AC530" s="147"/>
      <c r="AD530" s="147"/>
      <c r="AE530" s="47" t="str">
        <f t="shared" si="529"/>
        <v>NA</v>
      </c>
      <c r="AF530" s="47" t="str">
        <f t="shared" si="530"/>
        <v>NA</v>
      </c>
      <c r="AG530" s="47" t="str">
        <f t="shared" si="531"/>
        <v>NA</v>
      </c>
      <c r="AH530" s="47" t="str">
        <f t="shared" si="532"/>
        <v>NA</v>
      </c>
      <c r="AI530" s="47" t="str">
        <f t="shared" si="533"/>
        <v>NA</v>
      </c>
      <c r="AJ530" s="47" t="str">
        <f t="shared" si="534"/>
        <v>NA</v>
      </c>
      <c r="AK530" s="47" t="str">
        <f t="shared" si="535"/>
        <v>NA</v>
      </c>
      <c r="AL530" s="47" t="str">
        <f t="shared" si="536"/>
        <v>NA</v>
      </c>
      <c r="AM530" s="47" t="str">
        <f t="shared" si="537"/>
        <v>NA</v>
      </c>
      <c r="AN530" s="47" t="str">
        <f t="shared" si="538"/>
        <v>NA</v>
      </c>
      <c r="AO530" s="47" t="str">
        <f t="shared" si="539"/>
        <v>NA</v>
      </c>
      <c r="AP530" s="47" t="str">
        <f t="shared" si="540"/>
        <v>NA</v>
      </c>
      <c r="AQ530" s="47" t="str">
        <f t="shared" si="541"/>
        <v>NA</v>
      </c>
      <c r="AR530" s="47" t="str">
        <f t="shared" si="542"/>
        <v>NA</v>
      </c>
      <c r="AS530" s="47" t="str">
        <f t="shared" si="543"/>
        <v>NA</v>
      </c>
      <c r="AT530" s="47" t="str">
        <f t="shared" si="544"/>
        <v>NA</v>
      </c>
      <c r="AU530" s="47" t="str">
        <f t="shared" si="545"/>
        <v>NA</v>
      </c>
      <c r="AV530" s="47" t="str">
        <f t="shared" si="546"/>
        <v>NA</v>
      </c>
      <c r="AW530" s="47">
        <f t="shared" si="547"/>
        <v>876</v>
      </c>
      <c r="AX530" s="47" t="str">
        <f t="shared" si="548"/>
        <v>NA</v>
      </c>
      <c r="AY530" s="47" t="str">
        <f t="shared" si="549"/>
        <v>NA</v>
      </c>
      <c r="AZ530" s="47" t="str">
        <f t="shared" si="550"/>
        <v>NA</v>
      </c>
      <c r="BA530" s="47" t="str">
        <f t="shared" si="551"/>
        <v>NA</v>
      </c>
      <c r="BB530" s="47" t="str">
        <f t="shared" si="525"/>
        <v>NA</v>
      </c>
      <c r="BC530" s="47" t="str">
        <f t="shared" si="526"/>
        <v>NA</v>
      </c>
      <c r="BD530" s="47" t="str">
        <f t="shared" si="527"/>
        <v>NA</v>
      </c>
      <c r="BE530" s="47" t="str">
        <f t="shared" si="528"/>
        <v>NA</v>
      </c>
    </row>
    <row r="531" spans="1:57" s="36" customFormat="1" ht="15" customHeight="1" x14ac:dyDescent="0.25">
      <c r="A531" s="54" t="s">
        <v>199</v>
      </c>
      <c r="B531" s="8" t="s">
        <v>909</v>
      </c>
      <c r="C531" s="81" t="s">
        <v>1128</v>
      </c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66"/>
      <c r="U531" s="62"/>
      <c r="V531" s="67">
        <v>5583</v>
      </c>
      <c r="W531" s="67"/>
      <c r="X531" s="67"/>
      <c r="Y531" s="67"/>
      <c r="Z531" s="67"/>
      <c r="AA531" s="67"/>
      <c r="AB531" s="67"/>
      <c r="AC531" s="147"/>
      <c r="AD531" s="147"/>
      <c r="AE531" s="47" t="str">
        <f t="shared" si="529"/>
        <v>NA</v>
      </c>
      <c r="AF531" s="47" t="str">
        <f t="shared" si="530"/>
        <v>NA</v>
      </c>
      <c r="AG531" s="47" t="str">
        <f t="shared" si="531"/>
        <v>NA</v>
      </c>
      <c r="AH531" s="47" t="str">
        <f t="shared" si="532"/>
        <v>NA</v>
      </c>
      <c r="AI531" s="47" t="str">
        <f t="shared" si="533"/>
        <v>NA</v>
      </c>
      <c r="AJ531" s="47" t="str">
        <f t="shared" si="534"/>
        <v>NA</v>
      </c>
      <c r="AK531" s="47" t="str">
        <f t="shared" si="535"/>
        <v>NA</v>
      </c>
      <c r="AL531" s="47" t="str">
        <f t="shared" si="536"/>
        <v>NA</v>
      </c>
      <c r="AM531" s="47" t="str">
        <f t="shared" si="537"/>
        <v>NA</v>
      </c>
      <c r="AN531" s="47" t="str">
        <f t="shared" si="538"/>
        <v>NA</v>
      </c>
      <c r="AO531" s="47" t="str">
        <f t="shared" si="539"/>
        <v>NA</v>
      </c>
      <c r="AP531" s="47" t="str">
        <f t="shared" si="540"/>
        <v>NA</v>
      </c>
      <c r="AQ531" s="47" t="str">
        <f t="shared" si="541"/>
        <v>NA</v>
      </c>
      <c r="AR531" s="47" t="str">
        <f t="shared" si="542"/>
        <v>NA</v>
      </c>
      <c r="AS531" s="47" t="str">
        <f t="shared" si="543"/>
        <v>NA</v>
      </c>
      <c r="AT531" s="47" t="str">
        <f t="shared" si="544"/>
        <v>NA</v>
      </c>
      <c r="AU531" s="47" t="str">
        <f t="shared" si="545"/>
        <v>NA</v>
      </c>
      <c r="AV531" s="47" t="str">
        <f t="shared" si="546"/>
        <v>NA</v>
      </c>
      <c r="AW531" s="47">
        <f t="shared" si="547"/>
        <v>896</v>
      </c>
      <c r="AX531" s="47" t="str">
        <f t="shared" si="548"/>
        <v>NA</v>
      </c>
      <c r="AY531" s="47" t="str">
        <f t="shared" si="549"/>
        <v>NA</v>
      </c>
      <c r="AZ531" s="47" t="str">
        <f t="shared" si="550"/>
        <v>NA</v>
      </c>
      <c r="BA531" s="47" t="str">
        <f t="shared" si="551"/>
        <v>NA</v>
      </c>
      <c r="BB531" s="47" t="str">
        <f t="shared" si="525"/>
        <v>NA</v>
      </c>
      <c r="BC531" s="47" t="str">
        <f t="shared" si="526"/>
        <v>NA</v>
      </c>
      <c r="BD531" s="47" t="str">
        <f t="shared" si="527"/>
        <v>NA</v>
      </c>
      <c r="BE531" s="47" t="str">
        <f t="shared" si="528"/>
        <v>NA</v>
      </c>
    </row>
    <row r="532" spans="1:57" s="36" customFormat="1" ht="15" customHeight="1" x14ac:dyDescent="0.25">
      <c r="A532" s="54" t="s">
        <v>159</v>
      </c>
      <c r="B532" s="8" t="s">
        <v>909</v>
      </c>
      <c r="C532" s="81" t="s">
        <v>1128</v>
      </c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66"/>
      <c r="U532" s="62"/>
      <c r="V532" s="67">
        <v>2445</v>
      </c>
      <c r="W532" s="67"/>
      <c r="X532" s="67"/>
      <c r="Y532" s="67"/>
      <c r="Z532" s="67"/>
      <c r="AA532" s="67"/>
      <c r="AB532" s="67"/>
      <c r="AC532" s="147"/>
      <c r="AD532" s="147"/>
      <c r="AE532" s="47" t="str">
        <f t="shared" si="529"/>
        <v>NA</v>
      </c>
      <c r="AF532" s="47" t="str">
        <f t="shared" si="530"/>
        <v>NA</v>
      </c>
      <c r="AG532" s="47" t="str">
        <f t="shared" si="531"/>
        <v>NA</v>
      </c>
      <c r="AH532" s="47" t="str">
        <f t="shared" si="532"/>
        <v>NA</v>
      </c>
      <c r="AI532" s="47" t="str">
        <f t="shared" si="533"/>
        <v>NA</v>
      </c>
      <c r="AJ532" s="47" t="str">
        <f t="shared" si="534"/>
        <v>NA</v>
      </c>
      <c r="AK532" s="47" t="str">
        <f t="shared" si="535"/>
        <v>NA</v>
      </c>
      <c r="AL532" s="47" t="str">
        <f t="shared" si="536"/>
        <v>NA</v>
      </c>
      <c r="AM532" s="47" t="str">
        <f t="shared" si="537"/>
        <v>NA</v>
      </c>
      <c r="AN532" s="47" t="str">
        <f t="shared" si="538"/>
        <v>NA</v>
      </c>
      <c r="AO532" s="47" t="str">
        <f t="shared" si="539"/>
        <v>NA</v>
      </c>
      <c r="AP532" s="47" t="str">
        <f t="shared" si="540"/>
        <v>NA</v>
      </c>
      <c r="AQ532" s="47" t="str">
        <f t="shared" si="541"/>
        <v>NA</v>
      </c>
      <c r="AR532" s="47" t="str">
        <f t="shared" si="542"/>
        <v>NA</v>
      </c>
      <c r="AS532" s="47" t="str">
        <f t="shared" si="543"/>
        <v>NA</v>
      </c>
      <c r="AT532" s="47" t="str">
        <f t="shared" si="544"/>
        <v>NA</v>
      </c>
      <c r="AU532" s="47" t="str">
        <f t="shared" si="545"/>
        <v>NA</v>
      </c>
      <c r="AV532" s="47" t="str">
        <f t="shared" si="546"/>
        <v>NA</v>
      </c>
      <c r="AW532" s="47">
        <f t="shared" si="547"/>
        <v>914</v>
      </c>
      <c r="AX532" s="47" t="str">
        <f t="shared" si="548"/>
        <v>NA</v>
      </c>
      <c r="AY532" s="47" t="str">
        <f t="shared" si="549"/>
        <v>NA</v>
      </c>
      <c r="AZ532" s="47" t="str">
        <f t="shared" si="550"/>
        <v>NA</v>
      </c>
      <c r="BA532" s="47" t="str">
        <f t="shared" si="551"/>
        <v>NA</v>
      </c>
      <c r="BB532" s="47" t="str">
        <f t="shared" si="525"/>
        <v>NA</v>
      </c>
      <c r="BC532" s="47" t="str">
        <f t="shared" si="526"/>
        <v>NA</v>
      </c>
      <c r="BD532" s="47" t="str">
        <f t="shared" si="527"/>
        <v>NA</v>
      </c>
      <c r="BE532" s="47" t="str">
        <f t="shared" si="528"/>
        <v>NA</v>
      </c>
    </row>
    <row r="533" spans="1:57" s="36" customFormat="1" ht="15" customHeight="1" x14ac:dyDescent="0.25">
      <c r="A533" s="54" t="s">
        <v>568</v>
      </c>
      <c r="B533" s="8" t="s">
        <v>948</v>
      </c>
      <c r="C533" s="81" t="s">
        <v>1128</v>
      </c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66"/>
      <c r="U533" s="62">
        <v>3244</v>
      </c>
      <c r="V533" s="67"/>
      <c r="W533" s="67"/>
      <c r="X533" s="67"/>
      <c r="Y533" s="67"/>
      <c r="Z533" s="67"/>
      <c r="AA533" s="67"/>
      <c r="AB533" s="67"/>
      <c r="AC533" s="147"/>
      <c r="AD533" s="147"/>
      <c r="AE533" s="47" t="str">
        <f t="shared" si="529"/>
        <v>NA</v>
      </c>
      <c r="AF533" s="47" t="str">
        <f t="shared" si="530"/>
        <v>NA</v>
      </c>
      <c r="AG533" s="47" t="str">
        <f t="shared" si="531"/>
        <v>NA</v>
      </c>
      <c r="AH533" s="47" t="str">
        <f t="shared" si="532"/>
        <v>NA</v>
      </c>
      <c r="AI533" s="47" t="str">
        <f t="shared" si="533"/>
        <v>NA</v>
      </c>
      <c r="AJ533" s="47" t="str">
        <f t="shared" si="534"/>
        <v>NA</v>
      </c>
      <c r="AK533" s="47" t="str">
        <f t="shared" si="535"/>
        <v>NA</v>
      </c>
      <c r="AL533" s="47" t="str">
        <f t="shared" si="536"/>
        <v>NA</v>
      </c>
      <c r="AM533" s="47" t="str">
        <f t="shared" si="537"/>
        <v>NA</v>
      </c>
      <c r="AN533" s="47" t="str">
        <f t="shared" si="538"/>
        <v>NA</v>
      </c>
      <c r="AO533" s="47" t="str">
        <f t="shared" si="539"/>
        <v>NA</v>
      </c>
      <c r="AP533" s="47" t="str">
        <f t="shared" si="540"/>
        <v>NA</v>
      </c>
      <c r="AQ533" s="47" t="str">
        <f t="shared" si="541"/>
        <v>NA</v>
      </c>
      <c r="AR533" s="47" t="str">
        <f t="shared" si="542"/>
        <v>NA</v>
      </c>
      <c r="AS533" s="47" t="str">
        <f t="shared" si="543"/>
        <v>NA</v>
      </c>
      <c r="AT533" s="47" t="str">
        <f t="shared" si="544"/>
        <v>NA</v>
      </c>
      <c r="AU533" s="47" t="str">
        <f t="shared" si="545"/>
        <v>NA</v>
      </c>
      <c r="AV533" s="47">
        <f t="shared" si="546"/>
        <v>818</v>
      </c>
      <c r="AW533" s="47" t="str">
        <f t="shared" si="547"/>
        <v>NA</v>
      </c>
      <c r="AX533" s="47" t="str">
        <f t="shared" si="548"/>
        <v>NA</v>
      </c>
      <c r="AY533" s="47" t="str">
        <f t="shared" si="549"/>
        <v>NA</v>
      </c>
      <c r="AZ533" s="47" t="str">
        <f t="shared" si="550"/>
        <v>NA</v>
      </c>
      <c r="BA533" s="47" t="str">
        <f t="shared" si="551"/>
        <v>NA</v>
      </c>
      <c r="BB533" s="47" t="str">
        <f t="shared" si="525"/>
        <v>NA</v>
      </c>
      <c r="BC533" s="47" t="str">
        <f t="shared" si="526"/>
        <v>NA</v>
      </c>
      <c r="BD533" s="47" t="str">
        <f t="shared" si="527"/>
        <v>NA</v>
      </c>
      <c r="BE533" s="47" t="str">
        <f t="shared" si="528"/>
        <v>NA</v>
      </c>
    </row>
    <row r="534" spans="1:57" s="36" customFormat="1" ht="15" customHeight="1" x14ac:dyDescent="0.25">
      <c r="A534" s="54" t="s">
        <v>221</v>
      </c>
      <c r="B534" s="8" t="s">
        <v>909</v>
      </c>
      <c r="C534" s="81" t="s">
        <v>1128</v>
      </c>
      <c r="D534" s="37"/>
      <c r="E534" s="37"/>
      <c r="F534" s="37"/>
      <c r="G534" s="37"/>
      <c r="H534" s="37"/>
      <c r="I534" s="37">
        <v>7515</v>
      </c>
      <c r="J534" s="37"/>
      <c r="K534" s="37"/>
      <c r="L534" s="37"/>
      <c r="M534" s="37"/>
      <c r="N534" s="37"/>
      <c r="O534" s="37"/>
      <c r="P534" s="37"/>
      <c r="Q534" s="37">
        <v>16654</v>
      </c>
      <c r="R534" s="37">
        <v>20719</v>
      </c>
      <c r="S534" s="37">
        <v>22077</v>
      </c>
      <c r="T534" s="66">
        <v>35748</v>
      </c>
      <c r="U534" s="62"/>
      <c r="V534" s="67"/>
      <c r="W534" s="67"/>
      <c r="X534" s="67"/>
      <c r="Y534" s="67"/>
      <c r="Z534" s="67"/>
      <c r="AA534" s="67"/>
      <c r="AB534" s="67"/>
      <c r="AC534" s="147">
        <v>86609</v>
      </c>
      <c r="AD534" s="147">
        <v>80805</v>
      </c>
      <c r="AE534" s="47" t="str">
        <f t="shared" si="529"/>
        <v>NA</v>
      </c>
      <c r="AF534" s="47" t="str">
        <f t="shared" si="530"/>
        <v>NA</v>
      </c>
      <c r="AG534" s="47" t="str">
        <f t="shared" si="531"/>
        <v>NA</v>
      </c>
      <c r="AH534" s="47" t="str">
        <f t="shared" si="532"/>
        <v>NA</v>
      </c>
      <c r="AI534" s="47" t="str">
        <f t="shared" si="533"/>
        <v>NA</v>
      </c>
      <c r="AJ534" s="47">
        <f t="shared" si="534"/>
        <v>469</v>
      </c>
      <c r="AK534" s="47" t="str">
        <f t="shared" si="535"/>
        <v>NA</v>
      </c>
      <c r="AL534" s="47" t="str">
        <f t="shared" si="536"/>
        <v>NA</v>
      </c>
      <c r="AM534" s="47" t="str">
        <f t="shared" si="537"/>
        <v>NA</v>
      </c>
      <c r="AN534" s="47" t="str">
        <f t="shared" si="538"/>
        <v>NA</v>
      </c>
      <c r="AO534" s="47" t="str">
        <f t="shared" si="539"/>
        <v>NA</v>
      </c>
      <c r="AP534" s="47" t="str">
        <f t="shared" si="540"/>
        <v>NA</v>
      </c>
      <c r="AQ534" s="47" t="str">
        <f t="shared" si="541"/>
        <v>NA</v>
      </c>
      <c r="AR534" s="47">
        <f t="shared" si="542"/>
        <v>649</v>
      </c>
      <c r="AS534" s="47">
        <f t="shared" si="543"/>
        <v>633</v>
      </c>
      <c r="AT534" s="47">
        <f t="shared" si="544"/>
        <v>639</v>
      </c>
      <c r="AU534" s="47">
        <f t="shared" si="545"/>
        <v>585</v>
      </c>
      <c r="AV534" s="47" t="str">
        <f t="shared" si="546"/>
        <v>NA</v>
      </c>
      <c r="AW534" s="47" t="str">
        <f t="shared" si="547"/>
        <v>NA</v>
      </c>
      <c r="AX534" s="47" t="str">
        <f t="shared" si="548"/>
        <v>NA</v>
      </c>
      <c r="AY534" s="47" t="str">
        <f t="shared" si="549"/>
        <v>NA</v>
      </c>
      <c r="AZ534" s="47" t="str">
        <f t="shared" si="550"/>
        <v>NA</v>
      </c>
      <c r="BA534" s="47" t="str">
        <f t="shared" si="551"/>
        <v>NA</v>
      </c>
      <c r="BB534" s="47" t="str">
        <f t="shared" si="525"/>
        <v>NA</v>
      </c>
      <c r="BC534" s="47" t="str">
        <f t="shared" si="526"/>
        <v>NA</v>
      </c>
      <c r="BD534" s="47">
        <f t="shared" si="527"/>
        <v>484</v>
      </c>
      <c r="BE534" s="47">
        <f t="shared" si="528"/>
        <v>498</v>
      </c>
    </row>
    <row r="535" spans="1:57" s="36" customFormat="1" ht="15" customHeight="1" x14ac:dyDescent="0.25">
      <c r="A535" s="54" t="s">
        <v>651</v>
      </c>
      <c r="B535" s="8" t="s">
        <v>909</v>
      </c>
      <c r="C535" s="81" t="s">
        <v>1128</v>
      </c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>
        <v>20532</v>
      </c>
      <c r="Q535" s="37">
        <v>21658</v>
      </c>
      <c r="R535" s="37">
        <v>24791</v>
      </c>
      <c r="S535" s="37">
        <v>26715</v>
      </c>
      <c r="T535" s="66">
        <v>30600</v>
      </c>
      <c r="U535" s="62"/>
      <c r="V535" s="67"/>
      <c r="W535" s="67"/>
      <c r="X535" s="67"/>
      <c r="Y535" s="67"/>
      <c r="Z535" s="67"/>
      <c r="AA535" s="67"/>
      <c r="AB535" s="67"/>
      <c r="AC535" s="147"/>
      <c r="AD535" s="147"/>
      <c r="AE535" s="47" t="str">
        <f t="shared" si="529"/>
        <v>NA</v>
      </c>
      <c r="AF535" s="47" t="str">
        <f t="shared" si="530"/>
        <v>NA</v>
      </c>
      <c r="AG535" s="47" t="str">
        <f t="shared" si="531"/>
        <v>NA</v>
      </c>
      <c r="AH535" s="47" t="str">
        <f t="shared" si="532"/>
        <v>NA</v>
      </c>
      <c r="AI535" s="47" t="str">
        <f t="shared" si="533"/>
        <v>NA</v>
      </c>
      <c r="AJ535" s="47" t="str">
        <f t="shared" si="534"/>
        <v>NA</v>
      </c>
      <c r="AK535" s="47" t="str">
        <f t="shared" si="535"/>
        <v>NA</v>
      </c>
      <c r="AL535" s="47" t="str">
        <f t="shared" si="536"/>
        <v>NA</v>
      </c>
      <c r="AM535" s="47" t="str">
        <f t="shared" si="537"/>
        <v>NA</v>
      </c>
      <c r="AN535" s="47" t="str">
        <f t="shared" si="538"/>
        <v>NA</v>
      </c>
      <c r="AO535" s="47" t="str">
        <f t="shared" si="539"/>
        <v>NA</v>
      </c>
      <c r="AP535" s="47" t="str">
        <f t="shared" si="540"/>
        <v>NA</v>
      </c>
      <c r="AQ535" s="47">
        <f t="shared" si="541"/>
        <v>595</v>
      </c>
      <c r="AR535" s="47">
        <f t="shared" si="542"/>
        <v>616</v>
      </c>
      <c r="AS535" s="47">
        <f t="shared" si="543"/>
        <v>607</v>
      </c>
      <c r="AT535" s="47">
        <f t="shared" si="544"/>
        <v>609</v>
      </c>
      <c r="AU535" s="47">
        <f t="shared" si="545"/>
        <v>611</v>
      </c>
      <c r="AV535" s="47" t="str">
        <f t="shared" si="546"/>
        <v>NA</v>
      </c>
      <c r="AW535" s="47" t="str">
        <f t="shared" si="547"/>
        <v>NA</v>
      </c>
      <c r="AX535" s="47" t="str">
        <f t="shared" si="548"/>
        <v>NA</v>
      </c>
      <c r="AY535" s="47" t="str">
        <f t="shared" si="549"/>
        <v>NA</v>
      </c>
      <c r="AZ535" s="47" t="str">
        <f t="shared" si="550"/>
        <v>NA</v>
      </c>
      <c r="BA535" s="47" t="str">
        <f t="shared" si="551"/>
        <v>NA</v>
      </c>
      <c r="BB535" s="47" t="str">
        <f t="shared" si="525"/>
        <v>NA</v>
      </c>
      <c r="BC535" s="47" t="str">
        <f t="shared" si="526"/>
        <v>NA</v>
      </c>
      <c r="BD535" s="47" t="str">
        <f t="shared" si="527"/>
        <v>NA</v>
      </c>
      <c r="BE535" s="47" t="str">
        <f t="shared" si="528"/>
        <v>NA</v>
      </c>
    </row>
    <row r="536" spans="1:57" s="36" customFormat="1" ht="15" customHeight="1" x14ac:dyDescent="0.25">
      <c r="A536" s="54" t="s">
        <v>1095</v>
      </c>
      <c r="B536" s="8" t="s">
        <v>909</v>
      </c>
      <c r="C536" s="81" t="s">
        <v>1128</v>
      </c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>
        <v>2899</v>
      </c>
      <c r="S536" s="37">
        <v>3604</v>
      </c>
      <c r="T536" s="66"/>
      <c r="U536" s="62"/>
      <c r="V536" s="67"/>
      <c r="W536" s="67"/>
      <c r="X536" s="67"/>
      <c r="Y536" s="67"/>
      <c r="Z536" s="67"/>
      <c r="AA536" s="67"/>
      <c r="AB536" s="67"/>
      <c r="AC536" s="147"/>
      <c r="AD536" s="147"/>
      <c r="AE536" s="47" t="str">
        <f t="shared" si="529"/>
        <v>NA</v>
      </c>
      <c r="AF536" s="47" t="str">
        <f t="shared" si="530"/>
        <v>NA</v>
      </c>
      <c r="AG536" s="47" t="str">
        <f t="shared" si="531"/>
        <v>NA</v>
      </c>
      <c r="AH536" s="47" t="str">
        <f t="shared" si="532"/>
        <v>NA</v>
      </c>
      <c r="AI536" s="47" t="str">
        <f t="shared" si="533"/>
        <v>NA</v>
      </c>
      <c r="AJ536" s="47" t="str">
        <f t="shared" si="534"/>
        <v>NA</v>
      </c>
      <c r="AK536" s="47" t="str">
        <f t="shared" si="535"/>
        <v>NA</v>
      </c>
      <c r="AL536" s="47" t="str">
        <f t="shared" si="536"/>
        <v>NA</v>
      </c>
      <c r="AM536" s="47" t="str">
        <f t="shared" si="537"/>
        <v>NA</v>
      </c>
      <c r="AN536" s="47" t="str">
        <f t="shared" si="538"/>
        <v>NA</v>
      </c>
      <c r="AO536" s="47" t="str">
        <f t="shared" si="539"/>
        <v>NA</v>
      </c>
      <c r="AP536" s="47" t="str">
        <f t="shared" si="540"/>
        <v>NA</v>
      </c>
      <c r="AQ536" s="47" t="str">
        <f t="shared" si="541"/>
        <v>NA</v>
      </c>
      <c r="AR536" s="47" t="str">
        <f t="shared" si="542"/>
        <v>NA</v>
      </c>
      <c r="AS536" s="47">
        <f t="shared" si="543"/>
        <v>749</v>
      </c>
      <c r="AT536" s="47">
        <f t="shared" si="544"/>
        <v>758</v>
      </c>
      <c r="AU536" s="47" t="str">
        <f t="shared" si="545"/>
        <v>NA</v>
      </c>
      <c r="AV536" s="47" t="str">
        <f t="shared" si="546"/>
        <v>NA</v>
      </c>
      <c r="AW536" s="47" t="str">
        <f t="shared" si="547"/>
        <v>NA</v>
      </c>
      <c r="AX536" s="47" t="str">
        <f t="shared" si="548"/>
        <v>NA</v>
      </c>
      <c r="AY536" s="47" t="str">
        <f t="shared" si="549"/>
        <v>NA</v>
      </c>
      <c r="AZ536" s="47" t="str">
        <f t="shared" si="550"/>
        <v>NA</v>
      </c>
      <c r="BA536" s="47" t="str">
        <f t="shared" si="551"/>
        <v>NA</v>
      </c>
      <c r="BB536" s="47" t="str">
        <f t="shared" si="525"/>
        <v>NA</v>
      </c>
      <c r="BC536" s="47" t="str">
        <f t="shared" si="526"/>
        <v>NA</v>
      </c>
      <c r="BD536" s="47" t="str">
        <f t="shared" si="527"/>
        <v>NA</v>
      </c>
      <c r="BE536" s="47" t="str">
        <f t="shared" si="528"/>
        <v>NA</v>
      </c>
    </row>
    <row r="537" spans="1:57" s="36" customFormat="1" ht="15" customHeight="1" x14ac:dyDescent="0.25">
      <c r="A537" s="54" t="s">
        <v>548</v>
      </c>
      <c r="B537" s="8" t="s">
        <v>909</v>
      </c>
      <c r="C537" s="81" t="s">
        <v>1128</v>
      </c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66">
        <v>6133</v>
      </c>
      <c r="U537" s="62">
        <v>9744</v>
      </c>
      <c r="V537" s="67">
        <v>9210</v>
      </c>
      <c r="W537" s="67"/>
      <c r="X537" s="67"/>
      <c r="Y537" s="67"/>
      <c r="Z537" s="67"/>
      <c r="AA537" s="67"/>
      <c r="AB537" s="67"/>
      <c r="AC537" s="147"/>
      <c r="AD537" s="147"/>
      <c r="AE537" s="47" t="str">
        <f t="shared" si="529"/>
        <v>NA</v>
      </c>
      <c r="AF537" s="47" t="str">
        <f t="shared" si="530"/>
        <v>NA</v>
      </c>
      <c r="AG537" s="47" t="str">
        <f t="shared" si="531"/>
        <v>NA</v>
      </c>
      <c r="AH537" s="47" t="str">
        <f t="shared" si="532"/>
        <v>NA</v>
      </c>
      <c r="AI537" s="47" t="str">
        <f t="shared" si="533"/>
        <v>NA</v>
      </c>
      <c r="AJ537" s="47" t="str">
        <f t="shared" si="534"/>
        <v>NA</v>
      </c>
      <c r="AK537" s="47" t="str">
        <f t="shared" si="535"/>
        <v>NA</v>
      </c>
      <c r="AL537" s="47" t="str">
        <f t="shared" si="536"/>
        <v>NA</v>
      </c>
      <c r="AM537" s="47" t="str">
        <f t="shared" si="537"/>
        <v>NA</v>
      </c>
      <c r="AN537" s="47" t="str">
        <f t="shared" si="538"/>
        <v>NA</v>
      </c>
      <c r="AO537" s="47" t="str">
        <f t="shared" si="539"/>
        <v>NA</v>
      </c>
      <c r="AP537" s="47" t="str">
        <f t="shared" si="540"/>
        <v>NA</v>
      </c>
      <c r="AQ537" s="47" t="str">
        <f t="shared" si="541"/>
        <v>NA</v>
      </c>
      <c r="AR537" s="47" t="str">
        <f t="shared" si="542"/>
        <v>NA</v>
      </c>
      <c r="AS537" s="47" t="str">
        <f t="shared" si="543"/>
        <v>NA</v>
      </c>
      <c r="AT537" s="47" t="str">
        <f t="shared" si="544"/>
        <v>NA</v>
      </c>
      <c r="AU537" s="47">
        <f t="shared" si="545"/>
        <v>792</v>
      </c>
      <c r="AV537" s="47">
        <f t="shared" si="546"/>
        <v>787</v>
      </c>
      <c r="AW537" s="47">
        <f t="shared" si="547"/>
        <v>858</v>
      </c>
      <c r="AX537" s="47" t="str">
        <f t="shared" si="548"/>
        <v>NA</v>
      </c>
      <c r="AY537" s="47" t="str">
        <f t="shared" si="549"/>
        <v>NA</v>
      </c>
      <c r="AZ537" s="47" t="str">
        <f t="shared" si="550"/>
        <v>NA</v>
      </c>
      <c r="BA537" s="47" t="str">
        <f t="shared" si="551"/>
        <v>NA</v>
      </c>
      <c r="BB537" s="47" t="str">
        <f t="shared" si="525"/>
        <v>NA</v>
      </c>
      <c r="BC537" s="47" t="str">
        <f t="shared" si="526"/>
        <v>NA</v>
      </c>
      <c r="BD537" s="47" t="str">
        <f t="shared" si="527"/>
        <v>NA</v>
      </c>
      <c r="BE537" s="47" t="str">
        <f t="shared" si="528"/>
        <v>NA</v>
      </c>
    </row>
    <row r="538" spans="1:57" s="36" customFormat="1" ht="15" customHeight="1" x14ac:dyDescent="0.25">
      <c r="A538" s="54" t="s">
        <v>906</v>
      </c>
      <c r="B538" s="8" t="s">
        <v>909</v>
      </c>
      <c r="C538" s="81" t="s">
        <v>1128</v>
      </c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>
        <v>14098</v>
      </c>
      <c r="Q538" s="37">
        <v>14264</v>
      </c>
      <c r="R538" s="37">
        <v>14943</v>
      </c>
      <c r="S538" s="37">
        <v>16333</v>
      </c>
      <c r="T538" s="66">
        <v>19089</v>
      </c>
      <c r="U538" s="62">
        <v>20992</v>
      </c>
      <c r="V538" s="67">
        <v>20772</v>
      </c>
      <c r="W538" s="67"/>
      <c r="X538" s="67"/>
      <c r="Y538" s="67"/>
      <c r="Z538" s="67"/>
      <c r="AA538" s="67"/>
      <c r="AB538" s="67"/>
      <c r="AC538" s="147"/>
      <c r="AD538" s="147"/>
      <c r="AE538" s="47" t="str">
        <f t="shared" si="529"/>
        <v>NA</v>
      </c>
      <c r="AF538" s="47" t="str">
        <f t="shared" si="530"/>
        <v>NA</v>
      </c>
      <c r="AG538" s="47" t="str">
        <f t="shared" si="531"/>
        <v>NA</v>
      </c>
      <c r="AH538" s="47" t="str">
        <f t="shared" si="532"/>
        <v>NA</v>
      </c>
      <c r="AI538" s="47" t="str">
        <f t="shared" si="533"/>
        <v>NA</v>
      </c>
      <c r="AJ538" s="47" t="str">
        <f t="shared" si="534"/>
        <v>NA</v>
      </c>
      <c r="AK538" s="47" t="str">
        <f t="shared" si="535"/>
        <v>NA</v>
      </c>
      <c r="AL538" s="47" t="str">
        <f t="shared" si="536"/>
        <v>NA</v>
      </c>
      <c r="AM538" s="47" t="str">
        <f t="shared" si="537"/>
        <v>NA</v>
      </c>
      <c r="AN538" s="47" t="str">
        <f t="shared" si="538"/>
        <v>NA</v>
      </c>
      <c r="AO538" s="47" t="str">
        <f t="shared" si="539"/>
        <v>NA</v>
      </c>
      <c r="AP538" s="47" t="str">
        <f t="shared" si="540"/>
        <v>NA</v>
      </c>
      <c r="AQ538" s="47">
        <f t="shared" si="541"/>
        <v>640</v>
      </c>
      <c r="AR538" s="47">
        <f t="shared" si="542"/>
        <v>673</v>
      </c>
      <c r="AS538" s="47">
        <f t="shared" si="543"/>
        <v>674</v>
      </c>
      <c r="AT538" s="47">
        <f t="shared" si="544"/>
        <v>686</v>
      </c>
      <c r="AU538" s="47">
        <f t="shared" si="545"/>
        <v>697</v>
      </c>
      <c r="AV538" s="47">
        <f t="shared" si="546"/>
        <v>712</v>
      </c>
      <c r="AW538" s="47">
        <f t="shared" si="547"/>
        <v>761</v>
      </c>
      <c r="AX538" s="47" t="str">
        <f t="shared" si="548"/>
        <v>NA</v>
      </c>
      <c r="AY538" s="47" t="str">
        <f t="shared" si="549"/>
        <v>NA</v>
      </c>
      <c r="AZ538" s="47" t="str">
        <f t="shared" si="550"/>
        <v>NA</v>
      </c>
      <c r="BA538" s="47" t="str">
        <f t="shared" si="551"/>
        <v>NA</v>
      </c>
      <c r="BB538" s="47" t="str">
        <f t="shared" si="525"/>
        <v>NA</v>
      </c>
      <c r="BC538" s="47" t="str">
        <f t="shared" si="526"/>
        <v>NA</v>
      </c>
      <c r="BD538" s="47" t="str">
        <f t="shared" si="527"/>
        <v>NA</v>
      </c>
      <c r="BE538" s="47" t="str">
        <f t="shared" si="528"/>
        <v>NA</v>
      </c>
    </row>
    <row r="539" spans="1:57" s="36" customFormat="1" ht="15" customHeight="1" x14ac:dyDescent="0.25">
      <c r="A539" s="54" t="s">
        <v>642</v>
      </c>
      <c r="B539" s="8" t="s">
        <v>909</v>
      </c>
      <c r="C539" s="81" t="s">
        <v>1128</v>
      </c>
      <c r="D539" s="37"/>
      <c r="E539" s="37"/>
      <c r="F539" s="37"/>
      <c r="G539" s="37"/>
      <c r="H539" s="37">
        <v>64936</v>
      </c>
      <c r="I539" s="37">
        <v>70071</v>
      </c>
      <c r="J539" s="37">
        <v>80391</v>
      </c>
      <c r="K539" s="37">
        <v>84149</v>
      </c>
      <c r="L539" s="37"/>
      <c r="M539" s="37"/>
      <c r="N539" s="37"/>
      <c r="O539" s="37"/>
      <c r="P539" s="37"/>
      <c r="Q539" s="37"/>
      <c r="R539" s="37"/>
      <c r="S539" s="37"/>
      <c r="T539" s="66"/>
      <c r="U539" s="62"/>
      <c r="V539" s="67"/>
      <c r="W539" s="67"/>
      <c r="X539" s="67"/>
      <c r="Y539" s="67"/>
      <c r="Z539" s="67"/>
      <c r="AA539" s="67"/>
      <c r="AB539" s="67"/>
      <c r="AC539" s="147"/>
      <c r="AD539" s="147"/>
      <c r="AE539" s="47" t="str">
        <f t="shared" si="529"/>
        <v>NA</v>
      </c>
      <c r="AF539" s="47" t="str">
        <f t="shared" si="530"/>
        <v>NA</v>
      </c>
      <c r="AG539" s="47" t="str">
        <f t="shared" si="531"/>
        <v>NA</v>
      </c>
      <c r="AH539" s="47" t="str">
        <f t="shared" si="532"/>
        <v>NA</v>
      </c>
      <c r="AI539" s="47">
        <f t="shared" si="533"/>
        <v>221</v>
      </c>
      <c r="AJ539" s="47">
        <f t="shared" si="534"/>
        <v>235</v>
      </c>
      <c r="AK539" s="47">
        <f t="shared" si="535"/>
        <v>244</v>
      </c>
      <c r="AL539" s="47">
        <f t="shared" si="536"/>
        <v>264</v>
      </c>
      <c r="AM539" s="47" t="str">
        <f t="shared" si="537"/>
        <v>NA</v>
      </c>
      <c r="AN539" s="47" t="str">
        <f t="shared" si="538"/>
        <v>NA</v>
      </c>
      <c r="AO539" s="47" t="str">
        <f t="shared" si="539"/>
        <v>NA</v>
      </c>
      <c r="AP539" s="47" t="str">
        <f t="shared" si="540"/>
        <v>NA</v>
      </c>
      <c r="AQ539" s="47" t="str">
        <f t="shared" si="541"/>
        <v>NA</v>
      </c>
      <c r="AR539" s="47" t="str">
        <f t="shared" si="542"/>
        <v>NA</v>
      </c>
      <c r="AS539" s="47" t="str">
        <f t="shared" si="543"/>
        <v>NA</v>
      </c>
      <c r="AT539" s="47" t="str">
        <f t="shared" si="544"/>
        <v>NA</v>
      </c>
      <c r="AU539" s="47" t="str">
        <f t="shared" si="545"/>
        <v>NA</v>
      </c>
      <c r="AV539" s="47" t="str">
        <f t="shared" si="546"/>
        <v>NA</v>
      </c>
      <c r="AW539" s="47" t="str">
        <f t="shared" si="547"/>
        <v>NA</v>
      </c>
      <c r="AX539" s="47" t="str">
        <f t="shared" si="548"/>
        <v>NA</v>
      </c>
      <c r="AY539" s="47" t="str">
        <f t="shared" si="549"/>
        <v>NA</v>
      </c>
      <c r="AZ539" s="47" t="str">
        <f t="shared" si="550"/>
        <v>NA</v>
      </c>
      <c r="BA539" s="47" t="str">
        <f t="shared" si="551"/>
        <v>NA</v>
      </c>
      <c r="BB539" s="47" t="str">
        <f t="shared" si="525"/>
        <v>NA</v>
      </c>
      <c r="BC539" s="47" t="str">
        <f t="shared" si="526"/>
        <v>NA</v>
      </c>
      <c r="BD539" s="47" t="str">
        <f t="shared" si="527"/>
        <v>NA</v>
      </c>
      <c r="BE539" s="47" t="str">
        <f t="shared" si="528"/>
        <v>NA</v>
      </c>
    </row>
    <row r="540" spans="1:57" s="36" customFormat="1" ht="15" customHeight="1" x14ac:dyDescent="0.25">
      <c r="A540" s="54" t="s">
        <v>798</v>
      </c>
      <c r="B540" s="8" t="s">
        <v>909</v>
      </c>
      <c r="C540" s="81" t="s">
        <v>1128</v>
      </c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>
        <v>10055</v>
      </c>
      <c r="S540" s="37">
        <v>10345</v>
      </c>
      <c r="T540" s="66">
        <v>17185</v>
      </c>
      <c r="U540" s="62"/>
      <c r="V540" s="67"/>
      <c r="W540" s="67"/>
      <c r="X540" s="67"/>
      <c r="Y540" s="67"/>
      <c r="Z540" s="67"/>
      <c r="AA540" s="67"/>
      <c r="AB540" s="67"/>
      <c r="AC540" s="147"/>
      <c r="AD540" s="147"/>
      <c r="AE540" s="47" t="str">
        <f t="shared" si="529"/>
        <v>NA</v>
      </c>
      <c r="AF540" s="47" t="str">
        <f t="shared" si="530"/>
        <v>NA</v>
      </c>
      <c r="AG540" s="47" t="str">
        <f t="shared" si="531"/>
        <v>NA</v>
      </c>
      <c r="AH540" s="47" t="str">
        <f t="shared" si="532"/>
        <v>NA</v>
      </c>
      <c r="AI540" s="47" t="str">
        <f t="shared" si="533"/>
        <v>NA</v>
      </c>
      <c r="AJ540" s="47" t="str">
        <f t="shared" si="534"/>
        <v>NA</v>
      </c>
      <c r="AK540" s="47" t="str">
        <f t="shared" si="535"/>
        <v>NA</v>
      </c>
      <c r="AL540" s="47" t="str">
        <f t="shared" si="536"/>
        <v>NA</v>
      </c>
      <c r="AM540" s="47" t="str">
        <f t="shared" si="537"/>
        <v>NA</v>
      </c>
      <c r="AN540" s="47" t="str">
        <f t="shared" si="538"/>
        <v>NA</v>
      </c>
      <c r="AO540" s="47" t="str">
        <f t="shared" si="539"/>
        <v>NA</v>
      </c>
      <c r="AP540" s="47" t="str">
        <f t="shared" si="540"/>
        <v>NA</v>
      </c>
      <c r="AQ540" s="47" t="str">
        <f t="shared" si="541"/>
        <v>NA</v>
      </c>
      <c r="AR540" s="47" t="str">
        <f t="shared" si="542"/>
        <v>NA</v>
      </c>
      <c r="AS540" s="47">
        <f t="shared" si="543"/>
        <v>706</v>
      </c>
      <c r="AT540" s="47">
        <f t="shared" si="544"/>
        <v>721</v>
      </c>
      <c r="AU540" s="47">
        <f t="shared" si="545"/>
        <v>713</v>
      </c>
      <c r="AV540" s="47" t="str">
        <f t="shared" si="546"/>
        <v>NA</v>
      </c>
      <c r="AW540" s="47" t="str">
        <f t="shared" si="547"/>
        <v>NA</v>
      </c>
      <c r="AX540" s="47" t="str">
        <f t="shared" si="548"/>
        <v>NA</v>
      </c>
      <c r="AY540" s="47" t="str">
        <f t="shared" si="549"/>
        <v>NA</v>
      </c>
      <c r="AZ540" s="47" t="str">
        <f t="shared" si="550"/>
        <v>NA</v>
      </c>
      <c r="BA540" s="47" t="str">
        <f t="shared" si="551"/>
        <v>NA</v>
      </c>
      <c r="BB540" s="47" t="str">
        <f t="shared" si="525"/>
        <v>NA</v>
      </c>
      <c r="BC540" s="47" t="str">
        <f t="shared" si="526"/>
        <v>NA</v>
      </c>
      <c r="BD540" s="47" t="str">
        <f t="shared" si="527"/>
        <v>NA</v>
      </c>
      <c r="BE540" s="47" t="str">
        <f t="shared" si="528"/>
        <v>NA</v>
      </c>
    </row>
    <row r="541" spans="1:57" s="36" customFormat="1" ht="15" customHeight="1" x14ac:dyDescent="0.25">
      <c r="A541" s="54" t="s">
        <v>857</v>
      </c>
      <c r="B541" s="8" t="s">
        <v>909</v>
      </c>
      <c r="C541" s="81" t="s">
        <v>1128</v>
      </c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>
        <v>76008</v>
      </c>
      <c r="O541" s="37">
        <v>77958</v>
      </c>
      <c r="P541" s="37">
        <v>81000</v>
      </c>
      <c r="Q541" s="37">
        <v>82620</v>
      </c>
      <c r="R541" s="37">
        <v>89600</v>
      </c>
      <c r="S541" s="37">
        <v>86318</v>
      </c>
      <c r="T541" s="66">
        <v>83627</v>
      </c>
      <c r="U541" s="62">
        <v>95729</v>
      </c>
      <c r="V541" s="67">
        <v>97945</v>
      </c>
      <c r="W541" s="67"/>
      <c r="X541" s="67"/>
      <c r="Y541" s="67"/>
      <c r="Z541" s="67"/>
      <c r="AA541" s="67"/>
      <c r="AB541" s="67"/>
      <c r="AC541" s="147"/>
      <c r="AD541" s="147"/>
      <c r="AE541" s="47" t="str">
        <f t="shared" si="529"/>
        <v>NA</v>
      </c>
      <c r="AF541" s="47" t="str">
        <f t="shared" si="530"/>
        <v>NA</v>
      </c>
      <c r="AG541" s="47" t="str">
        <f t="shared" si="531"/>
        <v>NA</v>
      </c>
      <c r="AH541" s="47" t="str">
        <f t="shared" si="532"/>
        <v>NA</v>
      </c>
      <c r="AI541" s="47" t="str">
        <f t="shared" si="533"/>
        <v>NA</v>
      </c>
      <c r="AJ541" s="47" t="str">
        <f t="shared" si="534"/>
        <v>NA</v>
      </c>
      <c r="AK541" s="47" t="str">
        <f t="shared" si="535"/>
        <v>NA</v>
      </c>
      <c r="AL541" s="47" t="str">
        <f t="shared" si="536"/>
        <v>NA</v>
      </c>
      <c r="AM541" s="47" t="str">
        <f t="shared" si="537"/>
        <v>NA</v>
      </c>
      <c r="AN541" s="47" t="str">
        <f t="shared" si="538"/>
        <v>NA</v>
      </c>
      <c r="AO541" s="47">
        <f t="shared" si="539"/>
        <v>354</v>
      </c>
      <c r="AP541" s="47">
        <f t="shared" si="540"/>
        <v>343</v>
      </c>
      <c r="AQ541" s="47">
        <f t="shared" si="541"/>
        <v>327</v>
      </c>
      <c r="AR541" s="47">
        <f t="shared" si="542"/>
        <v>327</v>
      </c>
      <c r="AS541" s="47">
        <f t="shared" si="543"/>
        <v>337</v>
      </c>
      <c r="AT541" s="47">
        <f t="shared" si="544"/>
        <v>357</v>
      </c>
      <c r="AU541" s="47">
        <f t="shared" si="545"/>
        <v>376</v>
      </c>
      <c r="AV541" s="47">
        <f t="shared" si="546"/>
        <v>379</v>
      </c>
      <c r="AW541" s="47">
        <f t="shared" si="547"/>
        <v>389</v>
      </c>
      <c r="AX541" s="47" t="str">
        <f t="shared" si="548"/>
        <v>NA</v>
      </c>
      <c r="AY541" s="47" t="str">
        <f t="shared" si="549"/>
        <v>NA</v>
      </c>
      <c r="AZ541" s="47" t="str">
        <f t="shared" si="550"/>
        <v>NA</v>
      </c>
      <c r="BA541" s="47" t="str">
        <f t="shared" si="551"/>
        <v>NA</v>
      </c>
      <c r="BB541" s="47" t="str">
        <f t="shared" si="525"/>
        <v>NA</v>
      </c>
      <c r="BC541" s="47" t="str">
        <f t="shared" si="526"/>
        <v>NA</v>
      </c>
      <c r="BD541" s="47" t="str">
        <f t="shared" si="527"/>
        <v>NA</v>
      </c>
      <c r="BE541" s="47" t="str">
        <f t="shared" si="528"/>
        <v>NA</v>
      </c>
    </row>
    <row r="542" spans="1:57" s="36" customFormat="1" ht="15" customHeight="1" x14ac:dyDescent="0.25">
      <c r="A542" s="54" t="s">
        <v>29</v>
      </c>
      <c r="B542" s="8" t="s">
        <v>909</v>
      </c>
      <c r="C542" s="81" t="s">
        <v>1128</v>
      </c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>
        <v>8612</v>
      </c>
      <c r="Q542" s="37">
        <v>9019</v>
      </c>
      <c r="R542" s="37">
        <v>10252</v>
      </c>
      <c r="S542" s="37">
        <v>11148</v>
      </c>
      <c r="T542" s="66"/>
      <c r="U542" s="62">
        <v>16263</v>
      </c>
      <c r="V542" s="67">
        <v>15529</v>
      </c>
      <c r="W542" s="67"/>
      <c r="X542" s="67"/>
      <c r="Y542" s="67"/>
      <c r="Z542" s="67"/>
      <c r="AA542" s="67"/>
      <c r="AB542" s="67"/>
      <c r="AC542" s="147"/>
      <c r="AD542" s="147"/>
      <c r="AE542" s="47" t="str">
        <f t="shared" si="529"/>
        <v>NA</v>
      </c>
      <c r="AF542" s="47" t="str">
        <f t="shared" si="530"/>
        <v>NA</v>
      </c>
      <c r="AG542" s="47" t="str">
        <f t="shared" si="531"/>
        <v>NA</v>
      </c>
      <c r="AH542" s="47" t="str">
        <f t="shared" si="532"/>
        <v>NA</v>
      </c>
      <c r="AI542" s="47" t="str">
        <f t="shared" si="533"/>
        <v>NA</v>
      </c>
      <c r="AJ542" s="47" t="str">
        <f t="shared" si="534"/>
        <v>NA</v>
      </c>
      <c r="AK542" s="47" t="str">
        <f t="shared" si="535"/>
        <v>NA</v>
      </c>
      <c r="AL542" s="47" t="str">
        <f t="shared" si="536"/>
        <v>NA</v>
      </c>
      <c r="AM542" s="47" t="str">
        <f t="shared" si="537"/>
        <v>NA</v>
      </c>
      <c r="AN542" s="47" t="str">
        <f t="shared" si="538"/>
        <v>NA</v>
      </c>
      <c r="AO542" s="47" t="str">
        <f t="shared" si="539"/>
        <v>NA</v>
      </c>
      <c r="AP542" s="47" t="str">
        <f t="shared" si="540"/>
        <v>NA</v>
      </c>
      <c r="AQ542" s="47">
        <f t="shared" si="541"/>
        <v>678</v>
      </c>
      <c r="AR542" s="47">
        <f t="shared" si="542"/>
        <v>712</v>
      </c>
      <c r="AS542" s="47">
        <f t="shared" si="543"/>
        <v>705</v>
      </c>
      <c r="AT542" s="47">
        <f t="shared" si="544"/>
        <v>715</v>
      </c>
      <c r="AU542" s="47" t="str">
        <f t="shared" si="545"/>
        <v>NA</v>
      </c>
      <c r="AV542" s="47">
        <f t="shared" si="546"/>
        <v>751</v>
      </c>
      <c r="AW542" s="47">
        <f t="shared" si="547"/>
        <v>808</v>
      </c>
      <c r="AX542" s="47" t="str">
        <f t="shared" si="548"/>
        <v>NA</v>
      </c>
      <c r="AY542" s="47" t="str">
        <f t="shared" si="549"/>
        <v>NA</v>
      </c>
      <c r="AZ542" s="47" t="str">
        <f t="shared" si="550"/>
        <v>NA</v>
      </c>
      <c r="BA542" s="47" t="str">
        <f t="shared" si="551"/>
        <v>NA</v>
      </c>
      <c r="BB542" s="47" t="str">
        <f t="shared" si="525"/>
        <v>NA</v>
      </c>
      <c r="BC542" s="47" t="str">
        <f t="shared" si="526"/>
        <v>NA</v>
      </c>
      <c r="BD542" s="47" t="str">
        <f t="shared" si="527"/>
        <v>NA</v>
      </c>
      <c r="BE542" s="47" t="str">
        <f t="shared" si="528"/>
        <v>NA</v>
      </c>
    </row>
    <row r="543" spans="1:57" s="36" customFormat="1" ht="15" customHeight="1" x14ac:dyDescent="0.25">
      <c r="A543" s="54" t="s">
        <v>862</v>
      </c>
      <c r="B543" s="8" t="s">
        <v>909</v>
      </c>
      <c r="C543" s="81" t="s">
        <v>1128</v>
      </c>
      <c r="D543" s="37"/>
      <c r="E543" s="37"/>
      <c r="F543" s="37"/>
      <c r="G543" s="37"/>
      <c r="H543" s="37"/>
      <c r="I543" s="37"/>
      <c r="J543" s="37">
        <v>29012</v>
      </c>
      <c r="K543" s="37">
        <v>33530</v>
      </c>
      <c r="L543" s="37">
        <v>37542</v>
      </c>
      <c r="M543" s="37">
        <v>39519</v>
      </c>
      <c r="N543" s="37">
        <v>39896</v>
      </c>
      <c r="O543" s="37">
        <v>35632</v>
      </c>
      <c r="P543" s="37">
        <v>35588</v>
      </c>
      <c r="Q543" s="37"/>
      <c r="R543" s="37"/>
      <c r="S543" s="37"/>
      <c r="T543" s="66"/>
      <c r="U543" s="62"/>
      <c r="V543" s="67"/>
      <c r="W543" s="67"/>
      <c r="X543" s="67"/>
      <c r="Y543" s="67"/>
      <c r="Z543" s="67"/>
      <c r="AA543" s="67"/>
      <c r="AB543" s="67"/>
      <c r="AC543" s="147"/>
      <c r="AD543" s="147"/>
      <c r="AE543" s="47" t="str">
        <f t="shared" si="529"/>
        <v>NA</v>
      </c>
      <c r="AF543" s="47" t="str">
        <f t="shared" si="530"/>
        <v>NA</v>
      </c>
      <c r="AG543" s="47" t="str">
        <f t="shared" si="531"/>
        <v>NA</v>
      </c>
      <c r="AH543" s="47" t="str">
        <f t="shared" si="532"/>
        <v>NA</v>
      </c>
      <c r="AI543" s="47" t="str">
        <f t="shared" si="533"/>
        <v>NA</v>
      </c>
      <c r="AJ543" s="47" t="str">
        <f t="shared" si="534"/>
        <v>NA</v>
      </c>
      <c r="AK543" s="47">
        <f t="shared" si="535"/>
        <v>384</v>
      </c>
      <c r="AL543" s="47">
        <f t="shared" si="536"/>
        <v>389</v>
      </c>
      <c r="AM543" s="47">
        <f t="shared" si="537"/>
        <v>406</v>
      </c>
      <c r="AN543" s="47">
        <f t="shared" si="538"/>
        <v>415</v>
      </c>
      <c r="AO543" s="47">
        <f t="shared" si="539"/>
        <v>466</v>
      </c>
      <c r="AP543" s="47">
        <f t="shared" si="540"/>
        <v>487</v>
      </c>
      <c r="AQ543" s="47">
        <f t="shared" si="541"/>
        <v>488</v>
      </c>
      <c r="AR543" s="47" t="str">
        <f t="shared" si="542"/>
        <v>NA</v>
      </c>
      <c r="AS543" s="47" t="str">
        <f t="shared" si="543"/>
        <v>NA</v>
      </c>
      <c r="AT543" s="47" t="str">
        <f t="shared" si="544"/>
        <v>NA</v>
      </c>
      <c r="AU543" s="47" t="str">
        <f t="shared" si="545"/>
        <v>NA</v>
      </c>
      <c r="AV543" s="47" t="str">
        <f t="shared" si="546"/>
        <v>NA</v>
      </c>
      <c r="AW543" s="47" t="str">
        <f t="shared" si="547"/>
        <v>NA</v>
      </c>
      <c r="AX543" s="47" t="str">
        <f t="shared" si="548"/>
        <v>NA</v>
      </c>
      <c r="AY543" s="47" t="str">
        <f t="shared" si="549"/>
        <v>NA</v>
      </c>
      <c r="AZ543" s="47" t="str">
        <f t="shared" si="550"/>
        <v>NA</v>
      </c>
      <c r="BA543" s="47" t="str">
        <f t="shared" si="551"/>
        <v>NA</v>
      </c>
      <c r="BB543" s="47" t="str">
        <f t="shared" si="525"/>
        <v>NA</v>
      </c>
      <c r="BC543" s="47" t="str">
        <f t="shared" si="526"/>
        <v>NA</v>
      </c>
      <c r="BD543" s="47" t="str">
        <f t="shared" si="527"/>
        <v>NA</v>
      </c>
      <c r="BE543" s="47" t="str">
        <f t="shared" si="528"/>
        <v>NA</v>
      </c>
    </row>
    <row r="544" spans="1:57" s="36" customFormat="1" ht="15" customHeight="1" x14ac:dyDescent="0.25">
      <c r="A544" s="54" t="s">
        <v>563</v>
      </c>
      <c r="B544" s="8" t="s">
        <v>909</v>
      </c>
      <c r="C544" s="81" t="s">
        <v>1128</v>
      </c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66"/>
      <c r="U544" s="62">
        <v>26880</v>
      </c>
      <c r="V544" s="67">
        <v>24792</v>
      </c>
      <c r="W544" s="67"/>
      <c r="X544" s="67"/>
      <c r="Y544" s="67"/>
      <c r="Z544" s="67"/>
      <c r="AA544" s="67"/>
      <c r="AB544" s="67"/>
      <c r="AC544" s="147"/>
      <c r="AD544" s="147"/>
      <c r="AE544" s="47" t="str">
        <f t="shared" si="529"/>
        <v>NA</v>
      </c>
      <c r="AF544" s="47" t="str">
        <f t="shared" si="530"/>
        <v>NA</v>
      </c>
      <c r="AG544" s="47" t="str">
        <f t="shared" si="531"/>
        <v>NA</v>
      </c>
      <c r="AH544" s="47" t="str">
        <f t="shared" si="532"/>
        <v>NA</v>
      </c>
      <c r="AI544" s="47" t="str">
        <f t="shared" si="533"/>
        <v>NA</v>
      </c>
      <c r="AJ544" s="47" t="str">
        <f t="shared" si="534"/>
        <v>NA</v>
      </c>
      <c r="AK544" s="47" t="str">
        <f t="shared" si="535"/>
        <v>NA</v>
      </c>
      <c r="AL544" s="47" t="str">
        <f t="shared" si="536"/>
        <v>NA</v>
      </c>
      <c r="AM544" s="47" t="str">
        <f t="shared" si="537"/>
        <v>NA</v>
      </c>
      <c r="AN544" s="47" t="str">
        <f t="shared" si="538"/>
        <v>NA</v>
      </c>
      <c r="AO544" s="47" t="str">
        <f t="shared" si="539"/>
        <v>NA</v>
      </c>
      <c r="AP544" s="47" t="str">
        <f t="shared" si="540"/>
        <v>NA</v>
      </c>
      <c r="AQ544" s="47" t="str">
        <f t="shared" si="541"/>
        <v>NA</v>
      </c>
      <c r="AR544" s="47" t="str">
        <f t="shared" si="542"/>
        <v>NA</v>
      </c>
      <c r="AS544" s="47" t="str">
        <f t="shared" si="543"/>
        <v>NA</v>
      </c>
      <c r="AT544" s="47" t="str">
        <f t="shared" si="544"/>
        <v>NA</v>
      </c>
      <c r="AU544" s="47" t="str">
        <f t="shared" si="545"/>
        <v>NA</v>
      </c>
      <c r="AV544" s="47">
        <f t="shared" si="546"/>
        <v>665</v>
      </c>
      <c r="AW544" s="47">
        <f t="shared" si="547"/>
        <v>723</v>
      </c>
      <c r="AX544" s="47" t="str">
        <f t="shared" si="548"/>
        <v>NA</v>
      </c>
      <c r="AY544" s="47" t="str">
        <f t="shared" si="549"/>
        <v>NA</v>
      </c>
      <c r="AZ544" s="47" t="str">
        <f t="shared" si="550"/>
        <v>NA</v>
      </c>
      <c r="BA544" s="47" t="str">
        <f t="shared" si="551"/>
        <v>NA</v>
      </c>
      <c r="BB544" s="47" t="str">
        <f t="shared" ref="BB544:BB560" si="552">IF(AA544&gt;0,RANK(AA544,AA$22:AA$1245),"NA")</f>
        <v>NA</v>
      </c>
      <c r="BC544" s="47" t="str">
        <f t="shared" ref="BC544:BC560" si="553">IF(AB544&gt;0,RANK(AB544,AB$22:AB$1245),"NA")</f>
        <v>NA</v>
      </c>
      <c r="BD544" s="47" t="str">
        <f t="shared" ref="BD544:BD560" si="554">IF(AC544&gt;0,RANK(AC544,AC$22:AC$1245),"NA")</f>
        <v>NA</v>
      </c>
      <c r="BE544" s="47" t="str">
        <f t="shared" ref="BE544:BE560" si="555">IF(AD544&gt;0,RANK(AD544,AD$22:AD$1245),"NA")</f>
        <v>NA</v>
      </c>
    </row>
    <row r="545" spans="1:57" s="36" customFormat="1" ht="15" customHeight="1" x14ac:dyDescent="0.25">
      <c r="A545" s="54" t="s">
        <v>495</v>
      </c>
      <c r="B545" s="8" t="s">
        <v>909</v>
      </c>
      <c r="C545" s="81" t="s">
        <v>1128</v>
      </c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>
        <v>14929</v>
      </c>
      <c r="P545" s="37">
        <v>13977</v>
      </c>
      <c r="Q545" s="37"/>
      <c r="R545" s="37"/>
      <c r="S545" s="37"/>
      <c r="T545" s="66"/>
      <c r="U545" s="62"/>
      <c r="V545" s="67"/>
      <c r="W545" s="67"/>
      <c r="X545" s="67"/>
      <c r="Y545" s="67"/>
      <c r="Z545" s="67"/>
      <c r="AA545" s="67"/>
      <c r="AB545" s="67"/>
      <c r="AC545" s="147"/>
      <c r="AD545" s="147"/>
      <c r="AE545" s="47" t="str">
        <f t="shared" si="529"/>
        <v>NA</v>
      </c>
      <c r="AF545" s="47" t="str">
        <f t="shared" si="530"/>
        <v>NA</v>
      </c>
      <c r="AG545" s="47" t="str">
        <f t="shared" si="531"/>
        <v>NA</v>
      </c>
      <c r="AH545" s="47" t="str">
        <f t="shared" si="532"/>
        <v>NA</v>
      </c>
      <c r="AI545" s="47" t="str">
        <f t="shared" si="533"/>
        <v>NA</v>
      </c>
      <c r="AJ545" s="47" t="str">
        <f t="shared" si="534"/>
        <v>NA</v>
      </c>
      <c r="AK545" s="47" t="str">
        <f t="shared" si="535"/>
        <v>NA</v>
      </c>
      <c r="AL545" s="47" t="str">
        <f t="shared" si="536"/>
        <v>NA</v>
      </c>
      <c r="AM545" s="47" t="str">
        <f t="shared" si="537"/>
        <v>NA</v>
      </c>
      <c r="AN545" s="47" t="str">
        <f t="shared" si="538"/>
        <v>NA</v>
      </c>
      <c r="AO545" s="47" t="str">
        <f t="shared" si="539"/>
        <v>NA</v>
      </c>
      <c r="AP545" s="47">
        <f t="shared" si="540"/>
        <v>601</v>
      </c>
      <c r="AQ545" s="47">
        <f t="shared" si="541"/>
        <v>642</v>
      </c>
      <c r="AR545" s="47" t="str">
        <f t="shared" si="542"/>
        <v>NA</v>
      </c>
      <c r="AS545" s="47" t="str">
        <f t="shared" si="543"/>
        <v>NA</v>
      </c>
      <c r="AT545" s="47" t="str">
        <f t="shared" si="544"/>
        <v>NA</v>
      </c>
      <c r="AU545" s="47" t="str">
        <f t="shared" si="545"/>
        <v>NA</v>
      </c>
      <c r="AV545" s="47" t="str">
        <f t="shared" si="546"/>
        <v>NA</v>
      </c>
      <c r="AW545" s="47" t="str">
        <f t="shared" si="547"/>
        <v>NA</v>
      </c>
      <c r="AX545" s="47" t="str">
        <f t="shared" si="548"/>
        <v>NA</v>
      </c>
      <c r="AY545" s="47" t="str">
        <f t="shared" si="549"/>
        <v>NA</v>
      </c>
      <c r="AZ545" s="47" t="str">
        <f t="shared" si="550"/>
        <v>NA</v>
      </c>
      <c r="BA545" s="47" t="str">
        <f t="shared" si="551"/>
        <v>NA</v>
      </c>
      <c r="BB545" s="47" t="str">
        <f t="shared" si="552"/>
        <v>NA</v>
      </c>
      <c r="BC545" s="47" t="str">
        <f t="shared" si="553"/>
        <v>NA</v>
      </c>
      <c r="BD545" s="47" t="str">
        <f t="shared" si="554"/>
        <v>NA</v>
      </c>
      <c r="BE545" s="47" t="str">
        <f t="shared" si="555"/>
        <v>NA</v>
      </c>
    </row>
    <row r="546" spans="1:57" s="36" customFormat="1" ht="15" customHeight="1" x14ac:dyDescent="0.25">
      <c r="A546" s="54" t="s">
        <v>416</v>
      </c>
      <c r="B546" s="8" t="s">
        <v>909</v>
      </c>
      <c r="C546" s="81" t="s">
        <v>1128</v>
      </c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>
        <v>2745</v>
      </c>
      <c r="Q546" s="37">
        <v>2835</v>
      </c>
      <c r="R546" s="37">
        <v>2947</v>
      </c>
      <c r="S546" s="37">
        <v>3160</v>
      </c>
      <c r="T546" s="66"/>
      <c r="U546" s="62"/>
      <c r="V546" s="67"/>
      <c r="W546" s="67"/>
      <c r="X546" s="67"/>
      <c r="Y546" s="67"/>
      <c r="Z546" s="67"/>
      <c r="AA546" s="67"/>
      <c r="AB546" s="67"/>
      <c r="AC546" s="147">
        <v>5926</v>
      </c>
      <c r="AD546" s="147">
        <v>5869</v>
      </c>
      <c r="AE546" s="47" t="str">
        <f t="shared" si="529"/>
        <v>NA</v>
      </c>
      <c r="AF546" s="47" t="str">
        <f t="shared" si="530"/>
        <v>NA</v>
      </c>
      <c r="AG546" s="47" t="str">
        <f t="shared" si="531"/>
        <v>NA</v>
      </c>
      <c r="AH546" s="47" t="str">
        <f t="shared" si="532"/>
        <v>NA</v>
      </c>
      <c r="AI546" s="47" t="str">
        <f t="shared" si="533"/>
        <v>NA</v>
      </c>
      <c r="AJ546" s="47" t="str">
        <f t="shared" si="534"/>
        <v>NA</v>
      </c>
      <c r="AK546" s="47" t="str">
        <f t="shared" si="535"/>
        <v>NA</v>
      </c>
      <c r="AL546" s="47" t="str">
        <f t="shared" si="536"/>
        <v>NA</v>
      </c>
      <c r="AM546" s="47" t="str">
        <f t="shared" si="537"/>
        <v>NA</v>
      </c>
      <c r="AN546" s="47" t="str">
        <f t="shared" si="538"/>
        <v>NA</v>
      </c>
      <c r="AO546" s="47" t="str">
        <f t="shared" si="539"/>
        <v>NA</v>
      </c>
      <c r="AP546" s="47" t="str">
        <f t="shared" si="540"/>
        <v>NA</v>
      </c>
      <c r="AQ546" s="47">
        <f t="shared" si="541"/>
        <v>714</v>
      </c>
      <c r="AR546" s="47">
        <f t="shared" si="542"/>
        <v>756</v>
      </c>
      <c r="AS546" s="47">
        <f t="shared" si="543"/>
        <v>748</v>
      </c>
      <c r="AT546" s="47">
        <f t="shared" si="544"/>
        <v>761</v>
      </c>
      <c r="AU546" s="47" t="str">
        <f t="shared" si="545"/>
        <v>NA</v>
      </c>
      <c r="AV546" s="47" t="str">
        <f t="shared" si="546"/>
        <v>NA</v>
      </c>
      <c r="AW546" s="47" t="str">
        <f t="shared" si="547"/>
        <v>NA</v>
      </c>
      <c r="AX546" s="47" t="str">
        <f t="shared" si="548"/>
        <v>NA</v>
      </c>
      <c r="AY546" s="47" t="str">
        <f t="shared" si="549"/>
        <v>NA</v>
      </c>
      <c r="AZ546" s="47" t="str">
        <f t="shared" si="550"/>
        <v>NA</v>
      </c>
      <c r="BA546" s="47" t="str">
        <f t="shared" si="551"/>
        <v>NA</v>
      </c>
      <c r="BB546" s="47" t="str">
        <f t="shared" si="552"/>
        <v>NA</v>
      </c>
      <c r="BC546" s="47" t="str">
        <f t="shared" si="553"/>
        <v>NA</v>
      </c>
      <c r="BD546" s="47">
        <f t="shared" si="554"/>
        <v>804</v>
      </c>
      <c r="BE546" s="47">
        <f t="shared" si="555"/>
        <v>806</v>
      </c>
    </row>
    <row r="547" spans="1:57" s="36" customFormat="1" ht="15" customHeight="1" x14ac:dyDescent="0.25">
      <c r="A547" s="54" t="s">
        <v>475</v>
      </c>
      <c r="B547" s="8" t="s">
        <v>909</v>
      </c>
      <c r="C547" s="81" t="s">
        <v>1128</v>
      </c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66"/>
      <c r="U547" s="62">
        <v>571</v>
      </c>
      <c r="V547" s="67">
        <v>596</v>
      </c>
      <c r="W547" s="67"/>
      <c r="X547" s="67"/>
      <c r="Y547" s="67"/>
      <c r="Z547" s="67"/>
      <c r="AA547" s="67"/>
      <c r="AB547" s="67"/>
      <c r="AC547" s="147"/>
      <c r="AD547" s="147"/>
      <c r="AE547" s="47" t="str">
        <f t="shared" si="529"/>
        <v>NA</v>
      </c>
      <c r="AF547" s="47" t="str">
        <f t="shared" si="530"/>
        <v>NA</v>
      </c>
      <c r="AG547" s="47" t="str">
        <f t="shared" si="531"/>
        <v>NA</v>
      </c>
      <c r="AH547" s="47" t="str">
        <f t="shared" si="532"/>
        <v>NA</v>
      </c>
      <c r="AI547" s="47" t="str">
        <f t="shared" si="533"/>
        <v>NA</v>
      </c>
      <c r="AJ547" s="47" t="str">
        <f t="shared" si="534"/>
        <v>NA</v>
      </c>
      <c r="AK547" s="47" t="str">
        <f t="shared" si="535"/>
        <v>NA</v>
      </c>
      <c r="AL547" s="47" t="str">
        <f t="shared" si="536"/>
        <v>NA</v>
      </c>
      <c r="AM547" s="47" t="str">
        <f t="shared" si="537"/>
        <v>NA</v>
      </c>
      <c r="AN547" s="47" t="str">
        <f t="shared" si="538"/>
        <v>NA</v>
      </c>
      <c r="AO547" s="47" t="str">
        <f t="shared" si="539"/>
        <v>NA</v>
      </c>
      <c r="AP547" s="47" t="str">
        <f t="shared" si="540"/>
        <v>NA</v>
      </c>
      <c r="AQ547" s="47" t="str">
        <f t="shared" si="541"/>
        <v>NA</v>
      </c>
      <c r="AR547" s="47" t="str">
        <f t="shared" si="542"/>
        <v>NA</v>
      </c>
      <c r="AS547" s="47" t="str">
        <f t="shared" si="543"/>
        <v>NA</v>
      </c>
      <c r="AT547" s="47" t="str">
        <f t="shared" si="544"/>
        <v>NA</v>
      </c>
      <c r="AU547" s="47" t="str">
        <f t="shared" si="545"/>
        <v>NA</v>
      </c>
      <c r="AV547" s="47">
        <f t="shared" si="546"/>
        <v>826</v>
      </c>
      <c r="AW547" s="47">
        <f t="shared" si="547"/>
        <v>919</v>
      </c>
      <c r="AX547" s="47" t="str">
        <f t="shared" si="548"/>
        <v>NA</v>
      </c>
      <c r="AY547" s="47" t="str">
        <f t="shared" si="549"/>
        <v>NA</v>
      </c>
      <c r="AZ547" s="47" t="str">
        <f t="shared" si="550"/>
        <v>NA</v>
      </c>
      <c r="BA547" s="47" t="str">
        <f t="shared" si="551"/>
        <v>NA</v>
      </c>
      <c r="BB547" s="47" t="str">
        <f t="shared" si="552"/>
        <v>NA</v>
      </c>
      <c r="BC547" s="47" t="str">
        <f t="shared" si="553"/>
        <v>NA</v>
      </c>
      <c r="BD547" s="47" t="str">
        <f t="shared" si="554"/>
        <v>NA</v>
      </c>
      <c r="BE547" s="47" t="str">
        <f t="shared" si="555"/>
        <v>NA</v>
      </c>
    </row>
    <row r="548" spans="1:57" s="36" customFormat="1" ht="15" customHeight="1" x14ac:dyDescent="0.25">
      <c r="A548" s="54" t="s">
        <v>35</v>
      </c>
      <c r="B548" s="8" t="s">
        <v>943</v>
      </c>
      <c r="C548" s="81" t="s">
        <v>1128</v>
      </c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>
        <v>25796</v>
      </c>
      <c r="Q548" s="37">
        <v>23189</v>
      </c>
      <c r="R548" s="98">
        <f>((T548-Q548)/3)+Q548</f>
        <v>27546</v>
      </c>
      <c r="S548" s="98">
        <f>((T548-Q548)/3)+R548</f>
        <v>31903</v>
      </c>
      <c r="T548" s="66">
        <v>36260</v>
      </c>
      <c r="U548" s="62">
        <v>39249</v>
      </c>
      <c r="V548" s="67">
        <v>38182</v>
      </c>
      <c r="W548" s="67"/>
      <c r="X548" s="67"/>
      <c r="Y548" s="67"/>
      <c r="Z548" s="67"/>
      <c r="AA548" s="67"/>
      <c r="AB548" s="67"/>
      <c r="AC548" s="147"/>
      <c r="AD548" s="147"/>
      <c r="AE548" s="47" t="str">
        <f t="shared" si="529"/>
        <v>NA</v>
      </c>
      <c r="AF548" s="47" t="str">
        <f t="shared" si="530"/>
        <v>NA</v>
      </c>
      <c r="AG548" s="47" t="str">
        <f t="shared" si="531"/>
        <v>NA</v>
      </c>
      <c r="AH548" s="47" t="str">
        <f t="shared" si="532"/>
        <v>NA</v>
      </c>
      <c r="AI548" s="47" t="str">
        <f t="shared" si="533"/>
        <v>NA</v>
      </c>
      <c r="AJ548" s="47" t="str">
        <f t="shared" si="534"/>
        <v>NA</v>
      </c>
      <c r="AK548" s="47" t="str">
        <f t="shared" si="535"/>
        <v>NA</v>
      </c>
      <c r="AL548" s="47" t="str">
        <f t="shared" si="536"/>
        <v>NA</v>
      </c>
      <c r="AM548" s="47" t="str">
        <f t="shared" si="537"/>
        <v>NA</v>
      </c>
      <c r="AN548" s="47" t="str">
        <f t="shared" si="538"/>
        <v>NA</v>
      </c>
      <c r="AO548" s="47" t="str">
        <f t="shared" si="539"/>
        <v>NA</v>
      </c>
      <c r="AP548" s="47" t="str">
        <f t="shared" si="540"/>
        <v>NA</v>
      </c>
      <c r="AQ548" s="47">
        <f t="shared" si="541"/>
        <v>552</v>
      </c>
      <c r="AR548" s="47">
        <f t="shared" si="542"/>
        <v>605</v>
      </c>
      <c r="AS548" s="47">
        <f t="shared" si="543"/>
        <v>583</v>
      </c>
      <c r="AT548" s="47">
        <f t="shared" si="544"/>
        <v>582</v>
      </c>
      <c r="AU548" s="47">
        <f t="shared" si="545"/>
        <v>581</v>
      </c>
      <c r="AV548" s="47">
        <f t="shared" si="546"/>
        <v>596</v>
      </c>
      <c r="AW548" s="47">
        <f t="shared" si="547"/>
        <v>635</v>
      </c>
      <c r="AX548" s="47" t="str">
        <f t="shared" si="548"/>
        <v>NA</v>
      </c>
      <c r="AY548" s="47" t="str">
        <f t="shared" si="549"/>
        <v>NA</v>
      </c>
      <c r="AZ548" s="47" t="str">
        <f t="shared" si="550"/>
        <v>NA</v>
      </c>
      <c r="BA548" s="47" t="str">
        <f t="shared" si="551"/>
        <v>NA</v>
      </c>
      <c r="BB548" s="47" t="str">
        <f t="shared" si="552"/>
        <v>NA</v>
      </c>
      <c r="BC548" s="47" t="str">
        <f t="shared" si="553"/>
        <v>NA</v>
      </c>
      <c r="BD548" s="47" t="str">
        <f t="shared" si="554"/>
        <v>NA</v>
      </c>
      <c r="BE548" s="47" t="str">
        <f t="shared" si="555"/>
        <v>NA</v>
      </c>
    </row>
    <row r="549" spans="1:57" s="36" customFormat="1" ht="15" customHeight="1" x14ac:dyDescent="0.25">
      <c r="A549" s="54" t="s">
        <v>65</v>
      </c>
      <c r="B549" s="8" t="s">
        <v>957</v>
      </c>
      <c r="C549" s="81" t="s">
        <v>1128</v>
      </c>
      <c r="D549" s="37"/>
      <c r="E549" s="37"/>
      <c r="F549" s="37"/>
      <c r="G549" s="37"/>
      <c r="H549" s="37">
        <v>33662</v>
      </c>
      <c r="I549" s="37">
        <v>38722</v>
      </c>
      <c r="J549" s="37">
        <v>37437</v>
      </c>
      <c r="K549" s="37">
        <v>38914</v>
      </c>
      <c r="L549" s="37">
        <v>56059</v>
      </c>
      <c r="M549" s="37">
        <v>58693</v>
      </c>
      <c r="N549" s="37">
        <v>60816</v>
      </c>
      <c r="O549" s="98">
        <f>((P549-N549)/2)+N549</f>
        <v>53976.5</v>
      </c>
      <c r="P549" s="37">
        <v>47137</v>
      </c>
      <c r="Q549" s="37">
        <v>35769</v>
      </c>
      <c r="R549" s="37">
        <v>40805</v>
      </c>
      <c r="S549" s="37">
        <v>43916</v>
      </c>
      <c r="T549" s="66">
        <v>46618</v>
      </c>
      <c r="U549" s="62">
        <v>52477</v>
      </c>
      <c r="V549" s="67">
        <v>50445</v>
      </c>
      <c r="W549" s="67"/>
      <c r="X549" s="67"/>
      <c r="Y549" s="67"/>
      <c r="Z549" s="67"/>
      <c r="AA549" s="67"/>
      <c r="AB549" s="67"/>
      <c r="AC549" s="147"/>
      <c r="AD549" s="147"/>
      <c r="AE549" s="47" t="str">
        <f t="shared" si="529"/>
        <v>NA</v>
      </c>
      <c r="AF549" s="47" t="str">
        <f t="shared" si="530"/>
        <v>NA</v>
      </c>
      <c r="AG549" s="47" t="str">
        <f t="shared" si="531"/>
        <v>NA</v>
      </c>
      <c r="AH549" s="47" t="str">
        <f t="shared" si="532"/>
        <v>NA</v>
      </c>
      <c r="AI549" s="47">
        <f t="shared" si="533"/>
        <v>311</v>
      </c>
      <c r="AJ549" s="47">
        <f t="shared" si="534"/>
        <v>326</v>
      </c>
      <c r="AK549" s="47">
        <f t="shared" si="535"/>
        <v>352</v>
      </c>
      <c r="AL549" s="47">
        <f t="shared" si="536"/>
        <v>369</v>
      </c>
      <c r="AM549" s="47">
        <f t="shared" si="537"/>
        <v>347</v>
      </c>
      <c r="AN549" s="47">
        <f t="shared" si="538"/>
        <v>352</v>
      </c>
      <c r="AO549" s="47">
        <f t="shared" si="539"/>
        <v>384</v>
      </c>
      <c r="AP549" s="47">
        <f t="shared" si="540"/>
        <v>402</v>
      </c>
      <c r="AQ549" s="47">
        <f t="shared" si="541"/>
        <v>425</v>
      </c>
      <c r="AR549" s="47">
        <f t="shared" si="542"/>
        <v>501</v>
      </c>
      <c r="AS549" s="47">
        <f t="shared" si="543"/>
        <v>500</v>
      </c>
      <c r="AT549" s="47">
        <f t="shared" si="544"/>
        <v>507</v>
      </c>
      <c r="AU549" s="47">
        <f t="shared" si="545"/>
        <v>514</v>
      </c>
      <c r="AV549" s="47">
        <f t="shared" si="546"/>
        <v>526</v>
      </c>
      <c r="AW549" s="47">
        <f t="shared" si="547"/>
        <v>563</v>
      </c>
      <c r="AX549" s="47" t="str">
        <f t="shared" si="548"/>
        <v>NA</v>
      </c>
      <c r="AY549" s="47" t="str">
        <f t="shared" si="549"/>
        <v>NA</v>
      </c>
      <c r="AZ549" s="47" t="str">
        <f t="shared" si="550"/>
        <v>NA</v>
      </c>
      <c r="BA549" s="47" t="str">
        <f t="shared" si="551"/>
        <v>NA</v>
      </c>
      <c r="BB549" s="47" t="str">
        <f t="shared" si="552"/>
        <v>NA</v>
      </c>
      <c r="BC549" s="47" t="str">
        <f t="shared" si="553"/>
        <v>NA</v>
      </c>
      <c r="BD549" s="47" t="str">
        <f t="shared" si="554"/>
        <v>NA</v>
      </c>
      <c r="BE549" s="47" t="str">
        <f t="shared" si="555"/>
        <v>NA</v>
      </c>
    </row>
    <row r="550" spans="1:57" s="36" customFormat="1" ht="15" customHeight="1" x14ac:dyDescent="0.25">
      <c r="A550" s="54" t="s">
        <v>462</v>
      </c>
      <c r="B550" s="8" t="s">
        <v>957</v>
      </c>
      <c r="C550" s="81" t="s">
        <v>1128</v>
      </c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66"/>
      <c r="U550" s="62">
        <v>21759</v>
      </c>
      <c r="V550" s="67">
        <v>24763</v>
      </c>
      <c r="W550" s="67"/>
      <c r="X550" s="67"/>
      <c r="Y550" s="67"/>
      <c r="Z550" s="67"/>
      <c r="AA550" s="67"/>
      <c r="AB550" s="67"/>
      <c r="AC550" s="147"/>
      <c r="AD550" s="147"/>
      <c r="AE550" s="47" t="str">
        <f t="shared" si="529"/>
        <v>NA</v>
      </c>
      <c r="AF550" s="47" t="str">
        <f t="shared" si="530"/>
        <v>NA</v>
      </c>
      <c r="AG550" s="47" t="str">
        <f t="shared" si="531"/>
        <v>NA</v>
      </c>
      <c r="AH550" s="47" t="str">
        <f t="shared" si="532"/>
        <v>NA</v>
      </c>
      <c r="AI550" s="47" t="str">
        <f t="shared" si="533"/>
        <v>NA</v>
      </c>
      <c r="AJ550" s="47" t="str">
        <f t="shared" si="534"/>
        <v>NA</v>
      </c>
      <c r="AK550" s="47" t="str">
        <f t="shared" si="535"/>
        <v>NA</v>
      </c>
      <c r="AL550" s="47" t="str">
        <f t="shared" si="536"/>
        <v>NA</v>
      </c>
      <c r="AM550" s="47" t="str">
        <f t="shared" si="537"/>
        <v>NA</v>
      </c>
      <c r="AN550" s="47" t="str">
        <f t="shared" si="538"/>
        <v>NA</v>
      </c>
      <c r="AO550" s="47" t="str">
        <f t="shared" si="539"/>
        <v>NA</v>
      </c>
      <c r="AP550" s="47" t="str">
        <f t="shared" si="540"/>
        <v>NA</v>
      </c>
      <c r="AQ550" s="47" t="str">
        <f t="shared" si="541"/>
        <v>NA</v>
      </c>
      <c r="AR550" s="47" t="str">
        <f t="shared" si="542"/>
        <v>NA</v>
      </c>
      <c r="AS550" s="47" t="str">
        <f t="shared" si="543"/>
        <v>NA</v>
      </c>
      <c r="AT550" s="47" t="str">
        <f t="shared" si="544"/>
        <v>NA</v>
      </c>
      <c r="AU550" s="47" t="str">
        <f t="shared" si="545"/>
        <v>NA</v>
      </c>
      <c r="AV550" s="47">
        <f t="shared" si="546"/>
        <v>705</v>
      </c>
      <c r="AW550" s="47">
        <f t="shared" si="547"/>
        <v>724</v>
      </c>
      <c r="AX550" s="47" t="str">
        <f t="shared" si="548"/>
        <v>NA</v>
      </c>
      <c r="AY550" s="47" t="str">
        <f t="shared" si="549"/>
        <v>NA</v>
      </c>
      <c r="AZ550" s="47" t="str">
        <f t="shared" si="550"/>
        <v>NA</v>
      </c>
      <c r="BA550" s="47" t="str">
        <f t="shared" si="551"/>
        <v>NA</v>
      </c>
      <c r="BB550" s="47" t="str">
        <f t="shared" si="552"/>
        <v>NA</v>
      </c>
      <c r="BC550" s="47" t="str">
        <f t="shared" si="553"/>
        <v>NA</v>
      </c>
      <c r="BD550" s="47" t="str">
        <f t="shared" si="554"/>
        <v>NA</v>
      </c>
      <c r="BE550" s="47" t="str">
        <f t="shared" si="555"/>
        <v>NA</v>
      </c>
    </row>
    <row r="551" spans="1:57" s="36" customFormat="1" ht="15" customHeight="1" x14ac:dyDescent="0.25">
      <c r="A551" s="54" t="s">
        <v>445</v>
      </c>
      <c r="B551" s="8" t="s">
        <v>961</v>
      </c>
      <c r="C551" s="81" t="s">
        <v>1128</v>
      </c>
      <c r="D551" s="37"/>
      <c r="E551" s="37"/>
      <c r="F551" s="37"/>
      <c r="G551" s="37"/>
      <c r="H551" s="37">
        <v>100741</v>
      </c>
      <c r="I551" s="37">
        <v>125574</v>
      </c>
      <c r="J551" s="37">
        <v>156023</v>
      </c>
      <c r="K551" s="37">
        <v>189501</v>
      </c>
      <c r="L551" s="37">
        <v>214379</v>
      </c>
      <c r="M551" s="37">
        <v>232534</v>
      </c>
      <c r="N551" s="37">
        <v>265583</v>
      </c>
      <c r="O551" s="37">
        <v>245734</v>
      </c>
      <c r="P551" s="37">
        <v>223633</v>
      </c>
      <c r="Q551" s="37">
        <v>200112</v>
      </c>
      <c r="R551" s="37"/>
      <c r="S551" s="37"/>
      <c r="T551" s="66"/>
      <c r="U551" s="62"/>
      <c r="V551" s="67"/>
      <c r="W551" s="67"/>
      <c r="X551" s="67"/>
      <c r="Y551" s="67"/>
      <c r="Z551" s="67"/>
      <c r="AA551" s="67"/>
      <c r="AB551" s="67"/>
      <c r="AC551" s="147"/>
      <c r="AD551" s="147"/>
      <c r="AE551" s="47" t="str">
        <f t="shared" si="529"/>
        <v>NA</v>
      </c>
      <c r="AF551" s="47" t="str">
        <f t="shared" si="530"/>
        <v>NA</v>
      </c>
      <c r="AG551" s="47" t="str">
        <f t="shared" si="531"/>
        <v>NA</v>
      </c>
      <c r="AH551" s="47" t="str">
        <f t="shared" si="532"/>
        <v>NA</v>
      </c>
      <c r="AI551" s="47">
        <f t="shared" si="533"/>
        <v>163</v>
      </c>
      <c r="AJ551" s="47">
        <f t="shared" si="534"/>
        <v>159</v>
      </c>
      <c r="AK551" s="47">
        <f t="shared" si="535"/>
        <v>150</v>
      </c>
      <c r="AL551" s="47">
        <f t="shared" si="536"/>
        <v>146</v>
      </c>
      <c r="AM551" s="47">
        <f t="shared" si="537"/>
        <v>153</v>
      </c>
      <c r="AN551" s="47">
        <f t="shared" si="538"/>
        <v>155</v>
      </c>
      <c r="AO551" s="47">
        <f t="shared" si="539"/>
        <v>156</v>
      </c>
      <c r="AP551" s="47">
        <f t="shared" si="540"/>
        <v>160</v>
      </c>
      <c r="AQ551" s="47">
        <f t="shared" si="541"/>
        <v>164</v>
      </c>
      <c r="AR551" s="47">
        <f t="shared" si="542"/>
        <v>178</v>
      </c>
      <c r="AS551" s="47" t="str">
        <f t="shared" si="543"/>
        <v>NA</v>
      </c>
      <c r="AT551" s="47" t="str">
        <f t="shared" si="544"/>
        <v>NA</v>
      </c>
      <c r="AU551" s="47" t="str">
        <f t="shared" si="545"/>
        <v>NA</v>
      </c>
      <c r="AV551" s="47" t="str">
        <f t="shared" si="546"/>
        <v>NA</v>
      </c>
      <c r="AW551" s="47" t="str">
        <f t="shared" si="547"/>
        <v>NA</v>
      </c>
      <c r="AX551" s="47" t="str">
        <f t="shared" si="548"/>
        <v>NA</v>
      </c>
      <c r="AY551" s="47" t="str">
        <f t="shared" si="549"/>
        <v>NA</v>
      </c>
      <c r="AZ551" s="47" t="str">
        <f t="shared" si="550"/>
        <v>NA</v>
      </c>
      <c r="BA551" s="47" t="str">
        <f t="shared" si="551"/>
        <v>NA</v>
      </c>
      <c r="BB551" s="47" t="str">
        <f t="shared" si="552"/>
        <v>NA</v>
      </c>
      <c r="BC551" s="47" t="str">
        <f t="shared" si="553"/>
        <v>NA</v>
      </c>
      <c r="BD551" s="47" t="str">
        <f t="shared" si="554"/>
        <v>NA</v>
      </c>
      <c r="BE551" s="47" t="str">
        <f t="shared" si="555"/>
        <v>NA</v>
      </c>
    </row>
    <row r="552" spans="1:57" s="36" customFormat="1" ht="15" customHeight="1" x14ac:dyDescent="0.25">
      <c r="A552" s="54" t="s">
        <v>366</v>
      </c>
      <c r="B552" s="8" t="s">
        <v>950</v>
      </c>
      <c r="C552" s="81" t="s">
        <v>1128</v>
      </c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>
        <v>4071</v>
      </c>
      <c r="Q552" s="37">
        <v>5701</v>
      </c>
      <c r="R552" s="98">
        <f>((T552-Q552)/3)+Q552</f>
        <v>5783.666666666667</v>
      </c>
      <c r="S552" s="98">
        <f>((T552-Q552)/3)+R552</f>
        <v>5866.3333333333339</v>
      </c>
      <c r="T552" s="66">
        <v>5949</v>
      </c>
      <c r="U552" s="62"/>
      <c r="V552" s="67"/>
      <c r="W552" s="67"/>
      <c r="X552" s="67"/>
      <c r="Y552" s="67"/>
      <c r="Z552" s="67"/>
      <c r="AA552" s="67"/>
      <c r="AB552" s="67"/>
      <c r="AC552" s="147"/>
      <c r="AD552" s="147"/>
      <c r="AE552" s="47" t="str">
        <f t="shared" si="529"/>
        <v>NA</v>
      </c>
      <c r="AF552" s="47" t="str">
        <f t="shared" si="530"/>
        <v>NA</v>
      </c>
      <c r="AG552" s="47" t="str">
        <f t="shared" si="531"/>
        <v>NA</v>
      </c>
      <c r="AH552" s="47" t="str">
        <f t="shared" si="532"/>
        <v>NA</v>
      </c>
      <c r="AI552" s="47" t="str">
        <f t="shared" si="533"/>
        <v>NA</v>
      </c>
      <c r="AJ552" s="47" t="str">
        <f t="shared" si="534"/>
        <v>NA</v>
      </c>
      <c r="AK552" s="47" t="str">
        <f t="shared" si="535"/>
        <v>NA</v>
      </c>
      <c r="AL552" s="47" t="str">
        <f t="shared" si="536"/>
        <v>NA</v>
      </c>
      <c r="AM552" s="47" t="str">
        <f t="shared" si="537"/>
        <v>NA</v>
      </c>
      <c r="AN552" s="47" t="str">
        <f t="shared" si="538"/>
        <v>NA</v>
      </c>
      <c r="AO552" s="47" t="str">
        <f t="shared" si="539"/>
        <v>NA</v>
      </c>
      <c r="AP552" s="47" t="str">
        <f t="shared" si="540"/>
        <v>NA</v>
      </c>
      <c r="AQ552" s="47">
        <f t="shared" si="541"/>
        <v>710</v>
      </c>
      <c r="AR552" s="47">
        <f t="shared" si="542"/>
        <v>740</v>
      </c>
      <c r="AS552" s="47">
        <f t="shared" si="543"/>
        <v>733</v>
      </c>
      <c r="AT552" s="47">
        <f t="shared" si="544"/>
        <v>745</v>
      </c>
      <c r="AU552" s="47">
        <f t="shared" si="545"/>
        <v>794</v>
      </c>
      <c r="AV552" s="47" t="str">
        <f t="shared" si="546"/>
        <v>NA</v>
      </c>
      <c r="AW552" s="47" t="str">
        <f t="shared" si="547"/>
        <v>NA</v>
      </c>
      <c r="AX552" s="47" t="str">
        <f t="shared" si="548"/>
        <v>NA</v>
      </c>
      <c r="AY552" s="47" t="str">
        <f t="shared" si="549"/>
        <v>NA</v>
      </c>
      <c r="AZ552" s="47" t="str">
        <f t="shared" si="550"/>
        <v>NA</v>
      </c>
      <c r="BA552" s="47" t="str">
        <f t="shared" si="551"/>
        <v>NA</v>
      </c>
      <c r="BB552" s="47" t="str">
        <f t="shared" si="552"/>
        <v>NA</v>
      </c>
      <c r="BC552" s="47" t="str">
        <f t="shared" si="553"/>
        <v>NA</v>
      </c>
      <c r="BD552" s="47" t="str">
        <f t="shared" si="554"/>
        <v>NA</v>
      </c>
      <c r="BE552" s="47" t="str">
        <f t="shared" si="555"/>
        <v>NA</v>
      </c>
    </row>
    <row r="553" spans="1:57" s="36" customFormat="1" ht="15" customHeight="1" x14ac:dyDescent="0.25">
      <c r="A553" s="54" t="s">
        <v>588</v>
      </c>
      <c r="B553" s="8" t="s">
        <v>950</v>
      </c>
      <c r="C553" s="81" t="s">
        <v>1128</v>
      </c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66"/>
      <c r="U553" s="62">
        <v>13063</v>
      </c>
      <c r="V553" s="67"/>
      <c r="W553" s="67"/>
      <c r="X553" s="67"/>
      <c r="Y553" s="67"/>
      <c r="Z553" s="67"/>
      <c r="AA553" s="67"/>
      <c r="AB553" s="67"/>
      <c r="AC553" s="147"/>
      <c r="AD553" s="147"/>
      <c r="AE553" s="47" t="str">
        <f t="shared" si="529"/>
        <v>NA</v>
      </c>
      <c r="AF553" s="47" t="str">
        <f t="shared" si="530"/>
        <v>NA</v>
      </c>
      <c r="AG553" s="47" t="str">
        <f t="shared" si="531"/>
        <v>NA</v>
      </c>
      <c r="AH553" s="47" t="str">
        <f t="shared" si="532"/>
        <v>NA</v>
      </c>
      <c r="AI553" s="47" t="str">
        <f t="shared" si="533"/>
        <v>NA</v>
      </c>
      <c r="AJ553" s="47" t="str">
        <f t="shared" si="534"/>
        <v>NA</v>
      </c>
      <c r="AK553" s="47" t="str">
        <f t="shared" si="535"/>
        <v>NA</v>
      </c>
      <c r="AL553" s="47" t="str">
        <f t="shared" si="536"/>
        <v>NA</v>
      </c>
      <c r="AM553" s="47" t="str">
        <f t="shared" si="537"/>
        <v>NA</v>
      </c>
      <c r="AN553" s="47" t="str">
        <f t="shared" si="538"/>
        <v>NA</v>
      </c>
      <c r="AO553" s="47" t="str">
        <f t="shared" si="539"/>
        <v>NA</v>
      </c>
      <c r="AP553" s="47" t="str">
        <f t="shared" si="540"/>
        <v>NA</v>
      </c>
      <c r="AQ553" s="47" t="str">
        <f t="shared" si="541"/>
        <v>NA</v>
      </c>
      <c r="AR553" s="47" t="str">
        <f t="shared" si="542"/>
        <v>NA</v>
      </c>
      <c r="AS553" s="47" t="str">
        <f t="shared" si="543"/>
        <v>NA</v>
      </c>
      <c r="AT553" s="47" t="str">
        <f t="shared" si="544"/>
        <v>NA</v>
      </c>
      <c r="AU553" s="47" t="str">
        <f t="shared" si="545"/>
        <v>NA</v>
      </c>
      <c r="AV553" s="47">
        <f t="shared" si="546"/>
        <v>768</v>
      </c>
      <c r="AW553" s="47" t="str">
        <f t="shared" si="547"/>
        <v>NA</v>
      </c>
      <c r="AX553" s="47" t="str">
        <f t="shared" si="548"/>
        <v>NA</v>
      </c>
      <c r="AY553" s="47" t="str">
        <f t="shared" si="549"/>
        <v>NA</v>
      </c>
      <c r="AZ553" s="47" t="str">
        <f t="shared" si="550"/>
        <v>NA</v>
      </c>
      <c r="BA553" s="47" t="str">
        <f t="shared" si="551"/>
        <v>NA</v>
      </c>
      <c r="BB553" s="47" t="str">
        <f t="shared" si="552"/>
        <v>NA</v>
      </c>
      <c r="BC553" s="47" t="str">
        <f t="shared" si="553"/>
        <v>NA</v>
      </c>
      <c r="BD553" s="47" t="str">
        <f t="shared" si="554"/>
        <v>NA</v>
      </c>
      <c r="BE553" s="47" t="str">
        <f t="shared" si="555"/>
        <v>NA</v>
      </c>
    </row>
    <row r="554" spans="1:57" s="36" customFormat="1" ht="15" customHeight="1" x14ac:dyDescent="0.25">
      <c r="A554" s="54" t="s">
        <v>1037</v>
      </c>
      <c r="B554" s="8" t="s">
        <v>950</v>
      </c>
      <c r="C554" s="81" t="s">
        <v>1128</v>
      </c>
      <c r="D554" s="37"/>
      <c r="E554" s="37"/>
      <c r="F554" s="37"/>
      <c r="G554" s="37"/>
      <c r="H554" s="37">
        <v>67820</v>
      </c>
      <c r="I554" s="37">
        <v>39130</v>
      </c>
      <c r="J554" s="37">
        <v>43590</v>
      </c>
      <c r="K554" s="37"/>
      <c r="L554" s="37"/>
      <c r="M554" s="37"/>
      <c r="N554" s="37"/>
      <c r="O554" s="37"/>
      <c r="P554" s="37"/>
      <c r="Q554" s="37"/>
      <c r="R554" s="37"/>
      <c r="S554" s="37"/>
      <c r="T554" s="66"/>
      <c r="U554" s="62"/>
      <c r="V554" s="67"/>
      <c r="W554" s="67"/>
      <c r="X554" s="67"/>
      <c r="Y554" s="67"/>
      <c r="Z554" s="67"/>
      <c r="AA554" s="67"/>
      <c r="AB554" s="67"/>
      <c r="AC554" s="147"/>
      <c r="AD554" s="147"/>
      <c r="AE554" s="47" t="str">
        <f t="shared" si="529"/>
        <v>NA</v>
      </c>
      <c r="AF554" s="47" t="str">
        <f t="shared" si="530"/>
        <v>NA</v>
      </c>
      <c r="AG554" s="47" t="str">
        <f t="shared" si="531"/>
        <v>NA</v>
      </c>
      <c r="AH554" s="47" t="str">
        <f t="shared" si="532"/>
        <v>NA</v>
      </c>
      <c r="AI554" s="47">
        <f t="shared" si="533"/>
        <v>214</v>
      </c>
      <c r="AJ554" s="47">
        <f t="shared" si="534"/>
        <v>321</v>
      </c>
      <c r="AK554" s="47">
        <f t="shared" si="535"/>
        <v>329</v>
      </c>
      <c r="AL554" s="47" t="str">
        <f t="shared" si="536"/>
        <v>NA</v>
      </c>
      <c r="AM554" s="47" t="str">
        <f t="shared" si="537"/>
        <v>NA</v>
      </c>
      <c r="AN554" s="47" t="str">
        <f t="shared" si="538"/>
        <v>NA</v>
      </c>
      <c r="AO554" s="47" t="str">
        <f t="shared" si="539"/>
        <v>NA</v>
      </c>
      <c r="AP554" s="47" t="str">
        <f t="shared" si="540"/>
        <v>NA</v>
      </c>
      <c r="AQ554" s="47" t="str">
        <f t="shared" si="541"/>
        <v>NA</v>
      </c>
      <c r="AR554" s="47" t="str">
        <f t="shared" si="542"/>
        <v>NA</v>
      </c>
      <c r="AS554" s="47" t="str">
        <f t="shared" si="543"/>
        <v>NA</v>
      </c>
      <c r="AT554" s="47" t="str">
        <f t="shared" si="544"/>
        <v>NA</v>
      </c>
      <c r="AU554" s="47" t="str">
        <f t="shared" si="545"/>
        <v>NA</v>
      </c>
      <c r="AV554" s="47" t="str">
        <f t="shared" si="546"/>
        <v>NA</v>
      </c>
      <c r="AW554" s="47" t="str">
        <f t="shared" si="547"/>
        <v>NA</v>
      </c>
      <c r="AX554" s="47" t="str">
        <f t="shared" si="548"/>
        <v>NA</v>
      </c>
      <c r="AY554" s="47" t="str">
        <f t="shared" si="549"/>
        <v>NA</v>
      </c>
      <c r="AZ554" s="47" t="str">
        <f t="shared" si="550"/>
        <v>NA</v>
      </c>
      <c r="BA554" s="47" t="str">
        <f t="shared" si="551"/>
        <v>NA</v>
      </c>
      <c r="BB554" s="47" t="str">
        <f t="shared" si="552"/>
        <v>NA</v>
      </c>
      <c r="BC554" s="47" t="str">
        <f t="shared" si="553"/>
        <v>NA</v>
      </c>
      <c r="BD554" s="47" t="str">
        <f t="shared" si="554"/>
        <v>NA</v>
      </c>
      <c r="BE554" s="47" t="str">
        <f t="shared" si="555"/>
        <v>NA</v>
      </c>
    </row>
    <row r="555" spans="1:57" s="36" customFormat="1" ht="15" customHeight="1" x14ac:dyDescent="0.25">
      <c r="A555" s="54" t="s">
        <v>551</v>
      </c>
      <c r="B555" s="8" t="s">
        <v>950</v>
      </c>
      <c r="C555" s="81" t="s">
        <v>1128</v>
      </c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66">
        <v>14582</v>
      </c>
      <c r="U555" s="62">
        <v>16751</v>
      </c>
      <c r="V555" s="67">
        <v>15428</v>
      </c>
      <c r="W555" s="67"/>
      <c r="X555" s="67"/>
      <c r="Y555" s="67"/>
      <c r="Z555" s="67"/>
      <c r="AA555" s="67"/>
      <c r="AB555" s="67"/>
      <c r="AC555" s="147"/>
      <c r="AD555" s="147"/>
      <c r="AE555" s="47" t="str">
        <f t="shared" si="529"/>
        <v>NA</v>
      </c>
      <c r="AF555" s="47" t="str">
        <f t="shared" si="530"/>
        <v>NA</v>
      </c>
      <c r="AG555" s="47" t="str">
        <f t="shared" si="531"/>
        <v>NA</v>
      </c>
      <c r="AH555" s="47" t="str">
        <f t="shared" si="532"/>
        <v>NA</v>
      </c>
      <c r="AI555" s="47" t="str">
        <f t="shared" si="533"/>
        <v>NA</v>
      </c>
      <c r="AJ555" s="47" t="str">
        <f t="shared" si="534"/>
        <v>NA</v>
      </c>
      <c r="AK555" s="47" t="str">
        <f t="shared" si="535"/>
        <v>NA</v>
      </c>
      <c r="AL555" s="47" t="str">
        <f t="shared" si="536"/>
        <v>NA</v>
      </c>
      <c r="AM555" s="47" t="str">
        <f t="shared" si="537"/>
        <v>NA</v>
      </c>
      <c r="AN555" s="47" t="str">
        <f t="shared" si="538"/>
        <v>NA</v>
      </c>
      <c r="AO555" s="47" t="str">
        <f t="shared" si="539"/>
        <v>NA</v>
      </c>
      <c r="AP555" s="47" t="str">
        <f t="shared" si="540"/>
        <v>NA</v>
      </c>
      <c r="AQ555" s="47" t="str">
        <f t="shared" si="541"/>
        <v>NA</v>
      </c>
      <c r="AR555" s="47" t="str">
        <f t="shared" si="542"/>
        <v>NA</v>
      </c>
      <c r="AS555" s="47" t="str">
        <f t="shared" si="543"/>
        <v>NA</v>
      </c>
      <c r="AT555" s="47" t="str">
        <f t="shared" si="544"/>
        <v>NA</v>
      </c>
      <c r="AU555" s="47">
        <f t="shared" si="545"/>
        <v>733</v>
      </c>
      <c r="AV555" s="47">
        <f t="shared" si="546"/>
        <v>743</v>
      </c>
      <c r="AW555" s="47">
        <f t="shared" si="547"/>
        <v>809</v>
      </c>
      <c r="AX555" s="47" t="str">
        <f t="shared" si="548"/>
        <v>NA</v>
      </c>
      <c r="AY555" s="47" t="str">
        <f t="shared" si="549"/>
        <v>NA</v>
      </c>
      <c r="AZ555" s="47" t="str">
        <f t="shared" si="550"/>
        <v>NA</v>
      </c>
      <c r="BA555" s="47" t="str">
        <f t="shared" si="551"/>
        <v>NA</v>
      </c>
      <c r="BB555" s="47" t="str">
        <f t="shared" si="552"/>
        <v>NA</v>
      </c>
      <c r="BC555" s="47" t="str">
        <f t="shared" si="553"/>
        <v>NA</v>
      </c>
      <c r="BD555" s="47" t="str">
        <f t="shared" si="554"/>
        <v>NA</v>
      </c>
      <c r="BE555" s="47" t="str">
        <f t="shared" si="555"/>
        <v>NA</v>
      </c>
    </row>
    <row r="556" spans="1:57" s="36" customFormat="1" ht="15" customHeight="1" x14ac:dyDescent="0.25">
      <c r="A556" s="54" t="s">
        <v>566</v>
      </c>
      <c r="B556" s="8" t="s">
        <v>927</v>
      </c>
      <c r="C556" s="81" t="s">
        <v>1128</v>
      </c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66">
        <v>16436</v>
      </c>
      <c r="U556" s="62">
        <v>19777</v>
      </c>
      <c r="V556" s="67"/>
      <c r="W556" s="67"/>
      <c r="X556" s="67"/>
      <c r="Y556" s="67"/>
      <c r="Z556" s="67"/>
      <c r="AA556" s="67"/>
      <c r="AB556" s="67"/>
      <c r="AC556" s="147"/>
      <c r="AD556" s="147"/>
      <c r="AE556" s="47" t="str">
        <f t="shared" si="529"/>
        <v>NA</v>
      </c>
      <c r="AF556" s="47" t="str">
        <f t="shared" si="530"/>
        <v>NA</v>
      </c>
      <c r="AG556" s="47" t="str">
        <f t="shared" si="531"/>
        <v>NA</v>
      </c>
      <c r="AH556" s="47" t="str">
        <f t="shared" si="532"/>
        <v>NA</v>
      </c>
      <c r="AI556" s="47" t="str">
        <f t="shared" si="533"/>
        <v>NA</v>
      </c>
      <c r="AJ556" s="47" t="str">
        <f t="shared" si="534"/>
        <v>NA</v>
      </c>
      <c r="AK556" s="47" t="str">
        <f t="shared" si="535"/>
        <v>NA</v>
      </c>
      <c r="AL556" s="47" t="str">
        <f t="shared" si="536"/>
        <v>NA</v>
      </c>
      <c r="AM556" s="47" t="str">
        <f t="shared" si="537"/>
        <v>NA</v>
      </c>
      <c r="AN556" s="47" t="str">
        <f t="shared" si="538"/>
        <v>NA</v>
      </c>
      <c r="AO556" s="47" t="str">
        <f t="shared" si="539"/>
        <v>NA</v>
      </c>
      <c r="AP556" s="47" t="str">
        <f t="shared" si="540"/>
        <v>NA</v>
      </c>
      <c r="AQ556" s="47" t="str">
        <f t="shared" si="541"/>
        <v>NA</v>
      </c>
      <c r="AR556" s="47" t="str">
        <f t="shared" si="542"/>
        <v>NA</v>
      </c>
      <c r="AS556" s="47" t="str">
        <f t="shared" si="543"/>
        <v>NA</v>
      </c>
      <c r="AT556" s="47" t="str">
        <f t="shared" si="544"/>
        <v>NA</v>
      </c>
      <c r="AU556" s="47">
        <f t="shared" si="545"/>
        <v>720</v>
      </c>
      <c r="AV556" s="47">
        <f t="shared" si="546"/>
        <v>722</v>
      </c>
      <c r="AW556" s="47" t="str">
        <f t="shared" si="547"/>
        <v>NA</v>
      </c>
      <c r="AX556" s="47" t="str">
        <f t="shared" si="548"/>
        <v>NA</v>
      </c>
      <c r="AY556" s="47" t="str">
        <f t="shared" si="549"/>
        <v>NA</v>
      </c>
      <c r="AZ556" s="47" t="str">
        <f t="shared" si="550"/>
        <v>NA</v>
      </c>
      <c r="BA556" s="47" t="str">
        <f t="shared" si="551"/>
        <v>NA</v>
      </c>
      <c r="BB556" s="47" t="str">
        <f t="shared" si="552"/>
        <v>NA</v>
      </c>
      <c r="BC556" s="47" t="str">
        <f t="shared" si="553"/>
        <v>NA</v>
      </c>
      <c r="BD556" s="47" t="str">
        <f t="shared" si="554"/>
        <v>NA</v>
      </c>
      <c r="BE556" s="47" t="str">
        <f t="shared" si="555"/>
        <v>NA</v>
      </c>
    </row>
    <row r="557" spans="1:57" s="36" customFormat="1" ht="15" customHeight="1" x14ac:dyDescent="0.25">
      <c r="A557" s="54" t="s">
        <v>262</v>
      </c>
      <c r="B557" s="8" t="s">
        <v>927</v>
      </c>
      <c r="C557" s="81" t="s">
        <v>1128</v>
      </c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>
        <v>1758</v>
      </c>
      <c r="P557" s="37">
        <v>1298</v>
      </c>
      <c r="Q557" s="37"/>
      <c r="R557" s="37"/>
      <c r="S557" s="37"/>
      <c r="T557" s="66"/>
      <c r="U557" s="62"/>
      <c r="V557" s="67"/>
      <c r="W557" s="67"/>
      <c r="X557" s="67"/>
      <c r="Y557" s="67"/>
      <c r="Z557" s="67"/>
      <c r="AA557" s="67"/>
      <c r="AB557" s="67"/>
      <c r="AC557" s="147"/>
      <c r="AD557" s="147"/>
      <c r="AE557" s="47" t="str">
        <f t="shared" si="529"/>
        <v>NA</v>
      </c>
      <c r="AF557" s="47" t="str">
        <f t="shared" si="530"/>
        <v>NA</v>
      </c>
      <c r="AG557" s="47" t="str">
        <f t="shared" si="531"/>
        <v>NA</v>
      </c>
      <c r="AH557" s="47" t="str">
        <f t="shared" si="532"/>
        <v>NA</v>
      </c>
      <c r="AI557" s="47" t="str">
        <f t="shared" si="533"/>
        <v>NA</v>
      </c>
      <c r="AJ557" s="47" t="str">
        <f t="shared" si="534"/>
        <v>NA</v>
      </c>
      <c r="AK557" s="47" t="str">
        <f t="shared" si="535"/>
        <v>NA</v>
      </c>
      <c r="AL557" s="47" t="str">
        <f t="shared" si="536"/>
        <v>NA</v>
      </c>
      <c r="AM557" s="47" t="str">
        <f t="shared" si="537"/>
        <v>NA</v>
      </c>
      <c r="AN557" s="47" t="str">
        <f t="shared" si="538"/>
        <v>NA</v>
      </c>
      <c r="AO557" s="47" t="str">
        <f t="shared" si="539"/>
        <v>NA</v>
      </c>
      <c r="AP557" s="47">
        <f t="shared" si="540"/>
        <v>647</v>
      </c>
      <c r="AQ557" s="47">
        <f t="shared" si="541"/>
        <v>716</v>
      </c>
      <c r="AR557" s="47" t="str">
        <f t="shared" si="542"/>
        <v>NA</v>
      </c>
      <c r="AS557" s="47" t="str">
        <f t="shared" si="543"/>
        <v>NA</v>
      </c>
      <c r="AT557" s="47" t="str">
        <f t="shared" si="544"/>
        <v>NA</v>
      </c>
      <c r="AU557" s="47" t="str">
        <f t="shared" si="545"/>
        <v>NA</v>
      </c>
      <c r="AV557" s="47" t="str">
        <f t="shared" si="546"/>
        <v>NA</v>
      </c>
      <c r="AW557" s="47" t="str">
        <f t="shared" si="547"/>
        <v>NA</v>
      </c>
      <c r="AX557" s="47" t="str">
        <f t="shared" si="548"/>
        <v>NA</v>
      </c>
      <c r="AY557" s="47" t="str">
        <f t="shared" si="549"/>
        <v>NA</v>
      </c>
      <c r="AZ557" s="47" t="str">
        <f t="shared" si="550"/>
        <v>NA</v>
      </c>
      <c r="BA557" s="47" t="str">
        <f t="shared" si="551"/>
        <v>NA</v>
      </c>
      <c r="BB557" s="47" t="str">
        <f t="shared" si="552"/>
        <v>NA</v>
      </c>
      <c r="BC557" s="47" t="str">
        <f t="shared" si="553"/>
        <v>NA</v>
      </c>
      <c r="BD557" s="47" t="str">
        <f t="shared" si="554"/>
        <v>NA</v>
      </c>
      <c r="BE557" s="47" t="str">
        <f t="shared" si="555"/>
        <v>NA</v>
      </c>
    </row>
    <row r="558" spans="1:57" s="36" customFormat="1" ht="15" customHeight="1" x14ac:dyDescent="0.25">
      <c r="A558" s="54" t="s">
        <v>735</v>
      </c>
      <c r="B558" s="8" t="s">
        <v>927</v>
      </c>
      <c r="C558" s="81" t="s">
        <v>1128</v>
      </c>
      <c r="D558" s="37"/>
      <c r="E558" s="37"/>
      <c r="F558" s="37"/>
      <c r="G558" s="37"/>
      <c r="H558" s="37">
        <v>56972</v>
      </c>
      <c r="I558" s="37">
        <v>55062</v>
      </c>
      <c r="J558" s="37">
        <v>70561</v>
      </c>
      <c r="K558" s="37">
        <v>84261</v>
      </c>
      <c r="L558" s="37">
        <v>105033</v>
      </c>
      <c r="M558" s="37">
        <v>121395</v>
      </c>
      <c r="N558" s="37">
        <v>151828</v>
      </c>
      <c r="O558" s="37">
        <v>136809</v>
      </c>
      <c r="P558" s="37">
        <v>122832</v>
      </c>
      <c r="Q558" s="37">
        <v>123358</v>
      </c>
      <c r="R558" s="37">
        <v>147488</v>
      </c>
      <c r="S558" s="37">
        <v>157845</v>
      </c>
      <c r="T558" s="66">
        <v>184657</v>
      </c>
      <c r="U558" s="62">
        <v>214771</v>
      </c>
      <c r="V558" s="67">
        <v>216101</v>
      </c>
      <c r="W558" s="67"/>
      <c r="X558" s="67"/>
      <c r="Y558" s="67"/>
      <c r="Z558" s="67"/>
      <c r="AA558" s="67"/>
      <c r="AB558" s="67"/>
      <c r="AC558" s="147"/>
      <c r="AD558" s="147"/>
      <c r="AE558" s="47" t="str">
        <f t="shared" si="529"/>
        <v>NA</v>
      </c>
      <c r="AF558" s="47" t="str">
        <f t="shared" si="530"/>
        <v>NA</v>
      </c>
      <c r="AG558" s="47" t="str">
        <f t="shared" si="531"/>
        <v>NA</v>
      </c>
      <c r="AH558" s="47" t="str">
        <f t="shared" si="532"/>
        <v>NA</v>
      </c>
      <c r="AI558" s="47">
        <f t="shared" si="533"/>
        <v>239</v>
      </c>
      <c r="AJ558" s="47">
        <f t="shared" si="534"/>
        <v>282</v>
      </c>
      <c r="AK558" s="47">
        <f t="shared" si="535"/>
        <v>263</v>
      </c>
      <c r="AL558" s="47">
        <f t="shared" si="536"/>
        <v>263</v>
      </c>
      <c r="AM558" s="47">
        <f t="shared" si="537"/>
        <v>261</v>
      </c>
      <c r="AN558" s="47">
        <f t="shared" si="538"/>
        <v>254</v>
      </c>
      <c r="AO558" s="47">
        <f t="shared" si="539"/>
        <v>238</v>
      </c>
      <c r="AP558" s="47">
        <f t="shared" si="540"/>
        <v>248</v>
      </c>
      <c r="AQ558" s="47">
        <f t="shared" si="541"/>
        <v>255</v>
      </c>
      <c r="AR558" s="47">
        <f t="shared" si="542"/>
        <v>255</v>
      </c>
      <c r="AS558" s="47">
        <f t="shared" si="543"/>
        <v>251</v>
      </c>
      <c r="AT558" s="47">
        <f t="shared" si="544"/>
        <v>252</v>
      </c>
      <c r="AU558" s="47">
        <f t="shared" si="545"/>
        <v>249</v>
      </c>
      <c r="AV558" s="47">
        <f t="shared" si="546"/>
        <v>247</v>
      </c>
      <c r="AW558" s="47">
        <f t="shared" si="547"/>
        <v>243</v>
      </c>
      <c r="AX558" s="47" t="str">
        <f t="shared" si="548"/>
        <v>NA</v>
      </c>
      <c r="AY558" s="47" t="str">
        <f t="shared" si="549"/>
        <v>NA</v>
      </c>
      <c r="AZ558" s="47" t="str">
        <f t="shared" si="550"/>
        <v>NA</v>
      </c>
      <c r="BA558" s="47" t="str">
        <f t="shared" si="551"/>
        <v>NA</v>
      </c>
      <c r="BB558" s="47" t="str">
        <f t="shared" si="552"/>
        <v>NA</v>
      </c>
      <c r="BC558" s="47" t="str">
        <f t="shared" si="553"/>
        <v>NA</v>
      </c>
      <c r="BD558" s="47" t="str">
        <f t="shared" si="554"/>
        <v>NA</v>
      </c>
      <c r="BE558" s="47" t="str">
        <f t="shared" si="555"/>
        <v>NA</v>
      </c>
    </row>
    <row r="559" spans="1:57" s="36" customFormat="1" ht="15" customHeight="1" x14ac:dyDescent="0.25">
      <c r="A559" s="54" t="s">
        <v>864</v>
      </c>
      <c r="B559" s="8" t="s">
        <v>955</v>
      </c>
      <c r="C559" s="81" t="s">
        <v>1128</v>
      </c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>
        <v>1423</v>
      </c>
      <c r="O559" s="37">
        <v>1229</v>
      </c>
      <c r="P559" s="37">
        <v>1169</v>
      </c>
      <c r="Q559" s="37"/>
      <c r="R559" s="37"/>
      <c r="S559" s="37"/>
      <c r="T559" s="66"/>
      <c r="U559" s="66"/>
      <c r="V559" s="118"/>
      <c r="W559" s="118"/>
      <c r="X559" s="118"/>
      <c r="Y559" s="118"/>
      <c r="Z559" s="118"/>
      <c r="AA559" s="118"/>
      <c r="AB559" s="118"/>
      <c r="AC559" s="147"/>
      <c r="AD559" s="147"/>
      <c r="AE559" s="119" t="str">
        <f t="shared" si="529"/>
        <v>NA</v>
      </c>
      <c r="AF559" s="119" t="str">
        <f t="shared" si="530"/>
        <v>NA</v>
      </c>
      <c r="AG559" s="119" t="str">
        <f t="shared" si="531"/>
        <v>NA</v>
      </c>
      <c r="AH559" s="119" t="str">
        <f t="shared" si="532"/>
        <v>NA</v>
      </c>
      <c r="AI559" s="119" t="str">
        <f t="shared" si="533"/>
        <v>NA</v>
      </c>
      <c r="AJ559" s="119" t="str">
        <f t="shared" si="534"/>
        <v>NA</v>
      </c>
      <c r="AK559" s="119" t="str">
        <f t="shared" si="535"/>
        <v>NA</v>
      </c>
      <c r="AL559" s="119" t="str">
        <f t="shared" si="536"/>
        <v>NA</v>
      </c>
      <c r="AM559" s="119" t="str">
        <f t="shared" si="537"/>
        <v>NA</v>
      </c>
      <c r="AN559" s="119" t="str">
        <f t="shared" si="538"/>
        <v>NA</v>
      </c>
      <c r="AO559" s="119">
        <f t="shared" si="539"/>
        <v>624</v>
      </c>
      <c r="AP559" s="119">
        <f t="shared" si="540"/>
        <v>648</v>
      </c>
      <c r="AQ559" s="119">
        <f t="shared" si="541"/>
        <v>718</v>
      </c>
      <c r="AR559" s="119" t="str">
        <f t="shared" si="542"/>
        <v>NA</v>
      </c>
      <c r="AS559" s="119" t="str">
        <f t="shared" si="543"/>
        <v>NA</v>
      </c>
      <c r="AT559" s="119" t="str">
        <f t="shared" si="544"/>
        <v>NA</v>
      </c>
      <c r="AU559" s="119" t="str">
        <f t="shared" si="545"/>
        <v>NA</v>
      </c>
      <c r="AV559" s="119" t="str">
        <f t="shared" si="546"/>
        <v>NA</v>
      </c>
      <c r="AW559" s="119" t="str">
        <f t="shared" si="547"/>
        <v>NA</v>
      </c>
      <c r="AX559" s="119" t="str">
        <f t="shared" si="548"/>
        <v>NA</v>
      </c>
      <c r="AY559" s="119" t="str">
        <f t="shared" si="549"/>
        <v>NA</v>
      </c>
      <c r="AZ559" s="119" t="str">
        <f t="shared" si="550"/>
        <v>NA</v>
      </c>
      <c r="BA559" s="119" t="str">
        <f t="shared" si="551"/>
        <v>NA</v>
      </c>
      <c r="BB559" s="119" t="str">
        <f t="shared" si="552"/>
        <v>NA</v>
      </c>
      <c r="BC559" s="119" t="str">
        <f t="shared" si="553"/>
        <v>NA</v>
      </c>
      <c r="BD559" s="119" t="str">
        <f t="shared" si="554"/>
        <v>NA</v>
      </c>
      <c r="BE559" s="119" t="str">
        <f t="shared" si="555"/>
        <v>NA</v>
      </c>
    </row>
    <row r="560" spans="1:57" s="36" customFormat="1" ht="15" customHeight="1" x14ac:dyDescent="0.25">
      <c r="A560" s="54" t="s">
        <v>467</v>
      </c>
      <c r="B560" s="8" t="s">
        <v>955</v>
      </c>
      <c r="C560" s="81" t="s">
        <v>1128</v>
      </c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66"/>
      <c r="U560" s="66">
        <v>12829</v>
      </c>
      <c r="V560" s="118">
        <v>12578</v>
      </c>
      <c r="W560" s="118"/>
      <c r="X560" s="118"/>
      <c r="Y560" s="118"/>
      <c r="Z560" s="118"/>
      <c r="AA560" s="118"/>
      <c r="AB560" s="118"/>
      <c r="AC560" s="147"/>
      <c r="AD560" s="147"/>
      <c r="AE560" s="119" t="str">
        <f t="shared" si="529"/>
        <v>NA</v>
      </c>
      <c r="AF560" s="119" t="str">
        <f t="shared" si="530"/>
        <v>NA</v>
      </c>
      <c r="AG560" s="119" t="str">
        <f t="shared" si="531"/>
        <v>NA</v>
      </c>
      <c r="AH560" s="119" t="str">
        <f t="shared" si="532"/>
        <v>NA</v>
      </c>
      <c r="AI560" s="119" t="str">
        <f t="shared" si="533"/>
        <v>NA</v>
      </c>
      <c r="AJ560" s="119" t="str">
        <f t="shared" si="534"/>
        <v>NA</v>
      </c>
      <c r="AK560" s="119" t="str">
        <f t="shared" si="535"/>
        <v>NA</v>
      </c>
      <c r="AL560" s="119" t="str">
        <f t="shared" si="536"/>
        <v>NA</v>
      </c>
      <c r="AM560" s="119" t="str">
        <f t="shared" si="537"/>
        <v>NA</v>
      </c>
      <c r="AN560" s="119" t="str">
        <f t="shared" si="538"/>
        <v>NA</v>
      </c>
      <c r="AO560" s="119" t="str">
        <f t="shared" si="539"/>
        <v>NA</v>
      </c>
      <c r="AP560" s="119" t="str">
        <f t="shared" si="540"/>
        <v>NA</v>
      </c>
      <c r="AQ560" s="119" t="str">
        <f t="shared" si="541"/>
        <v>NA</v>
      </c>
      <c r="AR560" s="119" t="str">
        <f t="shared" si="542"/>
        <v>NA</v>
      </c>
      <c r="AS560" s="119" t="str">
        <f t="shared" si="543"/>
        <v>NA</v>
      </c>
      <c r="AT560" s="119" t="str">
        <f t="shared" si="544"/>
        <v>NA</v>
      </c>
      <c r="AU560" s="119" t="str">
        <f t="shared" si="545"/>
        <v>NA</v>
      </c>
      <c r="AV560" s="119">
        <f t="shared" si="546"/>
        <v>771</v>
      </c>
      <c r="AW560" s="119">
        <f t="shared" si="547"/>
        <v>835</v>
      </c>
      <c r="AX560" s="119" t="str">
        <f t="shared" si="548"/>
        <v>NA</v>
      </c>
      <c r="AY560" s="119" t="str">
        <f t="shared" si="549"/>
        <v>NA</v>
      </c>
      <c r="AZ560" s="119" t="str">
        <f t="shared" si="550"/>
        <v>NA</v>
      </c>
      <c r="BA560" s="119" t="str">
        <f t="shared" si="551"/>
        <v>NA</v>
      </c>
      <c r="BB560" s="47" t="str">
        <f t="shared" si="552"/>
        <v>NA</v>
      </c>
      <c r="BC560" s="47" t="str">
        <f t="shared" si="553"/>
        <v>NA</v>
      </c>
      <c r="BD560" s="47" t="str">
        <f t="shared" si="554"/>
        <v>NA</v>
      </c>
      <c r="BE560" s="47" t="str">
        <f t="shared" si="555"/>
        <v>NA</v>
      </c>
    </row>
    <row r="561" spans="1:57" s="36" customFormat="1" ht="15" customHeight="1" x14ac:dyDescent="0.25">
      <c r="A561" s="54" t="s">
        <v>2246</v>
      </c>
      <c r="B561" s="82" t="s">
        <v>909</v>
      </c>
      <c r="C561" s="81" t="s">
        <v>1128</v>
      </c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66"/>
      <c r="U561" s="66"/>
      <c r="V561" s="118"/>
      <c r="W561" s="118"/>
      <c r="X561" s="118"/>
      <c r="Y561" s="118"/>
      <c r="Z561" s="118"/>
      <c r="AA561" s="118"/>
      <c r="AB561" s="118"/>
      <c r="AC561" s="147">
        <v>240031</v>
      </c>
      <c r="AD561" s="147">
        <v>226214</v>
      </c>
      <c r="AE561" s="119"/>
      <c r="AF561" s="119"/>
      <c r="AG561" s="119"/>
      <c r="AH561" s="119"/>
      <c r="AI561" s="119"/>
      <c r="AJ561" s="119"/>
      <c r="AK561" s="119"/>
      <c r="AL561" s="119"/>
      <c r="AM561" s="119"/>
      <c r="AN561" s="119"/>
      <c r="AO561" s="119"/>
      <c r="AP561" s="119"/>
      <c r="AQ561" s="119"/>
      <c r="AR561" s="119"/>
      <c r="AS561" s="119"/>
      <c r="AT561" s="119"/>
      <c r="AU561" s="119"/>
      <c r="AV561" s="119"/>
      <c r="AW561" s="119"/>
      <c r="AX561" s="119"/>
      <c r="AY561" s="119"/>
      <c r="AZ561" s="119"/>
      <c r="BA561" s="119"/>
      <c r="BB561" s="47"/>
      <c r="BC561" s="47"/>
      <c r="BD561" s="47"/>
      <c r="BE561" s="47"/>
    </row>
    <row r="562" spans="1:57" s="36" customFormat="1" ht="15" customHeight="1" x14ac:dyDescent="0.25">
      <c r="A562" s="54" t="s">
        <v>2247</v>
      </c>
      <c r="B562" s="82" t="s">
        <v>909</v>
      </c>
      <c r="C562" s="81" t="s">
        <v>1128</v>
      </c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66"/>
      <c r="U562" s="66"/>
      <c r="V562" s="118"/>
      <c r="W562" s="118"/>
      <c r="X562" s="118"/>
      <c r="Y562" s="118"/>
      <c r="Z562" s="118"/>
      <c r="AA562" s="118"/>
      <c r="AB562" s="118"/>
      <c r="AC562" s="147">
        <v>41201</v>
      </c>
      <c r="AD562" s="147">
        <v>41825</v>
      </c>
      <c r="AE562" s="119"/>
      <c r="AF562" s="119"/>
      <c r="AG562" s="119"/>
      <c r="AH562" s="119"/>
      <c r="AI562" s="119"/>
      <c r="AJ562" s="119"/>
      <c r="AK562" s="119"/>
      <c r="AL562" s="119"/>
      <c r="AM562" s="119"/>
      <c r="AN562" s="119"/>
      <c r="AO562" s="119"/>
      <c r="AP562" s="119"/>
      <c r="AQ562" s="119"/>
      <c r="AR562" s="119"/>
      <c r="AS562" s="119"/>
      <c r="AT562" s="119"/>
      <c r="AU562" s="119"/>
      <c r="AV562" s="119"/>
      <c r="AW562" s="119"/>
      <c r="AX562" s="119"/>
      <c r="AY562" s="119"/>
      <c r="AZ562" s="119"/>
      <c r="BA562" s="119"/>
      <c r="BB562" s="47"/>
      <c r="BC562" s="47"/>
      <c r="BD562" s="47"/>
      <c r="BE562" s="47"/>
    </row>
    <row r="563" spans="1:57" s="36" customFormat="1" ht="15" customHeight="1" x14ac:dyDescent="0.25">
      <c r="A563" s="54" t="s">
        <v>2248</v>
      </c>
      <c r="B563" s="82" t="s">
        <v>909</v>
      </c>
      <c r="C563" s="81" t="s">
        <v>1128</v>
      </c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66"/>
      <c r="U563" s="66"/>
      <c r="V563" s="118"/>
      <c r="W563" s="118"/>
      <c r="X563" s="118"/>
      <c r="Y563" s="118"/>
      <c r="Z563" s="118"/>
      <c r="AA563" s="118"/>
      <c r="AB563" s="118"/>
      <c r="AC563" s="147">
        <v>34969</v>
      </c>
      <c r="AD563" s="147">
        <v>39568</v>
      </c>
      <c r="AE563" s="119"/>
      <c r="AF563" s="119"/>
      <c r="AG563" s="119"/>
      <c r="AH563" s="119"/>
      <c r="AI563" s="119"/>
      <c r="AJ563" s="119"/>
      <c r="AK563" s="119"/>
      <c r="AL563" s="119"/>
      <c r="AM563" s="119"/>
      <c r="AN563" s="119"/>
      <c r="AO563" s="119"/>
      <c r="AP563" s="119"/>
      <c r="AQ563" s="119"/>
      <c r="AR563" s="119"/>
      <c r="AS563" s="119"/>
      <c r="AT563" s="119"/>
      <c r="AU563" s="119"/>
      <c r="AV563" s="119"/>
      <c r="AW563" s="119"/>
      <c r="AX563" s="119"/>
      <c r="AY563" s="119"/>
      <c r="AZ563" s="119"/>
      <c r="BA563" s="119"/>
      <c r="BB563" s="47"/>
      <c r="BC563" s="47"/>
      <c r="BD563" s="47"/>
      <c r="BE563" s="47"/>
    </row>
    <row r="564" spans="1:57" s="88" customFormat="1" ht="15" customHeight="1" thickBot="1" x14ac:dyDescent="0.3">
      <c r="A564" s="159" t="s">
        <v>1135</v>
      </c>
      <c r="B564" s="33" t="s">
        <v>919</v>
      </c>
      <c r="C564" s="83" t="s">
        <v>1130</v>
      </c>
      <c r="D564" s="68"/>
      <c r="E564" s="68"/>
      <c r="F564" s="68"/>
      <c r="G564" s="68"/>
      <c r="H564" s="68">
        <v>878928</v>
      </c>
      <c r="I564" s="68">
        <v>996895</v>
      </c>
      <c r="J564" s="68">
        <v>1191956</v>
      </c>
      <c r="K564" s="68">
        <v>1467808</v>
      </c>
      <c r="L564" s="68">
        <v>1766176</v>
      </c>
      <c r="M564" s="68">
        <v>1984256</v>
      </c>
      <c r="N564" s="68">
        <v>3089007</v>
      </c>
      <c r="O564" s="68">
        <v>2829914</v>
      </c>
      <c r="P564" s="68">
        <v>2554004</v>
      </c>
      <c r="Q564" s="68">
        <v>2573346</v>
      </c>
      <c r="R564" s="68">
        <v>3095703</v>
      </c>
      <c r="S564" s="68">
        <v>3650224</v>
      </c>
      <c r="T564" s="69">
        <v>4436624</v>
      </c>
      <c r="U564" s="69">
        <v>5976973</v>
      </c>
      <c r="V564" s="74">
        <v>6225688</v>
      </c>
      <c r="W564" s="74">
        <v>4795303</v>
      </c>
      <c r="X564" s="74">
        <v>5234841</v>
      </c>
      <c r="Y564" s="74"/>
      <c r="Z564" s="74"/>
      <c r="AA564" s="163">
        <v>6856301</v>
      </c>
      <c r="AB564" s="163">
        <v>8039756</v>
      </c>
      <c r="AC564" s="147">
        <v>8566952</v>
      </c>
      <c r="AD564" s="147">
        <v>8374083</v>
      </c>
      <c r="AE564" s="48" t="str">
        <f t="shared" ref="AE564:AE604" si="556">IF(D564&gt;0,RANK(D564,D$22:D$1192),"NA")</f>
        <v>NA</v>
      </c>
      <c r="AF564" s="48" t="str">
        <f t="shared" ref="AF564:AF604" si="557">IF(E564&gt;0,RANK(E564,E$22:E$1192),"NA")</f>
        <v>NA</v>
      </c>
      <c r="AG564" s="48" t="str">
        <f t="shared" ref="AG564:AG604" si="558">IF(F564&gt;0,RANK(F564,F$22:F$1192),"NA")</f>
        <v>NA</v>
      </c>
      <c r="AH564" s="48" t="str">
        <f t="shared" ref="AH564:AH604" si="559">IF(G564&gt;0,RANK(G564,G$22:G$1192),"NA")</f>
        <v>NA</v>
      </c>
      <c r="AI564" s="48">
        <f t="shared" ref="AI564:AI604" si="560">IF(H564&gt;0,RANK(H564,H$22:H$1192),"NA")</f>
        <v>20</v>
      </c>
      <c r="AJ564" s="48">
        <f t="shared" ref="AJ564:AJ604" si="561">IF(I564&gt;0,RANK(I564,I$22:I$1192),"NA")</f>
        <v>20</v>
      </c>
      <c r="AK564" s="48">
        <f t="shared" ref="AK564:AK604" si="562">IF(J564&gt;0,RANK(J564,J$22:J$1192),"NA")</f>
        <v>19</v>
      </c>
      <c r="AL564" s="48">
        <f t="shared" ref="AL564:AL604" si="563">IF(K564&gt;0,RANK(K564,K$22:K$1192),"NA")</f>
        <v>19</v>
      </c>
      <c r="AM564" s="48">
        <f t="shared" ref="AM564:AM604" si="564">IF(L564&gt;0,RANK(L564,L$22:L$1192),"NA")</f>
        <v>19</v>
      </c>
      <c r="AN564" s="48">
        <f t="shared" ref="AN564:AN604" si="565">IF(M564&gt;0,RANK(M564,M$22:M$1192),"NA")</f>
        <v>19</v>
      </c>
      <c r="AO564" s="48">
        <f t="shared" ref="AO564:AO604" si="566">IF(N564&gt;0,RANK(N564,N$22:N$1192),"NA")</f>
        <v>20</v>
      </c>
      <c r="AP564" s="48">
        <f t="shared" ref="AP564:AP604" si="567">IF(O564&gt;0,RANK(O564,O$22:O$1192),"NA")</f>
        <v>20</v>
      </c>
      <c r="AQ564" s="48">
        <f t="shared" ref="AQ564:AQ604" si="568">IF(P564&gt;0,RANK(P564,P$22:P$1192),"NA")</f>
        <v>20</v>
      </c>
      <c r="AR564" s="48">
        <f t="shared" ref="AR564:AR604" si="569">IF(Q564&gt;0,RANK(Q564,Q$22:Q$1192),"NA")</f>
        <v>20</v>
      </c>
      <c r="AS564" s="48">
        <f t="shared" ref="AS564:AS604" si="570">IF(R564&gt;0,RANK(R564,R$22:R$1192),"NA")</f>
        <v>20</v>
      </c>
      <c r="AT564" s="48">
        <f t="shared" ref="AT564:AT604" si="571">IF(S564&gt;0,RANK(S564,S$22:S$1192),"NA")</f>
        <v>19</v>
      </c>
      <c r="AU564" s="48">
        <f t="shared" ref="AU564:AU604" si="572">IF(T564&gt;0,RANK(T564,T$22:T$1192),"NA")</f>
        <v>18</v>
      </c>
      <c r="AV564" s="48">
        <f t="shared" ref="AV564:AV604" si="573">IF(U564&gt;0,RANK(U564,U$22:U$1192),"NA")</f>
        <v>15</v>
      </c>
      <c r="AW564" s="48">
        <f t="shared" ref="AW564:AW604" si="574">IF(V564&gt;0,RANK(V564,V$22:V$1192),"NA")</f>
        <v>13</v>
      </c>
      <c r="AX564" s="48">
        <f t="shared" ref="AX564:AX604" si="575">IF(W564&gt;0,RANK(W564,W$22:W$1192),"NA")</f>
        <v>14</v>
      </c>
      <c r="AY564" s="48">
        <f t="shared" ref="AY564:AY604" si="576">IF(X564&gt;0,RANK(X564,X$22:X$1192),"NA")</f>
        <v>14</v>
      </c>
      <c r="AZ564" s="48" t="str">
        <f t="shared" ref="AZ564:AZ604" si="577">IF(Y564&gt;0,RANK(Y564,Y$22:Y$1192),"NA")</f>
        <v>NA</v>
      </c>
      <c r="BA564" s="48" t="str">
        <f t="shared" ref="BA564:BA604" si="578">IF(Z564&gt;0,RANK(Z564,Z$22:Z$1192),"NA")</f>
        <v>NA</v>
      </c>
      <c r="BB564" s="48">
        <f t="shared" ref="BB564:BB627" si="579">IF(AA564&gt;0,RANK(AA564,AA$22:AA$1245),"NA")</f>
        <v>12</v>
      </c>
      <c r="BC564" s="48">
        <f t="shared" ref="BC564:BC627" si="580">IF(AB564&gt;0,RANK(AB564,AB$22:AB$1245),"NA")</f>
        <v>12</v>
      </c>
      <c r="BD564" s="48">
        <f t="shared" ref="BD564:BD627" si="581">IF(AC564&gt;0,RANK(AC564,AC$22:AC$1245),"NA")</f>
        <v>12</v>
      </c>
      <c r="BE564" s="48">
        <f t="shared" ref="BE564:BE627" si="582">IF(AD564&gt;0,RANK(AD564,AD$22:AD$1245),"NA")</f>
        <v>12</v>
      </c>
    </row>
    <row r="565" spans="1:57" s="36" customFormat="1" ht="15" customHeight="1" x14ac:dyDescent="0.25">
      <c r="A565" s="54" t="s">
        <v>695</v>
      </c>
      <c r="B565" s="8" t="s">
        <v>917</v>
      </c>
      <c r="C565" s="81" t="s">
        <v>1130</v>
      </c>
      <c r="D565" s="37"/>
      <c r="E565" s="37"/>
      <c r="F565" s="37"/>
      <c r="G565" s="37"/>
      <c r="H565" s="37">
        <v>1223980</v>
      </c>
      <c r="I565" s="37">
        <v>1377990</v>
      </c>
      <c r="J565" s="37">
        <v>1675559</v>
      </c>
      <c r="K565" s="37">
        <v>2031131</v>
      </c>
      <c r="L565" s="37">
        <v>2366841</v>
      </c>
      <c r="M565" s="37">
        <v>2762686</v>
      </c>
      <c r="N565" s="37">
        <v>3828664</v>
      </c>
      <c r="O565" s="37">
        <v>3516238</v>
      </c>
      <c r="P565" s="37">
        <v>3255368</v>
      </c>
      <c r="Q565" s="37">
        <v>3221851</v>
      </c>
      <c r="R565" s="37">
        <v>3620728</v>
      </c>
      <c r="S565" s="37">
        <v>4137494</v>
      </c>
      <c r="T565" s="66">
        <v>4867003</v>
      </c>
      <c r="U565" s="62">
        <v>6204189</v>
      </c>
      <c r="V565" s="67">
        <v>6632311</v>
      </c>
      <c r="W565" s="67">
        <v>5094087</v>
      </c>
      <c r="X565" s="67">
        <v>5638040</v>
      </c>
      <c r="Y565" s="67"/>
      <c r="Z565" s="67"/>
      <c r="AA565" s="147">
        <v>6668974</v>
      </c>
      <c r="AB565" s="147">
        <v>7545544</v>
      </c>
      <c r="AC565" s="147">
        <v>7549710</v>
      </c>
      <c r="AD565" s="147">
        <v>7001204</v>
      </c>
      <c r="AE565" s="47" t="str">
        <f t="shared" si="556"/>
        <v>NA</v>
      </c>
      <c r="AF565" s="47" t="str">
        <f t="shared" si="557"/>
        <v>NA</v>
      </c>
      <c r="AG565" s="47" t="str">
        <f t="shared" si="558"/>
        <v>NA</v>
      </c>
      <c r="AH565" s="47" t="str">
        <f t="shared" si="559"/>
        <v>NA</v>
      </c>
      <c r="AI565" s="47">
        <f t="shared" si="560"/>
        <v>17</v>
      </c>
      <c r="AJ565" s="47">
        <f t="shared" si="561"/>
        <v>17</v>
      </c>
      <c r="AK565" s="47">
        <f t="shared" si="562"/>
        <v>16</v>
      </c>
      <c r="AL565" s="47">
        <f t="shared" si="563"/>
        <v>17</v>
      </c>
      <c r="AM565" s="47">
        <f t="shared" si="564"/>
        <v>17</v>
      </c>
      <c r="AN565" s="47">
        <f t="shared" si="565"/>
        <v>16</v>
      </c>
      <c r="AO565" s="47">
        <f t="shared" si="566"/>
        <v>13</v>
      </c>
      <c r="AP565" s="47">
        <f t="shared" si="567"/>
        <v>14</v>
      </c>
      <c r="AQ565" s="47">
        <f t="shared" si="568"/>
        <v>15</v>
      </c>
      <c r="AR565" s="47">
        <f t="shared" si="569"/>
        <v>15</v>
      </c>
      <c r="AS565" s="47">
        <f t="shared" si="570"/>
        <v>16</v>
      </c>
      <c r="AT565" s="47">
        <f t="shared" si="571"/>
        <v>16</v>
      </c>
      <c r="AU565" s="47">
        <f t="shared" si="572"/>
        <v>15</v>
      </c>
      <c r="AV565" s="47">
        <f t="shared" si="573"/>
        <v>14</v>
      </c>
      <c r="AW565" s="47">
        <f t="shared" si="574"/>
        <v>12</v>
      </c>
      <c r="AX565" s="47">
        <f t="shared" si="575"/>
        <v>11</v>
      </c>
      <c r="AY565" s="47">
        <f t="shared" si="576"/>
        <v>12</v>
      </c>
      <c r="AZ565" s="47" t="str">
        <f t="shared" si="577"/>
        <v>NA</v>
      </c>
      <c r="BA565" s="47" t="str">
        <f t="shared" si="578"/>
        <v>NA</v>
      </c>
      <c r="BB565" s="47">
        <f t="shared" si="579"/>
        <v>13</v>
      </c>
      <c r="BC565" s="47">
        <f t="shared" si="580"/>
        <v>13</v>
      </c>
      <c r="BD565" s="47">
        <f t="shared" si="581"/>
        <v>14</v>
      </c>
      <c r="BE565" s="47">
        <f t="shared" si="582"/>
        <v>14</v>
      </c>
    </row>
    <row r="566" spans="1:57" s="36" customFormat="1" ht="15" customHeight="1" x14ac:dyDescent="0.25">
      <c r="A566" s="54" t="s">
        <v>1136</v>
      </c>
      <c r="B566" s="8" t="s">
        <v>916</v>
      </c>
      <c r="C566" s="81" t="s">
        <v>1130</v>
      </c>
      <c r="D566" s="37">
        <v>1365854</v>
      </c>
      <c r="E566" s="37">
        <v>1442616</v>
      </c>
      <c r="F566" s="37">
        <v>1540583</v>
      </c>
      <c r="G566" s="37">
        <v>1687413</v>
      </c>
      <c r="H566" s="37">
        <v>1737957</v>
      </c>
      <c r="I566" s="37">
        <v>2060963</v>
      </c>
      <c r="J566" s="37">
        <v>2305686</v>
      </c>
      <c r="K566" s="37">
        <v>2798221</v>
      </c>
      <c r="L566" s="37">
        <v>3445743</v>
      </c>
      <c r="M566" s="37">
        <v>3761686</v>
      </c>
      <c r="N566" s="37">
        <v>4234599</v>
      </c>
      <c r="O566" s="37">
        <v>3951509</v>
      </c>
      <c r="P566" s="37">
        <v>3517104</v>
      </c>
      <c r="Q566" s="37">
        <v>3470072</v>
      </c>
      <c r="R566" s="37">
        <v>4000823</v>
      </c>
      <c r="S566" s="37">
        <v>4268415</v>
      </c>
      <c r="T566" s="66">
        <v>4684737</v>
      </c>
      <c r="U566" s="62">
        <v>5567843</v>
      </c>
      <c r="V566" s="67">
        <v>5350470</v>
      </c>
      <c r="W566" s="67">
        <v>4080554</v>
      </c>
      <c r="X566" s="67">
        <v>4473180</v>
      </c>
      <c r="Y566" s="67"/>
      <c r="Z566" s="67"/>
      <c r="AA566" s="147">
        <v>5651860</v>
      </c>
      <c r="AB566" s="147">
        <v>6643379</v>
      </c>
      <c r="AC566" s="147">
        <v>6818748</v>
      </c>
      <c r="AD566" s="147">
        <v>6461717</v>
      </c>
      <c r="AE566" s="47">
        <f t="shared" si="556"/>
        <v>9</v>
      </c>
      <c r="AF566" s="47">
        <f t="shared" si="557"/>
        <v>7</v>
      </c>
      <c r="AG566" s="47">
        <f t="shared" si="558"/>
        <v>11</v>
      </c>
      <c r="AH566" s="47">
        <f t="shared" si="559"/>
        <v>12</v>
      </c>
      <c r="AI566" s="47">
        <f t="shared" si="560"/>
        <v>11</v>
      </c>
      <c r="AJ566" s="47">
        <f t="shared" si="561"/>
        <v>12</v>
      </c>
      <c r="AK566" s="47">
        <f t="shared" si="562"/>
        <v>12</v>
      </c>
      <c r="AL566" s="47">
        <f t="shared" si="563"/>
        <v>12</v>
      </c>
      <c r="AM566" s="47">
        <f t="shared" si="564"/>
        <v>11</v>
      </c>
      <c r="AN566" s="47">
        <f t="shared" si="565"/>
        <v>10</v>
      </c>
      <c r="AO566" s="47">
        <f t="shared" si="566"/>
        <v>11</v>
      </c>
      <c r="AP566" s="47">
        <f t="shared" si="567"/>
        <v>12</v>
      </c>
      <c r="AQ566" s="47">
        <f t="shared" si="568"/>
        <v>12</v>
      </c>
      <c r="AR566" s="47">
        <f t="shared" si="569"/>
        <v>13</v>
      </c>
      <c r="AS566" s="47">
        <f t="shared" si="570"/>
        <v>14</v>
      </c>
      <c r="AT566" s="47">
        <f t="shared" si="571"/>
        <v>14</v>
      </c>
      <c r="AU566" s="47">
        <f t="shared" si="572"/>
        <v>16</v>
      </c>
      <c r="AV566" s="47">
        <f t="shared" si="573"/>
        <v>17</v>
      </c>
      <c r="AW566" s="47">
        <f t="shared" si="574"/>
        <v>19</v>
      </c>
      <c r="AX566" s="47">
        <f t="shared" si="575"/>
        <v>17</v>
      </c>
      <c r="AY566" s="47">
        <f t="shared" si="576"/>
        <v>17</v>
      </c>
      <c r="AZ566" s="47" t="str">
        <f t="shared" si="577"/>
        <v>NA</v>
      </c>
      <c r="BA566" s="47" t="str">
        <f t="shared" si="578"/>
        <v>NA</v>
      </c>
      <c r="BB566" s="47">
        <f t="shared" si="579"/>
        <v>17</v>
      </c>
      <c r="BC566" s="47">
        <f t="shared" si="580"/>
        <v>17</v>
      </c>
      <c r="BD566" s="47">
        <f t="shared" si="581"/>
        <v>16</v>
      </c>
      <c r="BE566" s="47">
        <f t="shared" si="582"/>
        <v>16</v>
      </c>
    </row>
    <row r="567" spans="1:57" s="36" customFormat="1" ht="15" customHeight="1" x14ac:dyDescent="0.25">
      <c r="A567" s="54" t="s">
        <v>522</v>
      </c>
      <c r="B567" s="8" t="s">
        <v>926</v>
      </c>
      <c r="C567" s="81" t="s">
        <v>1130</v>
      </c>
      <c r="D567" s="37"/>
      <c r="E567" s="37"/>
      <c r="F567" s="37"/>
      <c r="G567" s="37"/>
      <c r="H567" s="37">
        <v>485996</v>
      </c>
      <c r="I567" s="37">
        <v>555720</v>
      </c>
      <c r="J567" s="37">
        <v>649585</v>
      </c>
      <c r="K567" s="37">
        <v>767716</v>
      </c>
      <c r="L567" s="37">
        <v>928530</v>
      </c>
      <c r="M567" s="37">
        <v>1086350</v>
      </c>
      <c r="N567" s="37">
        <v>1294923</v>
      </c>
      <c r="O567" s="98">
        <f>((P567-N567)/2)+N567</f>
        <v>1187198</v>
      </c>
      <c r="P567" s="37">
        <v>1079473</v>
      </c>
      <c r="Q567" s="37">
        <v>1216574</v>
      </c>
      <c r="R567" s="37">
        <v>1541175</v>
      </c>
      <c r="S567" s="37">
        <v>1726007</v>
      </c>
      <c r="T567" s="66">
        <v>1996839</v>
      </c>
      <c r="U567" s="62">
        <v>2338103</v>
      </c>
      <c r="V567" s="67">
        <v>2075853</v>
      </c>
      <c r="W567" s="67">
        <v>1651561</v>
      </c>
      <c r="X567" s="67">
        <v>1869312</v>
      </c>
      <c r="Y567" s="67"/>
      <c r="Z567" s="67"/>
      <c r="AA567" s="147">
        <v>3149169</v>
      </c>
      <c r="AB567" s="147">
        <v>3547566</v>
      </c>
      <c r="AC567" s="147">
        <v>3633887</v>
      </c>
      <c r="AD567" s="147">
        <v>3578562</v>
      </c>
      <c r="AE567" s="47" t="str">
        <f t="shared" si="556"/>
        <v>NA</v>
      </c>
      <c r="AF567" s="47" t="str">
        <f t="shared" si="557"/>
        <v>NA</v>
      </c>
      <c r="AG567" s="47" t="str">
        <f t="shared" si="558"/>
        <v>NA</v>
      </c>
      <c r="AH567" s="47" t="str">
        <f t="shared" si="559"/>
        <v>NA</v>
      </c>
      <c r="AI567" s="47">
        <f t="shared" si="560"/>
        <v>34</v>
      </c>
      <c r="AJ567" s="47">
        <f t="shared" si="561"/>
        <v>34</v>
      </c>
      <c r="AK567" s="47">
        <f t="shared" si="562"/>
        <v>34</v>
      </c>
      <c r="AL567" s="47">
        <f t="shared" si="563"/>
        <v>35</v>
      </c>
      <c r="AM567" s="47">
        <f t="shared" si="564"/>
        <v>35</v>
      </c>
      <c r="AN567" s="47">
        <f t="shared" si="565"/>
        <v>32</v>
      </c>
      <c r="AO567" s="47">
        <f t="shared" si="566"/>
        <v>33</v>
      </c>
      <c r="AP567" s="47">
        <f t="shared" si="567"/>
        <v>34</v>
      </c>
      <c r="AQ567" s="47">
        <f t="shared" si="568"/>
        <v>36</v>
      </c>
      <c r="AR567" s="47">
        <f t="shared" si="569"/>
        <v>31</v>
      </c>
      <c r="AS567" s="47">
        <f t="shared" si="570"/>
        <v>28</v>
      </c>
      <c r="AT567" s="47">
        <f t="shared" si="571"/>
        <v>28</v>
      </c>
      <c r="AU567" s="47">
        <f t="shared" si="572"/>
        <v>28</v>
      </c>
      <c r="AV567" s="47">
        <f t="shared" si="573"/>
        <v>28</v>
      </c>
      <c r="AW567" s="47">
        <f t="shared" si="574"/>
        <v>32</v>
      </c>
      <c r="AX567" s="47">
        <f t="shared" si="575"/>
        <v>30</v>
      </c>
      <c r="AY567" s="47">
        <f t="shared" si="576"/>
        <v>30</v>
      </c>
      <c r="AZ567" s="47" t="str">
        <f t="shared" si="577"/>
        <v>NA</v>
      </c>
      <c r="BA567" s="47" t="str">
        <f t="shared" si="578"/>
        <v>NA</v>
      </c>
      <c r="BB567" s="47">
        <f t="shared" si="579"/>
        <v>24</v>
      </c>
      <c r="BC567" s="47">
        <f t="shared" si="580"/>
        <v>24</v>
      </c>
      <c r="BD567" s="47">
        <f t="shared" si="581"/>
        <v>25</v>
      </c>
      <c r="BE567" s="47">
        <f t="shared" si="582"/>
        <v>25</v>
      </c>
    </row>
    <row r="568" spans="1:57" s="36" customFormat="1" ht="15" customHeight="1" x14ac:dyDescent="0.25">
      <c r="A568" s="54" t="s">
        <v>75</v>
      </c>
      <c r="B568" s="8" t="s">
        <v>924</v>
      </c>
      <c r="C568" s="81" t="s">
        <v>1130</v>
      </c>
      <c r="D568" s="37"/>
      <c r="E568" s="37"/>
      <c r="F568" s="37"/>
      <c r="G568" s="37"/>
      <c r="H568" s="37">
        <v>655971</v>
      </c>
      <c r="I568" s="37">
        <v>733583</v>
      </c>
      <c r="J568" s="37">
        <v>856227</v>
      </c>
      <c r="K568" s="98">
        <f>((L568-J568)/2)+J568</f>
        <v>999655</v>
      </c>
      <c r="L568" s="37">
        <v>1143083</v>
      </c>
      <c r="M568" s="37">
        <v>1283934</v>
      </c>
      <c r="N568" s="37">
        <v>1550107</v>
      </c>
      <c r="O568" s="37">
        <v>1431942</v>
      </c>
      <c r="P568" s="37">
        <v>1320078</v>
      </c>
      <c r="Q568" s="37">
        <v>1336020</v>
      </c>
      <c r="R568" s="37">
        <v>1730063</v>
      </c>
      <c r="S568" s="37">
        <v>1968930</v>
      </c>
      <c r="T568" s="66">
        <v>2224308</v>
      </c>
      <c r="U568" s="62">
        <v>2804466</v>
      </c>
      <c r="V568" s="67">
        <v>2486212</v>
      </c>
      <c r="W568" s="67">
        <v>2085550</v>
      </c>
      <c r="X568" s="67">
        <v>2195740</v>
      </c>
      <c r="Y568" s="67"/>
      <c r="Z568" s="67"/>
      <c r="AA568" s="147">
        <v>2757476</v>
      </c>
      <c r="AB568" s="147">
        <v>3164792</v>
      </c>
      <c r="AC568" s="147">
        <v>3297460</v>
      </c>
      <c r="AD568" s="147">
        <v>3280681</v>
      </c>
      <c r="AE568" s="47" t="str">
        <f t="shared" si="556"/>
        <v>NA</v>
      </c>
      <c r="AF568" s="47" t="str">
        <f t="shared" si="557"/>
        <v>NA</v>
      </c>
      <c r="AG568" s="47" t="str">
        <f t="shared" si="558"/>
        <v>NA</v>
      </c>
      <c r="AH568" s="47" t="str">
        <f t="shared" si="559"/>
        <v>NA</v>
      </c>
      <c r="AI568" s="47">
        <f t="shared" si="560"/>
        <v>27</v>
      </c>
      <c r="AJ568" s="47">
        <f t="shared" si="561"/>
        <v>28</v>
      </c>
      <c r="AK568" s="47">
        <f t="shared" si="562"/>
        <v>27</v>
      </c>
      <c r="AL568" s="47">
        <f t="shared" si="563"/>
        <v>27</v>
      </c>
      <c r="AM568" s="47">
        <f t="shared" si="564"/>
        <v>28</v>
      </c>
      <c r="AN568" s="47">
        <f t="shared" si="565"/>
        <v>28</v>
      </c>
      <c r="AO568" s="47">
        <f t="shared" si="566"/>
        <v>27</v>
      </c>
      <c r="AP568" s="47">
        <f t="shared" si="567"/>
        <v>28</v>
      </c>
      <c r="AQ568" s="47">
        <f t="shared" si="568"/>
        <v>28</v>
      </c>
      <c r="AR568" s="47">
        <f t="shared" si="569"/>
        <v>27</v>
      </c>
      <c r="AS568" s="47">
        <f t="shared" si="570"/>
        <v>26</v>
      </c>
      <c r="AT568" s="47">
        <f t="shared" si="571"/>
        <v>26</v>
      </c>
      <c r="AU568" s="47">
        <f t="shared" si="572"/>
        <v>27</v>
      </c>
      <c r="AV568" s="47">
        <f t="shared" si="573"/>
        <v>25</v>
      </c>
      <c r="AW568" s="47">
        <f t="shared" si="574"/>
        <v>27</v>
      </c>
      <c r="AX568" s="47">
        <f t="shared" si="575"/>
        <v>25</v>
      </c>
      <c r="AY568" s="47">
        <f t="shared" si="576"/>
        <v>26</v>
      </c>
      <c r="AZ568" s="47" t="str">
        <f t="shared" si="577"/>
        <v>NA</v>
      </c>
      <c r="BA568" s="47" t="str">
        <f t="shared" si="578"/>
        <v>NA</v>
      </c>
      <c r="BB568" s="47">
        <f t="shared" si="579"/>
        <v>29</v>
      </c>
      <c r="BC568" s="47">
        <f t="shared" si="580"/>
        <v>29</v>
      </c>
      <c r="BD568" s="47">
        <f t="shared" si="581"/>
        <v>29</v>
      </c>
      <c r="BE568" s="47">
        <f t="shared" si="582"/>
        <v>29</v>
      </c>
    </row>
    <row r="569" spans="1:57" s="36" customFormat="1" ht="15" customHeight="1" x14ac:dyDescent="0.25">
      <c r="A569" s="54" t="s">
        <v>1137</v>
      </c>
      <c r="B569" s="8" t="s">
        <v>919</v>
      </c>
      <c r="C569" s="81" t="s">
        <v>1130</v>
      </c>
      <c r="D569" s="37"/>
      <c r="E569" s="37"/>
      <c r="F569" s="37"/>
      <c r="G569" s="37"/>
      <c r="H569" s="37">
        <v>500259</v>
      </c>
      <c r="I569" s="37">
        <v>603686</v>
      </c>
      <c r="J569" s="37">
        <v>752334</v>
      </c>
      <c r="K569" s="37">
        <v>856693</v>
      </c>
      <c r="L569" s="37">
        <v>1052614</v>
      </c>
      <c r="M569" s="37">
        <v>1222411</v>
      </c>
      <c r="N569" s="37">
        <v>1301976</v>
      </c>
      <c r="O569" s="37">
        <v>1217118</v>
      </c>
      <c r="P569" s="37">
        <v>1098939</v>
      </c>
      <c r="Q569" s="37">
        <v>1056767</v>
      </c>
      <c r="R569" s="37">
        <v>1207131</v>
      </c>
      <c r="S569" s="37">
        <v>1340536</v>
      </c>
      <c r="T569" s="66">
        <v>1493554</v>
      </c>
      <c r="U569" s="62">
        <v>1786592</v>
      </c>
      <c r="V569" s="67">
        <v>1735660</v>
      </c>
      <c r="W569" s="67">
        <v>1457543</v>
      </c>
      <c r="X569" s="67">
        <v>1633034</v>
      </c>
      <c r="Y569" s="67"/>
      <c r="Z569" s="67"/>
      <c r="AA569" s="147">
        <v>2182171</v>
      </c>
      <c r="AB569" s="147">
        <v>2443494</v>
      </c>
      <c r="AC569" s="147">
        <v>2397902</v>
      </c>
      <c r="AD569" s="147">
        <v>2254541</v>
      </c>
      <c r="AE569" s="47" t="str">
        <f t="shared" si="556"/>
        <v>NA</v>
      </c>
      <c r="AF569" s="47" t="str">
        <f t="shared" si="557"/>
        <v>NA</v>
      </c>
      <c r="AG569" s="47" t="str">
        <f t="shared" si="558"/>
        <v>NA</v>
      </c>
      <c r="AH569" s="47" t="str">
        <f t="shared" si="559"/>
        <v>NA</v>
      </c>
      <c r="AI569" s="47">
        <f t="shared" si="560"/>
        <v>33</v>
      </c>
      <c r="AJ569" s="47">
        <f t="shared" si="561"/>
        <v>33</v>
      </c>
      <c r="AK569" s="47">
        <f t="shared" si="562"/>
        <v>32</v>
      </c>
      <c r="AL569" s="47">
        <f t="shared" si="563"/>
        <v>31</v>
      </c>
      <c r="AM569" s="47">
        <f t="shared" si="564"/>
        <v>32</v>
      </c>
      <c r="AN569" s="47">
        <f t="shared" si="565"/>
        <v>29</v>
      </c>
      <c r="AO569" s="47">
        <f t="shared" si="566"/>
        <v>32</v>
      </c>
      <c r="AP569" s="47">
        <f t="shared" si="567"/>
        <v>32</v>
      </c>
      <c r="AQ569" s="47">
        <f t="shared" si="568"/>
        <v>35</v>
      </c>
      <c r="AR569" s="47">
        <f t="shared" si="569"/>
        <v>39</v>
      </c>
      <c r="AS569" s="47">
        <f t="shared" si="570"/>
        <v>40</v>
      </c>
      <c r="AT569" s="47">
        <f t="shared" si="571"/>
        <v>39</v>
      </c>
      <c r="AU569" s="47">
        <f t="shared" si="572"/>
        <v>37</v>
      </c>
      <c r="AV569" s="47">
        <f t="shared" si="573"/>
        <v>38</v>
      </c>
      <c r="AW569" s="47">
        <f t="shared" si="574"/>
        <v>38</v>
      </c>
      <c r="AX569" s="47">
        <f t="shared" si="575"/>
        <v>34</v>
      </c>
      <c r="AY569" s="47">
        <f t="shared" si="576"/>
        <v>33</v>
      </c>
      <c r="AZ569" s="47" t="str">
        <f t="shared" si="577"/>
        <v>NA</v>
      </c>
      <c r="BA569" s="47" t="str">
        <f t="shared" si="578"/>
        <v>NA</v>
      </c>
      <c r="BB569" s="47">
        <f t="shared" si="579"/>
        <v>33</v>
      </c>
      <c r="BC569" s="47">
        <f t="shared" si="580"/>
        <v>33</v>
      </c>
      <c r="BD569" s="47">
        <f t="shared" si="581"/>
        <v>34</v>
      </c>
      <c r="BE569" s="47">
        <f t="shared" si="582"/>
        <v>36</v>
      </c>
    </row>
    <row r="570" spans="1:57" s="36" customFormat="1" ht="15" customHeight="1" x14ac:dyDescent="0.25">
      <c r="A570" s="54" t="s">
        <v>98</v>
      </c>
      <c r="B570" s="8" t="s">
        <v>930</v>
      </c>
      <c r="C570" s="81" t="s">
        <v>1130</v>
      </c>
      <c r="D570" s="37"/>
      <c r="E570" s="37"/>
      <c r="F570" s="37"/>
      <c r="G570" s="37"/>
      <c r="H570" s="37">
        <v>148986</v>
      </c>
      <c r="I570" s="37">
        <v>169814</v>
      </c>
      <c r="J570" s="37">
        <f>348192+191046</f>
        <v>539238</v>
      </c>
      <c r="K570" s="37">
        <f>454754+218418</f>
        <v>673172</v>
      </c>
      <c r="L570" s="37">
        <f>555682+252848</f>
        <v>808530</v>
      </c>
      <c r="M570" s="37">
        <f>653551+269772</f>
        <v>923323</v>
      </c>
      <c r="N570" s="37">
        <f>880695+284718</f>
        <v>1165413</v>
      </c>
      <c r="O570" s="37">
        <f>808326+267028</f>
        <v>1075354</v>
      </c>
      <c r="P570" s="37">
        <f>698082+234914</f>
        <v>932996</v>
      </c>
      <c r="Q570" s="37">
        <f>677595+236874</f>
        <v>914469</v>
      </c>
      <c r="R570" s="37">
        <f>994172+270208</f>
        <v>1264380</v>
      </c>
      <c r="S570" s="37">
        <f>1124855+277586</f>
        <v>1402441</v>
      </c>
      <c r="T570" s="66">
        <f>1425750+303899</f>
        <v>1729649</v>
      </c>
      <c r="U570" s="62">
        <f>1645250+351914</f>
        <v>1997164</v>
      </c>
      <c r="V570" s="67">
        <v>1735456</v>
      </c>
      <c r="W570" s="67">
        <v>1642007</v>
      </c>
      <c r="X570" s="67">
        <v>1839938</v>
      </c>
      <c r="Y570" s="67"/>
      <c r="Z570" s="67"/>
      <c r="AA570" s="147">
        <v>2020019</v>
      </c>
      <c r="AB570" s="147">
        <v>2332185</v>
      </c>
      <c r="AC570" s="147">
        <v>2465051</v>
      </c>
      <c r="AD570" s="147">
        <v>2419161</v>
      </c>
      <c r="AE570" s="47" t="str">
        <f t="shared" si="556"/>
        <v>NA</v>
      </c>
      <c r="AF570" s="47" t="str">
        <f t="shared" si="557"/>
        <v>NA</v>
      </c>
      <c r="AG570" s="47" t="str">
        <f t="shared" si="558"/>
        <v>NA</v>
      </c>
      <c r="AH570" s="47" t="str">
        <f t="shared" si="559"/>
        <v>NA</v>
      </c>
      <c r="AI570" s="47">
        <f t="shared" si="560"/>
        <v>115</v>
      </c>
      <c r="AJ570" s="47">
        <f t="shared" si="561"/>
        <v>120</v>
      </c>
      <c r="AK570" s="47">
        <f t="shared" si="562"/>
        <v>47</v>
      </c>
      <c r="AL570" s="47">
        <f t="shared" si="563"/>
        <v>43</v>
      </c>
      <c r="AM570" s="47">
        <f t="shared" si="564"/>
        <v>40</v>
      </c>
      <c r="AN570" s="47">
        <f t="shared" si="565"/>
        <v>38</v>
      </c>
      <c r="AO570" s="47">
        <f t="shared" si="566"/>
        <v>36</v>
      </c>
      <c r="AP570" s="47">
        <f t="shared" si="567"/>
        <v>41</v>
      </c>
      <c r="AQ570" s="47">
        <f t="shared" si="568"/>
        <v>46</v>
      </c>
      <c r="AR570" s="47">
        <f t="shared" si="569"/>
        <v>48</v>
      </c>
      <c r="AS570" s="47">
        <f t="shared" si="570"/>
        <v>36</v>
      </c>
      <c r="AT570" s="47">
        <f t="shared" si="571"/>
        <v>35</v>
      </c>
      <c r="AU570" s="47">
        <f t="shared" si="572"/>
        <v>33</v>
      </c>
      <c r="AV570" s="47">
        <f t="shared" si="573"/>
        <v>34</v>
      </c>
      <c r="AW570" s="47">
        <f t="shared" si="574"/>
        <v>39</v>
      </c>
      <c r="AX570" s="47">
        <f t="shared" si="575"/>
        <v>32</v>
      </c>
      <c r="AY570" s="47">
        <f t="shared" si="576"/>
        <v>31</v>
      </c>
      <c r="AZ570" s="47" t="str">
        <f t="shared" si="577"/>
        <v>NA</v>
      </c>
      <c r="BA570" s="47" t="str">
        <f t="shared" si="578"/>
        <v>NA</v>
      </c>
      <c r="BB570" s="47">
        <f t="shared" si="579"/>
        <v>35</v>
      </c>
      <c r="BC570" s="47">
        <f t="shared" si="580"/>
        <v>34</v>
      </c>
      <c r="BD570" s="47">
        <f t="shared" si="581"/>
        <v>33</v>
      </c>
      <c r="BE570" s="47">
        <f t="shared" si="582"/>
        <v>33</v>
      </c>
    </row>
    <row r="571" spans="1:57" s="36" customFormat="1" ht="15" customHeight="1" x14ac:dyDescent="0.25">
      <c r="A571" s="54" t="s">
        <v>623</v>
      </c>
      <c r="B571" s="8" t="s">
        <v>917</v>
      </c>
      <c r="C571" s="81" t="s">
        <v>1130</v>
      </c>
      <c r="D571" s="37"/>
      <c r="E571" s="37"/>
      <c r="F571" s="37"/>
      <c r="G571" s="37"/>
      <c r="H571" s="37">
        <f>71525+236767</f>
        <v>308292</v>
      </c>
      <c r="I571" s="37">
        <f>101032+281926</f>
        <v>382958</v>
      </c>
      <c r="J571" s="37">
        <f>125719+341370</f>
        <v>467089</v>
      </c>
      <c r="K571" s="37">
        <f>((L571-J571)/2)+J571</f>
        <v>566488</v>
      </c>
      <c r="L571" s="37">
        <v>665887</v>
      </c>
      <c r="M571" s="37">
        <v>816573</v>
      </c>
      <c r="N571" s="37">
        <v>915436</v>
      </c>
      <c r="O571" s="37">
        <v>898424</v>
      </c>
      <c r="P571" s="37">
        <v>881949</v>
      </c>
      <c r="Q571" s="37">
        <v>904960</v>
      </c>
      <c r="R571" s="37">
        <v>1058167</v>
      </c>
      <c r="S571" s="37">
        <v>1147517</v>
      </c>
      <c r="T571" s="66">
        <v>1252290</v>
      </c>
      <c r="U571" s="62">
        <v>1515387</v>
      </c>
      <c r="V571" s="67">
        <v>1459967</v>
      </c>
      <c r="W571" s="67">
        <v>1170564</v>
      </c>
      <c r="X571" s="67">
        <v>1289871</v>
      </c>
      <c r="Y571" s="67"/>
      <c r="Z571" s="67"/>
      <c r="AA571" s="147">
        <v>1925949</v>
      </c>
      <c r="AB571" s="147">
        <v>2277932</v>
      </c>
      <c r="AC571" s="147">
        <v>2388469</v>
      </c>
      <c r="AD571" s="147">
        <v>2290995</v>
      </c>
      <c r="AE571" s="47" t="str">
        <f t="shared" si="556"/>
        <v>NA</v>
      </c>
      <c r="AF571" s="47" t="str">
        <f t="shared" si="557"/>
        <v>NA</v>
      </c>
      <c r="AG571" s="47" t="str">
        <f t="shared" si="558"/>
        <v>NA</v>
      </c>
      <c r="AH571" s="47" t="str">
        <f t="shared" si="559"/>
        <v>NA</v>
      </c>
      <c r="AI571" s="47">
        <f t="shared" si="560"/>
        <v>67</v>
      </c>
      <c r="AJ571" s="47">
        <f t="shared" si="561"/>
        <v>58</v>
      </c>
      <c r="AK571" s="47">
        <f t="shared" si="562"/>
        <v>58</v>
      </c>
      <c r="AL571" s="47">
        <f t="shared" si="563"/>
        <v>56</v>
      </c>
      <c r="AM571" s="47">
        <f t="shared" si="564"/>
        <v>56</v>
      </c>
      <c r="AN571" s="47">
        <f t="shared" si="565"/>
        <v>49</v>
      </c>
      <c r="AO571" s="47">
        <f t="shared" si="566"/>
        <v>52</v>
      </c>
      <c r="AP571" s="47">
        <f t="shared" si="567"/>
        <v>54</v>
      </c>
      <c r="AQ571" s="47">
        <f t="shared" si="568"/>
        <v>51</v>
      </c>
      <c r="AR571" s="47">
        <f t="shared" si="569"/>
        <v>50</v>
      </c>
      <c r="AS571" s="47">
        <f t="shared" si="570"/>
        <v>47</v>
      </c>
      <c r="AT571" s="47">
        <f t="shared" si="571"/>
        <v>49</v>
      </c>
      <c r="AU571" s="47">
        <f t="shared" si="572"/>
        <v>50</v>
      </c>
      <c r="AV571" s="47">
        <f t="shared" si="573"/>
        <v>49</v>
      </c>
      <c r="AW571" s="47">
        <f t="shared" si="574"/>
        <v>50</v>
      </c>
      <c r="AX571" s="47">
        <f t="shared" si="575"/>
        <v>48</v>
      </c>
      <c r="AY571" s="47">
        <f t="shared" si="576"/>
        <v>48</v>
      </c>
      <c r="AZ571" s="47" t="str">
        <f t="shared" si="577"/>
        <v>NA</v>
      </c>
      <c r="BA571" s="47" t="str">
        <f t="shared" si="578"/>
        <v>NA</v>
      </c>
      <c r="BB571" s="47">
        <f t="shared" si="579"/>
        <v>37</v>
      </c>
      <c r="BC571" s="47">
        <f t="shared" si="580"/>
        <v>36</v>
      </c>
      <c r="BD571" s="47">
        <f t="shared" si="581"/>
        <v>36</v>
      </c>
      <c r="BE571" s="47">
        <f t="shared" si="582"/>
        <v>34</v>
      </c>
    </row>
    <row r="572" spans="1:57" s="36" customFormat="1" ht="15" customHeight="1" x14ac:dyDescent="0.25">
      <c r="A572" s="54" t="s">
        <v>93</v>
      </c>
      <c r="B572" s="8" t="s">
        <v>913</v>
      </c>
      <c r="C572" s="81" t="s">
        <v>1130</v>
      </c>
      <c r="D572" s="37"/>
      <c r="E572" s="37"/>
      <c r="F572" s="37"/>
      <c r="G572" s="37"/>
      <c r="H572" s="37">
        <v>102799</v>
      </c>
      <c r="I572" s="37">
        <v>128065</v>
      </c>
      <c r="J572" s="37">
        <v>150051</v>
      </c>
      <c r="K572" s="37">
        <v>179400</v>
      </c>
      <c r="L572" s="37">
        <v>231548</v>
      </c>
      <c r="M572" s="37">
        <v>265238</v>
      </c>
      <c r="N572" s="37">
        <v>310289</v>
      </c>
      <c r="O572" s="37">
        <v>448570</v>
      </c>
      <c r="P572" s="37">
        <v>523284</v>
      </c>
      <c r="Q572" s="37">
        <v>592004</v>
      </c>
      <c r="R572" s="37">
        <v>749365</v>
      </c>
      <c r="S572" s="37">
        <v>906342</v>
      </c>
      <c r="T572" s="66">
        <v>1047792</v>
      </c>
      <c r="U572" s="62">
        <v>1247713</v>
      </c>
      <c r="V572" s="67">
        <v>1632996</v>
      </c>
      <c r="W572" s="67">
        <v>1341414</v>
      </c>
      <c r="X572" s="67">
        <v>1449408</v>
      </c>
      <c r="Y572" s="67"/>
      <c r="Z572" s="67"/>
      <c r="AA572" s="147">
        <v>1637164</v>
      </c>
      <c r="AB572" s="147">
        <v>2145424</v>
      </c>
      <c r="AC572" s="147">
        <v>2274813</v>
      </c>
      <c r="AD572" s="147">
        <v>2224751</v>
      </c>
      <c r="AE572" s="47" t="str">
        <f t="shared" si="556"/>
        <v>NA</v>
      </c>
      <c r="AF572" s="47" t="str">
        <f t="shared" si="557"/>
        <v>NA</v>
      </c>
      <c r="AG572" s="47" t="str">
        <f t="shared" si="558"/>
        <v>NA</v>
      </c>
      <c r="AH572" s="47" t="str">
        <f t="shared" si="559"/>
        <v>NA</v>
      </c>
      <c r="AI572" s="47">
        <f t="shared" si="560"/>
        <v>161</v>
      </c>
      <c r="AJ572" s="47">
        <f t="shared" si="561"/>
        <v>156</v>
      </c>
      <c r="AK572" s="47">
        <f t="shared" si="562"/>
        <v>153</v>
      </c>
      <c r="AL572" s="47">
        <f t="shared" si="563"/>
        <v>152</v>
      </c>
      <c r="AM572" s="47">
        <f t="shared" si="564"/>
        <v>140</v>
      </c>
      <c r="AN572" s="47">
        <f t="shared" si="565"/>
        <v>141</v>
      </c>
      <c r="AO572" s="47">
        <f t="shared" si="566"/>
        <v>138</v>
      </c>
      <c r="AP572" s="47">
        <f t="shared" si="567"/>
        <v>96</v>
      </c>
      <c r="AQ572" s="47">
        <f t="shared" si="568"/>
        <v>85</v>
      </c>
      <c r="AR572" s="47">
        <f t="shared" si="569"/>
        <v>77</v>
      </c>
      <c r="AS572" s="47">
        <f t="shared" si="570"/>
        <v>68</v>
      </c>
      <c r="AT572" s="47">
        <f t="shared" si="571"/>
        <v>61</v>
      </c>
      <c r="AU572" s="47">
        <f t="shared" si="572"/>
        <v>60</v>
      </c>
      <c r="AV572" s="47">
        <f t="shared" si="573"/>
        <v>59</v>
      </c>
      <c r="AW572" s="47">
        <f t="shared" si="574"/>
        <v>43</v>
      </c>
      <c r="AX572" s="47">
        <f t="shared" si="575"/>
        <v>40</v>
      </c>
      <c r="AY572" s="47">
        <f t="shared" si="576"/>
        <v>41</v>
      </c>
      <c r="AZ572" s="47" t="str">
        <f t="shared" si="577"/>
        <v>NA</v>
      </c>
      <c r="BA572" s="47" t="str">
        <f t="shared" si="578"/>
        <v>NA</v>
      </c>
      <c r="BB572" s="47">
        <f t="shared" si="579"/>
        <v>47</v>
      </c>
      <c r="BC572" s="47">
        <f t="shared" si="580"/>
        <v>39</v>
      </c>
      <c r="BD572" s="47">
        <f t="shared" si="581"/>
        <v>38</v>
      </c>
      <c r="BE572" s="47">
        <f t="shared" si="582"/>
        <v>37</v>
      </c>
    </row>
    <row r="573" spans="1:57" s="36" customFormat="1" ht="15" customHeight="1" x14ac:dyDescent="0.25">
      <c r="A573" s="54" t="s">
        <v>514</v>
      </c>
      <c r="B573" s="8" t="s">
        <v>919</v>
      </c>
      <c r="C573" s="81" t="s">
        <v>1130</v>
      </c>
      <c r="D573" s="37"/>
      <c r="E573" s="37"/>
      <c r="F573" s="37"/>
      <c r="G573" s="37"/>
      <c r="H573" s="37">
        <v>375568</v>
      </c>
      <c r="I573" s="37">
        <v>448941</v>
      </c>
      <c r="J573" s="37">
        <v>529378</v>
      </c>
      <c r="K573" s="37">
        <v>605250</v>
      </c>
      <c r="L573" s="37">
        <v>718019</v>
      </c>
      <c r="M573" s="37">
        <v>802395</v>
      </c>
      <c r="N573" s="37">
        <v>907463</v>
      </c>
      <c r="O573" s="37">
        <v>922920</v>
      </c>
      <c r="P573" s="37">
        <v>955991</v>
      </c>
      <c r="Q573" s="37">
        <v>941068</v>
      </c>
      <c r="R573" s="37">
        <v>1012707</v>
      </c>
      <c r="S573" s="37">
        <v>1107498</v>
      </c>
      <c r="T573" s="66">
        <v>1276160</v>
      </c>
      <c r="U573" s="62">
        <v>1556853</v>
      </c>
      <c r="V573" s="67">
        <v>1546469</v>
      </c>
      <c r="W573" s="67">
        <v>1226505</v>
      </c>
      <c r="X573" s="67">
        <v>1371025</v>
      </c>
      <c r="Y573" s="67"/>
      <c r="Z573" s="67"/>
      <c r="AA573" s="147">
        <v>1735086</v>
      </c>
      <c r="AB573" s="147">
        <v>1988336</v>
      </c>
      <c r="AC573" s="147">
        <v>1974215</v>
      </c>
      <c r="AD573" s="147">
        <v>1986464</v>
      </c>
      <c r="AE573" s="47" t="str">
        <f t="shared" si="556"/>
        <v>NA</v>
      </c>
      <c r="AF573" s="47" t="str">
        <f t="shared" si="557"/>
        <v>NA</v>
      </c>
      <c r="AG573" s="47" t="str">
        <f t="shared" si="558"/>
        <v>NA</v>
      </c>
      <c r="AH573" s="47" t="str">
        <f t="shared" si="559"/>
        <v>NA</v>
      </c>
      <c r="AI573" s="47">
        <f t="shared" si="560"/>
        <v>52</v>
      </c>
      <c r="AJ573" s="47">
        <f t="shared" si="561"/>
        <v>46</v>
      </c>
      <c r="AK573" s="47">
        <f t="shared" si="562"/>
        <v>48</v>
      </c>
      <c r="AL573" s="47">
        <f t="shared" si="563"/>
        <v>54</v>
      </c>
      <c r="AM573" s="47">
        <f t="shared" si="564"/>
        <v>54</v>
      </c>
      <c r="AN573" s="47">
        <f t="shared" si="565"/>
        <v>51</v>
      </c>
      <c r="AO573" s="47">
        <f t="shared" si="566"/>
        <v>57</v>
      </c>
      <c r="AP573" s="47">
        <f t="shared" si="567"/>
        <v>50</v>
      </c>
      <c r="AQ573" s="47">
        <f t="shared" si="568"/>
        <v>45</v>
      </c>
      <c r="AR573" s="47">
        <f t="shared" si="569"/>
        <v>45</v>
      </c>
      <c r="AS573" s="47">
        <f t="shared" si="570"/>
        <v>49</v>
      </c>
      <c r="AT573" s="47">
        <f t="shared" si="571"/>
        <v>50</v>
      </c>
      <c r="AU573" s="47">
        <f t="shared" si="572"/>
        <v>48</v>
      </c>
      <c r="AV573" s="47">
        <f t="shared" si="573"/>
        <v>48</v>
      </c>
      <c r="AW573" s="47">
        <f t="shared" si="574"/>
        <v>47</v>
      </c>
      <c r="AX573" s="47">
        <f t="shared" si="575"/>
        <v>46</v>
      </c>
      <c r="AY573" s="47">
        <f t="shared" si="576"/>
        <v>44</v>
      </c>
      <c r="AZ573" s="47" t="str">
        <f t="shared" si="577"/>
        <v>NA</v>
      </c>
      <c r="BA573" s="47" t="str">
        <f t="shared" si="578"/>
        <v>NA</v>
      </c>
      <c r="BB573" s="47">
        <f t="shared" si="579"/>
        <v>43</v>
      </c>
      <c r="BC573" s="47">
        <f t="shared" si="580"/>
        <v>44</v>
      </c>
      <c r="BD573" s="47">
        <f t="shared" si="581"/>
        <v>45</v>
      </c>
      <c r="BE573" s="47">
        <f t="shared" si="582"/>
        <v>42</v>
      </c>
    </row>
    <row r="574" spans="1:57" s="36" customFormat="1" ht="15" customHeight="1" x14ac:dyDescent="0.25">
      <c r="A574" s="54" t="s">
        <v>1139</v>
      </c>
      <c r="B574" s="8" t="s">
        <v>928</v>
      </c>
      <c r="C574" s="81" t="s">
        <v>1130</v>
      </c>
      <c r="D574" s="37"/>
      <c r="E574" s="37"/>
      <c r="F574" s="37"/>
      <c r="G574" s="37"/>
      <c r="H574" s="37">
        <v>413513</v>
      </c>
      <c r="I574" s="37">
        <v>478438</v>
      </c>
      <c r="J574" s="37">
        <v>571512</v>
      </c>
      <c r="K574" s="37">
        <v>754598</v>
      </c>
      <c r="L574" s="37">
        <v>1019048</v>
      </c>
      <c r="M574" s="37">
        <v>1020372</v>
      </c>
      <c r="N574" s="37">
        <v>862487</v>
      </c>
      <c r="O574" s="37">
        <v>1024671</v>
      </c>
      <c r="P574" s="37">
        <v>1075153</v>
      </c>
      <c r="Q574" s="37">
        <v>1111615</v>
      </c>
      <c r="R574" s="37">
        <v>1291781</v>
      </c>
      <c r="S574" s="37">
        <v>1390545</v>
      </c>
      <c r="T574" s="66">
        <v>1471804</v>
      </c>
      <c r="U574" s="62">
        <v>1718313</v>
      </c>
      <c r="V574" s="67">
        <v>1472448</v>
      </c>
      <c r="W574" s="67">
        <v>1076250</v>
      </c>
      <c r="X574" s="67">
        <v>1264834</v>
      </c>
      <c r="Y574" s="67"/>
      <c r="Z574" s="67"/>
      <c r="AA574" s="147">
        <v>1553629</v>
      </c>
      <c r="AB574" s="147">
        <v>1829521</v>
      </c>
      <c r="AC574" s="147">
        <v>1787775</v>
      </c>
      <c r="AD574" s="147">
        <v>1648783</v>
      </c>
      <c r="AE574" s="47" t="str">
        <f t="shared" si="556"/>
        <v>NA</v>
      </c>
      <c r="AF574" s="47" t="str">
        <f t="shared" si="557"/>
        <v>NA</v>
      </c>
      <c r="AG574" s="47" t="str">
        <f t="shared" si="558"/>
        <v>NA</v>
      </c>
      <c r="AH574" s="47" t="str">
        <f t="shared" si="559"/>
        <v>NA</v>
      </c>
      <c r="AI574" s="47">
        <f t="shared" si="560"/>
        <v>43</v>
      </c>
      <c r="AJ574" s="47">
        <f t="shared" si="561"/>
        <v>43</v>
      </c>
      <c r="AK574" s="47">
        <f t="shared" si="562"/>
        <v>41</v>
      </c>
      <c r="AL574" s="47">
        <f t="shared" si="563"/>
        <v>36</v>
      </c>
      <c r="AM574" s="47">
        <f t="shared" si="564"/>
        <v>33</v>
      </c>
      <c r="AN574" s="47">
        <f t="shared" si="565"/>
        <v>34</v>
      </c>
      <c r="AO574" s="47">
        <f t="shared" si="566"/>
        <v>60</v>
      </c>
      <c r="AP574" s="47">
        <f t="shared" si="567"/>
        <v>43</v>
      </c>
      <c r="AQ574" s="47">
        <f t="shared" si="568"/>
        <v>37</v>
      </c>
      <c r="AR574" s="47">
        <f t="shared" si="569"/>
        <v>35</v>
      </c>
      <c r="AS574" s="47">
        <f t="shared" si="570"/>
        <v>35</v>
      </c>
      <c r="AT574" s="47">
        <f t="shared" si="571"/>
        <v>36</v>
      </c>
      <c r="AU574" s="47">
        <f t="shared" si="572"/>
        <v>39</v>
      </c>
      <c r="AV574" s="47">
        <f t="shared" si="573"/>
        <v>41</v>
      </c>
      <c r="AW574" s="47">
        <f t="shared" si="574"/>
        <v>49</v>
      </c>
      <c r="AX574" s="47">
        <f t="shared" si="575"/>
        <v>52</v>
      </c>
      <c r="AY574" s="47">
        <f t="shared" si="576"/>
        <v>49</v>
      </c>
      <c r="AZ574" s="47" t="str">
        <f t="shared" si="577"/>
        <v>NA</v>
      </c>
      <c r="BA574" s="47" t="str">
        <f t="shared" si="578"/>
        <v>NA</v>
      </c>
      <c r="BB574" s="47">
        <f t="shared" si="579"/>
        <v>51</v>
      </c>
      <c r="BC574" s="47">
        <f t="shared" si="580"/>
        <v>48</v>
      </c>
      <c r="BD574" s="47">
        <f t="shared" si="581"/>
        <v>50</v>
      </c>
      <c r="BE574" s="47">
        <f t="shared" si="582"/>
        <v>53</v>
      </c>
    </row>
    <row r="575" spans="1:57" s="36" customFormat="1" ht="15" customHeight="1" x14ac:dyDescent="0.25">
      <c r="A575" s="54" t="s">
        <v>1138</v>
      </c>
      <c r="B575" s="8" t="s">
        <v>926</v>
      </c>
      <c r="C575" s="81" t="s">
        <v>1130</v>
      </c>
      <c r="D575" s="37"/>
      <c r="E575" s="37"/>
      <c r="F575" s="37"/>
      <c r="G575" s="37"/>
      <c r="H575" s="37">
        <v>557100</v>
      </c>
      <c r="I575" s="37">
        <v>877554</v>
      </c>
      <c r="J575" s="37">
        <v>995700</v>
      </c>
      <c r="K575" s="37">
        <v>1157600</v>
      </c>
      <c r="L575" s="37">
        <v>1328800</v>
      </c>
      <c r="M575" s="37">
        <v>1434200</v>
      </c>
      <c r="N575" s="37">
        <v>1550600</v>
      </c>
      <c r="O575" s="37">
        <v>1434000</v>
      </c>
      <c r="P575" s="37">
        <v>1347054</v>
      </c>
      <c r="Q575" s="37">
        <v>1289274</v>
      </c>
      <c r="R575" s="37">
        <v>1441819</v>
      </c>
      <c r="S575" s="37">
        <v>1516481</v>
      </c>
      <c r="T575" s="66">
        <v>1598566</v>
      </c>
      <c r="U575" s="62">
        <v>1841234</v>
      </c>
      <c r="V575" s="67">
        <v>1766478</v>
      </c>
      <c r="W575" s="67">
        <v>1401799</v>
      </c>
      <c r="X575" s="67">
        <v>1462027</v>
      </c>
      <c r="Y575" s="67"/>
      <c r="Z575" s="67"/>
      <c r="AA575" s="147">
        <v>1678563</v>
      </c>
      <c r="AB575" s="147">
        <v>1768403</v>
      </c>
      <c r="AC575" s="147">
        <v>1775999</v>
      </c>
      <c r="AD575" s="147">
        <v>1662739</v>
      </c>
      <c r="AE575" s="47" t="str">
        <f t="shared" si="556"/>
        <v>NA</v>
      </c>
      <c r="AF575" s="47" t="str">
        <f t="shared" si="557"/>
        <v>NA</v>
      </c>
      <c r="AG575" s="47" t="str">
        <f t="shared" si="558"/>
        <v>NA</v>
      </c>
      <c r="AH575" s="47" t="str">
        <f t="shared" si="559"/>
        <v>NA</v>
      </c>
      <c r="AI575" s="47">
        <f t="shared" si="560"/>
        <v>32</v>
      </c>
      <c r="AJ575" s="47">
        <f t="shared" si="561"/>
        <v>23</v>
      </c>
      <c r="AK575" s="47">
        <f t="shared" si="562"/>
        <v>23</v>
      </c>
      <c r="AL575" s="47">
        <f t="shared" si="563"/>
        <v>23</v>
      </c>
      <c r="AM575" s="47">
        <f t="shared" si="564"/>
        <v>25</v>
      </c>
      <c r="AN575" s="47">
        <f t="shared" si="565"/>
        <v>25</v>
      </c>
      <c r="AO575" s="47">
        <f t="shared" si="566"/>
        <v>26</v>
      </c>
      <c r="AP575" s="47">
        <f t="shared" si="567"/>
        <v>27</v>
      </c>
      <c r="AQ575" s="47">
        <f t="shared" si="568"/>
        <v>27</v>
      </c>
      <c r="AR575" s="47">
        <f t="shared" si="569"/>
        <v>28</v>
      </c>
      <c r="AS575" s="47">
        <f t="shared" si="570"/>
        <v>30</v>
      </c>
      <c r="AT575" s="47">
        <f t="shared" si="571"/>
        <v>32</v>
      </c>
      <c r="AU575" s="47">
        <f t="shared" si="572"/>
        <v>35</v>
      </c>
      <c r="AV575" s="47">
        <f t="shared" si="573"/>
        <v>37</v>
      </c>
      <c r="AW575" s="47">
        <f t="shared" si="574"/>
        <v>37</v>
      </c>
      <c r="AX575" s="47">
        <f t="shared" si="575"/>
        <v>37</v>
      </c>
      <c r="AY575" s="47">
        <f t="shared" si="576"/>
        <v>39</v>
      </c>
      <c r="AZ575" s="47" t="str">
        <f t="shared" si="577"/>
        <v>NA</v>
      </c>
      <c r="BA575" s="47" t="str">
        <f t="shared" si="578"/>
        <v>NA</v>
      </c>
      <c r="BB575" s="47">
        <f t="shared" si="579"/>
        <v>46</v>
      </c>
      <c r="BC575" s="47">
        <f t="shared" si="580"/>
        <v>51</v>
      </c>
      <c r="BD575" s="47">
        <f t="shared" si="581"/>
        <v>52</v>
      </c>
      <c r="BE575" s="47">
        <f t="shared" si="582"/>
        <v>51</v>
      </c>
    </row>
    <row r="576" spans="1:57" s="36" customFormat="1" ht="15" customHeight="1" x14ac:dyDescent="0.25">
      <c r="A576" s="54" t="s">
        <v>628</v>
      </c>
      <c r="B576" s="8" t="s">
        <v>932</v>
      </c>
      <c r="C576" s="81" t="s">
        <v>1130</v>
      </c>
      <c r="D576" s="37"/>
      <c r="E576" s="37"/>
      <c r="F576" s="37"/>
      <c r="G576" s="37"/>
      <c r="H576" s="37">
        <v>270719</v>
      </c>
      <c r="I576" s="37">
        <v>331203</v>
      </c>
      <c r="J576" s="37">
        <v>384806</v>
      </c>
      <c r="K576" s="37">
        <v>556118</v>
      </c>
      <c r="L576" s="37">
        <v>643143</v>
      </c>
      <c r="M576" s="37">
        <v>682525</v>
      </c>
      <c r="N576" s="37">
        <v>901864</v>
      </c>
      <c r="O576" s="37">
        <v>837064</v>
      </c>
      <c r="P576" s="37">
        <v>769064</v>
      </c>
      <c r="Q576" s="37">
        <v>775718</v>
      </c>
      <c r="R576" s="37">
        <v>959861</v>
      </c>
      <c r="S576" s="37">
        <v>1042290</v>
      </c>
      <c r="T576" s="66">
        <v>1153559</v>
      </c>
      <c r="U576" s="62">
        <v>1277169</v>
      </c>
      <c r="V576" s="67">
        <v>1221331</v>
      </c>
      <c r="W576" s="67">
        <v>964928</v>
      </c>
      <c r="X576" s="67">
        <v>1143051</v>
      </c>
      <c r="Y576" s="67"/>
      <c r="Z576" s="67"/>
      <c r="AA576" s="147">
        <v>1338728</v>
      </c>
      <c r="AB576" s="147">
        <v>1547256</v>
      </c>
      <c r="AC576" s="147">
        <v>1538071</v>
      </c>
      <c r="AD576" s="147">
        <v>1475090</v>
      </c>
      <c r="AE576" s="47" t="str">
        <f t="shared" si="556"/>
        <v>NA</v>
      </c>
      <c r="AF576" s="47" t="str">
        <f t="shared" si="557"/>
        <v>NA</v>
      </c>
      <c r="AG576" s="47" t="str">
        <f t="shared" si="558"/>
        <v>NA</v>
      </c>
      <c r="AH576" s="47" t="str">
        <f t="shared" si="559"/>
        <v>NA</v>
      </c>
      <c r="AI576" s="47">
        <f t="shared" si="560"/>
        <v>76</v>
      </c>
      <c r="AJ576" s="47">
        <f t="shared" si="561"/>
        <v>75</v>
      </c>
      <c r="AK576" s="47">
        <f t="shared" si="562"/>
        <v>74</v>
      </c>
      <c r="AL576" s="47">
        <f t="shared" si="563"/>
        <v>57</v>
      </c>
      <c r="AM576" s="47">
        <f t="shared" si="564"/>
        <v>58</v>
      </c>
      <c r="AN576" s="47">
        <f t="shared" si="565"/>
        <v>63</v>
      </c>
      <c r="AO576" s="47">
        <f t="shared" si="566"/>
        <v>59</v>
      </c>
      <c r="AP576" s="47">
        <f t="shared" si="567"/>
        <v>57</v>
      </c>
      <c r="AQ576" s="47">
        <f t="shared" si="568"/>
        <v>58</v>
      </c>
      <c r="AR576" s="47">
        <f t="shared" si="569"/>
        <v>59</v>
      </c>
      <c r="AS576" s="47">
        <f t="shared" si="570"/>
        <v>55</v>
      </c>
      <c r="AT576" s="47">
        <f t="shared" si="571"/>
        <v>52</v>
      </c>
      <c r="AU576" s="47">
        <f t="shared" si="572"/>
        <v>54</v>
      </c>
      <c r="AV576" s="47">
        <f t="shared" si="573"/>
        <v>57</v>
      </c>
      <c r="AW576" s="47">
        <f t="shared" si="574"/>
        <v>60</v>
      </c>
      <c r="AX576" s="47">
        <f t="shared" si="575"/>
        <v>58</v>
      </c>
      <c r="AY576" s="47">
        <f t="shared" si="576"/>
        <v>54</v>
      </c>
      <c r="AZ576" s="47" t="str">
        <f t="shared" si="577"/>
        <v>NA</v>
      </c>
      <c r="BA576" s="47" t="str">
        <f t="shared" si="578"/>
        <v>NA</v>
      </c>
      <c r="BB576" s="47">
        <f t="shared" si="579"/>
        <v>60</v>
      </c>
      <c r="BC576" s="47">
        <f t="shared" si="580"/>
        <v>58</v>
      </c>
      <c r="BD576" s="47">
        <f t="shared" si="581"/>
        <v>61</v>
      </c>
      <c r="BE576" s="47">
        <f t="shared" si="582"/>
        <v>63</v>
      </c>
    </row>
    <row r="577" spans="1:57" s="36" customFormat="1" ht="15" customHeight="1" x14ac:dyDescent="0.25">
      <c r="A577" s="54" t="s">
        <v>704</v>
      </c>
      <c r="B577" s="8" t="s">
        <v>933</v>
      </c>
      <c r="C577" s="81" t="s">
        <v>1130</v>
      </c>
      <c r="D577" s="37"/>
      <c r="E577" s="37"/>
      <c r="F577" s="37"/>
      <c r="G577" s="37"/>
      <c r="H577" s="37">
        <v>332861</v>
      </c>
      <c r="I577" s="37">
        <v>385205</v>
      </c>
      <c r="J577" s="37">
        <v>475416</v>
      </c>
      <c r="K577" s="37">
        <v>620437</v>
      </c>
      <c r="L577" s="37">
        <v>724668</v>
      </c>
      <c r="M577" s="37">
        <v>766673</v>
      </c>
      <c r="N577" s="37">
        <v>855452</v>
      </c>
      <c r="O577" s="37">
        <v>831765</v>
      </c>
      <c r="P577" s="37">
        <v>732186</v>
      </c>
      <c r="Q577" s="37">
        <v>734536</v>
      </c>
      <c r="R577" s="37">
        <v>849255</v>
      </c>
      <c r="S577" s="37">
        <v>954943</v>
      </c>
      <c r="T577" s="66">
        <v>1049367</v>
      </c>
      <c r="U577" s="62">
        <v>1238695</v>
      </c>
      <c r="V577" s="67">
        <v>1217919</v>
      </c>
      <c r="W577" s="67">
        <v>955376</v>
      </c>
      <c r="X577" s="67">
        <v>1054739</v>
      </c>
      <c r="Y577" s="67"/>
      <c r="Z577" s="67"/>
      <c r="AA577" s="147">
        <v>1288995</v>
      </c>
      <c r="AB577" s="147">
        <v>1470786</v>
      </c>
      <c r="AC577" s="147">
        <v>1500402</v>
      </c>
      <c r="AD577" s="147">
        <v>1475158</v>
      </c>
      <c r="AE577" s="47" t="str">
        <f t="shared" si="556"/>
        <v>NA</v>
      </c>
      <c r="AF577" s="47" t="str">
        <f t="shared" si="557"/>
        <v>NA</v>
      </c>
      <c r="AG577" s="47" t="str">
        <f t="shared" si="558"/>
        <v>NA</v>
      </c>
      <c r="AH577" s="47" t="str">
        <f t="shared" si="559"/>
        <v>NA</v>
      </c>
      <c r="AI577" s="47">
        <f t="shared" si="560"/>
        <v>59</v>
      </c>
      <c r="AJ577" s="47">
        <f t="shared" si="561"/>
        <v>57</v>
      </c>
      <c r="AK577" s="47">
        <f t="shared" si="562"/>
        <v>57</v>
      </c>
      <c r="AL577" s="47">
        <f t="shared" si="563"/>
        <v>50</v>
      </c>
      <c r="AM577" s="47">
        <f t="shared" si="564"/>
        <v>52</v>
      </c>
      <c r="AN577" s="47">
        <f t="shared" si="565"/>
        <v>55</v>
      </c>
      <c r="AO577" s="47">
        <f t="shared" si="566"/>
        <v>62</v>
      </c>
      <c r="AP577" s="47">
        <f t="shared" si="567"/>
        <v>58</v>
      </c>
      <c r="AQ577" s="47">
        <f t="shared" si="568"/>
        <v>61</v>
      </c>
      <c r="AR577" s="47">
        <f t="shared" si="569"/>
        <v>60</v>
      </c>
      <c r="AS577" s="47">
        <f t="shared" si="570"/>
        <v>59</v>
      </c>
      <c r="AT577" s="47">
        <f t="shared" si="571"/>
        <v>58</v>
      </c>
      <c r="AU577" s="47">
        <f t="shared" si="572"/>
        <v>59</v>
      </c>
      <c r="AV577" s="47">
        <f t="shared" si="573"/>
        <v>60</v>
      </c>
      <c r="AW577" s="47">
        <f t="shared" si="574"/>
        <v>61</v>
      </c>
      <c r="AX577" s="47">
        <f t="shared" si="575"/>
        <v>59</v>
      </c>
      <c r="AY577" s="47">
        <f t="shared" si="576"/>
        <v>57</v>
      </c>
      <c r="AZ577" s="47" t="str">
        <f t="shared" si="577"/>
        <v>NA</v>
      </c>
      <c r="BA577" s="47" t="str">
        <f t="shared" si="578"/>
        <v>NA</v>
      </c>
      <c r="BB577" s="47">
        <f t="shared" si="579"/>
        <v>63</v>
      </c>
      <c r="BC577" s="47">
        <f t="shared" si="580"/>
        <v>64</v>
      </c>
      <c r="BD577" s="47">
        <f t="shared" si="581"/>
        <v>66</v>
      </c>
      <c r="BE577" s="47">
        <f t="shared" si="582"/>
        <v>62</v>
      </c>
    </row>
    <row r="578" spans="1:57" s="36" customFormat="1" ht="15" customHeight="1" x14ac:dyDescent="0.25">
      <c r="A578" s="54" t="s">
        <v>215</v>
      </c>
      <c r="B578" s="8" t="s">
        <v>916</v>
      </c>
      <c r="C578" s="81" t="s">
        <v>1130</v>
      </c>
      <c r="D578" s="37"/>
      <c r="E578" s="37"/>
      <c r="F578" s="37"/>
      <c r="G578" s="37"/>
      <c r="H578" s="37">
        <v>262200</v>
      </c>
      <c r="I578" s="37">
        <v>326700</v>
      </c>
      <c r="J578" s="37">
        <v>385900</v>
      </c>
      <c r="K578" s="37">
        <v>485300</v>
      </c>
      <c r="L578" s="37">
        <v>590400</v>
      </c>
      <c r="M578" s="37">
        <v>686900</v>
      </c>
      <c r="N578" s="37">
        <v>753000</v>
      </c>
      <c r="O578" s="37">
        <v>738500</v>
      </c>
      <c r="P578" s="37">
        <v>747700</v>
      </c>
      <c r="Q578" s="37">
        <v>866353</v>
      </c>
      <c r="R578" s="37">
        <v>762248</v>
      </c>
      <c r="S578" s="37">
        <v>832363</v>
      </c>
      <c r="T578" s="66">
        <v>944054</v>
      </c>
      <c r="U578" s="62">
        <v>1097846</v>
      </c>
      <c r="V578" s="67">
        <v>1024892</v>
      </c>
      <c r="W578" s="67">
        <v>881846</v>
      </c>
      <c r="X578" s="67">
        <v>974900</v>
      </c>
      <c r="Y578" s="67"/>
      <c r="Z578" s="67"/>
      <c r="AA578" s="147">
        <v>1259738</v>
      </c>
      <c r="AB578" s="147">
        <v>1440561</v>
      </c>
      <c r="AC578" s="147">
        <v>1476959</v>
      </c>
      <c r="AD578" s="147">
        <v>1459991</v>
      </c>
      <c r="AE578" s="47" t="str">
        <f t="shared" si="556"/>
        <v>NA</v>
      </c>
      <c r="AF578" s="47" t="str">
        <f t="shared" si="557"/>
        <v>NA</v>
      </c>
      <c r="AG578" s="47" t="str">
        <f t="shared" si="558"/>
        <v>NA</v>
      </c>
      <c r="AH578" s="47" t="str">
        <f t="shared" si="559"/>
        <v>NA</v>
      </c>
      <c r="AI578" s="47">
        <f t="shared" si="560"/>
        <v>78</v>
      </c>
      <c r="AJ578" s="47">
        <f t="shared" si="561"/>
        <v>76</v>
      </c>
      <c r="AK578" s="47">
        <f t="shared" si="562"/>
        <v>73</v>
      </c>
      <c r="AL578" s="47">
        <f t="shared" si="563"/>
        <v>68</v>
      </c>
      <c r="AM578" s="47">
        <f t="shared" si="564"/>
        <v>67</v>
      </c>
      <c r="AN578" s="47">
        <f t="shared" si="565"/>
        <v>59</v>
      </c>
      <c r="AO578" s="47">
        <f t="shared" si="566"/>
        <v>67</v>
      </c>
      <c r="AP578" s="47">
        <f t="shared" si="567"/>
        <v>65</v>
      </c>
      <c r="AQ578" s="47">
        <f t="shared" si="568"/>
        <v>59</v>
      </c>
      <c r="AR578" s="47">
        <f t="shared" si="569"/>
        <v>54</v>
      </c>
      <c r="AS578" s="47">
        <f t="shared" si="570"/>
        <v>66</v>
      </c>
      <c r="AT578" s="47">
        <f t="shared" si="571"/>
        <v>68</v>
      </c>
      <c r="AU578" s="47">
        <f t="shared" si="572"/>
        <v>68</v>
      </c>
      <c r="AV578" s="47">
        <f t="shared" si="573"/>
        <v>70</v>
      </c>
      <c r="AW578" s="47">
        <f t="shared" si="574"/>
        <v>74</v>
      </c>
      <c r="AX578" s="47">
        <f t="shared" si="575"/>
        <v>66</v>
      </c>
      <c r="AY578" s="47">
        <f t="shared" si="576"/>
        <v>64</v>
      </c>
      <c r="AZ578" s="47" t="str">
        <f t="shared" si="577"/>
        <v>NA</v>
      </c>
      <c r="BA578" s="47" t="str">
        <f t="shared" si="578"/>
        <v>NA</v>
      </c>
      <c r="BB578" s="47">
        <f t="shared" si="579"/>
        <v>66</v>
      </c>
      <c r="BC578" s="47">
        <f t="shared" si="580"/>
        <v>68</v>
      </c>
      <c r="BD578" s="47">
        <f t="shared" si="581"/>
        <v>67</v>
      </c>
      <c r="BE578" s="47">
        <f t="shared" si="582"/>
        <v>66</v>
      </c>
    </row>
    <row r="579" spans="1:57" s="36" customFormat="1" ht="15" customHeight="1" x14ac:dyDescent="0.25">
      <c r="A579" s="54" t="s">
        <v>624</v>
      </c>
      <c r="B579" s="8" t="s">
        <v>928</v>
      </c>
      <c r="C579" s="81" t="s">
        <v>1130</v>
      </c>
      <c r="D579" s="37"/>
      <c r="E579" s="37"/>
      <c r="F579" s="37"/>
      <c r="G579" s="37"/>
      <c r="H579" s="37">
        <v>166897</v>
      </c>
      <c r="I579" s="37">
        <v>195001</v>
      </c>
      <c r="J579" s="37">
        <v>246520</v>
      </c>
      <c r="K579" s="98">
        <f>((L579-J579)/2)+J579</f>
        <v>355550</v>
      </c>
      <c r="L579" s="37">
        <v>464580</v>
      </c>
      <c r="M579" s="37">
        <v>476800</v>
      </c>
      <c r="N579" s="37">
        <v>537061</v>
      </c>
      <c r="O579" s="37">
        <v>635507</v>
      </c>
      <c r="P579" s="37">
        <v>657682</v>
      </c>
      <c r="Q579" s="37">
        <v>638996</v>
      </c>
      <c r="R579" s="37">
        <v>737704</v>
      </c>
      <c r="S579" s="37">
        <v>786100</v>
      </c>
      <c r="T579" s="66">
        <v>832869</v>
      </c>
      <c r="U579" s="62">
        <v>982428</v>
      </c>
      <c r="V579" s="67">
        <v>935453</v>
      </c>
      <c r="W579" s="67">
        <v>675705</v>
      </c>
      <c r="X579" s="67">
        <v>791554</v>
      </c>
      <c r="Y579" s="67"/>
      <c r="Z579" s="67"/>
      <c r="AA579" s="147">
        <v>1094803</v>
      </c>
      <c r="AB579" s="147">
        <v>1251356</v>
      </c>
      <c r="AC579" s="147">
        <v>1263043</v>
      </c>
      <c r="AD579" s="147">
        <v>1259309</v>
      </c>
      <c r="AE579" s="47" t="str">
        <f t="shared" si="556"/>
        <v>NA</v>
      </c>
      <c r="AF579" s="47" t="str">
        <f t="shared" si="557"/>
        <v>NA</v>
      </c>
      <c r="AG579" s="47" t="str">
        <f t="shared" si="558"/>
        <v>NA</v>
      </c>
      <c r="AH579" s="47" t="str">
        <f t="shared" si="559"/>
        <v>NA</v>
      </c>
      <c r="AI579" s="47">
        <f t="shared" si="560"/>
        <v>106</v>
      </c>
      <c r="AJ579" s="47">
        <f t="shared" si="561"/>
        <v>110</v>
      </c>
      <c r="AK579" s="47">
        <f t="shared" si="562"/>
        <v>102</v>
      </c>
      <c r="AL579" s="47">
        <f t="shared" si="563"/>
        <v>85</v>
      </c>
      <c r="AM579" s="47">
        <f t="shared" si="564"/>
        <v>80</v>
      </c>
      <c r="AN579" s="47">
        <f t="shared" si="565"/>
        <v>86</v>
      </c>
      <c r="AO579" s="47">
        <f t="shared" si="566"/>
        <v>84</v>
      </c>
      <c r="AP579" s="47">
        <f t="shared" si="567"/>
        <v>73</v>
      </c>
      <c r="AQ579" s="47">
        <f t="shared" si="568"/>
        <v>68</v>
      </c>
      <c r="AR579" s="47">
        <f t="shared" si="569"/>
        <v>70</v>
      </c>
      <c r="AS579" s="47">
        <f t="shared" si="570"/>
        <v>70</v>
      </c>
      <c r="AT579" s="47">
        <f t="shared" si="571"/>
        <v>71</v>
      </c>
      <c r="AU579" s="47">
        <f t="shared" si="572"/>
        <v>77</v>
      </c>
      <c r="AV579" s="47">
        <f t="shared" si="573"/>
        <v>78</v>
      </c>
      <c r="AW579" s="47">
        <f t="shared" si="574"/>
        <v>79</v>
      </c>
      <c r="AX579" s="47">
        <f t="shared" si="575"/>
        <v>83</v>
      </c>
      <c r="AY579" s="47">
        <f t="shared" si="576"/>
        <v>80</v>
      </c>
      <c r="AZ579" s="47" t="str">
        <f t="shared" si="577"/>
        <v>NA</v>
      </c>
      <c r="BA579" s="47" t="str">
        <f t="shared" si="578"/>
        <v>NA</v>
      </c>
      <c r="BB579" s="47">
        <f t="shared" si="579"/>
        <v>72</v>
      </c>
      <c r="BC579" s="47">
        <f t="shared" si="580"/>
        <v>71</v>
      </c>
      <c r="BD579" s="47">
        <f t="shared" si="581"/>
        <v>71</v>
      </c>
      <c r="BE579" s="47">
        <f t="shared" si="582"/>
        <v>71</v>
      </c>
    </row>
    <row r="580" spans="1:57" s="36" customFormat="1" ht="15" customHeight="1" x14ac:dyDescent="0.25">
      <c r="A580" s="54" t="s">
        <v>701</v>
      </c>
      <c r="B580" s="8" t="s">
        <v>926</v>
      </c>
      <c r="C580" s="81" t="s">
        <v>1130</v>
      </c>
      <c r="D580" s="37"/>
      <c r="E580" s="37"/>
      <c r="F580" s="37"/>
      <c r="G580" s="37"/>
      <c r="H580" s="37">
        <v>383743</v>
      </c>
      <c r="I580" s="37">
        <v>496052</v>
      </c>
      <c r="J580" s="37">
        <v>563432</v>
      </c>
      <c r="K580" s="37">
        <v>680827</v>
      </c>
      <c r="L580" s="37">
        <v>807965</v>
      </c>
      <c r="M580" s="37">
        <v>898976</v>
      </c>
      <c r="N580" s="37">
        <v>963907</v>
      </c>
      <c r="O580" s="37">
        <v>909268</v>
      </c>
      <c r="P580" s="37">
        <v>894031</v>
      </c>
      <c r="Q580" s="37">
        <v>873327</v>
      </c>
      <c r="R580" s="37">
        <v>987785</v>
      </c>
      <c r="S580" s="37">
        <v>1032124</v>
      </c>
      <c r="T580" s="66">
        <v>1101100</v>
      </c>
      <c r="U580" s="62">
        <v>1185400</v>
      </c>
      <c r="V580" s="67">
        <v>1099127</v>
      </c>
      <c r="W580" s="67">
        <v>883700</v>
      </c>
      <c r="X580" s="67">
        <v>886262</v>
      </c>
      <c r="Y580" s="67"/>
      <c r="Z580" s="67"/>
      <c r="AA580" s="147">
        <v>1045606</v>
      </c>
      <c r="AB580" s="147">
        <v>1183922</v>
      </c>
      <c r="AC580" s="147">
        <v>1195899</v>
      </c>
      <c r="AD580" s="147">
        <v>1165522</v>
      </c>
      <c r="AE580" s="47" t="str">
        <f t="shared" si="556"/>
        <v>NA</v>
      </c>
      <c r="AF580" s="47" t="str">
        <f t="shared" si="557"/>
        <v>NA</v>
      </c>
      <c r="AG580" s="47" t="str">
        <f t="shared" si="558"/>
        <v>NA</v>
      </c>
      <c r="AH580" s="47" t="str">
        <f t="shared" si="559"/>
        <v>NA</v>
      </c>
      <c r="AI580" s="47">
        <f t="shared" si="560"/>
        <v>50</v>
      </c>
      <c r="AJ580" s="47">
        <f t="shared" si="561"/>
        <v>41</v>
      </c>
      <c r="AK580" s="47">
        <f t="shared" si="562"/>
        <v>42</v>
      </c>
      <c r="AL580" s="47">
        <f t="shared" si="563"/>
        <v>42</v>
      </c>
      <c r="AM580" s="47">
        <f t="shared" si="564"/>
        <v>41</v>
      </c>
      <c r="AN580" s="47">
        <f t="shared" si="565"/>
        <v>43</v>
      </c>
      <c r="AO580" s="47">
        <f t="shared" si="566"/>
        <v>48</v>
      </c>
      <c r="AP580" s="47">
        <f t="shared" si="567"/>
        <v>53</v>
      </c>
      <c r="AQ580" s="47">
        <f t="shared" si="568"/>
        <v>48</v>
      </c>
      <c r="AR580" s="47">
        <f t="shared" si="569"/>
        <v>52</v>
      </c>
      <c r="AS580" s="47">
        <f t="shared" si="570"/>
        <v>53</v>
      </c>
      <c r="AT580" s="47">
        <f t="shared" si="571"/>
        <v>54</v>
      </c>
      <c r="AU580" s="47">
        <f t="shared" si="572"/>
        <v>57</v>
      </c>
      <c r="AV580" s="47">
        <f t="shared" si="573"/>
        <v>63</v>
      </c>
      <c r="AW580" s="47">
        <f t="shared" si="574"/>
        <v>65</v>
      </c>
      <c r="AX580" s="47">
        <f t="shared" si="575"/>
        <v>65</v>
      </c>
      <c r="AY580" s="47">
        <f t="shared" si="576"/>
        <v>69</v>
      </c>
      <c r="AZ580" s="47" t="str">
        <f t="shared" si="577"/>
        <v>NA</v>
      </c>
      <c r="BA580" s="47" t="str">
        <f t="shared" si="578"/>
        <v>NA</v>
      </c>
      <c r="BB580" s="47">
        <f t="shared" si="579"/>
        <v>80</v>
      </c>
      <c r="BC580" s="47">
        <f t="shared" si="580"/>
        <v>78</v>
      </c>
      <c r="BD580" s="47">
        <f t="shared" si="581"/>
        <v>75</v>
      </c>
      <c r="BE580" s="47">
        <f t="shared" si="582"/>
        <v>74</v>
      </c>
    </row>
    <row r="581" spans="1:57" s="36" customFormat="1" ht="15" customHeight="1" x14ac:dyDescent="0.25">
      <c r="A581" s="54" t="s">
        <v>1140</v>
      </c>
      <c r="B581" s="8" t="s">
        <v>916</v>
      </c>
      <c r="C581" s="81" t="s">
        <v>1130</v>
      </c>
      <c r="D581" s="37"/>
      <c r="E581" s="37"/>
      <c r="F581" s="37"/>
      <c r="G581" s="37"/>
      <c r="H581" s="37">
        <v>285180</v>
      </c>
      <c r="I581" s="37">
        <v>388013</v>
      </c>
      <c r="J581" s="37">
        <v>448993</v>
      </c>
      <c r="K581" s="37">
        <v>513323</v>
      </c>
      <c r="L581" s="37">
        <v>868534</v>
      </c>
      <c r="M581" s="37">
        <v>907822</v>
      </c>
      <c r="N581" s="37">
        <v>925955</v>
      </c>
      <c r="O581" s="37">
        <v>819115</v>
      </c>
      <c r="P581" s="37">
        <v>692126</v>
      </c>
      <c r="Q581" s="37">
        <v>645382</v>
      </c>
      <c r="R581" s="98">
        <f>((T581-Q581)/3)+Q581</f>
        <v>705205</v>
      </c>
      <c r="S581" s="98">
        <f>((T581-Q581)/3)+R581</f>
        <v>765028</v>
      </c>
      <c r="T581" s="66">
        <v>824851</v>
      </c>
      <c r="U581" s="62">
        <v>959486</v>
      </c>
      <c r="V581" s="67">
        <v>879908</v>
      </c>
      <c r="W581" s="67">
        <v>645800</v>
      </c>
      <c r="X581" s="67">
        <v>708345</v>
      </c>
      <c r="Y581" s="67"/>
      <c r="Z581" s="67"/>
      <c r="AA581" s="147">
        <v>956014</v>
      </c>
      <c r="AB581" s="147">
        <v>1076959</v>
      </c>
      <c r="AC581" s="147">
        <v>1093348</v>
      </c>
      <c r="AD581" s="147">
        <v>1053035</v>
      </c>
      <c r="AE581" s="47" t="str">
        <f t="shared" si="556"/>
        <v>NA</v>
      </c>
      <c r="AF581" s="47" t="str">
        <f t="shared" si="557"/>
        <v>NA</v>
      </c>
      <c r="AG581" s="47" t="str">
        <f t="shared" si="558"/>
        <v>NA</v>
      </c>
      <c r="AH581" s="47" t="str">
        <f t="shared" si="559"/>
        <v>NA</v>
      </c>
      <c r="AI581" s="47">
        <f t="shared" si="560"/>
        <v>71</v>
      </c>
      <c r="AJ581" s="47">
        <f t="shared" si="561"/>
        <v>56</v>
      </c>
      <c r="AK581" s="47">
        <f t="shared" si="562"/>
        <v>60</v>
      </c>
      <c r="AL581" s="47">
        <f t="shared" si="563"/>
        <v>66</v>
      </c>
      <c r="AM581" s="47">
        <f t="shared" si="564"/>
        <v>37</v>
      </c>
      <c r="AN581" s="47">
        <f t="shared" si="565"/>
        <v>41</v>
      </c>
      <c r="AO581" s="47">
        <f t="shared" si="566"/>
        <v>51</v>
      </c>
      <c r="AP581" s="47">
        <f t="shared" si="567"/>
        <v>60</v>
      </c>
      <c r="AQ581" s="47">
        <f t="shared" si="568"/>
        <v>63</v>
      </c>
      <c r="AR581" s="47">
        <f t="shared" si="569"/>
        <v>68</v>
      </c>
      <c r="AS581" s="47">
        <f t="shared" si="570"/>
        <v>72</v>
      </c>
      <c r="AT581" s="47">
        <f t="shared" si="571"/>
        <v>76</v>
      </c>
      <c r="AU581" s="47">
        <f t="shared" si="572"/>
        <v>78</v>
      </c>
      <c r="AV581" s="47">
        <f t="shared" si="573"/>
        <v>80</v>
      </c>
      <c r="AW581" s="47">
        <f t="shared" si="574"/>
        <v>84</v>
      </c>
      <c r="AX581" s="47">
        <f t="shared" si="575"/>
        <v>88</v>
      </c>
      <c r="AY581" s="47">
        <f t="shared" si="576"/>
        <v>86</v>
      </c>
      <c r="AZ581" s="47" t="str">
        <f t="shared" si="577"/>
        <v>NA</v>
      </c>
      <c r="BA581" s="47" t="str">
        <f t="shared" si="578"/>
        <v>NA</v>
      </c>
      <c r="BB581" s="47">
        <f t="shared" si="579"/>
        <v>87</v>
      </c>
      <c r="BC581" s="47">
        <f t="shared" si="580"/>
        <v>87</v>
      </c>
      <c r="BD581" s="47">
        <f t="shared" si="581"/>
        <v>89</v>
      </c>
      <c r="BE581" s="47">
        <f t="shared" si="582"/>
        <v>90</v>
      </c>
    </row>
    <row r="582" spans="1:57" s="36" customFormat="1" ht="15" customHeight="1" x14ac:dyDescent="0.25">
      <c r="A582" s="54" t="s">
        <v>1141</v>
      </c>
      <c r="B582" s="8" t="s">
        <v>926</v>
      </c>
      <c r="C582" s="81" t="s">
        <v>1130</v>
      </c>
      <c r="D582" s="37"/>
      <c r="E582" s="37"/>
      <c r="F582" s="37"/>
      <c r="G582" s="37"/>
      <c r="H582" s="37">
        <v>265665</v>
      </c>
      <c r="I582" s="37">
        <v>288458</v>
      </c>
      <c r="J582" s="37">
        <v>326632</v>
      </c>
      <c r="K582" s="37">
        <v>386328</v>
      </c>
      <c r="L582" s="37">
        <v>453279</v>
      </c>
      <c r="M582" s="37">
        <v>508490</v>
      </c>
      <c r="N582" s="37">
        <v>631688</v>
      </c>
      <c r="O582" s="37">
        <v>595495</v>
      </c>
      <c r="P582" s="37">
        <v>535735</v>
      </c>
      <c r="Q582" s="37">
        <v>537772</v>
      </c>
      <c r="R582" s="37">
        <v>593742</v>
      </c>
      <c r="S582" s="37">
        <v>637404</v>
      </c>
      <c r="T582" s="66">
        <v>697851</v>
      </c>
      <c r="U582" s="66">
        <v>816135</v>
      </c>
      <c r="V582" s="118">
        <v>760736</v>
      </c>
      <c r="W582" s="118">
        <v>550263</v>
      </c>
      <c r="X582" s="118">
        <v>618104</v>
      </c>
      <c r="Y582" s="118"/>
      <c r="Z582" s="118"/>
      <c r="AA582" s="148">
        <v>727683</v>
      </c>
      <c r="AB582" s="148">
        <v>855728</v>
      </c>
      <c r="AC582" s="147">
        <v>832382</v>
      </c>
      <c r="AD582" s="147">
        <v>770271</v>
      </c>
      <c r="AE582" s="119" t="str">
        <f t="shared" si="556"/>
        <v>NA</v>
      </c>
      <c r="AF582" s="119" t="str">
        <f t="shared" si="557"/>
        <v>NA</v>
      </c>
      <c r="AG582" s="119" t="str">
        <f t="shared" si="558"/>
        <v>NA</v>
      </c>
      <c r="AH582" s="119" t="str">
        <f t="shared" si="559"/>
        <v>NA</v>
      </c>
      <c r="AI582" s="119">
        <f t="shared" si="560"/>
        <v>77</v>
      </c>
      <c r="AJ582" s="119">
        <f t="shared" si="561"/>
        <v>78</v>
      </c>
      <c r="AK582" s="119">
        <f t="shared" si="562"/>
        <v>81</v>
      </c>
      <c r="AL582" s="119">
        <f t="shared" si="563"/>
        <v>82</v>
      </c>
      <c r="AM582" s="119">
        <f t="shared" si="564"/>
        <v>84</v>
      </c>
      <c r="AN582" s="119">
        <f t="shared" si="565"/>
        <v>83</v>
      </c>
      <c r="AO582" s="119">
        <f t="shared" si="566"/>
        <v>79</v>
      </c>
      <c r="AP582" s="119">
        <f t="shared" si="567"/>
        <v>80</v>
      </c>
      <c r="AQ582" s="119">
        <f t="shared" si="568"/>
        <v>83</v>
      </c>
      <c r="AR582" s="119">
        <f t="shared" si="569"/>
        <v>85</v>
      </c>
      <c r="AS582" s="119">
        <f t="shared" si="570"/>
        <v>85</v>
      </c>
      <c r="AT582" s="119">
        <f t="shared" si="571"/>
        <v>86</v>
      </c>
      <c r="AU582" s="119">
        <f t="shared" si="572"/>
        <v>87</v>
      </c>
      <c r="AV582" s="119">
        <f t="shared" si="573"/>
        <v>89</v>
      </c>
      <c r="AW582" s="119">
        <f t="shared" si="574"/>
        <v>93</v>
      </c>
      <c r="AX582" s="119">
        <f t="shared" si="575"/>
        <v>100</v>
      </c>
      <c r="AY582" s="119">
        <f t="shared" si="576"/>
        <v>99</v>
      </c>
      <c r="AZ582" s="119" t="str">
        <f t="shared" si="577"/>
        <v>NA</v>
      </c>
      <c r="BA582" s="119" t="str">
        <f t="shared" si="578"/>
        <v>NA</v>
      </c>
      <c r="BB582" s="47">
        <f t="shared" si="579"/>
        <v>110</v>
      </c>
      <c r="BC582" s="47">
        <f t="shared" si="580"/>
        <v>110</v>
      </c>
      <c r="BD582" s="47">
        <f t="shared" si="581"/>
        <v>113</v>
      </c>
      <c r="BE582" s="47">
        <f t="shared" si="582"/>
        <v>117</v>
      </c>
    </row>
    <row r="583" spans="1:57" s="36" customFormat="1" ht="15" customHeight="1" x14ac:dyDescent="0.25">
      <c r="A583" s="54" t="s">
        <v>755</v>
      </c>
      <c r="B583" s="8" t="s">
        <v>924</v>
      </c>
      <c r="C583" s="81" t="s">
        <v>1130</v>
      </c>
      <c r="D583" s="37"/>
      <c r="E583" s="37"/>
      <c r="F583" s="37"/>
      <c r="G583" s="37"/>
      <c r="H583" s="37">
        <v>218577</v>
      </c>
      <c r="I583" s="37">
        <v>252556</v>
      </c>
      <c r="J583" s="37">
        <v>292688</v>
      </c>
      <c r="K583" s="37">
        <v>356208</v>
      </c>
      <c r="L583" s="37">
        <v>461648</v>
      </c>
      <c r="M583" s="37">
        <v>551019</v>
      </c>
      <c r="N583" s="37">
        <v>680586</v>
      </c>
      <c r="O583" s="37">
        <v>543456</v>
      </c>
      <c r="P583" s="37">
        <v>457488</v>
      </c>
      <c r="Q583" s="37">
        <v>451925</v>
      </c>
      <c r="R583" s="37">
        <v>511200</v>
      </c>
      <c r="S583" s="37">
        <v>540039</v>
      </c>
      <c r="T583" s="66">
        <v>571955</v>
      </c>
      <c r="U583" s="62">
        <v>663500</v>
      </c>
      <c r="V583" s="67">
        <v>647822</v>
      </c>
      <c r="W583" s="67">
        <v>517310</v>
      </c>
      <c r="X583" s="67">
        <v>563439</v>
      </c>
      <c r="Y583" s="67"/>
      <c r="Z583" s="67"/>
      <c r="AA583" s="147">
        <v>700540</v>
      </c>
      <c r="AB583" s="147">
        <v>792737</v>
      </c>
      <c r="AC583" s="147">
        <v>783456</v>
      </c>
      <c r="AD583" s="147">
        <v>738136</v>
      </c>
      <c r="AE583" s="47" t="str">
        <f t="shared" si="556"/>
        <v>NA</v>
      </c>
      <c r="AF583" s="47" t="str">
        <f t="shared" si="557"/>
        <v>NA</v>
      </c>
      <c r="AG583" s="47" t="str">
        <f t="shared" si="558"/>
        <v>NA</v>
      </c>
      <c r="AH583" s="47" t="str">
        <f t="shared" si="559"/>
        <v>NA</v>
      </c>
      <c r="AI583" s="47">
        <f t="shared" si="560"/>
        <v>87</v>
      </c>
      <c r="AJ583" s="47">
        <f t="shared" si="561"/>
        <v>85</v>
      </c>
      <c r="AK583" s="47">
        <f t="shared" si="562"/>
        <v>87</v>
      </c>
      <c r="AL583" s="47">
        <f t="shared" si="563"/>
        <v>84</v>
      </c>
      <c r="AM583" s="47">
        <f t="shared" si="564"/>
        <v>81</v>
      </c>
      <c r="AN583" s="47">
        <f t="shared" si="565"/>
        <v>78</v>
      </c>
      <c r="AO583" s="47">
        <f t="shared" si="566"/>
        <v>73</v>
      </c>
      <c r="AP583" s="47">
        <f t="shared" si="567"/>
        <v>83</v>
      </c>
      <c r="AQ583" s="47">
        <f t="shared" si="568"/>
        <v>90</v>
      </c>
      <c r="AR583" s="47">
        <f t="shared" si="569"/>
        <v>95</v>
      </c>
      <c r="AS583" s="47">
        <f t="shared" si="570"/>
        <v>96</v>
      </c>
      <c r="AT583" s="47">
        <f t="shared" si="571"/>
        <v>96</v>
      </c>
      <c r="AU583" s="47">
        <f t="shared" si="572"/>
        <v>109</v>
      </c>
      <c r="AV583" s="47">
        <f t="shared" si="573"/>
        <v>109</v>
      </c>
      <c r="AW583" s="47">
        <f t="shared" si="574"/>
        <v>114</v>
      </c>
      <c r="AX583" s="47">
        <f t="shared" si="575"/>
        <v>112</v>
      </c>
      <c r="AY583" s="47">
        <f t="shared" si="576"/>
        <v>112</v>
      </c>
      <c r="AZ583" s="47" t="str">
        <f t="shared" si="577"/>
        <v>NA</v>
      </c>
      <c r="BA583" s="47" t="str">
        <f t="shared" si="578"/>
        <v>NA</v>
      </c>
      <c r="BB583" s="47">
        <f t="shared" si="579"/>
        <v>117</v>
      </c>
      <c r="BC583" s="47">
        <f t="shared" si="580"/>
        <v>116</v>
      </c>
      <c r="BD583" s="47">
        <f t="shared" si="581"/>
        <v>123</v>
      </c>
      <c r="BE583" s="47">
        <f t="shared" si="582"/>
        <v>125</v>
      </c>
    </row>
    <row r="584" spans="1:57" s="36" customFormat="1" ht="15" customHeight="1" x14ac:dyDescent="0.25">
      <c r="A584" s="54" t="s">
        <v>515</v>
      </c>
      <c r="B584" s="8" t="s">
        <v>928</v>
      </c>
      <c r="C584" s="81" t="s">
        <v>1130</v>
      </c>
      <c r="D584" s="37"/>
      <c r="E584" s="37"/>
      <c r="F584" s="37"/>
      <c r="G584" s="37"/>
      <c r="H584" s="37">
        <v>106222</v>
      </c>
      <c r="I584" s="37">
        <v>132876</v>
      </c>
      <c r="J584" s="37">
        <v>160980</v>
      </c>
      <c r="K584" s="37">
        <v>174159</v>
      </c>
      <c r="L584" s="37">
        <v>234642</v>
      </c>
      <c r="M584" s="37">
        <v>266348</v>
      </c>
      <c r="N584" s="37">
        <v>410704</v>
      </c>
      <c r="O584" s="37">
        <v>338505</v>
      </c>
      <c r="P584" s="37">
        <v>335927</v>
      </c>
      <c r="Q584" s="37">
        <v>339330</v>
      </c>
      <c r="R584" s="37">
        <v>400621</v>
      </c>
      <c r="S584" s="37">
        <v>456627</v>
      </c>
      <c r="T584" s="66">
        <v>496018</v>
      </c>
      <c r="U584" s="62">
        <v>592368</v>
      </c>
      <c r="V584" s="67">
        <v>560617</v>
      </c>
      <c r="W584" s="67">
        <v>452209</v>
      </c>
      <c r="X584" s="67">
        <v>508875</v>
      </c>
      <c r="Y584" s="67"/>
      <c r="Z584" s="67"/>
      <c r="AA584" s="147">
        <v>673515</v>
      </c>
      <c r="AB584" s="147">
        <v>777018</v>
      </c>
      <c r="AC584" s="147">
        <v>786205</v>
      </c>
      <c r="AD584" s="147">
        <v>760461</v>
      </c>
      <c r="AE584" s="47" t="str">
        <f t="shared" si="556"/>
        <v>NA</v>
      </c>
      <c r="AF584" s="47" t="str">
        <f t="shared" si="557"/>
        <v>NA</v>
      </c>
      <c r="AG584" s="47" t="str">
        <f t="shared" si="558"/>
        <v>NA</v>
      </c>
      <c r="AH584" s="47" t="str">
        <f t="shared" si="559"/>
        <v>NA</v>
      </c>
      <c r="AI584" s="47">
        <f t="shared" si="560"/>
        <v>156</v>
      </c>
      <c r="AJ584" s="47">
        <f t="shared" si="561"/>
        <v>152</v>
      </c>
      <c r="AK584" s="47">
        <f t="shared" si="562"/>
        <v>145</v>
      </c>
      <c r="AL584" s="47">
        <f t="shared" si="563"/>
        <v>159</v>
      </c>
      <c r="AM584" s="47">
        <f t="shared" si="564"/>
        <v>138</v>
      </c>
      <c r="AN584" s="47">
        <f t="shared" si="565"/>
        <v>140</v>
      </c>
      <c r="AO584" s="47">
        <f t="shared" si="566"/>
        <v>108</v>
      </c>
      <c r="AP584" s="47">
        <f t="shared" si="567"/>
        <v>124</v>
      </c>
      <c r="AQ584" s="47">
        <f t="shared" si="568"/>
        <v>123</v>
      </c>
      <c r="AR584" s="47">
        <f t="shared" si="569"/>
        <v>125</v>
      </c>
      <c r="AS584" s="47">
        <f t="shared" si="570"/>
        <v>123</v>
      </c>
      <c r="AT584" s="47">
        <f t="shared" si="571"/>
        <v>121</v>
      </c>
      <c r="AU584" s="47">
        <f t="shared" si="572"/>
        <v>124</v>
      </c>
      <c r="AV584" s="47">
        <f t="shared" si="573"/>
        <v>125</v>
      </c>
      <c r="AW584" s="47">
        <f t="shared" si="574"/>
        <v>127</v>
      </c>
      <c r="AX584" s="47">
        <f t="shared" si="575"/>
        <v>124</v>
      </c>
      <c r="AY584" s="47">
        <f t="shared" si="576"/>
        <v>120</v>
      </c>
      <c r="AZ584" s="47" t="str">
        <f t="shared" si="577"/>
        <v>NA</v>
      </c>
      <c r="BA584" s="47" t="str">
        <f t="shared" si="578"/>
        <v>NA</v>
      </c>
      <c r="BB584" s="47">
        <f t="shared" si="579"/>
        <v>121</v>
      </c>
      <c r="BC584" s="47">
        <f t="shared" si="580"/>
        <v>120</v>
      </c>
      <c r="BD584" s="47">
        <f t="shared" si="581"/>
        <v>122</v>
      </c>
      <c r="BE584" s="47">
        <f t="shared" si="582"/>
        <v>119</v>
      </c>
    </row>
    <row r="585" spans="1:57" s="36" customFormat="1" ht="15" customHeight="1" x14ac:dyDescent="0.25">
      <c r="A585" s="54" t="s">
        <v>763</v>
      </c>
      <c r="B585" s="8" t="s">
        <v>926</v>
      </c>
      <c r="C585" s="81" t="s">
        <v>1130</v>
      </c>
      <c r="D585" s="37"/>
      <c r="E585" s="37"/>
      <c r="F585" s="37"/>
      <c r="G585" s="37"/>
      <c r="H585" s="37">
        <v>142624</v>
      </c>
      <c r="I585" s="37">
        <v>170995</v>
      </c>
      <c r="J585" s="37">
        <v>201470</v>
      </c>
      <c r="K585" s="37">
        <v>237471</v>
      </c>
      <c r="L585" s="37">
        <v>314814</v>
      </c>
      <c r="M585" s="37">
        <v>355116</v>
      </c>
      <c r="N585" s="37">
        <v>496301</v>
      </c>
      <c r="O585" s="37">
        <v>430467</v>
      </c>
      <c r="P585" s="37">
        <v>399317</v>
      </c>
      <c r="Q585" s="37">
        <v>415895</v>
      </c>
      <c r="R585" s="37">
        <v>441365</v>
      </c>
      <c r="S585" s="37">
        <v>475466</v>
      </c>
      <c r="T585" s="66">
        <v>528121</v>
      </c>
      <c r="U585" s="62">
        <v>638939</v>
      </c>
      <c r="V585" s="67">
        <v>686593</v>
      </c>
      <c r="W585" s="67">
        <v>522414</v>
      </c>
      <c r="X585" s="67">
        <v>564435</v>
      </c>
      <c r="Y585" s="67"/>
      <c r="Z585" s="67"/>
      <c r="AA585" s="147">
        <v>682557</v>
      </c>
      <c r="AB585" s="147">
        <v>771760</v>
      </c>
      <c r="AC585" s="147">
        <v>797101</v>
      </c>
      <c r="AD585" s="147">
        <v>716180</v>
      </c>
      <c r="AE585" s="47" t="str">
        <f t="shared" si="556"/>
        <v>NA</v>
      </c>
      <c r="AF585" s="47" t="str">
        <f t="shared" si="557"/>
        <v>NA</v>
      </c>
      <c r="AG585" s="47" t="str">
        <f t="shared" si="558"/>
        <v>NA</v>
      </c>
      <c r="AH585" s="47" t="str">
        <f t="shared" si="559"/>
        <v>NA</v>
      </c>
      <c r="AI585" s="47">
        <f t="shared" si="560"/>
        <v>122</v>
      </c>
      <c r="AJ585" s="47">
        <f t="shared" si="561"/>
        <v>119</v>
      </c>
      <c r="AK585" s="47">
        <f t="shared" si="562"/>
        <v>123</v>
      </c>
      <c r="AL585" s="47">
        <f t="shared" si="563"/>
        <v>125</v>
      </c>
      <c r="AM585" s="47">
        <f t="shared" si="564"/>
        <v>115</v>
      </c>
      <c r="AN585" s="47">
        <f t="shared" si="565"/>
        <v>111</v>
      </c>
      <c r="AO585" s="47">
        <f t="shared" si="566"/>
        <v>89</v>
      </c>
      <c r="AP585" s="47">
        <f t="shared" si="567"/>
        <v>104</v>
      </c>
      <c r="AQ585" s="47">
        <f t="shared" si="568"/>
        <v>103</v>
      </c>
      <c r="AR585" s="47">
        <f t="shared" si="569"/>
        <v>101</v>
      </c>
      <c r="AS585" s="47">
        <f t="shared" si="570"/>
        <v>112</v>
      </c>
      <c r="AT585" s="47">
        <f t="shared" si="571"/>
        <v>114</v>
      </c>
      <c r="AU585" s="47">
        <f t="shared" si="572"/>
        <v>117</v>
      </c>
      <c r="AV585" s="47">
        <f t="shared" si="573"/>
        <v>117</v>
      </c>
      <c r="AW585" s="47">
        <f t="shared" si="574"/>
        <v>103</v>
      </c>
      <c r="AX585" s="47">
        <f t="shared" si="575"/>
        <v>109</v>
      </c>
      <c r="AY585" s="47">
        <f t="shared" si="576"/>
        <v>111</v>
      </c>
      <c r="AZ585" s="47" t="str">
        <f t="shared" si="577"/>
        <v>NA</v>
      </c>
      <c r="BA585" s="47" t="str">
        <f t="shared" si="578"/>
        <v>NA</v>
      </c>
      <c r="BB585" s="47">
        <f t="shared" si="579"/>
        <v>120</v>
      </c>
      <c r="BC585" s="47">
        <f t="shared" si="580"/>
        <v>121</v>
      </c>
      <c r="BD585" s="47">
        <f t="shared" si="581"/>
        <v>118</v>
      </c>
      <c r="BE585" s="47">
        <f t="shared" si="582"/>
        <v>130</v>
      </c>
    </row>
    <row r="586" spans="1:57" s="36" customFormat="1" ht="15" customHeight="1" x14ac:dyDescent="0.25">
      <c r="A586" s="54" t="s">
        <v>1142</v>
      </c>
      <c r="B586" s="8" t="s">
        <v>924</v>
      </c>
      <c r="C586" s="81" t="s">
        <v>1130</v>
      </c>
      <c r="D586" s="37"/>
      <c r="E586" s="37"/>
      <c r="F586" s="37"/>
      <c r="G586" s="37"/>
      <c r="H586" s="37">
        <v>468483</v>
      </c>
      <c r="I586" s="37">
        <v>499643</v>
      </c>
      <c r="J586" s="37">
        <v>509496</v>
      </c>
      <c r="K586" s="37">
        <v>459193</v>
      </c>
      <c r="L586" s="37">
        <v>460163</v>
      </c>
      <c r="M586" s="37">
        <v>517180</v>
      </c>
      <c r="N586" s="37">
        <v>564439</v>
      </c>
      <c r="O586" s="37">
        <v>500372</v>
      </c>
      <c r="P586" s="37">
        <v>442395</v>
      </c>
      <c r="Q586" s="37">
        <v>435732</v>
      </c>
      <c r="R586" s="37">
        <v>487010</v>
      </c>
      <c r="S586" s="37">
        <v>524067</v>
      </c>
      <c r="T586" s="66">
        <v>577060</v>
      </c>
      <c r="U586" s="62">
        <v>675987</v>
      </c>
      <c r="V586" s="67">
        <v>664672</v>
      </c>
      <c r="W586" s="67">
        <v>545932</v>
      </c>
      <c r="X586" s="67">
        <v>586581</v>
      </c>
      <c r="Y586" s="67"/>
      <c r="Z586" s="67"/>
      <c r="AA586" s="147">
        <v>686508</v>
      </c>
      <c r="AB586" s="147">
        <v>753526</v>
      </c>
      <c r="AC586" s="147">
        <v>762018</v>
      </c>
      <c r="AD586" s="147">
        <v>700189</v>
      </c>
      <c r="AE586" s="47" t="str">
        <f t="shared" si="556"/>
        <v>NA</v>
      </c>
      <c r="AF586" s="47" t="str">
        <f t="shared" si="557"/>
        <v>NA</v>
      </c>
      <c r="AG586" s="47" t="str">
        <f t="shared" si="558"/>
        <v>NA</v>
      </c>
      <c r="AH586" s="47" t="str">
        <f t="shared" si="559"/>
        <v>NA</v>
      </c>
      <c r="AI586" s="47">
        <f t="shared" si="560"/>
        <v>36</v>
      </c>
      <c r="AJ586" s="47">
        <f t="shared" si="561"/>
        <v>40</v>
      </c>
      <c r="AK586" s="47">
        <f t="shared" si="562"/>
        <v>51</v>
      </c>
      <c r="AL586" s="47">
        <f t="shared" si="563"/>
        <v>75</v>
      </c>
      <c r="AM586" s="47">
        <f t="shared" si="564"/>
        <v>83</v>
      </c>
      <c r="AN586" s="47">
        <f t="shared" si="565"/>
        <v>81</v>
      </c>
      <c r="AO586" s="47">
        <f t="shared" si="566"/>
        <v>82</v>
      </c>
      <c r="AP586" s="47">
        <f t="shared" si="567"/>
        <v>87</v>
      </c>
      <c r="AQ586" s="47">
        <f t="shared" si="568"/>
        <v>93</v>
      </c>
      <c r="AR586" s="47">
        <f t="shared" si="569"/>
        <v>96</v>
      </c>
      <c r="AS586" s="47">
        <f t="shared" si="570"/>
        <v>98</v>
      </c>
      <c r="AT586" s="47">
        <f t="shared" si="571"/>
        <v>100</v>
      </c>
      <c r="AU586" s="47">
        <f t="shared" si="572"/>
        <v>107</v>
      </c>
      <c r="AV586" s="47">
        <f t="shared" si="573"/>
        <v>107</v>
      </c>
      <c r="AW586" s="47">
        <f t="shared" si="574"/>
        <v>110</v>
      </c>
      <c r="AX586" s="47">
        <f t="shared" si="575"/>
        <v>101</v>
      </c>
      <c r="AY586" s="47">
        <f t="shared" si="576"/>
        <v>105</v>
      </c>
      <c r="AZ586" s="47" t="str">
        <f t="shared" si="577"/>
        <v>NA</v>
      </c>
      <c r="BA586" s="47" t="str">
        <f t="shared" si="578"/>
        <v>NA</v>
      </c>
      <c r="BB586" s="47">
        <f t="shared" si="579"/>
        <v>119</v>
      </c>
      <c r="BC586" s="47">
        <f t="shared" si="580"/>
        <v>126</v>
      </c>
      <c r="BD586" s="47">
        <f t="shared" si="581"/>
        <v>128</v>
      </c>
      <c r="BE586" s="47">
        <f t="shared" si="582"/>
        <v>134</v>
      </c>
    </row>
    <row r="587" spans="1:57" s="36" customFormat="1" ht="15" customHeight="1" x14ac:dyDescent="0.25">
      <c r="A587" s="54" t="s">
        <v>344</v>
      </c>
      <c r="B587" s="8" t="s">
        <v>930</v>
      </c>
      <c r="C587" s="81" t="s">
        <v>1130</v>
      </c>
      <c r="D587" s="37"/>
      <c r="E587" s="37"/>
      <c r="F587" s="37"/>
      <c r="G587" s="37"/>
      <c r="H587" s="37">
        <v>31635</v>
      </c>
      <c r="I587" s="37">
        <v>36721</v>
      </c>
      <c r="J587" s="37">
        <v>41136</v>
      </c>
      <c r="K587" s="37">
        <v>48821</v>
      </c>
      <c r="L587" s="37">
        <v>54869</v>
      </c>
      <c r="M587" s="37">
        <v>57859</v>
      </c>
      <c r="N587" s="37">
        <v>65307</v>
      </c>
      <c r="O587" s="37">
        <v>59141</v>
      </c>
      <c r="P587" s="37">
        <v>54627</v>
      </c>
      <c r="Q587" s="37">
        <v>55963</v>
      </c>
      <c r="R587" s="98">
        <f>((T587-Q587)/3)+Q587</f>
        <v>184699.66666666669</v>
      </c>
      <c r="S587" s="98">
        <f>((T587-Q587)/3)+R587</f>
        <v>313436.33333333337</v>
      </c>
      <c r="T587" s="66">
        <v>442173</v>
      </c>
      <c r="U587" s="62">
        <v>507065</v>
      </c>
      <c r="V587" s="67">
        <v>474956</v>
      </c>
      <c r="W587" s="67">
        <v>376708</v>
      </c>
      <c r="X587" s="67">
        <v>411135</v>
      </c>
      <c r="Y587" s="67"/>
      <c r="Z587" s="67"/>
      <c r="AA587" s="147">
        <v>597865</v>
      </c>
      <c r="AB587" s="147">
        <v>748637</v>
      </c>
      <c r="AC587" s="147">
        <v>778315</v>
      </c>
      <c r="AD587" s="147">
        <v>748862</v>
      </c>
      <c r="AE587" s="47" t="str">
        <f t="shared" si="556"/>
        <v>NA</v>
      </c>
      <c r="AF587" s="47" t="str">
        <f t="shared" si="557"/>
        <v>NA</v>
      </c>
      <c r="AG587" s="47" t="str">
        <f t="shared" si="558"/>
        <v>NA</v>
      </c>
      <c r="AH587" s="47" t="str">
        <f t="shared" si="559"/>
        <v>NA</v>
      </c>
      <c r="AI587" s="47">
        <f t="shared" si="560"/>
        <v>325</v>
      </c>
      <c r="AJ587" s="47">
        <f t="shared" si="561"/>
        <v>333</v>
      </c>
      <c r="AK587" s="47">
        <f t="shared" si="562"/>
        <v>337</v>
      </c>
      <c r="AL587" s="47">
        <f t="shared" si="563"/>
        <v>338</v>
      </c>
      <c r="AM587" s="47">
        <f t="shared" si="564"/>
        <v>348</v>
      </c>
      <c r="AN587" s="47">
        <f t="shared" si="565"/>
        <v>355</v>
      </c>
      <c r="AO587" s="47">
        <f t="shared" si="566"/>
        <v>373</v>
      </c>
      <c r="AP587" s="47">
        <f t="shared" si="567"/>
        <v>386</v>
      </c>
      <c r="AQ587" s="47">
        <f t="shared" si="568"/>
        <v>394</v>
      </c>
      <c r="AR587" s="47">
        <f t="shared" si="569"/>
        <v>388</v>
      </c>
      <c r="AS587" s="47">
        <f t="shared" si="570"/>
        <v>212</v>
      </c>
      <c r="AT587" s="47">
        <f t="shared" si="571"/>
        <v>152</v>
      </c>
      <c r="AU587" s="47">
        <f t="shared" si="572"/>
        <v>136</v>
      </c>
      <c r="AV587" s="47">
        <f t="shared" si="573"/>
        <v>137</v>
      </c>
      <c r="AW587" s="47">
        <f t="shared" si="574"/>
        <v>142</v>
      </c>
      <c r="AX587" s="47">
        <f t="shared" si="575"/>
        <v>139</v>
      </c>
      <c r="AY587" s="47">
        <f t="shared" si="576"/>
        <v>142</v>
      </c>
      <c r="AZ587" s="47" t="str">
        <f t="shared" si="577"/>
        <v>NA</v>
      </c>
      <c r="BA587" s="47" t="str">
        <f t="shared" si="578"/>
        <v>NA</v>
      </c>
      <c r="BB587" s="47">
        <f t="shared" si="579"/>
        <v>140</v>
      </c>
      <c r="BC587" s="47">
        <f t="shared" si="580"/>
        <v>129</v>
      </c>
      <c r="BD587" s="47">
        <f t="shared" si="581"/>
        <v>124</v>
      </c>
      <c r="BE587" s="47">
        <f t="shared" si="582"/>
        <v>122</v>
      </c>
    </row>
    <row r="588" spans="1:57" s="36" customFormat="1" ht="15" customHeight="1" x14ac:dyDescent="0.25">
      <c r="A588" s="54" t="s">
        <v>787</v>
      </c>
      <c r="B588" s="8" t="s">
        <v>916</v>
      </c>
      <c r="C588" s="81" t="s">
        <v>1130</v>
      </c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>
        <v>383757</v>
      </c>
      <c r="Q588" s="37">
        <v>397486</v>
      </c>
      <c r="R588" s="37">
        <v>481054</v>
      </c>
      <c r="S588" s="37">
        <v>513370</v>
      </c>
      <c r="T588" s="66">
        <v>552931</v>
      </c>
      <c r="U588" s="62">
        <v>776864</v>
      </c>
      <c r="V588" s="67">
        <v>735016</v>
      </c>
      <c r="W588" s="67">
        <v>529367</v>
      </c>
      <c r="X588" s="67">
        <v>607262</v>
      </c>
      <c r="Y588" s="67"/>
      <c r="Z588" s="67"/>
      <c r="AA588" s="147">
        <v>638419</v>
      </c>
      <c r="AB588" s="147">
        <v>707011</v>
      </c>
      <c r="AC588" s="147">
        <v>686425</v>
      </c>
      <c r="AD588" s="147">
        <v>664951</v>
      </c>
      <c r="AE588" s="47" t="str">
        <f t="shared" si="556"/>
        <v>NA</v>
      </c>
      <c r="AF588" s="47" t="str">
        <f t="shared" si="557"/>
        <v>NA</v>
      </c>
      <c r="AG588" s="47" t="str">
        <f t="shared" si="558"/>
        <v>NA</v>
      </c>
      <c r="AH588" s="47" t="str">
        <f t="shared" si="559"/>
        <v>NA</v>
      </c>
      <c r="AI588" s="47" t="str">
        <f t="shared" si="560"/>
        <v>NA</v>
      </c>
      <c r="AJ588" s="47" t="str">
        <f t="shared" si="561"/>
        <v>NA</v>
      </c>
      <c r="AK588" s="47" t="str">
        <f t="shared" si="562"/>
        <v>NA</v>
      </c>
      <c r="AL588" s="47" t="str">
        <f t="shared" si="563"/>
        <v>NA</v>
      </c>
      <c r="AM588" s="47" t="str">
        <f t="shared" si="564"/>
        <v>NA</v>
      </c>
      <c r="AN588" s="47" t="str">
        <f t="shared" si="565"/>
        <v>NA</v>
      </c>
      <c r="AO588" s="47" t="str">
        <f t="shared" si="566"/>
        <v>NA</v>
      </c>
      <c r="AP588" s="47" t="str">
        <f t="shared" si="567"/>
        <v>NA</v>
      </c>
      <c r="AQ588" s="47">
        <f t="shared" si="568"/>
        <v>109</v>
      </c>
      <c r="AR588" s="47">
        <f t="shared" si="569"/>
        <v>109</v>
      </c>
      <c r="AS588" s="47">
        <f t="shared" si="570"/>
        <v>100</v>
      </c>
      <c r="AT588" s="47">
        <f t="shared" si="571"/>
        <v>104</v>
      </c>
      <c r="AU588" s="47">
        <f t="shared" si="572"/>
        <v>112</v>
      </c>
      <c r="AV588" s="47">
        <f t="shared" si="573"/>
        <v>93</v>
      </c>
      <c r="AW588" s="47">
        <f t="shared" si="574"/>
        <v>95</v>
      </c>
      <c r="AX588" s="47">
        <f t="shared" si="575"/>
        <v>106</v>
      </c>
      <c r="AY588" s="47">
        <f t="shared" si="576"/>
        <v>101</v>
      </c>
      <c r="AZ588" s="47" t="str">
        <f t="shared" si="577"/>
        <v>NA</v>
      </c>
      <c r="BA588" s="47" t="str">
        <f t="shared" si="578"/>
        <v>NA</v>
      </c>
      <c r="BB588" s="47">
        <f t="shared" si="579"/>
        <v>131</v>
      </c>
      <c r="BC588" s="47">
        <f t="shared" si="580"/>
        <v>135</v>
      </c>
      <c r="BD588" s="47">
        <f t="shared" si="581"/>
        <v>140</v>
      </c>
      <c r="BE588" s="47">
        <f t="shared" si="582"/>
        <v>140</v>
      </c>
    </row>
    <row r="589" spans="1:57" s="36" customFormat="1" ht="15" customHeight="1" x14ac:dyDescent="0.25">
      <c r="A589" s="54" t="s">
        <v>765</v>
      </c>
      <c r="B589" s="8" t="s">
        <v>919</v>
      </c>
      <c r="C589" s="81" t="s">
        <v>1130</v>
      </c>
      <c r="D589" s="37"/>
      <c r="E589" s="37"/>
      <c r="F589" s="37"/>
      <c r="G589" s="37"/>
      <c r="H589" s="37">
        <v>124157</v>
      </c>
      <c r="I589" s="37">
        <v>173686</v>
      </c>
      <c r="J589" s="37">
        <v>212610</v>
      </c>
      <c r="K589" s="37">
        <v>273567</v>
      </c>
      <c r="L589" s="37">
        <v>358301</v>
      </c>
      <c r="M589" s="37">
        <v>418314</v>
      </c>
      <c r="N589" s="37">
        <v>482251</v>
      </c>
      <c r="O589" s="37">
        <v>449509</v>
      </c>
      <c r="P589" s="37">
        <v>378910</v>
      </c>
      <c r="Q589" s="37">
        <v>376030</v>
      </c>
      <c r="R589" s="37">
        <v>410001</v>
      </c>
      <c r="S589" s="37">
        <v>451576</v>
      </c>
      <c r="T589" s="66">
        <v>489188</v>
      </c>
      <c r="U589" s="62">
        <v>554051</v>
      </c>
      <c r="V589" s="67">
        <v>544534</v>
      </c>
      <c r="W589" s="67">
        <v>425364</v>
      </c>
      <c r="X589" s="67">
        <v>435054</v>
      </c>
      <c r="Y589" s="67"/>
      <c r="Z589" s="67"/>
      <c r="AA589" s="147">
        <v>549015</v>
      </c>
      <c r="AB589" s="147">
        <v>627746</v>
      </c>
      <c r="AC589" s="147">
        <v>643787</v>
      </c>
      <c r="AD589" s="147">
        <v>614568</v>
      </c>
      <c r="AE589" s="47" t="str">
        <f t="shared" si="556"/>
        <v>NA</v>
      </c>
      <c r="AF589" s="47" t="str">
        <f t="shared" si="557"/>
        <v>NA</v>
      </c>
      <c r="AG589" s="47" t="str">
        <f t="shared" si="558"/>
        <v>NA</v>
      </c>
      <c r="AH589" s="47" t="str">
        <f t="shared" si="559"/>
        <v>NA</v>
      </c>
      <c r="AI589" s="47">
        <f t="shared" si="560"/>
        <v>142</v>
      </c>
      <c r="AJ589" s="47">
        <f t="shared" si="561"/>
        <v>116</v>
      </c>
      <c r="AK589" s="47">
        <f t="shared" si="562"/>
        <v>118</v>
      </c>
      <c r="AL589" s="47">
        <f t="shared" si="563"/>
        <v>114</v>
      </c>
      <c r="AM589" s="47">
        <f t="shared" si="564"/>
        <v>99</v>
      </c>
      <c r="AN589" s="47">
        <f t="shared" si="565"/>
        <v>95</v>
      </c>
      <c r="AO589" s="47">
        <f t="shared" si="566"/>
        <v>91</v>
      </c>
      <c r="AP589" s="47">
        <f t="shared" si="567"/>
        <v>95</v>
      </c>
      <c r="AQ589" s="47">
        <f t="shared" si="568"/>
        <v>111</v>
      </c>
      <c r="AR589" s="47">
        <f t="shared" si="569"/>
        <v>114</v>
      </c>
      <c r="AS589" s="47">
        <f t="shared" si="570"/>
        <v>120</v>
      </c>
      <c r="AT589" s="47">
        <f t="shared" si="571"/>
        <v>122</v>
      </c>
      <c r="AU589" s="47">
        <f t="shared" si="572"/>
        <v>126</v>
      </c>
      <c r="AV589" s="47">
        <f t="shared" si="573"/>
        <v>128</v>
      </c>
      <c r="AW589" s="47">
        <f t="shared" si="574"/>
        <v>132</v>
      </c>
      <c r="AX589" s="47">
        <f t="shared" si="575"/>
        <v>131</v>
      </c>
      <c r="AY589" s="47">
        <f t="shared" si="576"/>
        <v>136</v>
      </c>
      <c r="AZ589" s="47" t="str">
        <f t="shared" si="577"/>
        <v>NA</v>
      </c>
      <c r="BA589" s="47" t="str">
        <f t="shared" si="578"/>
        <v>NA</v>
      </c>
      <c r="BB589" s="47">
        <f t="shared" si="579"/>
        <v>148</v>
      </c>
      <c r="BC589" s="47">
        <f t="shared" si="580"/>
        <v>146</v>
      </c>
      <c r="BD589" s="47">
        <f t="shared" si="581"/>
        <v>150</v>
      </c>
      <c r="BE589" s="47">
        <f t="shared" si="582"/>
        <v>152</v>
      </c>
    </row>
    <row r="590" spans="1:57" s="36" customFormat="1" ht="15" customHeight="1" x14ac:dyDescent="0.25">
      <c r="A590" s="54" t="s">
        <v>2085</v>
      </c>
      <c r="B590" s="8" t="s">
        <v>917</v>
      </c>
      <c r="C590" s="81" t="s">
        <v>1130</v>
      </c>
      <c r="D590" s="37"/>
      <c r="E590" s="37"/>
      <c r="F590" s="37"/>
      <c r="G590" s="37"/>
      <c r="H590" s="37">
        <v>214565</v>
      </c>
      <c r="I590" s="37">
        <v>240295</v>
      </c>
      <c r="J590" s="37">
        <v>265522</v>
      </c>
      <c r="K590" s="37">
        <v>303432</v>
      </c>
      <c r="L590" s="37">
        <v>341193</v>
      </c>
      <c r="M590" s="37">
        <v>347611</v>
      </c>
      <c r="N590" s="37">
        <v>387590</v>
      </c>
      <c r="O590" s="37">
        <v>328962</v>
      </c>
      <c r="P590" s="37">
        <v>284310</v>
      </c>
      <c r="Q590" s="37">
        <v>293326</v>
      </c>
      <c r="R590" s="37">
        <v>340186</v>
      </c>
      <c r="S590" s="37">
        <v>354354</v>
      </c>
      <c r="T590" s="66">
        <v>387580</v>
      </c>
      <c r="U590" s="70">
        <f>((V590-T590)/2)+T590</f>
        <v>398532</v>
      </c>
      <c r="V590" s="67">
        <v>409484</v>
      </c>
      <c r="W590" s="67">
        <v>339803</v>
      </c>
      <c r="X590" s="67">
        <v>377856</v>
      </c>
      <c r="Y590" s="67"/>
      <c r="Z590" s="67"/>
      <c r="AA590" s="147">
        <v>500797</v>
      </c>
      <c r="AB590" s="147">
        <v>551489</v>
      </c>
      <c r="AC590" s="147">
        <v>555610</v>
      </c>
      <c r="AD590" s="147">
        <v>538823</v>
      </c>
      <c r="AE590" s="47" t="str">
        <f t="shared" si="556"/>
        <v>NA</v>
      </c>
      <c r="AF590" s="47" t="str">
        <f t="shared" si="557"/>
        <v>NA</v>
      </c>
      <c r="AG590" s="47" t="str">
        <f t="shared" si="558"/>
        <v>NA</v>
      </c>
      <c r="AH590" s="47" t="str">
        <f t="shared" si="559"/>
        <v>NA</v>
      </c>
      <c r="AI590" s="47">
        <f t="shared" si="560"/>
        <v>90</v>
      </c>
      <c r="AJ590" s="47">
        <f t="shared" si="561"/>
        <v>92</v>
      </c>
      <c r="AK590" s="47">
        <f t="shared" si="562"/>
        <v>97</v>
      </c>
      <c r="AL590" s="47">
        <f t="shared" si="563"/>
        <v>98</v>
      </c>
      <c r="AM590" s="47">
        <f t="shared" si="564"/>
        <v>103</v>
      </c>
      <c r="AN590" s="47">
        <f t="shared" si="565"/>
        <v>114</v>
      </c>
      <c r="AO590" s="47">
        <f t="shared" si="566"/>
        <v>118</v>
      </c>
      <c r="AP590" s="47">
        <f t="shared" si="567"/>
        <v>126</v>
      </c>
      <c r="AQ590" s="47">
        <f t="shared" si="568"/>
        <v>139</v>
      </c>
      <c r="AR590" s="47">
        <f t="shared" si="569"/>
        <v>137</v>
      </c>
      <c r="AS590" s="47">
        <f t="shared" si="570"/>
        <v>138</v>
      </c>
      <c r="AT590" s="47">
        <f t="shared" si="571"/>
        <v>142</v>
      </c>
      <c r="AU590" s="47">
        <f t="shared" si="572"/>
        <v>143</v>
      </c>
      <c r="AV590" s="47">
        <f t="shared" si="573"/>
        <v>160</v>
      </c>
      <c r="AW590" s="47">
        <f t="shared" si="574"/>
        <v>156</v>
      </c>
      <c r="AX590" s="47">
        <f t="shared" si="575"/>
        <v>147</v>
      </c>
      <c r="AY590" s="47">
        <f t="shared" si="576"/>
        <v>149</v>
      </c>
      <c r="AZ590" s="47" t="str">
        <f t="shared" si="577"/>
        <v>NA</v>
      </c>
      <c r="BA590" s="47" t="str">
        <f t="shared" si="578"/>
        <v>NA</v>
      </c>
      <c r="BB590" s="47">
        <f t="shared" si="579"/>
        <v>158</v>
      </c>
      <c r="BC590" s="47">
        <f t="shared" si="580"/>
        <v>159</v>
      </c>
      <c r="BD590" s="47">
        <f t="shared" si="581"/>
        <v>163</v>
      </c>
      <c r="BE590" s="47">
        <f t="shared" si="582"/>
        <v>164</v>
      </c>
    </row>
    <row r="591" spans="1:57" s="36" customFormat="1" ht="15" customHeight="1" x14ac:dyDescent="0.25">
      <c r="A591" s="54" t="s">
        <v>1006</v>
      </c>
      <c r="B591" s="8" t="s">
        <v>917</v>
      </c>
      <c r="C591" s="81" t="s">
        <v>1130</v>
      </c>
      <c r="D591" s="37"/>
      <c r="E591" s="37"/>
      <c r="F591" s="37"/>
      <c r="G591" s="37"/>
      <c r="H591" s="37">
        <v>378072</v>
      </c>
      <c r="I591" s="37">
        <v>363206</v>
      </c>
      <c r="J591" s="37">
        <v>313185</v>
      </c>
      <c r="K591" s="37">
        <v>301782</v>
      </c>
      <c r="L591" s="37">
        <v>314544</v>
      </c>
      <c r="M591" s="37">
        <v>302930</v>
      </c>
      <c r="N591" s="37">
        <v>341700</v>
      </c>
      <c r="O591" s="37">
        <v>282900</v>
      </c>
      <c r="P591" s="37">
        <v>192500</v>
      </c>
      <c r="Q591" s="37">
        <v>188545</v>
      </c>
      <c r="R591" s="37">
        <v>228130</v>
      </c>
      <c r="S591" s="37">
        <v>259118</v>
      </c>
      <c r="T591" s="66">
        <v>305664</v>
      </c>
      <c r="U591" s="62">
        <v>373211</v>
      </c>
      <c r="V591" s="67">
        <v>372526</v>
      </c>
      <c r="W591" s="67">
        <v>278873</v>
      </c>
      <c r="X591" s="67">
        <v>315305</v>
      </c>
      <c r="Y591" s="67"/>
      <c r="Z591" s="67"/>
      <c r="AA591" s="147">
        <v>463860</v>
      </c>
      <c r="AB591" s="147">
        <v>539719</v>
      </c>
      <c r="AC591" s="147">
        <v>542909</v>
      </c>
      <c r="AD591" s="147">
        <v>535117</v>
      </c>
      <c r="AE591" s="47" t="str">
        <f t="shared" si="556"/>
        <v>NA</v>
      </c>
      <c r="AF591" s="47" t="str">
        <f t="shared" si="557"/>
        <v>NA</v>
      </c>
      <c r="AG591" s="47" t="str">
        <f t="shared" si="558"/>
        <v>NA</v>
      </c>
      <c r="AH591" s="47" t="str">
        <f t="shared" si="559"/>
        <v>NA</v>
      </c>
      <c r="AI591" s="47">
        <f t="shared" si="560"/>
        <v>51</v>
      </c>
      <c r="AJ591" s="47">
        <f t="shared" si="561"/>
        <v>63</v>
      </c>
      <c r="AK591" s="47">
        <f t="shared" si="562"/>
        <v>84</v>
      </c>
      <c r="AL591" s="47">
        <f t="shared" si="563"/>
        <v>100</v>
      </c>
      <c r="AM591" s="47">
        <f t="shared" si="564"/>
        <v>116</v>
      </c>
      <c r="AN591" s="47">
        <f t="shared" si="565"/>
        <v>126</v>
      </c>
      <c r="AO591" s="47">
        <f t="shared" si="566"/>
        <v>127</v>
      </c>
      <c r="AP591" s="47">
        <f t="shared" si="567"/>
        <v>143</v>
      </c>
      <c r="AQ591" s="47">
        <f t="shared" si="568"/>
        <v>177</v>
      </c>
      <c r="AR591" s="47">
        <f t="shared" si="569"/>
        <v>186</v>
      </c>
      <c r="AS591" s="47">
        <f t="shared" si="570"/>
        <v>184</v>
      </c>
      <c r="AT591" s="47">
        <f t="shared" si="571"/>
        <v>182</v>
      </c>
      <c r="AU591" s="47">
        <f t="shared" si="572"/>
        <v>177</v>
      </c>
      <c r="AV591" s="47">
        <f t="shared" si="573"/>
        <v>168</v>
      </c>
      <c r="AW591" s="47">
        <f t="shared" si="574"/>
        <v>168</v>
      </c>
      <c r="AX591" s="47">
        <f t="shared" si="575"/>
        <v>171</v>
      </c>
      <c r="AY591" s="47">
        <f t="shared" si="576"/>
        <v>166</v>
      </c>
      <c r="AZ591" s="47" t="str">
        <f t="shared" si="577"/>
        <v>NA</v>
      </c>
      <c r="BA591" s="47" t="str">
        <f t="shared" si="578"/>
        <v>NA</v>
      </c>
      <c r="BB591" s="47">
        <f t="shared" si="579"/>
        <v>163</v>
      </c>
      <c r="BC591" s="47">
        <f t="shared" si="580"/>
        <v>163</v>
      </c>
      <c r="BD591" s="47">
        <f t="shared" si="581"/>
        <v>169</v>
      </c>
      <c r="BE591" s="47">
        <f t="shared" si="582"/>
        <v>166</v>
      </c>
    </row>
    <row r="592" spans="1:57" s="36" customFormat="1" ht="15" customHeight="1" x14ac:dyDescent="0.25">
      <c r="A592" s="54" t="s">
        <v>1009</v>
      </c>
      <c r="B592" s="8" t="s">
        <v>930</v>
      </c>
      <c r="C592" s="81" t="s">
        <v>1130</v>
      </c>
      <c r="D592" s="37"/>
      <c r="E592" s="37"/>
      <c r="F592" s="37"/>
      <c r="G592" s="37"/>
      <c r="H592" s="37">
        <v>127428</v>
      </c>
      <c r="I592" s="37">
        <v>142188</v>
      </c>
      <c r="J592" s="37">
        <v>159992</v>
      </c>
      <c r="K592" s="37">
        <v>180113</v>
      </c>
      <c r="L592" s="37">
        <v>205196</v>
      </c>
      <c r="M592" s="37">
        <v>224940</v>
      </c>
      <c r="N592" s="37">
        <v>247803</v>
      </c>
      <c r="O592" s="37">
        <v>228974</v>
      </c>
      <c r="P592" s="37">
        <v>207202</v>
      </c>
      <c r="Q592" s="37">
        <v>203428</v>
      </c>
      <c r="R592" s="37">
        <v>245950</v>
      </c>
      <c r="S592" s="37">
        <v>266772</v>
      </c>
      <c r="T592" s="66">
        <v>301186</v>
      </c>
      <c r="U592" s="62">
        <v>360250</v>
      </c>
      <c r="V592" s="67">
        <v>357300</v>
      </c>
      <c r="W592" s="67">
        <v>285500</v>
      </c>
      <c r="X592" s="67">
        <v>326003</v>
      </c>
      <c r="Y592" s="67"/>
      <c r="Z592" s="67"/>
      <c r="AA592" s="147">
        <v>457799</v>
      </c>
      <c r="AB592" s="147">
        <v>531700</v>
      </c>
      <c r="AC592" s="147">
        <v>551558</v>
      </c>
      <c r="AD592" s="147">
        <v>550106</v>
      </c>
      <c r="AE592" s="47" t="str">
        <f t="shared" si="556"/>
        <v>NA</v>
      </c>
      <c r="AF592" s="47" t="str">
        <f t="shared" si="557"/>
        <v>NA</v>
      </c>
      <c r="AG592" s="47" t="str">
        <f t="shared" si="558"/>
        <v>NA</v>
      </c>
      <c r="AH592" s="47" t="str">
        <f t="shared" si="559"/>
        <v>NA</v>
      </c>
      <c r="AI592" s="47">
        <f t="shared" si="560"/>
        <v>132</v>
      </c>
      <c r="AJ592" s="47">
        <f t="shared" si="561"/>
        <v>140</v>
      </c>
      <c r="AK592" s="47">
        <f t="shared" si="562"/>
        <v>146</v>
      </c>
      <c r="AL592" s="47">
        <f t="shared" si="563"/>
        <v>150</v>
      </c>
      <c r="AM592" s="47">
        <f t="shared" si="564"/>
        <v>158</v>
      </c>
      <c r="AN592" s="47">
        <f t="shared" si="565"/>
        <v>161</v>
      </c>
      <c r="AO592" s="47">
        <f t="shared" si="566"/>
        <v>163</v>
      </c>
      <c r="AP592" s="47">
        <f t="shared" si="567"/>
        <v>168</v>
      </c>
      <c r="AQ592" s="47">
        <f t="shared" si="568"/>
        <v>173</v>
      </c>
      <c r="AR592" s="47">
        <f t="shared" si="569"/>
        <v>176</v>
      </c>
      <c r="AS592" s="47">
        <f t="shared" si="570"/>
        <v>177</v>
      </c>
      <c r="AT592" s="47">
        <f t="shared" si="571"/>
        <v>177</v>
      </c>
      <c r="AU592" s="47">
        <f t="shared" si="572"/>
        <v>180</v>
      </c>
      <c r="AV592" s="47">
        <f t="shared" si="573"/>
        <v>177</v>
      </c>
      <c r="AW592" s="47">
        <f t="shared" si="574"/>
        <v>175</v>
      </c>
      <c r="AX592" s="47">
        <f t="shared" si="575"/>
        <v>164</v>
      </c>
      <c r="AY592" s="47">
        <f t="shared" si="576"/>
        <v>162</v>
      </c>
      <c r="AZ592" s="47" t="str">
        <f t="shared" si="577"/>
        <v>NA</v>
      </c>
      <c r="BA592" s="47" t="str">
        <f t="shared" si="578"/>
        <v>NA</v>
      </c>
      <c r="BB592" s="47">
        <f t="shared" si="579"/>
        <v>166</v>
      </c>
      <c r="BC592" s="47">
        <f t="shared" si="580"/>
        <v>165</v>
      </c>
      <c r="BD592" s="47">
        <f t="shared" si="581"/>
        <v>165</v>
      </c>
      <c r="BE592" s="47">
        <f t="shared" si="582"/>
        <v>162</v>
      </c>
    </row>
    <row r="593" spans="1:57" s="36" customFormat="1" ht="15" customHeight="1" x14ac:dyDescent="0.25">
      <c r="A593" s="54" t="s">
        <v>79</v>
      </c>
      <c r="B593" s="8" t="s">
        <v>926</v>
      </c>
      <c r="C593" s="81" t="s">
        <v>1130</v>
      </c>
      <c r="D593" s="37"/>
      <c r="E593" s="37"/>
      <c r="F593" s="37"/>
      <c r="G593" s="37"/>
      <c r="H593" s="37">
        <v>89539</v>
      </c>
      <c r="I593" s="37">
        <v>99984</v>
      </c>
      <c r="J593" s="37">
        <v>118917</v>
      </c>
      <c r="K593" s="37">
        <v>145218</v>
      </c>
      <c r="L593" s="37">
        <v>173918</v>
      </c>
      <c r="M593" s="37">
        <v>205960</v>
      </c>
      <c r="N593" s="37">
        <v>221291</v>
      </c>
      <c r="O593" s="37">
        <v>195828</v>
      </c>
      <c r="P593" s="37">
        <v>162363</v>
      </c>
      <c r="Q593" s="37">
        <v>159470</v>
      </c>
      <c r="R593" s="37">
        <v>176281</v>
      </c>
      <c r="S593" s="37">
        <v>195726</v>
      </c>
      <c r="T593" s="66">
        <v>207666</v>
      </c>
      <c r="U593" s="62">
        <v>242812</v>
      </c>
      <c r="V593" s="67">
        <v>312036</v>
      </c>
      <c r="W593" s="67">
        <v>253259</v>
      </c>
      <c r="X593" s="67">
        <v>277232</v>
      </c>
      <c r="Y593" s="67"/>
      <c r="Z593" s="67"/>
      <c r="AA593" s="147">
        <v>446748</v>
      </c>
      <c r="AB593" s="147">
        <v>515913</v>
      </c>
      <c r="AC593" s="147">
        <v>506989</v>
      </c>
      <c r="AD593" s="147">
        <v>481777</v>
      </c>
      <c r="AE593" s="47" t="str">
        <f t="shared" si="556"/>
        <v>NA</v>
      </c>
      <c r="AF593" s="47" t="str">
        <f t="shared" si="557"/>
        <v>NA</v>
      </c>
      <c r="AG593" s="47" t="str">
        <f t="shared" si="558"/>
        <v>NA</v>
      </c>
      <c r="AH593" s="47" t="str">
        <f t="shared" si="559"/>
        <v>NA</v>
      </c>
      <c r="AI593" s="47">
        <f t="shared" si="560"/>
        <v>178</v>
      </c>
      <c r="AJ593" s="47">
        <f t="shared" si="561"/>
        <v>184</v>
      </c>
      <c r="AK593" s="47">
        <f t="shared" si="562"/>
        <v>180</v>
      </c>
      <c r="AL593" s="47">
        <f t="shared" si="563"/>
        <v>178</v>
      </c>
      <c r="AM593" s="47">
        <f t="shared" si="564"/>
        <v>178</v>
      </c>
      <c r="AN593" s="47">
        <f t="shared" si="565"/>
        <v>172</v>
      </c>
      <c r="AO593" s="47">
        <f t="shared" si="566"/>
        <v>178</v>
      </c>
      <c r="AP593" s="47">
        <f t="shared" si="567"/>
        <v>186</v>
      </c>
      <c r="AQ593" s="47">
        <f t="shared" si="568"/>
        <v>199</v>
      </c>
      <c r="AR593" s="47">
        <f t="shared" si="569"/>
        <v>210</v>
      </c>
      <c r="AS593" s="47">
        <f t="shared" si="570"/>
        <v>220</v>
      </c>
      <c r="AT593" s="47">
        <f t="shared" si="571"/>
        <v>220</v>
      </c>
      <c r="AU593" s="47">
        <f t="shared" si="572"/>
        <v>225</v>
      </c>
      <c r="AV593" s="47">
        <f t="shared" si="573"/>
        <v>223</v>
      </c>
      <c r="AW593" s="47">
        <f t="shared" si="574"/>
        <v>193</v>
      </c>
      <c r="AX593" s="47">
        <f t="shared" si="575"/>
        <v>189</v>
      </c>
      <c r="AY593" s="47">
        <f t="shared" si="576"/>
        <v>192</v>
      </c>
      <c r="AZ593" s="47" t="str">
        <f t="shared" si="577"/>
        <v>NA</v>
      </c>
      <c r="BA593" s="47" t="str">
        <f t="shared" si="578"/>
        <v>NA</v>
      </c>
      <c r="BB593" s="47">
        <f t="shared" si="579"/>
        <v>167</v>
      </c>
      <c r="BC593" s="47">
        <f t="shared" si="580"/>
        <v>167</v>
      </c>
      <c r="BD593" s="47">
        <f t="shared" si="581"/>
        <v>175</v>
      </c>
      <c r="BE593" s="47">
        <f t="shared" si="582"/>
        <v>176</v>
      </c>
    </row>
    <row r="594" spans="1:57" s="36" customFormat="1" ht="15" customHeight="1" x14ac:dyDescent="0.25">
      <c r="A594" s="54" t="s">
        <v>890</v>
      </c>
      <c r="B594" s="8" t="s">
        <v>926</v>
      </c>
      <c r="C594" s="81" t="s">
        <v>1130</v>
      </c>
      <c r="D594" s="37"/>
      <c r="E594" s="37"/>
      <c r="F594" s="37"/>
      <c r="G594" s="37"/>
      <c r="H594" s="37">
        <v>92213</v>
      </c>
      <c r="I594" s="37">
        <v>118587</v>
      </c>
      <c r="J594" s="37">
        <v>140205</v>
      </c>
      <c r="K594" s="37">
        <v>177453</v>
      </c>
      <c r="L594" s="37">
        <v>216008</v>
      </c>
      <c r="M594" s="37">
        <v>247463</v>
      </c>
      <c r="N594" s="37">
        <v>297297</v>
      </c>
      <c r="O594" s="37">
        <v>274449</v>
      </c>
      <c r="P594" s="37">
        <v>254752</v>
      </c>
      <c r="Q594" s="37">
        <v>258064</v>
      </c>
      <c r="R594" s="37">
        <v>304670</v>
      </c>
      <c r="S594" s="37">
        <v>324359</v>
      </c>
      <c r="T594" s="66">
        <v>353424</v>
      </c>
      <c r="U594" s="62">
        <v>410355</v>
      </c>
      <c r="V594" s="67">
        <v>391101</v>
      </c>
      <c r="W594" s="67">
        <v>319997</v>
      </c>
      <c r="X594" s="67">
        <v>346582</v>
      </c>
      <c r="Y594" s="67"/>
      <c r="Z594" s="67"/>
      <c r="AA594" s="147">
        <v>442252</v>
      </c>
      <c r="AB594" s="147">
        <v>510107</v>
      </c>
      <c r="AC594" s="147">
        <v>500407</v>
      </c>
      <c r="AD594" s="147">
        <v>473122</v>
      </c>
      <c r="AE594" s="47" t="str">
        <f t="shared" si="556"/>
        <v>NA</v>
      </c>
      <c r="AF594" s="47" t="str">
        <f t="shared" si="557"/>
        <v>NA</v>
      </c>
      <c r="AG594" s="47" t="str">
        <f t="shared" si="558"/>
        <v>NA</v>
      </c>
      <c r="AH594" s="47" t="str">
        <f t="shared" si="559"/>
        <v>NA</v>
      </c>
      <c r="AI594" s="47">
        <f t="shared" si="560"/>
        <v>175</v>
      </c>
      <c r="AJ594" s="47">
        <f t="shared" si="561"/>
        <v>167</v>
      </c>
      <c r="AK594" s="47">
        <f t="shared" si="562"/>
        <v>163</v>
      </c>
      <c r="AL594" s="47">
        <f t="shared" si="563"/>
        <v>154</v>
      </c>
      <c r="AM594" s="47">
        <f t="shared" si="564"/>
        <v>152</v>
      </c>
      <c r="AN594" s="47">
        <f t="shared" si="565"/>
        <v>150</v>
      </c>
      <c r="AO594" s="47">
        <f t="shared" si="566"/>
        <v>143</v>
      </c>
      <c r="AP594" s="47">
        <f t="shared" si="567"/>
        <v>145</v>
      </c>
      <c r="AQ594" s="47">
        <f t="shared" si="568"/>
        <v>148</v>
      </c>
      <c r="AR594" s="47">
        <f t="shared" si="569"/>
        <v>149</v>
      </c>
      <c r="AS594" s="47">
        <f t="shared" si="570"/>
        <v>146</v>
      </c>
      <c r="AT594" s="47">
        <f t="shared" si="571"/>
        <v>148</v>
      </c>
      <c r="AU594" s="47">
        <f t="shared" si="572"/>
        <v>158</v>
      </c>
      <c r="AV594" s="47">
        <f t="shared" si="573"/>
        <v>156</v>
      </c>
      <c r="AW594" s="47">
        <f t="shared" si="574"/>
        <v>161</v>
      </c>
      <c r="AX594" s="47">
        <f t="shared" si="575"/>
        <v>154</v>
      </c>
      <c r="AY594" s="47">
        <f t="shared" si="576"/>
        <v>156</v>
      </c>
      <c r="AZ594" s="47" t="str">
        <f t="shared" si="577"/>
        <v>NA</v>
      </c>
      <c r="BA594" s="47" t="str">
        <f t="shared" si="578"/>
        <v>NA</v>
      </c>
      <c r="BB594" s="47">
        <f t="shared" si="579"/>
        <v>170</v>
      </c>
      <c r="BC594" s="47">
        <f t="shared" si="580"/>
        <v>171</v>
      </c>
      <c r="BD594" s="47">
        <f t="shared" si="581"/>
        <v>177</v>
      </c>
      <c r="BE594" s="47">
        <f t="shared" si="582"/>
        <v>179</v>
      </c>
    </row>
    <row r="595" spans="1:57" s="36" customFormat="1" ht="15" customHeight="1" x14ac:dyDescent="0.25">
      <c r="A595" s="54" t="s">
        <v>516</v>
      </c>
      <c r="B595" s="8" t="s">
        <v>933</v>
      </c>
      <c r="C595" s="81" t="s">
        <v>1130</v>
      </c>
      <c r="D595" s="37"/>
      <c r="E595" s="37"/>
      <c r="F595" s="37"/>
      <c r="G595" s="37"/>
      <c r="H595" s="37">
        <v>94482</v>
      </c>
      <c r="I595" s="37">
        <v>102132</v>
      </c>
      <c r="J595" s="37">
        <v>115112</v>
      </c>
      <c r="K595" s="37">
        <v>132110</v>
      </c>
      <c r="L595" s="37">
        <v>148368</v>
      </c>
      <c r="M595" s="37">
        <v>152366</v>
      </c>
      <c r="N595" s="37">
        <v>188054</v>
      </c>
      <c r="O595" s="37">
        <v>184774</v>
      </c>
      <c r="P595" s="37">
        <v>172307</v>
      </c>
      <c r="Q595" s="37">
        <v>168206</v>
      </c>
      <c r="R595" s="37">
        <v>206095</v>
      </c>
      <c r="S595" s="37">
        <v>251310</v>
      </c>
      <c r="T595" s="66">
        <v>294542</v>
      </c>
      <c r="U595" s="62">
        <v>346360</v>
      </c>
      <c r="V595" s="67">
        <v>337187</v>
      </c>
      <c r="W595" s="67">
        <v>259809</v>
      </c>
      <c r="X595" s="67">
        <v>277584</v>
      </c>
      <c r="Y595" s="67"/>
      <c r="Z595" s="67"/>
      <c r="AA595" s="147">
        <v>364676</v>
      </c>
      <c r="AB595" s="147">
        <v>473987</v>
      </c>
      <c r="AC595" s="147">
        <v>488936</v>
      </c>
      <c r="AD595" s="147">
        <v>475617</v>
      </c>
      <c r="AE595" s="47" t="str">
        <f t="shared" si="556"/>
        <v>NA</v>
      </c>
      <c r="AF595" s="47" t="str">
        <f t="shared" si="557"/>
        <v>NA</v>
      </c>
      <c r="AG595" s="47" t="str">
        <f t="shared" si="558"/>
        <v>NA</v>
      </c>
      <c r="AH595" s="47" t="str">
        <f t="shared" si="559"/>
        <v>NA</v>
      </c>
      <c r="AI595" s="47">
        <f t="shared" si="560"/>
        <v>174</v>
      </c>
      <c r="AJ595" s="47">
        <f t="shared" si="561"/>
        <v>180</v>
      </c>
      <c r="AK595" s="47">
        <f t="shared" si="562"/>
        <v>186</v>
      </c>
      <c r="AL595" s="47">
        <f t="shared" si="563"/>
        <v>192</v>
      </c>
      <c r="AM595" s="47">
        <f t="shared" si="564"/>
        <v>196</v>
      </c>
      <c r="AN595" s="47">
        <f t="shared" si="565"/>
        <v>210</v>
      </c>
      <c r="AO595" s="47">
        <f t="shared" si="566"/>
        <v>200</v>
      </c>
      <c r="AP595" s="47">
        <f t="shared" si="567"/>
        <v>192</v>
      </c>
      <c r="AQ595" s="47">
        <f t="shared" si="568"/>
        <v>192</v>
      </c>
      <c r="AR595" s="47">
        <f t="shared" si="569"/>
        <v>201</v>
      </c>
      <c r="AS595" s="47">
        <f t="shared" si="570"/>
        <v>196</v>
      </c>
      <c r="AT595" s="47">
        <f t="shared" si="571"/>
        <v>187</v>
      </c>
      <c r="AU595" s="47">
        <f t="shared" si="572"/>
        <v>184</v>
      </c>
      <c r="AV595" s="47">
        <f t="shared" si="573"/>
        <v>182</v>
      </c>
      <c r="AW595" s="47">
        <f t="shared" si="574"/>
        <v>184</v>
      </c>
      <c r="AX595" s="47">
        <f t="shared" si="575"/>
        <v>182</v>
      </c>
      <c r="AY595" s="47">
        <f t="shared" si="576"/>
        <v>190</v>
      </c>
      <c r="AZ595" s="47" t="str">
        <f t="shared" si="577"/>
        <v>NA</v>
      </c>
      <c r="BA595" s="47" t="str">
        <f t="shared" si="578"/>
        <v>NA</v>
      </c>
      <c r="BB595" s="47">
        <f t="shared" si="579"/>
        <v>194</v>
      </c>
      <c r="BC595" s="47">
        <f t="shared" si="580"/>
        <v>177</v>
      </c>
      <c r="BD595" s="47">
        <f t="shared" si="581"/>
        <v>179</v>
      </c>
      <c r="BE595" s="47">
        <f t="shared" si="582"/>
        <v>178</v>
      </c>
    </row>
    <row r="596" spans="1:57" s="36" customFormat="1" ht="15" customHeight="1" x14ac:dyDescent="0.25">
      <c r="A596" s="54" t="s">
        <v>874</v>
      </c>
      <c r="B596" s="8" t="s">
        <v>926</v>
      </c>
      <c r="C596" s="81" t="s">
        <v>1130</v>
      </c>
      <c r="D596" s="37"/>
      <c r="E596" s="37"/>
      <c r="F596" s="37"/>
      <c r="G596" s="37"/>
      <c r="H596" s="37">
        <v>81144</v>
      </c>
      <c r="I596" s="37">
        <v>97808</v>
      </c>
      <c r="J596" s="37">
        <v>117756</v>
      </c>
      <c r="K596" s="37">
        <v>143204</v>
      </c>
      <c r="L596" s="37">
        <v>177004</v>
      </c>
      <c r="M596" s="37">
        <v>201080</v>
      </c>
      <c r="N596" s="37">
        <v>248837</v>
      </c>
      <c r="O596" s="37">
        <v>223129</v>
      </c>
      <c r="P596" s="37">
        <v>208210</v>
      </c>
      <c r="Q596" s="37">
        <v>208730</v>
      </c>
      <c r="R596" s="37">
        <v>250534</v>
      </c>
      <c r="S596" s="37">
        <v>281026</v>
      </c>
      <c r="T596" s="66">
        <v>320188</v>
      </c>
      <c r="U596" s="62">
        <v>409271</v>
      </c>
      <c r="V596" s="67">
        <v>404674</v>
      </c>
      <c r="W596" s="67">
        <v>315945</v>
      </c>
      <c r="X596" s="67">
        <v>348201</v>
      </c>
      <c r="Y596" s="67"/>
      <c r="Z596" s="67"/>
      <c r="AA596" s="147">
        <v>416658</v>
      </c>
      <c r="AB596" s="147">
        <v>464385</v>
      </c>
      <c r="AC596" s="147">
        <v>460280</v>
      </c>
      <c r="AD596" s="147">
        <v>446795</v>
      </c>
      <c r="AE596" s="47" t="str">
        <f t="shared" si="556"/>
        <v>NA</v>
      </c>
      <c r="AF596" s="47" t="str">
        <f t="shared" si="557"/>
        <v>NA</v>
      </c>
      <c r="AG596" s="47" t="str">
        <f t="shared" si="558"/>
        <v>NA</v>
      </c>
      <c r="AH596" s="47" t="str">
        <f t="shared" si="559"/>
        <v>NA</v>
      </c>
      <c r="AI596" s="47">
        <f t="shared" si="560"/>
        <v>186</v>
      </c>
      <c r="AJ596" s="47">
        <f t="shared" si="561"/>
        <v>187</v>
      </c>
      <c r="AK596" s="47">
        <f t="shared" si="562"/>
        <v>182</v>
      </c>
      <c r="AL596" s="47">
        <f t="shared" si="563"/>
        <v>183</v>
      </c>
      <c r="AM596" s="47">
        <f t="shared" si="564"/>
        <v>172</v>
      </c>
      <c r="AN596" s="47">
        <f t="shared" si="565"/>
        <v>174</v>
      </c>
      <c r="AO596" s="47">
        <f t="shared" si="566"/>
        <v>162</v>
      </c>
      <c r="AP596" s="47">
        <f t="shared" si="567"/>
        <v>171</v>
      </c>
      <c r="AQ596" s="47">
        <f t="shared" si="568"/>
        <v>172</v>
      </c>
      <c r="AR596" s="47">
        <f t="shared" si="569"/>
        <v>175</v>
      </c>
      <c r="AS596" s="47">
        <f t="shared" si="570"/>
        <v>174</v>
      </c>
      <c r="AT596" s="47">
        <f t="shared" si="571"/>
        <v>168</v>
      </c>
      <c r="AU596" s="47">
        <f t="shared" si="572"/>
        <v>166</v>
      </c>
      <c r="AV596" s="47">
        <f t="shared" si="573"/>
        <v>157</v>
      </c>
      <c r="AW596" s="47">
        <f t="shared" si="574"/>
        <v>157</v>
      </c>
      <c r="AX596" s="47">
        <f t="shared" si="575"/>
        <v>156</v>
      </c>
      <c r="AY596" s="47">
        <f t="shared" si="576"/>
        <v>155</v>
      </c>
      <c r="AZ596" s="47" t="str">
        <f t="shared" si="577"/>
        <v>NA</v>
      </c>
      <c r="BA596" s="47" t="str">
        <f t="shared" si="578"/>
        <v>NA</v>
      </c>
      <c r="BB596" s="47">
        <f t="shared" si="579"/>
        <v>175</v>
      </c>
      <c r="BC596" s="47">
        <f t="shared" si="580"/>
        <v>180</v>
      </c>
      <c r="BD596" s="47">
        <f t="shared" si="581"/>
        <v>182</v>
      </c>
      <c r="BE596" s="47">
        <f t="shared" si="582"/>
        <v>184</v>
      </c>
    </row>
    <row r="597" spans="1:57" s="36" customFormat="1" ht="15" customHeight="1" x14ac:dyDescent="0.25">
      <c r="A597" s="54" t="s">
        <v>1065</v>
      </c>
      <c r="B597" s="8" t="s">
        <v>924</v>
      </c>
      <c r="C597" s="81" t="s">
        <v>1130</v>
      </c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>
        <v>226989</v>
      </c>
      <c r="R597" s="37">
        <v>264969</v>
      </c>
      <c r="S597" s="37">
        <v>271316</v>
      </c>
      <c r="T597" s="66">
        <v>300404</v>
      </c>
      <c r="U597" s="62">
        <v>359350</v>
      </c>
      <c r="V597" s="67">
        <v>350965</v>
      </c>
      <c r="W597" s="67">
        <v>252132</v>
      </c>
      <c r="X597" s="67">
        <v>294008</v>
      </c>
      <c r="Y597" s="67"/>
      <c r="Z597" s="67"/>
      <c r="AA597" s="147">
        <v>396553</v>
      </c>
      <c r="AB597" s="147">
        <v>458149</v>
      </c>
      <c r="AC597" s="147">
        <v>456494</v>
      </c>
      <c r="AD597" s="147">
        <v>429199</v>
      </c>
      <c r="AE597" s="47" t="str">
        <f t="shared" si="556"/>
        <v>NA</v>
      </c>
      <c r="AF597" s="47" t="str">
        <f t="shared" si="557"/>
        <v>NA</v>
      </c>
      <c r="AG597" s="47" t="str">
        <f t="shared" si="558"/>
        <v>NA</v>
      </c>
      <c r="AH597" s="47" t="str">
        <f t="shared" si="559"/>
        <v>NA</v>
      </c>
      <c r="AI597" s="47" t="str">
        <f t="shared" si="560"/>
        <v>NA</v>
      </c>
      <c r="AJ597" s="47" t="str">
        <f t="shared" si="561"/>
        <v>NA</v>
      </c>
      <c r="AK597" s="47" t="str">
        <f t="shared" si="562"/>
        <v>NA</v>
      </c>
      <c r="AL597" s="47" t="str">
        <f t="shared" si="563"/>
        <v>NA</v>
      </c>
      <c r="AM597" s="47" t="str">
        <f t="shared" si="564"/>
        <v>NA</v>
      </c>
      <c r="AN597" s="47" t="str">
        <f t="shared" si="565"/>
        <v>NA</v>
      </c>
      <c r="AO597" s="47" t="str">
        <f t="shared" si="566"/>
        <v>NA</v>
      </c>
      <c r="AP597" s="47" t="str">
        <f t="shared" si="567"/>
        <v>NA</v>
      </c>
      <c r="AQ597" s="47" t="str">
        <f t="shared" si="568"/>
        <v>NA</v>
      </c>
      <c r="AR597" s="47">
        <f t="shared" si="569"/>
        <v>165</v>
      </c>
      <c r="AS597" s="47">
        <f t="shared" si="570"/>
        <v>168</v>
      </c>
      <c r="AT597" s="47">
        <f t="shared" si="571"/>
        <v>173</v>
      </c>
      <c r="AU597" s="47">
        <f t="shared" si="572"/>
        <v>181</v>
      </c>
      <c r="AV597" s="47">
        <f t="shared" si="573"/>
        <v>178</v>
      </c>
      <c r="AW597" s="47">
        <f t="shared" si="574"/>
        <v>179</v>
      </c>
      <c r="AX597" s="47">
        <f t="shared" si="575"/>
        <v>192</v>
      </c>
      <c r="AY597" s="47">
        <f t="shared" si="576"/>
        <v>178</v>
      </c>
      <c r="AZ597" s="47" t="str">
        <f t="shared" si="577"/>
        <v>NA</v>
      </c>
      <c r="BA597" s="47" t="str">
        <f t="shared" si="578"/>
        <v>NA</v>
      </c>
      <c r="BB597" s="47">
        <f t="shared" si="579"/>
        <v>181</v>
      </c>
      <c r="BC597" s="47">
        <f t="shared" si="580"/>
        <v>182</v>
      </c>
      <c r="BD597" s="47">
        <f t="shared" si="581"/>
        <v>183</v>
      </c>
      <c r="BE597" s="47">
        <f t="shared" si="582"/>
        <v>190</v>
      </c>
    </row>
    <row r="598" spans="1:57" s="36" customFormat="1" ht="15" customHeight="1" x14ac:dyDescent="0.25">
      <c r="A598" s="54" t="s">
        <v>977</v>
      </c>
      <c r="B598" s="8" t="s">
        <v>917</v>
      </c>
      <c r="C598" s="81" t="s">
        <v>1130</v>
      </c>
      <c r="D598" s="37"/>
      <c r="E598" s="37"/>
      <c r="F598" s="37"/>
      <c r="G598" s="37"/>
      <c r="H598" s="37">
        <v>56359</v>
      </c>
      <c r="I598" s="37">
        <v>58407</v>
      </c>
      <c r="J598" s="37">
        <v>86241</v>
      </c>
      <c r="K598" s="37">
        <v>104901</v>
      </c>
      <c r="L598" s="37">
        <v>133706</v>
      </c>
      <c r="M598" s="37">
        <v>157115</v>
      </c>
      <c r="N598" s="37">
        <v>179841</v>
      </c>
      <c r="O598" s="37">
        <v>198288</v>
      </c>
      <c r="P598" s="37">
        <v>192260</v>
      </c>
      <c r="Q598" s="37">
        <v>192276</v>
      </c>
      <c r="R598" s="37">
        <v>230461</v>
      </c>
      <c r="S598" s="37">
        <v>251898</v>
      </c>
      <c r="T598" s="66">
        <v>285203</v>
      </c>
      <c r="U598" s="62">
        <v>344727</v>
      </c>
      <c r="V598" s="67">
        <v>314743</v>
      </c>
      <c r="W598" s="67">
        <v>245574</v>
      </c>
      <c r="X598" s="67">
        <v>284017</v>
      </c>
      <c r="Y598" s="67"/>
      <c r="Z598" s="67"/>
      <c r="AA598" s="147">
        <v>384740</v>
      </c>
      <c r="AB598" s="147">
        <v>447196</v>
      </c>
      <c r="AC598" s="147">
        <v>438193</v>
      </c>
      <c r="AD598" s="147">
        <v>420056</v>
      </c>
      <c r="AE598" s="47" t="str">
        <f t="shared" si="556"/>
        <v>NA</v>
      </c>
      <c r="AF598" s="47" t="str">
        <f t="shared" si="557"/>
        <v>NA</v>
      </c>
      <c r="AG598" s="47" t="str">
        <f t="shared" si="558"/>
        <v>NA</v>
      </c>
      <c r="AH598" s="47" t="str">
        <f t="shared" si="559"/>
        <v>NA</v>
      </c>
      <c r="AI598" s="47">
        <f t="shared" si="560"/>
        <v>243</v>
      </c>
      <c r="AJ598" s="47">
        <f t="shared" si="561"/>
        <v>268</v>
      </c>
      <c r="AK598" s="47">
        <f t="shared" si="562"/>
        <v>228</v>
      </c>
      <c r="AL598" s="47">
        <f t="shared" si="563"/>
        <v>231</v>
      </c>
      <c r="AM598" s="47">
        <f t="shared" si="564"/>
        <v>210</v>
      </c>
      <c r="AN598" s="47">
        <f t="shared" si="565"/>
        <v>203</v>
      </c>
      <c r="AO598" s="47">
        <f t="shared" si="566"/>
        <v>206</v>
      </c>
      <c r="AP598" s="47">
        <f t="shared" si="567"/>
        <v>185</v>
      </c>
      <c r="AQ598" s="47">
        <f t="shared" si="568"/>
        <v>178</v>
      </c>
      <c r="AR598" s="47">
        <f t="shared" si="569"/>
        <v>184</v>
      </c>
      <c r="AS598" s="47">
        <f t="shared" si="570"/>
        <v>182</v>
      </c>
      <c r="AT598" s="47">
        <f t="shared" si="571"/>
        <v>186</v>
      </c>
      <c r="AU598" s="47">
        <f t="shared" si="572"/>
        <v>187</v>
      </c>
      <c r="AV598" s="47">
        <f t="shared" si="573"/>
        <v>183</v>
      </c>
      <c r="AW598" s="47">
        <f t="shared" si="574"/>
        <v>191</v>
      </c>
      <c r="AX598" s="47">
        <f t="shared" si="575"/>
        <v>197</v>
      </c>
      <c r="AY598" s="47">
        <f t="shared" si="576"/>
        <v>186</v>
      </c>
      <c r="AZ598" s="47" t="str">
        <f t="shared" si="577"/>
        <v>NA</v>
      </c>
      <c r="BA598" s="47" t="str">
        <f t="shared" si="578"/>
        <v>NA</v>
      </c>
      <c r="BB598" s="47">
        <f t="shared" si="579"/>
        <v>186</v>
      </c>
      <c r="BC598" s="47">
        <f t="shared" si="580"/>
        <v>185</v>
      </c>
      <c r="BD598" s="47">
        <f t="shared" si="581"/>
        <v>191</v>
      </c>
      <c r="BE598" s="47">
        <f t="shared" si="582"/>
        <v>194</v>
      </c>
    </row>
    <row r="599" spans="1:57" s="36" customFormat="1" ht="15" customHeight="1" x14ac:dyDescent="0.25">
      <c r="A599" s="54" t="s">
        <v>408</v>
      </c>
      <c r="B599" s="8" t="s">
        <v>924</v>
      </c>
      <c r="C599" s="81" t="s">
        <v>1130</v>
      </c>
      <c r="D599" s="37"/>
      <c r="E599" s="37"/>
      <c r="F599" s="37"/>
      <c r="G599" s="37"/>
      <c r="H599" s="37">
        <v>63466</v>
      </c>
      <c r="I599" s="37">
        <v>67893</v>
      </c>
      <c r="J599" s="37">
        <v>87124</v>
      </c>
      <c r="K599" s="37">
        <v>98675</v>
      </c>
      <c r="L599" s="37">
        <v>116938</v>
      </c>
      <c r="M599" s="37">
        <v>130101</v>
      </c>
      <c r="N599" s="37">
        <v>154155</v>
      </c>
      <c r="O599" s="37">
        <v>161748</v>
      </c>
      <c r="P599" s="37">
        <v>156331</v>
      </c>
      <c r="Q599" s="37">
        <v>152512</v>
      </c>
      <c r="R599" s="37">
        <v>190844</v>
      </c>
      <c r="S599" s="37">
        <v>231781</v>
      </c>
      <c r="T599" s="66">
        <v>261633</v>
      </c>
      <c r="U599" s="62">
        <v>321063</v>
      </c>
      <c r="V599" s="67">
        <v>325020</v>
      </c>
      <c r="W599" s="67">
        <v>247922</v>
      </c>
      <c r="X599" s="67">
        <v>274304</v>
      </c>
      <c r="Y599" s="67"/>
      <c r="Z599" s="67"/>
      <c r="AA599" s="147">
        <v>375914</v>
      </c>
      <c r="AB599" s="147">
        <v>446809</v>
      </c>
      <c r="AC599" s="147">
        <v>448489</v>
      </c>
      <c r="AD599" s="147">
        <v>446152</v>
      </c>
      <c r="AE599" s="47" t="str">
        <f t="shared" si="556"/>
        <v>NA</v>
      </c>
      <c r="AF599" s="47" t="str">
        <f t="shared" si="557"/>
        <v>NA</v>
      </c>
      <c r="AG599" s="47" t="str">
        <f t="shared" si="558"/>
        <v>NA</v>
      </c>
      <c r="AH599" s="47" t="str">
        <f t="shared" si="559"/>
        <v>NA</v>
      </c>
      <c r="AI599" s="47">
        <f t="shared" si="560"/>
        <v>223</v>
      </c>
      <c r="AJ599" s="47">
        <f t="shared" si="561"/>
        <v>239</v>
      </c>
      <c r="AK599" s="47">
        <f t="shared" si="562"/>
        <v>225</v>
      </c>
      <c r="AL599" s="47">
        <f t="shared" si="563"/>
        <v>237</v>
      </c>
      <c r="AM599" s="47">
        <f t="shared" si="564"/>
        <v>242</v>
      </c>
      <c r="AN599" s="47">
        <f t="shared" si="565"/>
        <v>245</v>
      </c>
      <c r="AO599" s="47">
        <f t="shared" si="566"/>
        <v>235</v>
      </c>
      <c r="AP599" s="47">
        <f t="shared" si="567"/>
        <v>217</v>
      </c>
      <c r="AQ599" s="47">
        <f t="shared" si="568"/>
        <v>209</v>
      </c>
      <c r="AR599" s="47">
        <f t="shared" si="569"/>
        <v>221</v>
      </c>
      <c r="AS599" s="47">
        <f t="shared" si="570"/>
        <v>205</v>
      </c>
      <c r="AT599" s="47">
        <f t="shared" si="571"/>
        <v>196</v>
      </c>
      <c r="AU599" s="47">
        <f t="shared" si="572"/>
        <v>199</v>
      </c>
      <c r="AV599" s="47">
        <f t="shared" si="573"/>
        <v>193</v>
      </c>
      <c r="AW599" s="47">
        <f t="shared" si="574"/>
        <v>189</v>
      </c>
      <c r="AX599" s="47">
        <f t="shared" si="575"/>
        <v>195</v>
      </c>
      <c r="AY599" s="47">
        <f t="shared" si="576"/>
        <v>195</v>
      </c>
      <c r="AZ599" s="47" t="str">
        <f t="shared" si="577"/>
        <v>NA</v>
      </c>
      <c r="BA599" s="47" t="str">
        <f t="shared" si="578"/>
        <v>NA</v>
      </c>
      <c r="BB599" s="47">
        <f t="shared" si="579"/>
        <v>189</v>
      </c>
      <c r="BC599" s="47">
        <f t="shared" si="580"/>
        <v>186</v>
      </c>
      <c r="BD599" s="47">
        <f t="shared" si="581"/>
        <v>187</v>
      </c>
      <c r="BE599" s="47">
        <f t="shared" si="582"/>
        <v>185</v>
      </c>
    </row>
    <row r="600" spans="1:57" s="36" customFormat="1" ht="15" customHeight="1" x14ac:dyDescent="0.25">
      <c r="A600" s="54" t="s">
        <v>976</v>
      </c>
      <c r="B600" s="8" t="s">
        <v>932</v>
      </c>
      <c r="C600" s="81" t="s">
        <v>1130</v>
      </c>
      <c r="D600" s="37"/>
      <c r="E600" s="37"/>
      <c r="F600" s="37"/>
      <c r="G600" s="37"/>
      <c r="H600" s="37">
        <v>78748</v>
      </c>
      <c r="I600" s="37">
        <v>101194</v>
      </c>
      <c r="J600" s="37">
        <v>136451</v>
      </c>
      <c r="K600" s="37">
        <v>169058</v>
      </c>
      <c r="L600" s="37">
        <v>192477</v>
      </c>
      <c r="M600" s="37">
        <v>210332</v>
      </c>
      <c r="N600" s="37">
        <v>212639</v>
      </c>
      <c r="O600" s="37">
        <v>201874</v>
      </c>
      <c r="P600" s="37">
        <v>182575</v>
      </c>
      <c r="Q600" s="37">
        <v>187521</v>
      </c>
      <c r="R600" s="37">
        <v>216379</v>
      </c>
      <c r="S600" s="37">
        <v>239517</v>
      </c>
      <c r="T600" s="66">
        <v>351841</v>
      </c>
      <c r="U600" s="62">
        <v>408311</v>
      </c>
      <c r="V600" s="67">
        <v>379207</v>
      </c>
      <c r="W600" s="67">
        <v>284674</v>
      </c>
      <c r="X600" s="67">
        <v>317824</v>
      </c>
      <c r="Y600" s="67"/>
      <c r="Z600" s="67"/>
      <c r="AA600" s="147">
        <v>355802</v>
      </c>
      <c r="AB600" s="147">
        <v>439784</v>
      </c>
      <c r="AC600" s="147">
        <v>449443</v>
      </c>
      <c r="AD600" s="147">
        <v>448457</v>
      </c>
      <c r="AE600" s="47" t="str">
        <f t="shared" si="556"/>
        <v>NA</v>
      </c>
      <c r="AF600" s="47" t="str">
        <f t="shared" si="557"/>
        <v>NA</v>
      </c>
      <c r="AG600" s="47" t="str">
        <f t="shared" si="558"/>
        <v>NA</v>
      </c>
      <c r="AH600" s="47" t="str">
        <f t="shared" si="559"/>
        <v>NA</v>
      </c>
      <c r="AI600" s="47">
        <f t="shared" si="560"/>
        <v>192</v>
      </c>
      <c r="AJ600" s="47">
        <f t="shared" si="561"/>
        <v>181</v>
      </c>
      <c r="AK600" s="47">
        <f t="shared" si="562"/>
        <v>167</v>
      </c>
      <c r="AL600" s="47">
        <f t="shared" si="563"/>
        <v>162</v>
      </c>
      <c r="AM600" s="47">
        <f t="shared" si="564"/>
        <v>166</v>
      </c>
      <c r="AN600" s="47">
        <f t="shared" si="565"/>
        <v>171</v>
      </c>
      <c r="AO600" s="47">
        <f t="shared" si="566"/>
        <v>185</v>
      </c>
      <c r="AP600" s="47">
        <f t="shared" si="567"/>
        <v>182</v>
      </c>
      <c r="AQ600" s="47">
        <f t="shared" si="568"/>
        <v>185</v>
      </c>
      <c r="AR600" s="47">
        <f t="shared" si="569"/>
        <v>187</v>
      </c>
      <c r="AS600" s="47">
        <f t="shared" si="570"/>
        <v>189</v>
      </c>
      <c r="AT600" s="47">
        <f t="shared" si="571"/>
        <v>192</v>
      </c>
      <c r="AU600" s="47">
        <f t="shared" si="572"/>
        <v>159</v>
      </c>
      <c r="AV600" s="47">
        <f t="shared" si="573"/>
        <v>158</v>
      </c>
      <c r="AW600" s="47">
        <f t="shared" si="574"/>
        <v>165</v>
      </c>
      <c r="AX600" s="47">
        <f t="shared" si="575"/>
        <v>166</v>
      </c>
      <c r="AY600" s="47">
        <f t="shared" si="576"/>
        <v>164</v>
      </c>
      <c r="AZ600" s="47" t="str">
        <f t="shared" si="577"/>
        <v>NA</v>
      </c>
      <c r="BA600" s="47" t="str">
        <f t="shared" si="578"/>
        <v>NA</v>
      </c>
      <c r="BB600" s="47">
        <f t="shared" si="579"/>
        <v>201</v>
      </c>
      <c r="BC600" s="47">
        <f t="shared" si="580"/>
        <v>187</v>
      </c>
      <c r="BD600" s="47">
        <f t="shared" si="581"/>
        <v>185</v>
      </c>
      <c r="BE600" s="47">
        <f t="shared" si="582"/>
        <v>183</v>
      </c>
    </row>
    <row r="601" spans="1:57" s="36" customFormat="1" ht="15" customHeight="1" x14ac:dyDescent="0.25">
      <c r="A601" s="54" t="s">
        <v>971</v>
      </c>
      <c r="B601" s="8" t="s">
        <v>916</v>
      </c>
      <c r="C601" s="81" t="s">
        <v>1130</v>
      </c>
      <c r="D601" s="37"/>
      <c r="E601" s="37"/>
      <c r="F601" s="37"/>
      <c r="G601" s="37"/>
      <c r="H601" s="37">
        <v>119101</v>
      </c>
      <c r="I601" s="37">
        <v>131682</v>
      </c>
      <c r="J601" s="37">
        <v>157080</v>
      </c>
      <c r="K601" s="37">
        <v>196322</v>
      </c>
      <c r="L601" s="37">
        <v>240969</v>
      </c>
      <c r="M601" s="37">
        <v>270001</v>
      </c>
      <c r="N601" s="37">
        <v>280033</v>
      </c>
      <c r="O601" s="37">
        <v>273810</v>
      </c>
      <c r="P601" s="37">
        <v>250966</v>
      </c>
      <c r="Q601" s="37">
        <v>254587</v>
      </c>
      <c r="R601" s="37">
        <v>277638</v>
      </c>
      <c r="S601" s="37">
        <v>296459</v>
      </c>
      <c r="T601" s="66">
        <v>311565</v>
      </c>
      <c r="U601" s="62">
        <v>366239</v>
      </c>
      <c r="V601" s="67">
        <v>352924</v>
      </c>
      <c r="W601" s="67">
        <v>254983</v>
      </c>
      <c r="X601" s="67">
        <v>277382</v>
      </c>
      <c r="Y601" s="67"/>
      <c r="Z601" s="67"/>
      <c r="AA601" s="147">
        <v>376176</v>
      </c>
      <c r="AB601" s="147">
        <v>427477</v>
      </c>
      <c r="AC601" s="147">
        <v>442272</v>
      </c>
      <c r="AD601" s="147">
        <v>416232</v>
      </c>
      <c r="AE601" s="47" t="str">
        <f t="shared" si="556"/>
        <v>NA</v>
      </c>
      <c r="AF601" s="47" t="str">
        <f t="shared" si="557"/>
        <v>NA</v>
      </c>
      <c r="AG601" s="47" t="str">
        <f t="shared" si="558"/>
        <v>NA</v>
      </c>
      <c r="AH601" s="47" t="str">
        <f t="shared" si="559"/>
        <v>NA</v>
      </c>
      <c r="AI601" s="47">
        <f t="shared" si="560"/>
        <v>147</v>
      </c>
      <c r="AJ601" s="47">
        <f t="shared" si="561"/>
        <v>155</v>
      </c>
      <c r="AK601" s="47">
        <f t="shared" si="562"/>
        <v>148</v>
      </c>
      <c r="AL601" s="47">
        <f t="shared" si="563"/>
        <v>140</v>
      </c>
      <c r="AM601" s="47">
        <f t="shared" si="564"/>
        <v>133</v>
      </c>
      <c r="AN601" s="47">
        <f t="shared" si="565"/>
        <v>135</v>
      </c>
      <c r="AO601" s="47">
        <f t="shared" si="566"/>
        <v>150</v>
      </c>
      <c r="AP601" s="47">
        <f t="shared" si="567"/>
        <v>147</v>
      </c>
      <c r="AQ601" s="47">
        <f t="shared" si="568"/>
        <v>149</v>
      </c>
      <c r="AR601" s="47">
        <f t="shared" si="569"/>
        <v>151</v>
      </c>
      <c r="AS601" s="47">
        <f t="shared" si="570"/>
        <v>160</v>
      </c>
      <c r="AT601" s="47">
        <f t="shared" si="571"/>
        <v>163</v>
      </c>
      <c r="AU601" s="47">
        <f t="shared" si="572"/>
        <v>174</v>
      </c>
      <c r="AV601" s="47">
        <f t="shared" si="573"/>
        <v>173</v>
      </c>
      <c r="AW601" s="47">
        <f t="shared" si="574"/>
        <v>177</v>
      </c>
      <c r="AX601" s="47">
        <f t="shared" si="575"/>
        <v>185</v>
      </c>
      <c r="AY601" s="47">
        <f t="shared" si="576"/>
        <v>191</v>
      </c>
      <c r="AZ601" s="47" t="str">
        <f t="shared" si="577"/>
        <v>NA</v>
      </c>
      <c r="BA601" s="47" t="str">
        <f t="shared" si="578"/>
        <v>NA</v>
      </c>
      <c r="BB601" s="47">
        <f t="shared" si="579"/>
        <v>188</v>
      </c>
      <c r="BC601" s="47">
        <f t="shared" si="580"/>
        <v>191</v>
      </c>
      <c r="BD601" s="47">
        <f t="shared" si="581"/>
        <v>190</v>
      </c>
      <c r="BE601" s="47">
        <f t="shared" si="582"/>
        <v>195</v>
      </c>
    </row>
    <row r="602" spans="1:57" s="36" customFormat="1" ht="15" customHeight="1" x14ac:dyDescent="0.25">
      <c r="A602" s="54" t="s">
        <v>893</v>
      </c>
      <c r="B602" s="8" t="s">
        <v>926</v>
      </c>
      <c r="C602" s="81" t="s">
        <v>1130</v>
      </c>
      <c r="D602" s="37"/>
      <c r="E602" s="37"/>
      <c r="F602" s="37"/>
      <c r="G602" s="37"/>
      <c r="H602" s="37">
        <v>47512</v>
      </c>
      <c r="I602" s="37">
        <v>56704</v>
      </c>
      <c r="J602" s="37">
        <v>66928</v>
      </c>
      <c r="K602" s="37">
        <v>80347</v>
      </c>
      <c r="L602" s="37">
        <v>97786</v>
      </c>
      <c r="M602" s="37">
        <v>107523</v>
      </c>
      <c r="N602" s="37">
        <v>116401</v>
      </c>
      <c r="O602" s="37">
        <v>110426</v>
      </c>
      <c r="P602" s="37">
        <v>99629</v>
      </c>
      <c r="Q602" s="37">
        <v>96614</v>
      </c>
      <c r="R602" s="37">
        <v>111511</v>
      </c>
      <c r="S602" s="37">
        <v>127715</v>
      </c>
      <c r="T602" s="66">
        <v>137989</v>
      </c>
      <c r="U602" s="62">
        <v>183920</v>
      </c>
      <c r="V602" s="67">
        <v>175578</v>
      </c>
      <c r="W602" s="67">
        <v>136767</v>
      </c>
      <c r="X602" s="67">
        <v>162008</v>
      </c>
      <c r="Y602" s="67"/>
      <c r="Z602" s="67"/>
      <c r="AA602" s="147">
        <v>355943</v>
      </c>
      <c r="AB602" s="147">
        <v>416153</v>
      </c>
      <c r="AC602" s="147">
        <v>422249</v>
      </c>
      <c r="AD602" s="147">
        <v>393225</v>
      </c>
      <c r="AE602" s="47" t="str">
        <f t="shared" si="556"/>
        <v>NA</v>
      </c>
      <c r="AF602" s="47" t="str">
        <f t="shared" si="557"/>
        <v>NA</v>
      </c>
      <c r="AG602" s="47" t="str">
        <f t="shared" si="558"/>
        <v>NA</v>
      </c>
      <c r="AH602" s="47" t="str">
        <f t="shared" si="559"/>
        <v>NA</v>
      </c>
      <c r="AI602" s="47">
        <f t="shared" si="560"/>
        <v>273</v>
      </c>
      <c r="AJ602" s="47">
        <f t="shared" si="561"/>
        <v>275</v>
      </c>
      <c r="AK602" s="47">
        <f t="shared" si="562"/>
        <v>275</v>
      </c>
      <c r="AL602" s="47">
        <f t="shared" si="563"/>
        <v>278</v>
      </c>
      <c r="AM602" s="47">
        <f t="shared" si="564"/>
        <v>271</v>
      </c>
      <c r="AN602" s="47">
        <f t="shared" si="565"/>
        <v>272</v>
      </c>
      <c r="AO602" s="47">
        <f t="shared" si="566"/>
        <v>284</v>
      </c>
      <c r="AP602" s="47">
        <f t="shared" si="567"/>
        <v>282</v>
      </c>
      <c r="AQ602" s="47">
        <f t="shared" si="568"/>
        <v>287</v>
      </c>
      <c r="AR602" s="47">
        <f t="shared" si="569"/>
        <v>302</v>
      </c>
      <c r="AS602" s="47">
        <f t="shared" si="570"/>
        <v>300</v>
      </c>
      <c r="AT602" s="47">
        <f t="shared" si="571"/>
        <v>293</v>
      </c>
      <c r="AU602" s="47">
        <f t="shared" si="572"/>
        <v>299</v>
      </c>
      <c r="AV602" s="47">
        <f t="shared" si="573"/>
        <v>273</v>
      </c>
      <c r="AW602" s="47">
        <f t="shared" si="574"/>
        <v>283</v>
      </c>
      <c r="AX602" s="47">
        <f t="shared" si="575"/>
        <v>275</v>
      </c>
      <c r="AY602" s="47">
        <f t="shared" si="576"/>
        <v>261</v>
      </c>
      <c r="AZ602" s="47" t="str">
        <f t="shared" si="577"/>
        <v>NA</v>
      </c>
      <c r="BA602" s="47" t="str">
        <f t="shared" si="578"/>
        <v>NA</v>
      </c>
      <c r="BB602" s="47">
        <f t="shared" si="579"/>
        <v>200</v>
      </c>
      <c r="BC602" s="47">
        <f t="shared" si="580"/>
        <v>196</v>
      </c>
      <c r="BD602" s="47">
        <f t="shared" si="581"/>
        <v>199</v>
      </c>
      <c r="BE602" s="47">
        <f t="shared" si="582"/>
        <v>202</v>
      </c>
    </row>
    <row r="603" spans="1:57" s="36" customFormat="1" ht="15" customHeight="1" x14ac:dyDescent="0.25">
      <c r="A603" s="54" t="s">
        <v>54</v>
      </c>
      <c r="B603" s="8" t="s">
        <v>917</v>
      </c>
      <c r="C603" s="81" t="s">
        <v>1130</v>
      </c>
      <c r="D603" s="37"/>
      <c r="E603" s="37"/>
      <c r="F603" s="37"/>
      <c r="G603" s="37"/>
      <c r="H603" s="37">
        <v>119913</v>
      </c>
      <c r="I603" s="37">
        <v>137493</v>
      </c>
      <c r="J603" s="37">
        <v>161453</v>
      </c>
      <c r="K603" s="37">
        <v>198628</v>
      </c>
      <c r="L603" s="37">
        <v>239297</v>
      </c>
      <c r="M603" s="37">
        <v>268208</v>
      </c>
      <c r="N603" s="37">
        <v>302144</v>
      </c>
      <c r="O603" s="37">
        <v>260567</v>
      </c>
      <c r="P603" s="37">
        <v>234025</v>
      </c>
      <c r="Q603" s="37">
        <v>232963</v>
      </c>
      <c r="R603" s="37">
        <v>271110</v>
      </c>
      <c r="S603" s="37">
        <v>293983</v>
      </c>
      <c r="T603" s="66">
        <v>313105</v>
      </c>
      <c r="U603" s="62">
        <v>362830</v>
      </c>
      <c r="V603" s="67">
        <v>321930</v>
      </c>
      <c r="W603" s="67">
        <v>252280</v>
      </c>
      <c r="X603" s="67">
        <v>273728</v>
      </c>
      <c r="Y603" s="67"/>
      <c r="Z603" s="67"/>
      <c r="AA603" s="147">
        <v>352506</v>
      </c>
      <c r="AB603" s="147">
        <v>405027</v>
      </c>
      <c r="AC603" s="147">
        <v>409613</v>
      </c>
      <c r="AD603" s="147">
        <v>388033</v>
      </c>
      <c r="AE603" s="47" t="str">
        <f t="shared" si="556"/>
        <v>NA</v>
      </c>
      <c r="AF603" s="47" t="str">
        <f t="shared" si="557"/>
        <v>NA</v>
      </c>
      <c r="AG603" s="47" t="str">
        <f t="shared" si="558"/>
        <v>NA</v>
      </c>
      <c r="AH603" s="47" t="str">
        <f t="shared" si="559"/>
        <v>NA</v>
      </c>
      <c r="AI603" s="47">
        <f t="shared" si="560"/>
        <v>146</v>
      </c>
      <c r="AJ603" s="47">
        <f t="shared" si="561"/>
        <v>146</v>
      </c>
      <c r="AK603" s="47">
        <f t="shared" si="562"/>
        <v>144</v>
      </c>
      <c r="AL603" s="47">
        <f t="shared" si="563"/>
        <v>139</v>
      </c>
      <c r="AM603" s="47">
        <f t="shared" si="564"/>
        <v>136</v>
      </c>
      <c r="AN603" s="47">
        <f t="shared" si="565"/>
        <v>137</v>
      </c>
      <c r="AO603" s="47">
        <f t="shared" si="566"/>
        <v>141</v>
      </c>
      <c r="AP603" s="47">
        <f t="shared" si="567"/>
        <v>152</v>
      </c>
      <c r="AQ603" s="47">
        <f t="shared" si="568"/>
        <v>156</v>
      </c>
      <c r="AR603" s="47">
        <f t="shared" si="569"/>
        <v>161</v>
      </c>
      <c r="AS603" s="47">
        <f t="shared" si="570"/>
        <v>163</v>
      </c>
      <c r="AT603" s="47">
        <f t="shared" si="571"/>
        <v>164</v>
      </c>
      <c r="AU603" s="47">
        <f t="shared" si="572"/>
        <v>173</v>
      </c>
      <c r="AV603" s="47">
        <f t="shared" si="573"/>
        <v>176</v>
      </c>
      <c r="AW603" s="47">
        <f t="shared" si="574"/>
        <v>190</v>
      </c>
      <c r="AX603" s="47">
        <f t="shared" si="575"/>
        <v>191</v>
      </c>
      <c r="AY603" s="47">
        <f t="shared" si="576"/>
        <v>196</v>
      </c>
      <c r="AZ603" s="47" t="str">
        <f t="shared" si="577"/>
        <v>NA</v>
      </c>
      <c r="BA603" s="47" t="str">
        <f t="shared" si="578"/>
        <v>NA</v>
      </c>
      <c r="BB603" s="47">
        <f t="shared" si="579"/>
        <v>203</v>
      </c>
      <c r="BC603" s="47">
        <f t="shared" si="580"/>
        <v>201</v>
      </c>
      <c r="BD603" s="47">
        <f t="shared" si="581"/>
        <v>203</v>
      </c>
      <c r="BE603" s="47">
        <f t="shared" si="582"/>
        <v>203</v>
      </c>
    </row>
    <row r="604" spans="1:57" s="36" customFormat="1" ht="15" customHeight="1" x14ac:dyDescent="0.25">
      <c r="A604" s="54" t="s">
        <v>272</v>
      </c>
      <c r="B604" s="8" t="s">
        <v>919</v>
      </c>
      <c r="C604" s="81" t="s">
        <v>1130</v>
      </c>
      <c r="D604" s="37"/>
      <c r="E604" s="37"/>
      <c r="F604" s="37"/>
      <c r="G604" s="37"/>
      <c r="H604" s="37">
        <v>150895</v>
      </c>
      <c r="I604" s="37">
        <v>172933</v>
      </c>
      <c r="J604" s="37">
        <v>210120</v>
      </c>
      <c r="K604" s="37">
        <v>245569</v>
      </c>
      <c r="L604" s="37">
        <v>277100</v>
      </c>
      <c r="M604" s="37">
        <v>302856</v>
      </c>
      <c r="N604" s="37">
        <v>392316</v>
      </c>
      <c r="O604" s="37">
        <v>353361</v>
      </c>
      <c r="P604" s="37">
        <v>311575</v>
      </c>
      <c r="Q604" s="37">
        <v>301163</v>
      </c>
      <c r="R604" s="37">
        <v>349946</v>
      </c>
      <c r="S604" s="37">
        <v>378840</v>
      </c>
      <c r="T604" s="66">
        <v>317243</v>
      </c>
      <c r="U604" s="70">
        <f>((V604-T604)/2)+T604</f>
        <v>331121.5</v>
      </c>
      <c r="V604" s="67">
        <v>345000</v>
      </c>
      <c r="W604" s="67">
        <v>254018</v>
      </c>
      <c r="X604" s="67">
        <v>276198</v>
      </c>
      <c r="Y604" s="67"/>
      <c r="Z604" s="67"/>
      <c r="AA604" s="147">
        <v>350566</v>
      </c>
      <c r="AB604" s="147">
        <v>404999</v>
      </c>
      <c r="AC604" s="147">
        <v>405520</v>
      </c>
      <c r="AD604" s="147">
        <v>384132</v>
      </c>
      <c r="AE604" s="47" t="str">
        <f t="shared" si="556"/>
        <v>NA</v>
      </c>
      <c r="AF604" s="47" t="str">
        <f t="shared" si="557"/>
        <v>NA</v>
      </c>
      <c r="AG604" s="47" t="str">
        <f t="shared" si="558"/>
        <v>NA</v>
      </c>
      <c r="AH604" s="47" t="str">
        <f t="shared" si="559"/>
        <v>NA</v>
      </c>
      <c r="AI604" s="47">
        <f t="shared" si="560"/>
        <v>113</v>
      </c>
      <c r="AJ604" s="47">
        <f t="shared" si="561"/>
        <v>118</v>
      </c>
      <c r="AK604" s="47">
        <f t="shared" si="562"/>
        <v>121</v>
      </c>
      <c r="AL604" s="47">
        <f t="shared" si="563"/>
        <v>124</v>
      </c>
      <c r="AM604" s="47">
        <f t="shared" si="564"/>
        <v>124</v>
      </c>
      <c r="AN604" s="47">
        <f t="shared" si="565"/>
        <v>127</v>
      </c>
      <c r="AO604" s="47">
        <f t="shared" si="566"/>
        <v>116</v>
      </c>
      <c r="AP604" s="47">
        <f t="shared" si="567"/>
        <v>120</v>
      </c>
      <c r="AQ604" s="47">
        <f t="shared" si="568"/>
        <v>130</v>
      </c>
      <c r="AR604" s="47">
        <f t="shared" si="569"/>
        <v>133</v>
      </c>
      <c r="AS604" s="47">
        <f t="shared" si="570"/>
        <v>134</v>
      </c>
      <c r="AT604" s="47">
        <f t="shared" si="571"/>
        <v>140</v>
      </c>
      <c r="AU604" s="47">
        <f t="shared" si="572"/>
        <v>170</v>
      </c>
      <c r="AV604" s="47">
        <f t="shared" si="573"/>
        <v>189</v>
      </c>
      <c r="AW604" s="47">
        <f t="shared" si="574"/>
        <v>181</v>
      </c>
      <c r="AX604" s="47">
        <f t="shared" si="575"/>
        <v>188</v>
      </c>
      <c r="AY604" s="47">
        <f t="shared" si="576"/>
        <v>193</v>
      </c>
      <c r="AZ604" s="47" t="str">
        <f t="shared" si="577"/>
        <v>NA</v>
      </c>
      <c r="BA604" s="47" t="str">
        <f t="shared" si="578"/>
        <v>NA</v>
      </c>
      <c r="BB604" s="47">
        <f t="shared" si="579"/>
        <v>205</v>
      </c>
      <c r="BC604" s="47">
        <f t="shared" si="580"/>
        <v>202</v>
      </c>
      <c r="BD604" s="47">
        <f t="shared" si="581"/>
        <v>204</v>
      </c>
      <c r="BE604" s="47">
        <f t="shared" si="582"/>
        <v>206</v>
      </c>
    </row>
    <row r="605" spans="1:57" s="36" customFormat="1" ht="15" customHeight="1" x14ac:dyDescent="0.25">
      <c r="A605" s="153" t="s">
        <v>2176</v>
      </c>
      <c r="B605" s="153" t="s">
        <v>913</v>
      </c>
      <c r="C605" s="153" t="s">
        <v>1130</v>
      </c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66"/>
      <c r="U605" s="66"/>
      <c r="V605" s="118"/>
      <c r="W605" s="118"/>
      <c r="X605" s="118"/>
      <c r="Y605" s="118"/>
      <c r="Z605" s="118"/>
      <c r="AA605" s="149">
        <v>360821</v>
      </c>
      <c r="AB605" s="149">
        <v>403489</v>
      </c>
      <c r="AC605" s="147">
        <v>398009</v>
      </c>
      <c r="AD605" s="147">
        <v>361090</v>
      </c>
      <c r="AE605" s="119"/>
      <c r="AF605" s="119"/>
      <c r="AG605" s="119"/>
      <c r="AH605" s="119"/>
      <c r="AI605" s="119"/>
      <c r="AJ605" s="119"/>
      <c r="AK605" s="119"/>
      <c r="AL605" s="119"/>
      <c r="AM605" s="119"/>
      <c r="AN605" s="119"/>
      <c r="AO605" s="119"/>
      <c r="AP605" s="119"/>
      <c r="AQ605" s="119"/>
      <c r="AR605" s="119"/>
      <c r="AS605" s="119"/>
      <c r="AT605" s="119"/>
      <c r="AU605" s="119"/>
      <c r="AV605" s="119"/>
      <c r="AW605" s="119"/>
      <c r="AX605" s="119"/>
      <c r="AY605" s="119"/>
      <c r="AZ605" s="119"/>
      <c r="BA605" s="119"/>
      <c r="BB605" s="47">
        <f t="shared" si="579"/>
        <v>196</v>
      </c>
      <c r="BC605" s="47">
        <f t="shared" si="580"/>
        <v>203</v>
      </c>
      <c r="BD605" s="47">
        <f t="shared" si="581"/>
        <v>207</v>
      </c>
      <c r="BE605" s="47">
        <f t="shared" si="582"/>
        <v>213</v>
      </c>
    </row>
    <row r="606" spans="1:57" s="36" customFormat="1" ht="15" customHeight="1" x14ac:dyDescent="0.25">
      <c r="A606" s="153" t="s">
        <v>2175</v>
      </c>
      <c r="B606" s="153" t="s">
        <v>930</v>
      </c>
      <c r="C606" s="153" t="s">
        <v>1130</v>
      </c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66"/>
      <c r="U606" s="66"/>
      <c r="V606" s="118"/>
      <c r="W606" s="118"/>
      <c r="X606" s="118"/>
      <c r="Y606" s="118"/>
      <c r="Z606" s="118"/>
      <c r="AA606" s="149">
        <v>352086</v>
      </c>
      <c r="AB606" s="149">
        <v>396947</v>
      </c>
      <c r="AC606" s="147">
        <v>385516</v>
      </c>
      <c r="AD606" s="147">
        <v>362650</v>
      </c>
      <c r="AE606" s="119"/>
      <c r="AF606" s="119"/>
      <c r="AG606" s="119"/>
      <c r="AH606" s="119"/>
      <c r="AI606" s="119"/>
      <c r="AJ606" s="119"/>
      <c r="AK606" s="119"/>
      <c r="AL606" s="119"/>
      <c r="AM606" s="119"/>
      <c r="AN606" s="119"/>
      <c r="AO606" s="119"/>
      <c r="AP606" s="119"/>
      <c r="AQ606" s="119"/>
      <c r="AR606" s="119"/>
      <c r="AS606" s="119"/>
      <c r="AT606" s="119"/>
      <c r="AU606" s="119"/>
      <c r="AV606" s="119"/>
      <c r="AW606" s="119"/>
      <c r="AX606" s="119"/>
      <c r="AY606" s="119"/>
      <c r="AZ606" s="119"/>
      <c r="BA606" s="119"/>
      <c r="BB606" s="47">
        <f t="shared" si="579"/>
        <v>204</v>
      </c>
      <c r="BC606" s="47">
        <f t="shared" si="580"/>
        <v>205</v>
      </c>
      <c r="BD606" s="47">
        <f t="shared" si="581"/>
        <v>210</v>
      </c>
      <c r="BE606" s="47">
        <f t="shared" si="582"/>
        <v>212</v>
      </c>
    </row>
    <row r="607" spans="1:57" s="36" customFormat="1" ht="15" customHeight="1" x14ac:dyDescent="0.25">
      <c r="A607" s="54" t="s">
        <v>432</v>
      </c>
      <c r="B607" s="8" t="s">
        <v>919</v>
      </c>
      <c r="C607" s="81" t="s">
        <v>1130</v>
      </c>
      <c r="D607" s="37"/>
      <c r="E607" s="37"/>
      <c r="F607" s="37"/>
      <c r="G607" s="37"/>
      <c r="H607" s="37">
        <v>148798</v>
      </c>
      <c r="I607" s="37">
        <v>167849</v>
      </c>
      <c r="J607" s="37">
        <v>192925</v>
      </c>
      <c r="K607" s="37">
        <v>234089</v>
      </c>
      <c r="L607" s="37">
        <v>270401</v>
      </c>
      <c r="M607" s="37">
        <v>320868</v>
      </c>
      <c r="N607" s="37">
        <v>321103</v>
      </c>
      <c r="O607" s="37">
        <v>303038</v>
      </c>
      <c r="P607" s="37">
        <v>271562</v>
      </c>
      <c r="Q607" s="37">
        <v>298264</v>
      </c>
      <c r="R607" s="37">
        <v>316377</v>
      </c>
      <c r="S607" s="37">
        <v>334142</v>
      </c>
      <c r="T607" s="66">
        <v>363466</v>
      </c>
      <c r="U607" s="62">
        <v>413212</v>
      </c>
      <c r="V607" s="67">
        <v>367656</v>
      </c>
      <c r="W607" s="67">
        <v>272154</v>
      </c>
      <c r="X607" s="67">
        <v>303560</v>
      </c>
      <c r="Y607" s="67"/>
      <c r="Z607" s="67"/>
      <c r="AA607" s="147">
        <v>348138</v>
      </c>
      <c r="AB607" s="147">
        <v>371230</v>
      </c>
      <c r="AC607" s="147">
        <v>354914</v>
      </c>
      <c r="AD607" s="147">
        <v>327126</v>
      </c>
      <c r="AE607" s="47" t="str">
        <f t="shared" ref="AE607:AE638" si="583">IF(D607&gt;0,RANK(D607,D$22:D$1192),"NA")</f>
        <v>NA</v>
      </c>
      <c r="AF607" s="47" t="str">
        <f t="shared" ref="AF607:AF638" si="584">IF(E607&gt;0,RANK(E607,E$22:E$1192),"NA")</f>
        <v>NA</v>
      </c>
      <c r="AG607" s="47" t="str">
        <f t="shared" ref="AG607:AG638" si="585">IF(F607&gt;0,RANK(F607,F$22:F$1192),"NA")</f>
        <v>NA</v>
      </c>
      <c r="AH607" s="47" t="str">
        <f t="shared" ref="AH607:AH638" si="586">IF(G607&gt;0,RANK(G607,G$22:G$1192),"NA")</f>
        <v>NA</v>
      </c>
      <c r="AI607" s="47">
        <f t="shared" ref="AI607:AI638" si="587">IF(H607&gt;0,RANK(H607,H$22:H$1192),"NA")</f>
        <v>116</v>
      </c>
      <c r="AJ607" s="47">
        <f t="shared" ref="AJ607:AJ638" si="588">IF(I607&gt;0,RANK(I607,I$22:I$1192),"NA")</f>
        <v>122</v>
      </c>
      <c r="AK607" s="47">
        <f t="shared" ref="AK607:AK638" si="589">IF(J607&gt;0,RANK(J607,J$22:J$1192),"NA")</f>
        <v>125</v>
      </c>
      <c r="AL607" s="47">
        <f t="shared" ref="AL607:AL638" si="590">IF(K607&gt;0,RANK(K607,K$22:K$1192),"NA")</f>
        <v>126</v>
      </c>
      <c r="AM607" s="47">
        <f t="shared" ref="AM607:AM638" si="591">IF(L607&gt;0,RANK(L607,L$22:L$1192),"NA")</f>
        <v>126</v>
      </c>
      <c r="AN607" s="47">
        <f t="shared" ref="AN607:AN638" si="592">IF(M607&gt;0,RANK(M607,M$22:M$1192),"NA")</f>
        <v>124</v>
      </c>
      <c r="AO607" s="47">
        <f t="shared" ref="AO607:AO638" si="593">IF(N607&gt;0,RANK(N607,N$22:N$1192),"NA")</f>
        <v>133</v>
      </c>
      <c r="AP607" s="47">
        <f t="shared" ref="AP607:AP638" si="594">IF(O607&gt;0,RANK(O607,O$22:O$1192),"NA")</f>
        <v>139</v>
      </c>
      <c r="AQ607" s="47">
        <f t="shared" ref="AQ607:AQ638" si="595">IF(P607&gt;0,RANK(P607,P$22:P$1192),"NA")</f>
        <v>142</v>
      </c>
      <c r="AR607" s="47">
        <f t="shared" ref="AR607:AR638" si="596">IF(Q607&gt;0,RANK(Q607,Q$22:Q$1192),"NA")</f>
        <v>134</v>
      </c>
      <c r="AS607" s="47">
        <f t="shared" ref="AS607:AS638" si="597">IF(R607&gt;0,RANK(R607,R$22:R$1192),"NA")</f>
        <v>142</v>
      </c>
      <c r="AT607" s="47">
        <f t="shared" ref="AT607:AT638" si="598">IF(S607&gt;0,RANK(S607,S$22:S$1192),"NA")</f>
        <v>146</v>
      </c>
      <c r="AU607" s="47">
        <f t="shared" ref="AU607:AU638" si="599">IF(T607&gt;0,RANK(T607,T$22:T$1192),"NA")</f>
        <v>154</v>
      </c>
      <c r="AV607" s="47">
        <f t="shared" ref="AV607:AV638" si="600">IF(U607&gt;0,RANK(U607,U$22:U$1192),"NA")</f>
        <v>155</v>
      </c>
      <c r="AW607" s="47">
        <f t="shared" ref="AW607:AW638" si="601">IF(V607&gt;0,RANK(V607,V$22:V$1192),"NA")</f>
        <v>169</v>
      </c>
      <c r="AX607" s="47">
        <f t="shared" ref="AX607:AX638" si="602">IF(W607&gt;0,RANK(W607,W$22:W$1192),"NA")</f>
        <v>176</v>
      </c>
      <c r="AY607" s="47">
        <f t="shared" ref="AY607:AY638" si="603">IF(X607&gt;0,RANK(X607,X$22:X$1192),"NA")</f>
        <v>170</v>
      </c>
      <c r="AZ607" s="47" t="str">
        <f t="shared" ref="AZ607:AZ638" si="604">IF(Y607&gt;0,RANK(Y607,Y$22:Y$1192),"NA")</f>
        <v>NA</v>
      </c>
      <c r="BA607" s="47" t="str">
        <f t="shared" ref="BA607:BA638" si="605">IF(Z607&gt;0,RANK(Z607,Z$22:Z$1192),"NA")</f>
        <v>NA</v>
      </c>
      <c r="BB607" s="47">
        <f t="shared" si="579"/>
        <v>207</v>
      </c>
      <c r="BC607" s="47">
        <f t="shared" si="580"/>
        <v>217</v>
      </c>
      <c r="BD607" s="47">
        <f t="shared" si="581"/>
        <v>220</v>
      </c>
      <c r="BE607" s="47">
        <f t="shared" si="582"/>
        <v>222</v>
      </c>
    </row>
    <row r="608" spans="1:57" s="36" customFormat="1" ht="15" customHeight="1" x14ac:dyDescent="0.25">
      <c r="A608" s="54" t="s">
        <v>640</v>
      </c>
      <c r="B608" s="8" t="s">
        <v>913</v>
      </c>
      <c r="C608" s="81" t="s">
        <v>1130</v>
      </c>
      <c r="D608" s="37"/>
      <c r="E608" s="37"/>
      <c r="F608" s="37"/>
      <c r="G608" s="37"/>
      <c r="H608" s="37">
        <v>31441</v>
      </c>
      <c r="I608" s="37">
        <v>38810</v>
      </c>
      <c r="J608" s="37">
        <v>54949</v>
      </c>
      <c r="K608" s="37">
        <v>65431</v>
      </c>
      <c r="L608" s="37">
        <v>79527</v>
      </c>
      <c r="M608" s="37">
        <v>92590</v>
      </c>
      <c r="N608" s="37">
        <v>106111</v>
      </c>
      <c r="O608" s="37">
        <v>107941</v>
      </c>
      <c r="P608" s="37">
        <v>109755</v>
      </c>
      <c r="Q608" s="37">
        <v>110543</v>
      </c>
      <c r="R608" s="37">
        <v>136786</v>
      </c>
      <c r="S608" s="37">
        <v>150242</v>
      </c>
      <c r="T608" s="66">
        <v>168398</v>
      </c>
      <c r="U608" s="62">
        <v>197742</v>
      </c>
      <c r="V608" s="67">
        <v>187997</v>
      </c>
      <c r="W608" s="67">
        <v>141355</v>
      </c>
      <c r="X608" s="67">
        <v>168668</v>
      </c>
      <c r="Y608" s="67"/>
      <c r="Z608" s="67"/>
      <c r="AA608" s="147">
        <v>262300</v>
      </c>
      <c r="AB608" s="147">
        <v>319997</v>
      </c>
      <c r="AC608" s="147">
        <v>330052</v>
      </c>
      <c r="AD608" s="147">
        <v>345458</v>
      </c>
      <c r="AE608" s="47" t="str">
        <f t="shared" si="583"/>
        <v>NA</v>
      </c>
      <c r="AF608" s="47" t="str">
        <f t="shared" si="584"/>
        <v>NA</v>
      </c>
      <c r="AG608" s="47" t="str">
        <f t="shared" si="585"/>
        <v>NA</v>
      </c>
      <c r="AH608" s="47" t="str">
        <f t="shared" si="586"/>
        <v>NA</v>
      </c>
      <c r="AI608" s="47">
        <f t="shared" si="587"/>
        <v>326</v>
      </c>
      <c r="AJ608" s="47">
        <f t="shared" si="588"/>
        <v>324</v>
      </c>
      <c r="AK608" s="47">
        <f t="shared" si="589"/>
        <v>300</v>
      </c>
      <c r="AL608" s="47">
        <f t="shared" si="590"/>
        <v>301</v>
      </c>
      <c r="AM608" s="47">
        <f t="shared" si="591"/>
        <v>298</v>
      </c>
      <c r="AN608" s="47">
        <f t="shared" si="592"/>
        <v>295</v>
      </c>
      <c r="AO608" s="47">
        <f t="shared" si="593"/>
        <v>299</v>
      </c>
      <c r="AP608" s="47">
        <f t="shared" si="594"/>
        <v>284</v>
      </c>
      <c r="AQ608" s="47">
        <f t="shared" si="595"/>
        <v>275</v>
      </c>
      <c r="AR608" s="47">
        <f t="shared" si="596"/>
        <v>275</v>
      </c>
      <c r="AS608" s="47">
        <f t="shared" si="597"/>
        <v>266</v>
      </c>
      <c r="AT608" s="47">
        <f t="shared" si="598"/>
        <v>263</v>
      </c>
      <c r="AU608" s="47">
        <f t="shared" si="599"/>
        <v>266</v>
      </c>
      <c r="AV608" s="47">
        <f t="shared" si="600"/>
        <v>260</v>
      </c>
      <c r="AW608" s="47">
        <f t="shared" si="601"/>
        <v>269</v>
      </c>
      <c r="AX608" s="47">
        <f t="shared" si="602"/>
        <v>267</v>
      </c>
      <c r="AY608" s="47">
        <f t="shared" si="603"/>
        <v>253</v>
      </c>
      <c r="AZ608" s="47" t="str">
        <f t="shared" si="604"/>
        <v>NA</v>
      </c>
      <c r="BA608" s="47" t="str">
        <f t="shared" si="605"/>
        <v>NA</v>
      </c>
      <c r="BB608" s="47">
        <f t="shared" si="579"/>
        <v>237</v>
      </c>
      <c r="BC608" s="47">
        <f t="shared" si="580"/>
        <v>229</v>
      </c>
      <c r="BD608" s="47">
        <f t="shared" si="581"/>
        <v>227</v>
      </c>
      <c r="BE608" s="47">
        <f t="shared" si="582"/>
        <v>219</v>
      </c>
    </row>
    <row r="609" spans="1:57" s="36" customFormat="1" ht="15" customHeight="1" x14ac:dyDescent="0.25">
      <c r="A609" s="54" t="s">
        <v>657</v>
      </c>
      <c r="B609" s="8" t="s">
        <v>917</v>
      </c>
      <c r="C609" s="81" t="s">
        <v>1130</v>
      </c>
      <c r="D609" s="37"/>
      <c r="E609" s="37"/>
      <c r="F609" s="37"/>
      <c r="G609" s="37"/>
      <c r="H609" s="37">
        <v>43838</v>
      </c>
      <c r="I609" s="37">
        <v>52894</v>
      </c>
      <c r="J609" s="37">
        <v>72959</v>
      </c>
      <c r="K609" s="37">
        <v>96389</v>
      </c>
      <c r="L609" s="37">
        <v>120011</v>
      </c>
      <c r="M609" s="37">
        <v>134989</v>
      </c>
      <c r="N609" s="37">
        <v>160987</v>
      </c>
      <c r="O609" s="37">
        <v>154815</v>
      </c>
      <c r="P609" s="37">
        <v>133459</v>
      </c>
      <c r="Q609" s="37">
        <v>135299</v>
      </c>
      <c r="R609" s="37">
        <v>163996</v>
      </c>
      <c r="S609" s="37">
        <v>184294</v>
      </c>
      <c r="T609" s="66">
        <v>205800</v>
      </c>
      <c r="U609" s="62">
        <v>241135</v>
      </c>
      <c r="V609" s="67">
        <v>226992</v>
      </c>
      <c r="W609" s="67">
        <v>178669</v>
      </c>
      <c r="X609" s="67">
        <v>198524</v>
      </c>
      <c r="Y609" s="67"/>
      <c r="Z609" s="67"/>
      <c r="AA609" s="147">
        <v>257508</v>
      </c>
      <c r="AB609" s="147">
        <v>287891</v>
      </c>
      <c r="AC609" s="147">
        <v>283181</v>
      </c>
      <c r="AD609" s="147">
        <v>271616</v>
      </c>
      <c r="AE609" s="47" t="str">
        <f t="shared" si="583"/>
        <v>NA</v>
      </c>
      <c r="AF609" s="47" t="str">
        <f t="shared" si="584"/>
        <v>NA</v>
      </c>
      <c r="AG609" s="47" t="str">
        <f t="shared" si="585"/>
        <v>NA</v>
      </c>
      <c r="AH609" s="47" t="str">
        <f t="shared" si="586"/>
        <v>NA</v>
      </c>
      <c r="AI609" s="47">
        <f t="shared" si="587"/>
        <v>283</v>
      </c>
      <c r="AJ609" s="47">
        <f t="shared" si="588"/>
        <v>287</v>
      </c>
      <c r="AK609" s="47">
        <f t="shared" si="589"/>
        <v>258</v>
      </c>
      <c r="AL609" s="47">
        <f t="shared" si="590"/>
        <v>244</v>
      </c>
      <c r="AM609" s="47">
        <f t="shared" si="591"/>
        <v>237</v>
      </c>
      <c r="AN609" s="47">
        <f t="shared" si="592"/>
        <v>239</v>
      </c>
      <c r="AO609" s="47">
        <f t="shared" si="593"/>
        <v>225</v>
      </c>
      <c r="AP609" s="47">
        <f t="shared" si="594"/>
        <v>226</v>
      </c>
      <c r="AQ609" s="47">
        <f t="shared" si="595"/>
        <v>235</v>
      </c>
      <c r="AR609" s="47">
        <f t="shared" si="596"/>
        <v>240</v>
      </c>
      <c r="AS609" s="47">
        <f t="shared" si="597"/>
        <v>230</v>
      </c>
      <c r="AT609" s="47">
        <f t="shared" si="598"/>
        <v>227</v>
      </c>
      <c r="AU609" s="47">
        <f t="shared" si="599"/>
        <v>226</v>
      </c>
      <c r="AV609" s="47">
        <f t="shared" si="600"/>
        <v>224</v>
      </c>
      <c r="AW609" s="47">
        <f t="shared" si="601"/>
        <v>234</v>
      </c>
      <c r="AX609" s="47">
        <f t="shared" si="602"/>
        <v>230</v>
      </c>
      <c r="AY609" s="47">
        <f t="shared" si="603"/>
        <v>228</v>
      </c>
      <c r="AZ609" s="47" t="str">
        <f t="shared" si="604"/>
        <v>NA</v>
      </c>
      <c r="BA609" s="47" t="str">
        <f t="shared" si="605"/>
        <v>NA</v>
      </c>
      <c r="BB609" s="47">
        <f t="shared" si="579"/>
        <v>239</v>
      </c>
      <c r="BC609" s="47">
        <f t="shared" si="580"/>
        <v>242</v>
      </c>
      <c r="BD609" s="47">
        <f t="shared" si="581"/>
        <v>252</v>
      </c>
      <c r="BE609" s="47">
        <f t="shared" si="582"/>
        <v>255</v>
      </c>
    </row>
    <row r="610" spans="1:57" s="36" customFormat="1" ht="15" customHeight="1" x14ac:dyDescent="0.25">
      <c r="A610" s="54" t="s">
        <v>972</v>
      </c>
      <c r="B610" s="8" t="s">
        <v>926</v>
      </c>
      <c r="C610" s="81" t="s">
        <v>1130</v>
      </c>
      <c r="D610" s="37"/>
      <c r="E610" s="37"/>
      <c r="F610" s="37"/>
      <c r="G610" s="37"/>
      <c r="H610" s="37">
        <v>94548</v>
      </c>
      <c r="I610" s="37">
        <v>107927</v>
      </c>
      <c r="J610" s="37">
        <v>121195</v>
      </c>
      <c r="K610" s="37">
        <v>147258</v>
      </c>
      <c r="L610" s="37">
        <v>175484</v>
      </c>
      <c r="M610" s="37">
        <v>192845</v>
      </c>
      <c r="N610" s="37">
        <v>216301</v>
      </c>
      <c r="O610" s="37">
        <v>201459</v>
      </c>
      <c r="P610" s="37">
        <v>189646</v>
      </c>
      <c r="Q610" s="37">
        <v>187340</v>
      </c>
      <c r="R610" s="37">
        <v>194866</v>
      </c>
      <c r="S610" s="37">
        <v>208072</v>
      </c>
      <c r="T610" s="66">
        <v>228462</v>
      </c>
      <c r="U610" s="62">
        <v>273343</v>
      </c>
      <c r="V610" s="67">
        <v>270690</v>
      </c>
      <c r="W610" s="67">
        <v>226472</v>
      </c>
      <c r="X610" s="67">
        <v>223831</v>
      </c>
      <c r="Y610" s="67"/>
      <c r="Z610" s="67"/>
      <c r="AA610" s="147">
        <v>240785</v>
      </c>
      <c r="AB610" s="147">
        <v>269081</v>
      </c>
      <c r="AC610" s="147">
        <v>284215</v>
      </c>
      <c r="AD610" s="147">
        <v>262616</v>
      </c>
      <c r="AE610" s="47" t="str">
        <f t="shared" si="583"/>
        <v>NA</v>
      </c>
      <c r="AF610" s="47" t="str">
        <f t="shared" si="584"/>
        <v>NA</v>
      </c>
      <c r="AG610" s="47" t="str">
        <f t="shared" si="585"/>
        <v>NA</v>
      </c>
      <c r="AH610" s="47" t="str">
        <f t="shared" si="586"/>
        <v>NA</v>
      </c>
      <c r="AI610" s="47">
        <f t="shared" si="587"/>
        <v>173</v>
      </c>
      <c r="AJ610" s="47">
        <f t="shared" si="588"/>
        <v>177</v>
      </c>
      <c r="AK610" s="47">
        <f t="shared" si="589"/>
        <v>177</v>
      </c>
      <c r="AL610" s="47">
        <f t="shared" si="590"/>
        <v>174</v>
      </c>
      <c r="AM610" s="47">
        <f t="shared" si="591"/>
        <v>175</v>
      </c>
      <c r="AN610" s="47">
        <f t="shared" si="592"/>
        <v>180</v>
      </c>
      <c r="AO610" s="47">
        <f t="shared" si="593"/>
        <v>181</v>
      </c>
      <c r="AP610" s="47">
        <f t="shared" si="594"/>
        <v>183</v>
      </c>
      <c r="AQ610" s="47">
        <f t="shared" si="595"/>
        <v>181</v>
      </c>
      <c r="AR610" s="47">
        <f t="shared" si="596"/>
        <v>188</v>
      </c>
      <c r="AS610" s="47">
        <f t="shared" si="597"/>
        <v>203</v>
      </c>
      <c r="AT610" s="47">
        <f t="shared" si="598"/>
        <v>207</v>
      </c>
      <c r="AU610" s="47">
        <f t="shared" si="599"/>
        <v>215</v>
      </c>
      <c r="AV610" s="47">
        <f t="shared" si="600"/>
        <v>211</v>
      </c>
      <c r="AW610" s="47">
        <f t="shared" si="601"/>
        <v>211</v>
      </c>
      <c r="AX610" s="47">
        <f t="shared" si="602"/>
        <v>204</v>
      </c>
      <c r="AY610" s="47">
        <f t="shared" si="603"/>
        <v>213</v>
      </c>
      <c r="AZ610" s="47" t="str">
        <f t="shared" si="604"/>
        <v>NA</v>
      </c>
      <c r="BA610" s="47" t="str">
        <f t="shared" si="605"/>
        <v>NA</v>
      </c>
      <c r="BB610" s="47">
        <f t="shared" si="579"/>
        <v>251</v>
      </c>
      <c r="BC610" s="47">
        <f t="shared" si="580"/>
        <v>257</v>
      </c>
      <c r="BD610" s="47">
        <f t="shared" si="581"/>
        <v>250</v>
      </c>
      <c r="BE610" s="47">
        <f t="shared" si="582"/>
        <v>261</v>
      </c>
    </row>
    <row r="611" spans="1:57" s="36" customFormat="1" ht="15" customHeight="1" x14ac:dyDescent="0.25">
      <c r="A611" s="54" t="s">
        <v>1000</v>
      </c>
      <c r="B611" s="8" t="s">
        <v>930</v>
      </c>
      <c r="C611" s="81" t="s">
        <v>1130</v>
      </c>
      <c r="D611" s="37"/>
      <c r="E611" s="37"/>
      <c r="F611" s="37"/>
      <c r="G611" s="37"/>
      <c r="H611" s="37">
        <v>83392</v>
      </c>
      <c r="I611" s="37">
        <v>89502</v>
      </c>
      <c r="J611" s="37">
        <v>100437</v>
      </c>
      <c r="K611" s="37">
        <v>115779</v>
      </c>
      <c r="L611" s="37">
        <v>130306</v>
      </c>
      <c r="M611" s="37">
        <v>147426</v>
      </c>
      <c r="N611" s="37">
        <v>185353</v>
      </c>
      <c r="O611" s="37">
        <v>176244</v>
      </c>
      <c r="P611" s="37">
        <v>162794</v>
      </c>
      <c r="Q611" s="37">
        <v>164396</v>
      </c>
      <c r="R611" s="37">
        <v>182267</v>
      </c>
      <c r="S611" s="37">
        <v>188051</v>
      </c>
      <c r="T611" s="66">
        <v>200436</v>
      </c>
      <c r="U611" s="62">
        <v>231740</v>
      </c>
      <c r="V611" s="67">
        <v>216466</v>
      </c>
      <c r="W611" s="67">
        <v>168497</v>
      </c>
      <c r="X611" s="67">
        <v>180258</v>
      </c>
      <c r="Y611" s="67"/>
      <c r="Z611" s="67"/>
      <c r="AA611" s="147">
        <v>212431</v>
      </c>
      <c r="AB611" s="147">
        <v>249473</v>
      </c>
      <c r="AC611" s="147">
        <v>275448</v>
      </c>
      <c r="AD611" s="147">
        <v>283476</v>
      </c>
      <c r="AE611" s="47" t="str">
        <f t="shared" si="583"/>
        <v>NA</v>
      </c>
      <c r="AF611" s="47" t="str">
        <f t="shared" si="584"/>
        <v>NA</v>
      </c>
      <c r="AG611" s="47" t="str">
        <f t="shared" si="585"/>
        <v>NA</v>
      </c>
      <c r="AH611" s="47" t="str">
        <f t="shared" si="586"/>
        <v>NA</v>
      </c>
      <c r="AI611" s="47">
        <f t="shared" si="587"/>
        <v>185</v>
      </c>
      <c r="AJ611" s="47">
        <f t="shared" si="588"/>
        <v>197</v>
      </c>
      <c r="AK611" s="47">
        <f t="shared" si="589"/>
        <v>205</v>
      </c>
      <c r="AL611" s="47">
        <f t="shared" si="590"/>
        <v>214</v>
      </c>
      <c r="AM611" s="47">
        <f t="shared" si="591"/>
        <v>220</v>
      </c>
      <c r="AN611" s="47">
        <f t="shared" si="592"/>
        <v>217</v>
      </c>
      <c r="AO611" s="47">
        <f t="shared" si="593"/>
        <v>202</v>
      </c>
      <c r="AP611" s="47">
        <f t="shared" si="594"/>
        <v>196</v>
      </c>
      <c r="AQ611" s="47">
        <f t="shared" si="595"/>
        <v>197</v>
      </c>
      <c r="AR611" s="47">
        <f t="shared" si="596"/>
        <v>205</v>
      </c>
      <c r="AS611" s="47">
        <f t="shared" si="597"/>
        <v>214</v>
      </c>
      <c r="AT611" s="47">
        <f t="shared" si="598"/>
        <v>224</v>
      </c>
      <c r="AU611" s="47">
        <f t="shared" si="599"/>
        <v>233</v>
      </c>
      <c r="AV611" s="47">
        <f t="shared" si="600"/>
        <v>232</v>
      </c>
      <c r="AW611" s="47">
        <f t="shared" si="601"/>
        <v>241</v>
      </c>
      <c r="AX611" s="47">
        <f t="shared" si="602"/>
        <v>236</v>
      </c>
      <c r="AY611" s="47">
        <f t="shared" si="603"/>
        <v>240</v>
      </c>
      <c r="AZ611" s="47" t="str">
        <f t="shared" si="604"/>
        <v>NA</v>
      </c>
      <c r="BA611" s="47" t="str">
        <f t="shared" si="605"/>
        <v>NA</v>
      </c>
      <c r="BB611" s="47">
        <f t="shared" si="579"/>
        <v>269</v>
      </c>
      <c r="BC611" s="47">
        <f t="shared" si="580"/>
        <v>269</v>
      </c>
      <c r="BD611" s="47">
        <f t="shared" si="581"/>
        <v>257</v>
      </c>
      <c r="BE611" s="47">
        <f t="shared" si="582"/>
        <v>247</v>
      </c>
    </row>
    <row r="612" spans="1:57" s="36" customFormat="1" ht="15" customHeight="1" x14ac:dyDescent="0.25">
      <c r="A612" s="54" t="s">
        <v>501</v>
      </c>
      <c r="B612" s="8" t="s">
        <v>926</v>
      </c>
      <c r="C612" s="81" t="s">
        <v>1130</v>
      </c>
      <c r="D612" s="37"/>
      <c r="E612" s="37"/>
      <c r="F612" s="37"/>
      <c r="G612" s="37"/>
      <c r="H612" s="37">
        <v>60495</v>
      </c>
      <c r="I612" s="37">
        <v>72547</v>
      </c>
      <c r="J612" s="37">
        <v>85975</v>
      </c>
      <c r="K612" s="37">
        <v>106553</v>
      </c>
      <c r="L612" s="37">
        <v>123070</v>
      </c>
      <c r="M612" s="37">
        <v>136591</v>
      </c>
      <c r="N612" s="37">
        <v>143676</v>
      </c>
      <c r="O612" s="37">
        <v>137533</v>
      </c>
      <c r="P612" s="37">
        <v>128620</v>
      </c>
      <c r="Q612" s="37">
        <v>134771</v>
      </c>
      <c r="R612" s="37">
        <v>144476</v>
      </c>
      <c r="S612" s="37">
        <v>144942</v>
      </c>
      <c r="T612" s="66">
        <v>152285</v>
      </c>
      <c r="U612" s="62">
        <v>172960</v>
      </c>
      <c r="V612" s="67">
        <v>172859</v>
      </c>
      <c r="W612" s="67">
        <v>149795</v>
      </c>
      <c r="X612" s="67">
        <v>164718</v>
      </c>
      <c r="Y612" s="67"/>
      <c r="Z612" s="67"/>
      <c r="AA612" s="147">
        <v>216245</v>
      </c>
      <c r="AB612" s="147">
        <v>239342</v>
      </c>
      <c r="AC612" s="147">
        <v>229119</v>
      </c>
      <c r="AD612" s="147">
        <v>223381</v>
      </c>
      <c r="AE612" s="47" t="str">
        <f t="shared" si="583"/>
        <v>NA</v>
      </c>
      <c r="AF612" s="47" t="str">
        <f t="shared" si="584"/>
        <v>NA</v>
      </c>
      <c r="AG612" s="47" t="str">
        <f t="shared" si="585"/>
        <v>NA</v>
      </c>
      <c r="AH612" s="47" t="str">
        <f t="shared" si="586"/>
        <v>NA</v>
      </c>
      <c r="AI612" s="47">
        <f t="shared" si="587"/>
        <v>233</v>
      </c>
      <c r="AJ612" s="47">
        <f t="shared" si="588"/>
        <v>227</v>
      </c>
      <c r="AK612" s="47">
        <f t="shared" si="589"/>
        <v>229</v>
      </c>
      <c r="AL612" s="47">
        <f t="shared" si="590"/>
        <v>227</v>
      </c>
      <c r="AM612" s="47">
        <f t="shared" si="591"/>
        <v>229</v>
      </c>
      <c r="AN612" s="47">
        <f t="shared" si="592"/>
        <v>234</v>
      </c>
      <c r="AO612" s="47">
        <f t="shared" si="593"/>
        <v>252</v>
      </c>
      <c r="AP612" s="47">
        <f t="shared" si="594"/>
        <v>247</v>
      </c>
      <c r="AQ612" s="47">
        <f t="shared" si="595"/>
        <v>246</v>
      </c>
      <c r="AR612" s="47">
        <f t="shared" si="596"/>
        <v>241</v>
      </c>
      <c r="AS612" s="47">
        <f t="shared" si="597"/>
        <v>255</v>
      </c>
      <c r="AT612" s="47">
        <f t="shared" si="598"/>
        <v>268</v>
      </c>
      <c r="AU612" s="47">
        <f t="shared" si="599"/>
        <v>285</v>
      </c>
      <c r="AV612" s="47">
        <f t="shared" si="600"/>
        <v>289</v>
      </c>
      <c r="AW612" s="47">
        <f t="shared" si="601"/>
        <v>288</v>
      </c>
      <c r="AX612" s="47">
        <f t="shared" si="602"/>
        <v>254</v>
      </c>
      <c r="AY612" s="47">
        <f t="shared" si="603"/>
        <v>258</v>
      </c>
      <c r="AZ612" s="47" t="str">
        <f t="shared" si="604"/>
        <v>NA</v>
      </c>
      <c r="BA612" s="47" t="str">
        <f t="shared" si="605"/>
        <v>NA</v>
      </c>
      <c r="BB612" s="47">
        <f t="shared" si="579"/>
        <v>266</v>
      </c>
      <c r="BC612" s="47">
        <f t="shared" si="580"/>
        <v>273</v>
      </c>
      <c r="BD612" s="47">
        <f t="shared" si="581"/>
        <v>281</v>
      </c>
      <c r="BE612" s="47">
        <f t="shared" si="582"/>
        <v>281</v>
      </c>
    </row>
    <row r="613" spans="1:57" s="36" customFormat="1" ht="15" customHeight="1" x14ac:dyDescent="0.25">
      <c r="A613" s="54" t="s">
        <v>1081</v>
      </c>
      <c r="B613" s="8" t="s">
        <v>933</v>
      </c>
      <c r="C613" s="81" t="s">
        <v>1130</v>
      </c>
      <c r="D613" s="37"/>
      <c r="E613" s="37"/>
      <c r="F613" s="37"/>
      <c r="G613" s="37"/>
      <c r="H613" s="37">
        <v>60734</v>
      </c>
      <c r="I613" s="37">
        <v>66789</v>
      </c>
      <c r="J613" s="37">
        <v>81886</v>
      </c>
      <c r="K613" s="37">
        <v>93796</v>
      </c>
      <c r="L613" s="37">
        <v>113288</v>
      </c>
      <c r="M613" s="37">
        <v>122098</v>
      </c>
      <c r="N613" s="37">
        <v>125444</v>
      </c>
      <c r="O613" s="37">
        <v>135804</v>
      </c>
      <c r="P613" s="37">
        <v>125061</v>
      </c>
      <c r="Q613" s="37">
        <v>122836</v>
      </c>
      <c r="R613" s="37">
        <v>129548</v>
      </c>
      <c r="S613" s="37">
        <v>138868</v>
      </c>
      <c r="T613" s="66">
        <v>161301</v>
      </c>
      <c r="U613" s="62">
        <v>189337</v>
      </c>
      <c r="V613" s="67">
        <v>175791</v>
      </c>
      <c r="W613" s="67">
        <v>147339</v>
      </c>
      <c r="X613" s="67">
        <v>177017</v>
      </c>
      <c r="Y613" s="67"/>
      <c r="Z613" s="67"/>
      <c r="AA613" s="147">
        <v>212178</v>
      </c>
      <c r="AB613" s="147">
        <v>237002</v>
      </c>
      <c r="AC613" s="147">
        <v>235554</v>
      </c>
      <c r="AD613" s="147">
        <v>229250</v>
      </c>
      <c r="AE613" s="47" t="str">
        <f t="shared" si="583"/>
        <v>NA</v>
      </c>
      <c r="AF613" s="47" t="str">
        <f t="shared" si="584"/>
        <v>NA</v>
      </c>
      <c r="AG613" s="47" t="str">
        <f t="shared" si="585"/>
        <v>NA</v>
      </c>
      <c r="AH613" s="47" t="str">
        <f t="shared" si="586"/>
        <v>NA</v>
      </c>
      <c r="AI613" s="47">
        <f t="shared" si="587"/>
        <v>232</v>
      </c>
      <c r="AJ613" s="47">
        <f t="shared" si="588"/>
        <v>243</v>
      </c>
      <c r="AK613" s="47">
        <f t="shared" si="589"/>
        <v>235</v>
      </c>
      <c r="AL613" s="47">
        <f t="shared" si="590"/>
        <v>251</v>
      </c>
      <c r="AM613" s="47">
        <f t="shared" si="591"/>
        <v>248</v>
      </c>
      <c r="AN613" s="47">
        <f t="shared" si="592"/>
        <v>253</v>
      </c>
      <c r="AO613" s="47">
        <f t="shared" si="593"/>
        <v>266</v>
      </c>
      <c r="AP613" s="47">
        <f t="shared" si="594"/>
        <v>251</v>
      </c>
      <c r="AQ613" s="47">
        <f t="shared" si="595"/>
        <v>251</v>
      </c>
      <c r="AR613" s="47">
        <f t="shared" si="596"/>
        <v>257</v>
      </c>
      <c r="AS613" s="47">
        <f t="shared" si="597"/>
        <v>274</v>
      </c>
      <c r="AT613" s="47">
        <f t="shared" si="598"/>
        <v>279</v>
      </c>
      <c r="AU613" s="47">
        <f t="shared" si="599"/>
        <v>273</v>
      </c>
      <c r="AV613" s="47">
        <f t="shared" si="600"/>
        <v>270</v>
      </c>
      <c r="AW613" s="47">
        <f t="shared" si="601"/>
        <v>282</v>
      </c>
      <c r="AX613" s="47">
        <f t="shared" si="602"/>
        <v>262</v>
      </c>
      <c r="AY613" s="47">
        <f t="shared" si="603"/>
        <v>245</v>
      </c>
      <c r="AZ613" s="47" t="str">
        <f t="shared" si="604"/>
        <v>NA</v>
      </c>
      <c r="BA613" s="47" t="str">
        <f t="shared" si="605"/>
        <v>NA</v>
      </c>
      <c r="BB613" s="47">
        <f t="shared" si="579"/>
        <v>270</v>
      </c>
      <c r="BC613" s="47">
        <f t="shared" si="580"/>
        <v>274</v>
      </c>
      <c r="BD613" s="47">
        <f t="shared" si="581"/>
        <v>279</v>
      </c>
      <c r="BE613" s="47">
        <f t="shared" si="582"/>
        <v>278</v>
      </c>
    </row>
    <row r="614" spans="1:57" s="36" customFormat="1" ht="15" customHeight="1" x14ac:dyDescent="0.25">
      <c r="A614" s="54" t="s">
        <v>854</v>
      </c>
      <c r="B614" s="8" t="s">
        <v>917</v>
      </c>
      <c r="C614" s="81" t="s">
        <v>1130</v>
      </c>
      <c r="D614" s="37"/>
      <c r="E614" s="37"/>
      <c r="F614" s="37"/>
      <c r="G614" s="37"/>
      <c r="H614" s="37">
        <v>85183</v>
      </c>
      <c r="I614" s="37">
        <v>96161</v>
      </c>
      <c r="J614" s="37">
        <v>112813</v>
      </c>
      <c r="K614" s="98">
        <f>((L614-J614)/2)+J614</f>
        <v>134468</v>
      </c>
      <c r="L614" s="37">
        <v>156123</v>
      </c>
      <c r="M614" s="37">
        <v>175549</v>
      </c>
      <c r="N614" s="37">
        <v>204586</v>
      </c>
      <c r="O614" s="37">
        <v>204441</v>
      </c>
      <c r="P614" s="37">
        <v>182324</v>
      </c>
      <c r="Q614" s="37">
        <v>173546</v>
      </c>
      <c r="R614" s="37">
        <v>225596</v>
      </c>
      <c r="S614" s="37">
        <v>263000</v>
      </c>
      <c r="T614" s="66">
        <v>269925</v>
      </c>
      <c r="U614" s="62">
        <v>223332</v>
      </c>
      <c r="V614" s="67">
        <v>258487</v>
      </c>
      <c r="W614" s="67">
        <v>174911</v>
      </c>
      <c r="X614" s="67">
        <v>180039</v>
      </c>
      <c r="Y614" s="67"/>
      <c r="Z614" s="67"/>
      <c r="AA614" s="147">
        <v>194497</v>
      </c>
      <c r="AB614" s="147">
        <v>222986</v>
      </c>
      <c r="AC614" s="147">
        <v>218774</v>
      </c>
      <c r="AD614" s="147">
        <v>212165</v>
      </c>
      <c r="AE614" s="47" t="str">
        <f t="shared" si="583"/>
        <v>NA</v>
      </c>
      <c r="AF614" s="47" t="str">
        <f t="shared" si="584"/>
        <v>NA</v>
      </c>
      <c r="AG614" s="47" t="str">
        <f t="shared" si="585"/>
        <v>NA</v>
      </c>
      <c r="AH614" s="47" t="str">
        <f t="shared" si="586"/>
        <v>NA</v>
      </c>
      <c r="AI614" s="47">
        <f t="shared" si="587"/>
        <v>184</v>
      </c>
      <c r="AJ614" s="47">
        <f t="shared" si="588"/>
        <v>191</v>
      </c>
      <c r="AK614" s="47">
        <f t="shared" si="589"/>
        <v>191</v>
      </c>
      <c r="AL614" s="47">
        <f t="shared" si="590"/>
        <v>189</v>
      </c>
      <c r="AM614" s="47">
        <f t="shared" si="591"/>
        <v>189</v>
      </c>
      <c r="AN614" s="47">
        <f t="shared" si="592"/>
        <v>192</v>
      </c>
      <c r="AO614" s="47">
        <f t="shared" si="593"/>
        <v>190</v>
      </c>
      <c r="AP614" s="47">
        <f t="shared" si="594"/>
        <v>179</v>
      </c>
      <c r="AQ614" s="47">
        <f t="shared" si="595"/>
        <v>186</v>
      </c>
      <c r="AR614" s="47">
        <f t="shared" si="596"/>
        <v>197</v>
      </c>
      <c r="AS614" s="47">
        <f t="shared" si="597"/>
        <v>185</v>
      </c>
      <c r="AT614" s="47">
        <f t="shared" si="598"/>
        <v>180</v>
      </c>
      <c r="AU614" s="47">
        <f t="shared" si="599"/>
        <v>196</v>
      </c>
      <c r="AV614" s="47">
        <f t="shared" si="600"/>
        <v>238</v>
      </c>
      <c r="AW614" s="47">
        <f t="shared" si="601"/>
        <v>217</v>
      </c>
      <c r="AX614" s="47">
        <f t="shared" si="602"/>
        <v>233</v>
      </c>
      <c r="AY614" s="47">
        <f t="shared" si="603"/>
        <v>241</v>
      </c>
      <c r="AZ614" s="47" t="str">
        <f t="shared" si="604"/>
        <v>NA</v>
      </c>
      <c r="BA614" s="47" t="str">
        <f t="shared" si="605"/>
        <v>NA</v>
      </c>
      <c r="BB614" s="47">
        <f t="shared" si="579"/>
        <v>283</v>
      </c>
      <c r="BC614" s="47">
        <f t="shared" si="580"/>
        <v>279</v>
      </c>
      <c r="BD614" s="47">
        <f t="shared" si="581"/>
        <v>287</v>
      </c>
      <c r="BE614" s="47">
        <f t="shared" si="582"/>
        <v>285</v>
      </c>
    </row>
    <row r="615" spans="1:57" s="36" customFormat="1" ht="15" customHeight="1" x14ac:dyDescent="0.25">
      <c r="A615" s="54" t="s">
        <v>313</v>
      </c>
      <c r="B615" s="8" t="s">
        <v>913</v>
      </c>
      <c r="C615" s="81" t="s">
        <v>1130</v>
      </c>
      <c r="D615" s="37"/>
      <c r="E615" s="37"/>
      <c r="F615" s="37"/>
      <c r="G615" s="37"/>
      <c r="H615" s="37">
        <v>56456</v>
      </c>
      <c r="I615" s="37">
        <v>61949</v>
      </c>
      <c r="J615" s="37">
        <v>68802</v>
      </c>
      <c r="K615" s="37">
        <v>80436</v>
      </c>
      <c r="L615" s="37">
        <v>97900</v>
      </c>
      <c r="M615" s="37">
        <v>104430</v>
      </c>
      <c r="N615" s="37">
        <v>117396</v>
      </c>
      <c r="O615" s="37">
        <v>115206</v>
      </c>
      <c r="P615" s="37">
        <v>115373</v>
      </c>
      <c r="Q615" s="37">
        <v>116773</v>
      </c>
      <c r="R615" s="37">
        <v>135451</v>
      </c>
      <c r="S615" s="37">
        <v>144035</v>
      </c>
      <c r="T615" s="66">
        <v>152340</v>
      </c>
      <c r="U615" s="62">
        <v>172198</v>
      </c>
      <c r="V615" s="67">
        <v>156907</v>
      </c>
      <c r="W615" s="67">
        <v>122589</v>
      </c>
      <c r="X615" s="67">
        <v>131557</v>
      </c>
      <c r="Y615" s="67"/>
      <c r="Z615" s="67"/>
      <c r="AA615" s="147">
        <v>192295</v>
      </c>
      <c r="AB615" s="147">
        <v>222048</v>
      </c>
      <c r="AC615" s="147">
        <v>219847</v>
      </c>
      <c r="AD615" s="147">
        <v>206774</v>
      </c>
      <c r="AE615" s="47" t="str">
        <f t="shared" si="583"/>
        <v>NA</v>
      </c>
      <c r="AF615" s="47" t="str">
        <f t="shared" si="584"/>
        <v>NA</v>
      </c>
      <c r="AG615" s="47" t="str">
        <f t="shared" si="585"/>
        <v>NA</v>
      </c>
      <c r="AH615" s="47" t="str">
        <f t="shared" si="586"/>
        <v>NA</v>
      </c>
      <c r="AI615" s="47">
        <f t="shared" si="587"/>
        <v>242</v>
      </c>
      <c r="AJ615" s="47">
        <f t="shared" si="588"/>
        <v>257</v>
      </c>
      <c r="AK615" s="47">
        <f t="shared" si="589"/>
        <v>268</v>
      </c>
      <c r="AL615" s="47">
        <f t="shared" si="590"/>
        <v>277</v>
      </c>
      <c r="AM615" s="47">
        <f t="shared" si="591"/>
        <v>270</v>
      </c>
      <c r="AN615" s="47">
        <f t="shared" si="592"/>
        <v>279</v>
      </c>
      <c r="AO615" s="47">
        <f t="shared" si="593"/>
        <v>281</v>
      </c>
      <c r="AP615" s="47">
        <f t="shared" si="594"/>
        <v>272</v>
      </c>
      <c r="AQ615" s="47">
        <f t="shared" si="595"/>
        <v>265</v>
      </c>
      <c r="AR615" s="47">
        <f t="shared" si="596"/>
        <v>266</v>
      </c>
      <c r="AS615" s="47">
        <f t="shared" si="597"/>
        <v>269</v>
      </c>
      <c r="AT615" s="47">
        <f t="shared" si="598"/>
        <v>270</v>
      </c>
      <c r="AU615" s="47">
        <f t="shared" si="599"/>
        <v>284</v>
      </c>
      <c r="AV615" s="47">
        <f t="shared" si="600"/>
        <v>290</v>
      </c>
      <c r="AW615" s="47">
        <f t="shared" si="601"/>
        <v>302</v>
      </c>
      <c r="AX615" s="47">
        <f t="shared" si="602"/>
        <v>294</v>
      </c>
      <c r="AY615" s="47">
        <f t="shared" si="603"/>
        <v>299</v>
      </c>
      <c r="AZ615" s="47" t="str">
        <f t="shared" si="604"/>
        <v>NA</v>
      </c>
      <c r="BA615" s="47" t="str">
        <f t="shared" si="605"/>
        <v>NA</v>
      </c>
      <c r="BB615" s="47">
        <f t="shared" si="579"/>
        <v>286</v>
      </c>
      <c r="BC615" s="47">
        <f t="shared" si="580"/>
        <v>282</v>
      </c>
      <c r="BD615" s="47">
        <f t="shared" si="581"/>
        <v>286</v>
      </c>
      <c r="BE615" s="47">
        <f t="shared" si="582"/>
        <v>291</v>
      </c>
    </row>
    <row r="616" spans="1:57" s="36" customFormat="1" ht="15" customHeight="1" x14ac:dyDescent="0.25">
      <c r="A616" s="54" t="s">
        <v>724</v>
      </c>
      <c r="B616" s="8" t="s">
        <v>917</v>
      </c>
      <c r="C616" s="81" t="s">
        <v>1130</v>
      </c>
      <c r="D616" s="37"/>
      <c r="E616" s="37"/>
      <c r="F616" s="37"/>
      <c r="G616" s="37"/>
      <c r="H616" s="37">
        <v>95131</v>
      </c>
      <c r="I616" s="37">
        <v>108478</v>
      </c>
      <c r="J616" s="37">
        <v>117913</v>
      </c>
      <c r="K616" s="37">
        <v>150154</v>
      </c>
      <c r="L616" s="37">
        <v>166228</v>
      </c>
      <c r="M616" s="37">
        <v>185431</v>
      </c>
      <c r="N616" s="37">
        <v>213397</v>
      </c>
      <c r="O616" s="37">
        <v>175863</v>
      </c>
      <c r="P616" s="37">
        <v>136603</v>
      </c>
      <c r="Q616" s="37">
        <v>138468</v>
      </c>
      <c r="R616" s="37">
        <v>150260</v>
      </c>
      <c r="S616" s="37">
        <v>158729</v>
      </c>
      <c r="T616" s="66">
        <v>171101</v>
      </c>
      <c r="U616" s="62">
        <v>190471</v>
      </c>
      <c r="V616" s="67">
        <v>182476</v>
      </c>
      <c r="W616" s="67">
        <v>151141</v>
      </c>
      <c r="X616" s="67">
        <v>160071</v>
      </c>
      <c r="Y616" s="67"/>
      <c r="Z616" s="67"/>
      <c r="AA616" s="147">
        <v>208272</v>
      </c>
      <c r="AB616" s="147">
        <v>221617</v>
      </c>
      <c r="AC616" s="147">
        <v>224167</v>
      </c>
      <c r="AD616" s="147">
        <v>206669</v>
      </c>
      <c r="AE616" s="47" t="str">
        <f t="shared" si="583"/>
        <v>NA</v>
      </c>
      <c r="AF616" s="47" t="str">
        <f t="shared" si="584"/>
        <v>NA</v>
      </c>
      <c r="AG616" s="47" t="str">
        <f t="shared" si="585"/>
        <v>NA</v>
      </c>
      <c r="AH616" s="47" t="str">
        <f t="shared" si="586"/>
        <v>NA</v>
      </c>
      <c r="AI616" s="47">
        <f t="shared" si="587"/>
        <v>172</v>
      </c>
      <c r="AJ616" s="47">
        <f t="shared" si="588"/>
        <v>175</v>
      </c>
      <c r="AK616" s="47">
        <f t="shared" si="589"/>
        <v>181</v>
      </c>
      <c r="AL616" s="47">
        <f t="shared" si="590"/>
        <v>173</v>
      </c>
      <c r="AM616" s="47">
        <f t="shared" si="591"/>
        <v>182</v>
      </c>
      <c r="AN616" s="47">
        <f t="shared" si="592"/>
        <v>187</v>
      </c>
      <c r="AO616" s="47">
        <f t="shared" si="593"/>
        <v>184</v>
      </c>
      <c r="AP616" s="47">
        <f t="shared" si="594"/>
        <v>197</v>
      </c>
      <c r="AQ616" s="47">
        <f t="shared" si="595"/>
        <v>232</v>
      </c>
      <c r="AR616" s="47">
        <f t="shared" si="596"/>
        <v>235</v>
      </c>
      <c r="AS616" s="47">
        <f t="shared" si="597"/>
        <v>247</v>
      </c>
      <c r="AT616" s="47">
        <f t="shared" si="598"/>
        <v>250</v>
      </c>
      <c r="AU616" s="47">
        <f t="shared" si="599"/>
        <v>260</v>
      </c>
      <c r="AV616" s="47">
        <f t="shared" si="600"/>
        <v>268</v>
      </c>
      <c r="AW616" s="47">
        <f t="shared" si="601"/>
        <v>273</v>
      </c>
      <c r="AX616" s="47">
        <f t="shared" si="602"/>
        <v>251</v>
      </c>
      <c r="AY616" s="47">
        <f t="shared" si="603"/>
        <v>263</v>
      </c>
      <c r="AZ616" s="47" t="str">
        <f t="shared" si="604"/>
        <v>NA</v>
      </c>
      <c r="BA616" s="47" t="str">
        <f t="shared" si="605"/>
        <v>NA</v>
      </c>
      <c r="BB616" s="47">
        <f t="shared" si="579"/>
        <v>274</v>
      </c>
      <c r="BC616" s="47">
        <f t="shared" si="580"/>
        <v>283</v>
      </c>
      <c r="BD616" s="47">
        <f t="shared" si="581"/>
        <v>284</v>
      </c>
      <c r="BE616" s="47">
        <f t="shared" si="582"/>
        <v>292</v>
      </c>
    </row>
    <row r="617" spans="1:57" s="36" customFormat="1" ht="15" customHeight="1" x14ac:dyDescent="0.25">
      <c r="A617" s="54" t="s">
        <v>315</v>
      </c>
      <c r="B617" s="8" t="s">
        <v>926</v>
      </c>
      <c r="C617" s="81" t="s">
        <v>1130</v>
      </c>
      <c r="D617" s="37"/>
      <c r="E617" s="37"/>
      <c r="F617" s="37"/>
      <c r="G617" s="37"/>
      <c r="H617" s="37">
        <v>47026</v>
      </c>
      <c r="I617" s="37">
        <v>55215</v>
      </c>
      <c r="J617" s="37">
        <v>64271</v>
      </c>
      <c r="K617" s="37">
        <v>77899</v>
      </c>
      <c r="L617" s="37">
        <v>93369</v>
      </c>
      <c r="M617" s="37">
        <v>110521</v>
      </c>
      <c r="N617" s="37">
        <v>144047</v>
      </c>
      <c r="O617" s="37">
        <v>136522</v>
      </c>
      <c r="P617" s="37">
        <v>126771</v>
      </c>
      <c r="Q617" s="37">
        <v>125460</v>
      </c>
      <c r="R617" s="37">
        <v>143823</v>
      </c>
      <c r="S617" s="37">
        <v>158053</v>
      </c>
      <c r="T617" s="66">
        <v>164597</v>
      </c>
      <c r="U617" s="62">
        <v>192934</v>
      </c>
      <c r="V617" s="67">
        <v>188696</v>
      </c>
      <c r="W617" s="67">
        <v>151056</v>
      </c>
      <c r="X617" s="67">
        <v>158752</v>
      </c>
      <c r="Y617" s="67"/>
      <c r="Z617" s="67"/>
      <c r="AA617" s="147">
        <v>195217</v>
      </c>
      <c r="AB617" s="147">
        <v>212160</v>
      </c>
      <c r="AC617" s="147">
        <v>218644</v>
      </c>
      <c r="AD617" s="147">
        <v>208851</v>
      </c>
      <c r="AE617" s="47" t="str">
        <f t="shared" si="583"/>
        <v>NA</v>
      </c>
      <c r="AF617" s="47" t="str">
        <f t="shared" si="584"/>
        <v>NA</v>
      </c>
      <c r="AG617" s="47" t="str">
        <f t="shared" si="585"/>
        <v>NA</v>
      </c>
      <c r="AH617" s="47" t="str">
        <f t="shared" si="586"/>
        <v>NA</v>
      </c>
      <c r="AI617" s="47">
        <f t="shared" si="587"/>
        <v>274</v>
      </c>
      <c r="AJ617" s="47">
        <f t="shared" si="588"/>
        <v>280</v>
      </c>
      <c r="AK617" s="47">
        <f t="shared" si="589"/>
        <v>281</v>
      </c>
      <c r="AL617" s="47">
        <f t="shared" si="590"/>
        <v>281</v>
      </c>
      <c r="AM617" s="47">
        <f t="shared" si="591"/>
        <v>280</v>
      </c>
      <c r="AN617" s="47">
        <f t="shared" si="592"/>
        <v>269</v>
      </c>
      <c r="AO617" s="47">
        <f t="shared" si="593"/>
        <v>251</v>
      </c>
      <c r="AP617" s="47">
        <f t="shared" si="594"/>
        <v>249</v>
      </c>
      <c r="AQ617" s="47">
        <f t="shared" si="595"/>
        <v>248</v>
      </c>
      <c r="AR617" s="47">
        <f t="shared" si="596"/>
        <v>252</v>
      </c>
      <c r="AS617" s="47">
        <f t="shared" si="597"/>
        <v>257</v>
      </c>
      <c r="AT617" s="47">
        <f t="shared" si="598"/>
        <v>251</v>
      </c>
      <c r="AU617" s="47">
        <f t="shared" si="599"/>
        <v>271</v>
      </c>
      <c r="AV617" s="47">
        <f t="shared" si="600"/>
        <v>264</v>
      </c>
      <c r="AW617" s="47">
        <f t="shared" si="601"/>
        <v>267</v>
      </c>
      <c r="AX617" s="47">
        <f t="shared" si="602"/>
        <v>253</v>
      </c>
      <c r="AY617" s="47">
        <f t="shared" si="603"/>
        <v>265</v>
      </c>
      <c r="AZ617" s="47" t="str">
        <f t="shared" si="604"/>
        <v>NA</v>
      </c>
      <c r="BA617" s="47" t="str">
        <f t="shared" si="605"/>
        <v>NA</v>
      </c>
      <c r="BB617" s="47">
        <f t="shared" si="579"/>
        <v>282</v>
      </c>
      <c r="BC617" s="47">
        <f t="shared" si="580"/>
        <v>289</v>
      </c>
      <c r="BD617" s="47">
        <f t="shared" si="581"/>
        <v>288</v>
      </c>
      <c r="BE617" s="47">
        <f t="shared" si="582"/>
        <v>290</v>
      </c>
    </row>
    <row r="618" spans="1:57" s="36" customFormat="1" ht="15" customHeight="1" x14ac:dyDescent="0.25">
      <c r="A618" s="54" t="s">
        <v>887</v>
      </c>
      <c r="B618" s="8" t="s">
        <v>926</v>
      </c>
      <c r="C618" s="81" t="s">
        <v>1130</v>
      </c>
      <c r="D618" s="37"/>
      <c r="E618" s="37"/>
      <c r="F618" s="37"/>
      <c r="G618" s="37"/>
      <c r="H618" s="37">
        <v>52248</v>
      </c>
      <c r="I618" s="37">
        <v>64635</v>
      </c>
      <c r="J618" s="37">
        <v>80300</v>
      </c>
      <c r="K618" s="37">
        <v>95146</v>
      </c>
      <c r="L618" s="37">
        <v>117829</v>
      </c>
      <c r="M618" s="37">
        <v>146535</v>
      </c>
      <c r="N618" s="37">
        <v>198498</v>
      </c>
      <c r="O618" s="37">
        <v>154878</v>
      </c>
      <c r="P618" s="37">
        <v>131034</v>
      </c>
      <c r="Q618" s="37">
        <v>128001</v>
      </c>
      <c r="R618" s="37">
        <v>145306</v>
      </c>
      <c r="S618" s="37">
        <v>157821</v>
      </c>
      <c r="T618" s="66">
        <v>168088</v>
      </c>
      <c r="U618" s="62">
        <v>192755</v>
      </c>
      <c r="V618" s="67">
        <v>178278</v>
      </c>
      <c r="W618" s="67">
        <v>133332</v>
      </c>
      <c r="X618" s="67">
        <v>143950</v>
      </c>
      <c r="Y618" s="67"/>
      <c r="Z618" s="67"/>
      <c r="AA618" s="147">
        <v>184451</v>
      </c>
      <c r="AB618" s="147">
        <v>211787</v>
      </c>
      <c r="AC618" s="147">
        <v>198330</v>
      </c>
      <c r="AD618" s="147">
        <v>188570</v>
      </c>
      <c r="AE618" s="47" t="str">
        <f t="shared" si="583"/>
        <v>NA</v>
      </c>
      <c r="AF618" s="47" t="str">
        <f t="shared" si="584"/>
        <v>NA</v>
      </c>
      <c r="AG618" s="47" t="str">
        <f t="shared" si="585"/>
        <v>NA</v>
      </c>
      <c r="AH618" s="47" t="str">
        <f t="shared" si="586"/>
        <v>NA</v>
      </c>
      <c r="AI618" s="47">
        <f t="shared" si="587"/>
        <v>257</v>
      </c>
      <c r="AJ618" s="47">
        <f t="shared" si="588"/>
        <v>250</v>
      </c>
      <c r="AK618" s="47">
        <f t="shared" si="589"/>
        <v>246</v>
      </c>
      <c r="AL618" s="47">
        <f t="shared" si="590"/>
        <v>248</v>
      </c>
      <c r="AM618" s="47">
        <f t="shared" si="591"/>
        <v>240</v>
      </c>
      <c r="AN618" s="47">
        <f t="shared" si="592"/>
        <v>220</v>
      </c>
      <c r="AO618" s="47">
        <f t="shared" si="593"/>
        <v>196</v>
      </c>
      <c r="AP618" s="47">
        <f t="shared" si="594"/>
        <v>225</v>
      </c>
      <c r="AQ618" s="47">
        <f t="shared" si="595"/>
        <v>240</v>
      </c>
      <c r="AR618" s="47">
        <f t="shared" si="596"/>
        <v>248</v>
      </c>
      <c r="AS618" s="47">
        <f t="shared" si="597"/>
        <v>253</v>
      </c>
      <c r="AT618" s="47">
        <f t="shared" si="598"/>
        <v>253</v>
      </c>
      <c r="AU618" s="47">
        <f t="shared" si="599"/>
        <v>267</v>
      </c>
      <c r="AV618" s="47">
        <f t="shared" si="600"/>
        <v>265</v>
      </c>
      <c r="AW618" s="47">
        <f t="shared" si="601"/>
        <v>277</v>
      </c>
      <c r="AX618" s="47">
        <f t="shared" si="602"/>
        <v>280</v>
      </c>
      <c r="AY618" s="47">
        <f t="shared" si="603"/>
        <v>282</v>
      </c>
      <c r="AZ618" s="47" t="str">
        <f t="shared" si="604"/>
        <v>NA</v>
      </c>
      <c r="BA618" s="47" t="str">
        <f t="shared" si="605"/>
        <v>NA</v>
      </c>
      <c r="BB618" s="47">
        <f t="shared" si="579"/>
        <v>290</v>
      </c>
      <c r="BC618" s="47">
        <f t="shared" si="580"/>
        <v>290</v>
      </c>
      <c r="BD618" s="47">
        <f t="shared" si="581"/>
        <v>309</v>
      </c>
      <c r="BE618" s="47">
        <f t="shared" si="582"/>
        <v>309</v>
      </c>
    </row>
    <row r="619" spans="1:57" s="36" customFormat="1" ht="15" customHeight="1" x14ac:dyDescent="0.25">
      <c r="A619" s="54" t="s">
        <v>736</v>
      </c>
      <c r="B619" s="8" t="s">
        <v>926</v>
      </c>
      <c r="C619" s="81" t="s">
        <v>1130</v>
      </c>
      <c r="D619" s="37"/>
      <c r="E619" s="37"/>
      <c r="F619" s="37"/>
      <c r="G619" s="37"/>
      <c r="H619" s="37">
        <v>47909</v>
      </c>
      <c r="I619" s="37">
        <v>55398</v>
      </c>
      <c r="J619" s="37">
        <v>64896</v>
      </c>
      <c r="K619" s="37">
        <v>81926</v>
      </c>
      <c r="L619" s="37">
        <v>98061</v>
      </c>
      <c r="M619" s="37">
        <v>105352</v>
      </c>
      <c r="N619" s="37">
        <v>121628</v>
      </c>
      <c r="O619" s="37">
        <v>123487</v>
      </c>
      <c r="P619" s="37">
        <v>116127</v>
      </c>
      <c r="Q619" s="37">
        <v>113921</v>
      </c>
      <c r="R619" s="37">
        <v>133576</v>
      </c>
      <c r="S619" s="37">
        <v>144627</v>
      </c>
      <c r="T619" s="66">
        <v>158418</v>
      </c>
      <c r="U619" s="62"/>
      <c r="V619" s="67"/>
      <c r="W619" s="67"/>
      <c r="X619" s="67"/>
      <c r="Y619" s="67"/>
      <c r="Z619" s="67"/>
      <c r="AA619" s="147">
        <v>189136</v>
      </c>
      <c r="AB619" s="147">
        <v>211723</v>
      </c>
      <c r="AC619" s="147">
        <v>216584</v>
      </c>
      <c r="AD619" s="147">
        <v>203137</v>
      </c>
      <c r="AE619" s="47" t="str">
        <f t="shared" si="583"/>
        <v>NA</v>
      </c>
      <c r="AF619" s="47" t="str">
        <f t="shared" si="584"/>
        <v>NA</v>
      </c>
      <c r="AG619" s="47" t="str">
        <f t="shared" si="585"/>
        <v>NA</v>
      </c>
      <c r="AH619" s="47" t="str">
        <f t="shared" si="586"/>
        <v>NA</v>
      </c>
      <c r="AI619" s="47">
        <f t="shared" si="587"/>
        <v>271</v>
      </c>
      <c r="AJ619" s="47">
        <f t="shared" si="588"/>
        <v>279</v>
      </c>
      <c r="AK619" s="47">
        <f t="shared" si="589"/>
        <v>279</v>
      </c>
      <c r="AL619" s="47">
        <f t="shared" si="590"/>
        <v>273</v>
      </c>
      <c r="AM619" s="47">
        <f t="shared" si="591"/>
        <v>269</v>
      </c>
      <c r="AN619" s="47">
        <f t="shared" si="592"/>
        <v>276</v>
      </c>
      <c r="AO619" s="47">
        <f t="shared" si="593"/>
        <v>270</v>
      </c>
      <c r="AP619" s="47">
        <f t="shared" si="594"/>
        <v>262</v>
      </c>
      <c r="AQ619" s="47">
        <f t="shared" si="595"/>
        <v>263</v>
      </c>
      <c r="AR619" s="47">
        <f t="shared" si="596"/>
        <v>271</v>
      </c>
      <c r="AS619" s="47">
        <f t="shared" si="597"/>
        <v>270</v>
      </c>
      <c r="AT619" s="47">
        <f t="shared" si="598"/>
        <v>269</v>
      </c>
      <c r="AU619" s="47">
        <f t="shared" si="599"/>
        <v>275</v>
      </c>
      <c r="AV619" s="47" t="str">
        <f t="shared" si="600"/>
        <v>NA</v>
      </c>
      <c r="AW619" s="47" t="str">
        <f t="shared" si="601"/>
        <v>NA</v>
      </c>
      <c r="AX619" s="47" t="str">
        <f t="shared" si="602"/>
        <v>NA</v>
      </c>
      <c r="AY619" s="47" t="str">
        <f t="shared" si="603"/>
        <v>NA</v>
      </c>
      <c r="AZ619" s="47" t="str">
        <f t="shared" si="604"/>
        <v>NA</v>
      </c>
      <c r="BA619" s="47" t="str">
        <f t="shared" si="605"/>
        <v>NA</v>
      </c>
      <c r="BB619" s="47">
        <f t="shared" si="579"/>
        <v>289</v>
      </c>
      <c r="BC619" s="47">
        <f t="shared" si="580"/>
        <v>291</v>
      </c>
      <c r="BD619" s="47">
        <f t="shared" si="581"/>
        <v>290</v>
      </c>
      <c r="BE619" s="47">
        <f t="shared" si="582"/>
        <v>296</v>
      </c>
    </row>
    <row r="620" spans="1:57" s="36" customFormat="1" ht="15" customHeight="1" x14ac:dyDescent="0.25">
      <c r="A620" s="54" t="s">
        <v>634</v>
      </c>
      <c r="B620" s="8" t="s">
        <v>959</v>
      </c>
      <c r="C620" s="81" t="s">
        <v>1130</v>
      </c>
      <c r="D620" s="37"/>
      <c r="E620" s="37"/>
      <c r="F620" s="37"/>
      <c r="G620" s="37"/>
      <c r="H620" s="37">
        <v>24673</v>
      </c>
      <c r="I620" s="37">
        <v>28212</v>
      </c>
      <c r="J620" s="37">
        <v>31467</v>
      </c>
      <c r="K620" s="37">
        <v>37358</v>
      </c>
      <c r="L620" s="37">
        <v>42935</v>
      </c>
      <c r="M620" s="37">
        <v>47042</v>
      </c>
      <c r="N620" s="37">
        <v>54118</v>
      </c>
      <c r="O620" s="37">
        <v>59513</v>
      </c>
      <c r="P620" s="37">
        <v>58309</v>
      </c>
      <c r="Q620" s="37">
        <v>58185</v>
      </c>
      <c r="R620" s="37">
        <v>71662</v>
      </c>
      <c r="S620" s="37">
        <v>78452</v>
      </c>
      <c r="T620" s="66">
        <v>101680</v>
      </c>
      <c r="U620" s="62">
        <v>118652</v>
      </c>
      <c r="V620" s="67">
        <v>119677</v>
      </c>
      <c r="W620" s="67">
        <v>115200</v>
      </c>
      <c r="X620" s="67">
        <v>125979</v>
      </c>
      <c r="Y620" s="67"/>
      <c r="Z620" s="67"/>
      <c r="AA620" s="147">
        <v>178104</v>
      </c>
      <c r="AB620" s="147">
        <v>206978</v>
      </c>
      <c r="AC620" s="147">
        <v>213562</v>
      </c>
      <c r="AD620" s="147">
        <v>209019</v>
      </c>
      <c r="AE620" s="47" t="str">
        <f t="shared" si="583"/>
        <v>NA</v>
      </c>
      <c r="AF620" s="47" t="str">
        <f t="shared" si="584"/>
        <v>NA</v>
      </c>
      <c r="AG620" s="47" t="str">
        <f t="shared" si="585"/>
        <v>NA</v>
      </c>
      <c r="AH620" s="47" t="str">
        <f t="shared" si="586"/>
        <v>NA</v>
      </c>
      <c r="AI620" s="47">
        <f t="shared" si="587"/>
        <v>353</v>
      </c>
      <c r="AJ620" s="47">
        <f t="shared" si="588"/>
        <v>368</v>
      </c>
      <c r="AK620" s="47">
        <f t="shared" si="589"/>
        <v>371</v>
      </c>
      <c r="AL620" s="47">
        <f t="shared" si="590"/>
        <v>378</v>
      </c>
      <c r="AM620" s="47">
        <f t="shared" si="591"/>
        <v>384</v>
      </c>
      <c r="AN620" s="47">
        <f t="shared" si="592"/>
        <v>385</v>
      </c>
      <c r="AO620" s="47">
        <f t="shared" si="593"/>
        <v>410</v>
      </c>
      <c r="AP620" s="47">
        <f t="shared" si="594"/>
        <v>384</v>
      </c>
      <c r="AQ620" s="47">
        <f t="shared" si="595"/>
        <v>379</v>
      </c>
      <c r="AR620" s="47">
        <f t="shared" si="596"/>
        <v>381</v>
      </c>
      <c r="AS620" s="47">
        <f t="shared" si="597"/>
        <v>369</v>
      </c>
      <c r="AT620" s="47">
        <f t="shared" si="598"/>
        <v>370</v>
      </c>
      <c r="AU620" s="47">
        <f t="shared" si="599"/>
        <v>349</v>
      </c>
      <c r="AV620" s="47">
        <f t="shared" si="600"/>
        <v>343</v>
      </c>
      <c r="AW620" s="47">
        <f t="shared" si="601"/>
        <v>348</v>
      </c>
      <c r="AX620" s="47">
        <f t="shared" si="602"/>
        <v>304</v>
      </c>
      <c r="AY620" s="47">
        <f t="shared" si="603"/>
        <v>306</v>
      </c>
      <c r="AZ620" s="47" t="str">
        <f t="shared" si="604"/>
        <v>NA</v>
      </c>
      <c r="BA620" s="47" t="str">
        <f t="shared" si="605"/>
        <v>NA</v>
      </c>
      <c r="BB620" s="47">
        <f t="shared" si="579"/>
        <v>297</v>
      </c>
      <c r="BC620" s="47">
        <f t="shared" si="580"/>
        <v>296</v>
      </c>
      <c r="BD620" s="47">
        <f t="shared" si="581"/>
        <v>292</v>
      </c>
      <c r="BE620" s="47">
        <f t="shared" si="582"/>
        <v>289</v>
      </c>
    </row>
    <row r="621" spans="1:57" s="36" customFormat="1" ht="15" customHeight="1" x14ac:dyDescent="0.25">
      <c r="A621" s="54" t="s">
        <v>1079</v>
      </c>
      <c r="B621" s="8" t="s">
        <v>919</v>
      </c>
      <c r="C621" s="81" t="s">
        <v>1130</v>
      </c>
      <c r="D621" s="37"/>
      <c r="E621" s="37"/>
      <c r="F621" s="37"/>
      <c r="G621" s="37"/>
      <c r="H621" s="37">
        <v>62480</v>
      </c>
      <c r="I621" s="37">
        <v>70688</v>
      </c>
      <c r="J621" s="37">
        <v>81065</v>
      </c>
      <c r="K621" s="37">
        <v>103473</v>
      </c>
      <c r="L621" s="37">
        <v>121923</v>
      </c>
      <c r="M621" s="37">
        <v>135635</v>
      </c>
      <c r="N621" s="37">
        <v>145423</v>
      </c>
      <c r="O621" s="37">
        <v>132924</v>
      </c>
      <c r="P621" s="37">
        <v>118295</v>
      </c>
      <c r="Q621" s="37">
        <v>115307</v>
      </c>
      <c r="R621" s="37">
        <v>130427</v>
      </c>
      <c r="S621" s="37">
        <v>143096</v>
      </c>
      <c r="T621" s="66">
        <v>166852</v>
      </c>
      <c r="U621" s="62">
        <v>192973</v>
      </c>
      <c r="V621" s="67">
        <v>199045</v>
      </c>
      <c r="W621" s="67">
        <v>140753</v>
      </c>
      <c r="X621" s="67">
        <v>140406</v>
      </c>
      <c r="Y621" s="67"/>
      <c r="Z621" s="67"/>
      <c r="AA621" s="147">
        <v>177976</v>
      </c>
      <c r="AB621" s="147">
        <v>202737</v>
      </c>
      <c r="AC621" s="147">
        <v>204314</v>
      </c>
      <c r="AD621" s="147">
        <v>204706</v>
      </c>
      <c r="AE621" s="47" t="str">
        <f t="shared" si="583"/>
        <v>NA</v>
      </c>
      <c r="AF621" s="47" t="str">
        <f t="shared" si="584"/>
        <v>NA</v>
      </c>
      <c r="AG621" s="47" t="str">
        <f t="shared" si="585"/>
        <v>NA</v>
      </c>
      <c r="AH621" s="47" t="str">
        <f t="shared" si="586"/>
        <v>NA</v>
      </c>
      <c r="AI621" s="47">
        <f t="shared" si="587"/>
        <v>227</v>
      </c>
      <c r="AJ621" s="47">
        <f t="shared" si="588"/>
        <v>234</v>
      </c>
      <c r="AK621" s="47">
        <f t="shared" si="589"/>
        <v>237</v>
      </c>
      <c r="AL621" s="47">
        <f t="shared" si="590"/>
        <v>235</v>
      </c>
      <c r="AM621" s="47">
        <f t="shared" si="591"/>
        <v>232</v>
      </c>
      <c r="AN621" s="47">
        <f t="shared" si="592"/>
        <v>236</v>
      </c>
      <c r="AO621" s="47">
        <f t="shared" si="593"/>
        <v>249</v>
      </c>
      <c r="AP621" s="47">
        <f t="shared" si="594"/>
        <v>257</v>
      </c>
      <c r="AQ621" s="47">
        <f t="shared" si="595"/>
        <v>261</v>
      </c>
      <c r="AR621" s="47">
        <f t="shared" si="596"/>
        <v>267</v>
      </c>
      <c r="AS621" s="47">
        <f t="shared" si="597"/>
        <v>272</v>
      </c>
      <c r="AT621" s="47">
        <f t="shared" si="598"/>
        <v>272</v>
      </c>
      <c r="AU621" s="47">
        <f t="shared" si="599"/>
        <v>268</v>
      </c>
      <c r="AV621" s="47">
        <f t="shared" si="600"/>
        <v>263</v>
      </c>
      <c r="AW621" s="47">
        <f t="shared" si="601"/>
        <v>260</v>
      </c>
      <c r="AX621" s="47">
        <f t="shared" si="602"/>
        <v>269</v>
      </c>
      <c r="AY621" s="47">
        <f t="shared" si="603"/>
        <v>286</v>
      </c>
      <c r="AZ621" s="47" t="str">
        <f t="shared" si="604"/>
        <v>NA</v>
      </c>
      <c r="BA621" s="47" t="str">
        <f t="shared" si="605"/>
        <v>NA</v>
      </c>
      <c r="BB621" s="47">
        <f t="shared" si="579"/>
        <v>298</v>
      </c>
      <c r="BC621" s="47">
        <f t="shared" si="580"/>
        <v>300</v>
      </c>
      <c r="BD621" s="47">
        <f t="shared" si="581"/>
        <v>303</v>
      </c>
      <c r="BE621" s="47">
        <f t="shared" si="582"/>
        <v>295</v>
      </c>
    </row>
    <row r="622" spans="1:57" s="36" customFormat="1" ht="15" customHeight="1" x14ac:dyDescent="0.25">
      <c r="A622" s="54" t="s">
        <v>198</v>
      </c>
      <c r="B622" s="8" t="s">
        <v>123</v>
      </c>
      <c r="C622" s="81" t="s">
        <v>1130</v>
      </c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66"/>
      <c r="U622" s="62"/>
      <c r="V622" s="67">
        <v>118373</v>
      </c>
      <c r="W622" s="67">
        <v>91562</v>
      </c>
      <c r="X622" s="67">
        <v>100972</v>
      </c>
      <c r="Y622" s="67"/>
      <c r="Z622" s="67"/>
      <c r="AA622" s="147">
        <v>162785</v>
      </c>
      <c r="AB622" s="147">
        <v>198476</v>
      </c>
      <c r="AC622" s="147">
        <v>230600</v>
      </c>
      <c r="AD622" s="147">
        <v>230656</v>
      </c>
      <c r="AE622" s="47" t="str">
        <f t="shared" si="583"/>
        <v>NA</v>
      </c>
      <c r="AF622" s="47" t="str">
        <f t="shared" si="584"/>
        <v>NA</v>
      </c>
      <c r="AG622" s="47" t="str">
        <f t="shared" si="585"/>
        <v>NA</v>
      </c>
      <c r="AH622" s="47" t="str">
        <f t="shared" si="586"/>
        <v>NA</v>
      </c>
      <c r="AI622" s="47" t="str">
        <f t="shared" si="587"/>
        <v>NA</v>
      </c>
      <c r="AJ622" s="47" t="str">
        <f t="shared" si="588"/>
        <v>NA</v>
      </c>
      <c r="AK622" s="47" t="str">
        <f t="shared" si="589"/>
        <v>NA</v>
      </c>
      <c r="AL622" s="47" t="str">
        <f t="shared" si="590"/>
        <v>NA</v>
      </c>
      <c r="AM622" s="47" t="str">
        <f t="shared" si="591"/>
        <v>NA</v>
      </c>
      <c r="AN622" s="47" t="str">
        <f t="shared" si="592"/>
        <v>NA</v>
      </c>
      <c r="AO622" s="47" t="str">
        <f t="shared" si="593"/>
        <v>NA</v>
      </c>
      <c r="AP622" s="47" t="str">
        <f t="shared" si="594"/>
        <v>NA</v>
      </c>
      <c r="AQ622" s="47" t="str">
        <f t="shared" si="595"/>
        <v>NA</v>
      </c>
      <c r="AR622" s="47" t="str">
        <f t="shared" si="596"/>
        <v>NA</v>
      </c>
      <c r="AS622" s="47" t="str">
        <f t="shared" si="597"/>
        <v>NA</v>
      </c>
      <c r="AT622" s="47" t="str">
        <f t="shared" si="598"/>
        <v>NA</v>
      </c>
      <c r="AU622" s="47" t="str">
        <f t="shared" si="599"/>
        <v>NA</v>
      </c>
      <c r="AV622" s="47" t="str">
        <f t="shared" si="600"/>
        <v>NA</v>
      </c>
      <c r="AW622" s="47">
        <f t="shared" si="601"/>
        <v>350</v>
      </c>
      <c r="AX622" s="47">
        <f t="shared" si="602"/>
        <v>337</v>
      </c>
      <c r="AY622" s="47">
        <f t="shared" si="603"/>
        <v>340</v>
      </c>
      <c r="AZ622" s="47" t="str">
        <f t="shared" si="604"/>
        <v>NA</v>
      </c>
      <c r="BA622" s="47" t="str">
        <f t="shared" si="605"/>
        <v>NA</v>
      </c>
      <c r="BB622" s="47">
        <f t="shared" si="579"/>
        <v>326</v>
      </c>
      <c r="BC622" s="47">
        <f t="shared" si="580"/>
        <v>303</v>
      </c>
      <c r="BD622" s="47">
        <f t="shared" si="581"/>
        <v>280</v>
      </c>
      <c r="BE622" s="47">
        <f t="shared" si="582"/>
        <v>277</v>
      </c>
    </row>
    <row r="623" spans="1:57" s="36" customFormat="1" ht="15" customHeight="1" x14ac:dyDescent="0.25">
      <c r="A623" s="54" t="s">
        <v>997</v>
      </c>
      <c r="B623" s="8" t="s">
        <v>926</v>
      </c>
      <c r="C623" s="81" t="s">
        <v>1130</v>
      </c>
      <c r="D623" s="37"/>
      <c r="E623" s="37"/>
      <c r="F623" s="37"/>
      <c r="G623" s="37"/>
      <c r="H623" s="37">
        <v>51711</v>
      </c>
      <c r="I623" s="37">
        <v>59635</v>
      </c>
      <c r="J623" s="37">
        <v>73481</v>
      </c>
      <c r="K623" s="37">
        <v>97974</v>
      </c>
      <c r="L623" s="37">
        <v>118022</v>
      </c>
      <c r="M623" s="37">
        <v>131513</v>
      </c>
      <c r="N623" s="37">
        <v>139386</v>
      </c>
      <c r="O623" s="37">
        <v>139792</v>
      </c>
      <c r="P623" s="37">
        <v>132441</v>
      </c>
      <c r="Q623" s="37">
        <v>122445</v>
      </c>
      <c r="R623" s="37">
        <v>135802</v>
      </c>
      <c r="S623" s="37">
        <v>142390</v>
      </c>
      <c r="T623" s="66">
        <v>156231</v>
      </c>
      <c r="U623" s="62">
        <v>179534</v>
      </c>
      <c r="V623" s="67">
        <v>177145</v>
      </c>
      <c r="W623" s="67">
        <v>131424</v>
      </c>
      <c r="X623" s="67">
        <v>147101</v>
      </c>
      <c r="Y623" s="67"/>
      <c r="Z623" s="67"/>
      <c r="AA623" s="147">
        <v>181004</v>
      </c>
      <c r="AB623" s="147">
        <v>198277</v>
      </c>
      <c r="AC623" s="147">
        <v>205197</v>
      </c>
      <c r="AD623" s="147">
        <v>187663</v>
      </c>
      <c r="AE623" s="47" t="str">
        <f t="shared" si="583"/>
        <v>NA</v>
      </c>
      <c r="AF623" s="47" t="str">
        <f t="shared" si="584"/>
        <v>NA</v>
      </c>
      <c r="AG623" s="47" t="str">
        <f t="shared" si="585"/>
        <v>NA</v>
      </c>
      <c r="AH623" s="47" t="str">
        <f t="shared" si="586"/>
        <v>NA</v>
      </c>
      <c r="AI623" s="47">
        <f t="shared" si="587"/>
        <v>258</v>
      </c>
      <c r="AJ623" s="47">
        <f t="shared" si="588"/>
        <v>265</v>
      </c>
      <c r="AK623" s="47">
        <f t="shared" si="589"/>
        <v>257</v>
      </c>
      <c r="AL623" s="47">
        <f t="shared" si="590"/>
        <v>239</v>
      </c>
      <c r="AM623" s="47">
        <f t="shared" si="591"/>
        <v>239</v>
      </c>
      <c r="AN623" s="47">
        <f t="shared" si="592"/>
        <v>242</v>
      </c>
      <c r="AO623" s="47">
        <f t="shared" si="593"/>
        <v>256</v>
      </c>
      <c r="AP623" s="47">
        <f t="shared" si="594"/>
        <v>244</v>
      </c>
      <c r="AQ623" s="47">
        <f t="shared" si="595"/>
        <v>238</v>
      </c>
      <c r="AR623" s="47">
        <f t="shared" si="596"/>
        <v>259</v>
      </c>
      <c r="AS623" s="47">
        <f t="shared" si="597"/>
        <v>268</v>
      </c>
      <c r="AT623" s="47">
        <f t="shared" si="598"/>
        <v>273</v>
      </c>
      <c r="AU623" s="47">
        <f t="shared" si="599"/>
        <v>277</v>
      </c>
      <c r="AV623" s="47">
        <f t="shared" si="600"/>
        <v>280</v>
      </c>
      <c r="AW623" s="47">
        <f t="shared" si="601"/>
        <v>280</v>
      </c>
      <c r="AX623" s="47">
        <f t="shared" si="602"/>
        <v>283</v>
      </c>
      <c r="AY623" s="47">
        <f t="shared" si="603"/>
        <v>274</v>
      </c>
      <c r="AZ623" s="47" t="str">
        <f t="shared" si="604"/>
        <v>NA</v>
      </c>
      <c r="BA623" s="47" t="str">
        <f t="shared" si="605"/>
        <v>NA</v>
      </c>
      <c r="BB623" s="47">
        <f t="shared" si="579"/>
        <v>293</v>
      </c>
      <c r="BC623" s="47">
        <f t="shared" si="580"/>
        <v>304</v>
      </c>
      <c r="BD623" s="47">
        <f t="shared" si="581"/>
        <v>301</v>
      </c>
      <c r="BE623" s="47">
        <f t="shared" si="582"/>
        <v>310</v>
      </c>
    </row>
    <row r="624" spans="1:57" s="36" customFormat="1" ht="15" customHeight="1" x14ac:dyDescent="0.25">
      <c r="A624" s="54" t="s">
        <v>902</v>
      </c>
      <c r="B624" s="8" t="s">
        <v>919</v>
      </c>
      <c r="C624" s="81" t="s">
        <v>1130</v>
      </c>
      <c r="D624" s="37"/>
      <c r="E624" s="37"/>
      <c r="F624" s="37"/>
      <c r="G624" s="37"/>
      <c r="H624" s="37">
        <v>65498</v>
      </c>
      <c r="I624" s="37">
        <v>71220</v>
      </c>
      <c r="J624" s="37">
        <v>104616</v>
      </c>
      <c r="K624" s="37">
        <v>123541</v>
      </c>
      <c r="L624" s="37">
        <v>146408</v>
      </c>
      <c r="M624" s="37">
        <v>153614</v>
      </c>
      <c r="N624" s="37">
        <v>177927</v>
      </c>
      <c r="O624" s="37">
        <v>158905</v>
      </c>
      <c r="P624" s="37">
        <v>137834</v>
      </c>
      <c r="Q624" s="37">
        <v>153979</v>
      </c>
      <c r="R624" s="37">
        <v>153658</v>
      </c>
      <c r="S624" s="37">
        <v>156626</v>
      </c>
      <c r="T624" s="66">
        <v>176797</v>
      </c>
      <c r="U624" s="62">
        <v>198995</v>
      </c>
      <c r="V624" s="67">
        <v>193727</v>
      </c>
      <c r="W624" s="67">
        <v>149221</v>
      </c>
      <c r="X624" s="67">
        <v>159704</v>
      </c>
      <c r="Y624" s="67"/>
      <c r="Z624" s="67"/>
      <c r="AA624" s="147">
        <v>175815</v>
      </c>
      <c r="AB624" s="147">
        <v>196975</v>
      </c>
      <c r="AC624" s="147">
        <v>195036</v>
      </c>
      <c r="AD624" s="147">
        <v>185327</v>
      </c>
      <c r="AE624" s="47" t="str">
        <f t="shared" si="583"/>
        <v>NA</v>
      </c>
      <c r="AF624" s="47" t="str">
        <f t="shared" si="584"/>
        <v>NA</v>
      </c>
      <c r="AG624" s="47" t="str">
        <f t="shared" si="585"/>
        <v>NA</v>
      </c>
      <c r="AH624" s="47" t="str">
        <f t="shared" si="586"/>
        <v>NA</v>
      </c>
      <c r="AI624" s="47">
        <f t="shared" si="587"/>
        <v>217</v>
      </c>
      <c r="AJ624" s="47">
        <f t="shared" si="588"/>
        <v>231</v>
      </c>
      <c r="AK624" s="47">
        <f t="shared" si="589"/>
        <v>196</v>
      </c>
      <c r="AL624" s="47">
        <f t="shared" si="590"/>
        <v>200</v>
      </c>
      <c r="AM624" s="47">
        <f t="shared" si="591"/>
        <v>197</v>
      </c>
      <c r="AN624" s="47">
        <f t="shared" si="592"/>
        <v>209</v>
      </c>
      <c r="AO624" s="47">
        <f t="shared" si="593"/>
        <v>208</v>
      </c>
      <c r="AP624" s="47">
        <f t="shared" si="594"/>
        <v>221</v>
      </c>
      <c r="AQ624" s="47">
        <f t="shared" si="595"/>
        <v>230</v>
      </c>
      <c r="AR624" s="47">
        <f t="shared" si="596"/>
        <v>220</v>
      </c>
      <c r="AS624" s="47">
        <f t="shared" si="597"/>
        <v>242</v>
      </c>
      <c r="AT624" s="47">
        <f t="shared" si="598"/>
        <v>254</v>
      </c>
      <c r="AU624" s="47">
        <f t="shared" si="599"/>
        <v>253</v>
      </c>
      <c r="AV624" s="47">
        <f t="shared" si="600"/>
        <v>258</v>
      </c>
      <c r="AW624" s="47">
        <f t="shared" si="601"/>
        <v>261</v>
      </c>
      <c r="AX624" s="47">
        <f t="shared" si="602"/>
        <v>256</v>
      </c>
      <c r="AY624" s="47">
        <f t="shared" si="603"/>
        <v>264</v>
      </c>
      <c r="AZ624" s="47" t="str">
        <f t="shared" si="604"/>
        <v>NA</v>
      </c>
      <c r="BA624" s="47" t="str">
        <f t="shared" si="605"/>
        <v>NA</v>
      </c>
      <c r="BB624" s="47">
        <f t="shared" si="579"/>
        <v>303</v>
      </c>
      <c r="BC624" s="47">
        <f t="shared" si="580"/>
        <v>307</v>
      </c>
      <c r="BD624" s="47">
        <f t="shared" si="581"/>
        <v>312</v>
      </c>
      <c r="BE624" s="47">
        <f t="shared" si="582"/>
        <v>313</v>
      </c>
    </row>
    <row r="625" spans="1:57" s="36" customFormat="1" ht="15" customHeight="1" x14ac:dyDescent="0.25">
      <c r="A625" s="54" t="s">
        <v>307</v>
      </c>
      <c r="B625" s="8" t="s">
        <v>913</v>
      </c>
      <c r="C625" s="81" t="s">
        <v>1130</v>
      </c>
      <c r="D625" s="37"/>
      <c r="E625" s="37"/>
      <c r="F625" s="37"/>
      <c r="G625" s="37"/>
      <c r="H625" s="37">
        <v>51415</v>
      </c>
      <c r="I625" s="37">
        <v>60072</v>
      </c>
      <c r="J625" s="37">
        <v>71962</v>
      </c>
      <c r="K625" s="37">
        <v>86408</v>
      </c>
      <c r="L625" s="37">
        <v>96530</v>
      </c>
      <c r="M625" s="37">
        <v>105201</v>
      </c>
      <c r="N625" s="37">
        <v>121187</v>
      </c>
      <c r="O625" s="37">
        <v>110735</v>
      </c>
      <c r="P625" s="37">
        <v>104202</v>
      </c>
      <c r="Q625" s="37">
        <v>103500</v>
      </c>
      <c r="R625" s="37">
        <v>118097</v>
      </c>
      <c r="S625" s="37">
        <v>126503</v>
      </c>
      <c r="T625" s="66">
        <v>143115</v>
      </c>
      <c r="U625" s="62">
        <v>168795</v>
      </c>
      <c r="V625" s="67">
        <v>153818</v>
      </c>
      <c r="W625" s="67">
        <v>124381</v>
      </c>
      <c r="X625" s="67">
        <v>134172</v>
      </c>
      <c r="Y625" s="67"/>
      <c r="Z625" s="67"/>
      <c r="AA625" s="147">
        <v>163935</v>
      </c>
      <c r="AB625" s="147">
        <v>195943</v>
      </c>
      <c r="AC625" s="147">
        <v>203273</v>
      </c>
      <c r="AD625" s="147">
        <v>185869</v>
      </c>
      <c r="AE625" s="47" t="str">
        <f t="shared" si="583"/>
        <v>NA</v>
      </c>
      <c r="AF625" s="47" t="str">
        <f t="shared" si="584"/>
        <v>NA</v>
      </c>
      <c r="AG625" s="47" t="str">
        <f t="shared" si="585"/>
        <v>NA</v>
      </c>
      <c r="AH625" s="47" t="str">
        <f t="shared" si="586"/>
        <v>NA</v>
      </c>
      <c r="AI625" s="47">
        <f t="shared" si="587"/>
        <v>259</v>
      </c>
      <c r="AJ625" s="47">
        <f t="shared" si="588"/>
        <v>263</v>
      </c>
      <c r="AK625" s="47">
        <f t="shared" si="589"/>
        <v>259</v>
      </c>
      <c r="AL625" s="47">
        <f t="shared" si="590"/>
        <v>262</v>
      </c>
      <c r="AM625" s="47">
        <f t="shared" si="591"/>
        <v>274</v>
      </c>
      <c r="AN625" s="47">
        <f t="shared" si="592"/>
        <v>277</v>
      </c>
      <c r="AO625" s="47">
        <f t="shared" si="593"/>
        <v>271</v>
      </c>
      <c r="AP625" s="47">
        <f t="shared" si="594"/>
        <v>281</v>
      </c>
      <c r="AQ625" s="47">
        <f t="shared" si="595"/>
        <v>284</v>
      </c>
      <c r="AR625" s="47">
        <f t="shared" si="596"/>
        <v>288</v>
      </c>
      <c r="AS625" s="47">
        <f t="shared" si="597"/>
        <v>291</v>
      </c>
      <c r="AT625" s="47">
        <f t="shared" si="598"/>
        <v>296</v>
      </c>
      <c r="AU625" s="47">
        <f t="shared" si="599"/>
        <v>295</v>
      </c>
      <c r="AV625" s="47">
        <f t="shared" si="600"/>
        <v>291</v>
      </c>
      <c r="AW625" s="47">
        <f t="shared" si="601"/>
        <v>306</v>
      </c>
      <c r="AX625" s="47">
        <f t="shared" si="602"/>
        <v>290</v>
      </c>
      <c r="AY625" s="47">
        <f t="shared" si="603"/>
        <v>296</v>
      </c>
      <c r="AZ625" s="47" t="str">
        <f t="shared" si="604"/>
        <v>NA</v>
      </c>
      <c r="BA625" s="47" t="str">
        <f t="shared" si="605"/>
        <v>NA</v>
      </c>
      <c r="BB625" s="47">
        <f t="shared" si="579"/>
        <v>323</v>
      </c>
      <c r="BC625" s="47">
        <f t="shared" si="580"/>
        <v>309</v>
      </c>
      <c r="BD625" s="47">
        <f t="shared" si="581"/>
        <v>304</v>
      </c>
      <c r="BE625" s="47">
        <f t="shared" si="582"/>
        <v>311</v>
      </c>
    </row>
    <row r="626" spans="1:57" s="36" customFormat="1" ht="15" customHeight="1" x14ac:dyDescent="0.25">
      <c r="A626" s="54" t="s">
        <v>448</v>
      </c>
      <c r="B626" s="8" t="s">
        <v>919</v>
      </c>
      <c r="C626" s="81" t="s">
        <v>1130</v>
      </c>
      <c r="D626" s="37"/>
      <c r="E626" s="37"/>
      <c r="F626" s="37"/>
      <c r="G626" s="37"/>
      <c r="H626" s="37">
        <v>41289</v>
      </c>
      <c r="I626" s="37">
        <v>50099</v>
      </c>
      <c r="J626" s="37">
        <v>58885</v>
      </c>
      <c r="K626" s="37">
        <v>67355</v>
      </c>
      <c r="L626" s="37">
        <v>79954</v>
      </c>
      <c r="M626" s="37">
        <v>83763</v>
      </c>
      <c r="N626" s="37">
        <v>89765</v>
      </c>
      <c r="O626" s="37">
        <v>83535</v>
      </c>
      <c r="P626" s="37">
        <v>82719</v>
      </c>
      <c r="Q626" s="37">
        <v>91157</v>
      </c>
      <c r="R626" s="37">
        <v>124820</v>
      </c>
      <c r="S626" s="37">
        <v>141924</v>
      </c>
      <c r="T626" s="66">
        <v>169655</v>
      </c>
      <c r="U626" s="62">
        <v>198062</v>
      </c>
      <c r="V626" s="67">
        <v>189652</v>
      </c>
      <c r="W626" s="67">
        <v>134341</v>
      </c>
      <c r="X626" s="67">
        <v>141018</v>
      </c>
      <c r="Y626" s="67"/>
      <c r="Z626" s="67"/>
      <c r="AA626" s="147">
        <v>172014</v>
      </c>
      <c r="AB626" s="147">
        <v>192215</v>
      </c>
      <c r="AC626" s="147">
        <v>192711</v>
      </c>
      <c r="AD626" s="147">
        <v>182399</v>
      </c>
      <c r="AE626" s="47" t="str">
        <f t="shared" si="583"/>
        <v>NA</v>
      </c>
      <c r="AF626" s="47" t="str">
        <f t="shared" si="584"/>
        <v>NA</v>
      </c>
      <c r="AG626" s="47" t="str">
        <f t="shared" si="585"/>
        <v>NA</v>
      </c>
      <c r="AH626" s="47" t="str">
        <f t="shared" si="586"/>
        <v>NA</v>
      </c>
      <c r="AI626" s="47">
        <f t="shared" si="587"/>
        <v>287</v>
      </c>
      <c r="AJ626" s="47">
        <f t="shared" si="588"/>
        <v>294</v>
      </c>
      <c r="AK626" s="47">
        <f t="shared" si="589"/>
        <v>295</v>
      </c>
      <c r="AL626" s="47">
        <f t="shared" si="590"/>
        <v>298</v>
      </c>
      <c r="AM626" s="47">
        <f t="shared" si="591"/>
        <v>297</v>
      </c>
      <c r="AN626" s="47">
        <f t="shared" si="592"/>
        <v>305</v>
      </c>
      <c r="AO626" s="47">
        <f t="shared" si="593"/>
        <v>320</v>
      </c>
      <c r="AP626" s="47">
        <f t="shared" si="594"/>
        <v>326</v>
      </c>
      <c r="AQ626" s="47">
        <f t="shared" si="595"/>
        <v>321</v>
      </c>
      <c r="AR626" s="47">
        <f t="shared" si="596"/>
        <v>312</v>
      </c>
      <c r="AS626" s="47">
        <f t="shared" si="597"/>
        <v>282</v>
      </c>
      <c r="AT626" s="47">
        <f t="shared" si="598"/>
        <v>274</v>
      </c>
      <c r="AU626" s="47">
        <f t="shared" si="599"/>
        <v>261</v>
      </c>
      <c r="AV626" s="47">
        <f t="shared" si="600"/>
        <v>259</v>
      </c>
      <c r="AW626" s="47">
        <f t="shared" si="601"/>
        <v>265</v>
      </c>
      <c r="AX626" s="47">
        <f t="shared" si="602"/>
        <v>279</v>
      </c>
      <c r="AY626" s="47">
        <f t="shared" si="603"/>
        <v>284</v>
      </c>
      <c r="AZ626" s="47" t="str">
        <f t="shared" si="604"/>
        <v>NA</v>
      </c>
      <c r="BA626" s="47" t="str">
        <f t="shared" si="605"/>
        <v>NA</v>
      </c>
      <c r="BB626" s="47">
        <f t="shared" si="579"/>
        <v>310</v>
      </c>
      <c r="BC626" s="47">
        <f t="shared" si="580"/>
        <v>314</v>
      </c>
      <c r="BD626" s="47">
        <f t="shared" si="581"/>
        <v>317</v>
      </c>
      <c r="BE626" s="47">
        <f t="shared" si="582"/>
        <v>318</v>
      </c>
    </row>
    <row r="627" spans="1:57" s="36" customFormat="1" ht="15" customHeight="1" x14ac:dyDescent="0.25">
      <c r="A627" s="54" t="s">
        <v>659</v>
      </c>
      <c r="B627" s="8" t="s">
        <v>919</v>
      </c>
      <c r="C627" s="81" t="s">
        <v>1130</v>
      </c>
      <c r="D627" s="37"/>
      <c r="E627" s="37"/>
      <c r="F627" s="37"/>
      <c r="G627" s="37"/>
      <c r="H627" s="37">
        <v>86251</v>
      </c>
      <c r="I627" s="37">
        <v>89496</v>
      </c>
      <c r="J627" s="37">
        <v>96833</v>
      </c>
      <c r="K627" s="37">
        <v>103857</v>
      </c>
      <c r="L627" s="37">
        <v>118893</v>
      </c>
      <c r="M627" s="37">
        <v>113579</v>
      </c>
      <c r="N627" s="98">
        <f>((O627-M627)/2)+M627</f>
        <v>109438.5</v>
      </c>
      <c r="O627" s="37">
        <v>105298</v>
      </c>
      <c r="P627" s="37">
        <v>87025</v>
      </c>
      <c r="Q627" s="37">
        <v>85700</v>
      </c>
      <c r="R627" s="37">
        <v>108300</v>
      </c>
      <c r="S627" s="37">
        <v>122200</v>
      </c>
      <c r="T627" s="66">
        <v>135305</v>
      </c>
      <c r="U627" s="62">
        <v>162603</v>
      </c>
      <c r="V627" s="67">
        <v>152886</v>
      </c>
      <c r="W627" s="67">
        <v>113497</v>
      </c>
      <c r="X627" s="67">
        <v>128486</v>
      </c>
      <c r="Y627" s="67"/>
      <c r="Z627" s="67"/>
      <c r="AA627" s="147">
        <v>165452</v>
      </c>
      <c r="AB627" s="147">
        <v>190231</v>
      </c>
      <c r="AC627" s="147">
        <v>184015</v>
      </c>
      <c r="AD627" s="147">
        <v>173971</v>
      </c>
      <c r="AE627" s="47" t="str">
        <f t="shared" si="583"/>
        <v>NA</v>
      </c>
      <c r="AF627" s="47" t="str">
        <f t="shared" si="584"/>
        <v>NA</v>
      </c>
      <c r="AG627" s="47" t="str">
        <f t="shared" si="585"/>
        <v>NA</v>
      </c>
      <c r="AH627" s="47" t="str">
        <f t="shared" si="586"/>
        <v>NA</v>
      </c>
      <c r="AI627" s="47">
        <f t="shared" si="587"/>
        <v>182</v>
      </c>
      <c r="AJ627" s="47">
        <f t="shared" si="588"/>
        <v>198</v>
      </c>
      <c r="AK627" s="47">
        <f t="shared" si="589"/>
        <v>212</v>
      </c>
      <c r="AL627" s="47">
        <f t="shared" si="590"/>
        <v>233</v>
      </c>
      <c r="AM627" s="47">
        <f t="shared" si="591"/>
        <v>238</v>
      </c>
      <c r="AN627" s="47">
        <f t="shared" si="592"/>
        <v>264</v>
      </c>
      <c r="AO627" s="47">
        <f t="shared" si="593"/>
        <v>294</v>
      </c>
      <c r="AP627" s="47">
        <f t="shared" si="594"/>
        <v>291</v>
      </c>
      <c r="AQ627" s="47">
        <f t="shared" si="595"/>
        <v>315</v>
      </c>
      <c r="AR627" s="47">
        <f t="shared" si="596"/>
        <v>322</v>
      </c>
      <c r="AS627" s="47">
        <f t="shared" si="597"/>
        <v>307</v>
      </c>
      <c r="AT627" s="47">
        <f t="shared" si="598"/>
        <v>302</v>
      </c>
      <c r="AU627" s="47">
        <f t="shared" si="599"/>
        <v>303</v>
      </c>
      <c r="AV627" s="47">
        <f t="shared" si="600"/>
        <v>295</v>
      </c>
      <c r="AW627" s="47">
        <f t="shared" si="601"/>
        <v>307</v>
      </c>
      <c r="AX627" s="47">
        <f t="shared" si="602"/>
        <v>307</v>
      </c>
      <c r="AY627" s="47">
        <f t="shared" si="603"/>
        <v>301</v>
      </c>
      <c r="AZ627" s="47" t="str">
        <f t="shared" si="604"/>
        <v>NA</v>
      </c>
      <c r="BA627" s="47" t="str">
        <f t="shared" si="605"/>
        <v>NA</v>
      </c>
      <c r="BB627" s="47">
        <f t="shared" si="579"/>
        <v>320</v>
      </c>
      <c r="BC627" s="47">
        <f t="shared" si="580"/>
        <v>318</v>
      </c>
      <c r="BD627" s="47">
        <f t="shared" si="581"/>
        <v>327</v>
      </c>
      <c r="BE627" s="47">
        <f t="shared" si="582"/>
        <v>328</v>
      </c>
    </row>
    <row r="628" spans="1:57" s="36" customFormat="1" ht="15" customHeight="1" x14ac:dyDescent="0.25">
      <c r="A628" s="54" t="s">
        <v>980</v>
      </c>
      <c r="B628" s="8" t="s">
        <v>928</v>
      </c>
      <c r="C628" s="81" t="s">
        <v>1130</v>
      </c>
      <c r="D628" s="37"/>
      <c r="E628" s="37"/>
      <c r="F628" s="37"/>
      <c r="G628" s="37"/>
      <c r="H628" s="37">
        <v>41546</v>
      </c>
      <c r="I628" s="37">
        <v>47821</v>
      </c>
      <c r="J628" s="37">
        <v>55987</v>
      </c>
      <c r="K628" s="37">
        <v>69293</v>
      </c>
      <c r="L628" s="37">
        <v>86258</v>
      </c>
      <c r="M628" s="37">
        <v>103485</v>
      </c>
      <c r="N628" s="37">
        <v>118665</v>
      </c>
      <c r="O628" s="37">
        <v>114323</v>
      </c>
      <c r="P628" s="37">
        <v>105156</v>
      </c>
      <c r="Q628" s="37">
        <v>100228</v>
      </c>
      <c r="R628" s="37">
        <v>107847</v>
      </c>
      <c r="S628" s="37">
        <v>119020</v>
      </c>
      <c r="T628" s="66">
        <v>131549</v>
      </c>
      <c r="U628" s="62">
        <v>150311</v>
      </c>
      <c r="V628" s="67">
        <v>141175</v>
      </c>
      <c r="W628" s="67">
        <v>115926</v>
      </c>
      <c r="X628" s="67">
        <v>135009</v>
      </c>
      <c r="Y628" s="67"/>
      <c r="Z628" s="67"/>
      <c r="AA628" s="147">
        <v>169021</v>
      </c>
      <c r="AB628" s="147">
        <v>186283</v>
      </c>
      <c r="AC628" s="147">
        <v>196490</v>
      </c>
      <c r="AD628" s="147">
        <v>192173</v>
      </c>
      <c r="AE628" s="47" t="str">
        <f t="shared" si="583"/>
        <v>NA</v>
      </c>
      <c r="AF628" s="47" t="str">
        <f t="shared" si="584"/>
        <v>NA</v>
      </c>
      <c r="AG628" s="47" t="str">
        <f t="shared" si="585"/>
        <v>NA</v>
      </c>
      <c r="AH628" s="47" t="str">
        <f t="shared" si="586"/>
        <v>NA</v>
      </c>
      <c r="AI628" s="47">
        <f t="shared" si="587"/>
        <v>286</v>
      </c>
      <c r="AJ628" s="47">
        <f t="shared" si="588"/>
        <v>295</v>
      </c>
      <c r="AK628" s="47">
        <f t="shared" si="589"/>
        <v>298</v>
      </c>
      <c r="AL628" s="47">
        <f t="shared" si="590"/>
        <v>296</v>
      </c>
      <c r="AM628" s="47">
        <f t="shared" si="591"/>
        <v>289</v>
      </c>
      <c r="AN628" s="47">
        <f t="shared" si="592"/>
        <v>283</v>
      </c>
      <c r="AO628" s="47">
        <f t="shared" si="593"/>
        <v>278</v>
      </c>
      <c r="AP628" s="47">
        <f t="shared" si="594"/>
        <v>275</v>
      </c>
      <c r="AQ628" s="47">
        <f t="shared" si="595"/>
        <v>281</v>
      </c>
      <c r="AR628" s="47">
        <f t="shared" si="596"/>
        <v>296</v>
      </c>
      <c r="AS628" s="47">
        <f t="shared" si="597"/>
        <v>308</v>
      </c>
      <c r="AT628" s="47">
        <f t="shared" si="598"/>
        <v>304</v>
      </c>
      <c r="AU628" s="47">
        <f t="shared" si="599"/>
        <v>306</v>
      </c>
      <c r="AV628" s="47">
        <f t="shared" si="600"/>
        <v>304</v>
      </c>
      <c r="AW628" s="47">
        <f t="shared" si="601"/>
        <v>319</v>
      </c>
      <c r="AX628" s="47">
        <f t="shared" si="602"/>
        <v>300</v>
      </c>
      <c r="AY628" s="47">
        <f t="shared" si="603"/>
        <v>292</v>
      </c>
      <c r="AZ628" s="47" t="str">
        <f t="shared" si="604"/>
        <v>NA</v>
      </c>
      <c r="BA628" s="47" t="str">
        <f t="shared" si="605"/>
        <v>NA</v>
      </c>
      <c r="BB628" s="47">
        <f t="shared" ref="BB628:BB691" si="606">IF(AA628&gt;0,RANK(AA628,AA$22:AA$1245),"NA")</f>
        <v>316</v>
      </c>
      <c r="BC628" s="47">
        <f t="shared" ref="BC628:BC691" si="607">IF(AB628&gt;0,RANK(AB628,AB$22:AB$1245),"NA")</f>
        <v>325</v>
      </c>
      <c r="BD628" s="47">
        <f t="shared" ref="BD628:BD691" si="608">IF(AC628&gt;0,RANK(AC628,AC$22:AC$1245),"NA")</f>
        <v>311</v>
      </c>
      <c r="BE628" s="47">
        <f t="shared" ref="BE628:BE691" si="609">IF(AD628&gt;0,RANK(AD628,AD$22:AD$1245),"NA")</f>
        <v>306</v>
      </c>
    </row>
    <row r="629" spans="1:57" s="36" customFormat="1" ht="15" customHeight="1" x14ac:dyDescent="0.25">
      <c r="A629" s="54" t="s">
        <v>66</v>
      </c>
      <c r="B629" s="8" t="s">
        <v>913</v>
      </c>
      <c r="C629" s="81" t="s">
        <v>1130</v>
      </c>
      <c r="D629" s="37"/>
      <c r="E629" s="37"/>
      <c r="F629" s="37"/>
      <c r="G629" s="37"/>
      <c r="H629" s="37">
        <v>77841</v>
      </c>
      <c r="I629" s="37">
        <v>81023</v>
      </c>
      <c r="J629" s="37">
        <v>98033</v>
      </c>
      <c r="K629" s="37">
        <v>118560</v>
      </c>
      <c r="L629" s="98">
        <f>((N629-K629)/3)+K629</f>
        <v>135162.33333333334</v>
      </c>
      <c r="M629" s="98">
        <f>((N629-K629)/3)+L629</f>
        <v>151764.66666666669</v>
      </c>
      <c r="N629" s="37">
        <v>168367</v>
      </c>
      <c r="O629" s="37">
        <v>153740</v>
      </c>
      <c r="P629" s="37">
        <v>132550</v>
      </c>
      <c r="Q629" s="37">
        <v>127446</v>
      </c>
      <c r="R629" s="37">
        <v>140115</v>
      </c>
      <c r="S629" s="37">
        <v>145870</v>
      </c>
      <c r="T629" s="70">
        <f>((U629-S629)/2)+S629</f>
        <v>169484.5</v>
      </c>
      <c r="U629" s="62">
        <v>193099</v>
      </c>
      <c r="V629" s="67">
        <v>180737</v>
      </c>
      <c r="W629" s="67">
        <v>123524</v>
      </c>
      <c r="X629" s="67">
        <v>132944</v>
      </c>
      <c r="Y629" s="67"/>
      <c r="Z629" s="67"/>
      <c r="AA629" s="147">
        <v>167308</v>
      </c>
      <c r="AB629" s="147">
        <v>185337</v>
      </c>
      <c r="AC629" s="147">
        <v>173897</v>
      </c>
      <c r="AD629" s="147">
        <v>166560</v>
      </c>
      <c r="AE629" s="47" t="str">
        <f t="shared" si="583"/>
        <v>NA</v>
      </c>
      <c r="AF629" s="47" t="str">
        <f t="shared" si="584"/>
        <v>NA</v>
      </c>
      <c r="AG629" s="47" t="str">
        <f t="shared" si="585"/>
        <v>NA</v>
      </c>
      <c r="AH629" s="47" t="str">
        <f t="shared" si="586"/>
        <v>NA</v>
      </c>
      <c r="AI629" s="47">
        <f t="shared" si="587"/>
        <v>196</v>
      </c>
      <c r="AJ629" s="47">
        <f t="shared" si="588"/>
        <v>211</v>
      </c>
      <c r="AK629" s="47">
        <f t="shared" si="589"/>
        <v>208</v>
      </c>
      <c r="AL629" s="47">
        <f t="shared" si="590"/>
        <v>209</v>
      </c>
      <c r="AM629" s="47">
        <f t="shared" si="591"/>
        <v>206</v>
      </c>
      <c r="AN629" s="47">
        <f t="shared" si="592"/>
        <v>213</v>
      </c>
      <c r="AO629" s="47">
        <f t="shared" si="593"/>
        <v>218</v>
      </c>
      <c r="AP629" s="47">
        <f t="shared" si="594"/>
        <v>228</v>
      </c>
      <c r="AQ629" s="47">
        <f t="shared" si="595"/>
        <v>236</v>
      </c>
      <c r="AR629" s="47">
        <f t="shared" si="596"/>
        <v>249</v>
      </c>
      <c r="AS629" s="47">
        <f t="shared" si="597"/>
        <v>262</v>
      </c>
      <c r="AT629" s="47">
        <f t="shared" si="598"/>
        <v>265</v>
      </c>
      <c r="AU629" s="47">
        <f t="shared" si="599"/>
        <v>263</v>
      </c>
      <c r="AV629" s="47">
        <f t="shared" si="600"/>
        <v>262</v>
      </c>
      <c r="AW629" s="47">
        <f t="shared" si="601"/>
        <v>276</v>
      </c>
      <c r="AX629" s="47">
        <f t="shared" si="602"/>
        <v>292</v>
      </c>
      <c r="AY629" s="47">
        <f t="shared" si="603"/>
        <v>298</v>
      </c>
      <c r="AZ629" s="47" t="str">
        <f t="shared" si="604"/>
        <v>NA</v>
      </c>
      <c r="BA629" s="47" t="str">
        <f t="shared" si="605"/>
        <v>NA</v>
      </c>
      <c r="BB629" s="47">
        <f t="shared" si="606"/>
        <v>318</v>
      </c>
      <c r="BC629" s="47">
        <f t="shared" si="607"/>
        <v>326</v>
      </c>
      <c r="BD629" s="47">
        <f t="shared" si="608"/>
        <v>335</v>
      </c>
      <c r="BE629" s="47">
        <f t="shared" si="609"/>
        <v>340</v>
      </c>
    </row>
    <row r="630" spans="1:57" s="36" customFormat="1" ht="15" customHeight="1" x14ac:dyDescent="0.25">
      <c r="A630" s="54" t="s">
        <v>738</v>
      </c>
      <c r="B630" s="8" t="s">
        <v>926</v>
      </c>
      <c r="C630" s="81" t="s">
        <v>1130</v>
      </c>
      <c r="D630" s="37"/>
      <c r="E630" s="37"/>
      <c r="F630" s="37"/>
      <c r="G630" s="37"/>
      <c r="H630" s="37">
        <v>32956</v>
      </c>
      <c r="I630" s="37">
        <v>39745</v>
      </c>
      <c r="J630" s="37"/>
      <c r="K630" s="37"/>
      <c r="L630" s="37"/>
      <c r="M630" s="37"/>
      <c r="N630" s="37">
        <v>126953</v>
      </c>
      <c r="O630" s="37">
        <v>113627</v>
      </c>
      <c r="P630" s="37">
        <v>96592</v>
      </c>
      <c r="Q630" s="37">
        <v>95524</v>
      </c>
      <c r="R630" s="37">
        <v>114845</v>
      </c>
      <c r="S630" s="37">
        <v>136761</v>
      </c>
      <c r="T630" s="66">
        <v>149335</v>
      </c>
      <c r="U630" s="62">
        <v>181041</v>
      </c>
      <c r="V630" s="67">
        <v>173440</v>
      </c>
      <c r="W630" s="67">
        <v>112948</v>
      </c>
      <c r="X630" s="67">
        <v>119244</v>
      </c>
      <c r="Y630" s="67"/>
      <c r="Z630" s="67"/>
      <c r="AA630" s="147">
        <v>158270</v>
      </c>
      <c r="AB630" s="147">
        <v>176710</v>
      </c>
      <c r="AC630" s="147">
        <v>167664</v>
      </c>
      <c r="AD630" s="147">
        <v>164577</v>
      </c>
      <c r="AE630" s="47" t="str">
        <f t="shared" si="583"/>
        <v>NA</v>
      </c>
      <c r="AF630" s="47" t="str">
        <f t="shared" si="584"/>
        <v>NA</v>
      </c>
      <c r="AG630" s="47" t="str">
        <f t="shared" si="585"/>
        <v>NA</v>
      </c>
      <c r="AH630" s="47" t="str">
        <f t="shared" si="586"/>
        <v>NA</v>
      </c>
      <c r="AI630" s="47">
        <f t="shared" si="587"/>
        <v>316</v>
      </c>
      <c r="AJ630" s="47">
        <f t="shared" si="588"/>
        <v>318</v>
      </c>
      <c r="AK630" s="47" t="str">
        <f t="shared" si="589"/>
        <v>NA</v>
      </c>
      <c r="AL630" s="47" t="str">
        <f t="shared" si="590"/>
        <v>NA</v>
      </c>
      <c r="AM630" s="47" t="str">
        <f t="shared" si="591"/>
        <v>NA</v>
      </c>
      <c r="AN630" s="47" t="str">
        <f t="shared" si="592"/>
        <v>NA</v>
      </c>
      <c r="AO630" s="47">
        <f t="shared" si="593"/>
        <v>264</v>
      </c>
      <c r="AP630" s="47">
        <f t="shared" si="594"/>
        <v>279</v>
      </c>
      <c r="AQ630" s="47">
        <f t="shared" si="595"/>
        <v>291</v>
      </c>
      <c r="AR630" s="47">
        <f t="shared" si="596"/>
        <v>305</v>
      </c>
      <c r="AS630" s="47">
        <f t="shared" si="597"/>
        <v>295</v>
      </c>
      <c r="AT630" s="47">
        <f t="shared" si="598"/>
        <v>282</v>
      </c>
      <c r="AU630" s="47">
        <f t="shared" si="599"/>
        <v>289</v>
      </c>
      <c r="AV630" s="47">
        <f t="shared" si="600"/>
        <v>279</v>
      </c>
      <c r="AW630" s="47">
        <f t="shared" si="601"/>
        <v>287</v>
      </c>
      <c r="AX630" s="47">
        <f t="shared" si="602"/>
        <v>309</v>
      </c>
      <c r="AY630" s="47">
        <f t="shared" si="603"/>
        <v>314</v>
      </c>
      <c r="AZ630" s="47" t="str">
        <f t="shared" si="604"/>
        <v>NA</v>
      </c>
      <c r="BA630" s="47" t="str">
        <f t="shared" si="605"/>
        <v>NA</v>
      </c>
      <c r="BB630" s="47">
        <f t="shared" si="606"/>
        <v>329</v>
      </c>
      <c r="BC630" s="47">
        <f t="shared" si="607"/>
        <v>331</v>
      </c>
      <c r="BD630" s="47">
        <f t="shared" si="608"/>
        <v>346</v>
      </c>
      <c r="BE630" s="47">
        <f t="shared" si="609"/>
        <v>344</v>
      </c>
    </row>
    <row r="631" spans="1:57" s="36" customFormat="1" ht="15" customHeight="1" x14ac:dyDescent="0.25">
      <c r="A631" s="54" t="s">
        <v>39</v>
      </c>
      <c r="B631" s="8" t="s">
        <v>924</v>
      </c>
      <c r="C631" s="81" t="s">
        <v>1130</v>
      </c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>
        <v>95250</v>
      </c>
      <c r="Q631" s="37">
        <v>91094</v>
      </c>
      <c r="R631" s="37">
        <v>103802</v>
      </c>
      <c r="S631" s="37">
        <v>115135</v>
      </c>
      <c r="T631" s="66">
        <v>121922</v>
      </c>
      <c r="U631" s="62">
        <v>137556</v>
      </c>
      <c r="V631" s="67">
        <v>145233</v>
      </c>
      <c r="W631" s="67">
        <v>111885</v>
      </c>
      <c r="X631" s="67">
        <v>121593</v>
      </c>
      <c r="Y631" s="67"/>
      <c r="Z631" s="67"/>
      <c r="AA631" s="147">
        <v>152164</v>
      </c>
      <c r="AB631" s="147">
        <v>168916</v>
      </c>
      <c r="AC631" s="147">
        <v>169513</v>
      </c>
      <c r="AD631" s="147">
        <v>159304</v>
      </c>
      <c r="AE631" s="47" t="str">
        <f t="shared" si="583"/>
        <v>NA</v>
      </c>
      <c r="AF631" s="47" t="str">
        <f t="shared" si="584"/>
        <v>NA</v>
      </c>
      <c r="AG631" s="47" t="str">
        <f t="shared" si="585"/>
        <v>NA</v>
      </c>
      <c r="AH631" s="47" t="str">
        <f t="shared" si="586"/>
        <v>NA</v>
      </c>
      <c r="AI631" s="47" t="str">
        <f t="shared" si="587"/>
        <v>NA</v>
      </c>
      <c r="AJ631" s="47" t="str">
        <f t="shared" si="588"/>
        <v>NA</v>
      </c>
      <c r="AK631" s="47" t="str">
        <f t="shared" si="589"/>
        <v>NA</v>
      </c>
      <c r="AL631" s="47" t="str">
        <f t="shared" si="590"/>
        <v>NA</v>
      </c>
      <c r="AM631" s="47" t="str">
        <f t="shared" si="591"/>
        <v>NA</v>
      </c>
      <c r="AN631" s="47" t="str">
        <f t="shared" si="592"/>
        <v>NA</v>
      </c>
      <c r="AO631" s="47" t="str">
        <f t="shared" si="593"/>
        <v>NA</v>
      </c>
      <c r="AP631" s="47" t="str">
        <f t="shared" si="594"/>
        <v>NA</v>
      </c>
      <c r="AQ631" s="47">
        <f t="shared" si="595"/>
        <v>295</v>
      </c>
      <c r="AR631" s="47">
        <f t="shared" si="596"/>
        <v>313</v>
      </c>
      <c r="AS631" s="47">
        <f t="shared" si="597"/>
        <v>315</v>
      </c>
      <c r="AT631" s="47">
        <f t="shared" si="598"/>
        <v>309</v>
      </c>
      <c r="AU631" s="47">
        <f t="shared" si="599"/>
        <v>318</v>
      </c>
      <c r="AV631" s="47">
        <f t="shared" si="600"/>
        <v>318</v>
      </c>
      <c r="AW631" s="47">
        <f t="shared" si="601"/>
        <v>317</v>
      </c>
      <c r="AX631" s="47">
        <f t="shared" si="602"/>
        <v>310</v>
      </c>
      <c r="AY631" s="47">
        <f t="shared" si="603"/>
        <v>313</v>
      </c>
      <c r="AZ631" s="47" t="str">
        <f t="shared" si="604"/>
        <v>NA</v>
      </c>
      <c r="BA631" s="47" t="str">
        <f t="shared" si="605"/>
        <v>NA</v>
      </c>
      <c r="BB631" s="47">
        <f t="shared" si="606"/>
        <v>335</v>
      </c>
      <c r="BC631" s="47">
        <f t="shared" si="607"/>
        <v>339</v>
      </c>
      <c r="BD631" s="47">
        <f t="shared" si="608"/>
        <v>344</v>
      </c>
      <c r="BE631" s="47">
        <f t="shared" si="609"/>
        <v>349</v>
      </c>
    </row>
    <row r="632" spans="1:57" s="36" customFormat="1" ht="15" customHeight="1" x14ac:dyDescent="0.25">
      <c r="A632" s="54" t="s">
        <v>2095</v>
      </c>
      <c r="B632" s="8" t="s">
        <v>933</v>
      </c>
      <c r="C632" s="81" t="s">
        <v>1130</v>
      </c>
      <c r="D632" s="37"/>
      <c r="E632" s="37"/>
      <c r="F632" s="37"/>
      <c r="G632" s="37"/>
      <c r="H632" s="37"/>
      <c r="I632" s="37">
        <v>60113</v>
      </c>
      <c r="J632" s="37">
        <v>69798</v>
      </c>
      <c r="K632" s="37">
        <v>83389</v>
      </c>
      <c r="L632" s="37">
        <v>95031</v>
      </c>
      <c r="M632" s="37">
        <v>103951</v>
      </c>
      <c r="N632" s="37">
        <v>109487</v>
      </c>
      <c r="O632" s="37">
        <v>106527</v>
      </c>
      <c r="P632" s="37">
        <v>94417</v>
      </c>
      <c r="Q632" s="37">
        <v>89513</v>
      </c>
      <c r="R632" s="37">
        <v>94274</v>
      </c>
      <c r="S632" s="37">
        <v>112525</v>
      </c>
      <c r="T632" s="66">
        <v>126188</v>
      </c>
      <c r="U632" s="62">
        <v>149174</v>
      </c>
      <c r="V632" s="67">
        <v>136597</v>
      </c>
      <c r="W632" s="67">
        <v>106697</v>
      </c>
      <c r="X632" s="67">
        <v>116631</v>
      </c>
      <c r="Y632" s="67"/>
      <c r="Z632" s="67"/>
      <c r="AA632" s="147">
        <v>147244</v>
      </c>
      <c r="AB632" s="147">
        <v>163847</v>
      </c>
      <c r="AC632" s="147">
        <v>156486</v>
      </c>
      <c r="AD632" s="147">
        <v>146190</v>
      </c>
      <c r="AE632" s="47" t="str">
        <f t="shared" si="583"/>
        <v>NA</v>
      </c>
      <c r="AF632" s="47" t="str">
        <f t="shared" si="584"/>
        <v>NA</v>
      </c>
      <c r="AG632" s="47" t="str">
        <f t="shared" si="585"/>
        <v>NA</v>
      </c>
      <c r="AH632" s="47" t="str">
        <f t="shared" si="586"/>
        <v>NA</v>
      </c>
      <c r="AI632" s="47" t="str">
        <f t="shared" si="587"/>
        <v>NA</v>
      </c>
      <c r="AJ632" s="47">
        <f t="shared" si="588"/>
        <v>262</v>
      </c>
      <c r="AK632" s="47">
        <f t="shared" si="589"/>
        <v>265</v>
      </c>
      <c r="AL632" s="47">
        <f t="shared" si="590"/>
        <v>270</v>
      </c>
      <c r="AM632" s="47">
        <f t="shared" si="591"/>
        <v>276</v>
      </c>
      <c r="AN632" s="47">
        <f t="shared" si="592"/>
        <v>281</v>
      </c>
      <c r="AO632" s="47">
        <f t="shared" si="593"/>
        <v>293</v>
      </c>
      <c r="AP632" s="47">
        <f t="shared" si="594"/>
        <v>286</v>
      </c>
      <c r="AQ632" s="47">
        <f t="shared" si="595"/>
        <v>298</v>
      </c>
      <c r="AR632" s="47">
        <f t="shared" si="596"/>
        <v>316</v>
      </c>
      <c r="AS632" s="47">
        <f t="shared" si="597"/>
        <v>327</v>
      </c>
      <c r="AT632" s="47">
        <f t="shared" si="598"/>
        <v>318</v>
      </c>
      <c r="AU632" s="47">
        <f t="shared" si="599"/>
        <v>311</v>
      </c>
      <c r="AV632" s="47">
        <f t="shared" si="600"/>
        <v>306</v>
      </c>
      <c r="AW632" s="47">
        <f t="shared" si="601"/>
        <v>324</v>
      </c>
      <c r="AX632" s="47">
        <f t="shared" si="602"/>
        <v>315</v>
      </c>
      <c r="AY632" s="47">
        <f t="shared" si="603"/>
        <v>317</v>
      </c>
      <c r="AZ632" s="47" t="str">
        <f t="shared" si="604"/>
        <v>NA</v>
      </c>
      <c r="BA632" s="47" t="str">
        <f t="shared" si="605"/>
        <v>NA</v>
      </c>
      <c r="BB632" s="47">
        <f t="shared" si="606"/>
        <v>341</v>
      </c>
      <c r="BC632" s="47">
        <f t="shared" si="607"/>
        <v>346</v>
      </c>
      <c r="BD632" s="47">
        <f t="shared" si="608"/>
        <v>356</v>
      </c>
      <c r="BE632" s="47">
        <f t="shared" si="609"/>
        <v>366</v>
      </c>
    </row>
    <row r="633" spans="1:57" s="36" customFormat="1" ht="15" customHeight="1" x14ac:dyDescent="0.25">
      <c r="A633" s="54" t="s">
        <v>1087</v>
      </c>
      <c r="B633" s="8" t="s">
        <v>926</v>
      </c>
      <c r="C633" s="81" t="s">
        <v>1130</v>
      </c>
      <c r="D633" s="37"/>
      <c r="E633" s="37"/>
      <c r="F633" s="37"/>
      <c r="G633" s="37"/>
      <c r="H633" s="37">
        <v>32485</v>
      </c>
      <c r="I633" s="37">
        <v>36147</v>
      </c>
      <c r="J633" s="37">
        <v>44835</v>
      </c>
      <c r="K633" s="37">
        <v>53618</v>
      </c>
      <c r="L633" s="37">
        <v>70391</v>
      </c>
      <c r="M633" s="37">
        <v>674833</v>
      </c>
      <c r="N633" s="37">
        <v>87358</v>
      </c>
      <c r="O633" s="37">
        <v>92817</v>
      </c>
      <c r="P633" s="37">
        <v>91349</v>
      </c>
      <c r="Q633" s="37">
        <v>81673</v>
      </c>
      <c r="R633" s="37">
        <v>94024</v>
      </c>
      <c r="S633" s="37">
        <v>100298</v>
      </c>
      <c r="T633" s="66">
        <v>108089</v>
      </c>
      <c r="U633" s="62">
        <v>123528</v>
      </c>
      <c r="V633" s="67">
        <v>124523</v>
      </c>
      <c r="W633" s="67">
        <v>89935</v>
      </c>
      <c r="X633" s="67">
        <v>101047</v>
      </c>
      <c r="Y633" s="67"/>
      <c r="Z633" s="67"/>
      <c r="AA633" s="147">
        <v>132471</v>
      </c>
      <c r="AB633" s="147">
        <v>153478</v>
      </c>
      <c r="AC633" s="147">
        <v>156378</v>
      </c>
      <c r="AD633" s="147">
        <v>150899</v>
      </c>
      <c r="AE633" s="47" t="str">
        <f t="shared" si="583"/>
        <v>NA</v>
      </c>
      <c r="AF633" s="47" t="str">
        <f t="shared" si="584"/>
        <v>NA</v>
      </c>
      <c r="AG633" s="47" t="str">
        <f t="shared" si="585"/>
        <v>NA</v>
      </c>
      <c r="AH633" s="47" t="str">
        <f t="shared" si="586"/>
        <v>NA</v>
      </c>
      <c r="AI633" s="47">
        <f t="shared" si="587"/>
        <v>319</v>
      </c>
      <c r="AJ633" s="47">
        <f t="shared" si="588"/>
        <v>337</v>
      </c>
      <c r="AK633" s="47">
        <f t="shared" si="589"/>
        <v>323</v>
      </c>
      <c r="AL633" s="47">
        <f t="shared" si="590"/>
        <v>327</v>
      </c>
      <c r="AM633" s="47">
        <f t="shared" si="591"/>
        <v>315</v>
      </c>
      <c r="AN633" s="47">
        <f t="shared" si="592"/>
        <v>65</v>
      </c>
      <c r="AO633" s="47">
        <f t="shared" si="593"/>
        <v>328</v>
      </c>
      <c r="AP633" s="47">
        <f t="shared" si="594"/>
        <v>312</v>
      </c>
      <c r="AQ633" s="47">
        <f t="shared" si="595"/>
        <v>308</v>
      </c>
      <c r="AR633" s="47">
        <f t="shared" si="596"/>
        <v>328</v>
      </c>
      <c r="AS633" s="47">
        <f t="shared" si="597"/>
        <v>330</v>
      </c>
      <c r="AT633" s="47">
        <f t="shared" si="598"/>
        <v>333</v>
      </c>
      <c r="AU633" s="47">
        <f t="shared" si="599"/>
        <v>338</v>
      </c>
      <c r="AV633" s="47">
        <f t="shared" si="600"/>
        <v>334</v>
      </c>
      <c r="AW633" s="47">
        <f t="shared" si="601"/>
        <v>337</v>
      </c>
      <c r="AX633" s="47">
        <f t="shared" si="602"/>
        <v>341</v>
      </c>
      <c r="AY633" s="47">
        <f t="shared" si="603"/>
        <v>339</v>
      </c>
      <c r="AZ633" s="47" t="str">
        <f t="shared" si="604"/>
        <v>NA</v>
      </c>
      <c r="BA633" s="47" t="str">
        <f t="shared" si="605"/>
        <v>NA</v>
      </c>
      <c r="BB633" s="47">
        <f t="shared" si="606"/>
        <v>359</v>
      </c>
      <c r="BC633" s="47">
        <f t="shared" si="607"/>
        <v>354</v>
      </c>
      <c r="BD633" s="47">
        <f t="shared" si="608"/>
        <v>357</v>
      </c>
      <c r="BE633" s="47">
        <f t="shared" si="609"/>
        <v>358</v>
      </c>
    </row>
    <row r="634" spans="1:57" s="36" customFormat="1" ht="15" customHeight="1" x14ac:dyDescent="0.25">
      <c r="A634" s="54" t="s">
        <v>297</v>
      </c>
      <c r="B634" s="8" t="s">
        <v>919</v>
      </c>
      <c r="C634" s="81" t="s">
        <v>1130</v>
      </c>
      <c r="D634" s="37"/>
      <c r="E634" s="37"/>
      <c r="F634" s="37"/>
      <c r="G634" s="37"/>
      <c r="H634" s="37"/>
      <c r="I634" s="37"/>
      <c r="J634" s="37">
        <v>102036</v>
      </c>
      <c r="K634" s="37">
        <v>119238</v>
      </c>
      <c r="L634" s="37">
        <v>129933</v>
      </c>
      <c r="M634" s="37">
        <v>135521</v>
      </c>
      <c r="N634" s="37">
        <v>148339</v>
      </c>
      <c r="O634" s="37">
        <v>133630</v>
      </c>
      <c r="P634" s="37">
        <v>115380</v>
      </c>
      <c r="Q634" s="37">
        <v>101963</v>
      </c>
      <c r="R634" s="37">
        <v>135920</v>
      </c>
      <c r="S634" s="37">
        <v>141850</v>
      </c>
      <c r="T634" s="66">
        <v>150814</v>
      </c>
      <c r="U634" s="62">
        <v>168715</v>
      </c>
      <c r="V634" s="67">
        <v>150244</v>
      </c>
      <c r="W634" s="67">
        <v>114331</v>
      </c>
      <c r="X634" s="67">
        <v>121594</v>
      </c>
      <c r="Y634" s="67"/>
      <c r="Z634" s="67"/>
      <c r="AA634" s="147">
        <v>136790</v>
      </c>
      <c r="AB634" s="147">
        <v>151106</v>
      </c>
      <c r="AC634" s="147">
        <v>149372</v>
      </c>
      <c r="AD634" s="147">
        <v>136171</v>
      </c>
      <c r="AE634" s="47" t="str">
        <f t="shared" si="583"/>
        <v>NA</v>
      </c>
      <c r="AF634" s="47" t="str">
        <f t="shared" si="584"/>
        <v>NA</v>
      </c>
      <c r="AG634" s="47" t="str">
        <f t="shared" si="585"/>
        <v>NA</v>
      </c>
      <c r="AH634" s="47" t="str">
        <f t="shared" si="586"/>
        <v>NA</v>
      </c>
      <c r="AI634" s="47" t="str">
        <f t="shared" si="587"/>
        <v>NA</v>
      </c>
      <c r="AJ634" s="47" t="str">
        <f t="shared" si="588"/>
        <v>NA</v>
      </c>
      <c r="AK634" s="47">
        <f t="shared" si="589"/>
        <v>202</v>
      </c>
      <c r="AL634" s="47">
        <f t="shared" si="590"/>
        <v>205</v>
      </c>
      <c r="AM634" s="47">
        <f t="shared" si="591"/>
        <v>221</v>
      </c>
      <c r="AN634" s="47">
        <f t="shared" si="592"/>
        <v>238</v>
      </c>
      <c r="AO634" s="47">
        <f t="shared" si="593"/>
        <v>246</v>
      </c>
      <c r="AP634" s="47">
        <f t="shared" si="594"/>
        <v>255</v>
      </c>
      <c r="AQ634" s="47">
        <f t="shared" si="595"/>
        <v>264</v>
      </c>
      <c r="AR634" s="47">
        <f t="shared" si="596"/>
        <v>293</v>
      </c>
      <c r="AS634" s="47">
        <f t="shared" si="597"/>
        <v>267</v>
      </c>
      <c r="AT634" s="47">
        <f t="shared" si="598"/>
        <v>275</v>
      </c>
      <c r="AU634" s="47">
        <f t="shared" si="599"/>
        <v>288</v>
      </c>
      <c r="AV634" s="47">
        <f t="shared" si="600"/>
        <v>292</v>
      </c>
      <c r="AW634" s="47">
        <f t="shared" si="601"/>
        <v>310</v>
      </c>
      <c r="AX634" s="47">
        <f t="shared" si="602"/>
        <v>306</v>
      </c>
      <c r="AY634" s="47">
        <f t="shared" si="603"/>
        <v>312</v>
      </c>
      <c r="AZ634" s="47" t="str">
        <f t="shared" si="604"/>
        <v>NA</v>
      </c>
      <c r="BA634" s="47" t="str">
        <f t="shared" si="605"/>
        <v>NA</v>
      </c>
      <c r="BB634" s="47">
        <f t="shared" si="606"/>
        <v>352</v>
      </c>
      <c r="BC634" s="47">
        <f t="shared" si="607"/>
        <v>357</v>
      </c>
      <c r="BD634" s="47">
        <f t="shared" si="608"/>
        <v>367</v>
      </c>
      <c r="BE634" s="47">
        <f t="shared" si="609"/>
        <v>383</v>
      </c>
    </row>
    <row r="635" spans="1:57" s="36" customFormat="1" ht="15" customHeight="1" x14ac:dyDescent="0.25">
      <c r="A635" s="54" t="s">
        <v>403</v>
      </c>
      <c r="B635" s="8" t="s">
        <v>919</v>
      </c>
      <c r="C635" s="81" t="s">
        <v>1130</v>
      </c>
      <c r="D635" s="37"/>
      <c r="E635" s="37"/>
      <c r="F635" s="37"/>
      <c r="G635" s="37"/>
      <c r="H635" s="37">
        <v>35044</v>
      </c>
      <c r="I635" s="37">
        <v>40517</v>
      </c>
      <c r="J635" s="37">
        <v>48325</v>
      </c>
      <c r="K635" s="37">
        <v>60084</v>
      </c>
      <c r="L635" s="37">
        <v>73221</v>
      </c>
      <c r="M635" s="37">
        <v>83646</v>
      </c>
      <c r="N635" s="37">
        <v>87444</v>
      </c>
      <c r="O635" s="37">
        <v>87154</v>
      </c>
      <c r="P635" s="37">
        <v>81978</v>
      </c>
      <c r="Q635" s="37">
        <v>78966</v>
      </c>
      <c r="R635" s="37">
        <v>91937</v>
      </c>
      <c r="S635" s="37">
        <v>101717</v>
      </c>
      <c r="T635" s="66">
        <v>110081</v>
      </c>
      <c r="U635" s="62">
        <v>131825</v>
      </c>
      <c r="V635" s="67">
        <v>133171</v>
      </c>
      <c r="W635" s="67">
        <v>98476</v>
      </c>
      <c r="X635" s="67">
        <v>108655</v>
      </c>
      <c r="Y635" s="67"/>
      <c r="Z635" s="67"/>
      <c r="AA635" s="147">
        <v>129270</v>
      </c>
      <c r="AB635" s="147">
        <v>151102</v>
      </c>
      <c r="AC635" s="147">
        <v>159465</v>
      </c>
      <c r="AD635" s="147">
        <v>160618</v>
      </c>
      <c r="AE635" s="47" t="str">
        <f t="shared" si="583"/>
        <v>NA</v>
      </c>
      <c r="AF635" s="47" t="str">
        <f t="shared" si="584"/>
        <v>NA</v>
      </c>
      <c r="AG635" s="47" t="str">
        <f t="shared" si="585"/>
        <v>NA</v>
      </c>
      <c r="AH635" s="47" t="str">
        <f t="shared" si="586"/>
        <v>NA</v>
      </c>
      <c r="AI635" s="47">
        <f t="shared" si="587"/>
        <v>305</v>
      </c>
      <c r="AJ635" s="47">
        <f t="shared" si="588"/>
        <v>315</v>
      </c>
      <c r="AK635" s="47">
        <f t="shared" si="589"/>
        <v>316</v>
      </c>
      <c r="AL635" s="47">
        <f t="shared" si="590"/>
        <v>311</v>
      </c>
      <c r="AM635" s="47">
        <f t="shared" si="591"/>
        <v>307</v>
      </c>
      <c r="AN635" s="47">
        <f t="shared" si="592"/>
        <v>307</v>
      </c>
      <c r="AO635" s="47">
        <f t="shared" si="593"/>
        <v>327</v>
      </c>
      <c r="AP635" s="47">
        <f t="shared" si="594"/>
        <v>319</v>
      </c>
      <c r="AQ635" s="47">
        <f t="shared" si="595"/>
        <v>324</v>
      </c>
      <c r="AR635" s="47">
        <f t="shared" si="596"/>
        <v>335</v>
      </c>
      <c r="AS635" s="47">
        <f t="shared" si="597"/>
        <v>335</v>
      </c>
      <c r="AT635" s="47">
        <f t="shared" si="598"/>
        <v>327</v>
      </c>
      <c r="AU635" s="47">
        <f t="shared" si="599"/>
        <v>332</v>
      </c>
      <c r="AV635" s="47">
        <f t="shared" si="600"/>
        <v>324</v>
      </c>
      <c r="AW635" s="47">
        <f t="shared" si="601"/>
        <v>327</v>
      </c>
      <c r="AX635" s="47">
        <f t="shared" si="602"/>
        <v>325</v>
      </c>
      <c r="AY635" s="47">
        <f t="shared" si="603"/>
        <v>326</v>
      </c>
      <c r="AZ635" s="47" t="str">
        <f t="shared" si="604"/>
        <v>NA</v>
      </c>
      <c r="BA635" s="47" t="str">
        <f t="shared" si="605"/>
        <v>NA</v>
      </c>
      <c r="BB635" s="47">
        <f t="shared" si="606"/>
        <v>363</v>
      </c>
      <c r="BC635" s="47">
        <f t="shared" si="607"/>
        <v>358</v>
      </c>
      <c r="BD635" s="47">
        <f t="shared" si="608"/>
        <v>353</v>
      </c>
      <c r="BE635" s="47">
        <f t="shared" si="609"/>
        <v>347</v>
      </c>
    </row>
    <row r="636" spans="1:57" s="36" customFormat="1" ht="15" customHeight="1" x14ac:dyDescent="0.25">
      <c r="A636" s="54" t="s">
        <v>871</v>
      </c>
      <c r="B636" s="8" t="s">
        <v>917</v>
      </c>
      <c r="C636" s="81" t="s">
        <v>1130</v>
      </c>
      <c r="D636" s="37"/>
      <c r="E636" s="37"/>
      <c r="F636" s="37"/>
      <c r="G636" s="37"/>
      <c r="H636" s="37">
        <v>49425</v>
      </c>
      <c r="I636" s="37">
        <v>57247</v>
      </c>
      <c r="J636" s="37">
        <v>67607</v>
      </c>
      <c r="K636" s="37">
        <v>80528</v>
      </c>
      <c r="L636" s="37">
        <v>97202</v>
      </c>
      <c r="M636" s="37">
        <v>109329</v>
      </c>
      <c r="N636" s="37">
        <v>105096</v>
      </c>
      <c r="O636" s="37">
        <v>112523</v>
      </c>
      <c r="P636" s="37">
        <v>108458</v>
      </c>
      <c r="Q636" s="37">
        <v>114165</v>
      </c>
      <c r="R636" s="37">
        <v>116809</v>
      </c>
      <c r="S636" s="37">
        <v>123500</v>
      </c>
      <c r="T636" s="66">
        <v>123176</v>
      </c>
      <c r="U636" s="62">
        <v>135425</v>
      </c>
      <c r="V636" s="67">
        <v>121012</v>
      </c>
      <c r="W636" s="67">
        <v>94865</v>
      </c>
      <c r="X636" s="67">
        <v>108629</v>
      </c>
      <c r="Y636" s="67"/>
      <c r="Z636" s="67"/>
      <c r="AA636" s="147">
        <v>140735</v>
      </c>
      <c r="AB636" s="147">
        <v>148409</v>
      </c>
      <c r="AC636" s="147">
        <v>150124</v>
      </c>
      <c r="AD636" s="147">
        <v>134885</v>
      </c>
      <c r="AE636" s="47" t="str">
        <f t="shared" si="583"/>
        <v>NA</v>
      </c>
      <c r="AF636" s="47" t="str">
        <f t="shared" si="584"/>
        <v>NA</v>
      </c>
      <c r="AG636" s="47" t="str">
        <f t="shared" si="585"/>
        <v>NA</v>
      </c>
      <c r="AH636" s="47" t="str">
        <f t="shared" si="586"/>
        <v>NA</v>
      </c>
      <c r="AI636" s="47">
        <f t="shared" si="587"/>
        <v>265</v>
      </c>
      <c r="AJ636" s="47">
        <f t="shared" si="588"/>
        <v>271</v>
      </c>
      <c r="AK636" s="47">
        <f t="shared" si="589"/>
        <v>272</v>
      </c>
      <c r="AL636" s="47">
        <f t="shared" si="590"/>
        <v>276</v>
      </c>
      <c r="AM636" s="47">
        <f t="shared" si="591"/>
        <v>272</v>
      </c>
      <c r="AN636" s="47">
        <f t="shared" si="592"/>
        <v>271</v>
      </c>
      <c r="AO636" s="47">
        <f t="shared" si="593"/>
        <v>301</v>
      </c>
      <c r="AP636" s="47">
        <f t="shared" si="594"/>
        <v>280</v>
      </c>
      <c r="AQ636" s="47">
        <f t="shared" si="595"/>
        <v>277</v>
      </c>
      <c r="AR636" s="47">
        <f t="shared" si="596"/>
        <v>270</v>
      </c>
      <c r="AS636" s="47">
        <f t="shared" si="597"/>
        <v>294</v>
      </c>
      <c r="AT636" s="47">
        <f t="shared" si="598"/>
        <v>299</v>
      </c>
      <c r="AU636" s="47">
        <f t="shared" si="599"/>
        <v>316</v>
      </c>
      <c r="AV636" s="47">
        <f t="shared" si="600"/>
        <v>320</v>
      </c>
      <c r="AW636" s="47">
        <f t="shared" si="601"/>
        <v>342</v>
      </c>
      <c r="AX636" s="47">
        <f t="shared" si="602"/>
        <v>331</v>
      </c>
      <c r="AY636" s="47">
        <f t="shared" si="603"/>
        <v>327</v>
      </c>
      <c r="AZ636" s="47" t="str">
        <f t="shared" si="604"/>
        <v>NA</v>
      </c>
      <c r="BA636" s="47" t="str">
        <f t="shared" si="605"/>
        <v>NA</v>
      </c>
      <c r="BB636" s="47">
        <f t="shared" si="606"/>
        <v>347</v>
      </c>
      <c r="BC636" s="47">
        <f t="shared" si="607"/>
        <v>362</v>
      </c>
      <c r="BD636" s="47">
        <f t="shared" si="608"/>
        <v>365</v>
      </c>
      <c r="BE636" s="47">
        <f t="shared" si="609"/>
        <v>384</v>
      </c>
    </row>
    <row r="637" spans="1:57" s="36" customFormat="1" ht="15" customHeight="1" x14ac:dyDescent="0.25">
      <c r="A637" s="54" t="s">
        <v>401</v>
      </c>
      <c r="B637" s="8" t="s">
        <v>916</v>
      </c>
      <c r="C637" s="81" t="s">
        <v>1130</v>
      </c>
      <c r="D637" s="37"/>
      <c r="E637" s="37"/>
      <c r="F637" s="37"/>
      <c r="G637" s="37"/>
      <c r="H637" s="37"/>
      <c r="I637" s="37"/>
      <c r="J637" s="37"/>
      <c r="K637" s="37">
        <v>33329</v>
      </c>
      <c r="L637" s="37">
        <v>43155</v>
      </c>
      <c r="M637" s="37">
        <v>50388</v>
      </c>
      <c r="N637" s="37">
        <v>55771</v>
      </c>
      <c r="O637" s="37">
        <v>52080</v>
      </c>
      <c r="P637" s="37">
        <v>51020</v>
      </c>
      <c r="Q637" s="37">
        <v>53264</v>
      </c>
      <c r="R637" s="37">
        <v>56756</v>
      </c>
      <c r="S637" s="37">
        <v>66072</v>
      </c>
      <c r="T637" s="66">
        <v>76786</v>
      </c>
      <c r="U637" s="62">
        <v>93920</v>
      </c>
      <c r="V637" s="67">
        <v>93110</v>
      </c>
      <c r="W637" s="67">
        <v>76902</v>
      </c>
      <c r="X637" s="67">
        <v>90018</v>
      </c>
      <c r="Y637" s="67"/>
      <c r="Z637" s="67"/>
      <c r="AA637" s="147">
        <v>129431</v>
      </c>
      <c r="AB637" s="147">
        <v>147935</v>
      </c>
      <c r="AC637" s="147">
        <v>150652</v>
      </c>
      <c r="AD637" s="147">
        <v>141884</v>
      </c>
      <c r="AE637" s="47" t="str">
        <f t="shared" si="583"/>
        <v>NA</v>
      </c>
      <c r="AF637" s="47" t="str">
        <f t="shared" si="584"/>
        <v>NA</v>
      </c>
      <c r="AG637" s="47" t="str">
        <f t="shared" si="585"/>
        <v>NA</v>
      </c>
      <c r="AH637" s="47" t="str">
        <f t="shared" si="586"/>
        <v>NA</v>
      </c>
      <c r="AI637" s="47" t="str">
        <f t="shared" si="587"/>
        <v>NA</v>
      </c>
      <c r="AJ637" s="47" t="str">
        <f t="shared" si="588"/>
        <v>NA</v>
      </c>
      <c r="AK637" s="47" t="str">
        <f t="shared" si="589"/>
        <v>NA</v>
      </c>
      <c r="AL637" s="47">
        <f t="shared" si="590"/>
        <v>391</v>
      </c>
      <c r="AM637" s="47">
        <f t="shared" si="591"/>
        <v>383</v>
      </c>
      <c r="AN637" s="47">
        <f t="shared" si="592"/>
        <v>376</v>
      </c>
      <c r="AO637" s="47">
        <f t="shared" si="593"/>
        <v>403</v>
      </c>
      <c r="AP637" s="47">
        <f t="shared" si="594"/>
        <v>409</v>
      </c>
      <c r="AQ637" s="47">
        <f t="shared" si="595"/>
        <v>412</v>
      </c>
      <c r="AR637" s="47">
        <f t="shared" si="596"/>
        <v>401</v>
      </c>
      <c r="AS637" s="47">
        <f t="shared" si="597"/>
        <v>416</v>
      </c>
      <c r="AT637" s="47">
        <f t="shared" si="598"/>
        <v>401</v>
      </c>
      <c r="AU637" s="47">
        <f t="shared" si="599"/>
        <v>399</v>
      </c>
      <c r="AV637" s="47">
        <f t="shared" si="600"/>
        <v>384</v>
      </c>
      <c r="AW637" s="47">
        <f t="shared" si="601"/>
        <v>401</v>
      </c>
      <c r="AX637" s="47">
        <f t="shared" si="602"/>
        <v>376</v>
      </c>
      <c r="AY637" s="47">
        <f t="shared" si="603"/>
        <v>365</v>
      </c>
      <c r="AZ637" s="47" t="str">
        <f t="shared" si="604"/>
        <v>NA</v>
      </c>
      <c r="BA637" s="47" t="str">
        <f t="shared" si="605"/>
        <v>NA</v>
      </c>
      <c r="BB637" s="47">
        <f t="shared" si="606"/>
        <v>362</v>
      </c>
      <c r="BC637" s="47">
        <f t="shared" si="607"/>
        <v>363</v>
      </c>
      <c r="BD637" s="47">
        <f t="shared" si="608"/>
        <v>363</v>
      </c>
      <c r="BE637" s="47">
        <f t="shared" si="609"/>
        <v>373</v>
      </c>
    </row>
    <row r="638" spans="1:57" s="36" customFormat="1" ht="15" customHeight="1" x14ac:dyDescent="0.25">
      <c r="A638" s="54" t="s">
        <v>329</v>
      </c>
      <c r="B638" s="8" t="s">
        <v>928</v>
      </c>
      <c r="C638" s="81" t="s">
        <v>1130</v>
      </c>
      <c r="D638" s="37"/>
      <c r="E638" s="37"/>
      <c r="F638" s="37"/>
      <c r="G638" s="37"/>
      <c r="H638" s="37"/>
      <c r="I638" s="37">
        <v>26433</v>
      </c>
      <c r="J638" s="37">
        <v>30271</v>
      </c>
      <c r="K638" s="37">
        <v>37434</v>
      </c>
      <c r="L638" s="37">
        <v>42256</v>
      </c>
      <c r="M638" s="37">
        <v>45771</v>
      </c>
      <c r="N638" s="37">
        <v>57841</v>
      </c>
      <c r="O638" s="37">
        <v>58640</v>
      </c>
      <c r="P638" s="37">
        <v>56562</v>
      </c>
      <c r="Q638" s="37">
        <v>60176</v>
      </c>
      <c r="R638" s="37">
        <v>73594</v>
      </c>
      <c r="S638" s="37">
        <v>83853</v>
      </c>
      <c r="T638" s="66">
        <v>97648</v>
      </c>
      <c r="U638" s="62">
        <v>113090</v>
      </c>
      <c r="V638" s="67">
        <v>115273</v>
      </c>
      <c r="W638" s="67">
        <v>93372</v>
      </c>
      <c r="X638" s="67">
        <v>99844</v>
      </c>
      <c r="Y638" s="67"/>
      <c r="Z638" s="67"/>
      <c r="AA638" s="147">
        <v>129200</v>
      </c>
      <c r="AB638" s="147">
        <v>147079</v>
      </c>
      <c r="AC638" s="147">
        <v>147033</v>
      </c>
      <c r="AD638" s="147">
        <v>148873</v>
      </c>
      <c r="AE638" s="47" t="str">
        <f t="shared" si="583"/>
        <v>NA</v>
      </c>
      <c r="AF638" s="47" t="str">
        <f t="shared" si="584"/>
        <v>NA</v>
      </c>
      <c r="AG638" s="47" t="str">
        <f t="shared" si="585"/>
        <v>NA</v>
      </c>
      <c r="AH638" s="47" t="str">
        <f t="shared" si="586"/>
        <v>NA</v>
      </c>
      <c r="AI638" s="47" t="str">
        <f t="shared" si="587"/>
        <v>NA</v>
      </c>
      <c r="AJ638" s="47">
        <f t="shared" si="588"/>
        <v>376</v>
      </c>
      <c r="AK638" s="47">
        <f t="shared" si="589"/>
        <v>376</v>
      </c>
      <c r="AL638" s="47">
        <f t="shared" si="590"/>
        <v>376</v>
      </c>
      <c r="AM638" s="47">
        <f t="shared" si="591"/>
        <v>386</v>
      </c>
      <c r="AN638" s="47">
        <f t="shared" si="592"/>
        <v>387</v>
      </c>
      <c r="AO638" s="47">
        <f t="shared" si="593"/>
        <v>394</v>
      </c>
      <c r="AP638" s="47">
        <f t="shared" si="594"/>
        <v>388</v>
      </c>
      <c r="AQ638" s="47">
        <f t="shared" si="595"/>
        <v>384</v>
      </c>
      <c r="AR638" s="47">
        <f t="shared" si="596"/>
        <v>375</v>
      </c>
      <c r="AS638" s="47">
        <f t="shared" si="597"/>
        <v>365</v>
      </c>
      <c r="AT638" s="47">
        <f t="shared" si="598"/>
        <v>362</v>
      </c>
      <c r="AU638" s="47">
        <f t="shared" si="599"/>
        <v>355</v>
      </c>
      <c r="AV638" s="47">
        <f t="shared" si="600"/>
        <v>353</v>
      </c>
      <c r="AW638" s="47">
        <f t="shared" si="601"/>
        <v>353</v>
      </c>
      <c r="AX638" s="47">
        <f t="shared" si="602"/>
        <v>334</v>
      </c>
      <c r="AY638" s="47">
        <f t="shared" si="603"/>
        <v>344</v>
      </c>
      <c r="AZ638" s="47" t="str">
        <f t="shared" si="604"/>
        <v>NA</v>
      </c>
      <c r="BA638" s="47" t="str">
        <f t="shared" si="605"/>
        <v>NA</v>
      </c>
      <c r="BB638" s="47">
        <f t="shared" si="606"/>
        <v>364</v>
      </c>
      <c r="BC638" s="47">
        <f t="shared" si="607"/>
        <v>367</v>
      </c>
      <c r="BD638" s="47">
        <f t="shared" si="608"/>
        <v>372</v>
      </c>
      <c r="BE638" s="47">
        <f t="shared" si="609"/>
        <v>362</v>
      </c>
    </row>
    <row r="639" spans="1:57" s="36" customFormat="1" ht="15" customHeight="1" x14ac:dyDescent="0.25">
      <c r="A639" s="54" t="s">
        <v>2118</v>
      </c>
      <c r="B639" s="8" t="s">
        <v>917</v>
      </c>
      <c r="C639" s="81" t="s">
        <v>1130</v>
      </c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66"/>
      <c r="U639" s="62"/>
      <c r="V639" s="67">
        <v>110990</v>
      </c>
      <c r="W639" s="67">
        <v>88245</v>
      </c>
      <c r="X639" s="67">
        <v>99310</v>
      </c>
      <c r="Y639" s="67"/>
      <c r="Z639" s="67"/>
      <c r="AA639" s="147">
        <v>127763</v>
      </c>
      <c r="AB639" s="147">
        <v>144374</v>
      </c>
      <c r="AC639" s="147">
        <v>145454</v>
      </c>
      <c r="AD639" s="147">
        <v>140715</v>
      </c>
      <c r="AE639" s="47" t="str">
        <f t="shared" ref="AE639:AE670" si="610">IF(D639&gt;0,RANK(D639,D$22:D$1192),"NA")</f>
        <v>NA</v>
      </c>
      <c r="AF639" s="47" t="str">
        <f t="shared" ref="AF639:AF670" si="611">IF(E639&gt;0,RANK(E639,E$22:E$1192),"NA")</f>
        <v>NA</v>
      </c>
      <c r="AG639" s="47" t="str">
        <f t="shared" ref="AG639:AG670" si="612">IF(F639&gt;0,RANK(F639,F$22:F$1192),"NA")</f>
        <v>NA</v>
      </c>
      <c r="AH639" s="47" t="str">
        <f t="shared" ref="AH639:AH670" si="613">IF(G639&gt;0,RANK(G639,G$22:G$1192),"NA")</f>
        <v>NA</v>
      </c>
      <c r="AI639" s="47" t="str">
        <f t="shared" ref="AI639:AI670" si="614">IF(H639&gt;0,RANK(H639,H$22:H$1192),"NA")</f>
        <v>NA</v>
      </c>
      <c r="AJ639" s="47" t="str">
        <f t="shared" ref="AJ639:AJ670" si="615">IF(I639&gt;0,RANK(I639,I$22:I$1192),"NA")</f>
        <v>NA</v>
      </c>
      <c r="AK639" s="47" t="str">
        <f t="shared" ref="AK639:AK670" si="616">IF(J639&gt;0,RANK(J639,J$22:J$1192),"NA")</f>
        <v>NA</v>
      </c>
      <c r="AL639" s="47" t="str">
        <f t="shared" ref="AL639:AL670" si="617">IF(K639&gt;0,RANK(K639,K$22:K$1192),"NA")</f>
        <v>NA</v>
      </c>
      <c r="AM639" s="47" t="str">
        <f t="shared" ref="AM639:AM670" si="618">IF(L639&gt;0,RANK(L639,L$22:L$1192),"NA")</f>
        <v>NA</v>
      </c>
      <c r="AN639" s="47" t="str">
        <f t="shared" ref="AN639:AN670" si="619">IF(M639&gt;0,RANK(M639,M$22:M$1192),"NA")</f>
        <v>NA</v>
      </c>
      <c r="AO639" s="47" t="str">
        <f t="shared" ref="AO639:AO670" si="620">IF(N639&gt;0,RANK(N639,N$22:N$1192),"NA")</f>
        <v>NA</v>
      </c>
      <c r="AP639" s="47" t="str">
        <f t="shared" ref="AP639:AP670" si="621">IF(O639&gt;0,RANK(O639,O$22:O$1192),"NA")</f>
        <v>NA</v>
      </c>
      <c r="AQ639" s="47" t="str">
        <f t="shared" ref="AQ639:AQ670" si="622">IF(P639&gt;0,RANK(P639,P$22:P$1192),"NA")</f>
        <v>NA</v>
      </c>
      <c r="AR639" s="47" t="str">
        <f t="shared" ref="AR639:AR670" si="623">IF(Q639&gt;0,RANK(Q639,Q$22:Q$1192),"NA")</f>
        <v>NA</v>
      </c>
      <c r="AS639" s="47" t="str">
        <f t="shared" ref="AS639:AS670" si="624">IF(R639&gt;0,RANK(R639,R$22:R$1192),"NA")</f>
        <v>NA</v>
      </c>
      <c r="AT639" s="47" t="str">
        <f t="shared" ref="AT639:AT670" si="625">IF(S639&gt;0,RANK(S639,S$22:S$1192),"NA")</f>
        <v>NA</v>
      </c>
      <c r="AU639" s="47" t="str">
        <f t="shared" ref="AU639:AU670" si="626">IF(T639&gt;0,RANK(T639,T$22:T$1192),"NA")</f>
        <v>NA</v>
      </c>
      <c r="AV639" s="47" t="str">
        <f t="shared" ref="AV639:AV670" si="627">IF(U639&gt;0,RANK(U639,U$22:U$1192),"NA")</f>
        <v>NA</v>
      </c>
      <c r="AW639" s="47">
        <f t="shared" ref="AW639:AW670" si="628">IF(V639&gt;0,RANK(V639,V$22:V$1192),"NA")</f>
        <v>364</v>
      </c>
      <c r="AX639" s="47">
        <f t="shared" ref="AX639:AX670" si="629">IF(W639&gt;0,RANK(W639,W$22:W$1192),"NA")</f>
        <v>347</v>
      </c>
      <c r="AY639" s="47">
        <f t="shared" ref="AY639:AY670" si="630">IF(X639&gt;0,RANK(X639,X$22:X$1192),"NA")</f>
        <v>345</v>
      </c>
      <c r="AZ639" s="47" t="str">
        <f t="shared" ref="AZ639:AZ670" si="631">IF(Y639&gt;0,RANK(Y639,Y$22:Y$1192),"NA")</f>
        <v>NA</v>
      </c>
      <c r="BA639" s="47" t="str">
        <f t="shared" ref="BA639:BA670" si="632">IF(Z639&gt;0,RANK(Z639,Z$22:Z$1192),"NA")</f>
        <v>NA</v>
      </c>
      <c r="BB639" s="47">
        <f t="shared" si="606"/>
        <v>366</v>
      </c>
      <c r="BC639" s="47">
        <f t="shared" si="607"/>
        <v>369</v>
      </c>
      <c r="BD639" s="47">
        <f t="shared" si="608"/>
        <v>374</v>
      </c>
      <c r="BE639" s="47">
        <f t="shared" si="609"/>
        <v>376</v>
      </c>
    </row>
    <row r="640" spans="1:57" s="36" customFormat="1" ht="15" customHeight="1" x14ac:dyDescent="0.25">
      <c r="A640" s="54" t="s">
        <v>145</v>
      </c>
      <c r="B640" s="8" t="s">
        <v>916</v>
      </c>
      <c r="C640" s="81" t="s">
        <v>1130</v>
      </c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66"/>
      <c r="U640" s="62"/>
      <c r="V640" s="67">
        <v>71754</v>
      </c>
      <c r="W640" s="67">
        <v>68592</v>
      </c>
      <c r="X640" s="67">
        <v>86487</v>
      </c>
      <c r="Y640" s="67"/>
      <c r="Z640" s="67"/>
      <c r="AA640" s="147">
        <v>122153</v>
      </c>
      <c r="AB640" s="147">
        <v>143408</v>
      </c>
      <c r="AC640" s="147"/>
      <c r="AD640" s="147"/>
      <c r="AE640" s="47" t="str">
        <f t="shared" si="610"/>
        <v>NA</v>
      </c>
      <c r="AF640" s="47" t="str">
        <f t="shared" si="611"/>
        <v>NA</v>
      </c>
      <c r="AG640" s="47" t="str">
        <f t="shared" si="612"/>
        <v>NA</v>
      </c>
      <c r="AH640" s="47" t="str">
        <f t="shared" si="613"/>
        <v>NA</v>
      </c>
      <c r="AI640" s="47" t="str">
        <f t="shared" si="614"/>
        <v>NA</v>
      </c>
      <c r="AJ640" s="47" t="str">
        <f t="shared" si="615"/>
        <v>NA</v>
      </c>
      <c r="AK640" s="47" t="str">
        <f t="shared" si="616"/>
        <v>NA</v>
      </c>
      <c r="AL640" s="47" t="str">
        <f t="shared" si="617"/>
        <v>NA</v>
      </c>
      <c r="AM640" s="47" t="str">
        <f t="shared" si="618"/>
        <v>NA</v>
      </c>
      <c r="AN640" s="47" t="str">
        <f t="shared" si="619"/>
        <v>NA</v>
      </c>
      <c r="AO640" s="47" t="str">
        <f t="shared" si="620"/>
        <v>NA</v>
      </c>
      <c r="AP640" s="47" t="str">
        <f t="shared" si="621"/>
        <v>NA</v>
      </c>
      <c r="AQ640" s="47" t="str">
        <f t="shared" si="622"/>
        <v>NA</v>
      </c>
      <c r="AR640" s="47" t="str">
        <f t="shared" si="623"/>
        <v>NA</v>
      </c>
      <c r="AS640" s="47" t="str">
        <f t="shared" si="624"/>
        <v>NA</v>
      </c>
      <c r="AT640" s="47" t="str">
        <f t="shared" si="625"/>
        <v>NA</v>
      </c>
      <c r="AU640" s="47" t="str">
        <f t="shared" si="626"/>
        <v>NA</v>
      </c>
      <c r="AV640" s="47" t="str">
        <f t="shared" si="627"/>
        <v>NA</v>
      </c>
      <c r="AW640" s="47">
        <f t="shared" si="628"/>
        <v>463</v>
      </c>
      <c r="AX640" s="47">
        <f t="shared" si="629"/>
        <v>402</v>
      </c>
      <c r="AY640" s="47">
        <f t="shared" si="630"/>
        <v>374</v>
      </c>
      <c r="AZ640" s="47" t="str">
        <f t="shared" si="631"/>
        <v>NA</v>
      </c>
      <c r="BA640" s="47" t="str">
        <f t="shared" si="632"/>
        <v>NA</v>
      </c>
      <c r="BB640" s="47">
        <f t="shared" si="606"/>
        <v>380</v>
      </c>
      <c r="BC640" s="47">
        <f t="shared" si="607"/>
        <v>371</v>
      </c>
      <c r="BD640" s="47" t="str">
        <f t="shared" si="608"/>
        <v>NA</v>
      </c>
      <c r="BE640" s="47" t="str">
        <f t="shared" si="609"/>
        <v>NA</v>
      </c>
    </row>
    <row r="641" spans="1:57" s="36" customFormat="1" ht="15" customHeight="1" x14ac:dyDescent="0.25">
      <c r="A641" s="54" t="s">
        <v>257</v>
      </c>
      <c r="B641" s="8" t="s">
        <v>917</v>
      </c>
      <c r="C641" s="81" t="s">
        <v>1130</v>
      </c>
      <c r="D641" s="37"/>
      <c r="E641" s="37"/>
      <c r="F641" s="37"/>
      <c r="G641" s="37"/>
      <c r="H641" s="37"/>
      <c r="I641" s="37"/>
      <c r="J641" s="37">
        <v>30066</v>
      </c>
      <c r="K641" s="37">
        <v>40861</v>
      </c>
      <c r="L641" s="37">
        <v>47283</v>
      </c>
      <c r="M641" s="37">
        <v>42920</v>
      </c>
      <c r="N641" s="37">
        <v>58838</v>
      </c>
      <c r="O641" s="37">
        <v>63906</v>
      </c>
      <c r="P641" s="37">
        <v>63271</v>
      </c>
      <c r="Q641" s="37">
        <v>77438</v>
      </c>
      <c r="R641" s="37">
        <v>94822</v>
      </c>
      <c r="S641" s="37">
        <v>104312</v>
      </c>
      <c r="T641" s="66">
        <v>104096</v>
      </c>
      <c r="U641" s="62">
        <v>111556</v>
      </c>
      <c r="V641" s="67">
        <v>103443</v>
      </c>
      <c r="W641" s="67">
        <v>71350</v>
      </c>
      <c r="X641" s="67">
        <v>93146</v>
      </c>
      <c r="Y641" s="67"/>
      <c r="Z641" s="67"/>
      <c r="AA641" s="147">
        <v>124490</v>
      </c>
      <c r="AB641" s="147">
        <v>142663</v>
      </c>
      <c r="AC641" s="147"/>
      <c r="AD641" s="147"/>
      <c r="AE641" s="47" t="str">
        <f t="shared" si="610"/>
        <v>NA</v>
      </c>
      <c r="AF641" s="47" t="str">
        <f t="shared" si="611"/>
        <v>NA</v>
      </c>
      <c r="AG641" s="47" t="str">
        <f t="shared" si="612"/>
        <v>NA</v>
      </c>
      <c r="AH641" s="47" t="str">
        <f t="shared" si="613"/>
        <v>NA</v>
      </c>
      <c r="AI641" s="47" t="str">
        <f t="shared" si="614"/>
        <v>NA</v>
      </c>
      <c r="AJ641" s="47" t="str">
        <f t="shared" si="615"/>
        <v>NA</v>
      </c>
      <c r="AK641" s="47">
        <f t="shared" si="616"/>
        <v>380</v>
      </c>
      <c r="AL641" s="47">
        <f t="shared" si="617"/>
        <v>362</v>
      </c>
      <c r="AM641" s="47">
        <f t="shared" si="618"/>
        <v>366</v>
      </c>
      <c r="AN641" s="47">
        <f t="shared" si="619"/>
        <v>401</v>
      </c>
      <c r="AO641" s="47">
        <f t="shared" si="620"/>
        <v>392</v>
      </c>
      <c r="AP641" s="47">
        <f t="shared" si="621"/>
        <v>371</v>
      </c>
      <c r="AQ641" s="47">
        <f t="shared" si="622"/>
        <v>368</v>
      </c>
      <c r="AR641" s="47">
        <f t="shared" si="623"/>
        <v>339</v>
      </c>
      <c r="AS641" s="47">
        <f t="shared" si="624"/>
        <v>326</v>
      </c>
      <c r="AT641" s="47">
        <f t="shared" si="625"/>
        <v>323</v>
      </c>
      <c r="AU641" s="47">
        <f t="shared" si="626"/>
        <v>344</v>
      </c>
      <c r="AV641" s="47">
        <f t="shared" si="627"/>
        <v>357</v>
      </c>
      <c r="AW641" s="47">
        <f t="shared" si="628"/>
        <v>374</v>
      </c>
      <c r="AX641" s="47">
        <f t="shared" si="629"/>
        <v>392</v>
      </c>
      <c r="AY641" s="47">
        <f t="shared" si="630"/>
        <v>357</v>
      </c>
      <c r="AZ641" s="47" t="str">
        <f t="shared" si="631"/>
        <v>NA</v>
      </c>
      <c r="BA641" s="47" t="str">
        <f t="shared" si="632"/>
        <v>NA</v>
      </c>
      <c r="BB641" s="47">
        <f t="shared" si="606"/>
        <v>372</v>
      </c>
      <c r="BC641" s="47">
        <f t="shared" si="607"/>
        <v>373</v>
      </c>
      <c r="BD641" s="47" t="str">
        <f t="shared" si="608"/>
        <v>NA</v>
      </c>
      <c r="BE641" s="47" t="str">
        <f t="shared" si="609"/>
        <v>NA</v>
      </c>
    </row>
    <row r="642" spans="1:57" s="36" customFormat="1" ht="15" customHeight="1" x14ac:dyDescent="0.25">
      <c r="A642" s="54" t="s">
        <v>228</v>
      </c>
      <c r="B642" s="8" t="s">
        <v>926</v>
      </c>
      <c r="C642" s="81" t="s">
        <v>1130</v>
      </c>
      <c r="D642" s="37"/>
      <c r="E642" s="37"/>
      <c r="F642" s="37"/>
      <c r="G642" s="37"/>
      <c r="H642" s="37">
        <v>51284</v>
      </c>
      <c r="I642" s="37">
        <v>59603</v>
      </c>
      <c r="J642" s="37">
        <v>68042</v>
      </c>
      <c r="K642" s="37">
        <v>93817</v>
      </c>
      <c r="L642" s="37">
        <v>111070</v>
      </c>
      <c r="M642" s="37">
        <v>112956</v>
      </c>
      <c r="N642" s="37">
        <v>122158</v>
      </c>
      <c r="O642" s="37">
        <v>123237</v>
      </c>
      <c r="P642" s="37">
        <v>115162</v>
      </c>
      <c r="Q642" s="37">
        <v>109701</v>
      </c>
      <c r="R642" s="37">
        <v>120861</v>
      </c>
      <c r="S642" s="37">
        <v>122303</v>
      </c>
      <c r="T642" s="66">
        <v>130451</v>
      </c>
      <c r="U642" s="62">
        <v>142508</v>
      </c>
      <c r="V642" s="67">
        <v>130276</v>
      </c>
      <c r="W642" s="67">
        <v>95787</v>
      </c>
      <c r="X642" s="67">
        <v>103946</v>
      </c>
      <c r="Y642" s="67"/>
      <c r="Z642" s="67"/>
      <c r="AA642" s="147">
        <v>124777</v>
      </c>
      <c r="AB642" s="147">
        <v>141410</v>
      </c>
      <c r="AC642" s="147">
        <v>155728</v>
      </c>
      <c r="AD642" s="147">
        <v>148999</v>
      </c>
      <c r="AE642" s="47" t="str">
        <f t="shared" si="610"/>
        <v>NA</v>
      </c>
      <c r="AF642" s="47" t="str">
        <f t="shared" si="611"/>
        <v>NA</v>
      </c>
      <c r="AG642" s="47" t="str">
        <f t="shared" si="612"/>
        <v>NA</v>
      </c>
      <c r="AH642" s="47" t="str">
        <f t="shared" si="613"/>
        <v>NA</v>
      </c>
      <c r="AI642" s="47">
        <f t="shared" si="614"/>
        <v>260</v>
      </c>
      <c r="AJ642" s="47">
        <f t="shared" si="615"/>
        <v>267</v>
      </c>
      <c r="AK642" s="47">
        <f t="shared" si="616"/>
        <v>271</v>
      </c>
      <c r="AL642" s="47">
        <f t="shared" si="617"/>
        <v>250</v>
      </c>
      <c r="AM642" s="47">
        <f t="shared" si="618"/>
        <v>252</v>
      </c>
      <c r="AN642" s="47">
        <f t="shared" si="619"/>
        <v>265</v>
      </c>
      <c r="AO642" s="47">
        <f t="shared" si="620"/>
        <v>268</v>
      </c>
      <c r="AP642" s="47">
        <f t="shared" si="621"/>
        <v>263</v>
      </c>
      <c r="AQ642" s="47">
        <f t="shared" si="622"/>
        <v>266</v>
      </c>
      <c r="AR642" s="47">
        <f t="shared" si="623"/>
        <v>277</v>
      </c>
      <c r="AS642" s="47">
        <f t="shared" si="624"/>
        <v>288</v>
      </c>
      <c r="AT642" s="47">
        <f t="shared" si="625"/>
        <v>301</v>
      </c>
      <c r="AU642" s="47">
        <f t="shared" si="626"/>
        <v>308</v>
      </c>
      <c r="AV642" s="47">
        <f t="shared" si="627"/>
        <v>312</v>
      </c>
      <c r="AW642" s="47">
        <f t="shared" si="628"/>
        <v>332</v>
      </c>
      <c r="AX642" s="47">
        <f t="shared" si="629"/>
        <v>329</v>
      </c>
      <c r="AY642" s="47">
        <f t="shared" si="630"/>
        <v>332</v>
      </c>
      <c r="AZ642" s="47" t="str">
        <f t="shared" si="631"/>
        <v>NA</v>
      </c>
      <c r="BA642" s="47" t="str">
        <f t="shared" si="632"/>
        <v>NA</v>
      </c>
      <c r="BB642" s="47">
        <f t="shared" si="606"/>
        <v>371</v>
      </c>
      <c r="BC642" s="47">
        <f t="shared" si="607"/>
        <v>374</v>
      </c>
      <c r="BD642" s="47">
        <f t="shared" si="608"/>
        <v>358</v>
      </c>
      <c r="BE642" s="47">
        <f t="shared" si="609"/>
        <v>361</v>
      </c>
    </row>
    <row r="643" spans="1:57" s="36" customFormat="1" ht="15" customHeight="1" x14ac:dyDescent="0.25">
      <c r="A643" s="54" t="s">
        <v>294</v>
      </c>
      <c r="B643" s="8" t="s">
        <v>924</v>
      </c>
      <c r="C643" s="81" t="s">
        <v>1130</v>
      </c>
      <c r="D643" s="37"/>
      <c r="E643" s="37"/>
      <c r="F643" s="37"/>
      <c r="G643" s="37"/>
      <c r="H643" s="37">
        <v>32337</v>
      </c>
      <c r="I643" s="37">
        <v>35754</v>
      </c>
      <c r="J643" s="37">
        <v>49094</v>
      </c>
      <c r="K643" s="37">
        <v>56112</v>
      </c>
      <c r="L643" s="37">
        <v>68538</v>
      </c>
      <c r="M643" s="37">
        <v>74773</v>
      </c>
      <c r="N643" s="37">
        <v>87138</v>
      </c>
      <c r="O643" s="37">
        <v>80068</v>
      </c>
      <c r="P643" s="37">
        <v>72660</v>
      </c>
      <c r="Q643" s="37">
        <v>67169</v>
      </c>
      <c r="R643" s="37">
        <v>79879</v>
      </c>
      <c r="S643" s="37">
        <v>86678</v>
      </c>
      <c r="T643" s="66">
        <v>96376</v>
      </c>
      <c r="U643" s="62">
        <v>113807</v>
      </c>
      <c r="V643" s="67">
        <v>108977</v>
      </c>
      <c r="W643" s="67">
        <v>83892</v>
      </c>
      <c r="X643" s="67">
        <v>90292</v>
      </c>
      <c r="Y643" s="67"/>
      <c r="Z643" s="67"/>
      <c r="AA643" s="147">
        <v>123740</v>
      </c>
      <c r="AB643" s="147">
        <v>141394</v>
      </c>
      <c r="AC643" s="147">
        <v>144934</v>
      </c>
      <c r="AD643" s="147">
        <v>142791</v>
      </c>
      <c r="AE643" s="47" t="str">
        <f t="shared" si="610"/>
        <v>NA</v>
      </c>
      <c r="AF643" s="47" t="str">
        <f t="shared" si="611"/>
        <v>NA</v>
      </c>
      <c r="AG643" s="47" t="str">
        <f t="shared" si="612"/>
        <v>NA</v>
      </c>
      <c r="AH643" s="47" t="str">
        <f t="shared" si="613"/>
        <v>NA</v>
      </c>
      <c r="AI643" s="47">
        <f t="shared" si="614"/>
        <v>321</v>
      </c>
      <c r="AJ643" s="47">
        <f t="shared" si="615"/>
        <v>342</v>
      </c>
      <c r="AK643" s="47">
        <f t="shared" si="616"/>
        <v>312</v>
      </c>
      <c r="AL643" s="47">
        <f t="shared" si="617"/>
        <v>321</v>
      </c>
      <c r="AM643" s="47">
        <f t="shared" si="618"/>
        <v>320</v>
      </c>
      <c r="AN643" s="47">
        <f t="shared" si="619"/>
        <v>328</v>
      </c>
      <c r="AO643" s="47">
        <f t="shared" si="620"/>
        <v>329</v>
      </c>
      <c r="AP643" s="47">
        <f t="shared" si="621"/>
        <v>338</v>
      </c>
      <c r="AQ643" s="47">
        <f t="shared" si="622"/>
        <v>344</v>
      </c>
      <c r="AR643" s="47">
        <f t="shared" si="623"/>
        <v>360</v>
      </c>
      <c r="AS643" s="47">
        <f t="shared" si="624"/>
        <v>358</v>
      </c>
      <c r="AT643" s="47">
        <f t="shared" si="625"/>
        <v>356</v>
      </c>
      <c r="AU643" s="47">
        <f t="shared" si="626"/>
        <v>358</v>
      </c>
      <c r="AV643" s="47">
        <f t="shared" si="627"/>
        <v>352</v>
      </c>
      <c r="AW643" s="47">
        <f t="shared" si="628"/>
        <v>366</v>
      </c>
      <c r="AX643" s="47">
        <f t="shared" si="629"/>
        <v>358</v>
      </c>
      <c r="AY643" s="47">
        <f t="shared" si="630"/>
        <v>362</v>
      </c>
      <c r="AZ643" s="47" t="str">
        <f t="shared" si="631"/>
        <v>NA</v>
      </c>
      <c r="BA643" s="47" t="str">
        <f t="shared" si="632"/>
        <v>NA</v>
      </c>
      <c r="BB643" s="47">
        <f t="shared" si="606"/>
        <v>375</v>
      </c>
      <c r="BC643" s="47">
        <f t="shared" si="607"/>
        <v>375</v>
      </c>
      <c r="BD643" s="47">
        <f t="shared" si="608"/>
        <v>376</v>
      </c>
      <c r="BE643" s="47">
        <f t="shared" si="609"/>
        <v>370</v>
      </c>
    </row>
    <row r="644" spans="1:57" s="36" customFormat="1" ht="15" customHeight="1" x14ac:dyDescent="0.25">
      <c r="A644" s="54" t="s">
        <v>872</v>
      </c>
      <c r="B644" s="8" t="s">
        <v>919</v>
      </c>
      <c r="C644" s="81" t="s">
        <v>1130</v>
      </c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>
        <v>16487</v>
      </c>
      <c r="Q644" s="37">
        <v>20703</v>
      </c>
      <c r="R644" s="37">
        <v>25821</v>
      </c>
      <c r="S644" s="37">
        <v>30579</v>
      </c>
      <c r="T644" s="66">
        <v>40595</v>
      </c>
      <c r="U644" s="62">
        <v>46583</v>
      </c>
      <c r="V644" s="67">
        <v>53315</v>
      </c>
      <c r="W644" s="67">
        <v>44853</v>
      </c>
      <c r="X644" s="67">
        <v>48745</v>
      </c>
      <c r="Y644" s="67"/>
      <c r="Z644" s="67"/>
      <c r="AA644" s="147">
        <v>107316</v>
      </c>
      <c r="AB644" s="147">
        <v>138288</v>
      </c>
      <c r="AC644" s="147">
        <v>145149</v>
      </c>
      <c r="AD644" s="147">
        <v>146838</v>
      </c>
      <c r="AE644" s="47" t="str">
        <f t="shared" si="610"/>
        <v>NA</v>
      </c>
      <c r="AF644" s="47" t="str">
        <f t="shared" si="611"/>
        <v>NA</v>
      </c>
      <c r="AG644" s="47" t="str">
        <f t="shared" si="612"/>
        <v>NA</v>
      </c>
      <c r="AH644" s="47" t="str">
        <f t="shared" si="613"/>
        <v>NA</v>
      </c>
      <c r="AI644" s="47" t="str">
        <f t="shared" si="614"/>
        <v>NA</v>
      </c>
      <c r="AJ644" s="47" t="str">
        <f t="shared" si="615"/>
        <v>NA</v>
      </c>
      <c r="AK644" s="47" t="str">
        <f t="shared" si="616"/>
        <v>NA</v>
      </c>
      <c r="AL644" s="47" t="str">
        <f t="shared" si="617"/>
        <v>NA</v>
      </c>
      <c r="AM644" s="47" t="str">
        <f t="shared" si="618"/>
        <v>NA</v>
      </c>
      <c r="AN644" s="47" t="str">
        <f t="shared" si="619"/>
        <v>NA</v>
      </c>
      <c r="AO644" s="47" t="str">
        <f t="shared" si="620"/>
        <v>NA</v>
      </c>
      <c r="AP644" s="47" t="str">
        <f t="shared" si="621"/>
        <v>NA</v>
      </c>
      <c r="AQ644" s="47">
        <f t="shared" si="622"/>
        <v>624</v>
      </c>
      <c r="AR644" s="47">
        <f t="shared" si="623"/>
        <v>623</v>
      </c>
      <c r="AS644" s="47">
        <f t="shared" si="624"/>
        <v>599</v>
      </c>
      <c r="AT644" s="47">
        <f t="shared" si="625"/>
        <v>588</v>
      </c>
      <c r="AU644" s="47">
        <f t="shared" si="626"/>
        <v>550</v>
      </c>
      <c r="AV644" s="47">
        <f t="shared" si="627"/>
        <v>556</v>
      </c>
      <c r="AW644" s="47">
        <f t="shared" si="628"/>
        <v>549</v>
      </c>
      <c r="AX644" s="47">
        <f t="shared" si="629"/>
        <v>508</v>
      </c>
      <c r="AY644" s="47">
        <f t="shared" si="630"/>
        <v>516</v>
      </c>
      <c r="AZ644" s="47" t="str">
        <f t="shared" si="631"/>
        <v>NA</v>
      </c>
      <c r="BA644" s="47" t="str">
        <f t="shared" si="632"/>
        <v>NA</v>
      </c>
      <c r="BB644" s="47">
        <f t="shared" si="606"/>
        <v>406</v>
      </c>
      <c r="BC644" s="47">
        <f t="shared" si="607"/>
        <v>380</v>
      </c>
      <c r="BD644" s="47">
        <f t="shared" si="608"/>
        <v>375</v>
      </c>
      <c r="BE644" s="47">
        <f t="shared" si="609"/>
        <v>363</v>
      </c>
    </row>
    <row r="645" spans="1:57" s="36" customFormat="1" ht="15" customHeight="1" x14ac:dyDescent="0.25">
      <c r="A645" s="54" t="s">
        <v>2096</v>
      </c>
      <c r="B645" s="8" t="s">
        <v>926</v>
      </c>
      <c r="C645" s="81" t="s">
        <v>1130</v>
      </c>
      <c r="D645" s="37"/>
      <c r="E645" s="37"/>
      <c r="F645" s="37"/>
      <c r="G645" s="37"/>
      <c r="H645" s="37"/>
      <c r="I645" s="37">
        <v>51741</v>
      </c>
      <c r="J645" s="37">
        <v>62755</v>
      </c>
      <c r="K645" s="37">
        <v>81848</v>
      </c>
      <c r="L645" s="37">
        <v>94135</v>
      </c>
      <c r="M645" s="37">
        <v>100600</v>
      </c>
      <c r="N645" s="37">
        <v>112582</v>
      </c>
      <c r="O645" s="37">
        <v>105964</v>
      </c>
      <c r="P645" s="37">
        <v>102315</v>
      </c>
      <c r="Q645" s="37">
        <v>100867</v>
      </c>
      <c r="R645" s="37">
        <v>103486</v>
      </c>
      <c r="S645" s="37">
        <v>108870</v>
      </c>
      <c r="T645" s="66">
        <v>115949</v>
      </c>
      <c r="U645" s="62">
        <v>130544</v>
      </c>
      <c r="V645" s="67">
        <v>120489</v>
      </c>
      <c r="W645" s="67">
        <v>97684</v>
      </c>
      <c r="X645" s="67">
        <v>103311</v>
      </c>
      <c r="Y645" s="67"/>
      <c r="Z645" s="67"/>
      <c r="AA645" s="147">
        <v>123767</v>
      </c>
      <c r="AB645" s="147">
        <v>135612</v>
      </c>
      <c r="AC645" s="147">
        <v>134636</v>
      </c>
      <c r="AD645" s="147">
        <v>126881</v>
      </c>
      <c r="AE645" s="47" t="str">
        <f t="shared" si="610"/>
        <v>NA</v>
      </c>
      <c r="AF645" s="47" t="str">
        <f t="shared" si="611"/>
        <v>NA</v>
      </c>
      <c r="AG645" s="47" t="str">
        <f t="shared" si="612"/>
        <v>NA</v>
      </c>
      <c r="AH645" s="47" t="str">
        <f t="shared" si="613"/>
        <v>NA</v>
      </c>
      <c r="AI645" s="47" t="str">
        <f t="shared" si="614"/>
        <v>NA</v>
      </c>
      <c r="AJ645" s="47">
        <f t="shared" si="615"/>
        <v>290</v>
      </c>
      <c r="AK645" s="47">
        <f t="shared" si="616"/>
        <v>286</v>
      </c>
      <c r="AL645" s="47">
        <f t="shared" si="617"/>
        <v>274</v>
      </c>
      <c r="AM645" s="47">
        <f t="shared" si="618"/>
        <v>278</v>
      </c>
      <c r="AN645" s="47">
        <f t="shared" si="619"/>
        <v>286</v>
      </c>
      <c r="AO645" s="47">
        <f t="shared" si="620"/>
        <v>288</v>
      </c>
      <c r="AP645" s="47">
        <f t="shared" si="621"/>
        <v>290</v>
      </c>
      <c r="AQ645" s="47">
        <f t="shared" si="622"/>
        <v>286</v>
      </c>
      <c r="AR645" s="47">
        <f t="shared" si="623"/>
        <v>295</v>
      </c>
      <c r="AS645" s="47">
        <f t="shared" si="624"/>
        <v>316</v>
      </c>
      <c r="AT645" s="47">
        <f t="shared" si="625"/>
        <v>320</v>
      </c>
      <c r="AU645" s="47">
        <f t="shared" si="626"/>
        <v>322</v>
      </c>
      <c r="AV645" s="47">
        <f t="shared" si="627"/>
        <v>326</v>
      </c>
      <c r="AW645" s="47">
        <f t="shared" si="628"/>
        <v>344</v>
      </c>
      <c r="AX645" s="47">
        <f t="shared" si="629"/>
        <v>326</v>
      </c>
      <c r="AY645" s="47">
        <f t="shared" si="630"/>
        <v>334</v>
      </c>
      <c r="AZ645" s="47" t="str">
        <f t="shared" si="631"/>
        <v>NA</v>
      </c>
      <c r="BA645" s="47" t="str">
        <f t="shared" si="632"/>
        <v>NA</v>
      </c>
      <c r="BB645" s="47">
        <f t="shared" si="606"/>
        <v>374</v>
      </c>
      <c r="BC645" s="47">
        <f t="shared" si="607"/>
        <v>387</v>
      </c>
      <c r="BD645" s="47">
        <f t="shared" si="608"/>
        <v>387</v>
      </c>
      <c r="BE645" s="47">
        <f t="shared" si="609"/>
        <v>395</v>
      </c>
    </row>
    <row r="646" spans="1:57" s="36" customFormat="1" ht="15" customHeight="1" x14ac:dyDescent="0.25">
      <c r="A646" s="54" t="s">
        <v>658</v>
      </c>
      <c r="B646" s="8" t="s">
        <v>928</v>
      </c>
      <c r="C646" s="81" t="s">
        <v>1130</v>
      </c>
      <c r="D646" s="37"/>
      <c r="E646" s="37"/>
      <c r="F646" s="37"/>
      <c r="G646" s="37"/>
      <c r="H646" s="37">
        <v>52398</v>
      </c>
      <c r="I646" s="37">
        <v>60239</v>
      </c>
      <c r="J646" s="37">
        <v>77161</v>
      </c>
      <c r="K646" s="37">
        <v>96576</v>
      </c>
      <c r="L646" s="37">
        <v>109636</v>
      </c>
      <c r="M646" s="37">
        <v>111718</v>
      </c>
      <c r="N646" s="37">
        <v>117561</v>
      </c>
      <c r="O646" s="37">
        <v>115326</v>
      </c>
      <c r="P646" s="37">
        <v>102336</v>
      </c>
      <c r="Q646" s="37">
        <v>91238</v>
      </c>
      <c r="R646" s="37">
        <v>110539</v>
      </c>
      <c r="S646" s="37">
        <v>114585</v>
      </c>
      <c r="T646" s="66">
        <v>130454</v>
      </c>
      <c r="U646" s="62">
        <v>154340</v>
      </c>
      <c r="V646" s="67">
        <v>129207</v>
      </c>
      <c r="W646" s="67">
        <v>89088</v>
      </c>
      <c r="X646" s="67">
        <v>100476</v>
      </c>
      <c r="Y646" s="67"/>
      <c r="Z646" s="67"/>
      <c r="AA646" s="147">
        <v>122301</v>
      </c>
      <c r="AB646" s="147">
        <v>135570</v>
      </c>
      <c r="AC646" s="147">
        <v>133348</v>
      </c>
      <c r="AD646" s="147">
        <v>127326</v>
      </c>
      <c r="AE646" s="47" t="str">
        <f t="shared" si="610"/>
        <v>NA</v>
      </c>
      <c r="AF646" s="47" t="str">
        <f t="shared" si="611"/>
        <v>NA</v>
      </c>
      <c r="AG646" s="47" t="str">
        <f t="shared" si="612"/>
        <v>NA</v>
      </c>
      <c r="AH646" s="47" t="str">
        <f t="shared" si="613"/>
        <v>NA</v>
      </c>
      <c r="AI646" s="47">
        <f t="shared" si="614"/>
        <v>256</v>
      </c>
      <c r="AJ646" s="47">
        <f t="shared" si="615"/>
        <v>260</v>
      </c>
      <c r="AK646" s="47">
        <f t="shared" si="616"/>
        <v>253</v>
      </c>
      <c r="AL646" s="47">
        <f t="shared" si="617"/>
        <v>243</v>
      </c>
      <c r="AM646" s="47">
        <f t="shared" si="618"/>
        <v>254</v>
      </c>
      <c r="AN646" s="47">
        <f t="shared" si="619"/>
        <v>267</v>
      </c>
      <c r="AO646" s="47">
        <f t="shared" si="620"/>
        <v>280</v>
      </c>
      <c r="AP646" s="47">
        <f t="shared" si="621"/>
        <v>271</v>
      </c>
      <c r="AQ646" s="47">
        <f t="shared" si="622"/>
        <v>285</v>
      </c>
      <c r="AR646" s="47">
        <f t="shared" si="623"/>
        <v>311</v>
      </c>
      <c r="AS646" s="47">
        <f t="shared" si="624"/>
        <v>302</v>
      </c>
      <c r="AT646" s="47">
        <f t="shared" si="625"/>
        <v>311</v>
      </c>
      <c r="AU646" s="47">
        <f t="shared" si="626"/>
        <v>307</v>
      </c>
      <c r="AV646" s="47">
        <f t="shared" si="627"/>
        <v>301</v>
      </c>
      <c r="AW646" s="47">
        <f t="shared" si="628"/>
        <v>334</v>
      </c>
      <c r="AX646" s="47">
        <f t="shared" si="629"/>
        <v>345</v>
      </c>
      <c r="AY646" s="47">
        <f t="shared" si="630"/>
        <v>343</v>
      </c>
      <c r="AZ646" s="47" t="str">
        <f t="shared" si="631"/>
        <v>NA</v>
      </c>
      <c r="BA646" s="47" t="str">
        <f t="shared" si="632"/>
        <v>NA</v>
      </c>
      <c r="BB646" s="47">
        <f t="shared" si="606"/>
        <v>379</v>
      </c>
      <c r="BC646" s="47">
        <f t="shared" si="607"/>
        <v>388</v>
      </c>
      <c r="BD646" s="47">
        <f t="shared" si="608"/>
        <v>390</v>
      </c>
      <c r="BE646" s="47">
        <f t="shared" si="609"/>
        <v>392</v>
      </c>
    </row>
    <row r="647" spans="1:57" s="36" customFormat="1" ht="15" customHeight="1" x14ac:dyDescent="0.25">
      <c r="A647" s="54" t="s">
        <v>2119</v>
      </c>
      <c r="B647" s="8" t="s">
        <v>928</v>
      </c>
      <c r="C647" s="81" t="s">
        <v>1130</v>
      </c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66"/>
      <c r="U647" s="62"/>
      <c r="V647" s="67">
        <v>83985</v>
      </c>
      <c r="W647" s="67">
        <v>82622</v>
      </c>
      <c r="X647" s="67">
        <v>90045</v>
      </c>
      <c r="Y647" s="67"/>
      <c r="Z647" s="67"/>
      <c r="AA647" s="147">
        <v>117970</v>
      </c>
      <c r="AB647" s="147">
        <v>132298</v>
      </c>
      <c r="AC647" s="147">
        <v>134317</v>
      </c>
      <c r="AD647" s="147">
        <v>127271</v>
      </c>
      <c r="AE647" s="47" t="str">
        <f t="shared" si="610"/>
        <v>NA</v>
      </c>
      <c r="AF647" s="47" t="str">
        <f t="shared" si="611"/>
        <v>NA</v>
      </c>
      <c r="AG647" s="47" t="str">
        <f t="shared" si="612"/>
        <v>NA</v>
      </c>
      <c r="AH647" s="47" t="str">
        <f t="shared" si="613"/>
        <v>NA</v>
      </c>
      <c r="AI647" s="47" t="str">
        <f t="shared" si="614"/>
        <v>NA</v>
      </c>
      <c r="AJ647" s="47" t="str">
        <f t="shared" si="615"/>
        <v>NA</v>
      </c>
      <c r="AK647" s="47" t="str">
        <f t="shared" si="616"/>
        <v>NA</v>
      </c>
      <c r="AL647" s="47" t="str">
        <f t="shared" si="617"/>
        <v>NA</v>
      </c>
      <c r="AM647" s="47" t="str">
        <f t="shared" si="618"/>
        <v>NA</v>
      </c>
      <c r="AN647" s="47" t="str">
        <f t="shared" si="619"/>
        <v>NA</v>
      </c>
      <c r="AO647" s="47" t="str">
        <f t="shared" si="620"/>
        <v>NA</v>
      </c>
      <c r="AP647" s="47" t="str">
        <f t="shared" si="621"/>
        <v>NA</v>
      </c>
      <c r="AQ647" s="47" t="str">
        <f t="shared" si="622"/>
        <v>NA</v>
      </c>
      <c r="AR647" s="47" t="str">
        <f t="shared" si="623"/>
        <v>NA</v>
      </c>
      <c r="AS647" s="47" t="str">
        <f t="shared" si="624"/>
        <v>NA</v>
      </c>
      <c r="AT647" s="47" t="str">
        <f t="shared" si="625"/>
        <v>NA</v>
      </c>
      <c r="AU647" s="47" t="str">
        <f t="shared" si="626"/>
        <v>NA</v>
      </c>
      <c r="AV647" s="47" t="str">
        <f t="shared" si="627"/>
        <v>NA</v>
      </c>
      <c r="AW647" s="47">
        <f t="shared" si="628"/>
        <v>420</v>
      </c>
      <c r="AX647" s="47">
        <f t="shared" si="629"/>
        <v>361</v>
      </c>
      <c r="AY647" s="47">
        <f t="shared" si="630"/>
        <v>364</v>
      </c>
      <c r="AZ647" s="47" t="str">
        <f t="shared" si="631"/>
        <v>NA</v>
      </c>
      <c r="BA647" s="47" t="str">
        <f t="shared" si="632"/>
        <v>NA</v>
      </c>
      <c r="BB647" s="47">
        <f t="shared" si="606"/>
        <v>388</v>
      </c>
      <c r="BC647" s="47">
        <f t="shared" si="607"/>
        <v>392</v>
      </c>
      <c r="BD647" s="47">
        <f t="shared" si="608"/>
        <v>388</v>
      </c>
      <c r="BE647" s="47">
        <f t="shared" si="609"/>
        <v>393</v>
      </c>
    </row>
    <row r="648" spans="1:57" s="36" customFormat="1" ht="15" customHeight="1" x14ac:dyDescent="0.25">
      <c r="A648" s="54" t="s">
        <v>47</v>
      </c>
      <c r="B648" s="8" t="s">
        <v>916</v>
      </c>
      <c r="C648" s="81" t="s">
        <v>1130</v>
      </c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66"/>
      <c r="U648" s="62"/>
      <c r="V648" s="67">
        <v>65695</v>
      </c>
      <c r="W648" s="67">
        <v>48987</v>
      </c>
      <c r="X648" s="67">
        <v>61984</v>
      </c>
      <c r="Y648" s="67"/>
      <c r="Z648" s="67"/>
      <c r="AA648" s="147">
        <v>107483</v>
      </c>
      <c r="AB648" s="147">
        <v>128572</v>
      </c>
      <c r="AC648" s="147">
        <v>126484</v>
      </c>
      <c r="AD648" s="147">
        <v>120330</v>
      </c>
      <c r="AE648" s="47" t="str">
        <f t="shared" si="610"/>
        <v>NA</v>
      </c>
      <c r="AF648" s="47" t="str">
        <f t="shared" si="611"/>
        <v>NA</v>
      </c>
      <c r="AG648" s="47" t="str">
        <f t="shared" si="612"/>
        <v>NA</v>
      </c>
      <c r="AH648" s="47" t="str">
        <f t="shared" si="613"/>
        <v>NA</v>
      </c>
      <c r="AI648" s="47" t="str">
        <f t="shared" si="614"/>
        <v>NA</v>
      </c>
      <c r="AJ648" s="47" t="str">
        <f t="shared" si="615"/>
        <v>NA</v>
      </c>
      <c r="AK648" s="47" t="str">
        <f t="shared" si="616"/>
        <v>NA</v>
      </c>
      <c r="AL648" s="47" t="str">
        <f t="shared" si="617"/>
        <v>NA</v>
      </c>
      <c r="AM648" s="47" t="str">
        <f t="shared" si="618"/>
        <v>NA</v>
      </c>
      <c r="AN648" s="47" t="str">
        <f t="shared" si="619"/>
        <v>NA</v>
      </c>
      <c r="AO648" s="47" t="str">
        <f t="shared" si="620"/>
        <v>NA</v>
      </c>
      <c r="AP648" s="47" t="str">
        <f t="shared" si="621"/>
        <v>NA</v>
      </c>
      <c r="AQ648" s="47" t="str">
        <f t="shared" si="622"/>
        <v>NA</v>
      </c>
      <c r="AR648" s="47" t="str">
        <f t="shared" si="623"/>
        <v>NA</v>
      </c>
      <c r="AS648" s="47" t="str">
        <f t="shared" si="624"/>
        <v>NA</v>
      </c>
      <c r="AT648" s="47" t="str">
        <f t="shared" si="625"/>
        <v>NA</v>
      </c>
      <c r="AU648" s="47" t="str">
        <f t="shared" si="626"/>
        <v>NA</v>
      </c>
      <c r="AV648" s="47" t="str">
        <f t="shared" si="627"/>
        <v>NA</v>
      </c>
      <c r="AW648" s="47">
        <f t="shared" si="628"/>
        <v>496</v>
      </c>
      <c r="AX648" s="47">
        <f t="shared" si="629"/>
        <v>489</v>
      </c>
      <c r="AY648" s="47">
        <f t="shared" si="630"/>
        <v>455</v>
      </c>
      <c r="AZ648" s="47" t="str">
        <f t="shared" si="631"/>
        <v>NA</v>
      </c>
      <c r="BA648" s="47" t="str">
        <f t="shared" si="632"/>
        <v>NA</v>
      </c>
      <c r="BB648" s="47">
        <f t="shared" si="606"/>
        <v>405</v>
      </c>
      <c r="BC648" s="47">
        <f t="shared" si="607"/>
        <v>397</v>
      </c>
      <c r="BD648" s="47">
        <f t="shared" si="608"/>
        <v>402</v>
      </c>
      <c r="BE648" s="47">
        <f t="shared" si="609"/>
        <v>408</v>
      </c>
    </row>
    <row r="649" spans="1:57" s="36" customFormat="1" ht="15" customHeight="1" x14ac:dyDescent="0.25">
      <c r="A649" s="54" t="s">
        <v>165</v>
      </c>
      <c r="B649" s="8" t="s">
        <v>123</v>
      </c>
      <c r="C649" s="81" t="s">
        <v>1130</v>
      </c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66"/>
      <c r="U649" s="62"/>
      <c r="V649" s="67">
        <v>97036</v>
      </c>
      <c r="W649" s="67">
        <v>79606</v>
      </c>
      <c r="X649" s="67">
        <v>88533</v>
      </c>
      <c r="Y649" s="67"/>
      <c r="Z649" s="67"/>
      <c r="AA649" s="147">
        <v>113302</v>
      </c>
      <c r="AB649" s="147">
        <v>126821</v>
      </c>
      <c r="AC649" s="147">
        <v>146718</v>
      </c>
      <c r="AD649" s="147">
        <v>150410</v>
      </c>
      <c r="AE649" s="47" t="str">
        <f t="shared" si="610"/>
        <v>NA</v>
      </c>
      <c r="AF649" s="47" t="str">
        <f t="shared" si="611"/>
        <v>NA</v>
      </c>
      <c r="AG649" s="47" t="str">
        <f t="shared" si="612"/>
        <v>NA</v>
      </c>
      <c r="AH649" s="47" t="str">
        <f t="shared" si="613"/>
        <v>NA</v>
      </c>
      <c r="AI649" s="47" t="str">
        <f t="shared" si="614"/>
        <v>NA</v>
      </c>
      <c r="AJ649" s="47" t="str">
        <f t="shared" si="615"/>
        <v>NA</v>
      </c>
      <c r="AK649" s="47" t="str">
        <f t="shared" si="616"/>
        <v>NA</v>
      </c>
      <c r="AL649" s="47" t="str">
        <f t="shared" si="617"/>
        <v>NA</v>
      </c>
      <c r="AM649" s="47" t="str">
        <f t="shared" si="618"/>
        <v>NA</v>
      </c>
      <c r="AN649" s="47" t="str">
        <f t="shared" si="619"/>
        <v>NA</v>
      </c>
      <c r="AO649" s="47" t="str">
        <f t="shared" si="620"/>
        <v>NA</v>
      </c>
      <c r="AP649" s="47" t="str">
        <f t="shared" si="621"/>
        <v>NA</v>
      </c>
      <c r="AQ649" s="47" t="str">
        <f t="shared" si="622"/>
        <v>NA</v>
      </c>
      <c r="AR649" s="47" t="str">
        <f t="shared" si="623"/>
        <v>NA</v>
      </c>
      <c r="AS649" s="47" t="str">
        <f t="shared" si="624"/>
        <v>NA</v>
      </c>
      <c r="AT649" s="47" t="str">
        <f t="shared" si="625"/>
        <v>NA</v>
      </c>
      <c r="AU649" s="47" t="str">
        <f t="shared" si="626"/>
        <v>NA</v>
      </c>
      <c r="AV649" s="47" t="str">
        <f t="shared" si="627"/>
        <v>NA</v>
      </c>
      <c r="AW649" s="47">
        <f t="shared" si="628"/>
        <v>392</v>
      </c>
      <c r="AX649" s="47">
        <f t="shared" si="629"/>
        <v>370</v>
      </c>
      <c r="AY649" s="47">
        <f t="shared" si="630"/>
        <v>369</v>
      </c>
      <c r="AZ649" s="47" t="str">
        <f t="shared" si="631"/>
        <v>NA</v>
      </c>
      <c r="BA649" s="47" t="str">
        <f t="shared" si="632"/>
        <v>NA</v>
      </c>
      <c r="BB649" s="47">
        <f t="shared" si="606"/>
        <v>395</v>
      </c>
      <c r="BC649" s="47">
        <f t="shared" si="607"/>
        <v>402</v>
      </c>
      <c r="BD649" s="47">
        <f t="shared" si="608"/>
        <v>373</v>
      </c>
      <c r="BE649" s="47">
        <f t="shared" si="609"/>
        <v>359</v>
      </c>
    </row>
    <row r="650" spans="1:57" s="36" customFormat="1" ht="15" customHeight="1" x14ac:dyDescent="0.25">
      <c r="A650" s="54" t="s">
        <v>1012</v>
      </c>
      <c r="B650" s="8" t="s">
        <v>917</v>
      </c>
      <c r="C650" s="81" t="s">
        <v>1130</v>
      </c>
      <c r="D650" s="37"/>
      <c r="E650" s="37"/>
      <c r="F650" s="37"/>
      <c r="G650" s="37"/>
      <c r="H650" s="37">
        <v>48140</v>
      </c>
      <c r="I650" s="37">
        <v>50949</v>
      </c>
      <c r="J650" s="37">
        <v>57782</v>
      </c>
      <c r="K650" s="37">
        <v>61448</v>
      </c>
      <c r="L650" s="37">
        <v>72671</v>
      </c>
      <c r="M650" s="37">
        <v>77797</v>
      </c>
      <c r="N650" s="37"/>
      <c r="O650" s="37">
        <v>73317</v>
      </c>
      <c r="P650" s="37">
        <v>66893</v>
      </c>
      <c r="Q650" s="37">
        <v>67352</v>
      </c>
      <c r="R650" s="37">
        <v>76795</v>
      </c>
      <c r="S650" s="37">
        <v>77276</v>
      </c>
      <c r="T650" s="66">
        <v>79700</v>
      </c>
      <c r="U650" s="62">
        <v>95113</v>
      </c>
      <c r="V650" s="67">
        <v>88739</v>
      </c>
      <c r="W650" s="67">
        <v>84409</v>
      </c>
      <c r="X650" s="67">
        <v>89158</v>
      </c>
      <c r="Y650" s="67"/>
      <c r="Z650" s="67"/>
      <c r="AA650" s="147">
        <v>113798</v>
      </c>
      <c r="AB650" s="147">
        <v>124943</v>
      </c>
      <c r="AC650" s="147">
        <v>122312</v>
      </c>
      <c r="AD650" s="147">
        <v>115224</v>
      </c>
      <c r="AE650" s="47" t="str">
        <f t="shared" si="610"/>
        <v>NA</v>
      </c>
      <c r="AF650" s="47" t="str">
        <f t="shared" si="611"/>
        <v>NA</v>
      </c>
      <c r="AG650" s="47" t="str">
        <f t="shared" si="612"/>
        <v>NA</v>
      </c>
      <c r="AH650" s="47" t="str">
        <f t="shared" si="613"/>
        <v>NA</v>
      </c>
      <c r="AI650" s="47">
        <f t="shared" si="614"/>
        <v>268</v>
      </c>
      <c r="AJ650" s="47">
        <f t="shared" si="615"/>
        <v>292</v>
      </c>
      <c r="AK650" s="47">
        <f t="shared" si="616"/>
        <v>296</v>
      </c>
      <c r="AL650" s="47">
        <f t="shared" si="617"/>
        <v>305</v>
      </c>
      <c r="AM650" s="47">
        <f t="shared" si="618"/>
        <v>309</v>
      </c>
      <c r="AN650" s="47">
        <f t="shared" si="619"/>
        <v>319</v>
      </c>
      <c r="AO650" s="47" t="str">
        <f t="shared" si="620"/>
        <v>NA</v>
      </c>
      <c r="AP650" s="47">
        <f t="shared" si="621"/>
        <v>351</v>
      </c>
      <c r="AQ650" s="47">
        <f t="shared" si="622"/>
        <v>363</v>
      </c>
      <c r="AR650" s="47">
        <f t="shared" si="623"/>
        <v>359</v>
      </c>
      <c r="AS650" s="47">
        <f t="shared" si="624"/>
        <v>362</v>
      </c>
      <c r="AT650" s="47">
        <f t="shared" si="625"/>
        <v>373</v>
      </c>
      <c r="AU650" s="47">
        <f t="shared" si="626"/>
        <v>390</v>
      </c>
      <c r="AV650" s="47">
        <f t="shared" si="627"/>
        <v>380</v>
      </c>
      <c r="AW650" s="47">
        <f t="shared" si="628"/>
        <v>408</v>
      </c>
      <c r="AX650" s="47">
        <f t="shared" si="629"/>
        <v>354</v>
      </c>
      <c r="AY650" s="47">
        <f t="shared" si="630"/>
        <v>367</v>
      </c>
      <c r="AZ650" s="47" t="str">
        <f t="shared" si="631"/>
        <v>NA</v>
      </c>
      <c r="BA650" s="47" t="str">
        <f t="shared" si="632"/>
        <v>NA</v>
      </c>
      <c r="BB650" s="47">
        <f t="shared" si="606"/>
        <v>394</v>
      </c>
      <c r="BC650" s="47">
        <f t="shared" si="607"/>
        <v>405</v>
      </c>
      <c r="BD650" s="47">
        <f t="shared" si="608"/>
        <v>406</v>
      </c>
      <c r="BE650" s="47">
        <f t="shared" si="609"/>
        <v>415</v>
      </c>
    </row>
    <row r="651" spans="1:57" s="36" customFormat="1" ht="15" customHeight="1" x14ac:dyDescent="0.25">
      <c r="A651" s="54" t="s">
        <v>526</v>
      </c>
      <c r="B651" s="8" t="s">
        <v>917</v>
      </c>
      <c r="C651" s="81" t="s">
        <v>1130</v>
      </c>
      <c r="D651" s="37"/>
      <c r="E651" s="37"/>
      <c r="F651" s="37"/>
      <c r="G651" s="37"/>
      <c r="H651" s="37">
        <v>17469</v>
      </c>
      <c r="I651" s="37">
        <v>21229</v>
      </c>
      <c r="J651" s="37">
        <v>24827</v>
      </c>
      <c r="K651" s="37">
        <v>29601</v>
      </c>
      <c r="L651" s="37">
        <v>34830</v>
      </c>
      <c r="M651" s="37">
        <v>39486</v>
      </c>
      <c r="N651" s="37">
        <v>47350</v>
      </c>
      <c r="O651" s="37">
        <v>46433</v>
      </c>
      <c r="P651" s="37">
        <v>43071</v>
      </c>
      <c r="Q651" s="37">
        <v>45023</v>
      </c>
      <c r="R651" s="37">
        <v>57640</v>
      </c>
      <c r="S651" s="37">
        <v>63996</v>
      </c>
      <c r="T651" s="66">
        <v>71784</v>
      </c>
      <c r="U651" s="70">
        <f>((V651-T651)/2)+T651</f>
        <v>76529.5</v>
      </c>
      <c r="V651" s="67">
        <v>81275</v>
      </c>
      <c r="W651" s="67">
        <v>64888</v>
      </c>
      <c r="X651" s="67">
        <v>76235</v>
      </c>
      <c r="Y651" s="67"/>
      <c r="Z651" s="67"/>
      <c r="AA651" s="147">
        <v>103066</v>
      </c>
      <c r="AB651" s="147">
        <v>124801</v>
      </c>
      <c r="AC651" s="147">
        <v>122351</v>
      </c>
      <c r="AD651" s="147">
        <v>116196</v>
      </c>
      <c r="AE651" s="47" t="str">
        <f t="shared" si="610"/>
        <v>NA</v>
      </c>
      <c r="AF651" s="47" t="str">
        <f t="shared" si="611"/>
        <v>NA</v>
      </c>
      <c r="AG651" s="47" t="str">
        <f t="shared" si="612"/>
        <v>NA</v>
      </c>
      <c r="AH651" s="47" t="str">
        <f t="shared" si="613"/>
        <v>NA</v>
      </c>
      <c r="AI651" s="47">
        <f t="shared" si="614"/>
        <v>389</v>
      </c>
      <c r="AJ651" s="47">
        <f t="shared" si="615"/>
        <v>405</v>
      </c>
      <c r="AK651" s="47">
        <f t="shared" si="616"/>
        <v>410</v>
      </c>
      <c r="AL651" s="47">
        <f t="shared" si="617"/>
        <v>404</v>
      </c>
      <c r="AM651" s="47">
        <f t="shared" si="618"/>
        <v>416</v>
      </c>
      <c r="AN651" s="47">
        <f t="shared" si="619"/>
        <v>416</v>
      </c>
      <c r="AO651" s="47">
        <f t="shared" si="620"/>
        <v>429</v>
      </c>
      <c r="AP651" s="47">
        <f t="shared" si="621"/>
        <v>433</v>
      </c>
      <c r="AQ651" s="47">
        <f t="shared" si="622"/>
        <v>446</v>
      </c>
      <c r="AR651" s="47">
        <f t="shared" si="623"/>
        <v>441</v>
      </c>
      <c r="AS651" s="47">
        <f t="shared" si="624"/>
        <v>410</v>
      </c>
      <c r="AT651" s="47">
        <f t="shared" si="625"/>
        <v>410</v>
      </c>
      <c r="AU651" s="47">
        <f t="shared" si="626"/>
        <v>413</v>
      </c>
      <c r="AV651" s="47">
        <f t="shared" si="627"/>
        <v>438</v>
      </c>
      <c r="AW651" s="47">
        <f t="shared" si="628"/>
        <v>432</v>
      </c>
      <c r="AX651" s="47">
        <f t="shared" si="629"/>
        <v>413</v>
      </c>
      <c r="AY651" s="47">
        <f t="shared" si="630"/>
        <v>399</v>
      </c>
      <c r="AZ651" s="47" t="str">
        <f t="shared" si="631"/>
        <v>NA</v>
      </c>
      <c r="BA651" s="47" t="str">
        <f t="shared" si="632"/>
        <v>NA</v>
      </c>
      <c r="BB651" s="47">
        <f t="shared" si="606"/>
        <v>414</v>
      </c>
      <c r="BC651" s="47">
        <f t="shared" si="607"/>
        <v>406</v>
      </c>
      <c r="BD651" s="47">
        <f t="shared" si="608"/>
        <v>405</v>
      </c>
      <c r="BE651" s="47">
        <f t="shared" si="609"/>
        <v>412</v>
      </c>
    </row>
    <row r="652" spans="1:57" s="36" customFormat="1" ht="15" customHeight="1" x14ac:dyDescent="0.25">
      <c r="A652" s="54" t="s">
        <v>318</v>
      </c>
      <c r="B652" s="8" t="s">
        <v>917</v>
      </c>
      <c r="C652" s="81" t="s">
        <v>1130</v>
      </c>
      <c r="D652" s="37"/>
      <c r="E652" s="37"/>
      <c r="F652" s="37"/>
      <c r="G652" s="37"/>
      <c r="H652" s="37"/>
      <c r="I652" s="37">
        <v>37157</v>
      </c>
      <c r="J652" s="37">
        <v>39318</v>
      </c>
      <c r="K652" s="37">
        <v>42251</v>
      </c>
      <c r="L652" s="37">
        <v>45680</v>
      </c>
      <c r="M652" s="37">
        <v>47224</v>
      </c>
      <c r="N652" s="37">
        <v>46732</v>
      </c>
      <c r="O652" s="37">
        <v>45737</v>
      </c>
      <c r="P652" s="37">
        <v>43669</v>
      </c>
      <c r="Q652" s="37">
        <v>44241</v>
      </c>
      <c r="R652" s="37">
        <v>48841</v>
      </c>
      <c r="S652" s="37">
        <v>51226</v>
      </c>
      <c r="T652" s="66">
        <v>66219</v>
      </c>
      <c r="U652" s="62">
        <v>78991</v>
      </c>
      <c r="V652" s="67">
        <v>71423</v>
      </c>
      <c r="W652" s="67">
        <v>57550</v>
      </c>
      <c r="X652" s="67">
        <v>67436</v>
      </c>
      <c r="Y652" s="67"/>
      <c r="Z652" s="67"/>
      <c r="AA652" s="147">
        <v>98752</v>
      </c>
      <c r="AB652" s="147">
        <v>124428</v>
      </c>
      <c r="AC652" s="147">
        <v>127782</v>
      </c>
      <c r="AD652" s="147">
        <v>123722</v>
      </c>
      <c r="AE652" s="47" t="str">
        <f t="shared" si="610"/>
        <v>NA</v>
      </c>
      <c r="AF652" s="47" t="str">
        <f t="shared" si="611"/>
        <v>NA</v>
      </c>
      <c r="AG652" s="47" t="str">
        <f t="shared" si="612"/>
        <v>NA</v>
      </c>
      <c r="AH652" s="47" t="str">
        <f t="shared" si="613"/>
        <v>NA</v>
      </c>
      <c r="AI652" s="47" t="str">
        <f t="shared" si="614"/>
        <v>NA</v>
      </c>
      <c r="AJ652" s="47">
        <f t="shared" si="615"/>
        <v>331</v>
      </c>
      <c r="AK652" s="47">
        <f t="shared" si="616"/>
        <v>346</v>
      </c>
      <c r="AL652" s="47">
        <f t="shared" si="617"/>
        <v>357</v>
      </c>
      <c r="AM652" s="47">
        <f t="shared" si="618"/>
        <v>373</v>
      </c>
      <c r="AN652" s="47">
        <f t="shared" si="619"/>
        <v>384</v>
      </c>
      <c r="AO652" s="47">
        <f t="shared" si="620"/>
        <v>430</v>
      </c>
      <c r="AP652" s="47">
        <f t="shared" si="621"/>
        <v>436</v>
      </c>
      <c r="AQ652" s="47">
        <f t="shared" si="622"/>
        <v>443</v>
      </c>
      <c r="AR652" s="47">
        <f t="shared" si="623"/>
        <v>447</v>
      </c>
      <c r="AS652" s="47">
        <f t="shared" si="624"/>
        <v>453</v>
      </c>
      <c r="AT652" s="47">
        <f t="shared" si="625"/>
        <v>470</v>
      </c>
      <c r="AU652" s="47">
        <f t="shared" si="626"/>
        <v>429</v>
      </c>
      <c r="AV652" s="47">
        <f t="shared" si="627"/>
        <v>425</v>
      </c>
      <c r="AW652" s="47">
        <f t="shared" si="628"/>
        <v>465</v>
      </c>
      <c r="AX652" s="47">
        <f t="shared" si="629"/>
        <v>450</v>
      </c>
      <c r="AY652" s="47">
        <f t="shared" si="630"/>
        <v>427</v>
      </c>
      <c r="AZ652" s="47" t="str">
        <f t="shared" si="631"/>
        <v>NA</v>
      </c>
      <c r="BA652" s="47" t="str">
        <f t="shared" si="632"/>
        <v>NA</v>
      </c>
      <c r="BB652" s="47">
        <f t="shared" si="606"/>
        <v>421</v>
      </c>
      <c r="BC652" s="47">
        <f t="shared" si="607"/>
        <v>407</v>
      </c>
      <c r="BD652" s="47">
        <f t="shared" si="608"/>
        <v>401</v>
      </c>
      <c r="BE652" s="47">
        <f t="shared" si="609"/>
        <v>403</v>
      </c>
    </row>
    <row r="653" spans="1:57" s="36" customFormat="1" ht="15" customHeight="1" x14ac:dyDescent="0.25">
      <c r="A653" s="54" t="s">
        <v>244</v>
      </c>
      <c r="B653" s="8" t="s">
        <v>913</v>
      </c>
      <c r="C653" s="81" t="s">
        <v>1130</v>
      </c>
      <c r="D653" s="37"/>
      <c r="E653" s="37"/>
      <c r="F653" s="37"/>
      <c r="G653" s="37"/>
      <c r="H653" s="37">
        <v>16299</v>
      </c>
      <c r="I653" s="37">
        <v>21331</v>
      </c>
      <c r="J653" s="37">
        <v>28179</v>
      </c>
      <c r="K653" s="37">
        <v>37414</v>
      </c>
      <c r="L653" s="37">
        <v>44217</v>
      </c>
      <c r="M653" s="37">
        <v>48533</v>
      </c>
      <c r="N653" s="37">
        <v>55990</v>
      </c>
      <c r="O653" s="37">
        <v>51798</v>
      </c>
      <c r="P653" s="37">
        <v>47664</v>
      </c>
      <c r="Q653" s="37">
        <v>50553</v>
      </c>
      <c r="R653" s="37">
        <v>60711</v>
      </c>
      <c r="S653" s="37">
        <v>69174</v>
      </c>
      <c r="T653" s="66">
        <v>82556</v>
      </c>
      <c r="U653" s="62">
        <v>97426</v>
      </c>
      <c r="V653" s="67">
        <v>101387</v>
      </c>
      <c r="W653" s="67">
        <v>80763</v>
      </c>
      <c r="X653" s="67">
        <v>86129</v>
      </c>
      <c r="Y653" s="67"/>
      <c r="Z653" s="67"/>
      <c r="AA653" s="147">
        <v>110480</v>
      </c>
      <c r="AB653" s="147">
        <v>123666</v>
      </c>
      <c r="AC653" s="147"/>
      <c r="AD653" s="147"/>
      <c r="AE653" s="47" t="str">
        <f t="shared" si="610"/>
        <v>NA</v>
      </c>
      <c r="AF653" s="47" t="str">
        <f t="shared" si="611"/>
        <v>NA</v>
      </c>
      <c r="AG653" s="47" t="str">
        <f t="shared" si="612"/>
        <v>NA</v>
      </c>
      <c r="AH653" s="47" t="str">
        <f t="shared" si="613"/>
        <v>NA</v>
      </c>
      <c r="AI653" s="47">
        <f t="shared" si="614"/>
        <v>393</v>
      </c>
      <c r="AJ653" s="47">
        <f t="shared" si="615"/>
        <v>404</v>
      </c>
      <c r="AK653" s="47">
        <f t="shared" si="616"/>
        <v>389</v>
      </c>
      <c r="AL653" s="47">
        <f t="shared" si="617"/>
        <v>377</v>
      </c>
      <c r="AM653" s="47">
        <f t="shared" si="618"/>
        <v>381</v>
      </c>
      <c r="AN653" s="47">
        <f t="shared" si="619"/>
        <v>380</v>
      </c>
      <c r="AO653" s="47">
        <f t="shared" si="620"/>
        <v>402</v>
      </c>
      <c r="AP653" s="47">
        <f t="shared" si="621"/>
        <v>411</v>
      </c>
      <c r="AQ653" s="47">
        <f t="shared" si="622"/>
        <v>422</v>
      </c>
      <c r="AR653" s="47">
        <f t="shared" si="623"/>
        <v>413</v>
      </c>
      <c r="AS653" s="47">
        <f t="shared" si="624"/>
        <v>398</v>
      </c>
      <c r="AT653" s="47">
        <f t="shared" si="625"/>
        <v>394</v>
      </c>
      <c r="AU653" s="47">
        <f t="shared" si="626"/>
        <v>380</v>
      </c>
      <c r="AV653" s="47">
        <f t="shared" si="627"/>
        <v>376</v>
      </c>
      <c r="AW653" s="47">
        <f t="shared" si="628"/>
        <v>380</v>
      </c>
      <c r="AX653" s="47">
        <f t="shared" si="629"/>
        <v>368</v>
      </c>
      <c r="AY653" s="47">
        <f t="shared" si="630"/>
        <v>375</v>
      </c>
      <c r="AZ653" s="47" t="str">
        <f t="shared" si="631"/>
        <v>NA</v>
      </c>
      <c r="BA653" s="47" t="str">
        <f t="shared" si="632"/>
        <v>NA</v>
      </c>
      <c r="BB653" s="47">
        <f t="shared" si="606"/>
        <v>397</v>
      </c>
      <c r="BC653" s="47">
        <f t="shared" si="607"/>
        <v>408</v>
      </c>
      <c r="BD653" s="47" t="str">
        <f t="shared" si="608"/>
        <v>NA</v>
      </c>
      <c r="BE653" s="47" t="str">
        <f t="shared" si="609"/>
        <v>NA</v>
      </c>
    </row>
    <row r="654" spans="1:57" s="36" customFormat="1" ht="15" customHeight="1" x14ac:dyDescent="0.25">
      <c r="A654" s="54" t="s">
        <v>258</v>
      </c>
      <c r="B654" s="8" t="s">
        <v>916</v>
      </c>
      <c r="C654" s="81" t="s">
        <v>1130</v>
      </c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>
        <v>6102</v>
      </c>
      <c r="O654" s="37">
        <v>8463</v>
      </c>
      <c r="P654" s="37">
        <v>9171</v>
      </c>
      <c r="Q654" s="37">
        <v>9505</v>
      </c>
      <c r="R654" s="37">
        <v>14665</v>
      </c>
      <c r="S654" s="37">
        <v>18546</v>
      </c>
      <c r="T654" s="66">
        <v>22488</v>
      </c>
      <c r="U654" s="62">
        <v>31947</v>
      </c>
      <c r="V654" s="67">
        <v>29526</v>
      </c>
      <c r="W654" s="67"/>
      <c r="X654" s="67"/>
      <c r="Y654" s="67"/>
      <c r="Z654" s="67"/>
      <c r="AA654" s="147">
        <v>108418</v>
      </c>
      <c r="AB654" s="147">
        <v>119331</v>
      </c>
      <c r="AC654" s="147">
        <v>151816</v>
      </c>
      <c r="AD654" s="147">
        <v>149058</v>
      </c>
      <c r="AE654" s="47" t="str">
        <f t="shared" si="610"/>
        <v>NA</v>
      </c>
      <c r="AF654" s="47" t="str">
        <f t="shared" si="611"/>
        <v>NA</v>
      </c>
      <c r="AG654" s="47" t="str">
        <f t="shared" si="612"/>
        <v>NA</v>
      </c>
      <c r="AH654" s="47" t="str">
        <f t="shared" si="613"/>
        <v>NA</v>
      </c>
      <c r="AI654" s="47" t="str">
        <f t="shared" si="614"/>
        <v>NA</v>
      </c>
      <c r="AJ654" s="47" t="str">
        <f t="shared" si="615"/>
        <v>NA</v>
      </c>
      <c r="AK654" s="47" t="str">
        <f t="shared" si="616"/>
        <v>NA</v>
      </c>
      <c r="AL654" s="47" t="str">
        <f t="shared" si="617"/>
        <v>NA</v>
      </c>
      <c r="AM654" s="47" t="str">
        <f t="shared" si="618"/>
        <v>NA</v>
      </c>
      <c r="AN654" s="47" t="str">
        <f t="shared" si="619"/>
        <v>NA</v>
      </c>
      <c r="AO654" s="47">
        <f t="shared" si="620"/>
        <v>619</v>
      </c>
      <c r="AP654" s="47">
        <f t="shared" si="621"/>
        <v>626</v>
      </c>
      <c r="AQ654" s="47">
        <f t="shared" si="622"/>
        <v>674</v>
      </c>
      <c r="AR654" s="47">
        <f t="shared" si="623"/>
        <v>711</v>
      </c>
      <c r="AS654" s="47">
        <f t="shared" si="624"/>
        <v>677</v>
      </c>
      <c r="AT654" s="47">
        <f t="shared" si="625"/>
        <v>669</v>
      </c>
      <c r="AU654" s="47">
        <f t="shared" si="626"/>
        <v>669</v>
      </c>
      <c r="AV654" s="47">
        <f t="shared" si="627"/>
        <v>631</v>
      </c>
      <c r="AW654" s="47">
        <f t="shared" si="628"/>
        <v>681</v>
      </c>
      <c r="AX654" s="47" t="str">
        <f t="shared" si="629"/>
        <v>NA</v>
      </c>
      <c r="AY654" s="47" t="str">
        <f t="shared" si="630"/>
        <v>NA</v>
      </c>
      <c r="AZ654" s="47" t="str">
        <f t="shared" si="631"/>
        <v>NA</v>
      </c>
      <c r="BA654" s="47" t="str">
        <f t="shared" si="632"/>
        <v>NA</v>
      </c>
      <c r="BB654" s="47">
        <f t="shared" si="606"/>
        <v>401</v>
      </c>
      <c r="BC654" s="47">
        <f t="shared" si="607"/>
        <v>412</v>
      </c>
      <c r="BD654" s="47">
        <f t="shared" si="608"/>
        <v>362</v>
      </c>
      <c r="BE654" s="47">
        <f t="shared" si="609"/>
        <v>360</v>
      </c>
    </row>
    <row r="655" spans="1:57" s="36" customFormat="1" ht="15" customHeight="1" x14ac:dyDescent="0.25">
      <c r="A655" s="54" t="s">
        <v>288</v>
      </c>
      <c r="B655" s="8" t="s">
        <v>919</v>
      </c>
      <c r="C655" s="81" t="s">
        <v>1130</v>
      </c>
      <c r="D655" s="37"/>
      <c r="E655" s="37"/>
      <c r="F655" s="37"/>
      <c r="G655" s="37"/>
      <c r="H655" s="37">
        <v>33300</v>
      </c>
      <c r="I655" s="37">
        <v>43600</v>
      </c>
      <c r="J655" s="37">
        <v>51700</v>
      </c>
      <c r="K655" s="37">
        <v>58963</v>
      </c>
      <c r="L655" s="98">
        <f>((N655-K655)/3)+K655</f>
        <v>69717.666666666672</v>
      </c>
      <c r="M655" s="98">
        <f>((N655-K655)/3)+L655</f>
        <v>80472.333333333343</v>
      </c>
      <c r="N655" s="37">
        <v>91227</v>
      </c>
      <c r="O655" s="37">
        <v>73458</v>
      </c>
      <c r="P655" s="37">
        <v>77397</v>
      </c>
      <c r="Q655" s="37">
        <v>76906</v>
      </c>
      <c r="R655" s="37">
        <v>88349</v>
      </c>
      <c r="S655" s="37">
        <v>95877</v>
      </c>
      <c r="T655" s="66">
        <v>105789</v>
      </c>
      <c r="U655" s="62">
        <v>120073</v>
      </c>
      <c r="V655" s="67">
        <v>106264</v>
      </c>
      <c r="W655" s="67">
        <v>72085</v>
      </c>
      <c r="X655" s="67">
        <v>83086</v>
      </c>
      <c r="Y655" s="67"/>
      <c r="Z655" s="67"/>
      <c r="AA655" s="147">
        <v>102260</v>
      </c>
      <c r="AB655" s="147">
        <v>117507</v>
      </c>
      <c r="AC655" s="147">
        <v>110476</v>
      </c>
      <c r="AD655" s="147">
        <v>100965</v>
      </c>
      <c r="AE655" s="47" t="str">
        <f t="shared" si="610"/>
        <v>NA</v>
      </c>
      <c r="AF655" s="47" t="str">
        <f t="shared" si="611"/>
        <v>NA</v>
      </c>
      <c r="AG655" s="47" t="str">
        <f t="shared" si="612"/>
        <v>NA</v>
      </c>
      <c r="AH655" s="47" t="str">
        <f t="shared" si="613"/>
        <v>NA</v>
      </c>
      <c r="AI655" s="47">
        <f t="shared" si="614"/>
        <v>315</v>
      </c>
      <c r="AJ655" s="47">
        <f t="shared" si="615"/>
        <v>305</v>
      </c>
      <c r="AK655" s="47">
        <f t="shared" si="616"/>
        <v>306</v>
      </c>
      <c r="AL655" s="47">
        <f t="shared" si="617"/>
        <v>313</v>
      </c>
      <c r="AM655" s="47">
        <f t="shared" si="618"/>
        <v>316</v>
      </c>
      <c r="AN655" s="47">
        <f t="shared" si="619"/>
        <v>312</v>
      </c>
      <c r="AO655" s="47">
        <f t="shared" si="620"/>
        <v>315</v>
      </c>
      <c r="AP655" s="47">
        <f t="shared" si="621"/>
        <v>350</v>
      </c>
      <c r="AQ655" s="47">
        <f t="shared" si="622"/>
        <v>336</v>
      </c>
      <c r="AR655" s="47">
        <f t="shared" si="623"/>
        <v>341</v>
      </c>
      <c r="AS655" s="47">
        <f t="shared" si="624"/>
        <v>341</v>
      </c>
      <c r="AT655" s="47">
        <f t="shared" si="625"/>
        <v>342</v>
      </c>
      <c r="AU655" s="47">
        <f t="shared" si="626"/>
        <v>341</v>
      </c>
      <c r="AV655" s="47">
        <f t="shared" si="627"/>
        <v>340</v>
      </c>
      <c r="AW655" s="47">
        <f t="shared" si="628"/>
        <v>369</v>
      </c>
      <c r="AX655" s="47">
        <f t="shared" si="629"/>
        <v>388</v>
      </c>
      <c r="AY655" s="47">
        <f t="shared" si="630"/>
        <v>380</v>
      </c>
      <c r="AZ655" s="47" t="str">
        <f t="shared" si="631"/>
        <v>NA</v>
      </c>
      <c r="BA655" s="47" t="str">
        <f t="shared" si="632"/>
        <v>NA</v>
      </c>
      <c r="BB655" s="47">
        <f t="shared" si="606"/>
        <v>416</v>
      </c>
      <c r="BC655" s="47">
        <f t="shared" si="607"/>
        <v>414</v>
      </c>
      <c r="BD655" s="47">
        <f t="shared" si="608"/>
        <v>426</v>
      </c>
      <c r="BE655" s="47">
        <f t="shared" si="609"/>
        <v>440</v>
      </c>
    </row>
    <row r="656" spans="1:57" s="36" customFormat="1" ht="15" customHeight="1" x14ac:dyDescent="0.25">
      <c r="A656" s="54" t="s">
        <v>69</v>
      </c>
      <c r="B656" s="8" t="s">
        <v>913</v>
      </c>
      <c r="C656" s="81" t="s">
        <v>1130</v>
      </c>
      <c r="D656" s="37"/>
      <c r="E656" s="37"/>
      <c r="F656" s="37"/>
      <c r="G656" s="37"/>
      <c r="H656" s="37">
        <v>55531</v>
      </c>
      <c r="I656" s="37">
        <v>61842</v>
      </c>
      <c r="J656" s="37">
        <v>69492</v>
      </c>
      <c r="K656" s="37">
        <v>87075</v>
      </c>
      <c r="L656" s="37">
        <v>104048</v>
      </c>
      <c r="M656" s="37">
        <v>115190</v>
      </c>
      <c r="N656" s="37">
        <v>127040</v>
      </c>
      <c r="O656" s="37">
        <v>102653</v>
      </c>
      <c r="P656" s="37">
        <v>91245</v>
      </c>
      <c r="Q656" s="37">
        <v>83977</v>
      </c>
      <c r="R656" s="37">
        <v>93460</v>
      </c>
      <c r="S656" s="37">
        <v>95036</v>
      </c>
      <c r="T656" s="66">
        <v>100436</v>
      </c>
      <c r="U656" s="62">
        <v>112326</v>
      </c>
      <c r="V656" s="67">
        <v>100995</v>
      </c>
      <c r="W656" s="67">
        <v>79711</v>
      </c>
      <c r="X656" s="67">
        <v>85139</v>
      </c>
      <c r="Y656" s="67"/>
      <c r="Z656" s="67"/>
      <c r="AA656" s="147">
        <v>102680</v>
      </c>
      <c r="AB656" s="147">
        <v>116462</v>
      </c>
      <c r="AC656" s="147">
        <v>114762</v>
      </c>
      <c r="AD656" s="147">
        <v>109946</v>
      </c>
      <c r="AE656" s="47" t="str">
        <f t="shared" si="610"/>
        <v>NA</v>
      </c>
      <c r="AF656" s="47" t="str">
        <f t="shared" si="611"/>
        <v>NA</v>
      </c>
      <c r="AG656" s="47" t="str">
        <f t="shared" si="612"/>
        <v>NA</v>
      </c>
      <c r="AH656" s="47" t="str">
        <f t="shared" si="613"/>
        <v>NA</v>
      </c>
      <c r="AI656" s="47">
        <f t="shared" si="614"/>
        <v>248</v>
      </c>
      <c r="AJ656" s="47">
        <f t="shared" si="615"/>
        <v>258</v>
      </c>
      <c r="AK656" s="47">
        <f t="shared" si="616"/>
        <v>267</v>
      </c>
      <c r="AL656" s="47">
        <f t="shared" si="617"/>
        <v>261</v>
      </c>
      <c r="AM656" s="47">
        <f t="shared" si="618"/>
        <v>262</v>
      </c>
      <c r="AN656" s="47">
        <f t="shared" si="619"/>
        <v>262</v>
      </c>
      <c r="AO656" s="47">
        <f t="shared" si="620"/>
        <v>263</v>
      </c>
      <c r="AP656" s="47">
        <f t="shared" si="621"/>
        <v>296</v>
      </c>
      <c r="AQ656" s="47">
        <f t="shared" si="622"/>
        <v>309</v>
      </c>
      <c r="AR656" s="47">
        <f t="shared" si="623"/>
        <v>326</v>
      </c>
      <c r="AS656" s="47">
        <f t="shared" si="624"/>
        <v>331</v>
      </c>
      <c r="AT656" s="47">
        <f t="shared" si="625"/>
        <v>346</v>
      </c>
      <c r="AU656" s="47">
        <f t="shared" si="626"/>
        <v>352</v>
      </c>
      <c r="AV656" s="47">
        <f t="shared" si="627"/>
        <v>356</v>
      </c>
      <c r="AW656" s="47">
        <f t="shared" si="628"/>
        <v>381</v>
      </c>
      <c r="AX656" s="47">
        <f t="shared" si="629"/>
        <v>369</v>
      </c>
      <c r="AY656" s="47">
        <f t="shared" si="630"/>
        <v>377</v>
      </c>
      <c r="AZ656" s="47" t="str">
        <f t="shared" si="631"/>
        <v>NA</v>
      </c>
      <c r="BA656" s="47" t="str">
        <f t="shared" si="632"/>
        <v>NA</v>
      </c>
      <c r="BB656" s="47">
        <f t="shared" si="606"/>
        <v>415</v>
      </c>
      <c r="BC656" s="47">
        <f t="shared" si="607"/>
        <v>417</v>
      </c>
      <c r="BD656" s="47">
        <f t="shared" si="608"/>
        <v>418</v>
      </c>
      <c r="BE656" s="47">
        <f t="shared" si="609"/>
        <v>424</v>
      </c>
    </row>
    <row r="657" spans="1:57" s="36" customFormat="1" ht="15" customHeight="1" x14ac:dyDescent="0.25">
      <c r="A657" s="54" t="s">
        <v>269</v>
      </c>
      <c r="B657" s="8" t="s">
        <v>932</v>
      </c>
      <c r="C657" s="81" t="s">
        <v>1130</v>
      </c>
      <c r="D657" s="37"/>
      <c r="E657" s="37"/>
      <c r="F657" s="37"/>
      <c r="G657" s="37"/>
      <c r="H657" s="37">
        <v>29132</v>
      </c>
      <c r="I657" s="37">
        <v>31992</v>
      </c>
      <c r="J657" s="37">
        <v>36435</v>
      </c>
      <c r="K657" s="37">
        <v>41665</v>
      </c>
      <c r="L657" s="37">
        <v>47886</v>
      </c>
      <c r="M657" s="37">
        <v>50434</v>
      </c>
      <c r="N657" s="37">
        <v>66245</v>
      </c>
      <c r="O657" s="37">
        <v>67240</v>
      </c>
      <c r="P657" s="37">
        <v>63951</v>
      </c>
      <c r="Q657" s="37">
        <v>62226</v>
      </c>
      <c r="R657" s="37">
        <v>69698</v>
      </c>
      <c r="S657" s="37">
        <v>75412</v>
      </c>
      <c r="T657" s="66">
        <v>82088</v>
      </c>
      <c r="U657" s="62">
        <v>89498</v>
      </c>
      <c r="V657" s="67">
        <v>86738</v>
      </c>
      <c r="W657" s="67">
        <v>71774</v>
      </c>
      <c r="X657" s="67">
        <v>77884</v>
      </c>
      <c r="Y657" s="67"/>
      <c r="Z657" s="67"/>
      <c r="AA657" s="147">
        <v>102176</v>
      </c>
      <c r="AB657" s="147">
        <v>113722</v>
      </c>
      <c r="AC657" s="147">
        <v>114570</v>
      </c>
      <c r="AD657" s="147">
        <v>108388</v>
      </c>
      <c r="AE657" s="47" t="str">
        <f t="shared" si="610"/>
        <v>NA</v>
      </c>
      <c r="AF657" s="47" t="str">
        <f t="shared" si="611"/>
        <v>NA</v>
      </c>
      <c r="AG657" s="47" t="str">
        <f t="shared" si="612"/>
        <v>NA</v>
      </c>
      <c r="AH657" s="47" t="str">
        <f t="shared" si="613"/>
        <v>NA</v>
      </c>
      <c r="AI657" s="47">
        <f t="shared" si="614"/>
        <v>338</v>
      </c>
      <c r="AJ657" s="47">
        <f t="shared" si="615"/>
        <v>352</v>
      </c>
      <c r="AK657" s="47">
        <f t="shared" si="616"/>
        <v>357</v>
      </c>
      <c r="AL657" s="47">
        <f t="shared" si="617"/>
        <v>361</v>
      </c>
      <c r="AM657" s="47">
        <f t="shared" si="618"/>
        <v>364</v>
      </c>
      <c r="AN657" s="47">
        <f t="shared" si="619"/>
        <v>375</v>
      </c>
      <c r="AO657" s="47">
        <f t="shared" si="620"/>
        <v>371</v>
      </c>
      <c r="AP657" s="47">
        <f t="shared" si="621"/>
        <v>363</v>
      </c>
      <c r="AQ657" s="47">
        <f t="shared" si="622"/>
        <v>366</v>
      </c>
      <c r="AR657" s="47">
        <f t="shared" si="623"/>
        <v>370</v>
      </c>
      <c r="AS657" s="47">
        <f t="shared" si="624"/>
        <v>372</v>
      </c>
      <c r="AT657" s="47">
        <f t="shared" si="625"/>
        <v>374</v>
      </c>
      <c r="AU657" s="47">
        <f t="shared" si="626"/>
        <v>384</v>
      </c>
      <c r="AV657" s="47">
        <f t="shared" si="627"/>
        <v>395</v>
      </c>
      <c r="AW657" s="47">
        <f t="shared" si="628"/>
        <v>414</v>
      </c>
      <c r="AX657" s="47">
        <f t="shared" si="629"/>
        <v>390</v>
      </c>
      <c r="AY657" s="47">
        <f t="shared" si="630"/>
        <v>397</v>
      </c>
      <c r="AZ657" s="47" t="str">
        <f t="shared" si="631"/>
        <v>NA</v>
      </c>
      <c r="BA657" s="47" t="str">
        <f t="shared" si="632"/>
        <v>NA</v>
      </c>
      <c r="BB657" s="47">
        <f t="shared" si="606"/>
        <v>417</v>
      </c>
      <c r="BC657" s="47">
        <f t="shared" si="607"/>
        <v>420</v>
      </c>
      <c r="BD657" s="47">
        <f t="shared" si="608"/>
        <v>420</v>
      </c>
      <c r="BE657" s="47">
        <f t="shared" si="609"/>
        <v>429</v>
      </c>
    </row>
    <row r="658" spans="1:57" s="36" customFormat="1" ht="15" customHeight="1" x14ac:dyDescent="0.25">
      <c r="A658" s="54" t="s">
        <v>259</v>
      </c>
      <c r="B658" s="8" t="s">
        <v>924</v>
      </c>
      <c r="C658" s="81" t="s">
        <v>1130</v>
      </c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>
        <v>75885</v>
      </c>
      <c r="O658" s="37">
        <v>74321</v>
      </c>
      <c r="P658" s="37">
        <v>69055</v>
      </c>
      <c r="Q658" s="37">
        <v>58589</v>
      </c>
      <c r="R658" s="37">
        <v>65752</v>
      </c>
      <c r="S658" s="37">
        <v>67098</v>
      </c>
      <c r="T658" s="66">
        <v>75051</v>
      </c>
      <c r="U658" s="62">
        <v>80405</v>
      </c>
      <c r="V658" s="67">
        <v>77033</v>
      </c>
      <c r="W658" s="67">
        <v>60265</v>
      </c>
      <c r="X658" s="67">
        <v>69678</v>
      </c>
      <c r="Y658" s="67"/>
      <c r="Z658" s="67"/>
      <c r="AA658" s="147">
        <v>87998</v>
      </c>
      <c r="AB658" s="147">
        <v>110542</v>
      </c>
      <c r="AC658" s="147">
        <v>111305</v>
      </c>
      <c r="AD658" s="147">
        <v>116126</v>
      </c>
      <c r="AE658" s="47" t="str">
        <f t="shared" si="610"/>
        <v>NA</v>
      </c>
      <c r="AF658" s="47" t="str">
        <f t="shared" si="611"/>
        <v>NA</v>
      </c>
      <c r="AG658" s="47" t="str">
        <f t="shared" si="612"/>
        <v>NA</v>
      </c>
      <c r="AH658" s="47" t="str">
        <f t="shared" si="613"/>
        <v>NA</v>
      </c>
      <c r="AI658" s="47" t="str">
        <f t="shared" si="614"/>
        <v>NA</v>
      </c>
      <c r="AJ658" s="47" t="str">
        <f t="shared" si="615"/>
        <v>NA</v>
      </c>
      <c r="AK658" s="47" t="str">
        <f t="shared" si="616"/>
        <v>NA</v>
      </c>
      <c r="AL658" s="47" t="str">
        <f t="shared" si="617"/>
        <v>NA</v>
      </c>
      <c r="AM658" s="47" t="str">
        <f t="shared" si="618"/>
        <v>NA</v>
      </c>
      <c r="AN658" s="47" t="str">
        <f t="shared" si="619"/>
        <v>NA</v>
      </c>
      <c r="AO658" s="47">
        <f t="shared" si="620"/>
        <v>355</v>
      </c>
      <c r="AP658" s="47">
        <f t="shared" si="621"/>
        <v>348</v>
      </c>
      <c r="AQ658" s="47">
        <f t="shared" si="622"/>
        <v>357</v>
      </c>
      <c r="AR658" s="47">
        <f t="shared" si="623"/>
        <v>380</v>
      </c>
      <c r="AS658" s="47">
        <f t="shared" si="624"/>
        <v>384</v>
      </c>
      <c r="AT658" s="47">
        <f t="shared" si="625"/>
        <v>398</v>
      </c>
      <c r="AU658" s="47">
        <f t="shared" si="626"/>
        <v>404</v>
      </c>
      <c r="AV658" s="47">
        <f t="shared" si="627"/>
        <v>419</v>
      </c>
      <c r="AW658" s="47">
        <f t="shared" si="628"/>
        <v>447</v>
      </c>
      <c r="AX658" s="47">
        <f t="shared" si="629"/>
        <v>435</v>
      </c>
      <c r="AY658" s="47">
        <f t="shared" si="630"/>
        <v>417</v>
      </c>
      <c r="AZ658" s="47" t="str">
        <f t="shared" si="631"/>
        <v>NA</v>
      </c>
      <c r="BA658" s="47" t="str">
        <f t="shared" si="632"/>
        <v>NA</v>
      </c>
      <c r="BB658" s="47">
        <f t="shared" si="606"/>
        <v>446</v>
      </c>
      <c r="BC658" s="47">
        <f t="shared" si="607"/>
        <v>427</v>
      </c>
      <c r="BD658" s="47">
        <f t="shared" si="608"/>
        <v>423</v>
      </c>
      <c r="BE658" s="47">
        <f t="shared" si="609"/>
        <v>413</v>
      </c>
    </row>
    <row r="659" spans="1:57" s="36" customFormat="1" ht="15" customHeight="1" x14ac:dyDescent="0.25">
      <c r="A659" s="54" t="s">
        <v>370</v>
      </c>
      <c r="B659" s="8" t="s">
        <v>917</v>
      </c>
      <c r="C659" s="81" t="s">
        <v>1130</v>
      </c>
      <c r="D659" s="37"/>
      <c r="E659" s="37"/>
      <c r="F659" s="37"/>
      <c r="G659" s="37"/>
      <c r="H659" s="37">
        <v>22146</v>
      </c>
      <c r="I659" s="37">
        <v>25445</v>
      </c>
      <c r="J659" s="37">
        <v>30157</v>
      </c>
      <c r="K659" s="37">
        <v>35314</v>
      </c>
      <c r="L659" s="37">
        <v>45343</v>
      </c>
      <c r="M659" s="37">
        <v>52335</v>
      </c>
      <c r="N659" s="37">
        <v>56023</v>
      </c>
      <c r="O659" s="37">
        <v>52604</v>
      </c>
      <c r="P659" s="37">
        <v>48055</v>
      </c>
      <c r="Q659" s="37">
        <v>48918</v>
      </c>
      <c r="R659" s="37">
        <v>56638</v>
      </c>
      <c r="S659" s="37">
        <v>61291</v>
      </c>
      <c r="T659" s="66">
        <v>69494</v>
      </c>
      <c r="U659" s="62">
        <v>78571</v>
      </c>
      <c r="V659" s="67">
        <v>78598</v>
      </c>
      <c r="W659" s="67">
        <v>70462</v>
      </c>
      <c r="X659" s="67">
        <v>78148</v>
      </c>
      <c r="Y659" s="67"/>
      <c r="Z659" s="67"/>
      <c r="AA659" s="147">
        <v>96483</v>
      </c>
      <c r="AB659" s="147">
        <v>109123</v>
      </c>
      <c r="AC659" s="147">
        <v>103313</v>
      </c>
      <c r="AD659" s="147">
        <v>97478</v>
      </c>
      <c r="AE659" s="47" t="str">
        <f t="shared" si="610"/>
        <v>NA</v>
      </c>
      <c r="AF659" s="47" t="str">
        <f t="shared" si="611"/>
        <v>NA</v>
      </c>
      <c r="AG659" s="47" t="str">
        <f t="shared" si="612"/>
        <v>NA</v>
      </c>
      <c r="AH659" s="47" t="str">
        <f t="shared" si="613"/>
        <v>NA</v>
      </c>
      <c r="AI659" s="47">
        <f t="shared" si="614"/>
        <v>366</v>
      </c>
      <c r="AJ659" s="47">
        <f t="shared" si="615"/>
        <v>386</v>
      </c>
      <c r="AK659" s="47">
        <f t="shared" si="616"/>
        <v>379</v>
      </c>
      <c r="AL659" s="47">
        <f t="shared" si="617"/>
        <v>383</v>
      </c>
      <c r="AM659" s="47">
        <f t="shared" si="618"/>
        <v>375</v>
      </c>
      <c r="AN659" s="47">
        <f t="shared" si="619"/>
        <v>370</v>
      </c>
      <c r="AO659" s="47">
        <f t="shared" si="620"/>
        <v>401</v>
      </c>
      <c r="AP659" s="47">
        <f t="shared" si="621"/>
        <v>408</v>
      </c>
      <c r="AQ659" s="47">
        <f t="shared" si="622"/>
        <v>420</v>
      </c>
      <c r="AR659" s="47">
        <f t="shared" si="623"/>
        <v>424</v>
      </c>
      <c r="AS659" s="47">
        <f t="shared" si="624"/>
        <v>418</v>
      </c>
      <c r="AT659" s="47">
        <f t="shared" si="625"/>
        <v>416</v>
      </c>
      <c r="AU659" s="47">
        <f t="shared" si="626"/>
        <v>418</v>
      </c>
      <c r="AV659" s="47">
        <f t="shared" si="627"/>
        <v>428</v>
      </c>
      <c r="AW659" s="47">
        <f t="shared" si="628"/>
        <v>441</v>
      </c>
      <c r="AX659" s="47">
        <f t="shared" si="629"/>
        <v>395</v>
      </c>
      <c r="AY659" s="47">
        <f t="shared" si="630"/>
        <v>394</v>
      </c>
      <c r="AZ659" s="47" t="str">
        <f t="shared" si="631"/>
        <v>NA</v>
      </c>
      <c r="BA659" s="47" t="str">
        <f t="shared" si="632"/>
        <v>NA</v>
      </c>
      <c r="BB659" s="47">
        <f t="shared" si="606"/>
        <v>425</v>
      </c>
      <c r="BC659" s="47">
        <f t="shared" si="607"/>
        <v>428</v>
      </c>
      <c r="BD659" s="47">
        <f t="shared" si="608"/>
        <v>437</v>
      </c>
      <c r="BE659" s="47">
        <f t="shared" si="609"/>
        <v>449</v>
      </c>
    </row>
    <row r="660" spans="1:57" s="36" customFormat="1" ht="15" customHeight="1" x14ac:dyDescent="0.25">
      <c r="A660" s="54" t="s">
        <v>747</v>
      </c>
      <c r="B660" s="8" t="s">
        <v>913</v>
      </c>
      <c r="C660" s="81" t="s">
        <v>1130</v>
      </c>
      <c r="D660" s="37"/>
      <c r="E660" s="37"/>
      <c r="F660" s="37"/>
      <c r="G660" s="37"/>
      <c r="H660" s="37">
        <v>10499</v>
      </c>
      <c r="I660" s="37">
        <v>12321</v>
      </c>
      <c r="J660" s="37">
        <v>14321</v>
      </c>
      <c r="K660" s="37">
        <v>23666</v>
      </c>
      <c r="L660" s="37">
        <v>33260</v>
      </c>
      <c r="M660" s="37">
        <v>36083</v>
      </c>
      <c r="N660" s="37">
        <v>42356</v>
      </c>
      <c r="O660" s="37">
        <v>41236</v>
      </c>
      <c r="P660" s="37">
        <v>40523</v>
      </c>
      <c r="Q660" s="37">
        <v>43025</v>
      </c>
      <c r="R660" s="37">
        <v>52466</v>
      </c>
      <c r="S660" s="37">
        <v>58894</v>
      </c>
      <c r="T660" s="66">
        <v>68042</v>
      </c>
      <c r="U660" s="62">
        <v>82138</v>
      </c>
      <c r="V660" s="67">
        <v>76740</v>
      </c>
      <c r="W660" s="67">
        <v>58025</v>
      </c>
      <c r="X660" s="67">
        <v>66653</v>
      </c>
      <c r="Y660" s="67"/>
      <c r="Z660" s="67"/>
      <c r="AA660" s="147">
        <v>92257</v>
      </c>
      <c r="AB660" s="147">
        <v>107871</v>
      </c>
      <c r="AC660" s="147">
        <v>109847</v>
      </c>
      <c r="AD660" s="147">
        <v>130622</v>
      </c>
      <c r="AE660" s="47" t="str">
        <f t="shared" si="610"/>
        <v>NA</v>
      </c>
      <c r="AF660" s="47" t="str">
        <f t="shared" si="611"/>
        <v>NA</v>
      </c>
      <c r="AG660" s="47" t="str">
        <f t="shared" si="612"/>
        <v>NA</v>
      </c>
      <c r="AH660" s="47" t="str">
        <f t="shared" si="613"/>
        <v>NA</v>
      </c>
      <c r="AI660" s="47">
        <f t="shared" si="614"/>
        <v>418</v>
      </c>
      <c r="AJ660" s="47">
        <f t="shared" si="615"/>
        <v>445</v>
      </c>
      <c r="AK660" s="47">
        <f t="shared" si="616"/>
        <v>460</v>
      </c>
      <c r="AL660" s="47">
        <f t="shared" si="617"/>
        <v>433</v>
      </c>
      <c r="AM660" s="47">
        <f t="shared" si="618"/>
        <v>424</v>
      </c>
      <c r="AN660" s="47">
        <f t="shared" si="619"/>
        <v>431</v>
      </c>
      <c r="AO660" s="47">
        <f t="shared" si="620"/>
        <v>455</v>
      </c>
      <c r="AP660" s="47">
        <f t="shared" si="621"/>
        <v>457</v>
      </c>
      <c r="AQ660" s="47">
        <f t="shared" si="622"/>
        <v>460</v>
      </c>
      <c r="AR660" s="47">
        <f t="shared" si="623"/>
        <v>456</v>
      </c>
      <c r="AS660" s="47">
        <f t="shared" si="624"/>
        <v>434</v>
      </c>
      <c r="AT660" s="47">
        <f t="shared" si="625"/>
        <v>426</v>
      </c>
      <c r="AU660" s="47">
        <f t="shared" si="626"/>
        <v>425</v>
      </c>
      <c r="AV660" s="47">
        <f t="shared" si="627"/>
        <v>414</v>
      </c>
      <c r="AW660" s="47">
        <f t="shared" si="628"/>
        <v>450</v>
      </c>
      <c r="AX660" s="47">
        <f t="shared" si="629"/>
        <v>447</v>
      </c>
      <c r="AY660" s="47">
        <f t="shared" si="630"/>
        <v>434</v>
      </c>
      <c r="AZ660" s="47" t="str">
        <f t="shared" si="631"/>
        <v>NA</v>
      </c>
      <c r="BA660" s="47" t="str">
        <f t="shared" si="632"/>
        <v>NA</v>
      </c>
      <c r="BB660" s="47">
        <f t="shared" si="606"/>
        <v>436</v>
      </c>
      <c r="BC660" s="47">
        <f t="shared" si="607"/>
        <v>433</v>
      </c>
      <c r="BD660" s="47">
        <f t="shared" si="608"/>
        <v>427</v>
      </c>
      <c r="BE660" s="47">
        <f t="shared" si="609"/>
        <v>387</v>
      </c>
    </row>
    <row r="661" spans="1:57" s="36" customFormat="1" ht="15" customHeight="1" x14ac:dyDescent="0.25">
      <c r="A661" s="54" t="s">
        <v>263</v>
      </c>
      <c r="B661" s="8" t="s">
        <v>916</v>
      </c>
      <c r="C661" s="81" t="s">
        <v>1130</v>
      </c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>
        <v>70815</v>
      </c>
      <c r="P661" s="37">
        <v>70953</v>
      </c>
      <c r="Q661" s="37">
        <v>64960</v>
      </c>
      <c r="R661" s="37">
        <v>75192</v>
      </c>
      <c r="S661" s="37">
        <v>79060</v>
      </c>
      <c r="T661" s="66">
        <v>85547</v>
      </c>
      <c r="U661" s="66">
        <v>96315</v>
      </c>
      <c r="V661" s="67">
        <v>103363</v>
      </c>
      <c r="W661" s="67">
        <v>79559</v>
      </c>
      <c r="X661" s="67">
        <v>84548</v>
      </c>
      <c r="Y661" s="67"/>
      <c r="Z661" s="67"/>
      <c r="AA661" s="147">
        <v>96014</v>
      </c>
      <c r="AB661" s="147">
        <v>105787</v>
      </c>
      <c r="AC661" s="147">
        <v>104788</v>
      </c>
      <c r="AD661" s="147">
        <v>99382</v>
      </c>
      <c r="AE661" s="47" t="str">
        <f t="shared" si="610"/>
        <v>NA</v>
      </c>
      <c r="AF661" s="47" t="str">
        <f t="shared" si="611"/>
        <v>NA</v>
      </c>
      <c r="AG661" s="47" t="str">
        <f t="shared" si="612"/>
        <v>NA</v>
      </c>
      <c r="AH661" s="47" t="str">
        <f t="shared" si="613"/>
        <v>NA</v>
      </c>
      <c r="AI661" s="47" t="str">
        <f t="shared" si="614"/>
        <v>NA</v>
      </c>
      <c r="AJ661" s="47" t="str">
        <f t="shared" si="615"/>
        <v>NA</v>
      </c>
      <c r="AK661" s="47" t="str">
        <f t="shared" si="616"/>
        <v>NA</v>
      </c>
      <c r="AL661" s="47" t="str">
        <f t="shared" si="617"/>
        <v>NA</v>
      </c>
      <c r="AM661" s="47" t="str">
        <f t="shared" si="618"/>
        <v>NA</v>
      </c>
      <c r="AN661" s="47" t="str">
        <f t="shared" si="619"/>
        <v>NA</v>
      </c>
      <c r="AO661" s="47" t="str">
        <f t="shared" si="620"/>
        <v>NA</v>
      </c>
      <c r="AP661" s="47">
        <f t="shared" si="621"/>
        <v>358</v>
      </c>
      <c r="AQ661" s="47">
        <f t="shared" si="622"/>
        <v>348</v>
      </c>
      <c r="AR661" s="47">
        <f t="shared" si="623"/>
        <v>362</v>
      </c>
      <c r="AS661" s="47">
        <f t="shared" si="624"/>
        <v>363</v>
      </c>
      <c r="AT661" s="47">
        <f t="shared" si="625"/>
        <v>369</v>
      </c>
      <c r="AU661" s="47">
        <f t="shared" si="626"/>
        <v>373</v>
      </c>
      <c r="AV661" s="47">
        <f t="shared" si="627"/>
        <v>377</v>
      </c>
      <c r="AW661" s="47">
        <f t="shared" si="628"/>
        <v>375</v>
      </c>
      <c r="AX661" s="47">
        <f t="shared" si="629"/>
        <v>371</v>
      </c>
      <c r="AY661" s="47">
        <f t="shared" si="630"/>
        <v>379</v>
      </c>
      <c r="AZ661" s="47" t="str">
        <f t="shared" si="631"/>
        <v>NA</v>
      </c>
      <c r="BA661" s="47" t="str">
        <f t="shared" si="632"/>
        <v>NA</v>
      </c>
      <c r="BB661" s="47">
        <f t="shared" si="606"/>
        <v>427</v>
      </c>
      <c r="BC661" s="47">
        <f t="shared" si="607"/>
        <v>436</v>
      </c>
      <c r="BD661" s="47">
        <f t="shared" si="608"/>
        <v>433</v>
      </c>
      <c r="BE661" s="47">
        <f t="shared" si="609"/>
        <v>442</v>
      </c>
    </row>
    <row r="662" spans="1:57" s="36" customFormat="1" ht="15" customHeight="1" x14ac:dyDescent="0.25">
      <c r="A662" s="54" t="s">
        <v>991</v>
      </c>
      <c r="B662" s="8" t="s">
        <v>913</v>
      </c>
      <c r="C662" s="81" t="s">
        <v>1130</v>
      </c>
      <c r="D662" s="37"/>
      <c r="E662" s="37"/>
      <c r="F662" s="37"/>
      <c r="G662" s="37"/>
      <c r="H662" s="37">
        <v>17212</v>
      </c>
      <c r="I662" s="37">
        <v>19854</v>
      </c>
      <c r="J662" s="37">
        <v>25790</v>
      </c>
      <c r="K662" s="37">
        <v>26463</v>
      </c>
      <c r="L662" s="37">
        <v>31478</v>
      </c>
      <c r="M662" s="37">
        <v>35588</v>
      </c>
      <c r="N662" s="37">
        <v>39791</v>
      </c>
      <c r="O662" s="37">
        <v>38372</v>
      </c>
      <c r="P662" s="37">
        <v>36009</v>
      </c>
      <c r="Q662" s="37">
        <v>36394</v>
      </c>
      <c r="R662" s="37">
        <v>42332</v>
      </c>
      <c r="S662" s="37">
        <v>46023</v>
      </c>
      <c r="T662" s="66">
        <v>51917</v>
      </c>
      <c r="U662" s="62">
        <v>61600</v>
      </c>
      <c r="V662" s="67">
        <v>62895</v>
      </c>
      <c r="W662" s="67">
        <v>53549</v>
      </c>
      <c r="X662" s="67">
        <v>60718</v>
      </c>
      <c r="Y662" s="67"/>
      <c r="Z662" s="67"/>
      <c r="AA662" s="147">
        <v>87628</v>
      </c>
      <c r="AB662" s="147">
        <v>103153</v>
      </c>
      <c r="AC662" s="147">
        <v>104413</v>
      </c>
      <c r="AD662" s="147">
        <v>102220</v>
      </c>
      <c r="AE662" s="47" t="str">
        <f t="shared" si="610"/>
        <v>NA</v>
      </c>
      <c r="AF662" s="47" t="str">
        <f t="shared" si="611"/>
        <v>NA</v>
      </c>
      <c r="AG662" s="47" t="str">
        <f t="shared" si="612"/>
        <v>NA</v>
      </c>
      <c r="AH662" s="47" t="str">
        <f t="shared" si="613"/>
        <v>NA</v>
      </c>
      <c r="AI662" s="47">
        <f t="shared" si="614"/>
        <v>390</v>
      </c>
      <c r="AJ662" s="47">
        <f t="shared" si="615"/>
        <v>414</v>
      </c>
      <c r="AK662" s="47">
        <f t="shared" si="616"/>
        <v>403</v>
      </c>
      <c r="AL662" s="47">
        <f t="shared" si="617"/>
        <v>419</v>
      </c>
      <c r="AM662" s="47">
        <f t="shared" si="618"/>
        <v>437</v>
      </c>
      <c r="AN662" s="47">
        <f t="shared" si="619"/>
        <v>433</v>
      </c>
      <c r="AO662" s="47">
        <f t="shared" si="620"/>
        <v>467</v>
      </c>
      <c r="AP662" s="47">
        <f t="shared" si="621"/>
        <v>472</v>
      </c>
      <c r="AQ662" s="47">
        <f t="shared" si="622"/>
        <v>482</v>
      </c>
      <c r="AR662" s="47">
        <f t="shared" si="623"/>
        <v>496</v>
      </c>
      <c r="AS662" s="47">
        <f t="shared" si="624"/>
        <v>492</v>
      </c>
      <c r="AT662" s="47">
        <f t="shared" si="625"/>
        <v>496</v>
      </c>
      <c r="AU662" s="47">
        <f t="shared" si="626"/>
        <v>491</v>
      </c>
      <c r="AV662" s="47">
        <f t="shared" si="627"/>
        <v>489</v>
      </c>
      <c r="AW662" s="47">
        <f t="shared" si="628"/>
        <v>508</v>
      </c>
      <c r="AX662" s="47">
        <f t="shared" si="629"/>
        <v>469</v>
      </c>
      <c r="AY662" s="47">
        <f t="shared" si="630"/>
        <v>462</v>
      </c>
      <c r="AZ662" s="47" t="str">
        <f t="shared" si="631"/>
        <v>NA</v>
      </c>
      <c r="BA662" s="47" t="str">
        <f t="shared" si="632"/>
        <v>NA</v>
      </c>
      <c r="BB662" s="47">
        <f t="shared" si="606"/>
        <v>447</v>
      </c>
      <c r="BC662" s="47">
        <f t="shared" si="607"/>
        <v>438</v>
      </c>
      <c r="BD662" s="47">
        <f t="shared" si="608"/>
        <v>435</v>
      </c>
      <c r="BE662" s="47">
        <f t="shared" si="609"/>
        <v>436</v>
      </c>
    </row>
    <row r="663" spans="1:57" s="36" customFormat="1" ht="15" customHeight="1" x14ac:dyDescent="0.25">
      <c r="A663" s="54" t="s">
        <v>828</v>
      </c>
      <c r="B663" s="8" t="s">
        <v>959</v>
      </c>
      <c r="C663" s="81" t="s">
        <v>1130</v>
      </c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>
        <v>61839</v>
      </c>
      <c r="O663" s="37">
        <v>50702</v>
      </c>
      <c r="P663" s="37">
        <v>49152</v>
      </c>
      <c r="Q663" s="37">
        <v>42294</v>
      </c>
      <c r="R663" s="37">
        <v>50614</v>
      </c>
      <c r="S663" s="37">
        <v>56476</v>
      </c>
      <c r="T663" s="66">
        <v>58556</v>
      </c>
      <c r="U663" s="62">
        <v>71291</v>
      </c>
      <c r="V663" s="67">
        <v>57097</v>
      </c>
      <c r="W663" s="67">
        <v>49225</v>
      </c>
      <c r="X663" s="67">
        <v>54618</v>
      </c>
      <c r="Y663" s="67"/>
      <c r="Z663" s="67"/>
      <c r="AA663" s="147">
        <v>88294</v>
      </c>
      <c r="AB663" s="147">
        <v>102918</v>
      </c>
      <c r="AC663" s="147">
        <v>104903</v>
      </c>
      <c r="AD663" s="147">
        <v>104704</v>
      </c>
      <c r="AE663" s="47" t="str">
        <f t="shared" si="610"/>
        <v>NA</v>
      </c>
      <c r="AF663" s="47" t="str">
        <f t="shared" si="611"/>
        <v>NA</v>
      </c>
      <c r="AG663" s="47" t="str">
        <f t="shared" si="612"/>
        <v>NA</v>
      </c>
      <c r="AH663" s="47" t="str">
        <f t="shared" si="613"/>
        <v>NA</v>
      </c>
      <c r="AI663" s="47" t="str">
        <f t="shared" si="614"/>
        <v>NA</v>
      </c>
      <c r="AJ663" s="47" t="str">
        <f t="shared" si="615"/>
        <v>NA</v>
      </c>
      <c r="AK663" s="47" t="str">
        <f t="shared" si="616"/>
        <v>NA</v>
      </c>
      <c r="AL663" s="47" t="str">
        <f t="shared" si="617"/>
        <v>NA</v>
      </c>
      <c r="AM663" s="47" t="str">
        <f t="shared" si="618"/>
        <v>NA</v>
      </c>
      <c r="AN663" s="47" t="str">
        <f t="shared" si="619"/>
        <v>NA</v>
      </c>
      <c r="AO663" s="47">
        <f t="shared" si="620"/>
        <v>381</v>
      </c>
      <c r="AP663" s="47">
        <f t="shared" si="621"/>
        <v>418</v>
      </c>
      <c r="AQ663" s="47">
        <f t="shared" si="622"/>
        <v>416</v>
      </c>
      <c r="AR663" s="47">
        <f t="shared" si="623"/>
        <v>460</v>
      </c>
      <c r="AS663" s="47">
        <f t="shared" si="624"/>
        <v>443</v>
      </c>
      <c r="AT663" s="47">
        <f t="shared" si="625"/>
        <v>442</v>
      </c>
      <c r="AU663" s="47">
        <f t="shared" si="626"/>
        <v>459</v>
      </c>
      <c r="AV663" s="47">
        <f t="shared" si="627"/>
        <v>449</v>
      </c>
      <c r="AW663" s="47">
        <f t="shared" si="628"/>
        <v>530</v>
      </c>
      <c r="AX663" s="47">
        <f t="shared" si="629"/>
        <v>488</v>
      </c>
      <c r="AY663" s="47">
        <f t="shared" si="630"/>
        <v>492</v>
      </c>
      <c r="AZ663" s="47" t="str">
        <f t="shared" si="631"/>
        <v>NA</v>
      </c>
      <c r="BA663" s="47" t="str">
        <f t="shared" si="632"/>
        <v>NA</v>
      </c>
      <c r="BB663" s="47">
        <f t="shared" si="606"/>
        <v>443</v>
      </c>
      <c r="BC663" s="47">
        <f t="shared" si="607"/>
        <v>439</v>
      </c>
      <c r="BD663" s="47">
        <f t="shared" si="608"/>
        <v>432</v>
      </c>
      <c r="BE663" s="47">
        <f t="shared" si="609"/>
        <v>433</v>
      </c>
    </row>
    <row r="664" spans="1:57" s="36" customFormat="1" ht="15" customHeight="1" x14ac:dyDescent="0.25">
      <c r="A664" s="54" t="s">
        <v>632</v>
      </c>
      <c r="B664" s="8" t="s">
        <v>928</v>
      </c>
      <c r="C664" s="81" t="s">
        <v>1130</v>
      </c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>
        <v>36076</v>
      </c>
      <c r="O664" s="37">
        <v>34255</v>
      </c>
      <c r="P664" s="37">
        <v>31267</v>
      </c>
      <c r="Q664" s="37">
        <v>41014</v>
      </c>
      <c r="R664" s="37">
        <v>48603</v>
      </c>
      <c r="S664" s="37">
        <v>51640</v>
      </c>
      <c r="T664" s="66">
        <v>57543</v>
      </c>
      <c r="U664" s="62">
        <v>65669</v>
      </c>
      <c r="V664" s="67">
        <v>65169</v>
      </c>
      <c r="W664" s="67"/>
      <c r="X664" s="67"/>
      <c r="Y664" s="67"/>
      <c r="Z664" s="67"/>
      <c r="AA664" s="147">
        <v>82689</v>
      </c>
      <c r="AB664" s="147">
        <v>102900</v>
      </c>
      <c r="AC664" s="147">
        <v>109151</v>
      </c>
      <c r="AD664" s="147">
        <v>107559</v>
      </c>
      <c r="AE664" s="47" t="str">
        <f t="shared" si="610"/>
        <v>NA</v>
      </c>
      <c r="AF664" s="47" t="str">
        <f t="shared" si="611"/>
        <v>NA</v>
      </c>
      <c r="AG664" s="47" t="str">
        <f t="shared" si="612"/>
        <v>NA</v>
      </c>
      <c r="AH664" s="47" t="str">
        <f t="shared" si="613"/>
        <v>NA</v>
      </c>
      <c r="AI664" s="47" t="str">
        <f t="shared" si="614"/>
        <v>NA</v>
      </c>
      <c r="AJ664" s="47" t="str">
        <f t="shared" si="615"/>
        <v>NA</v>
      </c>
      <c r="AK664" s="47" t="str">
        <f t="shared" si="616"/>
        <v>NA</v>
      </c>
      <c r="AL664" s="47" t="str">
        <f t="shared" si="617"/>
        <v>NA</v>
      </c>
      <c r="AM664" s="47" t="str">
        <f t="shared" si="618"/>
        <v>NA</v>
      </c>
      <c r="AN664" s="47" t="str">
        <f t="shared" si="619"/>
        <v>NA</v>
      </c>
      <c r="AO664" s="47">
        <f t="shared" si="620"/>
        <v>491</v>
      </c>
      <c r="AP664" s="47">
        <f t="shared" si="621"/>
        <v>493</v>
      </c>
      <c r="AQ664" s="47">
        <f t="shared" si="622"/>
        <v>519</v>
      </c>
      <c r="AR664" s="47">
        <f t="shared" si="623"/>
        <v>471</v>
      </c>
      <c r="AS664" s="47">
        <f t="shared" si="624"/>
        <v>457</v>
      </c>
      <c r="AT664" s="47">
        <f t="shared" si="625"/>
        <v>467</v>
      </c>
      <c r="AU664" s="47">
        <f t="shared" si="626"/>
        <v>463</v>
      </c>
      <c r="AV664" s="47">
        <f t="shared" si="627"/>
        <v>471</v>
      </c>
      <c r="AW664" s="47">
        <f t="shared" si="628"/>
        <v>498</v>
      </c>
      <c r="AX664" s="47" t="str">
        <f t="shared" si="629"/>
        <v>NA</v>
      </c>
      <c r="AY664" s="47" t="str">
        <f t="shared" si="630"/>
        <v>NA</v>
      </c>
      <c r="AZ664" s="47" t="str">
        <f t="shared" si="631"/>
        <v>NA</v>
      </c>
      <c r="BA664" s="47" t="str">
        <f t="shared" si="632"/>
        <v>NA</v>
      </c>
      <c r="BB664" s="47">
        <f t="shared" si="606"/>
        <v>460</v>
      </c>
      <c r="BC664" s="47">
        <f t="shared" si="607"/>
        <v>440</v>
      </c>
      <c r="BD664" s="47">
        <f t="shared" si="608"/>
        <v>428</v>
      </c>
      <c r="BE664" s="47">
        <f t="shared" si="609"/>
        <v>431</v>
      </c>
    </row>
    <row r="665" spans="1:57" s="36" customFormat="1" ht="15" customHeight="1" x14ac:dyDescent="0.25">
      <c r="A665" s="54" t="s">
        <v>357</v>
      </c>
      <c r="B665" s="8" t="s">
        <v>917</v>
      </c>
      <c r="C665" s="81" t="s">
        <v>1130</v>
      </c>
      <c r="D665" s="37"/>
      <c r="E665" s="37"/>
      <c r="F665" s="37"/>
      <c r="G665" s="37"/>
      <c r="H665" s="37">
        <v>23482</v>
      </c>
      <c r="I665" s="37">
        <v>26627</v>
      </c>
      <c r="J665" s="37">
        <v>32561</v>
      </c>
      <c r="K665" s="37">
        <v>36512</v>
      </c>
      <c r="L665" s="37">
        <v>46892</v>
      </c>
      <c r="M665" s="37">
        <v>52337</v>
      </c>
      <c r="N665" s="37">
        <v>54849</v>
      </c>
      <c r="O665" s="37">
        <v>51584</v>
      </c>
      <c r="P665" s="37">
        <v>45590</v>
      </c>
      <c r="Q665" s="37">
        <v>45751</v>
      </c>
      <c r="R665" s="37">
        <v>51776</v>
      </c>
      <c r="S665" s="37">
        <v>56508</v>
      </c>
      <c r="T665" s="66">
        <v>61872</v>
      </c>
      <c r="U665" s="62">
        <v>73272</v>
      </c>
      <c r="V665" s="67">
        <v>69544</v>
      </c>
      <c r="W665" s="67">
        <v>58560</v>
      </c>
      <c r="X665" s="67">
        <v>66174</v>
      </c>
      <c r="Y665" s="67"/>
      <c r="Z665" s="67"/>
      <c r="AA665" s="147">
        <v>87222</v>
      </c>
      <c r="AB665" s="147">
        <v>99186</v>
      </c>
      <c r="AC665" s="147">
        <v>103796</v>
      </c>
      <c r="AD665" s="147">
        <v>97976</v>
      </c>
      <c r="AE665" s="47" t="str">
        <f t="shared" si="610"/>
        <v>NA</v>
      </c>
      <c r="AF665" s="47" t="str">
        <f t="shared" si="611"/>
        <v>NA</v>
      </c>
      <c r="AG665" s="47" t="str">
        <f t="shared" si="612"/>
        <v>NA</v>
      </c>
      <c r="AH665" s="47" t="str">
        <f t="shared" si="613"/>
        <v>NA</v>
      </c>
      <c r="AI665" s="47">
        <f t="shared" si="614"/>
        <v>359</v>
      </c>
      <c r="AJ665" s="47">
        <f t="shared" si="615"/>
        <v>375</v>
      </c>
      <c r="AK665" s="47">
        <f t="shared" si="616"/>
        <v>367</v>
      </c>
      <c r="AL665" s="47">
        <f t="shared" si="617"/>
        <v>382</v>
      </c>
      <c r="AM665" s="47">
        <f t="shared" si="618"/>
        <v>369</v>
      </c>
      <c r="AN665" s="47">
        <f t="shared" si="619"/>
        <v>369</v>
      </c>
      <c r="AO665" s="47">
        <f t="shared" si="620"/>
        <v>408</v>
      </c>
      <c r="AP665" s="47">
        <f t="shared" si="621"/>
        <v>414</v>
      </c>
      <c r="AQ665" s="47">
        <f t="shared" si="622"/>
        <v>431</v>
      </c>
      <c r="AR665" s="47">
        <f t="shared" si="623"/>
        <v>438</v>
      </c>
      <c r="AS665" s="47">
        <f t="shared" si="624"/>
        <v>437</v>
      </c>
      <c r="AT665" s="47">
        <f t="shared" si="625"/>
        <v>441</v>
      </c>
      <c r="AU665" s="47">
        <f t="shared" si="626"/>
        <v>445</v>
      </c>
      <c r="AV665" s="47">
        <f t="shared" si="627"/>
        <v>445</v>
      </c>
      <c r="AW665" s="47">
        <f t="shared" si="628"/>
        <v>478</v>
      </c>
      <c r="AX665" s="47">
        <f t="shared" si="629"/>
        <v>444</v>
      </c>
      <c r="AY665" s="47">
        <f t="shared" si="630"/>
        <v>435</v>
      </c>
      <c r="AZ665" s="47" t="str">
        <f t="shared" si="631"/>
        <v>NA</v>
      </c>
      <c r="BA665" s="47" t="str">
        <f t="shared" si="632"/>
        <v>NA</v>
      </c>
      <c r="BB665" s="47">
        <f t="shared" si="606"/>
        <v>448</v>
      </c>
      <c r="BC665" s="47">
        <f t="shared" si="607"/>
        <v>447</v>
      </c>
      <c r="BD665" s="47">
        <f t="shared" si="608"/>
        <v>436</v>
      </c>
      <c r="BE665" s="47">
        <f t="shared" si="609"/>
        <v>446</v>
      </c>
    </row>
    <row r="666" spans="1:57" s="36" customFormat="1" ht="15" customHeight="1" x14ac:dyDescent="0.25">
      <c r="A666" s="54" t="s">
        <v>1085</v>
      </c>
      <c r="B666" s="8" t="s">
        <v>926</v>
      </c>
      <c r="C666" s="81" t="s">
        <v>1130</v>
      </c>
      <c r="D666" s="37"/>
      <c r="E666" s="37"/>
      <c r="F666" s="37"/>
      <c r="G666" s="37"/>
      <c r="H666" s="37">
        <v>56762</v>
      </c>
      <c r="I666" s="37">
        <v>62229</v>
      </c>
      <c r="J666" s="37"/>
      <c r="K666" s="37">
        <v>75980</v>
      </c>
      <c r="L666" s="37">
        <v>81994</v>
      </c>
      <c r="M666" s="37">
        <v>91031</v>
      </c>
      <c r="N666" s="37">
        <v>118709</v>
      </c>
      <c r="O666" s="37">
        <v>105167</v>
      </c>
      <c r="P666" s="37">
        <v>91496</v>
      </c>
      <c r="Q666" s="37">
        <v>88425</v>
      </c>
      <c r="R666" s="37">
        <v>102464</v>
      </c>
      <c r="S666" s="37">
        <v>107366</v>
      </c>
      <c r="T666" s="66">
        <v>108787</v>
      </c>
      <c r="U666" s="62">
        <v>121076</v>
      </c>
      <c r="V666" s="67">
        <v>119689</v>
      </c>
      <c r="W666" s="67">
        <v>86937</v>
      </c>
      <c r="X666" s="67">
        <v>88470</v>
      </c>
      <c r="Y666" s="67"/>
      <c r="Z666" s="67"/>
      <c r="AA666" s="147">
        <v>92422</v>
      </c>
      <c r="AB666" s="147">
        <v>98040</v>
      </c>
      <c r="AC666" s="147">
        <v>102092</v>
      </c>
      <c r="AD666" s="147">
        <v>98716</v>
      </c>
      <c r="AE666" s="47" t="str">
        <f t="shared" si="610"/>
        <v>NA</v>
      </c>
      <c r="AF666" s="47" t="str">
        <f t="shared" si="611"/>
        <v>NA</v>
      </c>
      <c r="AG666" s="47" t="str">
        <f t="shared" si="612"/>
        <v>NA</v>
      </c>
      <c r="AH666" s="47" t="str">
        <f t="shared" si="613"/>
        <v>NA</v>
      </c>
      <c r="AI666" s="47">
        <f t="shared" si="614"/>
        <v>240</v>
      </c>
      <c r="AJ666" s="47">
        <f t="shared" si="615"/>
        <v>256</v>
      </c>
      <c r="AK666" s="47" t="str">
        <f t="shared" si="616"/>
        <v>NA</v>
      </c>
      <c r="AL666" s="47">
        <f t="shared" si="617"/>
        <v>288</v>
      </c>
      <c r="AM666" s="47">
        <f t="shared" si="618"/>
        <v>293</v>
      </c>
      <c r="AN666" s="47">
        <f t="shared" si="619"/>
        <v>297</v>
      </c>
      <c r="AO666" s="47">
        <f t="shared" si="620"/>
        <v>277</v>
      </c>
      <c r="AP666" s="47">
        <f t="shared" si="621"/>
        <v>293</v>
      </c>
      <c r="AQ666" s="47">
        <f t="shared" si="622"/>
        <v>305</v>
      </c>
      <c r="AR666" s="47">
        <f t="shared" si="623"/>
        <v>318</v>
      </c>
      <c r="AS666" s="47">
        <f t="shared" si="624"/>
        <v>318</v>
      </c>
      <c r="AT666" s="47">
        <f t="shared" si="625"/>
        <v>321</v>
      </c>
      <c r="AU666" s="47">
        <f t="shared" si="626"/>
        <v>335</v>
      </c>
      <c r="AV666" s="47">
        <f t="shared" si="627"/>
        <v>339</v>
      </c>
      <c r="AW666" s="47">
        <f t="shared" si="628"/>
        <v>347</v>
      </c>
      <c r="AX666" s="47">
        <f t="shared" si="629"/>
        <v>350</v>
      </c>
      <c r="AY666" s="47">
        <f t="shared" si="630"/>
        <v>371</v>
      </c>
      <c r="AZ666" s="47" t="str">
        <f t="shared" si="631"/>
        <v>NA</v>
      </c>
      <c r="BA666" s="47" t="str">
        <f t="shared" si="632"/>
        <v>NA</v>
      </c>
      <c r="BB666" s="47">
        <f t="shared" si="606"/>
        <v>434</v>
      </c>
      <c r="BC666" s="47">
        <f t="shared" si="607"/>
        <v>450</v>
      </c>
      <c r="BD666" s="47">
        <f t="shared" si="608"/>
        <v>443</v>
      </c>
      <c r="BE666" s="47">
        <f t="shared" si="609"/>
        <v>443</v>
      </c>
    </row>
    <row r="667" spans="1:57" s="36" customFormat="1" ht="15" customHeight="1" x14ac:dyDescent="0.25">
      <c r="A667" s="54" t="s">
        <v>407</v>
      </c>
      <c r="B667" s="8" t="s">
        <v>930</v>
      </c>
      <c r="C667" s="81" t="s">
        <v>1130</v>
      </c>
      <c r="D667" s="37"/>
      <c r="E667" s="37"/>
      <c r="F667" s="37"/>
      <c r="G667" s="37"/>
      <c r="H667" s="37">
        <v>23061</v>
      </c>
      <c r="I667" s="37">
        <v>25517</v>
      </c>
      <c r="J667" s="37">
        <v>28789</v>
      </c>
      <c r="K667" s="37">
        <v>33233</v>
      </c>
      <c r="L667" s="37">
        <v>39497</v>
      </c>
      <c r="M667" s="37">
        <v>43504</v>
      </c>
      <c r="N667" s="37">
        <v>45418</v>
      </c>
      <c r="O667" s="37">
        <v>46754</v>
      </c>
      <c r="P667" s="37">
        <v>42184</v>
      </c>
      <c r="Q667" s="37">
        <v>42279</v>
      </c>
      <c r="R667" s="37">
        <v>48968</v>
      </c>
      <c r="S667" s="37">
        <v>52623</v>
      </c>
      <c r="T667" s="66">
        <v>61090</v>
      </c>
      <c r="U667" s="62">
        <v>70871</v>
      </c>
      <c r="V667" s="67">
        <v>67844</v>
      </c>
      <c r="W667" s="67">
        <v>53027</v>
      </c>
      <c r="X667" s="67">
        <v>59623</v>
      </c>
      <c r="Y667" s="67"/>
      <c r="Z667" s="67"/>
      <c r="AA667" s="147">
        <v>83796</v>
      </c>
      <c r="AB667" s="147">
        <v>97610</v>
      </c>
      <c r="AC667" s="147">
        <v>104746</v>
      </c>
      <c r="AD667" s="147">
        <v>99575</v>
      </c>
      <c r="AE667" s="47" t="str">
        <f t="shared" si="610"/>
        <v>NA</v>
      </c>
      <c r="AF667" s="47" t="str">
        <f t="shared" si="611"/>
        <v>NA</v>
      </c>
      <c r="AG667" s="47" t="str">
        <f t="shared" si="612"/>
        <v>NA</v>
      </c>
      <c r="AH667" s="47" t="str">
        <f t="shared" si="613"/>
        <v>NA</v>
      </c>
      <c r="AI667" s="47">
        <f t="shared" si="614"/>
        <v>362</v>
      </c>
      <c r="AJ667" s="47">
        <f t="shared" si="615"/>
        <v>384</v>
      </c>
      <c r="AK667" s="47">
        <f t="shared" si="616"/>
        <v>386</v>
      </c>
      <c r="AL667" s="47">
        <f t="shared" si="617"/>
        <v>393</v>
      </c>
      <c r="AM667" s="47">
        <f t="shared" si="618"/>
        <v>397</v>
      </c>
      <c r="AN667" s="47">
        <f t="shared" si="619"/>
        <v>396</v>
      </c>
      <c r="AO667" s="47">
        <f t="shared" si="620"/>
        <v>440</v>
      </c>
      <c r="AP667" s="47">
        <f t="shared" si="621"/>
        <v>429</v>
      </c>
      <c r="AQ667" s="47">
        <f t="shared" si="622"/>
        <v>451</v>
      </c>
      <c r="AR667" s="47">
        <f t="shared" si="623"/>
        <v>461</v>
      </c>
      <c r="AS667" s="47">
        <f t="shared" si="624"/>
        <v>451</v>
      </c>
      <c r="AT667" s="47">
        <f t="shared" si="625"/>
        <v>460</v>
      </c>
      <c r="AU667" s="47">
        <f t="shared" si="626"/>
        <v>451</v>
      </c>
      <c r="AV667" s="47">
        <f t="shared" si="627"/>
        <v>452</v>
      </c>
      <c r="AW667" s="47">
        <f t="shared" si="628"/>
        <v>484</v>
      </c>
      <c r="AX667" s="47">
        <f t="shared" si="629"/>
        <v>471</v>
      </c>
      <c r="AY667" s="47">
        <f t="shared" si="630"/>
        <v>468</v>
      </c>
      <c r="AZ667" s="47" t="str">
        <f t="shared" si="631"/>
        <v>NA</v>
      </c>
      <c r="BA667" s="47" t="str">
        <f t="shared" si="632"/>
        <v>NA</v>
      </c>
      <c r="BB667" s="47">
        <f t="shared" si="606"/>
        <v>455</v>
      </c>
      <c r="BC667" s="47">
        <f t="shared" si="607"/>
        <v>452</v>
      </c>
      <c r="BD667" s="47">
        <f t="shared" si="608"/>
        <v>434</v>
      </c>
      <c r="BE667" s="47">
        <f t="shared" si="609"/>
        <v>441</v>
      </c>
    </row>
    <row r="668" spans="1:57" s="36" customFormat="1" ht="15" customHeight="1" x14ac:dyDescent="0.25">
      <c r="A668" s="54" t="s">
        <v>992</v>
      </c>
      <c r="B668" s="8" t="s">
        <v>924</v>
      </c>
      <c r="C668" s="81" t="s">
        <v>1130</v>
      </c>
      <c r="D668" s="37"/>
      <c r="E668" s="37"/>
      <c r="F668" s="37"/>
      <c r="G668" s="37"/>
      <c r="H668" s="37"/>
      <c r="I668" s="37"/>
      <c r="J668" s="37"/>
      <c r="K668" s="37"/>
      <c r="L668" s="37">
        <v>42220</v>
      </c>
      <c r="M668" s="37">
        <v>43570</v>
      </c>
      <c r="N668" s="37">
        <v>50019</v>
      </c>
      <c r="O668" s="37">
        <v>52915</v>
      </c>
      <c r="P668" s="37">
        <v>45123</v>
      </c>
      <c r="Q668" s="37">
        <v>43603</v>
      </c>
      <c r="R668" s="37">
        <v>54900</v>
      </c>
      <c r="S668" s="37">
        <v>59169</v>
      </c>
      <c r="T668" s="66">
        <v>66831</v>
      </c>
      <c r="U668" s="62">
        <v>82653</v>
      </c>
      <c r="V668" s="67">
        <v>72229</v>
      </c>
      <c r="W668" s="67">
        <v>55729</v>
      </c>
      <c r="X668" s="67">
        <v>63647</v>
      </c>
      <c r="Y668" s="67"/>
      <c r="Z668" s="67"/>
      <c r="AA668" s="147">
        <v>81913</v>
      </c>
      <c r="AB668" s="147">
        <v>93210</v>
      </c>
      <c r="AC668" s="147">
        <v>93570</v>
      </c>
      <c r="AD668" s="147">
        <v>82266</v>
      </c>
      <c r="AE668" s="47" t="str">
        <f t="shared" si="610"/>
        <v>NA</v>
      </c>
      <c r="AF668" s="47" t="str">
        <f t="shared" si="611"/>
        <v>NA</v>
      </c>
      <c r="AG668" s="47" t="str">
        <f t="shared" si="612"/>
        <v>NA</v>
      </c>
      <c r="AH668" s="47" t="str">
        <f t="shared" si="613"/>
        <v>NA</v>
      </c>
      <c r="AI668" s="47" t="str">
        <f t="shared" si="614"/>
        <v>NA</v>
      </c>
      <c r="AJ668" s="47" t="str">
        <f t="shared" si="615"/>
        <v>NA</v>
      </c>
      <c r="AK668" s="47" t="str">
        <f t="shared" si="616"/>
        <v>NA</v>
      </c>
      <c r="AL668" s="47" t="str">
        <f t="shared" si="617"/>
        <v>NA</v>
      </c>
      <c r="AM668" s="47">
        <f t="shared" si="618"/>
        <v>387</v>
      </c>
      <c r="AN668" s="47">
        <f t="shared" si="619"/>
        <v>395</v>
      </c>
      <c r="AO668" s="47">
        <f t="shared" si="620"/>
        <v>422</v>
      </c>
      <c r="AP668" s="47">
        <f t="shared" si="621"/>
        <v>407</v>
      </c>
      <c r="AQ668" s="47">
        <f t="shared" si="622"/>
        <v>434</v>
      </c>
      <c r="AR668" s="47">
        <f t="shared" si="623"/>
        <v>453</v>
      </c>
      <c r="AS668" s="47">
        <f t="shared" si="624"/>
        <v>420</v>
      </c>
      <c r="AT668" s="47">
        <f t="shared" si="625"/>
        <v>424</v>
      </c>
      <c r="AU668" s="47">
        <f t="shared" si="626"/>
        <v>427</v>
      </c>
      <c r="AV668" s="47">
        <f t="shared" si="627"/>
        <v>411</v>
      </c>
      <c r="AW668" s="47">
        <f t="shared" si="628"/>
        <v>462</v>
      </c>
      <c r="AX668" s="47">
        <f t="shared" si="629"/>
        <v>459</v>
      </c>
      <c r="AY668" s="47">
        <f t="shared" si="630"/>
        <v>450</v>
      </c>
      <c r="AZ668" s="47" t="str">
        <f t="shared" si="631"/>
        <v>NA</v>
      </c>
      <c r="BA668" s="47" t="str">
        <f t="shared" si="632"/>
        <v>NA</v>
      </c>
      <c r="BB668" s="47">
        <f t="shared" si="606"/>
        <v>464</v>
      </c>
      <c r="BC668" s="47">
        <f t="shared" si="607"/>
        <v>463</v>
      </c>
      <c r="BD668" s="47">
        <f t="shared" si="608"/>
        <v>464</v>
      </c>
      <c r="BE668" s="47">
        <f t="shared" si="609"/>
        <v>490</v>
      </c>
    </row>
    <row r="669" spans="1:57" s="36" customFormat="1" ht="15" customHeight="1" x14ac:dyDescent="0.25">
      <c r="A669" s="54" t="s">
        <v>745</v>
      </c>
      <c r="B669" s="8" t="s">
        <v>919</v>
      </c>
      <c r="C669" s="81" t="s">
        <v>1130</v>
      </c>
      <c r="D669" s="37"/>
      <c r="E669" s="37"/>
      <c r="F669" s="37"/>
      <c r="G669" s="37"/>
      <c r="H669" s="37">
        <v>27394</v>
      </c>
      <c r="I669" s="37">
        <v>31552</v>
      </c>
      <c r="J669" s="37">
        <v>35811</v>
      </c>
      <c r="K669" s="37">
        <v>41681</v>
      </c>
      <c r="L669" s="37">
        <v>50163</v>
      </c>
      <c r="M669" s="37">
        <v>56195</v>
      </c>
      <c r="N669" s="37">
        <v>60303</v>
      </c>
      <c r="O669" s="37">
        <v>58252</v>
      </c>
      <c r="P669" s="37">
        <v>53024</v>
      </c>
      <c r="Q669" s="37">
        <v>55795</v>
      </c>
      <c r="R669" s="37">
        <v>60686</v>
      </c>
      <c r="S669" s="37">
        <v>64492</v>
      </c>
      <c r="T669" s="66">
        <v>67450</v>
      </c>
      <c r="U669" s="62">
        <v>77168</v>
      </c>
      <c r="V669" s="67">
        <v>70895</v>
      </c>
      <c r="W669" s="67">
        <v>54273</v>
      </c>
      <c r="X669" s="67">
        <v>60039</v>
      </c>
      <c r="Y669" s="67"/>
      <c r="Z669" s="67"/>
      <c r="AA669" s="147">
        <v>81521</v>
      </c>
      <c r="AB669" s="147">
        <v>93120</v>
      </c>
      <c r="AC669" s="147">
        <v>93192</v>
      </c>
      <c r="AD669" s="147">
        <v>91052</v>
      </c>
      <c r="AE669" s="47" t="str">
        <f t="shared" si="610"/>
        <v>NA</v>
      </c>
      <c r="AF669" s="47" t="str">
        <f t="shared" si="611"/>
        <v>NA</v>
      </c>
      <c r="AG669" s="47" t="str">
        <f t="shared" si="612"/>
        <v>NA</v>
      </c>
      <c r="AH669" s="47" t="str">
        <f t="shared" si="613"/>
        <v>NA</v>
      </c>
      <c r="AI669" s="47">
        <f t="shared" si="614"/>
        <v>346</v>
      </c>
      <c r="AJ669" s="47">
        <f t="shared" si="615"/>
        <v>353</v>
      </c>
      <c r="AK669" s="47">
        <f t="shared" si="616"/>
        <v>360</v>
      </c>
      <c r="AL669" s="47">
        <f t="shared" si="617"/>
        <v>360</v>
      </c>
      <c r="AM669" s="47">
        <f t="shared" si="618"/>
        <v>359</v>
      </c>
      <c r="AN669" s="47">
        <f t="shared" si="619"/>
        <v>359</v>
      </c>
      <c r="AO669" s="47">
        <f t="shared" si="620"/>
        <v>386</v>
      </c>
      <c r="AP669" s="47">
        <f t="shared" si="621"/>
        <v>390</v>
      </c>
      <c r="AQ669" s="47">
        <f t="shared" si="622"/>
        <v>402</v>
      </c>
      <c r="AR669" s="47">
        <f t="shared" si="623"/>
        <v>390</v>
      </c>
      <c r="AS669" s="47">
        <f t="shared" si="624"/>
        <v>400</v>
      </c>
      <c r="AT669" s="47">
        <f t="shared" si="625"/>
        <v>408</v>
      </c>
      <c r="AU669" s="47">
        <f t="shared" si="626"/>
        <v>426</v>
      </c>
      <c r="AV669" s="47">
        <f t="shared" si="627"/>
        <v>436</v>
      </c>
      <c r="AW669" s="47">
        <f t="shared" si="628"/>
        <v>468</v>
      </c>
      <c r="AX669" s="47">
        <f t="shared" si="629"/>
        <v>463</v>
      </c>
      <c r="AY669" s="47">
        <f t="shared" si="630"/>
        <v>465</v>
      </c>
      <c r="AZ669" s="47" t="str">
        <f t="shared" si="631"/>
        <v>NA</v>
      </c>
      <c r="BA669" s="47" t="str">
        <f t="shared" si="632"/>
        <v>NA</v>
      </c>
      <c r="BB669" s="47">
        <f t="shared" si="606"/>
        <v>467</v>
      </c>
      <c r="BC669" s="47">
        <f t="shared" si="607"/>
        <v>464</v>
      </c>
      <c r="BD669" s="47">
        <f t="shared" si="608"/>
        <v>465</v>
      </c>
      <c r="BE669" s="47">
        <f t="shared" si="609"/>
        <v>462</v>
      </c>
    </row>
    <row r="670" spans="1:57" s="36" customFormat="1" ht="15" customHeight="1" x14ac:dyDescent="0.25">
      <c r="A670" s="54" t="s">
        <v>748</v>
      </c>
      <c r="B670" s="8" t="s">
        <v>913</v>
      </c>
      <c r="C670" s="81" t="s">
        <v>1130</v>
      </c>
      <c r="D670" s="37"/>
      <c r="E670" s="37"/>
      <c r="F670" s="37"/>
      <c r="G670" s="37"/>
      <c r="H670" s="37"/>
      <c r="I670" s="37"/>
      <c r="J670" s="37"/>
      <c r="K670" s="37"/>
      <c r="L670" s="37">
        <v>31604</v>
      </c>
      <c r="M670" s="37">
        <v>39537</v>
      </c>
      <c r="N670" s="37">
        <v>46478</v>
      </c>
      <c r="O670" s="37">
        <v>42515</v>
      </c>
      <c r="P670" s="37">
        <v>40236</v>
      </c>
      <c r="Q670" s="37">
        <v>41422</v>
      </c>
      <c r="R670" s="37">
        <v>51960</v>
      </c>
      <c r="S670" s="37">
        <v>58894</v>
      </c>
      <c r="T670" s="66">
        <v>66005</v>
      </c>
      <c r="U670" s="62">
        <v>78966</v>
      </c>
      <c r="V670" s="67">
        <v>79390</v>
      </c>
      <c r="W670" s="67">
        <v>63617</v>
      </c>
      <c r="X670" s="67">
        <v>68796</v>
      </c>
      <c r="Y670" s="67"/>
      <c r="Z670" s="67"/>
      <c r="AA670" s="147">
        <v>83755</v>
      </c>
      <c r="AB670" s="147">
        <v>92920</v>
      </c>
      <c r="AC670" s="147">
        <v>95976</v>
      </c>
      <c r="AD670" s="147">
        <v>97633</v>
      </c>
      <c r="AE670" s="47" t="str">
        <f t="shared" si="610"/>
        <v>NA</v>
      </c>
      <c r="AF670" s="47" t="str">
        <f t="shared" si="611"/>
        <v>NA</v>
      </c>
      <c r="AG670" s="47" t="str">
        <f t="shared" si="612"/>
        <v>NA</v>
      </c>
      <c r="AH670" s="47" t="str">
        <f t="shared" si="613"/>
        <v>NA</v>
      </c>
      <c r="AI670" s="47" t="str">
        <f t="shared" si="614"/>
        <v>NA</v>
      </c>
      <c r="AJ670" s="47" t="str">
        <f t="shared" si="615"/>
        <v>NA</v>
      </c>
      <c r="AK670" s="47" t="str">
        <f t="shared" si="616"/>
        <v>NA</v>
      </c>
      <c r="AL670" s="47" t="str">
        <f t="shared" si="617"/>
        <v>NA</v>
      </c>
      <c r="AM670" s="47">
        <f t="shared" si="618"/>
        <v>434</v>
      </c>
      <c r="AN670" s="47">
        <f t="shared" si="619"/>
        <v>414</v>
      </c>
      <c r="AO670" s="47">
        <f t="shared" si="620"/>
        <v>432</v>
      </c>
      <c r="AP670" s="47">
        <f t="shared" si="621"/>
        <v>448</v>
      </c>
      <c r="AQ670" s="47">
        <f t="shared" si="622"/>
        <v>462</v>
      </c>
      <c r="AR670" s="47">
        <f t="shared" si="623"/>
        <v>466</v>
      </c>
      <c r="AS670" s="47">
        <f t="shared" si="624"/>
        <v>436</v>
      </c>
      <c r="AT670" s="47">
        <f t="shared" si="625"/>
        <v>426</v>
      </c>
      <c r="AU670" s="47">
        <f t="shared" si="626"/>
        <v>431</v>
      </c>
      <c r="AV670" s="47">
        <f t="shared" si="627"/>
        <v>426</v>
      </c>
      <c r="AW670" s="47">
        <f t="shared" si="628"/>
        <v>437</v>
      </c>
      <c r="AX670" s="47">
        <f t="shared" si="629"/>
        <v>417</v>
      </c>
      <c r="AY670" s="47">
        <f t="shared" si="630"/>
        <v>421</v>
      </c>
      <c r="AZ670" s="47" t="str">
        <f t="shared" si="631"/>
        <v>NA</v>
      </c>
      <c r="BA670" s="47" t="str">
        <f t="shared" si="632"/>
        <v>NA</v>
      </c>
      <c r="BB670" s="47">
        <f t="shared" si="606"/>
        <v>456</v>
      </c>
      <c r="BC670" s="47">
        <f t="shared" si="607"/>
        <v>466</v>
      </c>
      <c r="BD670" s="47">
        <f t="shared" si="608"/>
        <v>457</v>
      </c>
      <c r="BE670" s="47">
        <f t="shared" si="609"/>
        <v>448</v>
      </c>
    </row>
    <row r="671" spans="1:57" s="36" customFormat="1" ht="15" customHeight="1" x14ac:dyDescent="0.25">
      <c r="A671" s="54" t="s">
        <v>252</v>
      </c>
      <c r="B671" s="8" t="s">
        <v>928</v>
      </c>
      <c r="C671" s="81" t="s">
        <v>1130</v>
      </c>
      <c r="D671" s="37"/>
      <c r="E671" s="37"/>
      <c r="F671" s="37"/>
      <c r="G671" s="37"/>
      <c r="H671" s="37">
        <v>21889</v>
      </c>
      <c r="I671" s="37">
        <v>25453</v>
      </c>
      <c r="J671" s="37">
        <v>30408</v>
      </c>
      <c r="K671" s="37">
        <v>35231</v>
      </c>
      <c r="L671" s="37">
        <v>40058</v>
      </c>
      <c r="M671" s="37">
        <v>43066</v>
      </c>
      <c r="N671" s="37">
        <v>40604</v>
      </c>
      <c r="O671" s="37">
        <v>40661</v>
      </c>
      <c r="P671" s="37">
        <v>42188</v>
      </c>
      <c r="Q671" s="37">
        <v>44211</v>
      </c>
      <c r="R671" s="37">
        <v>44909</v>
      </c>
      <c r="S671" s="37">
        <v>44308</v>
      </c>
      <c r="T671" s="66">
        <v>74921</v>
      </c>
      <c r="U671" s="62">
        <v>78526</v>
      </c>
      <c r="V671" s="67">
        <v>76955</v>
      </c>
      <c r="W671" s="67">
        <v>69478</v>
      </c>
      <c r="X671" s="67">
        <v>75164</v>
      </c>
      <c r="Y671" s="67"/>
      <c r="Z671" s="67"/>
      <c r="AA671" s="147">
        <v>87118</v>
      </c>
      <c r="AB671" s="147">
        <v>91243</v>
      </c>
      <c r="AC671" s="147"/>
      <c r="AD671" s="147"/>
      <c r="AE671" s="47" t="str">
        <f t="shared" ref="AE671:AE682" si="633">IF(D671&gt;0,RANK(D671,D$22:D$1192),"NA")</f>
        <v>NA</v>
      </c>
      <c r="AF671" s="47" t="str">
        <f t="shared" ref="AF671:AF682" si="634">IF(E671&gt;0,RANK(E671,E$22:E$1192),"NA")</f>
        <v>NA</v>
      </c>
      <c r="AG671" s="47" t="str">
        <f t="shared" ref="AG671:AG682" si="635">IF(F671&gt;0,RANK(F671,F$22:F$1192),"NA")</f>
        <v>NA</v>
      </c>
      <c r="AH671" s="47" t="str">
        <f t="shared" ref="AH671:AH682" si="636">IF(G671&gt;0,RANK(G671,G$22:G$1192),"NA")</f>
        <v>NA</v>
      </c>
      <c r="AI671" s="47">
        <f t="shared" ref="AI671:AI682" si="637">IF(H671&gt;0,RANK(H671,H$22:H$1192),"NA")</f>
        <v>367</v>
      </c>
      <c r="AJ671" s="47">
        <f t="shared" ref="AJ671:AJ682" si="638">IF(I671&gt;0,RANK(I671,I$22:I$1192),"NA")</f>
        <v>385</v>
      </c>
      <c r="AK671" s="47">
        <f t="shared" ref="AK671:AK682" si="639">IF(J671&gt;0,RANK(J671,J$22:J$1192),"NA")</f>
        <v>374</v>
      </c>
      <c r="AL671" s="47">
        <f t="shared" ref="AL671:AL682" si="640">IF(K671&gt;0,RANK(K671,K$22:K$1192),"NA")</f>
        <v>384</v>
      </c>
      <c r="AM671" s="47">
        <f t="shared" ref="AM671:AM682" si="641">IF(L671&gt;0,RANK(L671,L$22:L$1192),"NA")</f>
        <v>392</v>
      </c>
      <c r="AN671" s="47">
        <f t="shared" ref="AN671:AN682" si="642">IF(M671&gt;0,RANK(M671,M$22:M$1192),"NA")</f>
        <v>399</v>
      </c>
      <c r="AO671" s="47">
        <f t="shared" ref="AO671:AO682" si="643">IF(N671&gt;0,RANK(N671,N$22:N$1192),"NA")</f>
        <v>463</v>
      </c>
      <c r="AP671" s="47">
        <f t="shared" ref="AP671:AP682" si="644">IF(O671&gt;0,RANK(O671,O$22:O$1192),"NA")</f>
        <v>459</v>
      </c>
      <c r="AQ671" s="47">
        <f t="shared" ref="AQ671:AQ682" si="645">IF(P671&gt;0,RANK(P671,P$22:P$1192),"NA")</f>
        <v>450</v>
      </c>
      <c r="AR671" s="47">
        <f t="shared" ref="AR671:AR682" si="646">IF(Q671&gt;0,RANK(Q671,Q$22:Q$1192),"NA")</f>
        <v>448</v>
      </c>
      <c r="AS671" s="47">
        <f t="shared" ref="AS671:AS682" si="647">IF(R671&gt;0,RANK(R671,R$22:R$1192),"NA")</f>
        <v>479</v>
      </c>
      <c r="AT671" s="47">
        <f t="shared" ref="AT671:AT682" si="648">IF(S671&gt;0,RANK(S671,S$22:S$1192),"NA")</f>
        <v>503</v>
      </c>
      <c r="AU671" s="47">
        <f t="shared" ref="AU671:AU682" si="649">IF(T671&gt;0,RANK(T671,T$22:T$1192),"NA")</f>
        <v>405</v>
      </c>
      <c r="AV671" s="47">
        <f t="shared" ref="AV671:AV682" si="650">IF(U671&gt;0,RANK(U671,U$22:U$1192),"NA")</f>
        <v>429</v>
      </c>
      <c r="AW671" s="47">
        <f t="shared" ref="AW671:AW682" si="651">IF(V671&gt;0,RANK(V671,V$22:V$1192),"NA")</f>
        <v>449</v>
      </c>
      <c r="AX671" s="47">
        <f t="shared" ref="AX671:AX682" si="652">IF(W671&gt;0,RANK(W671,W$22:W$1192),"NA")</f>
        <v>398</v>
      </c>
      <c r="AY671" s="47">
        <f t="shared" ref="AY671:AY682" si="653">IF(X671&gt;0,RANK(X671,X$22:X$1192),"NA")</f>
        <v>401</v>
      </c>
      <c r="AZ671" s="47" t="str">
        <f t="shared" ref="AZ671:AZ682" si="654">IF(Y671&gt;0,RANK(Y671,Y$22:Y$1192),"NA")</f>
        <v>NA</v>
      </c>
      <c r="BA671" s="47" t="str">
        <f t="shared" ref="BA671:BA682" si="655">IF(Z671&gt;0,RANK(Z671,Z$22:Z$1192),"NA")</f>
        <v>NA</v>
      </c>
      <c r="BB671" s="47">
        <f t="shared" si="606"/>
        <v>449</v>
      </c>
      <c r="BC671" s="47">
        <f t="shared" si="607"/>
        <v>472</v>
      </c>
      <c r="BD671" s="47" t="str">
        <f t="shared" si="608"/>
        <v>NA</v>
      </c>
      <c r="BE671" s="47" t="str">
        <f t="shared" si="609"/>
        <v>NA</v>
      </c>
    </row>
    <row r="672" spans="1:57" s="36" customFormat="1" ht="15" customHeight="1" x14ac:dyDescent="0.25">
      <c r="A672" s="54" t="s">
        <v>1055</v>
      </c>
      <c r="B672" s="8" t="s">
        <v>919</v>
      </c>
      <c r="C672" s="81" t="s">
        <v>1130</v>
      </c>
      <c r="D672" s="37"/>
      <c r="E672" s="37"/>
      <c r="F672" s="37"/>
      <c r="G672" s="37"/>
      <c r="H672" s="37">
        <v>19074</v>
      </c>
      <c r="I672" s="37">
        <v>26004</v>
      </c>
      <c r="J672" s="37">
        <v>30334</v>
      </c>
      <c r="K672" s="37">
        <v>37656</v>
      </c>
      <c r="L672" s="37">
        <v>44698</v>
      </c>
      <c r="M672" s="37">
        <v>53751</v>
      </c>
      <c r="N672" s="37">
        <v>62032</v>
      </c>
      <c r="O672" s="37">
        <v>59959</v>
      </c>
      <c r="P672" s="37">
        <v>54462</v>
      </c>
      <c r="Q672" s="37">
        <v>56773</v>
      </c>
      <c r="R672" s="37">
        <v>64361</v>
      </c>
      <c r="S672" s="37">
        <v>68777</v>
      </c>
      <c r="T672" s="66">
        <v>74912</v>
      </c>
      <c r="U672" s="62">
        <v>84521</v>
      </c>
      <c r="V672" s="67">
        <v>82351</v>
      </c>
      <c r="W672" s="67">
        <v>59573</v>
      </c>
      <c r="X672" s="67">
        <v>64249</v>
      </c>
      <c r="Y672" s="67"/>
      <c r="Z672" s="67"/>
      <c r="AA672" s="147">
        <v>82367</v>
      </c>
      <c r="AB672" s="147">
        <v>90417</v>
      </c>
      <c r="AC672" s="147">
        <v>84919</v>
      </c>
      <c r="AD672" s="147">
        <v>79463</v>
      </c>
      <c r="AE672" s="47" t="str">
        <f t="shared" si="633"/>
        <v>NA</v>
      </c>
      <c r="AF672" s="47" t="str">
        <f t="shared" si="634"/>
        <v>NA</v>
      </c>
      <c r="AG672" s="47" t="str">
        <f t="shared" si="635"/>
        <v>NA</v>
      </c>
      <c r="AH672" s="47" t="str">
        <f t="shared" si="636"/>
        <v>NA</v>
      </c>
      <c r="AI672" s="47">
        <f t="shared" si="637"/>
        <v>381</v>
      </c>
      <c r="AJ672" s="47">
        <f t="shared" si="638"/>
        <v>380</v>
      </c>
      <c r="AK672" s="47">
        <f t="shared" si="639"/>
        <v>375</v>
      </c>
      <c r="AL672" s="47">
        <f t="shared" si="640"/>
        <v>375</v>
      </c>
      <c r="AM672" s="47">
        <f t="shared" si="641"/>
        <v>379</v>
      </c>
      <c r="AN672" s="47">
        <f t="shared" si="642"/>
        <v>367</v>
      </c>
      <c r="AO672" s="47">
        <f t="shared" si="643"/>
        <v>380</v>
      </c>
      <c r="AP672" s="47">
        <f t="shared" si="644"/>
        <v>382</v>
      </c>
      <c r="AQ672" s="47">
        <f t="shared" si="645"/>
        <v>395</v>
      </c>
      <c r="AR672" s="47">
        <f t="shared" si="646"/>
        <v>384</v>
      </c>
      <c r="AS672" s="47">
        <f t="shared" si="647"/>
        <v>389</v>
      </c>
      <c r="AT672" s="47">
        <f t="shared" si="648"/>
        <v>395</v>
      </c>
      <c r="AU672" s="47">
        <f t="shared" si="649"/>
        <v>406</v>
      </c>
      <c r="AV672" s="47">
        <f t="shared" si="650"/>
        <v>407</v>
      </c>
      <c r="AW672" s="47">
        <f t="shared" si="651"/>
        <v>426</v>
      </c>
      <c r="AX672" s="47">
        <f t="shared" si="652"/>
        <v>439</v>
      </c>
      <c r="AY672" s="47">
        <f t="shared" si="653"/>
        <v>445</v>
      </c>
      <c r="AZ672" s="47" t="str">
        <f t="shared" si="654"/>
        <v>NA</v>
      </c>
      <c r="BA672" s="47" t="str">
        <f t="shared" si="655"/>
        <v>NA</v>
      </c>
      <c r="BB672" s="47">
        <f t="shared" si="606"/>
        <v>461</v>
      </c>
      <c r="BC672" s="47">
        <f t="shared" si="607"/>
        <v>474</v>
      </c>
      <c r="BD672" s="47">
        <f t="shared" si="608"/>
        <v>489</v>
      </c>
      <c r="BE672" s="47">
        <f t="shared" si="609"/>
        <v>504</v>
      </c>
    </row>
    <row r="673" spans="1:57" s="36" customFormat="1" ht="15" customHeight="1" x14ac:dyDescent="0.25">
      <c r="A673" s="54" t="s">
        <v>583</v>
      </c>
      <c r="B673" s="8" t="s">
        <v>917</v>
      </c>
      <c r="C673" s="81" t="s">
        <v>1130</v>
      </c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66"/>
      <c r="U673" s="62"/>
      <c r="V673" s="67">
        <v>102545</v>
      </c>
      <c r="W673" s="67">
        <v>69492</v>
      </c>
      <c r="X673" s="67">
        <v>74485</v>
      </c>
      <c r="Y673" s="67"/>
      <c r="Z673" s="67"/>
      <c r="AA673" s="147">
        <v>81818</v>
      </c>
      <c r="AB673" s="147">
        <v>89819</v>
      </c>
      <c r="AC673" s="147">
        <v>87821</v>
      </c>
      <c r="AD673" s="147">
        <v>81397</v>
      </c>
      <c r="AE673" s="47" t="str">
        <f t="shared" si="633"/>
        <v>NA</v>
      </c>
      <c r="AF673" s="47" t="str">
        <f t="shared" si="634"/>
        <v>NA</v>
      </c>
      <c r="AG673" s="47" t="str">
        <f t="shared" si="635"/>
        <v>NA</v>
      </c>
      <c r="AH673" s="47" t="str">
        <f t="shared" si="636"/>
        <v>NA</v>
      </c>
      <c r="AI673" s="47" t="str">
        <f t="shared" si="637"/>
        <v>NA</v>
      </c>
      <c r="AJ673" s="47" t="str">
        <f t="shared" si="638"/>
        <v>NA</v>
      </c>
      <c r="AK673" s="47" t="str">
        <f t="shared" si="639"/>
        <v>NA</v>
      </c>
      <c r="AL673" s="47" t="str">
        <f t="shared" si="640"/>
        <v>NA</v>
      </c>
      <c r="AM673" s="47" t="str">
        <f t="shared" si="641"/>
        <v>NA</v>
      </c>
      <c r="AN673" s="47" t="str">
        <f t="shared" si="642"/>
        <v>NA</v>
      </c>
      <c r="AO673" s="47" t="str">
        <f t="shared" si="643"/>
        <v>NA</v>
      </c>
      <c r="AP673" s="47" t="str">
        <f t="shared" si="644"/>
        <v>NA</v>
      </c>
      <c r="AQ673" s="47" t="str">
        <f t="shared" si="645"/>
        <v>NA</v>
      </c>
      <c r="AR673" s="47" t="str">
        <f t="shared" si="646"/>
        <v>NA</v>
      </c>
      <c r="AS673" s="47" t="str">
        <f t="shared" si="647"/>
        <v>NA</v>
      </c>
      <c r="AT673" s="47" t="str">
        <f t="shared" si="648"/>
        <v>NA</v>
      </c>
      <c r="AU673" s="47" t="str">
        <f t="shared" si="649"/>
        <v>NA</v>
      </c>
      <c r="AV673" s="47" t="str">
        <f t="shared" si="650"/>
        <v>NA</v>
      </c>
      <c r="AW673" s="47">
        <f t="shared" si="651"/>
        <v>378</v>
      </c>
      <c r="AX673" s="47">
        <f t="shared" si="652"/>
        <v>397</v>
      </c>
      <c r="AY673" s="47">
        <f t="shared" si="653"/>
        <v>403</v>
      </c>
      <c r="AZ673" s="47" t="str">
        <f t="shared" si="654"/>
        <v>NA</v>
      </c>
      <c r="BA673" s="47" t="str">
        <f t="shared" si="655"/>
        <v>NA</v>
      </c>
      <c r="BB673" s="47">
        <f t="shared" si="606"/>
        <v>466</v>
      </c>
      <c r="BC673" s="47">
        <f t="shared" si="607"/>
        <v>477</v>
      </c>
      <c r="BD673" s="47">
        <f t="shared" si="608"/>
        <v>481</v>
      </c>
      <c r="BE673" s="47">
        <f t="shared" si="609"/>
        <v>494</v>
      </c>
    </row>
    <row r="674" spans="1:57" s="36" customFormat="1" ht="15" customHeight="1" x14ac:dyDescent="0.25">
      <c r="A674" s="54" t="s">
        <v>500</v>
      </c>
      <c r="B674" s="8" t="s">
        <v>926</v>
      </c>
      <c r="C674" s="81" t="s">
        <v>1130</v>
      </c>
      <c r="D674" s="37"/>
      <c r="E674" s="37"/>
      <c r="F674" s="37"/>
      <c r="G674" s="37"/>
      <c r="H674" s="37"/>
      <c r="I674" s="37">
        <v>3263</v>
      </c>
      <c r="J674" s="37">
        <v>18416</v>
      </c>
      <c r="K674" s="37">
        <v>22462</v>
      </c>
      <c r="L674" s="98">
        <f>((N674-K674)/3)+K674</f>
        <v>29714.333333333332</v>
      </c>
      <c r="M674" s="98">
        <f>((N674-K674)/3)+L674</f>
        <v>36966.666666666664</v>
      </c>
      <c r="N674" s="37">
        <v>44219</v>
      </c>
      <c r="O674" s="37">
        <v>33931</v>
      </c>
      <c r="P674" s="37">
        <v>31101</v>
      </c>
      <c r="Q674" s="37">
        <v>33999</v>
      </c>
      <c r="R674" s="37">
        <v>41314</v>
      </c>
      <c r="S674" s="37">
        <v>73011</v>
      </c>
      <c r="T674" s="66">
        <v>77485</v>
      </c>
      <c r="U674" s="62">
        <v>88785</v>
      </c>
      <c r="V674" s="67">
        <v>74555</v>
      </c>
      <c r="W674" s="67">
        <v>63536</v>
      </c>
      <c r="X674" s="67">
        <v>63871</v>
      </c>
      <c r="Y674" s="67"/>
      <c r="Z674" s="67"/>
      <c r="AA674" s="147">
        <v>81081</v>
      </c>
      <c r="AB674" s="147">
        <v>89571</v>
      </c>
      <c r="AC674" s="147">
        <v>88661</v>
      </c>
      <c r="AD674" s="147">
        <v>84685</v>
      </c>
      <c r="AE674" s="47" t="str">
        <f t="shared" si="633"/>
        <v>NA</v>
      </c>
      <c r="AF674" s="47" t="str">
        <f t="shared" si="634"/>
        <v>NA</v>
      </c>
      <c r="AG674" s="47" t="str">
        <f t="shared" si="635"/>
        <v>NA</v>
      </c>
      <c r="AH674" s="47" t="str">
        <f t="shared" si="636"/>
        <v>NA</v>
      </c>
      <c r="AI674" s="47" t="str">
        <f t="shared" si="637"/>
        <v>NA</v>
      </c>
      <c r="AJ674" s="47">
        <f t="shared" si="638"/>
        <v>481</v>
      </c>
      <c r="AK674" s="47">
        <f t="shared" si="639"/>
        <v>438</v>
      </c>
      <c r="AL674" s="47">
        <f t="shared" si="640"/>
        <v>438</v>
      </c>
      <c r="AM674" s="47">
        <f t="shared" si="641"/>
        <v>443</v>
      </c>
      <c r="AN674" s="47">
        <f t="shared" si="642"/>
        <v>428</v>
      </c>
      <c r="AO674" s="47">
        <f t="shared" si="643"/>
        <v>446</v>
      </c>
      <c r="AP674" s="47">
        <f t="shared" si="644"/>
        <v>496</v>
      </c>
      <c r="AQ674" s="47">
        <f t="shared" si="645"/>
        <v>521</v>
      </c>
      <c r="AR674" s="47">
        <f t="shared" si="646"/>
        <v>511</v>
      </c>
      <c r="AS674" s="47">
        <f t="shared" si="647"/>
        <v>498</v>
      </c>
      <c r="AT674" s="47">
        <f t="shared" si="648"/>
        <v>381</v>
      </c>
      <c r="AU674" s="47">
        <f t="shared" si="649"/>
        <v>396</v>
      </c>
      <c r="AV674" s="47">
        <f t="shared" si="650"/>
        <v>397</v>
      </c>
      <c r="AW674" s="47">
        <f t="shared" si="651"/>
        <v>455</v>
      </c>
      <c r="AX674" s="47">
        <f t="shared" si="652"/>
        <v>418</v>
      </c>
      <c r="AY674" s="47">
        <f t="shared" si="653"/>
        <v>447</v>
      </c>
      <c r="AZ674" s="47" t="str">
        <f t="shared" si="654"/>
        <v>NA</v>
      </c>
      <c r="BA674" s="47" t="str">
        <f t="shared" si="655"/>
        <v>NA</v>
      </c>
      <c r="BB674" s="47">
        <f t="shared" si="606"/>
        <v>470</v>
      </c>
      <c r="BC674" s="47">
        <f t="shared" si="607"/>
        <v>478</v>
      </c>
      <c r="BD674" s="47">
        <f t="shared" si="608"/>
        <v>477</v>
      </c>
      <c r="BE674" s="47">
        <f t="shared" si="609"/>
        <v>481</v>
      </c>
    </row>
    <row r="675" spans="1:57" s="36" customFormat="1" ht="15" customHeight="1" x14ac:dyDescent="0.25">
      <c r="A675" s="54" t="s">
        <v>770</v>
      </c>
      <c r="B675" s="8" t="s">
        <v>917</v>
      </c>
      <c r="C675" s="81" t="s">
        <v>1130</v>
      </c>
      <c r="D675" s="37"/>
      <c r="E675" s="37"/>
      <c r="F675" s="37"/>
      <c r="G675" s="37"/>
      <c r="H675" s="37"/>
      <c r="I675" s="37"/>
      <c r="J675" s="37">
        <v>17713</v>
      </c>
      <c r="K675" s="37">
        <v>19547</v>
      </c>
      <c r="L675" s="37">
        <v>25978</v>
      </c>
      <c r="M675" s="37">
        <v>28289</v>
      </c>
      <c r="N675" s="37">
        <v>30232</v>
      </c>
      <c r="O675" s="37">
        <v>34398</v>
      </c>
      <c r="P675" s="37">
        <v>32953</v>
      </c>
      <c r="Q675" s="37">
        <v>29976</v>
      </c>
      <c r="R675" s="37">
        <v>46689</v>
      </c>
      <c r="S675" s="37">
        <v>58261</v>
      </c>
      <c r="T675" s="66">
        <v>64162</v>
      </c>
      <c r="U675" s="62">
        <v>70644</v>
      </c>
      <c r="V675" s="67">
        <v>66922</v>
      </c>
      <c r="W675" s="67">
        <v>60942</v>
      </c>
      <c r="X675" s="67">
        <v>67934</v>
      </c>
      <c r="Y675" s="67"/>
      <c r="Z675" s="67"/>
      <c r="AA675" s="147">
        <v>79128</v>
      </c>
      <c r="AB675" s="147">
        <v>88585</v>
      </c>
      <c r="AC675" s="147">
        <v>84791</v>
      </c>
      <c r="AD675" s="147">
        <v>81481</v>
      </c>
      <c r="AE675" s="47" t="str">
        <f t="shared" si="633"/>
        <v>NA</v>
      </c>
      <c r="AF675" s="47" t="str">
        <f t="shared" si="634"/>
        <v>NA</v>
      </c>
      <c r="AG675" s="47" t="str">
        <f t="shared" si="635"/>
        <v>NA</v>
      </c>
      <c r="AH675" s="47" t="str">
        <f t="shared" si="636"/>
        <v>NA</v>
      </c>
      <c r="AI675" s="47" t="str">
        <f t="shared" si="637"/>
        <v>NA</v>
      </c>
      <c r="AJ675" s="47" t="str">
        <f t="shared" si="638"/>
        <v>NA</v>
      </c>
      <c r="AK675" s="47">
        <f t="shared" si="639"/>
        <v>444</v>
      </c>
      <c r="AL675" s="47">
        <f t="shared" si="640"/>
        <v>453</v>
      </c>
      <c r="AM675" s="47">
        <f t="shared" si="641"/>
        <v>456</v>
      </c>
      <c r="AN675" s="47">
        <f t="shared" si="642"/>
        <v>464</v>
      </c>
      <c r="AO675" s="47">
        <f t="shared" si="643"/>
        <v>517</v>
      </c>
      <c r="AP675" s="47">
        <f t="shared" si="644"/>
        <v>492</v>
      </c>
      <c r="AQ675" s="47">
        <f t="shared" si="645"/>
        <v>506</v>
      </c>
      <c r="AR675" s="47">
        <f t="shared" si="646"/>
        <v>541</v>
      </c>
      <c r="AS675" s="47">
        <f t="shared" si="647"/>
        <v>468</v>
      </c>
      <c r="AT675" s="47">
        <f t="shared" si="648"/>
        <v>432</v>
      </c>
      <c r="AU675" s="47">
        <f t="shared" si="649"/>
        <v>435</v>
      </c>
      <c r="AV675" s="47">
        <f t="shared" si="650"/>
        <v>453</v>
      </c>
      <c r="AW675" s="47">
        <f t="shared" si="651"/>
        <v>491</v>
      </c>
      <c r="AX675" s="47">
        <f t="shared" si="652"/>
        <v>432</v>
      </c>
      <c r="AY675" s="47">
        <f t="shared" si="653"/>
        <v>425</v>
      </c>
      <c r="AZ675" s="47" t="str">
        <f t="shared" si="654"/>
        <v>NA</v>
      </c>
      <c r="BA675" s="47" t="str">
        <f t="shared" si="655"/>
        <v>NA</v>
      </c>
      <c r="BB675" s="47">
        <f t="shared" si="606"/>
        <v>477</v>
      </c>
      <c r="BC675" s="47">
        <f t="shared" si="607"/>
        <v>480</v>
      </c>
      <c r="BD675" s="47">
        <f t="shared" si="608"/>
        <v>491</v>
      </c>
      <c r="BE675" s="47">
        <f t="shared" si="609"/>
        <v>493</v>
      </c>
    </row>
    <row r="676" spans="1:57" s="36" customFormat="1" ht="15" customHeight="1" x14ac:dyDescent="0.25">
      <c r="A676" s="54" t="s">
        <v>281</v>
      </c>
      <c r="B676" s="8" t="s">
        <v>919</v>
      </c>
      <c r="C676" s="81" t="s">
        <v>1130</v>
      </c>
      <c r="D676" s="37"/>
      <c r="E676" s="37"/>
      <c r="F676" s="37"/>
      <c r="G676" s="37"/>
      <c r="H676" s="37">
        <v>56546</v>
      </c>
      <c r="I676" s="37">
        <v>60064</v>
      </c>
      <c r="J676" s="37">
        <v>66014</v>
      </c>
      <c r="K676" s="37">
        <v>75135</v>
      </c>
      <c r="L676" s="98">
        <f>((N676-K676)/3)+K676</f>
        <v>76322</v>
      </c>
      <c r="M676" s="98">
        <f>((N676-K676)/3)+L676</f>
        <v>77509</v>
      </c>
      <c r="N676" s="37">
        <v>78696</v>
      </c>
      <c r="O676" s="37">
        <v>71556</v>
      </c>
      <c r="P676" s="37">
        <v>62433</v>
      </c>
      <c r="Q676" s="37">
        <v>62939</v>
      </c>
      <c r="R676" s="37">
        <v>67648</v>
      </c>
      <c r="S676" s="37">
        <v>71732</v>
      </c>
      <c r="T676" s="66">
        <v>77878</v>
      </c>
      <c r="U676" s="62">
        <v>89075</v>
      </c>
      <c r="V676" s="67">
        <v>89030</v>
      </c>
      <c r="W676" s="67">
        <v>68669</v>
      </c>
      <c r="X676" s="67">
        <v>72881</v>
      </c>
      <c r="Y676" s="67"/>
      <c r="Z676" s="67"/>
      <c r="AA676" s="147">
        <v>82250</v>
      </c>
      <c r="AB676" s="147">
        <v>87613</v>
      </c>
      <c r="AC676" s="147">
        <v>84716</v>
      </c>
      <c r="AD676" s="147">
        <v>80617</v>
      </c>
      <c r="AE676" s="47" t="str">
        <f t="shared" si="633"/>
        <v>NA</v>
      </c>
      <c r="AF676" s="47" t="str">
        <f t="shared" si="634"/>
        <v>NA</v>
      </c>
      <c r="AG676" s="47" t="str">
        <f t="shared" si="635"/>
        <v>NA</v>
      </c>
      <c r="AH676" s="47" t="str">
        <f t="shared" si="636"/>
        <v>NA</v>
      </c>
      <c r="AI676" s="47">
        <f t="shared" si="637"/>
        <v>241</v>
      </c>
      <c r="AJ676" s="47">
        <f t="shared" si="638"/>
        <v>264</v>
      </c>
      <c r="AK676" s="47">
        <f t="shared" si="639"/>
        <v>277</v>
      </c>
      <c r="AL676" s="47">
        <f t="shared" si="640"/>
        <v>290</v>
      </c>
      <c r="AM676" s="47">
        <f t="shared" si="641"/>
        <v>301</v>
      </c>
      <c r="AN676" s="47">
        <f t="shared" si="642"/>
        <v>321</v>
      </c>
      <c r="AO676" s="47">
        <f t="shared" si="643"/>
        <v>349</v>
      </c>
      <c r="AP676" s="47">
        <f t="shared" si="644"/>
        <v>354</v>
      </c>
      <c r="AQ676" s="47">
        <f t="shared" si="645"/>
        <v>369</v>
      </c>
      <c r="AR676" s="47">
        <f t="shared" si="646"/>
        <v>366</v>
      </c>
      <c r="AS676" s="47">
        <f t="shared" si="647"/>
        <v>377</v>
      </c>
      <c r="AT676" s="47">
        <f t="shared" si="648"/>
        <v>388</v>
      </c>
      <c r="AU676" s="47">
        <f t="shared" si="649"/>
        <v>394</v>
      </c>
      <c r="AV676" s="47">
        <f t="shared" si="650"/>
        <v>396</v>
      </c>
      <c r="AW676" s="47">
        <f t="shared" si="651"/>
        <v>407</v>
      </c>
      <c r="AX676" s="47">
        <f t="shared" si="652"/>
        <v>401</v>
      </c>
      <c r="AY676" s="47">
        <f t="shared" si="653"/>
        <v>409</v>
      </c>
      <c r="AZ676" s="47" t="str">
        <f t="shared" si="654"/>
        <v>NA</v>
      </c>
      <c r="BA676" s="47" t="str">
        <f t="shared" si="655"/>
        <v>NA</v>
      </c>
      <c r="BB676" s="47">
        <f t="shared" si="606"/>
        <v>462</v>
      </c>
      <c r="BC676" s="47">
        <f t="shared" si="607"/>
        <v>483</v>
      </c>
      <c r="BD676" s="47">
        <f t="shared" si="608"/>
        <v>492</v>
      </c>
      <c r="BE676" s="47">
        <f t="shared" si="609"/>
        <v>500</v>
      </c>
    </row>
    <row r="677" spans="1:57" s="36" customFormat="1" ht="15" customHeight="1" x14ac:dyDescent="0.25">
      <c r="A677" s="54" t="s">
        <v>741</v>
      </c>
      <c r="B677" s="8" t="s">
        <v>916</v>
      </c>
      <c r="C677" s="81" t="s">
        <v>1130</v>
      </c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>
        <v>98152</v>
      </c>
      <c r="O677" s="37">
        <v>87470</v>
      </c>
      <c r="P677" s="37">
        <v>76159</v>
      </c>
      <c r="Q677" s="37">
        <v>72150</v>
      </c>
      <c r="R677" s="37">
        <v>80113</v>
      </c>
      <c r="S677" s="37">
        <v>77433</v>
      </c>
      <c r="T677" s="70">
        <f>(($V$662-$S$662)/3)+S677</f>
        <v>83057</v>
      </c>
      <c r="U677" s="70">
        <f>(($V$662-$S$662)/3)+T677</f>
        <v>88681</v>
      </c>
      <c r="V677" s="67">
        <v>81465</v>
      </c>
      <c r="W677" s="67">
        <v>67589</v>
      </c>
      <c r="X677" s="67">
        <v>70805</v>
      </c>
      <c r="Y677" s="67"/>
      <c r="Z677" s="67"/>
      <c r="AA677" s="147">
        <v>80660</v>
      </c>
      <c r="AB677" s="147">
        <v>86604</v>
      </c>
      <c r="AC677" s="147">
        <v>88842</v>
      </c>
      <c r="AD677" s="147">
        <v>82868</v>
      </c>
      <c r="AE677" s="47" t="str">
        <f t="shared" si="633"/>
        <v>NA</v>
      </c>
      <c r="AF677" s="47" t="str">
        <f t="shared" si="634"/>
        <v>NA</v>
      </c>
      <c r="AG677" s="47" t="str">
        <f t="shared" si="635"/>
        <v>NA</v>
      </c>
      <c r="AH677" s="47" t="str">
        <f t="shared" si="636"/>
        <v>NA</v>
      </c>
      <c r="AI677" s="47" t="str">
        <f t="shared" si="637"/>
        <v>NA</v>
      </c>
      <c r="AJ677" s="47" t="str">
        <f t="shared" si="638"/>
        <v>NA</v>
      </c>
      <c r="AK677" s="47" t="str">
        <f t="shared" si="639"/>
        <v>NA</v>
      </c>
      <c r="AL677" s="47" t="str">
        <f t="shared" si="640"/>
        <v>NA</v>
      </c>
      <c r="AM677" s="47" t="str">
        <f t="shared" si="641"/>
        <v>NA</v>
      </c>
      <c r="AN677" s="47" t="str">
        <f t="shared" si="642"/>
        <v>NA</v>
      </c>
      <c r="AO677" s="47">
        <f t="shared" si="643"/>
        <v>308</v>
      </c>
      <c r="AP677" s="47">
        <f t="shared" si="644"/>
        <v>318</v>
      </c>
      <c r="AQ677" s="47">
        <f t="shared" si="645"/>
        <v>338</v>
      </c>
      <c r="AR677" s="47">
        <f t="shared" si="646"/>
        <v>351</v>
      </c>
      <c r="AS677" s="47">
        <f t="shared" si="647"/>
        <v>355</v>
      </c>
      <c r="AT677" s="47">
        <f t="shared" si="648"/>
        <v>372</v>
      </c>
      <c r="AU677" s="47">
        <f t="shared" si="649"/>
        <v>377</v>
      </c>
      <c r="AV677" s="47">
        <f t="shared" si="650"/>
        <v>398</v>
      </c>
      <c r="AW677" s="47">
        <f t="shared" si="651"/>
        <v>430</v>
      </c>
      <c r="AX677" s="47">
        <f t="shared" si="652"/>
        <v>406</v>
      </c>
      <c r="AY677" s="47">
        <f t="shared" si="653"/>
        <v>415</v>
      </c>
      <c r="AZ677" s="47" t="str">
        <f t="shared" si="654"/>
        <v>NA</v>
      </c>
      <c r="BA677" s="47" t="str">
        <f t="shared" si="655"/>
        <v>NA</v>
      </c>
      <c r="BB677" s="47">
        <f t="shared" si="606"/>
        <v>474</v>
      </c>
      <c r="BC677" s="47">
        <f t="shared" si="607"/>
        <v>488</v>
      </c>
      <c r="BD677" s="47">
        <f t="shared" si="608"/>
        <v>476</v>
      </c>
      <c r="BE677" s="47">
        <f t="shared" si="609"/>
        <v>488</v>
      </c>
    </row>
    <row r="678" spans="1:57" s="36" customFormat="1" ht="15" customHeight="1" x14ac:dyDescent="0.25">
      <c r="A678" s="54" t="s">
        <v>784</v>
      </c>
      <c r="B678" s="8" t="s">
        <v>919</v>
      </c>
      <c r="C678" s="81" t="s">
        <v>1130</v>
      </c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>
        <v>36984</v>
      </c>
      <c r="P678" s="37">
        <v>37382</v>
      </c>
      <c r="Q678" s="37">
        <v>39778</v>
      </c>
      <c r="R678" s="37">
        <v>49561</v>
      </c>
      <c r="S678" s="37">
        <v>54174</v>
      </c>
      <c r="T678" s="66">
        <v>62406</v>
      </c>
      <c r="U678" s="62">
        <v>75491</v>
      </c>
      <c r="V678" s="67">
        <v>75479</v>
      </c>
      <c r="W678" s="67">
        <v>60945</v>
      </c>
      <c r="X678" s="67">
        <v>65081</v>
      </c>
      <c r="Y678" s="67"/>
      <c r="Z678" s="67"/>
      <c r="AA678" s="147">
        <v>76193</v>
      </c>
      <c r="AB678" s="147">
        <v>86226</v>
      </c>
      <c r="AC678" s="147">
        <v>84128</v>
      </c>
      <c r="AD678" s="147">
        <v>81113</v>
      </c>
      <c r="AE678" s="47" t="str">
        <f t="shared" si="633"/>
        <v>NA</v>
      </c>
      <c r="AF678" s="47" t="str">
        <f t="shared" si="634"/>
        <v>NA</v>
      </c>
      <c r="AG678" s="47" t="str">
        <f t="shared" si="635"/>
        <v>NA</v>
      </c>
      <c r="AH678" s="47" t="str">
        <f t="shared" si="636"/>
        <v>NA</v>
      </c>
      <c r="AI678" s="47" t="str">
        <f t="shared" si="637"/>
        <v>NA</v>
      </c>
      <c r="AJ678" s="47" t="str">
        <f t="shared" si="638"/>
        <v>NA</v>
      </c>
      <c r="AK678" s="47" t="str">
        <f t="shared" si="639"/>
        <v>NA</v>
      </c>
      <c r="AL678" s="47" t="str">
        <f t="shared" si="640"/>
        <v>NA</v>
      </c>
      <c r="AM678" s="47" t="str">
        <f t="shared" si="641"/>
        <v>NA</v>
      </c>
      <c r="AN678" s="47" t="str">
        <f t="shared" si="642"/>
        <v>NA</v>
      </c>
      <c r="AO678" s="47" t="str">
        <f t="shared" si="643"/>
        <v>NA</v>
      </c>
      <c r="AP678" s="47">
        <f t="shared" si="644"/>
        <v>479</v>
      </c>
      <c r="AQ678" s="47">
        <f t="shared" si="645"/>
        <v>475</v>
      </c>
      <c r="AR678" s="47">
        <f t="shared" si="646"/>
        <v>477</v>
      </c>
      <c r="AS678" s="47">
        <f t="shared" si="647"/>
        <v>449</v>
      </c>
      <c r="AT678" s="47">
        <f t="shared" si="648"/>
        <v>449</v>
      </c>
      <c r="AU678" s="47">
        <f t="shared" si="649"/>
        <v>442</v>
      </c>
      <c r="AV678" s="47">
        <f t="shared" si="650"/>
        <v>439</v>
      </c>
      <c r="AW678" s="47">
        <f t="shared" si="651"/>
        <v>452</v>
      </c>
      <c r="AX678" s="47">
        <f t="shared" si="652"/>
        <v>431</v>
      </c>
      <c r="AY678" s="47">
        <f t="shared" si="653"/>
        <v>439</v>
      </c>
      <c r="AZ678" s="47" t="str">
        <f t="shared" si="654"/>
        <v>NA</v>
      </c>
      <c r="BA678" s="47" t="str">
        <f t="shared" si="655"/>
        <v>NA</v>
      </c>
      <c r="BB678" s="47">
        <f t="shared" si="606"/>
        <v>486</v>
      </c>
      <c r="BC678" s="47">
        <f t="shared" si="607"/>
        <v>489</v>
      </c>
      <c r="BD678" s="47">
        <f t="shared" si="608"/>
        <v>495</v>
      </c>
      <c r="BE678" s="47">
        <f t="shared" si="609"/>
        <v>495</v>
      </c>
    </row>
    <row r="679" spans="1:57" s="36" customFormat="1" ht="15" customHeight="1" x14ac:dyDescent="0.25">
      <c r="A679" s="54" t="s">
        <v>556</v>
      </c>
      <c r="B679" s="8" t="s">
        <v>926</v>
      </c>
      <c r="C679" s="81" t="s">
        <v>1130</v>
      </c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66"/>
      <c r="U679" s="62">
        <v>63007</v>
      </c>
      <c r="V679" s="67">
        <v>57219</v>
      </c>
      <c r="W679" s="67"/>
      <c r="X679" s="67"/>
      <c r="Y679" s="67"/>
      <c r="Z679" s="67"/>
      <c r="AA679" s="147">
        <v>76099</v>
      </c>
      <c r="AB679" s="147">
        <v>85817</v>
      </c>
      <c r="AC679" s="147">
        <v>83038</v>
      </c>
      <c r="AD679" s="147">
        <v>79713</v>
      </c>
      <c r="AE679" s="47" t="str">
        <f t="shared" si="633"/>
        <v>NA</v>
      </c>
      <c r="AF679" s="47" t="str">
        <f t="shared" si="634"/>
        <v>NA</v>
      </c>
      <c r="AG679" s="47" t="str">
        <f t="shared" si="635"/>
        <v>NA</v>
      </c>
      <c r="AH679" s="47" t="str">
        <f t="shared" si="636"/>
        <v>NA</v>
      </c>
      <c r="AI679" s="47" t="str">
        <f t="shared" si="637"/>
        <v>NA</v>
      </c>
      <c r="AJ679" s="47" t="str">
        <f t="shared" si="638"/>
        <v>NA</v>
      </c>
      <c r="AK679" s="47" t="str">
        <f t="shared" si="639"/>
        <v>NA</v>
      </c>
      <c r="AL679" s="47" t="str">
        <f t="shared" si="640"/>
        <v>NA</v>
      </c>
      <c r="AM679" s="47" t="str">
        <f t="shared" si="641"/>
        <v>NA</v>
      </c>
      <c r="AN679" s="47" t="str">
        <f t="shared" si="642"/>
        <v>NA</v>
      </c>
      <c r="AO679" s="47" t="str">
        <f t="shared" si="643"/>
        <v>NA</v>
      </c>
      <c r="AP679" s="47" t="str">
        <f t="shared" si="644"/>
        <v>NA</v>
      </c>
      <c r="AQ679" s="47" t="str">
        <f t="shared" si="645"/>
        <v>NA</v>
      </c>
      <c r="AR679" s="47" t="str">
        <f t="shared" si="646"/>
        <v>NA</v>
      </c>
      <c r="AS679" s="47" t="str">
        <f t="shared" si="647"/>
        <v>NA</v>
      </c>
      <c r="AT679" s="47" t="str">
        <f t="shared" si="648"/>
        <v>NA</v>
      </c>
      <c r="AU679" s="47" t="str">
        <f t="shared" si="649"/>
        <v>NA</v>
      </c>
      <c r="AV679" s="47">
        <f t="shared" si="650"/>
        <v>482</v>
      </c>
      <c r="AW679" s="47">
        <f t="shared" si="651"/>
        <v>529</v>
      </c>
      <c r="AX679" s="47" t="str">
        <f t="shared" si="652"/>
        <v>NA</v>
      </c>
      <c r="AY679" s="47" t="str">
        <f t="shared" si="653"/>
        <v>NA</v>
      </c>
      <c r="AZ679" s="47" t="str">
        <f t="shared" si="654"/>
        <v>NA</v>
      </c>
      <c r="BA679" s="47" t="str">
        <f t="shared" si="655"/>
        <v>NA</v>
      </c>
      <c r="BB679" s="47">
        <f t="shared" si="606"/>
        <v>487</v>
      </c>
      <c r="BC679" s="47">
        <f t="shared" si="607"/>
        <v>492</v>
      </c>
      <c r="BD679" s="47">
        <f t="shared" si="608"/>
        <v>500</v>
      </c>
      <c r="BE679" s="47">
        <f t="shared" si="609"/>
        <v>503</v>
      </c>
    </row>
    <row r="680" spans="1:57" s="36" customFormat="1" ht="15" customHeight="1" x14ac:dyDescent="0.25">
      <c r="A680" s="54" t="s">
        <v>417</v>
      </c>
      <c r="B680" s="8" t="s">
        <v>928</v>
      </c>
      <c r="C680" s="81" t="s">
        <v>1130</v>
      </c>
      <c r="D680" s="37"/>
      <c r="E680" s="37"/>
      <c r="F680" s="37"/>
      <c r="G680" s="37"/>
      <c r="H680" s="37">
        <v>33540</v>
      </c>
      <c r="I680" s="37">
        <v>37023</v>
      </c>
      <c r="J680" s="37">
        <v>42410</v>
      </c>
      <c r="K680" s="37">
        <v>47309</v>
      </c>
      <c r="L680" s="37">
        <v>53266</v>
      </c>
      <c r="M680" s="37">
        <v>55870</v>
      </c>
      <c r="N680" s="37">
        <v>67707</v>
      </c>
      <c r="O680" s="37">
        <v>63087</v>
      </c>
      <c r="P680" s="37">
        <v>54197</v>
      </c>
      <c r="Q680" s="37">
        <v>49167</v>
      </c>
      <c r="R680" s="37">
        <v>53489</v>
      </c>
      <c r="S680" s="37">
        <v>61237</v>
      </c>
      <c r="T680" s="66">
        <v>68920</v>
      </c>
      <c r="U680" s="62">
        <v>79541</v>
      </c>
      <c r="V680" s="67">
        <v>79077</v>
      </c>
      <c r="W680" s="67">
        <v>56566</v>
      </c>
      <c r="X680" s="67">
        <v>61824</v>
      </c>
      <c r="Y680" s="67"/>
      <c r="Z680" s="67"/>
      <c r="AA680" s="147">
        <v>75863</v>
      </c>
      <c r="AB680" s="147">
        <v>84842</v>
      </c>
      <c r="AC680" s="147">
        <v>83084</v>
      </c>
      <c r="AD680" s="147">
        <v>78600</v>
      </c>
      <c r="AE680" s="47" t="str">
        <f t="shared" si="633"/>
        <v>NA</v>
      </c>
      <c r="AF680" s="47" t="str">
        <f t="shared" si="634"/>
        <v>NA</v>
      </c>
      <c r="AG680" s="47" t="str">
        <f t="shared" si="635"/>
        <v>NA</v>
      </c>
      <c r="AH680" s="47" t="str">
        <f t="shared" si="636"/>
        <v>NA</v>
      </c>
      <c r="AI680" s="47">
        <f t="shared" si="637"/>
        <v>314</v>
      </c>
      <c r="AJ680" s="47">
        <f t="shared" si="638"/>
        <v>332</v>
      </c>
      <c r="AK680" s="47">
        <f t="shared" si="639"/>
        <v>333</v>
      </c>
      <c r="AL680" s="47">
        <f t="shared" si="640"/>
        <v>344</v>
      </c>
      <c r="AM680" s="47">
        <f t="shared" si="641"/>
        <v>350</v>
      </c>
      <c r="AN680" s="47">
        <f t="shared" si="642"/>
        <v>360</v>
      </c>
      <c r="AO680" s="47">
        <f t="shared" si="643"/>
        <v>369</v>
      </c>
      <c r="AP680" s="47">
        <f t="shared" si="644"/>
        <v>374</v>
      </c>
      <c r="AQ680" s="47">
        <f t="shared" si="645"/>
        <v>397</v>
      </c>
      <c r="AR680" s="47">
        <f t="shared" si="646"/>
        <v>422</v>
      </c>
      <c r="AS680" s="47">
        <f t="shared" si="647"/>
        <v>425</v>
      </c>
      <c r="AT680" s="47">
        <f t="shared" si="648"/>
        <v>418</v>
      </c>
      <c r="AU680" s="47">
        <f t="shared" si="649"/>
        <v>420</v>
      </c>
      <c r="AV680" s="47">
        <f t="shared" si="650"/>
        <v>423</v>
      </c>
      <c r="AW680" s="47">
        <f t="shared" si="651"/>
        <v>439</v>
      </c>
      <c r="AX680" s="47">
        <f t="shared" si="652"/>
        <v>456</v>
      </c>
      <c r="AY680" s="47">
        <f t="shared" si="653"/>
        <v>457</v>
      </c>
      <c r="AZ680" s="47" t="str">
        <f t="shared" si="654"/>
        <v>NA</v>
      </c>
      <c r="BA680" s="47" t="str">
        <f t="shared" si="655"/>
        <v>NA</v>
      </c>
      <c r="BB680" s="47">
        <f t="shared" si="606"/>
        <v>488</v>
      </c>
      <c r="BC680" s="47">
        <f t="shared" si="607"/>
        <v>495</v>
      </c>
      <c r="BD680" s="47">
        <f t="shared" si="608"/>
        <v>498</v>
      </c>
      <c r="BE680" s="47">
        <f t="shared" si="609"/>
        <v>508</v>
      </c>
    </row>
    <row r="681" spans="1:57" s="36" customFormat="1" ht="15" customHeight="1" x14ac:dyDescent="0.25">
      <c r="A681" s="54" t="s">
        <v>320</v>
      </c>
      <c r="B681" s="8" t="s">
        <v>917</v>
      </c>
      <c r="C681" s="81" t="s">
        <v>1130</v>
      </c>
      <c r="D681" s="37"/>
      <c r="E681" s="37"/>
      <c r="F681" s="37"/>
      <c r="G681" s="37"/>
      <c r="H681" s="37">
        <v>44750</v>
      </c>
      <c r="I681" s="37">
        <v>45718</v>
      </c>
      <c r="J681" s="37">
        <v>52795</v>
      </c>
      <c r="K681" s="37"/>
      <c r="L681" s="37">
        <v>58528</v>
      </c>
      <c r="M681" s="37">
        <v>61015</v>
      </c>
      <c r="N681" s="37">
        <v>59383</v>
      </c>
      <c r="O681" s="37">
        <v>62586</v>
      </c>
      <c r="P681" s="37">
        <v>60699</v>
      </c>
      <c r="Q681" s="37">
        <v>56234</v>
      </c>
      <c r="R681" s="37">
        <v>60424</v>
      </c>
      <c r="S681" s="37">
        <v>60535</v>
      </c>
      <c r="T681" s="66">
        <v>61207</v>
      </c>
      <c r="U681" s="62">
        <v>73142</v>
      </c>
      <c r="V681" s="67">
        <v>73995</v>
      </c>
      <c r="W681" s="67">
        <v>53728</v>
      </c>
      <c r="X681" s="67">
        <v>60158</v>
      </c>
      <c r="Y681" s="67"/>
      <c r="Z681" s="67"/>
      <c r="AA681" s="147">
        <v>76914</v>
      </c>
      <c r="AB681" s="147">
        <v>84763</v>
      </c>
      <c r="AC681" s="147">
        <v>89133</v>
      </c>
      <c r="AD681" s="147">
        <v>85271</v>
      </c>
      <c r="AE681" s="47" t="str">
        <f t="shared" si="633"/>
        <v>NA</v>
      </c>
      <c r="AF681" s="47" t="str">
        <f t="shared" si="634"/>
        <v>NA</v>
      </c>
      <c r="AG681" s="47" t="str">
        <f t="shared" si="635"/>
        <v>NA</v>
      </c>
      <c r="AH681" s="47" t="str">
        <f t="shared" si="636"/>
        <v>NA</v>
      </c>
      <c r="AI681" s="47">
        <f t="shared" si="637"/>
        <v>281</v>
      </c>
      <c r="AJ681" s="47">
        <f t="shared" si="638"/>
        <v>300</v>
      </c>
      <c r="AK681" s="47">
        <f t="shared" si="639"/>
        <v>302</v>
      </c>
      <c r="AL681" s="47" t="str">
        <f t="shared" si="640"/>
        <v>NA</v>
      </c>
      <c r="AM681" s="47">
        <f t="shared" si="641"/>
        <v>342</v>
      </c>
      <c r="AN681" s="47">
        <f t="shared" si="642"/>
        <v>348</v>
      </c>
      <c r="AO681" s="47">
        <f t="shared" si="643"/>
        <v>389</v>
      </c>
      <c r="AP681" s="47">
        <f t="shared" si="644"/>
        <v>377</v>
      </c>
      <c r="AQ681" s="47">
        <f t="shared" si="645"/>
        <v>374</v>
      </c>
      <c r="AR681" s="47">
        <f t="shared" si="646"/>
        <v>387</v>
      </c>
      <c r="AS681" s="47">
        <f t="shared" si="647"/>
        <v>401</v>
      </c>
      <c r="AT681" s="47">
        <f t="shared" si="648"/>
        <v>419</v>
      </c>
      <c r="AU681" s="47">
        <f t="shared" si="649"/>
        <v>449</v>
      </c>
      <c r="AV681" s="47">
        <f t="shared" si="650"/>
        <v>446</v>
      </c>
      <c r="AW681" s="47">
        <f t="shared" si="651"/>
        <v>457</v>
      </c>
      <c r="AX681" s="47">
        <f t="shared" si="652"/>
        <v>467</v>
      </c>
      <c r="AY681" s="47">
        <f t="shared" si="653"/>
        <v>464</v>
      </c>
      <c r="AZ681" s="47" t="str">
        <f t="shared" si="654"/>
        <v>NA</v>
      </c>
      <c r="BA681" s="47" t="str">
        <f t="shared" si="655"/>
        <v>NA</v>
      </c>
      <c r="BB681" s="47">
        <f t="shared" si="606"/>
        <v>483</v>
      </c>
      <c r="BC681" s="47">
        <f t="shared" si="607"/>
        <v>497</v>
      </c>
      <c r="BD681" s="47">
        <f t="shared" si="608"/>
        <v>475</v>
      </c>
      <c r="BE681" s="47">
        <f t="shared" si="609"/>
        <v>480</v>
      </c>
    </row>
    <row r="682" spans="1:57" s="36" customFormat="1" ht="15" customHeight="1" x14ac:dyDescent="0.25">
      <c r="A682" s="54" t="s">
        <v>728</v>
      </c>
      <c r="B682" s="8" t="s">
        <v>928</v>
      </c>
      <c r="C682" s="81" t="s">
        <v>1130</v>
      </c>
      <c r="D682" s="37"/>
      <c r="E682" s="37"/>
      <c r="F682" s="37"/>
      <c r="G682" s="37"/>
      <c r="H682" s="37"/>
      <c r="I682" s="37"/>
      <c r="J682" s="37"/>
      <c r="K682" s="37"/>
      <c r="L682" s="37">
        <v>19737</v>
      </c>
      <c r="M682" s="37">
        <v>19589</v>
      </c>
      <c r="N682" s="37">
        <v>19468</v>
      </c>
      <c r="O682" s="37">
        <v>19418</v>
      </c>
      <c r="P682" s="37">
        <v>19294</v>
      </c>
      <c r="Q682" s="37">
        <v>20270</v>
      </c>
      <c r="R682" s="37">
        <v>29355</v>
      </c>
      <c r="S682" s="37">
        <v>37511</v>
      </c>
      <c r="T682" s="66">
        <v>47068</v>
      </c>
      <c r="U682" s="62">
        <v>72209</v>
      </c>
      <c r="V682" s="67">
        <v>70374</v>
      </c>
      <c r="W682" s="67">
        <v>52093</v>
      </c>
      <c r="X682" s="67">
        <v>57062</v>
      </c>
      <c r="Y682" s="67"/>
      <c r="Z682" s="67"/>
      <c r="AA682" s="147">
        <v>76244</v>
      </c>
      <c r="AB682" s="147">
        <v>83091</v>
      </c>
      <c r="AC682" s="147">
        <v>102200</v>
      </c>
      <c r="AD682" s="147">
        <v>97834</v>
      </c>
      <c r="AE682" s="47" t="str">
        <f t="shared" si="633"/>
        <v>NA</v>
      </c>
      <c r="AF682" s="47" t="str">
        <f t="shared" si="634"/>
        <v>NA</v>
      </c>
      <c r="AG682" s="47" t="str">
        <f t="shared" si="635"/>
        <v>NA</v>
      </c>
      <c r="AH682" s="47" t="str">
        <f t="shared" si="636"/>
        <v>NA</v>
      </c>
      <c r="AI682" s="47" t="str">
        <f t="shared" si="637"/>
        <v>NA</v>
      </c>
      <c r="AJ682" s="47" t="str">
        <f t="shared" si="638"/>
        <v>NA</v>
      </c>
      <c r="AK682" s="47" t="str">
        <f t="shared" si="639"/>
        <v>NA</v>
      </c>
      <c r="AL682" s="47" t="str">
        <f t="shared" si="640"/>
        <v>NA</v>
      </c>
      <c r="AM682" s="47">
        <f t="shared" si="641"/>
        <v>482</v>
      </c>
      <c r="AN682" s="47">
        <f t="shared" si="642"/>
        <v>492</v>
      </c>
      <c r="AO682" s="47">
        <f t="shared" si="643"/>
        <v>567</v>
      </c>
      <c r="AP682" s="47">
        <f t="shared" si="644"/>
        <v>573</v>
      </c>
      <c r="AQ682" s="47">
        <f t="shared" si="645"/>
        <v>600</v>
      </c>
      <c r="AR682" s="47">
        <f t="shared" si="646"/>
        <v>625</v>
      </c>
      <c r="AS682" s="47">
        <f t="shared" si="647"/>
        <v>577</v>
      </c>
      <c r="AT682" s="47">
        <f t="shared" si="648"/>
        <v>542</v>
      </c>
      <c r="AU682" s="47">
        <f t="shared" si="649"/>
        <v>511</v>
      </c>
      <c r="AV682" s="47">
        <f t="shared" si="650"/>
        <v>448</v>
      </c>
      <c r="AW682" s="47">
        <f t="shared" si="651"/>
        <v>475</v>
      </c>
      <c r="AX682" s="47">
        <f t="shared" si="652"/>
        <v>476</v>
      </c>
      <c r="AY682" s="47">
        <f t="shared" si="653"/>
        <v>481</v>
      </c>
      <c r="AZ682" s="47" t="str">
        <f t="shared" si="654"/>
        <v>NA</v>
      </c>
      <c r="BA682" s="47" t="str">
        <f t="shared" si="655"/>
        <v>NA</v>
      </c>
      <c r="BB682" s="47">
        <f t="shared" si="606"/>
        <v>485</v>
      </c>
      <c r="BC682" s="47">
        <f t="shared" si="607"/>
        <v>502</v>
      </c>
      <c r="BD682" s="47">
        <f t="shared" si="608"/>
        <v>442</v>
      </c>
      <c r="BE682" s="47">
        <f t="shared" si="609"/>
        <v>447</v>
      </c>
    </row>
    <row r="683" spans="1:57" s="36" customFormat="1" ht="15" customHeight="1" x14ac:dyDescent="0.25">
      <c r="A683" s="153" t="s">
        <v>2172</v>
      </c>
      <c r="B683" s="153" t="s">
        <v>919</v>
      </c>
      <c r="C683" s="153" t="s">
        <v>1130</v>
      </c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66"/>
      <c r="U683" s="66"/>
      <c r="V683" s="118"/>
      <c r="W683" s="118"/>
      <c r="X683" s="118"/>
      <c r="Y683" s="118"/>
      <c r="Z683" s="118"/>
      <c r="AA683" s="154">
        <v>72952</v>
      </c>
      <c r="AB683" s="154">
        <v>81746</v>
      </c>
      <c r="AC683" s="147">
        <v>96053</v>
      </c>
      <c r="AD683" s="147">
        <v>102653</v>
      </c>
      <c r="AE683" s="119"/>
      <c r="AF683" s="119"/>
      <c r="AG683" s="119"/>
      <c r="AH683" s="119"/>
      <c r="AI683" s="119"/>
      <c r="AJ683" s="119"/>
      <c r="AK683" s="119"/>
      <c r="AL683" s="119"/>
      <c r="AM683" s="119"/>
      <c r="AN683" s="119"/>
      <c r="AO683" s="119"/>
      <c r="AP683" s="119"/>
      <c r="AQ683" s="119"/>
      <c r="AR683" s="119"/>
      <c r="AS683" s="119"/>
      <c r="AT683" s="119"/>
      <c r="AU683" s="119"/>
      <c r="AV683" s="119"/>
      <c r="AW683" s="119"/>
      <c r="AX683" s="119"/>
      <c r="AY683" s="119"/>
      <c r="AZ683" s="119"/>
      <c r="BA683" s="119"/>
      <c r="BB683" s="47">
        <f t="shared" si="606"/>
        <v>498</v>
      </c>
      <c r="BC683" s="47">
        <f t="shared" si="607"/>
        <v>507</v>
      </c>
      <c r="BD683" s="47">
        <f t="shared" si="608"/>
        <v>456</v>
      </c>
      <c r="BE683" s="47">
        <f t="shared" si="609"/>
        <v>434</v>
      </c>
    </row>
    <row r="684" spans="1:57" s="36" customFormat="1" ht="15" customHeight="1" x14ac:dyDescent="0.25">
      <c r="A684" s="54" t="s">
        <v>2120</v>
      </c>
      <c r="B684" s="8" t="s">
        <v>913</v>
      </c>
      <c r="C684" s="81" t="s">
        <v>1130</v>
      </c>
      <c r="D684" s="37"/>
      <c r="E684" s="37"/>
      <c r="F684" s="37"/>
      <c r="G684" s="37"/>
      <c r="H684" s="37">
        <v>13113</v>
      </c>
      <c r="I684" s="37">
        <v>15439</v>
      </c>
      <c r="J684" s="98">
        <f>((L684-I684)/3)+I684</f>
        <v>20680</v>
      </c>
      <c r="K684" s="98">
        <f>((L684-I684)/3)+J684</f>
        <v>25921</v>
      </c>
      <c r="L684" s="37">
        <v>31162</v>
      </c>
      <c r="M684" s="37">
        <v>34366</v>
      </c>
      <c r="N684" s="37">
        <v>39604</v>
      </c>
      <c r="O684" s="37">
        <v>43331</v>
      </c>
      <c r="P684" s="37">
        <v>39034</v>
      </c>
      <c r="Q684" s="37">
        <v>39984</v>
      </c>
      <c r="R684" s="37">
        <v>46602</v>
      </c>
      <c r="S684" s="37">
        <v>51310</v>
      </c>
      <c r="T684" s="66">
        <v>55458</v>
      </c>
      <c r="U684" s="62">
        <v>64648</v>
      </c>
      <c r="V684" s="67">
        <v>61030</v>
      </c>
      <c r="W684" s="67">
        <v>48315</v>
      </c>
      <c r="X684" s="67">
        <v>54845</v>
      </c>
      <c r="Y684" s="67"/>
      <c r="Z684" s="67"/>
      <c r="AA684" s="147">
        <v>70740</v>
      </c>
      <c r="AB684" s="147">
        <v>81288</v>
      </c>
      <c r="AC684" s="147">
        <v>80959</v>
      </c>
      <c r="AD684" s="147">
        <v>75432</v>
      </c>
      <c r="AE684" s="47" t="str">
        <f t="shared" ref="AE684:AE702" si="656">IF(D684&gt;0,RANK(D684,D$22:D$1192),"NA")</f>
        <v>NA</v>
      </c>
      <c r="AF684" s="47" t="str">
        <f t="shared" ref="AF684:AF702" si="657">IF(E684&gt;0,RANK(E684,E$22:E$1192),"NA")</f>
        <v>NA</v>
      </c>
      <c r="AG684" s="47" t="str">
        <f t="shared" ref="AG684:AG702" si="658">IF(F684&gt;0,RANK(F684,F$22:F$1192),"NA")</f>
        <v>NA</v>
      </c>
      <c r="AH684" s="47" t="str">
        <f t="shared" ref="AH684:AH702" si="659">IF(G684&gt;0,RANK(G684,G$22:G$1192),"NA")</f>
        <v>NA</v>
      </c>
      <c r="AI684" s="47">
        <f t="shared" ref="AI684:AI702" si="660">IF(H684&gt;0,RANK(H684,H$22:H$1192),"NA")</f>
        <v>408</v>
      </c>
      <c r="AJ684" s="47">
        <f t="shared" ref="AJ684:AJ702" si="661">IF(I684&gt;0,RANK(I684,I$22:I$1192),"NA")</f>
        <v>433</v>
      </c>
      <c r="AK684" s="47">
        <f t="shared" ref="AK684:AK702" si="662">IF(J684&gt;0,RANK(J684,J$22:J$1192),"NA")</f>
        <v>424</v>
      </c>
      <c r="AL684" s="47">
        <f t="shared" ref="AL684:AL702" si="663">IF(K684&gt;0,RANK(K684,K$22:K$1192),"NA")</f>
        <v>422</v>
      </c>
      <c r="AM684" s="47">
        <f t="shared" ref="AM684:AM702" si="664">IF(L684&gt;0,RANK(L684,L$22:L$1192),"NA")</f>
        <v>438</v>
      </c>
      <c r="AN684" s="47">
        <f t="shared" ref="AN684:AN702" si="665">IF(M684&gt;0,RANK(M684,M$22:M$1192),"NA")</f>
        <v>442</v>
      </c>
      <c r="AO684" s="47">
        <f t="shared" ref="AO684:AO702" si="666">IF(N684&gt;0,RANK(N684,N$22:N$1192),"NA")</f>
        <v>470</v>
      </c>
      <c r="AP684" s="47">
        <f t="shared" ref="AP684:AP702" si="667">IF(O684&gt;0,RANK(O684,O$22:O$1192),"NA")</f>
        <v>443</v>
      </c>
      <c r="AQ684" s="47">
        <f t="shared" ref="AQ684:AQ702" si="668">IF(P684&gt;0,RANK(P684,P$22:P$1192),"NA")</f>
        <v>468</v>
      </c>
      <c r="AR684" s="47">
        <f t="shared" ref="AR684:AR702" si="669">IF(Q684&gt;0,RANK(Q684,Q$22:Q$1192),"NA")</f>
        <v>475</v>
      </c>
      <c r="AS684" s="47">
        <f t="shared" ref="AS684:AS702" si="670">IF(R684&gt;0,RANK(R684,R$22:R$1192),"NA")</f>
        <v>469</v>
      </c>
      <c r="AT684" s="47">
        <f t="shared" ref="AT684:AT702" si="671">IF(S684&gt;0,RANK(S684,S$22:S$1192),"NA")</f>
        <v>469</v>
      </c>
      <c r="AU684" s="47">
        <f t="shared" ref="AU684:AU702" si="672">IF(T684&gt;0,RANK(T684,T$22:T$1192),"NA")</f>
        <v>472</v>
      </c>
      <c r="AV684" s="47">
        <f t="shared" ref="AV684:AV702" si="673">IF(U684&gt;0,RANK(U684,U$22:U$1192),"NA")</f>
        <v>474</v>
      </c>
      <c r="AW684" s="47">
        <f t="shared" ref="AW684:AW702" si="674">IF(V684&gt;0,RANK(V684,V$22:V$1192),"NA")</f>
        <v>517</v>
      </c>
      <c r="AX684" s="47">
        <f t="shared" ref="AX684:AX702" si="675">IF(W684&gt;0,RANK(W684,W$22:W$1192),"NA")</f>
        <v>491</v>
      </c>
      <c r="AY684" s="47">
        <f t="shared" ref="AY684:AY702" si="676">IF(X684&gt;0,RANK(X684,X$22:X$1192),"NA")</f>
        <v>490</v>
      </c>
      <c r="AZ684" s="47" t="str">
        <f t="shared" ref="AZ684:AZ702" si="677">IF(Y684&gt;0,RANK(Y684,Y$22:Y$1192),"NA")</f>
        <v>NA</v>
      </c>
      <c r="BA684" s="47" t="str">
        <f t="shared" ref="BA684:BA702" si="678">IF(Z684&gt;0,RANK(Z684,Z$22:Z$1192),"NA")</f>
        <v>NA</v>
      </c>
      <c r="BB684" s="47">
        <f t="shared" si="606"/>
        <v>509</v>
      </c>
      <c r="BC684" s="47">
        <f t="shared" si="607"/>
        <v>509</v>
      </c>
      <c r="BD684" s="47">
        <f t="shared" si="608"/>
        <v>509</v>
      </c>
      <c r="BE684" s="47">
        <f t="shared" si="609"/>
        <v>517</v>
      </c>
    </row>
    <row r="685" spans="1:57" s="36" customFormat="1" ht="15" customHeight="1" x14ac:dyDescent="0.25">
      <c r="A685" s="54" t="s">
        <v>246</v>
      </c>
      <c r="B685" s="8" t="s">
        <v>930</v>
      </c>
      <c r="C685" s="81" t="s">
        <v>1130</v>
      </c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>
        <v>32648</v>
      </c>
      <c r="Q685" s="37">
        <v>31848</v>
      </c>
      <c r="R685" s="37">
        <v>36454</v>
      </c>
      <c r="S685" s="37">
        <v>39328</v>
      </c>
      <c r="T685" s="66">
        <v>42442</v>
      </c>
      <c r="U685" s="62">
        <v>48734</v>
      </c>
      <c r="V685" s="67">
        <v>43449</v>
      </c>
      <c r="W685" s="67">
        <v>33561</v>
      </c>
      <c r="X685" s="67">
        <v>39119</v>
      </c>
      <c r="Y685" s="67"/>
      <c r="Z685" s="67"/>
      <c r="AA685" s="147">
        <v>64614</v>
      </c>
      <c r="AB685" s="147">
        <v>81000</v>
      </c>
      <c r="AC685" s="147">
        <v>84584</v>
      </c>
      <c r="AD685" s="147">
        <v>85636</v>
      </c>
      <c r="AE685" s="47" t="str">
        <f t="shared" si="656"/>
        <v>NA</v>
      </c>
      <c r="AF685" s="47" t="str">
        <f t="shared" si="657"/>
        <v>NA</v>
      </c>
      <c r="AG685" s="47" t="str">
        <f t="shared" si="658"/>
        <v>NA</v>
      </c>
      <c r="AH685" s="47" t="str">
        <f t="shared" si="659"/>
        <v>NA</v>
      </c>
      <c r="AI685" s="47" t="str">
        <f t="shared" si="660"/>
        <v>NA</v>
      </c>
      <c r="AJ685" s="47" t="str">
        <f t="shared" si="661"/>
        <v>NA</v>
      </c>
      <c r="AK685" s="47" t="str">
        <f t="shared" si="662"/>
        <v>NA</v>
      </c>
      <c r="AL685" s="47" t="str">
        <f t="shared" si="663"/>
        <v>NA</v>
      </c>
      <c r="AM685" s="47" t="str">
        <f t="shared" si="664"/>
        <v>NA</v>
      </c>
      <c r="AN685" s="47" t="str">
        <f t="shared" si="665"/>
        <v>NA</v>
      </c>
      <c r="AO685" s="47" t="str">
        <f t="shared" si="666"/>
        <v>NA</v>
      </c>
      <c r="AP685" s="47" t="str">
        <f t="shared" si="667"/>
        <v>NA</v>
      </c>
      <c r="AQ685" s="47">
        <f t="shared" si="668"/>
        <v>510</v>
      </c>
      <c r="AR685" s="47">
        <f t="shared" si="669"/>
        <v>527</v>
      </c>
      <c r="AS685" s="47">
        <f t="shared" si="670"/>
        <v>527</v>
      </c>
      <c r="AT685" s="47">
        <f t="shared" si="671"/>
        <v>531</v>
      </c>
      <c r="AU685" s="47">
        <f t="shared" si="672"/>
        <v>539</v>
      </c>
      <c r="AV685" s="47">
        <f t="shared" si="673"/>
        <v>546</v>
      </c>
      <c r="AW685" s="47">
        <f t="shared" si="674"/>
        <v>603</v>
      </c>
      <c r="AX685" s="47">
        <f t="shared" si="675"/>
        <v>567</v>
      </c>
      <c r="AY685" s="47">
        <f t="shared" si="676"/>
        <v>560</v>
      </c>
      <c r="AZ685" s="47" t="str">
        <f t="shared" si="677"/>
        <v>NA</v>
      </c>
      <c r="BA685" s="47" t="str">
        <f t="shared" si="678"/>
        <v>NA</v>
      </c>
      <c r="BB685" s="47">
        <f t="shared" si="606"/>
        <v>531</v>
      </c>
      <c r="BC685" s="47">
        <f t="shared" si="607"/>
        <v>510</v>
      </c>
      <c r="BD685" s="47">
        <f t="shared" si="608"/>
        <v>493</v>
      </c>
      <c r="BE685" s="47">
        <f t="shared" si="609"/>
        <v>478</v>
      </c>
    </row>
    <row r="686" spans="1:57" s="36" customFormat="1" ht="15" customHeight="1" x14ac:dyDescent="0.25">
      <c r="A686" s="54" t="s">
        <v>454</v>
      </c>
      <c r="B686" s="8" t="s">
        <v>933</v>
      </c>
      <c r="C686" s="81" t="s">
        <v>1130</v>
      </c>
      <c r="D686" s="37"/>
      <c r="E686" s="37"/>
      <c r="F686" s="37"/>
      <c r="G686" s="37"/>
      <c r="H686" s="37">
        <v>19900</v>
      </c>
      <c r="I686" s="37">
        <v>22053</v>
      </c>
      <c r="J686" s="37">
        <v>22336</v>
      </c>
      <c r="K686" s="37">
        <v>25758</v>
      </c>
      <c r="L686" s="37">
        <v>31648</v>
      </c>
      <c r="M686" s="37">
        <v>33895</v>
      </c>
      <c r="N686" s="37">
        <v>39595</v>
      </c>
      <c r="O686" s="37">
        <v>40871</v>
      </c>
      <c r="P686" s="37">
        <v>39514</v>
      </c>
      <c r="Q686" s="37">
        <v>40140</v>
      </c>
      <c r="R686" s="37">
        <v>48322</v>
      </c>
      <c r="S686" s="37">
        <v>54185</v>
      </c>
      <c r="T686" s="66">
        <v>60039</v>
      </c>
      <c r="U686" s="62">
        <v>69472</v>
      </c>
      <c r="V686" s="67">
        <v>68249</v>
      </c>
      <c r="W686" s="67">
        <v>57184</v>
      </c>
      <c r="X686" s="67">
        <v>62036</v>
      </c>
      <c r="Y686" s="67"/>
      <c r="Z686" s="67"/>
      <c r="AA686" s="147">
        <v>71009</v>
      </c>
      <c r="AB686" s="147">
        <v>79992</v>
      </c>
      <c r="AC686" s="147">
        <v>79994</v>
      </c>
      <c r="AD686" s="147">
        <v>77552</v>
      </c>
      <c r="AE686" s="47" t="str">
        <f t="shared" si="656"/>
        <v>NA</v>
      </c>
      <c r="AF686" s="47" t="str">
        <f t="shared" si="657"/>
        <v>NA</v>
      </c>
      <c r="AG686" s="47" t="str">
        <f t="shared" si="658"/>
        <v>NA</v>
      </c>
      <c r="AH686" s="47" t="str">
        <f t="shared" si="659"/>
        <v>NA</v>
      </c>
      <c r="AI686" s="47">
        <f t="shared" si="660"/>
        <v>375</v>
      </c>
      <c r="AJ686" s="47">
        <f t="shared" si="661"/>
        <v>401</v>
      </c>
      <c r="AK686" s="47">
        <f t="shared" si="662"/>
        <v>417</v>
      </c>
      <c r="AL686" s="47">
        <f t="shared" si="663"/>
        <v>423</v>
      </c>
      <c r="AM686" s="47">
        <f t="shared" si="664"/>
        <v>433</v>
      </c>
      <c r="AN686" s="47">
        <f t="shared" si="665"/>
        <v>444</v>
      </c>
      <c r="AO686" s="47">
        <f t="shared" si="666"/>
        <v>471</v>
      </c>
      <c r="AP686" s="47">
        <f t="shared" si="667"/>
        <v>458</v>
      </c>
      <c r="AQ686" s="47">
        <f t="shared" si="668"/>
        <v>465</v>
      </c>
      <c r="AR686" s="47">
        <f t="shared" si="669"/>
        <v>473</v>
      </c>
      <c r="AS686" s="47">
        <f t="shared" si="670"/>
        <v>460</v>
      </c>
      <c r="AT686" s="47">
        <f t="shared" si="671"/>
        <v>448</v>
      </c>
      <c r="AU686" s="47">
        <f t="shared" si="672"/>
        <v>453</v>
      </c>
      <c r="AV686" s="47">
        <f t="shared" si="673"/>
        <v>457</v>
      </c>
      <c r="AW686" s="47">
        <f t="shared" si="674"/>
        <v>483</v>
      </c>
      <c r="AX686" s="47">
        <f t="shared" si="675"/>
        <v>452</v>
      </c>
      <c r="AY686" s="47">
        <f t="shared" si="676"/>
        <v>454</v>
      </c>
      <c r="AZ686" s="47" t="str">
        <f t="shared" si="677"/>
        <v>NA</v>
      </c>
      <c r="BA686" s="47" t="str">
        <f t="shared" si="678"/>
        <v>NA</v>
      </c>
      <c r="BB686" s="47">
        <f t="shared" si="606"/>
        <v>508</v>
      </c>
      <c r="BC686" s="47">
        <f t="shared" si="607"/>
        <v>511</v>
      </c>
      <c r="BD686" s="47">
        <f t="shared" si="608"/>
        <v>511</v>
      </c>
      <c r="BE686" s="47">
        <f t="shared" si="609"/>
        <v>511</v>
      </c>
    </row>
    <row r="687" spans="1:57" s="36" customFormat="1" ht="15" customHeight="1" x14ac:dyDescent="0.25">
      <c r="A687" s="54" t="s">
        <v>335</v>
      </c>
      <c r="B687" s="8" t="s">
        <v>926</v>
      </c>
      <c r="C687" s="81" t="s">
        <v>1130</v>
      </c>
      <c r="D687" s="37"/>
      <c r="E687" s="37"/>
      <c r="F687" s="37"/>
      <c r="G687" s="37"/>
      <c r="H687" s="37">
        <v>27826</v>
      </c>
      <c r="I687" s="37">
        <v>31543</v>
      </c>
      <c r="J687" s="98">
        <f>((L687-I687)/3)+I687</f>
        <v>36751.333333333336</v>
      </c>
      <c r="K687" s="98">
        <f>((L687-I687)/3)+J687</f>
        <v>41959.666666666672</v>
      </c>
      <c r="L687" s="37">
        <v>47168</v>
      </c>
      <c r="M687" s="37">
        <v>56392</v>
      </c>
      <c r="N687" s="37">
        <v>54894</v>
      </c>
      <c r="O687" s="37">
        <v>53198</v>
      </c>
      <c r="P687" s="37">
        <v>47482</v>
      </c>
      <c r="Q687" s="37">
        <v>46912</v>
      </c>
      <c r="R687" s="37">
        <v>53064</v>
      </c>
      <c r="S687" s="37">
        <v>56197</v>
      </c>
      <c r="T687" s="66">
        <v>62102</v>
      </c>
      <c r="U687" s="62">
        <v>71127</v>
      </c>
      <c r="V687" s="67">
        <v>66054</v>
      </c>
      <c r="W687" s="67">
        <v>51601</v>
      </c>
      <c r="X687" s="67">
        <v>55668</v>
      </c>
      <c r="Y687" s="67"/>
      <c r="Z687" s="67"/>
      <c r="AA687" s="147">
        <v>68726</v>
      </c>
      <c r="AB687" s="147">
        <v>77685</v>
      </c>
      <c r="AC687" s="147">
        <v>71278</v>
      </c>
      <c r="AD687" s="147">
        <v>70671</v>
      </c>
      <c r="AE687" s="47" t="str">
        <f t="shared" si="656"/>
        <v>NA</v>
      </c>
      <c r="AF687" s="47" t="str">
        <f t="shared" si="657"/>
        <v>NA</v>
      </c>
      <c r="AG687" s="47" t="str">
        <f t="shared" si="658"/>
        <v>NA</v>
      </c>
      <c r="AH687" s="47" t="str">
        <f t="shared" si="659"/>
        <v>NA</v>
      </c>
      <c r="AI687" s="47">
        <f t="shared" si="660"/>
        <v>343</v>
      </c>
      <c r="AJ687" s="47">
        <f t="shared" si="661"/>
        <v>354</v>
      </c>
      <c r="AK687" s="47">
        <f t="shared" si="662"/>
        <v>355</v>
      </c>
      <c r="AL687" s="47">
        <f t="shared" si="663"/>
        <v>358</v>
      </c>
      <c r="AM687" s="47">
        <f t="shared" si="664"/>
        <v>367</v>
      </c>
      <c r="AN687" s="47">
        <f t="shared" si="665"/>
        <v>358</v>
      </c>
      <c r="AO687" s="47">
        <f t="shared" si="666"/>
        <v>407</v>
      </c>
      <c r="AP687" s="47">
        <f t="shared" si="667"/>
        <v>405</v>
      </c>
      <c r="AQ687" s="47">
        <f t="shared" si="668"/>
        <v>424</v>
      </c>
      <c r="AR687" s="47">
        <f t="shared" si="669"/>
        <v>434</v>
      </c>
      <c r="AS687" s="47">
        <f t="shared" si="670"/>
        <v>429</v>
      </c>
      <c r="AT687" s="47">
        <f t="shared" si="671"/>
        <v>444</v>
      </c>
      <c r="AU687" s="47">
        <f t="shared" si="672"/>
        <v>444</v>
      </c>
      <c r="AV687" s="47">
        <f t="shared" si="673"/>
        <v>450</v>
      </c>
      <c r="AW687" s="47">
        <f t="shared" si="674"/>
        <v>495</v>
      </c>
      <c r="AX687" s="47">
        <f t="shared" si="675"/>
        <v>480</v>
      </c>
      <c r="AY687" s="47">
        <f t="shared" si="676"/>
        <v>483</v>
      </c>
      <c r="AZ687" s="47" t="str">
        <f t="shared" si="677"/>
        <v>NA</v>
      </c>
      <c r="BA687" s="47" t="str">
        <f t="shared" si="678"/>
        <v>NA</v>
      </c>
      <c r="BB687" s="47">
        <f t="shared" si="606"/>
        <v>518</v>
      </c>
      <c r="BC687" s="47">
        <f t="shared" si="607"/>
        <v>517</v>
      </c>
      <c r="BD687" s="47">
        <f t="shared" si="608"/>
        <v>536</v>
      </c>
      <c r="BE687" s="47">
        <f t="shared" si="609"/>
        <v>534</v>
      </c>
    </row>
    <row r="688" spans="1:57" s="36" customFormat="1" ht="15" customHeight="1" x14ac:dyDescent="0.25">
      <c r="A688" s="54" t="s">
        <v>157</v>
      </c>
      <c r="B688" s="8" t="s">
        <v>916</v>
      </c>
      <c r="C688" s="81" t="s">
        <v>1130</v>
      </c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66"/>
      <c r="U688" s="62"/>
      <c r="V688" s="67">
        <v>54101</v>
      </c>
      <c r="W688" s="67">
        <v>42909</v>
      </c>
      <c r="X688" s="67">
        <v>48374</v>
      </c>
      <c r="Y688" s="67"/>
      <c r="Z688" s="67"/>
      <c r="AA688" s="147">
        <v>66457</v>
      </c>
      <c r="AB688" s="147">
        <v>76106</v>
      </c>
      <c r="AC688" s="147">
        <v>73663</v>
      </c>
      <c r="AD688" s="147">
        <v>69464</v>
      </c>
      <c r="AE688" s="47" t="str">
        <f t="shared" si="656"/>
        <v>NA</v>
      </c>
      <c r="AF688" s="47" t="str">
        <f t="shared" si="657"/>
        <v>NA</v>
      </c>
      <c r="AG688" s="47" t="str">
        <f t="shared" si="658"/>
        <v>NA</v>
      </c>
      <c r="AH688" s="47" t="str">
        <f t="shared" si="659"/>
        <v>NA</v>
      </c>
      <c r="AI688" s="47" t="str">
        <f t="shared" si="660"/>
        <v>NA</v>
      </c>
      <c r="AJ688" s="47" t="str">
        <f t="shared" si="661"/>
        <v>NA</v>
      </c>
      <c r="AK688" s="47" t="str">
        <f t="shared" si="662"/>
        <v>NA</v>
      </c>
      <c r="AL688" s="47" t="str">
        <f t="shared" si="663"/>
        <v>NA</v>
      </c>
      <c r="AM688" s="47" t="str">
        <f t="shared" si="664"/>
        <v>NA</v>
      </c>
      <c r="AN688" s="47" t="str">
        <f t="shared" si="665"/>
        <v>NA</v>
      </c>
      <c r="AO688" s="47" t="str">
        <f t="shared" si="666"/>
        <v>NA</v>
      </c>
      <c r="AP688" s="47" t="str">
        <f t="shared" si="667"/>
        <v>NA</v>
      </c>
      <c r="AQ688" s="47" t="str">
        <f t="shared" si="668"/>
        <v>NA</v>
      </c>
      <c r="AR688" s="47" t="str">
        <f t="shared" si="669"/>
        <v>NA</v>
      </c>
      <c r="AS688" s="47" t="str">
        <f t="shared" si="670"/>
        <v>NA</v>
      </c>
      <c r="AT688" s="47" t="str">
        <f t="shared" si="671"/>
        <v>NA</v>
      </c>
      <c r="AU688" s="47" t="str">
        <f t="shared" si="672"/>
        <v>NA</v>
      </c>
      <c r="AV688" s="47" t="str">
        <f t="shared" si="673"/>
        <v>NA</v>
      </c>
      <c r="AW688" s="47">
        <f t="shared" si="674"/>
        <v>544</v>
      </c>
      <c r="AX688" s="47">
        <f t="shared" si="675"/>
        <v>515</v>
      </c>
      <c r="AY688" s="47">
        <f t="shared" si="676"/>
        <v>521</v>
      </c>
      <c r="AZ688" s="47" t="str">
        <f t="shared" si="677"/>
        <v>NA</v>
      </c>
      <c r="BA688" s="47" t="str">
        <f t="shared" si="678"/>
        <v>NA</v>
      </c>
      <c r="BB688" s="47">
        <f t="shared" si="606"/>
        <v>525</v>
      </c>
      <c r="BC688" s="47">
        <f t="shared" si="607"/>
        <v>522</v>
      </c>
      <c r="BD688" s="47">
        <f t="shared" si="608"/>
        <v>530</v>
      </c>
      <c r="BE688" s="47">
        <f t="shared" si="609"/>
        <v>537</v>
      </c>
    </row>
    <row r="689" spans="1:57" s="36" customFormat="1" ht="15" customHeight="1" x14ac:dyDescent="0.25">
      <c r="A689" s="54" t="s">
        <v>367</v>
      </c>
      <c r="B689" s="8" t="s">
        <v>926</v>
      </c>
      <c r="C689" s="81" t="s">
        <v>1130</v>
      </c>
      <c r="D689" s="37"/>
      <c r="E689" s="37"/>
      <c r="F689" s="37"/>
      <c r="G689" s="37"/>
      <c r="H689" s="37"/>
      <c r="I689" s="37"/>
      <c r="J689" s="37">
        <v>28515</v>
      </c>
      <c r="K689" s="37">
        <v>35045</v>
      </c>
      <c r="L689" s="37">
        <v>41827</v>
      </c>
      <c r="M689" s="37">
        <v>45829</v>
      </c>
      <c r="N689" s="37">
        <v>55688</v>
      </c>
      <c r="O689" s="37">
        <v>53127</v>
      </c>
      <c r="P689" s="37">
        <v>47959</v>
      </c>
      <c r="Q689" s="37">
        <v>45726</v>
      </c>
      <c r="R689" s="37">
        <v>46907</v>
      </c>
      <c r="S689" s="37">
        <v>54012</v>
      </c>
      <c r="T689" s="66">
        <v>56684</v>
      </c>
      <c r="U689" s="62">
        <v>63508</v>
      </c>
      <c r="V689" s="67">
        <v>60867</v>
      </c>
      <c r="W689" s="67">
        <v>47401</v>
      </c>
      <c r="X689" s="67">
        <v>53037</v>
      </c>
      <c r="Y689" s="67"/>
      <c r="Z689" s="67"/>
      <c r="AA689" s="147">
        <v>65219</v>
      </c>
      <c r="AB689" s="147">
        <v>75125</v>
      </c>
      <c r="AC689" s="147">
        <v>74448</v>
      </c>
      <c r="AD689" s="147">
        <v>71950</v>
      </c>
      <c r="AE689" s="47" t="str">
        <f t="shared" si="656"/>
        <v>NA</v>
      </c>
      <c r="AF689" s="47" t="str">
        <f t="shared" si="657"/>
        <v>NA</v>
      </c>
      <c r="AG689" s="47" t="str">
        <f t="shared" si="658"/>
        <v>NA</v>
      </c>
      <c r="AH689" s="47" t="str">
        <f t="shared" si="659"/>
        <v>NA</v>
      </c>
      <c r="AI689" s="47" t="str">
        <f t="shared" si="660"/>
        <v>NA</v>
      </c>
      <c r="AJ689" s="47" t="str">
        <f t="shared" si="661"/>
        <v>NA</v>
      </c>
      <c r="AK689" s="47">
        <f t="shared" si="662"/>
        <v>387</v>
      </c>
      <c r="AL689" s="47">
        <f t="shared" si="663"/>
        <v>387</v>
      </c>
      <c r="AM689" s="47">
        <f t="shared" si="664"/>
        <v>388</v>
      </c>
      <c r="AN689" s="47">
        <f t="shared" si="665"/>
        <v>386</v>
      </c>
      <c r="AO689" s="47">
        <f t="shared" si="666"/>
        <v>404</v>
      </c>
      <c r="AP689" s="47">
        <f t="shared" si="667"/>
        <v>406</v>
      </c>
      <c r="AQ689" s="47">
        <f t="shared" si="668"/>
        <v>421</v>
      </c>
      <c r="AR689" s="47">
        <f t="shared" si="669"/>
        <v>439</v>
      </c>
      <c r="AS689" s="47">
        <f t="shared" si="670"/>
        <v>467</v>
      </c>
      <c r="AT689" s="47">
        <f t="shared" si="671"/>
        <v>451</v>
      </c>
      <c r="AU689" s="47">
        <f t="shared" si="672"/>
        <v>466</v>
      </c>
      <c r="AV689" s="47">
        <f t="shared" si="673"/>
        <v>479</v>
      </c>
      <c r="AW689" s="47">
        <f t="shared" si="674"/>
        <v>518</v>
      </c>
      <c r="AX689" s="47">
        <f t="shared" si="675"/>
        <v>500</v>
      </c>
      <c r="AY689" s="47">
        <f t="shared" si="676"/>
        <v>497</v>
      </c>
      <c r="AZ689" s="47" t="str">
        <f t="shared" si="677"/>
        <v>NA</v>
      </c>
      <c r="BA689" s="47" t="str">
        <f t="shared" si="678"/>
        <v>NA</v>
      </c>
      <c r="BB689" s="47">
        <f t="shared" si="606"/>
        <v>529</v>
      </c>
      <c r="BC689" s="47">
        <f t="shared" si="607"/>
        <v>526</v>
      </c>
      <c r="BD689" s="47">
        <f t="shared" si="608"/>
        <v>525</v>
      </c>
      <c r="BE689" s="47">
        <f t="shared" si="609"/>
        <v>528</v>
      </c>
    </row>
    <row r="690" spans="1:57" s="36" customFormat="1" ht="15" customHeight="1" x14ac:dyDescent="0.25">
      <c r="A690" s="54" t="s">
        <v>808</v>
      </c>
      <c r="B690" s="8" t="s">
        <v>917</v>
      </c>
      <c r="C690" s="81" t="s">
        <v>1130</v>
      </c>
      <c r="D690" s="37"/>
      <c r="E690" s="37"/>
      <c r="F690" s="37"/>
      <c r="G690" s="37"/>
      <c r="H690" s="37">
        <v>10143</v>
      </c>
      <c r="I690" s="37">
        <v>12753</v>
      </c>
      <c r="J690" s="37">
        <v>13800</v>
      </c>
      <c r="K690" s="37">
        <v>15697</v>
      </c>
      <c r="L690" s="37">
        <v>18529</v>
      </c>
      <c r="M690" s="37">
        <v>18721</v>
      </c>
      <c r="N690" s="37">
        <v>24262</v>
      </c>
      <c r="O690" s="37">
        <v>25239</v>
      </c>
      <c r="P690" s="37">
        <v>23663</v>
      </c>
      <c r="Q690" s="37">
        <v>25394</v>
      </c>
      <c r="R690" s="37">
        <v>27990</v>
      </c>
      <c r="S690" s="37">
        <v>33297</v>
      </c>
      <c r="T690" s="66">
        <v>35779</v>
      </c>
      <c r="U690" s="62">
        <v>44216</v>
      </c>
      <c r="V690" s="67">
        <v>47421</v>
      </c>
      <c r="W690" s="67">
        <v>33309</v>
      </c>
      <c r="X690" s="67">
        <v>43870</v>
      </c>
      <c r="Y690" s="67"/>
      <c r="Z690" s="67"/>
      <c r="AA690" s="147">
        <v>61856</v>
      </c>
      <c r="AB690" s="147">
        <v>74569</v>
      </c>
      <c r="AC690" s="147">
        <v>76337</v>
      </c>
      <c r="AD690" s="147">
        <v>74198</v>
      </c>
      <c r="AE690" s="47" t="str">
        <f t="shared" si="656"/>
        <v>NA</v>
      </c>
      <c r="AF690" s="47" t="str">
        <f t="shared" si="657"/>
        <v>NA</v>
      </c>
      <c r="AG690" s="47" t="str">
        <f t="shared" si="658"/>
        <v>NA</v>
      </c>
      <c r="AH690" s="47" t="str">
        <f t="shared" si="659"/>
        <v>NA</v>
      </c>
      <c r="AI690" s="47">
        <f t="shared" si="660"/>
        <v>419</v>
      </c>
      <c r="AJ690" s="47">
        <f t="shared" si="661"/>
        <v>443</v>
      </c>
      <c r="AK690" s="47">
        <f t="shared" si="662"/>
        <v>465</v>
      </c>
      <c r="AL690" s="47">
        <f t="shared" si="663"/>
        <v>464</v>
      </c>
      <c r="AM690" s="47">
        <f t="shared" si="664"/>
        <v>488</v>
      </c>
      <c r="AN690" s="47">
        <f t="shared" si="665"/>
        <v>495</v>
      </c>
      <c r="AO690" s="47">
        <f t="shared" si="666"/>
        <v>538</v>
      </c>
      <c r="AP690" s="47">
        <f t="shared" si="667"/>
        <v>543</v>
      </c>
      <c r="AQ690" s="47">
        <f t="shared" si="668"/>
        <v>572</v>
      </c>
      <c r="AR690" s="47">
        <f t="shared" si="669"/>
        <v>583</v>
      </c>
      <c r="AS690" s="47">
        <f t="shared" si="670"/>
        <v>581</v>
      </c>
      <c r="AT690" s="47">
        <f t="shared" si="671"/>
        <v>573</v>
      </c>
      <c r="AU690" s="47">
        <f t="shared" si="672"/>
        <v>584</v>
      </c>
      <c r="AV690" s="47">
        <f t="shared" si="673"/>
        <v>569</v>
      </c>
      <c r="AW690" s="47">
        <f t="shared" si="674"/>
        <v>579</v>
      </c>
      <c r="AX690" s="47">
        <f t="shared" si="675"/>
        <v>571</v>
      </c>
      <c r="AY690" s="47">
        <f t="shared" si="676"/>
        <v>539</v>
      </c>
      <c r="AZ690" s="47" t="str">
        <f t="shared" si="677"/>
        <v>NA</v>
      </c>
      <c r="BA690" s="47" t="str">
        <f t="shared" si="678"/>
        <v>NA</v>
      </c>
      <c r="BB690" s="47">
        <f t="shared" si="606"/>
        <v>538</v>
      </c>
      <c r="BC690" s="47">
        <f t="shared" si="607"/>
        <v>528</v>
      </c>
      <c r="BD690" s="47">
        <f t="shared" si="608"/>
        <v>519</v>
      </c>
      <c r="BE690" s="47">
        <f t="shared" si="609"/>
        <v>519</v>
      </c>
    </row>
    <row r="691" spans="1:57" s="36" customFormat="1" ht="15" customHeight="1" x14ac:dyDescent="0.25">
      <c r="A691" s="54" t="s">
        <v>858</v>
      </c>
      <c r="B691" s="8" t="s">
        <v>926</v>
      </c>
      <c r="C691" s="81" t="s">
        <v>1130</v>
      </c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>
        <v>38486</v>
      </c>
      <c r="P691" s="37">
        <v>36836</v>
      </c>
      <c r="Q691" s="37">
        <v>42077</v>
      </c>
      <c r="R691" s="37">
        <v>45805</v>
      </c>
      <c r="S691" s="37">
        <v>51108</v>
      </c>
      <c r="T691" s="66">
        <v>54804</v>
      </c>
      <c r="U691" s="62">
        <v>63041</v>
      </c>
      <c r="V691" s="67">
        <v>60476</v>
      </c>
      <c r="W691" s="67">
        <v>49444</v>
      </c>
      <c r="X691" s="67">
        <v>53015</v>
      </c>
      <c r="Y691" s="67"/>
      <c r="Z691" s="67"/>
      <c r="AA691" s="147">
        <v>65904</v>
      </c>
      <c r="AB691" s="147">
        <v>74333</v>
      </c>
      <c r="AC691" s="147">
        <v>73514</v>
      </c>
      <c r="AD691" s="147">
        <v>71503</v>
      </c>
      <c r="AE691" s="47" t="str">
        <f t="shared" si="656"/>
        <v>NA</v>
      </c>
      <c r="AF691" s="47" t="str">
        <f t="shared" si="657"/>
        <v>NA</v>
      </c>
      <c r="AG691" s="47" t="str">
        <f t="shared" si="658"/>
        <v>NA</v>
      </c>
      <c r="AH691" s="47" t="str">
        <f t="shared" si="659"/>
        <v>NA</v>
      </c>
      <c r="AI691" s="47" t="str">
        <f t="shared" si="660"/>
        <v>NA</v>
      </c>
      <c r="AJ691" s="47" t="str">
        <f t="shared" si="661"/>
        <v>NA</v>
      </c>
      <c r="AK691" s="47" t="str">
        <f t="shared" si="662"/>
        <v>NA</v>
      </c>
      <c r="AL691" s="47" t="str">
        <f t="shared" si="663"/>
        <v>NA</v>
      </c>
      <c r="AM691" s="47" t="str">
        <f t="shared" si="664"/>
        <v>NA</v>
      </c>
      <c r="AN691" s="47" t="str">
        <f t="shared" si="665"/>
        <v>NA</v>
      </c>
      <c r="AO691" s="47" t="str">
        <f t="shared" si="666"/>
        <v>NA</v>
      </c>
      <c r="AP691" s="47">
        <f t="shared" si="667"/>
        <v>471</v>
      </c>
      <c r="AQ691" s="47">
        <f t="shared" si="668"/>
        <v>476</v>
      </c>
      <c r="AR691" s="47">
        <f t="shared" si="669"/>
        <v>463</v>
      </c>
      <c r="AS691" s="47">
        <f t="shared" si="670"/>
        <v>476</v>
      </c>
      <c r="AT691" s="47">
        <f t="shared" si="671"/>
        <v>472</v>
      </c>
      <c r="AU691" s="47">
        <f t="shared" si="672"/>
        <v>475</v>
      </c>
      <c r="AV691" s="47">
        <f t="shared" si="673"/>
        <v>481</v>
      </c>
      <c r="AW691" s="47">
        <f t="shared" si="674"/>
        <v>522</v>
      </c>
      <c r="AX691" s="47">
        <f t="shared" si="675"/>
        <v>487</v>
      </c>
      <c r="AY691" s="47">
        <f t="shared" si="676"/>
        <v>498</v>
      </c>
      <c r="AZ691" s="47" t="str">
        <f t="shared" si="677"/>
        <v>NA</v>
      </c>
      <c r="BA691" s="47" t="str">
        <f t="shared" si="678"/>
        <v>NA</v>
      </c>
      <c r="BB691" s="47">
        <f t="shared" si="606"/>
        <v>528</v>
      </c>
      <c r="BC691" s="47">
        <f t="shared" si="607"/>
        <v>529</v>
      </c>
      <c r="BD691" s="47">
        <f t="shared" si="608"/>
        <v>531</v>
      </c>
      <c r="BE691" s="47">
        <f t="shared" si="609"/>
        <v>530</v>
      </c>
    </row>
    <row r="692" spans="1:57" s="36" customFormat="1" ht="15" customHeight="1" x14ac:dyDescent="0.25">
      <c r="A692" s="54" t="s">
        <v>261</v>
      </c>
      <c r="B692" s="8" t="s">
        <v>928</v>
      </c>
      <c r="C692" s="81" t="s">
        <v>1130</v>
      </c>
      <c r="D692" s="37"/>
      <c r="E692" s="37"/>
      <c r="F692" s="37"/>
      <c r="G692" s="37"/>
      <c r="H692" s="37">
        <v>25481</v>
      </c>
      <c r="I692" s="37">
        <v>30215</v>
      </c>
      <c r="J692" s="37">
        <v>36764</v>
      </c>
      <c r="K692" s="37">
        <v>47289</v>
      </c>
      <c r="L692" s="37">
        <v>53584</v>
      </c>
      <c r="M692" s="37">
        <v>58327</v>
      </c>
      <c r="N692" s="37">
        <v>68313</v>
      </c>
      <c r="O692" s="37">
        <v>61950</v>
      </c>
      <c r="P692" s="37">
        <v>53894</v>
      </c>
      <c r="Q692" s="37">
        <v>50148</v>
      </c>
      <c r="R692" s="37">
        <v>59332</v>
      </c>
      <c r="S692" s="37">
        <v>58111</v>
      </c>
      <c r="T692" s="66">
        <v>63136</v>
      </c>
      <c r="U692" s="66">
        <v>70332</v>
      </c>
      <c r="V692" s="118">
        <v>67171</v>
      </c>
      <c r="W692" s="118">
        <v>57978</v>
      </c>
      <c r="X692" s="118">
        <v>59669</v>
      </c>
      <c r="Y692" s="118"/>
      <c r="Z692" s="118"/>
      <c r="AA692" s="148">
        <v>66999</v>
      </c>
      <c r="AB692" s="148">
        <v>73773</v>
      </c>
      <c r="AC692" s="147">
        <v>74517</v>
      </c>
      <c r="AD692" s="147">
        <v>70926</v>
      </c>
      <c r="AE692" s="119" t="str">
        <f t="shared" si="656"/>
        <v>NA</v>
      </c>
      <c r="AF692" s="119" t="str">
        <f t="shared" si="657"/>
        <v>NA</v>
      </c>
      <c r="AG692" s="119" t="str">
        <f t="shared" si="658"/>
        <v>NA</v>
      </c>
      <c r="AH692" s="119" t="str">
        <f t="shared" si="659"/>
        <v>NA</v>
      </c>
      <c r="AI692" s="119">
        <f t="shared" si="660"/>
        <v>349</v>
      </c>
      <c r="AJ692" s="119">
        <f t="shared" si="661"/>
        <v>360</v>
      </c>
      <c r="AK692" s="119">
        <f t="shared" si="662"/>
        <v>354</v>
      </c>
      <c r="AL692" s="119">
        <f t="shared" si="663"/>
        <v>345</v>
      </c>
      <c r="AM692" s="119">
        <f t="shared" si="664"/>
        <v>349</v>
      </c>
      <c r="AN692" s="119">
        <f t="shared" si="665"/>
        <v>354</v>
      </c>
      <c r="AO692" s="119">
        <f t="shared" si="666"/>
        <v>365</v>
      </c>
      <c r="AP692" s="119">
        <f t="shared" si="667"/>
        <v>379</v>
      </c>
      <c r="AQ692" s="119">
        <f t="shared" si="668"/>
        <v>398</v>
      </c>
      <c r="AR692" s="119">
        <f t="shared" si="669"/>
        <v>418</v>
      </c>
      <c r="AS692" s="119">
        <f t="shared" si="670"/>
        <v>404</v>
      </c>
      <c r="AT692" s="119">
        <f t="shared" si="671"/>
        <v>435</v>
      </c>
      <c r="AU692" s="119">
        <f t="shared" si="672"/>
        <v>438</v>
      </c>
      <c r="AV692" s="119">
        <f t="shared" si="673"/>
        <v>455</v>
      </c>
      <c r="AW692" s="119">
        <f t="shared" si="674"/>
        <v>489</v>
      </c>
      <c r="AX692" s="119">
        <f t="shared" si="675"/>
        <v>448</v>
      </c>
      <c r="AY692" s="119">
        <f t="shared" si="676"/>
        <v>467</v>
      </c>
      <c r="AZ692" s="119" t="str">
        <f t="shared" si="677"/>
        <v>NA</v>
      </c>
      <c r="BA692" s="119" t="str">
        <f t="shared" si="678"/>
        <v>NA</v>
      </c>
      <c r="BB692" s="47">
        <f t="shared" ref="BB692:BB755" si="679">IF(AA692&gt;0,RANK(AA692,AA$22:AA$1245),"NA")</f>
        <v>521</v>
      </c>
      <c r="BC692" s="47">
        <f t="shared" ref="BC692:BC755" si="680">IF(AB692&gt;0,RANK(AB692,AB$22:AB$1245),"NA")</f>
        <v>530</v>
      </c>
      <c r="BD692" s="47">
        <f t="shared" ref="BD692:BD755" si="681">IF(AC692&gt;0,RANK(AC692,AC$22:AC$1245),"NA")</f>
        <v>524</v>
      </c>
      <c r="BE692" s="47">
        <f t="shared" ref="BE692:BE755" si="682">IF(AD692&gt;0,RANK(AD692,AD$22:AD$1245),"NA")</f>
        <v>533</v>
      </c>
    </row>
    <row r="693" spans="1:57" s="36" customFormat="1" ht="15" customHeight="1" x14ac:dyDescent="0.25">
      <c r="A693" s="54" t="s">
        <v>485</v>
      </c>
      <c r="B693" s="8" t="s">
        <v>913</v>
      </c>
      <c r="C693" s="81" t="s">
        <v>1130</v>
      </c>
      <c r="D693" s="37"/>
      <c r="E693" s="37"/>
      <c r="F693" s="37"/>
      <c r="G693" s="37"/>
      <c r="H693" s="37">
        <v>13564</v>
      </c>
      <c r="I693" s="37">
        <v>15616</v>
      </c>
      <c r="J693" s="37">
        <v>17952</v>
      </c>
      <c r="K693" s="37">
        <v>20046</v>
      </c>
      <c r="L693" s="37">
        <v>22613</v>
      </c>
      <c r="M693" s="37">
        <v>24759</v>
      </c>
      <c r="N693" s="37">
        <v>26728</v>
      </c>
      <c r="O693" s="37">
        <v>25601</v>
      </c>
      <c r="P693" s="37">
        <v>24233</v>
      </c>
      <c r="Q693" s="37">
        <v>24133</v>
      </c>
      <c r="R693" s="37">
        <v>27732</v>
      </c>
      <c r="S693" s="37">
        <v>29623</v>
      </c>
      <c r="T693" s="66">
        <v>31101</v>
      </c>
      <c r="U693" s="62">
        <v>41683</v>
      </c>
      <c r="V693" s="67">
        <v>50509</v>
      </c>
      <c r="W693" s="67">
        <v>39821</v>
      </c>
      <c r="X693" s="67">
        <v>46256</v>
      </c>
      <c r="Y693" s="67"/>
      <c r="Z693" s="67"/>
      <c r="AA693" s="147">
        <v>61024</v>
      </c>
      <c r="AB693" s="147">
        <v>73457</v>
      </c>
      <c r="AC693" s="147">
        <v>77201</v>
      </c>
      <c r="AD693" s="147">
        <v>75673</v>
      </c>
      <c r="AE693" s="47" t="str">
        <f t="shared" si="656"/>
        <v>NA</v>
      </c>
      <c r="AF693" s="47" t="str">
        <f t="shared" si="657"/>
        <v>NA</v>
      </c>
      <c r="AG693" s="47" t="str">
        <f t="shared" si="658"/>
        <v>NA</v>
      </c>
      <c r="AH693" s="47" t="str">
        <f t="shared" si="659"/>
        <v>NA</v>
      </c>
      <c r="AI693" s="47">
        <f t="shared" si="660"/>
        <v>406</v>
      </c>
      <c r="AJ693" s="47">
        <f t="shared" si="661"/>
        <v>431</v>
      </c>
      <c r="AK693" s="47">
        <f t="shared" si="662"/>
        <v>442</v>
      </c>
      <c r="AL693" s="47">
        <f t="shared" si="663"/>
        <v>448</v>
      </c>
      <c r="AM693" s="47">
        <f t="shared" si="664"/>
        <v>474</v>
      </c>
      <c r="AN693" s="47">
        <f t="shared" si="665"/>
        <v>475</v>
      </c>
      <c r="AO693" s="47">
        <f t="shared" si="666"/>
        <v>530</v>
      </c>
      <c r="AP693" s="47">
        <f t="shared" si="667"/>
        <v>539</v>
      </c>
      <c r="AQ693" s="47">
        <f t="shared" si="668"/>
        <v>571</v>
      </c>
      <c r="AR693" s="47">
        <f t="shared" si="669"/>
        <v>593</v>
      </c>
      <c r="AS693" s="47">
        <f t="shared" si="670"/>
        <v>582</v>
      </c>
      <c r="AT693" s="47">
        <f t="shared" si="671"/>
        <v>591</v>
      </c>
      <c r="AU693" s="47">
        <f t="shared" si="672"/>
        <v>608</v>
      </c>
      <c r="AV693" s="47">
        <f t="shared" si="673"/>
        <v>583</v>
      </c>
      <c r="AW693" s="47">
        <f t="shared" si="674"/>
        <v>562</v>
      </c>
      <c r="AX693" s="47">
        <f t="shared" si="675"/>
        <v>530</v>
      </c>
      <c r="AY693" s="47">
        <f t="shared" si="676"/>
        <v>531</v>
      </c>
      <c r="AZ693" s="47" t="str">
        <f t="shared" si="677"/>
        <v>NA</v>
      </c>
      <c r="BA693" s="47" t="str">
        <f t="shared" si="678"/>
        <v>NA</v>
      </c>
      <c r="BB693" s="47">
        <f t="shared" si="679"/>
        <v>541</v>
      </c>
      <c r="BC693" s="47">
        <f t="shared" si="680"/>
        <v>532</v>
      </c>
      <c r="BD693" s="47">
        <f t="shared" si="681"/>
        <v>517</v>
      </c>
      <c r="BE693" s="47">
        <f t="shared" si="682"/>
        <v>516</v>
      </c>
    </row>
    <row r="694" spans="1:57" s="36" customFormat="1" ht="15" customHeight="1" x14ac:dyDescent="0.25">
      <c r="A694" s="54" t="s">
        <v>491</v>
      </c>
      <c r="B694" s="8" t="s">
        <v>913</v>
      </c>
      <c r="C694" s="81" t="s">
        <v>1130</v>
      </c>
      <c r="D694" s="37"/>
      <c r="E694" s="37"/>
      <c r="F694" s="37"/>
      <c r="G694" s="37"/>
      <c r="H694" s="37"/>
      <c r="I694" s="37"/>
      <c r="J694" s="37"/>
      <c r="K694" s="37"/>
      <c r="L694" s="37">
        <v>11267</v>
      </c>
      <c r="M694" s="37">
        <v>13971</v>
      </c>
      <c r="N694" s="37">
        <v>18190</v>
      </c>
      <c r="O694" s="98">
        <f>((P694-N694)/2)+N694</f>
        <v>18498.5</v>
      </c>
      <c r="P694" s="37">
        <v>18807</v>
      </c>
      <c r="Q694" s="37">
        <v>21334</v>
      </c>
      <c r="R694" s="37">
        <v>24606</v>
      </c>
      <c r="S694" s="37">
        <v>27263</v>
      </c>
      <c r="T694" s="66">
        <v>31326</v>
      </c>
      <c r="U694" s="70">
        <f>((V694-T694)/2)+T694</f>
        <v>36374</v>
      </c>
      <c r="V694" s="67">
        <v>41422</v>
      </c>
      <c r="W694" s="67">
        <v>37003</v>
      </c>
      <c r="X694" s="67">
        <v>42310</v>
      </c>
      <c r="Y694" s="67"/>
      <c r="Z694" s="67"/>
      <c r="AA694" s="147">
        <v>60483</v>
      </c>
      <c r="AB694" s="147">
        <v>71928</v>
      </c>
      <c r="AC694" s="147">
        <v>74552</v>
      </c>
      <c r="AD694" s="147">
        <v>73289</v>
      </c>
      <c r="AE694" s="47" t="str">
        <f t="shared" si="656"/>
        <v>NA</v>
      </c>
      <c r="AF694" s="47" t="str">
        <f t="shared" si="657"/>
        <v>NA</v>
      </c>
      <c r="AG694" s="47" t="str">
        <f t="shared" si="658"/>
        <v>NA</v>
      </c>
      <c r="AH694" s="47" t="str">
        <f t="shared" si="659"/>
        <v>NA</v>
      </c>
      <c r="AI694" s="47" t="str">
        <f t="shared" si="660"/>
        <v>NA</v>
      </c>
      <c r="AJ694" s="47" t="str">
        <f t="shared" si="661"/>
        <v>NA</v>
      </c>
      <c r="AK694" s="47" t="str">
        <f t="shared" si="662"/>
        <v>NA</v>
      </c>
      <c r="AL694" s="47" t="str">
        <f t="shared" si="663"/>
        <v>NA</v>
      </c>
      <c r="AM694" s="47">
        <f t="shared" si="664"/>
        <v>509</v>
      </c>
      <c r="AN694" s="47">
        <f t="shared" si="665"/>
        <v>509</v>
      </c>
      <c r="AO694" s="47">
        <f t="shared" si="666"/>
        <v>573</v>
      </c>
      <c r="AP694" s="47">
        <f t="shared" si="667"/>
        <v>577</v>
      </c>
      <c r="AQ694" s="47">
        <f t="shared" si="668"/>
        <v>603</v>
      </c>
      <c r="AR694" s="47">
        <f t="shared" si="669"/>
        <v>620</v>
      </c>
      <c r="AS694" s="47">
        <f t="shared" si="670"/>
        <v>608</v>
      </c>
      <c r="AT694" s="47">
        <f t="shared" si="671"/>
        <v>605</v>
      </c>
      <c r="AU694" s="47">
        <f t="shared" si="672"/>
        <v>606</v>
      </c>
      <c r="AV694" s="47">
        <f t="shared" si="673"/>
        <v>607</v>
      </c>
      <c r="AW694" s="47">
        <f t="shared" si="674"/>
        <v>617</v>
      </c>
      <c r="AX694" s="47">
        <f t="shared" si="675"/>
        <v>547</v>
      </c>
      <c r="AY694" s="47">
        <f t="shared" si="676"/>
        <v>548</v>
      </c>
      <c r="AZ694" s="47" t="str">
        <f t="shared" si="677"/>
        <v>NA</v>
      </c>
      <c r="BA694" s="47" t="str">
        <f t="shared" si="678"/>
        <v>NA</v>
      </c>
      <c r="BB694" s="47">
        <f t="shared" si="679"/>
        <v>545</v>
      </c>
      <c r="BC694" s="47">
        <f t="shared" si="680"/>
        <v>535</v>
      </c>
      <c r="BD694" s="47">
        <f t="shared" si="681"/>
        <v>523</v>
      </c>
      <c r="BE694" s="47">
        <f t="shared" si="682"/>
        <v>522</v>
      </c>
    </row>
    <row r="695" spans="1:57" s="36" customFormat="1" ht="15" customHeight="1" x14ac:dyDescent="0.25">
      <c r="A695" s="54" t="s">
        <v>224</v>
      </c>
      <c r="B695" s="8" t="s">
        <v>959</v>
      </c>
      <c r="C695" s="81" t="s">
        <v>1130</v>
      </c>
      <c r="D695" s="37"/>
      <c r="E695" s="37"/>
      <c r="F695" s="37"/>
      <c r="G695" s="37"/>
      <c r="H695" s="37">
        <v>31439</v>
      </c>
      <c r="I695" s="37">
        <v>38454</v>
      </c>
      <c r="J695" s="37">
        <v>44655</v>
      </c>
      <c r="K695" s="37">
        <v>54270</v>
      </c>
      <c r="L695" s="37">
        <v>66869</v>
      </c>
      <c r="M695" s="37">
        <v>75650</v>
      </c>
      <c r="N695" s="37">
        <v>84187</v>
      </c>
      <c r="O695" s="37">
        <v>82476</v>
      </c>
      <c r="P695" s="37">
        <v>71560</v>
      </c>
      <c r="Q695" s="37">
        <v>74967</v>
      </c>
      <c r="R695" s="37">
        <v>87417</v>
      </c>
      <c r="S695" s="37">
        <v>93012</v>
      </c>
      <c r="T695" s="66">
        <v>101180</v>
      </c>
      <c r="U695" s="62">
        <v>99853</v>
      </c>
      <c r="V695" s="67">
        <v>51000</v>
      </c>
      <c r="W695" s="67">
        <v>43000</v>
      </c>
      <c r="X695" s="67">
        <v>49947</v>
      </c>
      <c r="Y695" s="67"/>
      <c r="Z695" s="67"/>
      <c r="AA695" s="147">
        <v>62897</v>
      </c>
      <c r="AB695" s="147">
        <v>70771</v>
      </c>
      <c r="AC695" s="147">
        <v>71733</v>
      </c>
      <c r="AD695" s="147">
        <v>72026</v>
      </c>
      <c r="AE695" s="47" t="str">
        <f t="shared" si="656"/>
        <v>NA</v>
      </c>
      <c r="AF695" s="47" t="str">
        <f t="shared" si="657"/>
        <v>NA</v>
      </c>
      <c r="AG695" s="47" t="str">
        <f t="shared" si="658"/>
        <v>NA</v>
      </c>
      <c r="AH695" s="47" t="str">
        <f t="shared" si="659"/>
        <v>NA</v>
      </c>
      <c r="AI695" s="47">
        <f t="shared" si="660"/>
        <v>327</v>
      </c>
      <c r="AJ695" s="47">
        <f t="shared" si="661"/>
        <v>328</v>
      </c>
      <c r="AK695" s="47">
        <f t="shared" si="662"/>
        <v>324</v>
      </c>
      <c r="AL695" s="47">
        <f t="shared" si="663"/>
        <v>325</v>
      </c>
      <c r="AM695" s="47">
        <f t="shared" si="664"/>
        <v>323</v>
      </c>
      <c r="AN695" s="47">
        <f t="shared" si="665"/>
        <v>327</v>
      </c>
      <c r="AO695" s="47">
        <f t="shared" si="666"/>
        <v>335</v>
      </c>
      <c r="AP695" s="47">
        <f t="shared" si="667"/>
        <v>330</v>
      </c>
      <c r="AQ695" s="47">
        <f t="shared" si="668"/>
        <v>346</v>
      </c>
      <c r="AR695" s="47">
        <f t="shared" si="669"/>
        <v>343</v>
      </c>
      <c r="AS695" s="47">
        <f t="shared" si="670"/>
        <v>343</v>
      </c>
      <c r="AT695" s="47">
        <f t="shared" si="671"/>
        <v>349</v>
      </c>
      <c r="AU695" s="47">
        <f t="shared" si="672"/>
        <v>351</v>
      </c>
      <c r="AV695" s="47">
        <f t="shared" si="673"/>
        <v>370</v>
      </c>
      <c r="AW695" s="47">
        <f t="shared" si="674"/>
        <v>557</v>
      </c>
      <c r="AX695" s="47">
        <f t="shared" si="675"/>
        <v>514</v>
      </c>
      <c r="AY695" s="47">
        <f t="shared" si="676"/>
        <v>513</v>
      </c>
      <c r="AZ695" s="47" t="str">
        <f t="shared" si="677"/>
        <v>NA</v>
      </c>
      <c r="BA695" s="47" t="str">
        <f t="shared" si="678"/>
        <v>NA</v>
      </c>
      <c r="BB695" s="47">
        <f t="shared" si="679"/>
        <v>534</v>
      </c>
      <c r="BC695" s="47">
        <f t="shared" si="680"/>
        <v>539</v>
      </c>
      <c r="BD695" s="47">
        <f t="shared" si="681"/>
        <v>535</v>
      </c>
      <c r="BE695" s="47">
        <f t="shared" si="682"/>
        <v>527</v>
      </c>
    </row>
    <row r="696" spans="1:57" s="36" customFormat="1" ht="15" customHeight="1" x14ac:dyDescent="0.25">
      <c r="A696" s="54" t="s">
        <v>305</v>
      </c>
      <c r="B696" s="8" t="s">
        <v>926</v>
      </c>
      <c r="C696" s="81" t="s">
        <v>1130</v>
      </c>
      <c r="D696" s="37"/>
      <c r="E696" s="37"/>
      <c r="F696" s="37"/>
      <c r="G696" s="37"/>
      <c r="H696" s="37">
        <v>39578</v>
      </c>
      <c r="I696" s="37">
        <v>41400</v>
      </c>
      <c r="J696" s="37">
        <v>42699</v>
      </c>
      <c r="K696" s="37">
        <v>48605</v>
      </c>
      <c r="L696" s="37">
        <v>61044</v>
      </c>
      <c r="M696" s="37">
        <v>69600</v>
      </c>
      <c r="N696" s="37">
        <v>77499</v>
      </c>
      <c r="O696" s="37">
        <v>71600</v>
      </c>
      <c r="P696" s="37">
        <v>60400</v>
      </c>
      <c r="Q696" s="37">
        <v>57075</v>
      </c>
      <c r="R696" s="37">
        <v>63835</v>
      </c>
      <c r="S696" s="37">
        <v>62671</v>
      </c>
      <c r="T696" s="66">
        <v>68722</v>
      </c>
      <c r="U696" s="62">
        <v>77316</v>
      </c>
      <c r="V696" s="67">
        <v>72618</v>
      </c>
      <c r="W696" s="67">
        <v>54852</v>
      </c>
      <c r="X696" s="67">
        <v>53826</v>
      </c>
      <c r="Y696" s="67"/>
      <c r="Z696" s="67"/>
      <c r="AA696" s="147">
        <v>60977</v>
      </c>
      <c r="AB696" s="147">
        <v>70719</v>
      </c>
      <c r="AC696" s="147"/>
      <c r="AD696" s="147"/>
      <c r="AE696" s="47" t="str">
        <f t="shared" si="656"/>
        <v>NA</v>
      </c>
      <c r="AF696" s="47" t="str">
        <f t="shared" si="657"/>
        <v>NA</v>
      </c>
      <c r="AG696" s="47" t="str">
        <f t="shared" si="658"/>
        <v>NA</v>
      </c>
      <c r="AH696" s="47" t="str">
        <f t="shared" si="659"/>
        <v>NA</v>
      </c>
      <c r="AI696" s="47">
        <f t="shared" si="660"/>
        <v>291</v>
      </c>
      <c r="AJ696" s="47">
        <f t="shared" si="661"/>
        <v>312</v>
      </c>
      <c r="AK696" s="47">
        <f t="shared" si="662"/>
        <v>331</v>
      </c>
      <c r="AL696" s="47">
        <f t="shared" si="663"/>
        <v>339</v>
      </c>
      <c r="AM696" s="47">
        <f t="shared" si="664"/>
        <v>336</v>
      </c>
      <c r="AN696" s="47">
        <f t="shared" si="665"/>
        <v>337</v>
      </c>
      <c r="AO696" s="47">
        <f t="shared" si="666"/>
        <v>352</v>
      </c>
      <c r="AP696" s="47">
        <f t="shared" si="667"/>
        <v>353</v>
      </c>
      <c r="AQ696" s="47">
        <f t="shared" si="668"/>
        <v>375</v>
      </c>
      <c r="AR696" s="47">
        <f t="shared" si="669"/>
        <v>383</v>
      </c>
      <c r="AS696" s="47">
        <f t="shared" si="670"/>
        <v>392</v>
      </c>
      <c r="AT696" s="47">
        <f t="shared" si="671"/>
        <v>413</v>
      </c>
      <c r="AU696" s="47">
        <f t="shared" si="672"/>
        <v>422</v>
      </c>
      <c r="AV696" s="47">
        <f t="shared" si="673"/>
        <v>434</v>
      </c>
      <c r="AW696" s="47">
        <f t="shared" si="674"/>
        <v>461</v>
      </c>
      <c r="AX696" s="47">
        <f t="shared" si="675"/>
        <v>462</v>
      </c>
      <c r="AY696" s="47">
        <f t="shared" si="676"/>
        <v>495</v>
      </c>
      <c r="AZ696" s="47" t="str">
        <f t="shared" si="677"/>
        <v>NA</v>
      </c>
      <c r="BA696" s="47" t="str">
        <f t="shared" si="678"/>
        <v>NA</v>
      </c>
      <c r="BB696" s="47">
        <f t="shared" si="679"/>
        <v>542</v>
      </c>
      <c r="BC696" s="47">
        <f t="shared" si="680"/>
        <v>540</v>
      </c>
      <c r="BD696" s="47" t="str">
        <f t="shared" si="681"/>
        <v>NA</v>
      </c>
      <c r="BE696" s="47" t="str">
        <f t="shared" si="682"/>
        <v>NA</v>
      </c>
    </row>
    <row r="697" spans="1:57" s="36" customFormat="1" ht="15" customHeight="1" x14ac:dyDescent="0.25">
      <c r="A697" s="54" t="s">
        <v>167</v>
      </c>
      <c r="B697" s="8" t="s">
        <v>917</v>
      </c>
      <c r="C697" s="81" t="s">
        <v>1130</v>
      </c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66"/>
      <c r="U697" s="62"/>
      <c r="V697" s="67">
        <v>39316</v>
      </c>
      <c r="W697" s="67">
        <v>32599</v>
      </c>
      <c r="X697" s="67">
        <v>38530</v>
      </c>
      <c r="Y697" s="67"/>
      <c r="Z697" s="67"/>
      <c r="AA697" s="147">
        <v>58858</v>
      </c>
      <c r="AB697" s="147">
        <v>70682</v>
      </c>
      <c r="AC697" s="147">
        <v>71155</v>
      </c>
      <c r="AD697" s="147">
        <v>66508</v>
      </c>
      <c r="AE697" s="47" t="str">
        <f t="shared" si="656"/>
        <v>NA</v>
      </c>
      <c r="AF697" s="47" t="str">
        <f t="shared" si="657"/>
        <v>NA</v>
      </c>
      <c r="AG697" s="47" t="str">
        <f t="shared" si="658"/>
        <v>NA</v>
      </c>
      <c r="AH697" s="47" t="str">
        <f t="shared" si="659"/>
        <v>NA</v>
      </c>
      <c r="AI697" s="47" t="str">
        <f t="shared" si="660"/>
        <v>NA</v>
      </c>
      <c r="AJ697" s="47" t="str">
        <f t="shared" si="661"/>
        <v>NA</v>
      </c>
      <c r="AK697" s="47" t="str">
        <f t="shared" si="662"/>
        <v>NA</v>
      </c>
      <c r="AL697" s="47" t="str">
        <f t="shared" si="663"/>
        <v>NA</v>
      </c>
      <c r="AM697" s="47" t="str">
        <f t="shared" si="664"/>
        <v>NA</v>
      </c>
      <c r="AN697" s="47" t="str">
        <f t="shared" si="665"/>
        <v>NA</v>
      </c>
      <c r="AO697" s="47" t="str">
        <f t="shared" si="666"/>
        <v>NA</v>
      </c>
      <c r="AP697" s="47" t="str">
        <f t="shared" si="667"/>
        <v>NA</v>
      </c>
      <c r="AQ697" s="47" t="str">
        <f t="shared" si="668"/>
        <v>NA</v>
      </c>
      <c r="AR697" s="47" t="str">
        <f t="shared" si="669"/>
        <v>NA</v>
      </c>
      <c r="AS697" s="47" t="str">
        <f t="shared" si="670"/>
        <v>NA</v>
      </c>
      <c r="AT697" s="47" t="str">
        <f t="shared" si="671"/>
        <v>NA</v>
      </c>
      <c r="AU697" s="47" t="str">
        <f t="shared" si="672"/>
        <v>NA</v>
      </c>
      <c r="AV697" s="47" t="str">
        <f t="shared" si="673"/>
        <v>NA</v>
      </c>
      <c r="AW697" s="47">
        <f t="shared" si="674"/>
        <v>631</v>
      </c>
      <c r="AX697" s="47">
        <f t="shared" si="675"/>
        <v>573</v>
      </c>
      <c r="AY697" s="47">
        <f t="shared" si="676"/>
        <v>564</v>
      </c>
      <c r="AZ697" s="47" t="str">
        <f t="shared" si="677"/>
        <v>NA</v>
      </c>
      <c r="BA697" s="47" t="str">
        <f t="shared" si="678"/>
        <v>NA</v>
      </c>
      <c r="BB697" s="47">
        <f t="shared" si="679"/>
        <v>553</v>
      </c>
      <c r="BC697" s="47">
        <f t="shared" si="680"/>
        <v>541</v>
      </c>
      <c r="BD697" s="47">
        <f t="shared" si="681"/>
        <v>537</v>
      </c>
      <c r="BE697" s="47">
        <f t="shared" si="682"/>
        <v>550</v>
      </c>
    </row>
    <row r="698" spans="1:57" s="36" customFormat="1" ht="15" customHeight="1" x14ac:dyDescent="0.25">
      <c r="A698" s="54" t="s">
        <v>2102</v>
      </c>
      <c r="B698" s="8" t="s">
        <v>933</v>
      </c>
      <c r="C698" s="81" t="s">
        <v>1130</v>
      </c>
      <c r="D698" s="37"/>
      <c r="E698" s="37"/>
      <c r="F698" s="37"/>
      <c r="G698" s="37"/>
      <c r="H698" s="37">
        <v>16201</v>
      </c>
      <c r="I698" s="37">
        <v>17463</v>
      </c>
      <c r="J698" s="37">
        <v>20726</v>
      </c>
      <c r="K698" s="37">
        <v>21573</v>
      </c>
      <c r="L698" s="37">
        <v>24319</v>
      </c>
      <c r="M698" s="37">
        <v>26339</v>
      </c>
      <c r="N698" s="37">
        <v>26202</v>
      </c>
      <c r="O698" s="37">
        <v>31101</v>
      </c>
      <c r="P698" s="37">
        <v>29892</v>
      </c>
      <c r="Q698" s="37">
        <v>31614</v>
      </c>
      <c r="R698" s="37">
        <v>38102</v>
      </c>
      <c r="S698" s="37">
        <v>44086</v>
      </c>
      <c r="T698" s="66">
        <v>49799</v>
      </c>
      <c r="U698" s="62">
        <v>58887</v>
      </c>
      <c r="V698" s="67">
        <v>52224</v>
      </c>
      <c r="W698" s="67">
        <v>39903</v>
      </c>
      <c r="X698" s="67">
        <v>48101</v>
      </c>
      <c r="Y698" s="67"/>
      <c r="Z698" s="67"/>
      <c r="AA698" s="147">
        <v>73912</v>
      </c>
      <c r="AB698" s="147">
        <v>69414</v>
      </c>
      <c r="AC698" s="147">
        <v>68122</v>
      </c>
      <c r="AD698" s="147">
        <v>64555</v>
      </c>
      <c r="AE698" s="47" t="str">
        <f t="shared" si="656"/>
        <v>NA</v>
      </c>
      <c r="AF698" s="47" t="str">
        <f t="shared" si="657"/>
        <v>NA</v>
      </c>
      <c r="AG698" s="47" t="str">
        <f t="shared" si="658"/>
        <v>NA</v>
      </c>
      <c r="AH698" s="47" t="str">
        <f t="shared" si="659"/>
        <v>NA</v>
      </c>
      <c r="AI698" s="47">
        <f t="shared" si="660"/>
        <v>394</v>
      </c>
      <c r="AJ698" s="47">
        <f t="shared" si="661"/>
        <v>424</v>
      </c>
      <c r="AK698" s="47">
        <f t="shared" si="662"/>
        <v>423</v>
      </c>
      <c r="AL698" s="47">
        <f t="shared" si="663"/>
        <v>440</v>
      </c>
      <c r="AM698" s="47">
        <f t="shared" si="664"/>
        <v>466</v>
      </c>
      <c r="AN698" s="47">
        <f t="shared" si="665"/>
        <v>470</v>
      </c>
      <c r="AO698" s="47">
        <f t="shared" si="666"/>
        <v>533</v>
      </c>
      <c r="AP698" s="47">
        <f t="shared" si="667"/>
        <v>511</v>
      </c>
      <c r="AQ698" s="47">
        <f t="shared" si="668"/>
        <v>527</v>
      </c>
      <c r="AR698" s="47">
        <f t="shared" si="669"/>
        <v>531</v>
      </c>
      <c r="AS698" s="47">
        <f t="shared" si="670"/>
        <v>517</v>
      </c>
      <c r="AT698" s="47">
        <f t="shared" si="671"/>
        <v>505</v>
      </c>
      <c r="AU698" s="47">
        <f t="shared" si="672"/>
        <v>501</v>
      </c>
      <c r="AV698" s="47">
        <f t="shared" si="673"/>
        <v>501</v>
      </c>
      <c r="AW698" s="47">
        <f t="shared" si="674"/>
        <v>553</v>
      </c>
      <c r="AX698" s="47">
        <f t="shared" si="675"/>
        <v>529</v>
      </c>
      <c r="AY698" s="47">
        <f t="shared" si="676"/>
        <v>523</v>
      </c>
      <c r="AZ698" s="47" t="str">
        <f t="shared" si="677"/>
        <v>NA</v>
      </c>
      <c r="BA698" s="47" t="str">
        <f t="shared" si="678"/>
        <v>NA</v>
      </c>
      <c r="BB698" s="47">
        <f t="shared" si="679"/>
        <v>494</v>
      </c>
      <c r="BC698" s="47">
        <f t="shared" si="680"/>
        <v>546</v>
      </c>
      <c r="BD698" s="47">
        <f t="shared" si="681"/>
        <v>547</v>
      </c>
      <c r="BE698" s="47">
        <f t="shared" si="682"/>
        <v>556</v>
      </c>
    </row>
    <row r="699" spans="1:57" s="36" customFormat="1" ht="15" customHeight="1" x14ac:dyDescent="0.25">
      <c r="A699" s="54" t="s">
        <v>795</v>
      </c>
      <c r="B699" s="8" t="s">
        <v>924</v>
      </c>
      <c r="C699" s="81" t="s">
        <v>1130</v>
      </c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>
        <v>17061</v>
      </c>
      <c r="O699" s="37">
        <v>16257</v>
      </c>
      <c r="P699" s="37">
        <v>16239</v>
      </c>
      <c r="Q699" s="37">
        <v>16570</v>
      </c>
      <c r="R699" s="37">
        <v>19380</v>
      </c>
      <c r="S699" s="37">
        <v>21436</v>
      </c>
      <c r="T699" s="66">
        <v>23742</v>
      </c>
      <c r="U699" s="62">
        <v>27690</v>
      </c>
      <c r="V699" s="67">
        <v>26503</v>
      </c>
      <c r="W699" s="67">
        <v>21246</v>
      </c>
      <c r="X699" s="67">
        <v>23364</v>
      </c>
      <c r="Y699" s="67"/>
      <c r="Z699" s="67"/>
      <c r="AA699" s="147">
        <v>54495</v>
      </c>
      <c r="AB699" s="147">
        <v>67074</v>
      </c>
      <c r="AC699" s="147">
        <v>69407</v>
      </c>
      <c r="AD699" s="147">
        <v>68764</v>
      </c>
      <c r="AE699" s="47" t="str">
        <f t="shared" si="656"/>
        <v>NA</v>
      </c>
      <c r="AF699" s="47" t="str">
        <f t="shared" si="657"/>
        <v>NA</v>
      </c>
      <c r="AG699" s="47" t="str">
        <f t="shared" si="658"/>
        <v>NA</v>
      </c>
      <c r="AH699" s="47" t="str">
        <f t="shared" si="659"/>
        <v>NA</v>
      </c>
      <c r="AI699" s="47" t="str">
        <f t="shared" si="660"/>
        <v>NA</v>
      </c>
      <c r="AJ699" s="47" t="str">
        <f t="shared" si="661"/>
        <v>NA</v>
      </c>
      <c r="AK699" s="47" t="str">
        <f t="shared" si="662"/>
        <v>NA</v>
      </c>
      <c r="AL699" s="47" t="str">
        <f t="shared" si="663"/>
        <v>NA</v>
      </c>
      <c r="AM699" s="47" t="str">
        <f t="shared" si="664"/>
        <v>NA</v>
      </c>
      <c r="AN699" s="47" t="str">
        <f t="shared" si="665"/>
        <v>NA</v>
      </c>
      <c r="AO699" s="47">
        <f t="shared" si="666"/>
        <v>578</v>
      </c>
      <c r="AP699" s="47">
        <f t="shared" si="667"/>
        <v>593</v>
      </c>
      <c r="AQ699" s="47">
        <f t="shared" si="668"/>
        <v>625</v>
      </c>
      <c r="AR699" s="47">
        <f t="shared" si="669"/>
        <v>652</v>
      </c>
      <c r="AS699" s="47">
        <f t="shared" si="670"/>
        <v>641</v>
      </c>
      <c r="AT699" s="47">
        <f t="shared" si="671"/>
        <v>643</v>
      </c>
      <c r="AU699" s="47">
        <f t="shared" si="672"/>
        <v>659</v>
      </c>
      <c r="AV699" s="47">
        <f t="shared" si="673"/>
        <v>659</v>
      </c>
      <c r="AW699" s="47">
        <f t="shared" si="674"/>
        <v>707</v>
      </c>
      <c r="AX699" s="47">
        <f t="shared" si="675"/>
        <v>652</v>
      </c>
      <c r="AY699" s="47">
        <f t="shared" si="676"/>
        <v>663</v>
      </c>
      <c r="AZ699" s="47" t="str">
        <f t="shared" si="677"/>
        <v>NA</v>
      </c>
      <c r="BA699" s="47" t="str">
        <f t="shared" si="678"/>
        <v>NA</v>
      </c>
      <c r="BB699" s="47">
        <f t="shared" si="679"/>
        <v>570</v>
      </c>
      <c r="BC699" s="47">
        <f t="shared" si="680"/>
        <v>554</v>
      </c>
      <c r="BD699" s="47">
        <f t="shared" si="681"/>
        <v>544</v>
      </c>
      <c r="BE699" s="47">
        <f t="shared" si="682"/>
        <v>543</v>
      </c>
    </row>
    <row r="700" spans="1:57" s="36" customFormat="1" ht="15" customHeight="1" x14ac:dyDescent="0.25">
      <c r="A700" s="54" t="s">
        <v>510</v>
      </c>
      <c r="B700" s="8" t="s">
        <v>913</v>
      </c>
      <c r="C700" s="81" t="s">
        <v>1130</v>
      </c>
      <c r="D700" s="37"/>
      <c r="E700" s="37"/>
      <c r="F700" s="37"/>
      <c r="G700" s="37"/>
      <c r="H700" s="37">
        <v>11982</v>
      </c>
      <c r="I700" s="37">
        <v>15112</v>
      </c>
      <c r="J700" s="37">
        <v>20313</v>
      </c>
      <c r="K700" s="37">
        <v>25459</v>
      </c>
      <c r="L700" s="37">
        <v>30663</v>
      </c>
      <c r="M700" s="37">
        <v>31494</v>
      </c>
      <c r="N700" s="37">
        <v>38555</v>
      </c>
      <c r="O700" s="37">
        <v>32575</v>
      </c>
      <c r="P700" s="37">
        <v>29512</v>
      </c>
      <c r="Q700" s="37">
        <v>29478</v>
      </c>
      <c r="R700" s="37">
        <v>34414</v>
      </c>
      <c r="S700" s="37">
        <v>38239</v>
      </c>
      <c r="T700" s="66">
        <v>43285</v>
      </c>
      <c r="U700" s="62">
        <v>48910</v>
      </c>
      <c r="V700" s="67">
        <v>45247</v>
      </c>
      <c r="W700" s="67">
        <v>35374</v>
      </c>
      <c r="X700" s="67">
        <v>39676</v>
      </c>
      <c r="Y700" s="67"/>
      <c r="Z700" s="67"/>
      <c r="AA700" s="147">
        <v>57214</v>
      </c>
      <c r="AB700" s="147">
        <v>66301</v>
      </c>
      <c r="AC700" s="147">
        <v>65655</v>
      </c>
      <c r="AD700" s="147">
        <v>66218</v>
      </c>
      <c r="AE700" s="47" t="str">
        <f t="shared" si="656"/>
        <v>NA</v>
      </c>
      <c r="AF700" s="47" t="str">
        <f t="shared" si="657"/>
        <v>NA</v>
      </c>
      <c r="AG700" s="47" t="str">
        <f t="shared" si="658"/>
        <v>NA</v>
      </c>
      <c r="AH700" s="47" t="str">
        <f t="shared" si="659"/>
        <v>NA</v>
      </c>
      <c r="AI700" s="47">
        <f t="shared" si="660"/>
        <v>411</v>
      </c>
      <c r="AJ700" s="47">
        <f t="shared" si="661"/>
        <v>434</v>
      </c>
      <c r="AK700" s="47">
        <f t="shared" si="662"/>
        <v>429</v>
      </c>
      <c r="AL700" s="47">
        <f t="shared" si="663"/>
        <v>427</v>
      </c>
      <c r="AM700" s="47">
        <f t="shared" si="664"/>
        <v>440</v>
      </c>
      <c r="AN700" s="47">
        <f t="shared" si="665"/>
        <v>452</v>
      </c>
      <c r="AO700" s="47">
        <f t="shared" si="666"/>
        <v>474</v>
      </c>
      <c r="AP700" s="47">
        <f t="shared" si="667"/>
        <v>501</v>
      </c>
      <c r="AQ700" s="47">
        <f t="shared" si="668"/>
        <v>529</v>
      </c>
      <c r="AR700" s="47">
        <f t="shared" si="669"/>
        <v>545</v>
      </c>
      <c r="AS700" s="47">
        <f t="shared" si="670"/>
        <v>544</v>
      </c>
      <c r="AT700" s="47">
        <f t="shared" si="671"/>
        <v>536</v>
      </c>
      <c r="AU700" s="47">
        <f t="shared" si="672"/>
        <v>534</v>
      </c>
      <c r="AV700" s="47">
        <f t="shared" si="673"/>
        <v>545</v>
      </c>
      <c r="AW700" s="47">
        <f t="shared" si="674"/>
        <v>593</v>
      </c>
      <c r="AX700" s="47">
        <f t="shared" si="675"/>
        <v>558</v>
      </c>
      <c r="AY700" s="47">
        <f t="shared" si="676"/>
        <v>556</v>
      </c>
      <c r="AZ700" s="47" t="str">
        <f t="shared" si="677"/>
        <v>NA</v>
      </c>
      <c r="BA700" s="47" t="str">
        <f t="shared" si="678"/>
        <v>NA</v>
      </c>
      <c r="BB700" s="47">
        <f t="shared" si="679"/>
        <v>560</v>
      </c>
      <c r="BC700" s="47">
        <f t="shared" si="680"/>
        <v>556</v>
      </c>
      <c r="BD700" s="47">
        <f t="shared" si="681"/>
        <v>557</v>
      </c>
      <c r="BE700" s="47">
        <f t="shared" si="682"/>
        <v>551</v>
      </c>
    </row>
    <row r="701" spans="1:57" s="36" customFormat="1" ht="15" customHeight="1" x14ac:dyDescent="0.25">
      <c r="A701" s="54" t="s">
        <v>987</v>
      </c>
      <c r="B701" s="8" t="s">
        <v>933</v>
      </c>
      <c r="C701" s="81" t="s">
        <v>1130</v>
      </c>
      <c r="D701" s="37"/>
      <c r="E701" s="37"/>
      <c r="F701" s="37"/>
      <c r="G701" s="37"/>
      <c r="H701" s="37">
        <v>15557</v>
      </c>
      <c r="I701" s="37">
        <v>15713</v>
      </c>
      <c r="J701" s="37">
        <v>17707</v>
      </c>
      <c r="K701" s="37">
        <v>21184</v>
      </c>
      <c r="L701" s="37">
        <v>24972</v>
      </c>
      <c r="M701" s="37">
        <v>30534</v>
      </c>
      <c r="N701" s="37">
        <v>32484</v>
      </c>
      <c r="O701" s="37">
        <v>30006</v>
      </c>
      <c r="P701" s="37">
        <v>27443</v>
      </c>
      <c r="Q701" s="37">
        <v>29068</v>
      </c>
      <c r="R701" s="37">
        <v>33330</v>
      </c>
      <c r="S701" s="37">
        <v>36786</v>
      </c>
      <c r="T701" s="66">
        <v>42979</v>
      </c>
      <c r="U701" s="62">
        <v>52269</v>
      </c>
      <c r="V701" s="67">
        <v>49949</v>
      </c>
      <c r="W701" s="67">
        <v>40510</v>
      </c>
      <c r="X701" s="67">
        <v>47464</v>
      </c>
      <c r="Y701" s="67"/>
      <c r="Z701" s="67"/>
      <c r="AA701" s="147">
        <v>53852</v>
      </c>
      <c r="AB701" s="147">
        <v>64303</v>
      </c>
      <c r="AC701" s="147">
        <v>70959</v>
      </c>
      <c r="AD701" s="147">
        <v>69022</v>
      </c>
      <c r="AE701" s="47" t="str">
        <f t="shared" si="656"/>
        <v>NA</v>
      </c>
      <c r="AF701" s="47" t="str">
        <f t="shared" si="657"/>
        <v>NA</v>
      </c>
      <c r="AG701" s="47" t="str">
        <f t="shared" si="658"/>
        <v>NA</v>
      </c>
      <c r="AH701" s="47" t="str">
        <f t="shared" si="659"/>
        <v>NA</v>
      </c>
      <c r="AI701" s="47">
        <f t="shared" si="660"/>
        <v>397</v>
      </c>
      <c r="AJ701" s="47">
        <f t="shared" si="661"/>
        <v>429</v>
      </c>
      <c r="AK701" s="47">
        <f t="shared" si="662"/>
        <v>445</v>
      </c>
      <c r="AL701" s="47">
        <f t="shared" si="663"/>
        <v>441</v>
      </c>
      <c r="AM701" s="47">
        <f t="shared" si="664"/>
        <v>460</v>
      </c>
      <c r="AN701" s="47">
        <f t="shared" si="665"/>
        <v>458</v>
      </c>
      <c r="AO701" s="47">
        <f t="shared" si="666"/>
        <v>507</v>
      </c>
      <c r="AP701" s="47">
        <f t="shared" si="667"/>
        <v>518</v>
      </c>
      <c r="AQ701" s="47">
        <f t="shared" si="668"/>
        <v>546</v>
      </c>
      <c r="AR701" s="47">
        <f t="shared" si="669"/>
        <v>549</v>
      </c>
      <c r="AS701" s="47">
        <f t="shared" si="670"/>
        <v>549</v>
      </c>
      <c r="AT701" s="47">
        <f t="shared" si="671"/>
        <v>550</v>
      </c>
      <c r="AU701" s="47">
        <f t="shared" si="672"/>
        <v>535</v>
      </c>
      <c r="AV701" s="47">
        <f t="shared" si="673"/>
        <v>528</v>
      </c>
      <c r="AW701" s="47">
        <f t="shared" si="674"/>
        <v>567</v>
      </c>
      <c r="AX701" s="47">
        <f t="shared" si="675"/>
        <v>525</v>
      </c>
      <c r="AY701" s="47">
        <f t="shared" si="676"/>
        <v>525</v>
      </c>
      <c r="AZ701" s="47" t="str">
        <f t="shared" si="677"/>
        <v>NA</v>
      </c>
      <c r="BA701" s="47" t="str">
        <f t="shared" si="678"/>
        <v>NA</v>
      </c>
      <c r="BB701" s="47">
        <f t="shared" si="679"/>
        <v>574</v>
      </c>
      <c r="BC701" s="47">
        <f t="shared" si="680"/>
        <v>562</v>
      </c>
      <c r="BD701" s="47">
        <f t="shared" si="681"/>
        <v>538</v>
      </c>
      <c r="BE701" s="47">
        <f t="shared" si="682"/>
        <v>540</v>
      </c>
    </row>
    <row r="702" spans="1:57" s="36" customFormat="1" ht="15" customHeight="1" x14ac:dyDescent="0.25">
      <c r="A702" s="54" t="s">
        <v>716</v>
      </c>
      <c r="B702" s="8" t="s">
        <v>930</v>
      </c>
      <c r="C702" s="81" t="s">
        <v>1130</v>
      </c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>
        <v>18738</v>
      </c>
      <c r="Q702" s="37">
        <v>19635</v>
      </c>
      <c r="R702" s="37">
        <v>22542</v>
      </c>
      <c r="S702" s="37">
        <v>23465</v>
      </c>
      <c r="T702" s="66">
        <v>24997</v>
      </c>
      <c r="U702" s="62">
        <v>29599</v>
      </c>
      <c r="V702" s="67">
        <v>28608</v>
      </c>
      <c r="W702" s="67">
        <v>24002</v>
      </c>
      <c r="X702" s="67">
        <v>26783</v>
      </c>
      <c r="Y702" s="67"/>
      <c r="Z702" s="67"/>
      <c r="AA702" s="147">
        <v>50010</v>
      </c>
      <c r="AB702" s="147">
        <v>62103</v>
      </c>
      <c r="AC702" s="147">
        <v>67588</v>
      </c>
      <c r="AD702" s="147">
        <v>67490</v>
      </c>
      <c r="AE702" s="47" t="str">
        <f t="shared" si="656"/>
        <v>NA</v>
      </c>
      <c r="AF702" s="47" t="str">
        <f t="shared" si="657"/>
        <v>NA</v>
      </c>
      <c r="AG702" s="47" t="str">
        <f t="shared" si="658"/>
        <v>NA</v>
      </c>
      <c r="AH702" s="47" t="str">
        <f t="shared" si="659"/>
        <v>NA</v>
      </c>
      <c r="AI702" s="47" t="str">
        <f t="shared" si="660"/>
        <v>NA</v>
      </c>
      <c r="AJ702" s="47" t="str">
        <f t="shared" si="661"/>
        <v>NA</v>
      </c>
      <c r="AK702" s="47" t="str">
        <f t="shared" si="662"/>
        <v>NA</v>
      </c>
      <c r="AL702" s="47" t="str">
        <f t="shared" si="663"/>
        <v>NA</v>
      </c>
      <c r="AM702" s="47" t="str">
        <f t="shared" si="664"/>
        <v>NA</v>
      </c>
      <c r="AN702" s="47" t="str">
        <f t="shared" si="665"/>
        <v>NA</v>
      </c>
      <c r="AO702" s="47" t="str">
        <f t="shared" si="666"/>
        <v>NA</v>
      </c>
      <c r="AP702" s="47" t="str">
        <f t="shared" si="667"/>
        <v>NA</v>
      </c>
      <c r="AQ702" s="47">
        <f t="shared" si="668"/>
        <v>604</v>
      </c>
      <c r="AR702" s="47">
        <f t="shared" si="669"/>
        <v>631</v>
      </c>
      <c r="AS702" s="47">
        <f t="shared" si="670"/>
        <v>621</v>
      </c>
      <c r="AT702" s="47">
        <f t="shared" si="671"/>
        <v>629</v>
      </c>
      <c r="AU702" s="47">
        <f t="shared" si="672"/>
        <v>648</v>
      </c>
      <c r="AV702" s="47">
        <f t="shared" si="673"/>
        <v>649</v>
      </c>
      <c r="AW702" s="47">
        <f t="shared" si="674"/>
        <v>685</v>
      </c>
      <c r="AX702" s="47">
        <f t="shared" si="675"/>
        <v>632</v>
      </c>
      <c r="AY702" s="47">
        <f t="shared" si="676"/>
        <v>633</v>
      </c>
      <c r="AZ702" s="47" t="str">
        <f t="shared" si="677"/>
        <v>NA</v>
      </c>
      <c r="BA702" s="47" t="str">
        <f t="shared" si="678"/>
        <v>NA</v>
      </c>
      <c r="BB702" s="47">
        <f t="shared" si="679"/>
        <v>585</v>
      </c>
      <c r="BC702" s="47">
        <f t="shared" si="680"/>
        <v>573</v>
      </c>
      <c r="BD702" s="47">
        <f t="shared" si="681"/>
        <v>550</v>
      </c>
      <c r="BE702" s="47">
        <f t="shared" si="682"/>
        <v>545</v>
      </c>
    </row>
    <row r="703" spans="1:57" s="36" customFormat="1" ht="15" customHeight="1" x14ac:dyDescent="0.25">
      <c r="A703" s="153" t="s">
        <v>2171</v>
      </c>
      <c r="B703" s="153" t="s">
        <v>916</v>
      </c>
      <c r="C703" s="153" t="s">
        <v>1130</v>
      </c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66"/>
      <c r="U703" s="66"/>
      <c r="V703" s="118"/>
      <c r="W703" s="118"/>
      <c r="X703" s="118"/>
      <c r="Y703" s="118"/>
      <c r="Z703" s="118"/>
      <c r="AA703" s="154">
        <v>51954</v>
      </c>
      <c r="AB703" s="154">
        <v>60006</v>
      </c>
      <c r="AC703" s="147"/>
      <c r="AD703" s="147"/>
      <c r="AE703" s="119"/>
      <c r="AF703" s="119"/>
      <c r="AG703" s="119"/>
      <c r="AH703" s="119"/>
      <c r="AI703" s="119"/>
      <c r="AJ703" s="119"/>
      <c r="AK703" s="119"/>
      <c r="AL703" s="119"/>
      <c r="AM703" s="119"/>
      <c r="AN703" s="119"/>
      <c r="AO703" s="119"/>
      <c r="AP703" s="119"/>
      <c r="AQ703" s="119"/>
      <c r="AR703" s="119"/>
      <c r="AS703" s="119"/>
      <c r="AT703" s="119"/>
      <c r="AU703" s="119"/>
      <c r="AV703" s="119"/>
      <c r="AW703" s="119"/>
      <c r="AX703" s="119"/>
      <c r="AY703" s="119"/>
      <c r="AZ703" s="119"/>
      <c r="BA703" s="119"/>
      <c r="BB703" s="47">
        <f t="shared" si="679"/>
        <v>578</v>
      </c>
      <c r="BC703" s="47">
        <f t="shared" si="680"/>
        <v>580</v>
      </c>
      <c r="BD703" s="47" t="str">
        <f t="shared" si="681"/>
        <v>NA</v>
      </c>
      <c r="BE703" s="47" t="str">
        <f t="shared" si="682"/>
        <v>NA</v>
      </c>
    </row>
    <row r="704" spans="1:57" s="36" customFormat="1" ht="15" customHeight="1" x14ac:dyDescent="0.25">
      <c r="A704" s="54" t="s">
        <v>804</v>
      </c>
      <c r="B704" s="8" t="s">
        <v>932</v>
      </c>
      <c r="C704" s="81" t="s">
        <v>1130</v>
      </c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>
        <v>37246</v>
      </c>
      <c r="O704" s="37">
        <v>32561</v>
      </c>
      <c r="P704" s="37">
        <v>28770</v>
      </c>
      <c r="Q704" s="37">
        <v>28850</v>
      </c>
      <c r="R704" s="37">
        <v>32914</v>
      </c>
      <c r="S704" s="37">
        <v>35365</v>
      </c>
      <c r="T704" s="66">
        <v>40583</v>
      </c>
      <c r="U704" s="62">
        <v>46639</v>
      </c>
      <c r="V704" s="67">
        <v>42974</v>
      </c>
      <c r="W704" s="67">
        <v>35720</v>
      </c>
      <c r="X704" s="67">
        <v>40079</v>
      </c>
      <c r="Y704" s="67"/>
      <c r="Z704" s="67"/>
      <c r="AA704" s="147">
        <v>49277</v>
      </c>
      <c r="AB704" s="147">
        <v>56995</v>
      </c>
      <c r="AC704" s="147">
        <v>54439</v>
      </c>
      <c r="AD704" s="147">
        <v>51146</v>
      </c>
      <c r="AE704" s="47" t="str">
        <f t="shared" ref="AE704:AE714" si="683">IF(D704&gt;0,RANK(D704,D$22:D$1192),"NA")</f>
        <v>NA</v>
      </c>
      <c r="AF704" s="47" t="str">
        <f t="shared" ref="AF704:AF714" si="684">IF(E704&gt;0,RANK(E704,E$22:E$1192),"NA")</f>
        <v>NA</v>
      </c>
      <c r="AG704" s="47" t="str">
        <f t="shared" ref="AG704:AG714" si="685">IF(F704&gt;0,RANK(F704,F$22:F$1192),"NA")</f>
        <v>NA</v>
      </c>
      <c r="AH704" s="47" t="str">
        <f t="shared" ref="AH704:AH714" si="686">IF(G704&gt;0,RANK(G704,G$22:G$1192),"NA")</f>
        <v>NA</v>
      </c>
      <c r="AI704" s="47" t="str">
        <f t="shared" ref="AI704:AI714" si="687">IF(H704&gt;0,RANK(H704,H$22:H$1192),"NA")</f>
        <v>NA</v>
      </c>
      <c r="AJ704" s="47" t="str">
        <f t="shared" ref="AJ704:AJ714" si="688">IF(I704&gt;0,RANK(I704,I$22:I$1192),"NA")</f>
        <v>NA</v>
      </c>
      <c r="AK704" s="47" t="str">
        <f t="shared" ref="AK704:AK714" si="689">IF(J704&gt;0,RANK(J704,J$22:J$1192),"NA")</f>
        <v>NA</v>
      </c>
      <c r="AL704" s="47" t="str">
        <f t="shared" ref="AL704:AL714" si="690">IF(K704&gt;0,RANK(K704,K$22:K$1192),"NA")</f>
        <v>NA</v>
      </c>
      <c r="AM704" s="47" t="str">
        <f t="shared" ref="AM704:AM714" si="691">IF(L704&gt;0,RANK(L704,L$22:L$1192),"NA")</f>
        <v>NA</v>
      </c>
      <c r="AN704" s="47" t="str">
        <f t="shared" ref="AN704:AN714" si="692">IF(M704&gt;0,RANK(M704,M$22:M$1192),"NA")</f>
        <v>NA</v>
      </c>
      <c r="AO704" s="47">
        <f t="shared" ref="AO704:AO714" si="693">IF(N704&gt;0,RANK(N704,N$22:N$1192),"NA")</f>
        <v>483</v>
      </c>
      <c r="AP704" s="47">
        <f t="shared" ref="AP704:AP714" si="694">IF(O704&gt;0,RANK(O704,O$22:O$1192),"NA")</f>
        <v>502</v>
      </c>
      <c r="AQ704" s="47">
        <f t="shared" ref="AQ704:AQ714" si="695">IF(P704&gt;0,RANK(P704,P$22:P$1192),"NA")</f>
        <v>534</v>
      </c>
      <c r="AR704" s="47">
        <f t="shared" ref="AR704:AR714" si="696">IF(Q704&gt;0,RANK(Q704,Q$22:Q$1192),"NA")</f>
        <v>551</v>
      </c>
      <c r="AS704" s="47">
        <f t="shared" ref="AS704:AS714" si="697">IF(R704&gt;0,RANK(R704,R$22:R$1192),"NA")</f>
        <v>551</v>
      </c>
      <c r="AT704" s="47">
        <f t="shared" ref="AT704:AT714" si="698">IF(S704&gt;0,RANK(S704,S$22:S$1192),"NA")</f>
        <v>561</v>
      </c>
      <c r="AU704" s="47">
        <f t="shared" ref="AU704:AU714" si="699">IF(T704&gt;0,RANK(T704,T$22:T$1192),"NA")</f>
        <v>551</v>
      </c>
      <c r="AV704" s="47">
        <f t="shared" ref="AV704:AV714" si="700">IF(U704&gt;0,RANK(U704,U$22:U$1192),"NA")</f>
        <v>555</v>
      </c>
      <c r="AW704" s="47">
        <f t="shared" ref="AW704:AW714" si="701">IF(V704&gt;0,RANK(V704,V$22:V$1192),"NA")</f>
        <v>607</v>
      </c>
      <c r="AX704" s="47">
        <f t="shared" ref="AX704:AX714" si="702">IF(W704&gt;0,RANK(W704,W$22:W$1192),"NA")</f>
        <v>554</v>
      </c>
      <c r="AY704" s="47">
        <f t="shared" ref="AY704:AY714" si="703">IF(X704&gt;0,RANK(X704,X$22:X$1192),"NA")</f>
        <v>555</v>
      </c>
      <c r="AZ704" s="47" t="str">
        <f t="shared" ref="AZ704:AZ714" si="704">IF(Y704&gt;0,RANK(Y704,Y$22:Y$1192),"NA")</f>
        <v>NA</v>
      </c>
      <c r="BA704" s="47" t="str">
        <f t="shared" ref="BA704:BA714" si="705">IF(Z704&gt;0,RANK(Z704,Z$22:Z$1192),"NA")</f>
        <v>NA</v>
      </c>
      <c r="BB704" s="47">
        <f t="shared" si="679"/>
        <v>588</v>
      </c>
      <c r="BC704" s="47">
        <f t="shared" si="680"/>
        <v>589</v>
      </c>
      <c r="BD704" s="47">
        <f t="shared" si="681"/>
        <v>595</v>
      </c>
      <c r="BE704" s="47">
        <f t="shared" si="682"/>
        <v>602</v>
      </c>
    </row>
    <row r="705" spans="1:57" s="36" customFormat="1" ht="15" customHeight="1" x14ac:dyDescent="0.25">
      <c r="A705" s="54" t="s">
        <v>718</v>
      </c>
      <c r="B705" s="8" t="s">
        <v>924</v>
      </c>
      <c r="C705" s="81" t="s">
        <v>1130</v>
      </c>
      <c r="D705" s="37"/>
      <c r="E705" s="37"/>
      <c r="F705" s="37"/>
      <c r="G705" s="37"/>
      <c r="H705" s="37">
        <v>8497</v>
      </c>
      <c r="I705" s="37">
        <v>10057</v>
      </c>
      <c r="J705" s="37">
        <v>12454</v>
      </c>
      <c r="K705" s="37">
        <v>15029</v>
      </c>
      <c r="L705" s="37"/>
      <c r="M705" s="37"/>
      <c r="N705" s="37"/>
      <c r="O705" s="37"/>
      <c r="P705" s="37"/>
      <c r="Q705" s="37"/>
      <c r="R705" s="37"/>
      <c r="S705" s="37"/>
      <c r="T705" s="66">
        <v>30788</v>
      </c>
      <c r="U705" s="62">
        <v>36237</v>
      </c>
      <c r="V705" s="67">
        <v>37793</v>
      </c>
      <c r="W705" s="67">
        <v>36458</v>
      </c>
      <c r="X705" s="67">
        <v>37822</v>
      </c>
      <c r="Y705" s="67"/>
      <c r="Z705" s="67"/>
      <c r="AA705" s="147">
        <v>48450</v>
      </c>
      <c r="AB705" s="147">
        <v>55949</v>
      </c>
      <c r="AC705" s="147">
        <v>57788</v>
      </c>
      <c r="AD705" s="147">
        <v>60290</v>
      </c>
      <c r="AE705" s="47" t="str">
        <f t="shared" si="683"/>
        <v>NA</v>
      </c>
      <c r="AF705" s="47" t="str">
        <f t="shared" si="684"/>
        <v>NA</v>
      </c>
      <c r="AG705" s="47" t="str">
        <f t="shared" si="685"/>
        <v>NA</v>
      </c>
      <c r="AH705" s="47" t="str">
        <f t="shared" si="686"/>
        <v>NA</v>
      </c>
      <c r="AI705" s="47">
        <f t="shared" si="687"/>
        <v>428</v>
      </c>
      <c r="AJ705" s="47">
        <f t="shared" si="688"/>
        <v>455</v>
      </c>
      <c r="AK705" s="47">
        <f t="shared" si="689"/>
        <v>468</v>
      </c>
      <c r="AL705" s="47">
        <f t="shared" si="690"/>
        <v>465</v>
      </c>
      <c r="AM705" s="47" t="str">
        <f t="shared" si="691"/>
        <v>NA</v>
      </c>
      <c r="AN705" s="47" t="str">
        <f t="shared" si="692"/>
        <v>NA</v>
      </c>
      <c r="AO705" s="47" t="str">
        <f t="shared" si="693"/>
        <v>NA</v>
      </c>
      <c r="AP705" s="47" t="str">
        <f t="shared" si="694"/>
        <v>NA</v>
      </c>
      <c r="AQ705" s="47" t="str">
        <f t="shared" si="695"/>
        <v>NA</v>
      </c>
      <c r="AR705" s="47" t="str">
        <f t="shared" si="696"/>
        <v>NA</v>
      </c>
      <c r="AS705" s="47" t="str">
        <f t="shared" si="697"/>
        <v>NA</v>
      </c>
      <c r="AT705" s="47" t="str">
        <f t="shared" si="698"/>
        <v>NA</v>
      </c>
      <c r="AU705" s="47">
        <f t="shared" si="699"/>
        <v>610</v>
      </c>
      <c r="AV705" s="47">
        <f t="shared" si="700"/>
        <v>608</v>
      </c>
      <c r="AW705" s="47">
        <f t="shared" si="701"/>
        <v>638</v>
      </c>
      <c r="AX705" s="47">
        <f t="shared" si="702"/>
        <v>552</v>
      </c>
      <c r="AY705" s="47">
        <f t="shared" si="703"/>
        <v>572</v>
      </c>
      <c r="AZ705" s="47" t="str">
        <f t="shared" si="704"/>
        <v>NA</v>
      </c>
      <c r="BA705" s="47" t="str">
        <f t="shared" si="705"/>
        <v>NA</v>
      </c>
      <c r="BB705" s="47">
        <f t="shared" si="679"/>
        <v>591</v>
      </c>
      <c r="BC705" s="47">
        <f t="shared" si="680"/>
        <v>594</v>
      </c>
      <c r="BD705" s="47">
        <f t="shared" si="681"/>
        <v>581</v>
      </c>
      <c r="BE705" s="47">
        <f t="shared" si="682"/>
        <v>568</v>
      </c>
    </row>
    <row r="706" spans="1:57" s="36" customFormat="1" ht="15" customHeight="1" x14ac:dyDescent="0.25">
      <c r="A706" s="54" t="s">
        <v>802</v>
      </c>
      <c r="B706" s="8" t="s">
        <v>919</v>
      </c>
      <c r="C706" s="81" t="s">
        <v>1130</v>
      </c>
      <c r="D706" s="37"/>
      <c r="E706" s="37"/>
      <c r="F706" s="37"/>
      <c r="G706" s="37"/>
      <c r="H706" s="37"/>
      <c r="I706" s="37"/>
      <c r="J706" s="37">
        <v>21334</v>
      </c>
      <c r="K706" s="37">
        <v>25922</v>
      </c>
      <c r="L706" s="98">
        <f>((N706-K706)/3)+K706</f>
        <v>30483.666666666668</v>
      </c>
      <c r="M706" s="98">
        <f>((N706-K706)/3)+L706</f>
        <v>35045.333333333336</v>
      </c>
      <c r="N706" s="37">
        <v>39607</v>
      </c>
      <c r="O706" s="37">
        <v>35748</v>
      </c>
      <c r="P706" s="37">
        <v>34401</v>
      </c>
      <c r="Q706" s="37">
        <v>38080</v>
      </c>
      <c r="R706" s="37">
        <v>44081</v>
      </c>
      <c r="S706" s="37">
        <v>46678</v>
      </c>
      <c r="T706" s="66">
        <v>51032</v>
      </c>
      <c r="U706" s="62">
        <v>56727</v>
      </c>
      <c r="V706" s="67">
        <v>49933</v>
      </c>
      <c r="W706" s="67">
        <v>37819</v>
      </c>
      <c r="X706" s="67">
        <v>40806</v>
      </c>
      <c r="Y706" s="67"/>
      <c r="Z706" s="67"/>
      <c r="AA706" s="147">
        <v>47082</v>
      </c>
      <c r="AB706" s="147">
        <v>55927</v>
      </c>
      <c r="AC706" s="147">
        <v>56532</v>
      </c>
      <c r="AD706" s="147">
        <v>52713</v>
      </c>
      <c r="AE706" s="47" t="str">
        <f t="shared" si="683"/>
        <v>NA</v>
      </c>
      <c r="AF706" s="47" t="str">
        <f t="shared" si="684"/>
        <v>NA</v>
      </c>
      <c r="AG706" s="47" t="str">
        <f t="shared" si="685"/>
        <v>NA</v>
      </c>
      <c r="AH706" s="47" t="str">
        <f t="shared" si="686"/>
        <v>NA</v>
      </c>
      <c r="AI706" s="47" t="str">
        <f t="shared" si="687"/>
        <v>NA</v>
      </c>
      <c r="AJ706" s="47" t="str">
        <f t="shared" si="688"/>
        <v>NA</v>
      </c>
      <c r="AK706" s="47">
        <f t="shared" si="689"/>
        <v>422</v>
      </c>
      <c r="AL706" s="47">
        <f t="shared" si="690"/>
        <v>421</v>
      </c>
      <c r="AM706" s="47">
        <f t="shared" si="691"/>
        <v>441</v>
      </c>
      <c r="AN706" s="47">
        <f t="shared" si="692"/>
        <v>438</v>
      </c>
      <c r="AO706" s="47">
        <f t="shared" si="693"/>
        <v>469</v>
      </c>
      <c r="AP706" s="47">
        <f t="shared" si="694"/>
        <v>484</v>
      </c>
      <c r="AQ706" s="47">
        <f t="shared" si="695"/>
        <v>493</v>
      </c>
      <c r="AR706" s="47">
        <f t="shared" si="696"/>
        <v>488</v>
      </c>
      <c r="AS706" s="47">
        <f t="shared" si="697"/>
        <v>484</v>
      </c>
      <c r="AT706" s="47">
        <f t="shared" si="698"/>
        <v>490</v>
      </c>
      <c r="AU706" s="47">
        <f t="shared" si="699"/>
        <v>497</v>
      </c>
      <c r="AV706" s="47">
        <f t="shared" si="700"/>
        <v>507</v>
      </c>
      <c r="AW706" s="47">
        <f t="shared" si="701"/>
        <v>568</v>
      </c>
      <c r="AX706" s="47">
        <f t="shared" si="702"/>
        <v>543</v>
      </c>
      <c r="AY706" s="47">
        <f t="shared" si="703"/>
        <v>551</v>
      </c>
      <c r="AZ706" s="47" t="str">
        <f t="shared" si="704"/>
        <v>NA</v>
      </c>
      <c r="BA706" s="47" t="str">
        <f t="shared" si="705"/>
        <v>NA</v>
      </c>
      <c r="BB706" s="47">
        <f t="shared" si="679"/>
        <v>598</v>
      </c>
      <c r="BC706" s="47">
        <f t="shared" si="680"/>
        <v>595</v>
      </c>
      <c r="BD706" s="47">
        <f t="shared" si="681"/>
        <v>585</v>
      </c>
      <c r="BE706" s="47">
        <f t="shared" si="682"/>
        <v>594</v>
      </c>
    </row>
    <row r="707" spans="1:57" s="36" customFormat="1" ht="15" customHeight="1" x14ac:dyDescent="0.25">
      <c r="A707" s="54" t="s">
        <v>333</v>
      </c>
      <c r="B707" s="8" t="s">
        <v>919</v>
      </c>
      <c r="C707" s="81" t="s">
        <v>1130</v>
      </c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>
        <v>22712</v>
      </c>
      <c r="Q707" s="37">
        <v>24342</v>
      </c>
      <c r="R707" s="37">
        <v>30808</v>
      </c>
      <c r="S707" s="37">
        <v>34052</v>
      </c>
      <c r="T707" s="66">
        <v>36795</v>
      </c>
      <c r="U707" s="62">
        <v>42916</v>
      </c>
      <c r="V707" s="67">
        <v>39428</v>
      </c>
      <c r="W707" s="67">
        <v>30998</v>
      </c>
      <c r="X707" s="67">
        <v>35747</v>
      </c>
      <c r="Y707" s="67"/>
      <c r="Z707" s="67"/>
      <c r="AA707" s="147">
        <v>47294</v>
      </c>
      <c r="AB707" s="147">
        <v>54426</v>
      </c>
      <c r="AC707" s="147">
        <v>55890</v>
      </c>
      <c r="AD707" s="147">
        <v>55819</v>
      </c>
      <c r="AE707" s="47" t="str">
        <f t="shared" si="683"/>
        <v>NA</v>
      </c>
      <c r="AF707" s="47" t="str">
        <f t="shared" si="684"/>
        <v>NA</v>
      </c>
      <c r="AG707" s="47" t="str">
        <f t="shared" si="685"/>
        <v>NA</v>
      </c>
      <c r="AH707" s="47" t="str">
        <f t="shared" si="686"/>
        <v>NA</v>
      </c>
      <c r="AI707" s="47" t="str">
        <f t="shared" si="687"/>
        <v>NA</v>
      </c>
      <c r="AJ707" s="47" t="str">
        <f t="shared" si="688"/>
        <v>NA</v>
      </c>
      <c r="AK707" s="47" t="str">
        <f t="shared" si="689"/>
        <v>NA</v>
      </c>
      <c r="AL707" s="47" t="str">
        <f t="shared" si="690"/>
        <v>NA</v>
      </c>
      <c r="AM707" s="47" t="str">
        <f t="shared" si="691"/>
        <v>NA</v>
      </c>
      <c r="AN707" s="47" t="str">
        <f t="shared" si="692"/>
        <v>NA</v>
      </c>
      <c r="AO707" s="47" t="str">
        <f t="shared" si="693"/>
        <v>NA</v>
      </c>
      <c r="AP707" s="47" t="str">
        <f t="shared" si="694"/>
        <v>NA</v>
      </c>
      <c r="AQ707" s="47">
        <f t="shared" si="695"/>
        <v>580</v>
      </c>
      <c r="AR707" s="47">
        <f t="shared" si="696"/>
        <v>589</v>
      </c>
      <c r="AS707" s="47">
        <f t="shared" si="697"/>
        <v>562</v>
      </c>
      <c r="AT707" s="47">
        <f t="shared" si="698"/>
        <v>567</v>
      </c>
      <c r="AU707" s="47">
        <f t="shared" si="699"/>
        <v>578</v>
      </c>
      <c r="AV707" s="47">
        <f t="shared" si="700"/>
        <v>578</v>
      </c>
      <c r="AW707" s="47">
        <f t="shared" si="701"/>
        <v>629</v>
      </c>
      <c r="AX707" s="47">
        <f t="shared" si="702"/>
        <v>590</v>
      </c>
      <c r="AY707" s="47">
        <f t="shared" si="703"/>
        <v>581</v>
      </c>
      <c r="AZ707" s="47" t="str">
        <f t="shared" si="704"/>
        <v>NA</v>
      </c>
      <c r="BA707" s="47" t="str">
        <f t="shared" si="705"/>
        <v>NA</v>
      </c>
      <c r="BB707" s="47">
        <f t="shared" si="679"/>
        <v>596</v>
      </c>
      <c r="BC707" s="47">
        <f t="shared" si="680"/>
        <v>597</v>
      </c>
      <c r="BD707" s="47">
        <f t="shared" si="681"/>
        <v>588</v>
      </c>
      <c r="BE707" s="47">
        <f t="shared" si="682"/>
        <v>586</v>
      </c>
    </row>
    <row r="708" spans="1:57" s="36" customFormat="1" ht="15" customHeight="1" x14ac:dyDescent="0.25">
      <c r="A708" s="54" t="s">
        <v>156</v>
      </c>
      <c r="B708" s="8" t="s">
        <v>924</v>
      </c>
      <c r="C708" s="81" t="s">
        <v>1130</v>
      </c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66"/>
      <c r="U708" s="62"/>
      <c r="V708" s="67">
        <v>28809</v>
      </c>
      <c r="W708" s="67">
        <v>24434</v>
      </c>
      <c r="X708" s="67">
        <v>33732</v>
      </c>
      <c r="Y708" s="67"/>
      <c r="Z708" s="67"/>
      <c r="AA708" s="147">
        <v>46948</v>
      </c>
      <c r="AB708" s="147">
        <v>53057</v>
      </c>
      <c r="AC708" s="147">
        <v>50670</v>
      </c>
      <c r="AD708" s="147">
        <v>51018</v>
      </c>
      <c r="AE708" s="47" t="str">
        <f t="shared" si="683"/>
        <v>NA</v>
      </c>
      <c r="AF708" s="47" t="str">
        <f t="shared" si="684"/>
        <v>NA</v>
      </c>
      <c r="AG708" s="47" t="str">
        <f t="shared" si="685"/>
        <v>NA</v>
      </c>
      <c r="AH708" s="47" t="str">
        <f t="shared" si="686"/>
        <v>NA</v>
      </c>
      <c r="AI708" s="47" t="str">
        <f t="shared" si="687"/>
        <v>NA</v>
      </c>
      <c r="AJ708" s="47" t="str">
        <f t="shared" si="688"/>
        <v>NA</v>
      </c>
      <c r="AK708" s="47" t="str">
        <f t="shared" si="689"/>
        <v>NA</v>
      </c>
      <c r="AL708" s="47" t="str">
        <f t="shared" si="690"/>
        <v>NA</v>
      </c>
      <c r="AM708" s="47" t="str">
        <f t="shared" si="691"/>
        <v>NA</v>
      </c>
      <c r="AN708" s="47" t="str">
        <f t="shared" si="692"/>
        <v>NA</v>
      </c>
      <c r="AO708" s="47" t="str">
        <f t="shared" si="693"/>
        <v>NA</v>
      </c>
      <c r="AP708" s="47" t="str">
        <f t="shared" si="694"/>
        <v>NA</v>
      </c>
      <c r="AQ708" s="47" t="str">
        <f t="shared" si="695"/>
        <v>NA</v>
      </c>
      <c r="AR708" s="47" t="str">
        <f t="shared" si="696"/>
        <v>NA</v>
      </c>
      <c r="AS708" s="47" t="str">
        <f t="shared" si="697"/>
        <v>NA</v>
      </c>
      <c r="AT708" s="47" t="str">
        <f t="shared" si="698"/>
        <v>NA</v>
      </c>
      <c r="AU708" s="47" t="str">
        <f t="shared" si="699"/>
        <v>NA</v>
      </c>
      <c r="AV708" s="47" t="str">
        <f t="shared" si="700"/>
        <v>NA</v>
      </c>
      <c r="AW708" s="47">
        <f t="shared" si="701"/>
        <v>684</v>
      </c>
      <c r="AX708" s="47">
        <f t="shared" si="702"/>
        <v>629</v>
      </c>
      <c r="AY708" s="47">
        <f t="shared" si="703"/>
        <v>588</v>
      </c>
      <c r="AZ708" s="47" t="str">
        <f t="shared" si="704"/>
        <v>NA</v>
      </c>
      <c r="BA708" s="47" t="str">
        <f t="shared" si="705"/>
        <v>NA</v>
      </c>
      <c r="BB708" s="47">
        <f t="shared" si="679"/>
        <v>599</v>
      </c>
      <c r="BC708" s="47">
        <f t="shared" si="680"/>
        <v>600</v>
      </c>
      <c r="BD708" s="47">
        <f t="shared" si="681"/>
        <v>609</v>
      </c>
      <c r="BE708" s="47">
        <f t="shared" si="682"/>
        <v>603</v>
      </c>
    </row>
    <row r="709" spans="1:57" s="36" customFormat="1" ht="15" customHeight="1" x14ac:dyDescent="0.25">
      <c r="A709" s="54" t="s">
        <v>1002</v>
      </c>
      <c r="B709" s="8" t="s">
        <v>917</v>
      </c>
      <c r="C709" s="81" t="s">
        <v>1130</v>
      </c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>
        <v>26636</v>
      </c>
      <c r="O709" s="37">
        <v>23407</v>
      </c>
      <c r="P709" s="37">
        <v>17605</v>
      </c>
      <c r="Q709" s="37">
        <v>17975</v>
      </c>
      <c r="R709" s="37">
        <v>34213</v>
      </c>
      <c r="S709" s="37">
        <v>37704</v>
      </c>
      <c r="T709" s="66">
        <v>40682</v>
      </c>
      <c r="U709" s="62">
        <v>46276</v>
      </c>
      <c r="V709" s="67">
        <v>43327</v>
      </c>
      <c r="W709" s="67">
        <v>35028</v>
      </c>
      <c r="X709" s="67">
        <v>34756</v>
      </c>
      <c r="Y709" s="67"/>
      <c r="Z709" s="67"/>
      <c r="AA709" s="147">
        <v>46158</v>
      </c>
      <c r="AB709" s="147">
        <v>52561</v>
      </c>
      <c r="AC709" s="147">
        <v>54334</v>
      </c>
      <c r="AD709" s="147">
        <v>55131</v>
      </c>
      <c r="AE709" s="47" t="str">
        <f t="shared" si="683"/>
        <v>NA</v>
      </c>
      <c r="AF709" s="47" t="str">
        <f t="shared" si="684"/>
        <v>NA</v>
      </c>
      <c r="AG709" s="47" t="str">
        <f t="shared" si="685"/>
        <v>NA</v>
      </c>
      <c r="AH709" s="47" t="str">
        <f t="shared" si="686"/>
        <v>NA</v>
      </c>
      <c r="AI709" s="47" t="str">
        <f t="shared" si="687"/>
        <v>NA</v>
      </c>
      <c r="AJ709" s="47" t="str">
        <f t="shared" si="688"/>
        <v>NA</v>
      </c>
      <c r="AK709" s="47" t="str">
        <f t="shared" si="689"/>
        <v>NA</v>
      </c>
      <c r="AL709" s="47" t="str">
        <f t="shared" si="690"/>
        <v>NA</v>
      </c>
      <c r="AM709" s="47" t="str">
        <f t="shared" si="691"/>
        <v>NA</v>
      </c>
      <c r="AN709" s="47" t="str">
        <f t="shared" si="692"/>
        <v>NA</v>
      </c>
      <c r="AO709" s="47">
        <f t="shared" si="693"/>
        <v>531</v>
      </c>
      <c r="AP709" s="47">
        <f t="shared" si="694"/>
        <v>556</v>
      </c>
      <c r="AQ709" s="47">
        <f t="shared" si="695"/>
        <v>616</v>
      </c>
      <c r="AR709" s="47">
        <f t="shared" si="696"/>
        <v>639</v>
      </c>
      <c r="AS709" s="47">
        <f t="shared" si="697"/>
        <v>545</v>
      </c>
      <c r="AT709" s="47">
        <f t="shared" si="698"/>
        <v>540</v>
      </c>
      <c r="AU709" s="47">
        <f t="shared" si="699"/>
        <v>549</v>
      </c>
      <c r="AV709" s="47">
        <f t="shared" si="700"/>
        <v>559</v>
      </c>
      <c r="AW709" s="47">
        <f t="shared" si="701"/>
        <v>604</v>
      </c>
      <c r="AX709" s="47">
        <f t="shared" si="702"/>
        <v>559</v>
      </c>
      <c r="AY709" s="47">
        <f t="shared" si="703"/>
        <v>584</v>
      </c>
      <c r="AZ709" s="47" t="str">
        <f t="shared" si="704"/>
        <v>NA</v>
      </c>
      <c r="BA709" s="47" t="str">
        <f t="shared" si="705"/>
        <v>NA</v>
      </c>
      <c r="BB709" s="47">
        <f t="shared" si="679"/>
        <v>605</v>
      </c>
      <c r="BC709" s="47">
        <f t="shared" si="680"/>
        <v>604</v>
      </c>
      <c r="BD709" s="47">
        <f t="shared" si="681"/>
        <v>596</v>
      </c>
      <c r="BE709" s="47">
        <f t="shared" si="682"/>
        <v>587</v>
      </c>
    </row>
    <row r="710" spans="1:57" s="36" customFormat="1" ht="15" customHeight="1" x14ac:dyDescent="0.25">
      <c r="A710" s="54" t="s">
        <v>2087</v>
      </c>
      <c r="B710" s="8" t="s">
        <v>930</v>
      </c>
      <c r="C710" s="81" t="s">
        <v>1130</v>
      </c>
      <c r="D710" s="37"/>
      <c r="E710" s="37"/>
      <c r="F710" s="37"/>
      <c r="G710" s="37"/>
      <c r="H710" s="37"/>
      <c r="I710" s="37"/>
      <c r="J710" s="37">
        <v>22705</v>
      </c>
      <c r="K710" s="37">
        <v>27052</v>
      </c>
      <c r="L710" s="37">
        <v>33945</v>
      </c>
      <c r="M710" s="37">
        <v>37066</v>
      </c>
      <c r="N710" s="37">
        <v>35691</v>
      </c>
      <c r="O710" s="37">
        <v>31560</v>
      </c>
      <c r="P710" s="37">
        <v>29359</v>
      </c>
      <c r="Q710" s="37">
        <v>29221</v>
      </c>
      <c r="R710" s="37">
        <v>32645</v>
      </c>
      <c r="S710" s="37">
        <v>34339</v>
      </c>
      <c r="T710" s="66">
        <v>37168</v>
      </c>
      <c r="U710" s="62">
        <v>43129</v>
      </c>
      <c r="V710" s="67">
        <v>40392</v>
      </c>
      <c r="W710" s="98">
        <f>((X710-V710)/2)+V710</f>
        <v>36544.5</v>
      </c>
      <c r="X710" s="67">
        <v>32697</v>
      </c>
      <c r="Y710" s="67"/>
      <c r="Z710" s="67"/>
      <c r="AA710" s="147">
        <v>46264</v>
      </c>
      <c r="AB710" s="147">
        <v>52173</v>
      </c>
      <c r="AC710" s="147">
        <v>52607</v>
      </c>
      <c r="AD710" s="147">
        <v>51973</v>
      </c>
      <c r="AE710" s="47" t="str">
        <f t="shared" si="683"/>
        <v>NA</v>
      </c>
      <c r="AF710" s="47" t="str">
        <f t="shared" si="684"/>
        <v>NA</v>
      </c>
      <c r="AG710" s="47" t="str">
        <f t="shared" si="685"/>
        <v>NA</v>
      </c>
      <c r="AH710" s="47" t="str">
        <f t="shared" si="686"/>
        <v>NA</v>
      </c>
      <c r="AI710" s="47" t="str">
        <f t="shared" si="687"/>
        <v>NA</v>
      </c>
      <c r="AJ710" s="47" t="str">
        <f t="shared" si="688"/>
        <v>NA</v>
      </c>
      <c r="AK710" s="47">
        <f t="shared" si="689"/>
        <v>416</v>
      </c>
      <c r="AL710" s="47">
        <f t="shared" si="690"/>
        <v>417</v>
      </c>
      <c r="AM710" s="47">
        <f t="shared" si="691"/>
        <v>420</v>
      </c>
      <c r="AN710" s="47">
        <f t="shared" si="692"/>
        <v>427</v>
      </c>
      <c r="AO710" s="47">
        <f t="shared" si="693"/>
        <v>492</v>
      </c>
      <c r="AP710" s="47">
        <f t="shared" si="694"/>
        <v>504</v>
      </c>
      <c r="AQ710" s="47">
        <f t="shared" si="695"/>
        <v>531</v>
      </c>
      <c r="AR710" s="47">
        <f t="shared" si="696"/>
        <v>546</v>
      </c>
      <c r="AS710" s="47">
        <f t="shared" si="697"/>
        <v>553</v>
      </c>
      <c r="AT710" s="47">
        <f t="shared" si="698"/>
        <v>565</v>
      </c>
      <c r="AU710" s="47">
        <f t="shared" si="699"/>
        <v>575</v>
      </c>
      <c r="AV710" s="47">
        <f t="shared" si="700"/>
        <v>576</v>
      </c>
      <c r="AW710" s="47">
        <f t="shared" si="701"/>
        <v>622</v>
      </c>
      <c r="AX710" s="47">
        <f t="shared" si="702"/>
        <v>551</v>
      </c>
      <c r="AY710" s="47">
        <f t="shared" si="703"/>
        <v>596</v>
      </c>
      <c r="AZ710" s="47" t="str">
        <f t="shared" si="704"/>
        <v>NA</v>
      </c>
      <c r="BA710" s="47" t="str">
        <f t="shared" si="705"/>
        <v>NA</v>
      </c>
      <c r="BB710" s="47">
        <f t="shared" si="679"/>
        <v>604</v>
      </c>
      <c r="BC710" s="47">
        <f t="shared" si="680"/>
        <v>606</v>
      </c>
      <c r="BD710" s="47">
        <f t="shared" si="681"/>
        <v>598</v>
      </c>
      <c r="BE710" s="47">
        <f t="shared" si="682"/>
        <v>598</v>
      </c>
    </row>
    <row r="711" spans="1:57" s="36" customFormat="1" ht="15" customHeight="1" x14ac:dyDescent="0.25">
      <c r="A711" s="54" t="s">
        <v>1014</v>
      </c>
      <c r="B711" s="8" t="s">
        <v>917</v>
      </c>
      <c r="C711" s="81" t="s">
        <v>1130</v>
      </c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>
        <v>14156</v>
      </c>
      <c r="R711" s="37"/>
      <c r="S711" s="37"/>
      <c r="T711" s="66"/>
      <c r="U711" s="62"/>
      <c r="V711" s="67">
        <v>45054</v>
      </c>
      <c r="W711" s="67">
        <v>39014</v>
      </c>
      <c r="X711" s="67">
        <v>42717</v>
      </c>
      <c r="Y711" s="67"/>
      <c r="Z711" s="67"/>
      <c r="AA711" s="147">
        <v>43623</v>
      </c>
      <c r="AB711" s="147">
        <v>49420</v>
      </c>
      <c r="AC711" s="147">
        <v>47907</v>
      </c>
      <c r="AD711" s="147">
        <v>45265</v>
      </c>
      <c r="AE711" s="47" t="str">
        <f t="shared" si="683"/>
        <v>NA</v>
      </c>
      <c r="AF711" s="47" t="str">
        <f t="shared" si="684"/>
        <v>NA</v>
      </c>
      <c r="AG711" s="47" t="str">
        <f t="shared" si="685"/>
        <v>NA</v>
      </c>
      <c r="AH711" s="47" t="str">
        <f t="shared" si="686"/>
        <v>NA</v>
      </c>
      <c r="AI711" s="47" t="str">
        <f t="shared" si="687"/>
        <v>NA</v>
      </c>
      <c r="AJ711" s="47" t="str">
        <f t="shared" si="688"/>
        <v>NA</v>
      </c>
      <c r="AK711" s="47" t="str">
        <f t="shared" si="689"/>
        <v>NA</v>
      </c>
      <c r="AL711" s="47" t="str">
        <f t="shared" si="690"/>
        <v>NA</v>
      </c>
      <c r="AM711" s="47" t="str">
        <f t="shared" si="691"/>
        <v>NA</v>
      </c>
      <c r="AN711" s="47" t="str">
        <f t="shared" si="692"/>
        <v>NA</v>
      </c>
      <c r="AO711" s="47" t="str">
        <f t="shared" si="693"/>
        <v>NA</v>
      </c>
      <c r="AP711" s="47" t="str">
        <f t="shared" si="694"/>
        <v>NA</v>
      </c>
      <c r="AQ711" s="47" t="str">
        <f t="shared" si="695"/>
        <v>NA</v>
      </c>
      <c r="AR711" s="47">
        <f t="shared" si="696"/>
        <v>679</v>
      </c>
      <c r="AS711" s="47" t="str">
        <f t="shared" si="697"/>
        <v>NA</v>
      </c>
      <c r="AT711" s="47" t="str">
        <f t="shared" si="698"/>
        <v>NA</v>
      </c>
      <c r="AU711" s="47" t="str">
        <f t="shared" si="699"/>
        <v>NA</v>
      </c>
      <c r="AV711" s="47" t="str">
        <f t="shared" si="700"/>
        <v>NA</v>
      </c>
      <c r="AW711" s="47">
        <f t="shared" si="701"/>
        <v>594</v>
      </c>
      <c r="AX711" s="47">
        <f t="shared" si="702"/>
        <v>538</v>
      </c>
      <c r="AY711" s="47">
        <f t="shared" si="703"/>
        <v>544</v>
      </c>
      <c r="AZ711" s="47" t="str">
        <f t="shared" si="704"/>
        <v>NA</v>
      </c>
      <c r="BA711" s="47" t="str">
        <f t="shared" si="705"/>
        <v>NA</v>
      </c>
      <c r="BB711" s="47">
        <f t="shared" si="679"/>
        <v>613</v>
      </c>
      <c r="BC711" s="47">
        <f t="shared" si="680"/>
        <v>616</v>
      </c>
      <c r="BD711" s="47">
        <f t="shared" si="681"/>
        <v>622</v>
      </c>
      <c r="BE711" s="47">
        <f t="shared" si="682"/>
        <v>626</v>
      </c>
    </row>
    <row r="712" spans="1:57" s="36" customFormat="1" ht="15" customHeight="1" x14ac:dyDescent="0.25">
      <c r="A712" s="54" t="s">
        <v>356</v>
      </c>
      <c r="B712" s="8" t="s">
        <v>924</v>
      </c>
      <c r="C712" s="81" t="s">
        <v>1130</v>
      </c>
      <c r="D712" s="37"/>
      <c r="E712" s="37"/>
      <c r="F712" s="37"/>
      <c r="G712" s="37"/>
      <c r="H712" s="37"/>
      <c r="I712" s="37">
        <v>22627</v>
      </c>
      <c r="J712" s="37">
        <v>24881</v>
      </c>
      <c r="K712" s="37">
        <v>28293</v>
      </c>
      <c r="L712" s="37">
        <v>32465</v>
      </c>
      <c r="M712" s="37">
        <v>35147</v>
      </c>
      <c r="N712" s="37">
        <v>37327</v>
      </c>
      <c r="O712" s="37">
        <v>34747</v>
      </c>
      <c r="P712" s="37">
        <v>32171</v>
      </c>
      <c r="Q712" s="37">
        <v>29833</v>
      </c>
      <c r="R712" s="37">
        <v>31671</v>
      </c>
      <c r="S712" s="37">
        <v>34571</v>
      </c>
      <c r="T712" s="66">
        <v>37820</v>
      </c>
      <c r="U712" s="62"/>
      <c r="V712" s="67"/>
      <c r="W712" s="67"/>
      <c r="X712" s="67"/>
      <c r="Y712" s="67"/>
      <c r="Z712" s="67"/>
      <c r="AA712" s="147">
        <v>43098</v>
      </c>
      <c r="AB712" s="147">
        <v>49350</v>
      </c>
      <c r="AC712" s="147">
        <v>51218</v>
      </c>
      <c r="AD712" s="147">
        <v>47917</v>
      </c>
      <c r="AE712" s="47" t="str">
        <f t="shared" si="683"/>
        <v>NA</v>
      </c>
      <c r="AF712" s="47" t="str">
        <f t="shared" si="684"/>
        <v>NA</v>
      </c>
      <c r="AG712" s="47" t="str">
        <f t="shared" si="685"/>
        <v>NA</v>
      </c>
      <c r="AH712" s="47" t="str">
        <f t="shared" si="686"/>
        <v>NA</v>
      </c>
      <c r="AI712" s="47" t="str">
        <f t="shared" si="687"/>
        <v>NA</v>
      </c>
      <c r="AJ712" s="47">
        <f t="shared" si="688"/>
        <v>397</v>
      </c>
      <c r="AK712" s="47">
        <f t="shared" si="689"/>
        <v>409</v>
      </c>
      <c r="AL712" s="47">
        <f t="shared" si="690"/>
        <v>413</v>
      </c>
      <c r="AM712" s="47">
        <f t="shared" si="691"/>
        <v>427</v>
      </c>
      <c r="AN712" s="47">
        <f t="shared" si="692"/>
        <v>436</v>
      </c>
      <c r="AO712" s="47">
        <f t="shared" si="693"/>
        <v>482</v>
      </c>
      <c r="AP712" s="47">
        <f t="shared" si="694"/>
        <v>491</v>
      </c>
      <c r="AQ712" s="47">
        <f t="shared" si="695"/>
        <v>513</v>
      </c>
      <c r="AR712" s="47">
        <f t="shared" si="696"/>
        <v>542</v>
      </c>
      <c r="AS712" s="47">
        <f t="shared" si="697"/>
        <v>559</v>
      </c>
      <c r="AT712" s="47">
        <f t="shared" si="698"/>
        <v>564</v>
      </c>
      <c r="AU712" s="47">
        <f t="shared" si="699"/>
        <v>570</v>
      </c>
      <c r="AV712" s="47" t="str">
        <f t="shared" si="700"/>
        <v>NA</v>
      </c>
      <c r="AW712" s="47" t="str">
        <f t="shared" si="701"/>
        <v>NA</v>
      </c>
      <c r="AX712" s="47" t="str">
        <f t="shared" si="702"/>
        <v>NA</v>
      </c>
      <c r="AY712" s="47" t="str">
        <f t="shared" si="703"/>
        <v>NA</v>
      </c>
      <c r="AZ712" s="47" t="str">
        <f t="shared" si="704"/>
        <v>NA</v>
      </c>
      <c r="BA712" s="47" t="str">
        <f t="shared" si="705"/>
        <v>NA</v>
      </c>
      <c r="BB712" s="47">
        <f t="shared" si="679"/>
        <v>617</v>
      </c>
      <c r="BC712" s="47">
        <f t="shared" si="680"/>
        <v>617</v>
      </c>
      <c r="BD712" s="47">
        <f t="shared" si="681"/>
        <v>606</v>
      </c>
      <c r="BE712" s="47">
        <f t="shared" si="682"/>
        <v>618</v>
      </c>
    </row>
    <row r="713" spans="1:57" s="36" customFormat="1" ht="15" customHeight="1" x14ac:dyDescent="0.25">
      <c r="A713" s="54" t="s">
        <v>988</v>
      </c>
      <c r="B713" s="8" t="s">
        <v>933</v>
      </c>
      <c r="C713" s="81" t="s">
        <v>1130</v>
      </c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>
        <v>22762</v>
      </c>
      <c r="O713" s="37">
        <v>22853</v>
      </c>
      <c r="P713" s="37">
        <v>22239</v>
      </c>
      <c r="Q713" s="37">
        <v>22810</v>
      </c>
      <c r="R713" s="37">
        <v>28528</v>
      </c>
      <c r="S713" s="37">
        <v>30860</v>
      </c>
      <c r="T713" s="66">
        <v>34612</v>
      </c>
      <c r="U713" s="62">
        <v>44550</v>
      </c>
      <c r="V713" s="67">
        <v>44113</v>
      </c>
      <c r="W713" s="67">
        <v>35399</v>
      </c>
      <c r="X713" s="67">
        <v>38141</v>
      </c>
      <c r="Y713" s="67"/>
      <c r="Z713" s="67"/>
      <c r="AA713" s="147">
        <v>44688</v>
      </c>
      <c r="AB713" s="147">
        <v>48217</v>
      </c>
      <c r="AC713" s="147">
        <v>45765</v>
      </c>
      <c r="AD713" s="147">
        <v>43134</v>
      </c>
      <c r="AE713" s="47" t="str">
        <f t="shared" si="683"/>
        <v>NA</v>
      </c>
      <c r="AF713" s="47" t="str">
        <f t="shared" si="684"/>
        <v>NA</v>
      </c>
      <c r="AG713" s="47" t="str">
        <f t="shared" si="685"/>
        <v>NA</v>
      </c>
      <c r="AH713" s="47" t="str">
        <f t="shared" si="686"/>
        <v>NA</v>
      </c>
      <c r="AI713" s="47" t="str">
        <f t="shared" si="687"/>
        <v>NA</v>
      </c>
      <c r="AJ713" s="47" t="str">
        <f t="shared" si="688"/>
        <v>NA</v>
      </c>
      <c r="AK713" s="47" t="str">
        <f t="shared" si="689"/>
        <v>NA</v>
      </c>
      <c r="AL713" s="47" t="str">
        <f t="shared" si="690"/>
        <v>NA</v>
      </c>
      <c r="AM713" s="47" t="str">
        <f t="shared" si="691"/>
        <v>NA</v>
      </c>
      <c r="AN713" s="47" t="str">
        <f t="shared" si="692"/>
        <v>NA</v>
      </c>
      <c r="AO713" s="47">
        <f t="shared" si="693"/>
        <v>547</v>
      </c>
      <c r="AP713" s="47">
        <f t="shared" si="694"/>
        <v>558</v>
      </c>
      <c r="AQ713" s="47">
        <f t="shared" si="695"/>
        <v>586</v>
      </c>
      <c r="AR713" s="47">
        <f t="shared" si="696"/>
        <v>609</v>
      </c>
      <c r="AS713" s="47">
        <f t="shared" si="697"/>
        <v>580</v>
      </c>
      <c r="AT713" s="47">
        <f t="shared" si="698"/>
        <v>586</v>
      </c>
      <c r="AU713" s="47">
        <f t="shared" si="699"/>
        <v>591</v>
      </c>
      <c r="AV713" s="47">
        <f t="shared" si="700"/>
        <v>566</v>
      </c>
      <c r="AW713" s="47">
        <f t="shared" si="701"/>
        <v>599</v>
      </c>
      <c r="AX713" s="47">
        <f t="shared" si="702"/>
        <v>557</v>
      </c>
      <c r="AY713" s="47">
        <f t="shared" si="703"/>
        <v>569</v>
      </c>
      <c r="AZ713" s="47" t="str">
        <f t="shared" si="704"/>
        <v>NA</v>
      </c>
      <c r="BA713" s="47" t="str">
        <f t="shared" si="705"/>
        <v>NA</v>
      </c>
      <c r="BB713" s="47">
        <f t="shared" si="679"/>
        <v>610</v>
      </c>
      <c r="BC713" s="47">
        <f t="shared" si="680"/>
        <v>622</v>
      </c>
      <c r="BD713" s="47">
        <f t="shared" si="681"/>
        <v>626</v>
      </c>
      <c r="BE713" s="47">
        <f t="shared" si="682"/>
        <v>639</v>
      </c>
    </row>
    <row r="714" spans="1:57" s="36" customFormat="1" ht="15" customHeight="1" x14ac:dyDescent="0.25">
      <c r="A714" s="54" t="s">
        <v>361</v>
      </c>
      <c r="B714" s="8" t="s">
        <v>928</v>
      </c>
      <c r="C714" s="81" t="s">
        <v>1130</v>
      </c>
      <c r="D714" s="37"/>
      <c r="E714" s="37"/>
      <c r="F714" s="37"/>
      <c r="G714" s="37"/>
      <c r="H714" s="37"/>
      <c r="I714" s="37"/>
      <c r="J714" s="37">
        <v>24794</v>
      </c>
      <c r="K714" s="37">
        <v>28432</v>
      </c>
      <c r="L714" s="37">
        <v>32046</v>
      </c>
      <c r="M714" s="37">
        <v>31383</v>
      </c>
      <c r="N714" s="37">
        <v>30582</v>
      </c>
      <c r="O714" s="37">
        <v>30041</v>
      </c>
      <c r="P714" s="37">
        <v>27802</v>
      </c>
      <c r="Q714" s="37">
        <v>24954</v>
      </c>
      <c r="R714" s="37">
        <v>26964</v>
      </c>
      <c r="S714" s="37">
        <v>28922</v>
      </c>
      <c r="T714" s="66">
        <v>31571</v>
      </c>
      <c r="U714" s="62">
        <v>33717</v>
      </c>
      <c r="V714" s="67">
        <v>35276</v>
      </c>
      <c r="W714" s="67">
        <v>31298</v>
      </c>
      <c r="X714" s="67">
        <v>32169</v>
      </c>
      <c r="Y714" s="67"/>
      <c r="Z714" s="67"/>
      <c r="AA714" s="147">
        <v>43186</v>
      </c>
      <c r="AB714" s="147">
        <v>47267</v>
      </c>
      <c r="AC714" s="147">
        <v>44415</v>
      </c>
      <c r="AD714" s="147">
        <v>41808</v>
      </c>
      <c r="AE714" s="47" t="str">
        <f t="shared" si="683"/>
        <v>NA</v>
      </c>
      <c r="AF714" s="47" t="str">
        <f t="shared" si="684"/>
        <v>NA</v>
      </c>
      <c r="AG714" s="47" t="str">
        <f t="shared" si="685"/>
        <v>NA</v>
      </c>
      <c r="AH714" s="47" t="str">
        <f t="shared" si="686"/>
        <v>NA</v>
      </c>
      <c r="AI714" s="47" t="str">
        <f t="shared" si="687"/>
        <v>NA</v>
      </c>
      <c r="AJ714" s="47" t="str">
        <f t="shared" si="688"/>
        <v>NA</v>
      </c>
      <c r="AK714" s="47">
        <f t="shared" si="689"/>
        <v>411</v>
      </c>
      <c r="AL714" s="47">
        <f t="shared" si="690"/>
        <v>412</v>
      </c>
      <c r="AM714" s="47">
        <f t="shared" si="691"/>
        <v>432</v>
      </c>
      <c r="AN714" s="47">
        <f t="shared" si="692"/>
        <v>453</v>
      </c>
      <c r="AO714" s="47">
        <f t="shared" si="693"/>
        <v>516</v>
      </c>
      <c r="AP714" s="47">
        <f t="shared" si="694"/>
        <v>517</v>
      </c>
      <c r="AQ714" s="47">
        <f t="shared" si="695"/>
        <v>542</v>
      </c>
      <c r="AR714" s="47">
        <f t="shared" si="696"/>
        <v>586</v>
      </c>
      <c r="AS714" s="47">
        <f t="shared" si="697"/>
        <v>585</v>
      </c>
      <c r="AT714" s="47">
        <f t="shared" si="698"/>
        <v>595</v>
      </c>
      <c r="AU714" s="47">
        <f t="shared" si="699"/>
        <v>602</v>
      </c>
      <c r="AV714" s="47">
        <f t="shared" si="700"/>
        <v>619</v>
      </c>
      <c r="AW714" s="47">
        <f t="shared" si="701"/>
        <v>648</v>
      </c>
      <c r="AX714" s="47">
        <f t="shared" si="702"/>
        <v>584</v>
      </c>
      <c r="AY714" s="47">
        <f t="shared" si="703"/>
        <v>603</v>
      </c>
      <c r="AZ714" s="47" t="str">
        <f t="shared" si="704"/>
        <v>NA</v>
      </c>
      <c r="BA714" s="47" t="str">
        <f t="shared" si="705"/>
        <v>NA</v>
      </c>
      <c r="BB714" s="47">
        <f t="shared" si="679"/>
        <v>616</v>
      </c>
      <c r="BC714" s="47">
        <f t="shared" si="680"/>
        <v>626</v>
      </c>
      <c r="BD714" s="47">
        <f t="shared" si="681"/>
        <v>633</v>
      </c>
      <c r="BE714" s="47">
        <f t="shared" si="682"/>
        <v>642</v>
      </c>
    </row>
    <row r="715" spans="1:57" s="36" customFormat="1" ht="15" customHeight="1" x14ac:dyDescent="0.25">
      <c r="A715" s="153" t="s">
        <v>2170</v>
      </c>
      <c r="B715" s="153" t="s">
        <v>916</v>
      </c>
      <c r="C715" s="153" t="s">
        <v>1130</v>
      </c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66"/>
      <c r="U715" s="66"/>
      <c r="V715" s="118"/>
      <c r="W715" s="118"/>
      <c r="X715" s="118"/>
      <c r="Y715" s="118"/>
      <c r="Z715" s="118"/>
      <c r="AA715" s="154">
        <v>41191</v>
      </c>
      <c r="AB715" s="154">
        <v>46800</v>
      </c>
      <c r="AC715" s="147"/>
      <c r="AD715" s="147"/>
      <c r="AE715" s="119"/>
      <c r="AF715" s="119"/>
      <c r="AG715" s="119"/>
      <c r="AH715" s="119"/>
      <c r="AI715" s="119"/>
      <c r="AJ715" s="119"/>
      <c r="AK715" s="119"/>
      <c r="AL715" s="119"/>
      <c r="AM715" s="119"/>
      <c r="AN715" s="119"/>
      <c r="AO715" s="119"/>
      <c r="AP715" s="119"/>
      <c r="AQ715" s="119"/>
      <c r="AR715" s="119"/>
      <c r="AS715" s="119"/>
      <c r="AT715" s="119"/>
      <c r="AU715" s="119"/>
      <c r="AV715" s="119"/>
      <c r="AW715" s="119"/>
      <c r="AX715" s="119"/>
      <c r="AY715" s="119"/>
      <c r="AZ715" s="119"/>
      <c r="BA715" s="119"/>
      <c r="BB715" s="47">
        <f t="shared" si="679"/>
        <v>631</v>
      </c>
      <c r="BC715" s="47">
        <f t="shared" si="680"/>
        <v>629</v>
      </c>
      <c r="BD715" s="47" t="str">
        <f t="shared" si="681"/>
        <v>NA</v>
      </c>
      <c r="BE715" s="47" t="str">
        <f t="shared" si="682"/>
        <v>NA</v>
      </c>
    </row>
    <row r="716" spans="1:57" s="36" customFormat="1" ht="15" customHeight="1" x14ac:dyDescent="0.25">
      <c r="A716" s="54" t="s">
        <v>371</v>
      </c>
      <c r="B716" s="8" t="s">
        <v>928</v>
      </c>
      <c r="C716" s="81" t="s">
        <v>1130</v>
      </c>
      <c r="D716" s="37"/>
      <c r="E716" s="37"/>
      <c r="F716" s="37"/>
      <c r="G716" s="37"/>
      <c r="H716" s="37"/>
      <c r="I716" s="37"/>
      <c r="J716" s="37">
        <v>14653</v>
      </c>
      <c r="K716" s="37">
        <v>19165</v>
      </c>
      <c r="L716" s="37">
        <v>25937</v>
      </c>
      <c r="M716" s="37">
        <v>29264</v>
      </c>
      <c r="N716" s="37">
        <v>33720</v>
      </c>
      <c r="O716" s="37">
        <v>33429</v>
      </c>
      <c r="P716" s="37">
        <v>31441</v>
      </c>
      <c r="Q716" s="37">
        <v>31994</v>
      </c>
      <c r="R716" s="37">
        <v>34570</v>
      </c>
      <c r="S716" s="37">
        <v>35294</v>
      </c>
      <c r="T716" s="66">
        <v>38015</v>
      </c>
      <c r="U716" s="62">
        <v>41416</v>
      </c>
      <c r="V716" s="67">
        <v>39242</v>
      </c>
      <c r="W716" s="67">
        <v>31731</v>
      </c>
      <c r="X716" s="67">
        <v>35448</v>
      </c>
      <c r="Y716" s="67"/>
      <c r="Z716" s="67"/>
      <c r="AA716" s="147">
        <v>43320</v>
      </c>
      <c r="AB716" s="147">
        <v>46684</v>
      </c>
      <c r="AC716" s="147">
        <v>46731</v>
      </c>
      <c r="AD716" s="147">
        <v>44166</v>
      </c>
      <c r="AE716" s="47" t="str">
        <f t="shared" ref="AE716:AE731" si="706">IF(D716&gt;0,RANK(D716,D$22:D$1192),"NA")</f>
        <v>NA</v>
      </c>
      <c r="AF716" s="47" t="str">
        <f t="shared" ref="AF716:AF731" si="707">IF(E716&gt;0,RANK(E716,E$22:E$1192),"NA")</f>
        <v>NA</v>
      </c>
      <c r="AG716" s="47" t="str">
        <f t="shared" ref="AG716:AG731" si="708">IF(F716&gt;0,RANK(F716,F$22:F$1192),"NA")</f>
        <v>NA</v>
      </c>
      <c r="AH716" s="47" t="str">
        <f t="shared" ref="AH716:AH731" si="709">IF(G716&gt;0,RANK(G716,G$22:G$1192),"NA")</f>
        <v>NA</v>
      </c>
      <c r="AI716" s="47" t="str">
        <f t="shared" ref="AI716:AI731" si="710">IF(H716&gt;0,RANK(H716,H$22:H$1192),"NA")</f>
        <v>NA</v>
      </c>
      <c r="AJ716" s="47" t="str">
        <f t="shared" ref="AJ716:AJ731" si="711">IF(I716&gt;0,RANK(I716,I$22:I$1192),"NA")</f>
        <v>NA</v>
      </c>
      <c r="AK716" s="47">
        <f t="shared" ref="AK716:AK731" si="712">IF(J716&gt;0,RANK(J716,J$22:J$1192),"NA")</f>
        <v>458</v>
      </c>
      <c r="AL716" s="47">
        <f t="shared" ref="AL716:AL731" si="713">IF(K716&gt;0,RANK(K716,K$22:K$1192),"NA")</f>
        <v>455</v>
      </c>
      <c r="AM716" s="47">
        <f t="shared" ref="AM716:AM731" si="714">IF(L716&gt;0,RANK(L716,L$22:L$1192),"NA")</f>
        <v>457</v>
      </c>
      <c r="AN716" s="47">
        <f t="shared" ref="AN716:AN731" si="715">IF(M716&gt;0,RANK(M716,M$22:M$1192),"NA")</f>
        <v>461</v>
      </c>
      <c r="AO716" s="47">
        <f t="shared" ref="AO716:AO731" si="716">IF(N716&gt;0,RANK(N716,N$22:N$1192),"NA")</f>
        <v>500</v>
      </c>
      <c r="AP716" s="47">
        <f t="shared" ref="AP716:AP731" si="717">IF(O716&gt;0,RANK(O716,O$22:O$1192),"NA")</f>
        <v>500</v>
      </c>
      <c r="AQ716" s="47">
        <f t="shared" ref="AQ716:AQ731" si="718">IF(P716&gt;0,RANK(P716,P$22:P$1192),"NA")</f>
        <v>518</v>
      </c>
      <c r="AR716" s="47">
        <f t="shared" ref="AR716:AR731" si="719">IF(Q716&gt;0,RANK(Q716,Q$22:Q$1192),"NA")</f>
        <v>526</v>
      </c>
      <c r="AS716" s="47">
        <f t="shared" ref="AS716:AS731" si="720">IF(R716&gt;0,RANK(R716,R$22:R$1192),"NA")</f>
        <v>542</v>
      </c>
      <c r="AT716" s="47">
        <f t="shared" ref="AT716:AT731" si="721">IF(S716&gt;0,RANK(S716,S$22:S$1192),"NA")</f>
        <v>562</v>
      </c>
      <c r="AU716" s="47">
        <f t="shared" ref="AU716:AU731" si="722">IF(T716&gt;0,RANK(T716,T$22:T$1192),"NA")</f>
        <v>568</v>
      </c>
      <c r="AV716" s="47">
        <f t="shared" ref="AV716:AV731" si="723">IF(U716&gt;0,RANK(U716,U$22:U$1192),"NA")</f>
        <v>585</v>
      </c>
      <c r="AW716" s="47">
        <f t="shared" ref="AW716:AW731" si="724">IF(V716&gt;0,RANK(V716,V$22:V$1192),"NA")</f>
        <v>632</v>
      </c>
      <c r="AX716" s="47">
        <f t="shared" ref="AX716:AX731" si="725">IF(W716&gt;0,RANK(W716,W$22:W$1192),"NA")</f>
        <v>578</v>
      </c>
      <c r="AY716" s="47">
        <f t="shared" ref="AY716:AY731" si="726">IF(X716&gt;0,RANK(X716,X$22:X$1192),"NA")</f>
        <v>582</v>
      </c>
      <c r="AZ716" s="47" t="str">
        <f t="shared" ref="AZ716:AZ731" si="727">IF(Y716&gt;0,RANK(Y716,Y$22:Y$1192),"NA")</f>
        <v>NA</v>
      </c>
      <c r="BA716" s="47" t="str">
        <f t="shared" ref="BA716:BA731" si="728">IF(Z716&gt;0,RANK(Z716,Z$22:Z$1192),"NA")</f>
        <v>NA</v>
      </c>
      <c r="BB716" s="47">
        <f t="shared" si="679"/>
        <v>614</v>
      </c>
      <c r="BC716" s="47">
        <f t="shared" si="680"/>
        <v>631</v>
      </c>
      <c r="BD716" s="47">
        <f t="shared" si="681"/>
        <v>623</v>
      </c>
      <c r="BE716" s="47">
        <f t="shared" si="682"/>
        <v>633</v>
      </c>
    </row>
    <row r="717" spans="1:57" s="36" customFormat="1" ht="15" customHeight="1" x14ac:dyDescent="0.25">
      <c r="A717" s="54" t="s">
        <v>456</v>
      </c>
      <c r="B717" s="8" t="s">
        <v>913</v>
      </c>
      <c r="C717" s="81" t="s">
        <v>1130</v>
      </c>
      <c r="D717" s="37"/>
      <c r="E717" s="37"/>
      <c r="F717" s="37"/>
      <c r="G717" s="37"/>
      <c r="H717" s="37">
        <v>7054</v>
      </c>
      <c r="I717" s="37">
        <v>7526</v>
      </c>
      <c r="J717" s="37">
        <v>9517</v>
      </c>
      <c r="K717" s="37">
        <v>11107</v>
      </c>
      <c r="L717" s="37">
        <v>13783</v>
      </c>
      <c r="M717" s="37">
        <v>15261</v>
      </c>
      <c r="N717" s="37">
        <v>18820</v>
      </c>
      <c r="O717" s="37">
        <v>20308</v>
      </c>
      <c r="P717" s="37">
        <v>18493</v>
      </c>
      <c r="Q717" s="37">
        <v>18416</v>
      </c>
      <c r="R717" s="37">
        <v>23376</v>
      </c>
      <c r="S717" s="37">
        <v>26127</v>
      </c>
      <c r="T717" s="66">
        <v>29420</v>
      </c>
      <c r="U717" s="62"/>
      <c r="V717" s="67">
        <v>33717</v>
      </c>
      <c r="W717" s="67">
        <v>25142</v>
      </c>
      <c r="X717" s="67">
        <v>28949</v>
      </c>
      <c r="Y717" s="67"/>
      <c r="Z717" s="67"/>
      <c r="AA717" s="147">
        <v>40216</v>
      </c>
      <c r="AB717" s="147">
        <v>46322</v>
      </c>
      <c r="AC717" s="147">
        <v>48524</v>
      </c>
      <c r="AD717" s="147">
        <v>65226</v>
      </c>
      <c r="AE717" s="47" t="str">
        <f t="shared" si="706"/>
        <v>NA</v>
      </c>
      <c r="AF717" s="47" t="str">
        <f t="shared" si="707"/>
        <v>NA</v>
      </c>
      <c r="AG717" s="47" t="str">
        <f t="shared" si="708"/>
        <v>NA</v>
      </c>
      <c r="AH717" s="47" t="str">
        <f t="shared" si="709"/>
        <v>NA</v>
      </c>
      <c r="AI717" s="47">
        <f t="shared" si="710"/>
        <v>435</v>
      </c>
      <c r="AJ717" s="47">
        <f t="shared" si="711"/>
        <v>468</v>
      </c>
      <c r="AK717" s="47">
        <f t="shared" si="712"/>
        <v>479</v>
      </c>
      <c r="AL717" s="47">
        <f t="shared" si="713"/>
        <v>475</v>
      </c>
      <c r="AM717" s="47">
        <f t="shared" si="714"/>
        <v>504</v>
      </c>
      <c r="AN717" s="47">
        <f t="shared" si="715"/>
        <v>506</v>
      </c>
      <c r="AO717" s="47">
        <f t="shared" si="716"/>
        <v>571</v>
      </c>
      <c r="AP717" s="47">
        <f t="shared" si="717"/>
        <v>564</v>
      </c>
      <c r="AQ717" s="47">
        <f t="shared" si="718"/>
        <v>606</v>
      </c>
      <c r="AR717" s="47">
        <f t="shared" si="719"/>
        <v>637</v>
      </c>
      <c r="AS717" s="47">
        <f t="shared" si="720"/>
        <v>613</v>
      </c>
      <c r="AT717" s="47">
        <f t="shared" si="721"/>
        <v>616</v>
      </c>
      <c r="AU717" s="47">
        <f t="shared" si="722"/>
        <v>623</v>
      </c>
      <c r="AV717" s="47" t="str">
        <f t="shared" si="723"/>
        <v>NA</v>
      </c>
      <c r="AW717" s="47">
        <f t="shared" si="724"/>
        <v>657</v>
      </c>
      <c r="AX717" s="47">
        <f t="shared" si="725"/>
        <v>623</v>
      </c>
      <c r="AY717" s="47">
        <f t="shared" si="726"/>
        <v>623</v>
      </c>
      <c r="AZ717" s="47" t="str">
        <f t="shared" si="727"/>
        <v>NA</v>
      </c>
      <c r="BA717" s="47" t="str">
        <f t="shared" si="728"/>
        <v>NA</v>
      </c>
      <c r="BB717" s="47">
        <f t="shared" si="679"/>
        <v>637</v>
      </c>
      <c r="BC717" s="47">
        <f t="shared" si="680"/>
        <v>635</v>
      </c>
      <c r="BD717" s="47">
        <f t="shared" si="681"/>
        <v>616</v>
      </c>
      <c r="BE717" s="47">
        <f t="shared" si="682"/>
        <v>553</v>
      </c>
    </row>
    <row r="718" spans="1:57" s="36" customFormat="1" ht="15" customHeight="1" x14ac:dyDescent="0.25">
      <c r="A718" s="54" t="s">
        <v>132</v>
      </c>
      <c r="B718" s="8" t="s">
        <v>928</v>
      </c>
      <c r="C718" s="81" t="s">
        <v>1130</v>
      </c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66"/>
      <c r="U718" s="62"/>
      <c r="V718" s="67">
        <v>55033</v>
      </c>
      <c r="W718" s="67">
        <v>37190</v>
      </c>
      <c r="X718" s="67">
        <v>38472</v>
      </c>
      <c r="Y718" s="67"/>
      <c r="Z718" s="67"/>
      <c r="AA718" s="147">
        <v>46318</v>
      </c>
      <c r="AB718" s="147">
        <v>44773</v>
      </c>
      <c r="AC718" s="147">
        <v>46310</v>
      </c>
      <c r="AD718" s="147">
        <v>47723</v>
      </c>
      <c r="AE718" s="47" t="str">
        <f t="shared" si="706"/>
        <v>NA</v>
      </c>
      <c r="AF718" s="47" t="str">
        <f t="shared" si="707"/>
        <v>NA</v>
      </c>
      <c r="AG718" s="47" t="str">
        <f t="shared" si="708"/>
        <v>NA</v>
      </c>
      <c r="AH718" s="47" t="str">
        <f t="shared" si="709"/>
        <v>NA</v>
      </c>
      <c r="AI718" s="47" t="str">
        <f t="shared" si="710"/>
        <v>NA</v>
      </c>
      <c r="AJ718" s="47" t="str">
        <f t="shared" si="711"/>
        <v>NA</v>
      </c>
      <c r="AK718" s="47" t="str">
        <f t="shared" si="712"/>
        <v>NA</v>
      </c>
      <c r="AL718" s="47" t="str">
        <f t="shared" si="713"/>
        <v>NA</v>
      </c>
      <c r="AM718" s="47" t="str">
        <f t="shared" si="714"/>
        <v>NA</v>
      </c>
      <c r="AN718" s="47" t="str">
        <f t="shared" si="715"/>
        <v>NA</v>
      </c>
      <c r="AO718" s="47" t="str">
        <f t="shared" si="716"/>
        <v>NA</v>
      </c>
      <c r="AP718" s="47" t="str">
        <f t="shared" si="717"/>
        <v>NA</v>
      </c>
      <c r="AQ718" s="47" t="str">
        <f t="shared" si="718"/>
        <v>NA</v>
      </c>
      <c r="AR718" s="47" t="str">
        <f t="shared" si="719"/>
        <v>NA</v>
      </c>
      <c r="AS718" s="47" t="str">
        <f t="shared" si="720"/>
        <v>NA</v>
      </c>
      <c r="AT718" s="47" t="str">
        <f t="shared" si="721"/>
        <v>NA</v>
      </c>
      <c r="AU718" s="47" t="str">
        <f t="shared" si="722"/>
        <v>NA</v>
      </c>
      <c r="AV718" s="47" t="str">
        <f t="shared" si="723"/>
        <v>NA</v>
      </c>
      <c r="AW718" s="47">
        <f t="shared" si="724"/>
        <v>542</v>
      </c>
      <c r="AX718" s="47">
        <f t="shared" si="725"/>
        <v>545</v>
      </c>
      <c r="AY718" s="47">
        <f t="shared" si="726"/>
        <v>565</v>
      </c>
      <c r="AZ718" s="47" t="str">
        <f t="shared" si="727"/>
        <v>NA</v>
      </c>
      <c r="BA718" s="47" t="str">
        <f t="shared" si="728"/>
        <v>NA</v>
      </c>
      <c r="BB718" s="47">
        <f t="shared" si="679"/>
        <v>603</v>
      </c>
      <c r="BC718" s="47">
        <f t="shared" si="680"/>
        <v>637</v>
      </c>
      <c r="BD718" s="47">
        <f t="shared" si="681"/>
        <v>624</v>
      </c>
      <c r="BE718" s="47">
        <f t="shared" si="682"/>
        <v>619</v>
      </c>
    </row>
    <row r="719" spans="1:57" s="36" customFormat="1" ht="15" customHeight="1" x14ac:dyDescent="0.25">
      <c r="A719" s="54" t="s">
        <v>768</v>
      </c>
      <c r="B719" s="8" t="s">
        <v>916</v>
      </c>
      <c r="C719" s="81" t="s">
        <v>1130</v>
      </c>
      <c r="D719" s="37"/>
      <c r="E719" s="37"/>
      <c r="F719" s="37"/>
      <c r="G719" s="37"/>
      <c r="H719" s="37">
        <v>27613</v>
      </c>
      <c r="I719" s="37">
        <v>30228</v>
      </c>
      <c r="J719" s="37">
        <v>32458</v>
      </c>
      <c r="K719" s="98">
        <f>((L719-J719)/2)+J719</f>
        <v>36852.5</v>
      </c>
      <c r="L719" s="37">
        <v>41247</v>
      </c>
      <c r="M719" s="37">
        <v>40992</v>
      </c>
      <c r="N719" s="37">
        <v>37357</v>
      </c>
      <c r="O719" s="37">
        <v>24563</v>
      </c>
      <c r="P719" s="37">
        <v>24260</v>
      </c>
      <c r="Q719" s="37">
        <v>38283</v>
      </c>
      <c r="R719" s="37">
        <v>41422</v>
      </c>
      <c r="S719" s="37">
        <v>39404</v>
      </c>
      <c r="T719" s="66">
        <v>35280</v>
      </c>
      <c r="U719" s="62">
        <v>41202</v>
      </c>
      <c r="V719" s="67">
        <v>47179</v>
      </c>
      <c r="W719" s="67"/>
      <c r="X719" s="67"/>
      <c r="Y719" s="67"/>
      <c r="Z719" s="67"/>
      <c r="AA719" s="147">
        <v>39111</v>
      </c>
      <c r="AB719" s="147">
        <v>44379</v>
      </c>
      <c r="AC719" s="147">
        <v>34689</v>
      </c>
      <c r="AD719" s="147">
        <v>32180</v>
      </c>
      <c r="AE719" s="47" t="str">
        <f t="shared" si="706"/>
        <v>NA</v>
      </c>
      <c r="AF719" s="47" t="str">
        <f t="shared" si="707"/>
        <v>NA</v>
      </c>
      <c r="AG719" s="47" t="str">
        <f t="shared" si="708"/>
        <v>NA</v>
      </c>
      <c r="AH719" s="47" t="str">
        <f t="shared" si="709"/>
        <v>NA</v>
      </c>
      <c r="AI719" s="47">
        <f t="shared" si="710"/>
        <v>344</v>
      </c>
      <c r="AJ719" s="47">
        <f t="shared" si="711"/>
        <v>359</v>
      </c>
      <c r="AK719" s="47">
        <f t="shared" si="712"/>
        <v>368</v>
      </c>
      <c r="AL719" s="47">
        <f t="shared" si="713"/>
        <v>380</v>
      </c>
      <c r="AM719" s="47">
        <f t="shared" si="714"/>
        <v>390</v>
      </c>
      <c r="AN719" s="47">
        <f t="shared" si="715"/>
        <v>410</v>
      </c>
      <c r="AO719" s="47">
        <f t="shared" si="716"/>
        <v>481</v>
      </c>
      <c r="AP719" s="47">
        <f t="shared" si="717"/>
        <v>546</v>
      </c>
      <c r="AQ719" s="47">
        <f t="shared" si="718"/>
        <v>568</v>
      </c>
      <c r="AR719" s="47">
        <f t="shared" si="719"/>
        <v>485</v>
      </c>
      <c r="AS719" s="47">
        <f t="shared" si="720"/>
        <v>496</v>
      </c>
      <c r="AT719" s="47">
        <f t="shared" si="721"/>
        <v>529</v>
      </c>
      <c r="AU719" s="47">
        <f t="shared" si="722"/>
        <v>589</v>
      </c>
      <c r="AV719" s="47">
        <f t="shared" si="723"/>
        <v>587</v>
      </c>
      <c r="AW719" s="47">
        <f t="shared" si="724"/>
        <v>583</v>
      </c>
      <c r="AX719" s="47" t="str">
        <f t="shared" si="725"/>
        <v>NA</v>
      </c>
      <c r="AY719" s="47" t="str">
        <f t="shared" si="726"/>
        <v>NA</v>
      </c>
      <c r="AZ719" s="47" t="str">
        <f t="shared" si="727"/>
        <v>NA</v>
      </c>
      <c r="BA719" s="47" t="str">
        <f t="shared" si="728"/>
        <v>NA</v>
      </c>
      <c r="BB719" s="47">
        <f t="shared" si="679"/>
        <v>640</v>
      </c>
      <c r="BC719" s="47">
        <f t="shared" si="680"/>
        <v>638</v>
      </c>
      <c r="BD719" s="47">
        <f t="shared" si="681"/>
        <v>674</v>
      </c>
      <c r="BE719" s="47">
        <f t="shared" si="682"/>
        <v>688</v>
      </c>
    </row>
    <row r="720" spans="1:57" s="36" customFormat="1" ht="15" customHeight="1" x14ac:dyDescent="0.25">
      <c r="A720" s="54" t="s">
        <v>236</v>
      </c>
      <c r="B720" s="8" t="s">
        <v>924</v>
      </c>
      <c r="C720" s="81" t="s">
        <v>1130</v>
      </c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>
        <v>35185</v>
      </c>
      <c r="S720" s="37">
        <v>38048</v>
      </c>
      <c r="T720" s="66">
        <v>47290</v>
      </c>
      <c r="U720" s="62">
        <v>35213</v>
      </c>
      <c r="V720" s="67">
        <v>46035</v>
      </c>
      <c r="W720" s="67"/>
      <c r="X720" s="67"/>
      <c r="Y720" s="67"/>
      <c r="Z720" s="67"/>
      <c r="AA720" s="147">
        <v>39897</v>
      </c>
      <c r="AB720" s="147">
        <v>43614</v>
      </c>
      <c r="AC720" s="147">
        <v>43005</v>
      </c>
      <c r="AD720" s="147">
        <v>39786</v>
      </c>
      <c r="AE720" s="47" t="str">
        <f t="shared" si="706"/>
        <v>NA</v>
      </c>
      <c r="AF720" s="47" t="str">
        <f t="shared" si="707"/>
        <v>NA</v>
      </c>
      <c r="AG720" s="47" t="str">
        <f t="shared" si="708"/>
        <v>NA</v>
      </c>
      <c r="AH720" s="47" t="str">
        <f t="shared" si="709"/>
        <v>NA</v>
      </c>
      <c r="AI720" s="47" t="str">
        <f t="shared" si="710"/>
        <v>NA</v>
      </c>
      <c r="AJ720" s="47" t="str">
        <f t="shared" si="711"/>
        <v>NA</v>
      </c>
      <c r="AK720" s="47" t="str">
        <f t="shared" si="712"/>
        <v>NA</v>
      </c>
      <c r="AL720" s="47" t="str">
        <f t="shared" si="713"/>
        <v>NA</v>
      </c>
      <c r="AM720" s="47" t="str">
        <f t="shared" si="714"/>
        <v>NA</v>
      </c>
      <c r="AN720" s="47" t="str">
        <f t="shared" si="715"/>
        <v>NA</v>
      </c>
      <c r="AO720" s="47" t="str">
        <f t="shared" si="716"/>
        <v>NA</v>
      </c>
      <c r="AP720" s="47" t="str">
        <f t="shared" si="717"/>
        <v>NA</v>
      </c>
      <c r="AQ720" s="47" t="str">
        <f t="shared" si="718"/>
        <v>NA</v>
      </c>
      <c r="AR720" s="47" t="str">
        <f t="shared" si="719"/>
        <v>NA</v>
      </c>
      <c r="AS720" s="47">
        <f t="shared" si="720"/>
        <v>535</v>
      </c>
      <c r="AT720" s="47">
        <f t="shared" si="721"/>
        <v>538</v>
      </c>
      <c r="AU720" s="47">
        <f t="shared" si="722"/>
        <v>510</v>
      </c>
      <c r="AV720" s="47">
        <f t="shared" si="723"/>
        <v>612</v>
      </c>
      <c r="AW720" s="47">
        <f t="shared" si="724"/>
        <v>588</v>
      </c>
      <c r="AX720" s="47" t="str">
        <f t="shared" si="725"/>
        <v>NA</v>
      </c>
      <c r="AY720" s="47" t="str">
        <f t="shared" si="726"/>
        <v>NA</v>
      </c>
      <c r="AZ720" s="47" t="str">
        <f t="shared" si="727"/>
        <v>NA</v>
      </c>
      <c r="BA720" s="47" t="str">
        <f t="shared" si="728"/>
        <v>NA</v>
      </c>
      <c r="BB720" s="47">
        <f t="shared" si="679"/>
        <v>638</v>
      </c>
      <c r="BC720" s="47">
        <f t="shared" si="680"/>
        <v>641</v>
      </c>
      <c r="BD720" s="47">
        <f t="shared" si="681"/>
        <v>639</v>
      </c>
      <c r="BE720" s="47">
        <f t="shared" si="682"/>
        <v>653</v>
      </c>
    </row>
    <row r="721" spans="1:57" s="36" customFormat="1" ht="15" customHeight="1" x14ac:dyDescent="0.25">
      <c r="A721" s="54" t="s">
        <v>303</v>
      </c>
      <c r="B721" s="8" t="s">
        <v>926</v>
      </c>
      <c r="C721" s="81" t="s">
        <v>1130</v>
      </c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>
        <v>28520</v>
      </c>
      <c r="R721" s="37">
        <v>35478</v>
      </c>
      <c r="S721" s="37">
        <v>33827</v>
      </c>
      <c r="T721" s="133">
        <f>((U721-S721)/2)+S721</f>
        <v>34250</v>
      </c>
      <c r="U721" s="62">
        <v>34673</v>
      </c>
      <c r="V721" s="67">
        <v>31967</v>
      </c>
      <c r="W721" s="67">
        <v>23371</v>
      </c>
      <c r="X721" s="67">
        <v>26197</v>
      </c>
      <c r="Y721" s="67"/>
      <c r="Z721" s="67"/>
      <c r="AA721" s="147">
        <v>33845</v>
      </c>
      <c r="AB721" s="147">
        <v>43212</v>
      </c>
      <c r="AC721" s="147">
        <v>45765</v>
      </c>
      <c r="AD721" s="147">
        <v>44838</v>
      </c>
      <c r="AE721" s="47" t="str">
        <f t="shared" si="706"/>
        <v>NA</v>
      </c>
      <c r="AF721" s="47" t="str">
        <f t="shared" si="707"/>
        <v>NA</v>
      </c>
      <c r="AG721" s="47" t="str">
        <f t="shared" si="708"/>
        <v>NA</v>
      </c>
      <c r="AH721" s="47" t="str">
        <f t="shared" si="709"/>
        <v>NA</v>
      </c>
      <c r="AI721" s="47" t="str">
        <f t="shared" si="710"/>
        <v>NA</v>
      </c>
      <c r="AJ721" s="47" t="str">
        <f t="shared" si="711"/>
        <v>NA</v>
      </c>
      <c r="AK721" s="47" t="str">
        <f t="shared" si="712"/>
        <v>NA</v>
      </c>
      <c r="AL721" s="47" t="str">
        <f t="shared" si="713"/>
        <v>NA</v>
      </c>
      <c r="AM721" s="47" t="str">
        <f t="shared" si="714"/>
        <v>NA</v>
      </c>
      <c r="AN721" s="47" t="str">
        <f t="shared" si="715"/>
        <v>NA</v>
      </c>
      <c r="AO721" s="47" t="str">
        <f t="shared" si="716"/>
        <v>NA</v>
      </c>
      <c r="AP721" s="47" t="str">
        <f t="shared" si="717"/>
        <v>NA</v>
      </c>
      <c r="AQ721" s="47" t="str">
        <f t="shared" si="718"/>
        <v>NA</v>
      </c>
      <c r="AR721" s="47">
        <f t="shared" si="719"/>
        <v>552</v>
      </c>
      <c r="AS721" s="47">
        <f t="shared" si="720"/>
        <v>533</v>
      </c>
      <c r="AT721" s="47">
        <f t="shared" si="721"/>
        <v>568</v>
      </c>
      <c r="AU721" s="47">
        <f t="shared" si="722"/>
        <v>592</v>
      </c>
      <c r="AV721" s="47">
        <f t="shared" si="723"/>
        <v>615</v>
      </c>
      <c r="AW721" s="47">
        <f t="shared" si="724"/>
        <v>670</v>
      </c>
      <c r="AX721" s="47">
        <f t="shared" si="725"/>
        <v>639</v>
      </c>
      <c r="AY721" s="47">
        <f t="shared" si="726"/>
        <v>637</v>
      </c>
      <c r="AZ721" s="47" t="str">
        <f t="shared" si="727"/>
        <v>NA</v>
      </c>
      <c r="BA721" s="47" t="str">
        <f t="shared" si="728"/>
        <v>NA</v>
      </c>
      <c r="BB721" s="47">
        <f t="shared" si="679"/>
        <v>660</v>
      </c>
      <c r="BC721" s="47">
        <f t="shared" si="680"/>
        <v>642</v>
      </c>
      <c r="BD721" s="47">
        <f t="shared" si="681"/>
        <v>626</v>
      </c>
      <c r="BE721" s="47">
        <f t="shared" si="682"/>
        <v>628</v>
      </c>
    </row>
    <row r="722" spans="1:57" s="36" customFormat="1" ht="15" customHeight="1" x14ac:dyDescent="0.25">
      <c r="A722" s="54" t="s">
        <v>639</v>
      </c>
      <c r="B722" s="8" t="s">
        <v>917</v>
      </c>
      <c r="C722" s="81" t="s">
        <v>1130</v>
      </c>
      <c r="D722" s="37"/>
      <c r="E722" s="37"/>
      <c r="F722" s="37"/>
      <c r="G722" s="37"/>
      <c r="H722" s="37">
        <v>5784</v>
      </c>
      <c r="I722" s="37">
        <v>6857</v>
      </c>
      <c r="J722" s="37">
        <v>7814</v>
      </c>
      <c r="K722" s="37">
        <v>9285</v>
      </c>
      <c r="L722" s="37">
        <v>12508</v>
      </c>
      <c r="M722" s="37">
        <v>15307</v>
      </c>
      <c r="N722" s="37">
        <v>16350</v>
      </c>
      <c r="O722" s="37">
        <v>17562</v>
      </c>
      <c r="P722" s="37">
        <v>17025</v>
      </c>
      <c r="Q722" s="37">
        <v>17718</v>
      </c>
      <c r="R722" s="37">
        <v>20202</v>
      </c>
      <c r="S722" s="37">
        <v>21951</v>
      </c>
      <c r="T722" s="66">
        <v>24717</v>
      </c>
      <c r="U722" s="62">
        <v>29747</v>
      </c>
      <c r="V722" s="67">
        <v>23789</v>
      </c>
      <c r="W722" s="67">
        <v>19982</v>
      </c>
      <c r="X722" s="67">
        <v>22776</v>
      </c>
      <c r="Y722" s="67"/>
      <c r="Z722" s="67"/>
      <c r="AA722" s="147">
        <v>32134</v>
      </c>
      <c r="AB722" s="147">
        <v>42668</v>
      </c>
      <c r="AC722" s="147"/>
      <c r="AD722" s="147"/>
      <c r="AE722" s="47" t="str">
        <f t="shared" si="706"/>
        <v>NA</v>
      </c>
      <c r="AF722" s="47" t="str">
        <f t="shared" si="707"/>
        <v>NA</v>
      </c>
      <c r="AG722" s="47" t="str">
        <f t="shared" si="708"/>
        <v>NA</v>
      </c>
      <c r="AH722" s="47" t="str">
        <f t="shared" si="709"/>
        <v>NA</v>
      </c>
      <c r="AI722" s="47">
        <f t="shared" si="710"/>
        <v>441</v>
      </c>
      <c r="AJ722" s="47">
        <f t="shared" si="711"/>
        <v>470</v>
      </c>
      <c r="AK722" s="47">
        <f t="shared" si="712"/>
        <v>484</v>
      </c>
      <c r="AL722" s="47">
        <f t="shared" si="713"/>
        <v>480</v>
      </c>
      <c r="AM722" s="47">
        <f t="shared" si="714"/>
        <v>506</v>
      </c>
      <c r="AN722" s="47">
        <f t="shared" si="715"/>
        <v>505</v>
      </c>
      <c r="AO722" s="47">
        <f t="shared" si="716"/>
        <v>583</v>
      </c>
      <c r="AP722" s="47">
        <f t="shared" si="717"/>
        <v>584</v>
      </c>
      <c r="AQ722" s="47">
        <f t="shared" si="718"/>
        <v>618</v>
      </c>
      <c r="AR722" s="47">
        <f t="shared" si="719"/>
        <v>641</v>
      </c>
      <c r="AS722" s="47">
        <f t="shared" si="720"/>
        <v>636</v>
      </c>
      <c r="AT722" s="47">
        <f t="shared" si="721"/>
        <v>641</v>
      </c>
      <c r="AU722" s="47">
        <f t="shared" si="722"/>
        <v>651</v>
      </c>
      <c r="AV722" s="47">
        <f t="shared" si="723"/>
        <v>648</v>
      </c>
      <c r="AW722" s="47">
        <f t="shared" si="724"/>
        <v>735</v>
      </c>
      <c r="AX722" s="47">
        <f t="shared" si="725"/>
        <v>663</v>
      </c>
      <c r="AY722" s="47">
        <f t="shared" si="726"/>
        <v>667</v>
      </c>
      <c r="AZ722" s="47" t="str">
        <f t="shared" si="727"/>
        <v>NA</v>
      </c>
      <c r="BA722" s="47" t="str">
        <f t="shared" si="728"/>
        <v>NA</v>
      </c>
      <c r="BB722" s="47">
        <f t="shared" si="679"/>
        <v>672</v>
      </c>
      <c r="BC722" s="47">
        <f t="shared" si="680"/>
        <v>646</v>
      </c>
      <c r="BD722" s="47" t="str">
        <f t="shared" si="681"/>
        <v>NA</v>
      </c>
      <c r="BE722" s="47" t="str">
        <f t="shared" si="682"/>
        <v>NA</v>
      </c>
    </row>
    <row r="723" spans="1:57" s="36" customFormat="1" ht="15" customHeight="1" x14ac:dyDescent="0.25">
      <c r="A723" s="54" t="s">
        <v>2127</v>
      </c>
      <c r="B723" s="8" t="s">
        <v>924</v>
      </c>
      <c r="C723" s="81" t="s">
        <v>1130</v>
      </c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66"/>
      <c r="U723" s="62">
        <v>20860</v>
      </c>
      <c r="V723" s="67">
        <v>22452</v>
      </c>
      <c r="W723" s="67">
        <v>19441</v>
      </c>
      <c r="X723" s="67">
        <v>21430</v>
      </c>
      <c r="Y723" s="67"/>
      <c r="Z723" s="67"/>
      <c r="AA723" s="147">
        <v>28849</v>
      </c>
      <c r="AB723" s="147">
        <v>41183</v>
      </c>
      <c r="AC723" s="147">
        <v>41337</v>
      </c>
      <c r="AD723" s="147">
        <v>41498</v>
      </c>
      <c r="AE723" s="47" t="str">
        <f t="shared" si="706"/>
        <v>NA</v>
      </c>
      <c r="AF723" s="47" t="str">
        <f t="shared" si="707"/>
        <v>NA</v>
      </c>
      <c r="AG723" s="47" t="str">
        <f t="shared" si="708"/>
        <v>NA</v>
      </c>
      <c r="AH723" s="47" t="str">
        <f t="shared" si="709"/>
        <v>NA</v>
      </c>
      <c r="AI723" s="47" t="str">
        <f t="shared" si="710"/>
        <v>NA</v>
      </c>
      <c r="AJ723" s="47" t="str">
        <f t="shared" si="711"/>
        <v>NA</v>
      </c>
      <c r="AK723" s="47" t="str">
        <f t="shared" si="712"/>
        <v>NA</v>
      </c>
      <c r="AL723" s="47" t="str">
        <f t="shared" si="713"/>
        <v>NA</v>
      </c>
      <c r="AM723" s="47" t="str">
        <f t="shared" si="714"/>
        <v>NA</v>
      </c>
      <c r="AN723" s="47" t="str">
        <f t="shared" si="715"/>
        <v>NA</v>
      </c>
      <c r="AO723" s="47" t="str">
        <f t="shared" si="716"/>
        <v>NA</v>
      </c>
      <c r="AP723" s="47" t="str">
        <f t="shared" si="717"/>
        <v>NA</v>
      </c>
      <c r="AQ723" s="47" t="str">
        <f t="shared" si="718"/>
        <v>NA</v>
      </c>
      <c r="AR723" s="47" t="str">
        <f t="shared" si="719"/>
        <v>NA</v>
      </c>
      <c r="AS723" s="47" t="str">
        <f t="shared" si="720"/>
        <v>NA</v>
      </c>
      <c r="AT723" s="47" t="str">
        <f t="shared" si="721"/>
        <v>NA</v>
      </c>
      <c r="AU723" s="47" t="str">
        <f t="shared" si="722"/>
        <v>NA</v>
      </c>
      <c r="AV723" s="47">
        <f t="shared" si="723"/>
        <v>714</v>
      </c>
      <c r="AW723" s="47">
        <f t="shared" si="724"/>
        <v>751</v>
      </c>
      <c r="AX723" s="47">
        <f t="shared" si="725"/>
        <v>669</v>
      </c>
      <c r="AY723" s="47">
        <f t="shared" si="726"/>
        <v>672</v>
      </c>
      <c r="AZ723" s="47" t="str">
        <f t="shared" si="727"/>
        <v>NA</v>
      </c>
      <c r="BA723" s="47" t="str">
        <f t="shared" si="728"/>
        <v>NA</v>
      </c>
      <c r="BB723" s="47">
        <f t="shared" si="679"/>
        <v>688</v>
      </c>
      <c r="BC723" s="47">
        <f t="shared" si="680"/>
        <v>648</v>
      </c>
      <c r="BD723" s="47">
        <f t="shared" si="681"/>
        <v>644</v>
      </c>
      <c r="BE723" s="47">
        <f t="shared" si="682"/>
        <v>645</v>
      </c>
    </row>
    <row r="724" spans="1:57" s="36" customFormat="1" ht="15" customHeight="1" x14ac:dyDescent="0.25">
      <c r="A724" s="54" t="s">
        <v>2124</v>
      </c>
      <c r="B724" s="8" t="s">
        <v>926</v>
      </c>
      <c r="C724" s="81" t="s">
        <v>1130</v>
      </c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>
        <v>31181</v>
      </c>
      <c r="O724" s="37">
        <v>29810</v>
      </c>
      <c r="P724" s="37">
        <v>25585</v>
      </c>
      <c r="Q724" s="37">
        <v>24160</v>
      </c>
      <c r="R724" s="37">
        <v>26220</v>
      </c>
      <c r="S724" s="37">
        <v>32558</v>
      </c>
      <c r="T724" s="66">
        <v>35901</v>
      </c>
      <c r="U724" s="62">
        <v>40450</v>
      </c>
      <c r="V724" s="67">
        <v>38064</v>
      </c>
      <c r="W724" s="67">
        <v>28841</v>
      </c>
      <c r="X724" s="67">
        <v>32133</v>
      </c>
      <c r="Y724" s="67"/>
      <c r="Z724" s="67"/>
      <c r="AA724" s="147">
        <v>36673</v>
      </c>
      <c r="AB724" s="147">
        <v>40977</v>
      </c>
      <c r="AC724" s="147">
        <v>42808</v>
      </c>
      <c r="AD724" s="147">
        <v>40331</v>
      </c>
      <c r="AE724" s="47" t="str">
        <f t="shared" si="706"/>
        <v>NA</v>
      </c>
      <c r="AF724" s="47" t="str">
        <f t="shared" si="707"/>
        <v>NA</v>
      </c>
      <c r="AG724" s="47" t="str">
        <f t="shared" si="708"/>
        <v>NA</v>
      </c>
      <c r="AH724" s="47" t="str">
        <f t="shared" si="709"/>
        <v>NA</v>
      </c>
      <c r="AI724" s="47" t="str">
        <f t="shared" si="710"/>
        <v>NA</v>
      </c>
      <c r="AJ724" s="47" t="str">
        <f t="shared" si="711"/>
        <v>NA</v>
      </c>
      <c r="AK724" s="47" t="str">
        <f t="shared" si="712"/>
        <v>NA</v>
      </c>
      <c r="AL724" s="47" t="str">
        <f t="shared" si="713"/>
        <v>NA</v>
      </c>
      <c r="AM724" s="47" t="str">
        <f t="shared" si="714"/>
        <v>NA</v>
      </c>
      <c r="AN724" s="47" t="str">
        <f t="shared" si="715"/>
        <v>NA</v>
      </c>
      <c r="AO724" s="47">
        <f t="shared" si="716"/>
        <v>513</v>
      </c>
      <c r="AP724" s="47">
        <f t="shared" si="717"/>
        <v>520</v>
      </c>
      <c r="AQ724" s="47">
        <f t="shared" si="718"/>
        <v>554</v>
      </c>
      <c r="AR724" s="47">
        <f t="shared" si="719"/>
        <v>592</v>
      </c>
      <c r="AS724" s="47">
        <f t="shared" si="720"/>
        <v>593</v>
      </c>
      <c r="AT724" s="47">
        <f t="shared" si="721"/>
        <v>578</v>
      </c>
      <c r="AU724" s="47">
        <f t="shared" si="722"/>
        <v>583</v>
      </c>
      <c r="AV724" s="47">
        <f t="shared" si="723"/>
        <v>592</v>
      </c>
      <c r="AW724" s="47">
        <f t="shared" si="724"/>
        <v>637</v>
      </c>
      <c r="AX724" s="47">
        <f t="shared" si="725"/>
        <v>602</v>
      </c>
      <c r="AY724" s="47">
        <f t="shared" si="726"/>
        <v>604</v>
      </c>
      <c r="AZ724" s="47" t="str">
        <f t="shared" si="727"/>
        <v>NA</v>
      </c>
      <c r="BA724" s="47" t="str">
        <f t="shared" si="728"/>
        <v>NA</v>
      </c>
      <c r="BB724" s="47">
        <f t="shared" si="679"/>
        <v>650</v>
      </c>
      <c r="BC724" s="47">
        <f t="shared" si="680"/>
        <v>649</v>
      </c>
      <c r="BD724" s="47">
        <f t="shared" si="681"/>
        <v>640</v>
      </c>
      <c r="BE724" s="47">
        <f t="shared" si="682"/>
        <v>651</v>
      </c>
    </row>
    <row r="725" spans="1:57" s="36" customFormat="1" ht="15" customHeight="1" x14ac:dyDescent="0.25">
      <c r="A725" s="54" t="s">
        <v>1010</v>
      </c>
      <c r="B725" s="8" t="s">
        <v>916</v>
      </c>
      <c r="C725" s="81" t="s">
        <v>1130</v>
      </c>
      <c r="D725" s="37"/>
      <c r="E725" s="37"/>
      <c r="F725" s="37"/>
      <c r="G725" s="37"/>
      <c r="H725" s="37">
        <v>21099</v>
      </c>
      <c r="I725" s="37">
        <v>23531</v>
      </c>
      <c r="J725" s="37">
        <v>28094</v>
      </c>
      <c r="K725" s="37">
        <v>32845</v>
      </c>
      <c r="L725" s="37">
        <v>39231</v>
      </c>
      <c r="M725" s="37">
        <v>41564</v>
      </c>
      <c r="N725" s="37">
        <v>42001</v>
      </c>
      <c r="O725" s="37">
        <v>39111</v>
      </c>
      <c r="P725" s="37">
        <v>33604</v>
      </c>
      <c r="Q725" s="37">
        <v>27806</v>
      </c>
      <c r="R725" s="37">
        <v>30800</v>
      </c>
      <c r="S725" s="37">
        <v>32366</v>
      </c>
      <c r="T725" s="66">
        <v>36681</v>
      </c>
      <c r="U725" s="62">
        <v>41721</v>
      </c>
      <c r="V725" s="67">
        <v>39419</v>
      </c>
      <c r="W725" s="67">
        <v>28878</v>
      </c>
      <c r="X725" s="67">
        <v>31842</v>
      </c>
      <c r="Y725" s="67"/>
      <c r="Z725" s="67"/>
      <c r="AA725" s="147">
        <v>38072</v>
      </c>
      <c r="AB725" s="147">
        <v>40328</v>
      </c>
      <c r="AC725" s="147">
        <v>45535</v>
      </c>
      <c r="AD725" s="147">
        <v>44285</v>
      </c>
      <c r="AE725" s="47" t="str">
        <f t="shared" si="706"/>
        <v>NA</v>
      </c>
      <c r="AF725" s="47" t="str">
        <f t="shared" si="707"/>
        <v>NA</v>
      </c>
      <c r="AG725" s="47" t="str">
        <f t="shared" si="708"/>
        <v>NA</v>
      </c>
      <c r="AH725" s="47" t="str">
        <f t="shared" si="709"/>
        <v>NA</v>
      </c>
      <c r="AI725" s="47">
        <f t="shared" si="710"/>
        <v>371</v>
      </c>
      <c r="AJ725" s="47">
        <f t="shared" si="711"/>
        <v>394</v>
      </c>
      <c r="AK725" s="47">
        <f t="shared" si="712"/>
        <v>390</v>
      </c>
      <c r="AL725" s="47">
        <f t="shared" si="713"/>
        <v>395</v>
      </c>
      <c r="AM725" s="47">
        <f t="shared" si="714"/>
        <v>400</v>
      </c>
      <c r="AN725" s="47">
        <f t="shared" si="715"/>
        <v>408</v>
      </c>
      <c r="AO725" s="47">
        <f t="shared" si="716"/>
        <v>458</v>
      </c>
      <c r="AP725" s="47">
        <f t="shared" si="717"/>
        <v>467</v>
      </c>
      <c r="AQ725" s="47">
        <f t="shared" si="718"/>
        <v>501</v>
      </c>
      <c r="AR725" s="47">
        <f t="shared" si="719"/>
        <v>557</v>
      </c>
      <c r="AS725" s="47">
        <f t="shared" si="720"/>
        <v>563</v>
      </c>
      <c r="AT725" s="47">
        <f t="shared" si="721"/>
        <v>580</v>
      </c>
      <c r="AU725" s="47">
        <f t="shared" si="722"/>
        <v>579</v>
      </c>
      <c r="AV725" s="47">
        <f t="shared" si="723"/>
        <v>582</v>
      </c>
      <c r="AW725" s="47">
        <f t="shared" si="724"/>
        <v>630</v>
      </c>
      <c r="AX725" s="47">
        <f t="shared" si="725"/>
        <v>601</v>
      </c>
      <c r="AY725" s="47">
        <f t="shared" si="726"/>
        <v>607</v>
      </c>
      <c r="AZ725" s="47" t="str">
        <f t="shared" si="727"/>
        <v>NA</v>
      </c>
      <c r="BA725" s="47" t="str">
        <f t="shared" si="728"/>
        <v>NA</v>
      </c>
      <c r="BB725" s="47">
        <f t="shared" si="679"/>
        <v>644</v>
      </c>
      <c r="BC725" s="47">
        <f t="shared" si="680"/>
        <v>654</v>
      </c>
      <c r="BD725" s="47">
        <f t="shared" si="681"/>
        <v>629</v>
      </c>
      <c r="BE725" s="47">
        <f t="shared" si="682"/>
        <v>632</v>
      </c>
    </row>
    <row r="726" spans="1:57" s="36" customFormat="1" ht="15" customHeight="1" x14ac:dyDescent="0.25">
      <c r="A726" s="54" t="s">
        <v>193</v>
      </c>
      <c r="B726" s="8" t="s">
        <v>123</v>
      </c>
      <c r="C726" s="81" t="s">
        <v>1130</v>
      </c>
      <c r="D726" s="37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66"/>
      <c r="U726" s="62"/>
      <c r="V726" s="67">
        <v>24285</v>
      </c>
      <c r="W726" s="67">
        <v>20552</v>
      </c>
      <c r="X726" s="67">
        <v>24163</v>
      </c>
      <c r="Y726" s="67"/>
      <c r="Z726" s="67"/>
      <c r="AA726" s="147">
        <v>34970</v>
      </c>
      <c r="AB726" s="147">
        <v>39257</v>
      </c>
      <c r="AC726" s="147"/>
      <c r="AD726" s="147"/>
      <c r="AE726" s="47" t="str">
        <f t="shared" si="706"/>
        <v>NA</v>
      </c>
      <c r="AF726" s="47" t="str">
        <f t="shared" si="707"/>
        <v>NA</v>
      </c>
      <c r="AG726" s="47" t="str">
        <f t="shared" si="708"/>
        <v>NA</v>
      </c>
      <c r="AH726" s="47" t="str">
        <f t="shared" si="709"/>
        <v>NA</v>
      </c>
      <c r="AI726" s="47" t="str">
        <f t="shared" si="710"/>
        <v>NA</v>
      </c>
      <c r="AJ726" s="47" t="str">
        <f t="shared" si="711"/>
        <v>NA</v>
      </c>
      <c r="AK726" s="47" t="str">
        <f t="shared" si="712"/>
        <v>NA</v>
      </c>
      <c r="AL726" s="47" t="str">
        <f t="shared" si="713"/>
        <v>NA</v>
      </c>
      <c r="AM726" s="47" t="str">
        <f t="shared" si="714"/>
        <v>NA</v>
      </c>
      <c r="AN726" s="47" t="str">
        <f t="shared" si="715"/>
        <v>NA</v>
      </c>
      <c r="AO726" s="47" t="str">
        <f t="shared" si="716"/>
        <v>NA</v>
      </c>
      <c r="AP726" s="47" t="str">
        <f t="shared" si="717"/>
        <v>NA</v>
      </c>
      <c r="AQ726" s="47" t="str">
        <f t="shared" si="718"/>
        <v>NA</v>
      </c>
      <c r="AR726" s="47" t="str">
        <f t="shared" si="719"/>
        <v>NA</v>
      </c>
      <c r="AS726" s="47" t="str">
        <f t="shared" si="720"/>
        <v>NA</v>
      </c>
      <c r="AT726" s="47" t="str">
        <f t="shared" si="721"/>
        <v>NA</v>
      </c>
      <c r="AU726" s="47" t="str">
        <f t="shared" si="722"/>
        <v>NA</v>
      </c>
      <c r="AV726" s="47" t="str">
        <f t="shared" si="723"/>
        <v>NA</v>
      </c>
      <c r="AW726" s="47">
        <f t="shared" si="724"/>
        <v>730</v>
      </c>
      <c r="AX726" s="47">
        <f t="shared" si="725"/>
        <v>658</v>
      </c>
      <c r="AY726" s="47">
        <f t="shared" si="726"/>
        <v>655</v>
      </c>
      <c r="AZ726" s="47" t="str">
        <f t="shared" si="727"/>
        <v>NA</v>
      </c>
      <c r="BA726" s="47" t="str">
        <f t="shared" si="728"/>
        <v>NA</v>
      </c>
      <c r="BB726" s="47">
        <f t="shared" si="679"/>
        <v>653</v>
      </c>
      <c r="BC726" s="47">
        <f t="shared" si="680"/>
        <v>661</v>
      </c>
      <c r="BD726" s="47" t="str">
        <f t="shared" si="681"/>
        <v>NA</v>
      </c>
      <c r="BE726" s="47" t="str">
        <f t="shared" si="682"/>
        <v>NA</v>
      </c>
    </row>
    <row r="727" spans="1:57" s="36" customFormat="1" ht="15" customHeight="1" x14ac:dyDescent="0.25">
      <c r="A727" s="54" t="s">
        <v>822</v>
      </c>
      <c r="B727" s="8" t="s">
        <v>913</v>
      </c>
      <c r="C727" s="81" t="s">
        <v>1130</v>
      </c>
      <c r="D727" s="37"/>
      <c r="E727" s="37"/>
      <c r="F727" s="37"/>
      <c r="G727" s="37"/>
      <c r="H727" s="37">
        <v>18024</v>
      </c>
      <c r="I727" s="37">
        <v>20372</v>
      </c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66">
        <v>29927</v>
      </c>
      <c r="U727" s="62">
        <v>33667</v>
      </c>
      <c r="V727" s="67">
        <v>33449</v>
      </c>
      <c r="W727" s="67">
        <v>21323</v>
      </c>
      <c r="X727" s="67">
        <v>24914</v>
      </c>
      <c r="Y727" s="67"/>
      <c r="Z727" s="67"/>
      <c r="AA727" s="147">
        <v>32786</v>
      </c>
      <c r="AB727" s="147">
        <v>38578</v>
      </c>
      <c r="AC727" s="147"/>
      <c r="AD727" s="147"/>
      <c r="AE727" s="47" t="str">
        <f t="shared" si="706"/>
        <v>NA</v>
      </c>
      <c r="AF727" s="47" t="str">
        <f t="shared" si="707"/>
        <v>NA</v>
      </c>
      <c r="AG727" s="47" t="str">
        <f t="shared" si="708"/>
        <v>NA</v>
      </c>
      <c r="AH727" s="47" t="str">
        <f t="shared" si="709"/>
        <v>NA</v>
      </c>
      <c r="AI727" s="47">
        <f t="shared" si="710"/>
        <v>386</v>
      </c>
      <c r="AJ727" s="47">
        <f t="shared" si="711"/>
        <v>413</v>
      </c>
      <c r="AK727" s="47" t="str">
        <f t="shared" si="712"/>
        <v>NA</v>
      </c>
      <c r="AL727" s="47" t="str">
        <f t="shared" si="713"/>
        <v>NA</v>
      </c>
      <c r="AM727" s="47" t="str">
        <f t="shared" si="714"/>
        <v>NA</v>
      </c>
      <c r="AN727" s="47" t="str">
        <f t="shared" si="715"/>
        <v>NA</v>
      </c>
      <c r="AO727" s="47" t="str">
        <f t="shared" si="716"/>
        <v>NA</v>
      </c>
      <c r="AP727" s="47" t="str">
        <f t="shared" si="717"/>
        <v>NA</v>
      </c>
      <c r="AQ727" s="47" t="str">
        <f t="shared" si="718"/>
        <v>NA</v>
      </c>
      <c r="AR727" s="47" t="str">
        <f t="shared" si="719"/>
        <v>NA</v>
      </c>
      <c r="AS727" s="47" t="str">
        <f t="shared" si="720"/>
        <v>NA</v>
      </c>
      <c r="AT727" s="47" t="str">
        <f t="shared" si="721"/>
        <v>NA</v>
      </c>
      <c r="AU727" s="47">
        <f t="shared" si="722"/>
        <v>618</v>
      </c>
      <c r="AV727" s="47">
        <f t="shared" si="723"/>
        <v>621</v>
      </c>
      <c r="AW727" s="47">
        <f t="shared" si="724"/>
        <v>658</v>
      </c>
      <c r="AX727" s="47">
        <f t="shared" si="725"/>
        <v>651</v>
      </c>
      <c r="AY727" s="47">
        <f t="shared" si="726"/>
        <v>646</v>
      </c>
      <c r="AZ727" s="47" t="str">
        <f t="shared" si="727"/>
        <v>NA</v>
      </c>
      <c r="BA727" s="47" t="str">
        <f t="shared" si="728"/>
        <v>NA</v>
      </c>
      <c r="BB727" s="47">
        <f t="shared" si="679"/>
        <v>670</v>
      </c>
      <c r="BC727" s="47">
        <f t="shared" si="680"/>
        <v>663</v>
      </c>
      <c r="BD727" s="47" t="str">
        <f t="shared" si="681"/>
        <v>NA</v>
      </c>
      <c r="BE727" s="47" t="str">
        <f t="shared" si="682"/>
        <v>NA</v>
      </c>
    </row>
    <row r="728" spans="1:57" s="36" customFormat="1" ht="15" customHeight="1" x14ac:dyDescent="0.25">
      <c r="A728" s="54" t="s">
        <v>569</v>
      </c>
      <c r="B728" s="8" t="s">
        <v>926</v>
      </c>
      <c r="C728" s="81" t="s">
        <v>1130</v>
      </c>
      <c r="D728" s="37"/>
      <c r="E728" s="37"/>
      <c r="F728" s="37"/>
      <c r="G728" s="37"/>
      <c r="H728" s="37"/>
      <c r="I728" s="37"/>
      <c r="J728" s="37"/>
      <c r="K728" s="37"/>
      <c r="L728" s="37">
        <v>15588</v>
      </c>
      <c r="M728" s="37">
        <v>18804</v>
      </c>
      <c r="N728" s="37">
        <v>20836</v>
      </c>
      <c r="O728" s="37">
        <v>17460</v>
      </c>
      <c r="P728" s="37">
        <v>16966</v>
      </c>
      <c r="Q728" s="37">
        <v>16587</v>
      </c>
      <c r="R728" s="37">
        <v>19239</v>
      </c>
      <c r="S728" s="37">
        <v>19532</v>
      </c>
      <c r="T728" s="66">
        <v>20717</v>
      </c>
      <c r="U728" s="62">
        <v>23791</v>
      </c>
      <c r="V728" s="67">
        <v>24201</v>
      </c>
      <c r="W728" s="67">
        <v>19384</v>
      </c>
      <c r="X728" s="67">
        <v>20999</v>
      </c>
      <c r="Y728" s="67"/>
      <c r="Z728" s="67"/>
      <c r="AA728" s="147">
        <v>32996</v>
      </c>
      <c r="AB728" s="147">
        <v>37546</v>
      </c>
      <c r="AC728" s="147">
        <v>38193</v>
      </c>
      <c r="AD728" s="147">
        <v>36217</v>
      </c>
      <c r="AE728" s="47" t="str">
        <f t="shared" si="706"/>
        <v>NA</v>
      </c>
      <c r="AF728" s="47" t="str">
        <f t="shared" si="707"/>
        <v>NA</v>
      </c>
      <c r="AG728" s="47" t="str">
        <f t="shared" si="708"/>
        <v>NA</v>
      </c>
      <c r="AH728" s="47" t="str">
        <f t="shared" si="709"/>
        <v>NA</v>
      </c>
      <c r="AI728" s="47" t="str">
        <f t="shared" si="710"/>
        <v>NA</v>
      </c>
      <c r="AJ728" s="47" t="str">
        <f t="shared" si="711"/>
        <v>NA</v>
      </c>
      <c r="AK728" s="47" t="str">
        <f t="shared" si="712"/>
        <v>NA</v>
      </c>
      <c r="AL728" s="47" t="str">
        <f t="shared" si="713"/>
        <v>NA</v>
      </c>
      <c r="AM728" s="47">
        <f t="shared" si="714"/>
        <v>496</v>
      </c>
      <c r="AN728" s="47">
        <f t="shared" si="715"/>
        <v>493</v>
      </c>
      <c r="AO728" s="47">
        <f t="shared" si="716"/>
        <v>556</v>
      </c>
      <c r="AP728" s="47">
        <f t="shared" si="717"/>
        <v>585</v>
      </c>
      <c r="AQ728" s="47">
        <f t="shared" si="718"/>
        <v>619</v>
      </c>
      <c r="AR728" s="47">
        <f t="shared" si="719"/>
        <v>651</v>
      </c>
      <c r="AS728" s="47">
        <f t="shared" si="720"/>
        <v>642</v>
      </c>
      <c r="AT728" s="47">
        <f t="shared" si="721"/>
        <v>658</v>
      </c>
      <c r="AU728" s="47">
        <f t="shared" si="722"/>
        <v>685</v>
      </c>
      <c r="AV728" s="47">
        <f t="shared" si="723"/>
        <v>689</v>
      </c>
      <c r="AW728" s="47">
        <f t="shared" si="724"/>
        <v>733</v>
      </c>
      <c r="AX728" s="47">
        <f t="shared" si="725"/>
        <v>670</v>
      </c>
      <c r="AY728" s="47">
        <f t="shared" si="726"/>
        <v>674</v>
      </c>
      <c r="AZ728" s="47" t="str">
        <f t="shared" si="727"/>
        <v>NA</v>
      </c>
      <c r="BA728" s="47" t="str">
        <f t="shared" si="728"/>
        <v>NA</v>
      </c>
      <c r="BB728" s="47">
        <f t="shared" si="679"/>
        <v>666</v>
      </c>
      <c r="BC728" s="47">
        <f t="shared" si="680"/>
        <v>668</v>
      </c>
      <c r="BD728" s="47">
        <f t="shared" si="681"/>
        <v>658</v>
      </c>
      <c r="BE728" s="47">
        <f t="shared" si="682"/>
        <v>668</v>
      </c>
    </row>
    <row r="729" spans="1:57" s="36" customFormat="1" ht="15" customHeight="1" x14ac:dyDescent="0.25">
      <c r="A729" s="54" t="s">
        <v>601</v>
      </c>
      <c r="B729" s="8" t="s">
        <v>916</v>
      </c>
      <c r="C729" s="81" t="s">
        <v>1130</v>
      </c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66">
        <v>23831</v>
      </c>
      <c r="U729" s="62">
        <v>26616</v>
      </c>
      <c r="V729" s="67">
        <v>27075</v>
      </c>
      <c r="W729" s="67">
        <v>21897</v>
      </c>
      <c r="X729" s="67">
        <v>24652</v>
      </c>
      <c r="Y729" s="67"/>
      <c r="Z729" s="67"/>
      <c r="AA729" s="147">
        <v>34065</v>
      </c>
      <c r="AB729" s="147">
        <v>36960</v>
      </c>
      <c r="AC729" s="147">
        <v>39342</v>
      </c>
      <c r="AD729" s="147">
        <v>38954</v>
      </c>
      <c r="AE729" s="47" t="str">
        <f t="shared" si="706"/>
        <v>NA</v>
      </c>
      <c r="AF729" s="47" t="str">
        <f t="shared" si="707"/>
        <v>NA</v>
      </c>
      <c r="AG729" s="47" t="str">
        <f t="shared" si="708"/>
        <v>NA</v>
      </c>
      <c r="AH729" s="47" t="str">
        <f t="shared" si="709"/>
        <v>NA</v>
      </c>
      <c r="AI729" s="47" t="str">
        <f t="shared" si="710"/>
        <v>NA</v>
      </c>
      <c r="AJ729" s="47" t="str">
        <f t="shared" si="711"/>
        <v>NA</v>
      </c>
      <c r="AK729" s="47" t="str">
        <f t="shared" si="712"/>
        <v>NA</v>
      </c>
      <c r="AL729" s="47" t="str">
        <f t="shared" si="713"/>
        <v>NA</v>
      </c>
      <c r="AM729" s="47" t="str">
        <f t="shared" si="714"/>
        <v>NA</v>
      </c>
      <c r="AN729" s="47" t="str">
        <f t="shared" si="715"/>
        <v>NA</v>
      </c>
      <c r="AO729" s="47" t="str">
        <f t="shared" si="716"/>
        <v>NA</v>
      </c>
      <c r="AP729" s="47" t="str">
        <f t="shared" si="717"/>
        <v>NA</v>
      </c>
      <c r="AQ729" s="47" t="str">
        <f t="shared" si="718"/>
        <v>NA</v>
      </c>
      <c r="AR729" s="47" t="str">
        <f t="shared" si="719"/>
        <v>NA</v>
      </c>
      <c r="AS729" s="47" t="str">
        <f t="shared" si="720"/>
        <v>NA</v>
      </c>
      <c r="AT729" s="47" t="str">
        <f t="shared" si="721"/>
        <v>NA</v>
      </c>
      <c r="AU729" s="47">
        <f t="shared" si="722"/>
        <v>657</v>
      </c>
      <c r="AV729" s="47">
        <f t="shared" si="723"/>
        <v>669</v>
      </c>
      <c r="AW729" s="47">
        <f t="shared" si="724"/>
        <v>699</v>
      </c>
      <c r="AX729" s="47">
        <f t="shared" si="725"/>
        <v>647</v>
      </c>
      <c r="AY729" s="47">
        <f t="shared" si="726"/>
        <v>649</v>
      </c>
      <c r="AZ729" s="47" t="str">
        <f t="shared" si="727"/>
        <v>NA</v>
      </c>
      <c r="BA729" s="47" t="str">
        <f t="shared" si="728"/>
        <v>NA</v>
      </c>
      <c r="BB729" s="47">
        <f t="shared" si="679"/>
        <v>658</v>
      </c>
      <c r="BC729" s="47">
        <f t="shared" si="680"/>
        <v>672</v>
      </c>
      <c r="BD729" s="47">
        <f t="shared" si="681"/>
        <v>655</v>
      </c>
      <c r="BE729" s="47">
        <f t="shared" si="682"/>
        <v>661</v>
      </c>
    </row>
    <row r="730" spans="1:57" s="36" customFormat="1" ht="15" customHeight="1" x14ac:dyDescent="0.25">
      <c r="A730" s="54" t="s">
        <v>341</v>
      </c>
      <c r="B730" s="8" t="s">
        <v>917</v>
      </c>
      <c r="C730" s="81" t="s">
        <v>1130</v>
      </c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>
        <v>13933</v>
      </c>
      <c r="O730" s="37">
        <v>16631</v>
      </c>
      <c r="P730" s="37">
        <v>14804</v>
      </c>
      <c r="Q730" s="37">
        <v>15116</v>
      </c>
      <c r="R730" s="37">
        <v>16823</v>
      </c>
      <c r="S730" s="37">
        <v>20348</v>
      </c>
      <c r="T730" s="66">
        <v>20755</v>
      </c>
      <c r="U730" s="62">
        <v>22355</v>
      </c>
      <c r="V730" s="67">
        <v>24214</v>
      </c>
      <c r="W730" s="67">
        <v>20729</v>
      </c>
      <c r="X730" s="67">
        <v>23132</v>
      </c>
      <c r="Y730" s="67"/>
      <c r="Z730" s="67"/>
      <c r="AA730" s="147">
        <v>30879</v>
      </c>
      <c r="AB730" s="147">
        <v>36770</v>
      </c>
      <c r="AC730" s="147">
        <v>37030</v>
      </c>
      <c r="AD730" s="147">
        <v>35605</v>
      </c>
      <c r="AE730" s="47" t="str">
        <f t="shared" si="706"/>
        <v>NA</v>
      </c>
      <c r="AF730" s="47" t="str">
        <f t="shared" si="707"/>
        <v>NA</v>
      </c>
      <c r="AG730" s="47" t="str">
        <f t="shared" si="708"/>
        <v>NA</v>
      </c>
      <c r="AH730" s="47" t="str">
        <f t="shared" si="709"/>
        <v>NA</v>
      </c>
      <c r="AI730" s="47" t="str">
        <f t="shared" si="710"/>
        <v>NA</v>
      </c>
      <c r="AJ730" s="47" t="str">
        <f t="shared" si="711"/>
        <v>NA</v>
      </c>
      <c r="AK730" s="47" t="str">
        <f t="shared" si="712"/>
        <v>NA</v>
      </c>
      <c r="AL730" s="47" t="str">
        <f t="shared" si="713"/>
        <v>NA</v>
      </c>
      <c r="AM730" s="47" t="str">
        <f t="shared" si="714"/>
        <v>NA</v>
      </c>
      <c r="AN730" s="47" t="str">
        <f t="shared" si="715"/>
        <v>NA</v>
      </c>
      <c r="AO730" s="47">
        <f t="shared" si="716"/>
        <v>594</v>
      </c>
      <c r="AP730" s="47">
        <f t="shared" si="717"/>
        <v>588</v>
      </c>
      <c r="AQ730" s="47">
        <f t="shared" si="718"/>
        <v>635</v>
      </c>
      <c r="AR730" s="47">
        <f t="shared" si="719"/>
        <v>664</v>
      </c>
      <c r="AS730" s="47">
        <f t="shared" si="720"/>
        <v>659</v>
      </c>
      <c r="AT730" s="47">
        <f t="shared" si="721"/>
        <v>653</v>
      </c>
      <c r="AU730" s="47">
        <f t="shared" si="722"/>
        <v>684</v>
      </c>
      <c r="AV730" s="47">
        <f t="shared" si="723"/>
        <v>700</v>
      </c>
      <c r="AW730" s="47">
        <f t="shared" si="724"/>
        <v>732</v>
      </c>
      <c r="AX730" s="47">
        <f t="shared" si="725"/>
        <v>657</v>
      </c>
      <c r="AY730" s="47">
        <f t="shared" si="726"/>
        <v>666</v>
      </c>
      <c r="AZ730" s="47" t="str">
        <f t="shared" si="727"/>
        <v>NA</v>
      </c>
      <c r="BA730" s="47" t="str">
        <f t="shared" si="728"/>
        <v>NA</v>
      </c>
      <c r="BB730" s="47">
        <f t="shared" si="679"/>
        <v>677</v>
      </c>
      <c r="BC730" s="47">
        <f t="shared" si="680"/>
        <v>674</v>
      </c>
      <c r="BD730" s="47">
        <f t="shared" si="681"/>
        <v>661</v>
      </c>
      <c r="BE730" s="47">
        <f t="shared" si="682"/>
        <v>672</v>
      </c>
    </row>
    <row r="731" spans="1:57" s="36" customFormat="1" ht="15" customHeight="1" x14ac:dyDescent="0.25">
      <c r="A731" s="54" t="s">
        <v>342</v>
      </c>
      <c r="B731" s="8" t="s">
        <v>933</v>
      </c>
      <c r="C731" s="81" t="s">
        <v>1130</v>
      </c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>
        <v>26336</v>
      </c>
      <c r="R731" s="37">
        <v>25821</v>
      </c>
      <c r="S731" s="37">
        <v>26111</v>
      </c>
      <c r="T731" s="66">
        <v>28602</v>
      </c>
      <c r="U731" s="62">
        <v>30424</v>
      </c>
      <c r="V731" s="67">
        <v>31291</v>
      </c>
      <c r="W731" s="67">
        <v>25597</v>
      </c>
      <c r="X731" s="67">
        <v>26867</v>
      </c>
      <c r="Y731" s="67"/>
      <c r="Z731" s="67"/>
      <c r="AA731" s="147">
        <v>33754</v>
      </c>
      <c r="AB731" s="147">
        <v>36200</v>
      </c>
      <c r="AC731" s="147">
        <v>35694</v>
      </c>
      <c r="AD731" s="147">
        <v>44411</v>
      </c>
      <c r="AE731" s="47" t="str">
        <f t="shared" si="706"/>
        <v>NA</v>
      </c>
      <c r="AF731" s="47" t="str">
        <f t="shared" si="707"/>
        <v>NA</v>
      </c>
      <c r="AG731" s="47" t="str">
        <f t="shared" si="708"/>
        <v>NA</v>
      </c>
      <c r="AH731" s="47" t="str">
        <f t="shared" si="709"/>
        <v>NA</v>
      </c>
      <c r="AI731" s="47" t="str">
        <f t="shared" si="710"/>
        <v>NA</v>
      </c>
      <c r="AJ731" s="47" t="str">
        <f t="shared" si="711"/>
        <v>NA</v>
      </c>
      <c r="AK731" s="47" t="str">
        <f t="shared" si="712"/>
        <v>NA</v>
      </c>
      <c r="AL731" s="47" t="str">
        <f t="shared" si="713"/>
        <v>NA</v>
      </c>
      <c r="AM731" s="47" t="str">
        <f t="shared" si="714"/>
        <v>NA</v>
      </c>
      <c r="AN731" s="47" t="str">
        <f t="shared" si="715"/>
        <v>NA</v>
      </c>
      <c r="AO731" s="47" t="str">
        <f t="shared" si="716"/>
        <v>NA</v>
      </c>
      <c r="AP731" s="47" t="str">
        <f t="shared" si="717"/>
        <v>NA</v>
      </c>
      <c r="AQ731" s="47" t="str">
        <f t="shared" si="718"/>
        <v>NA</v>
      </c>
      <c r="AR731" s="47">
        <f t="shared" si="719"/>
        <v>574</v>
      </c>
      <c r="AS731" s="47">
        <f t="shared" si="720"/>
        <v>599</v>
      </c>
      <c r="AT731" s="47">
        <f t="shared" si="721"/>
        <v>617</v>
      </c>
      <c r="AU731" s="47">
        <f t="shared" si="722"/>
        <v>626</v>
      </c>
      <c r="AV731" s="47">
        <f t="shared" si="723"/>
        <v>640</v>
      </c>
      <c r="AW731" s="47">
        <f t="shared" si="724"/>
        <v>677</v>
      </c>
      <c r="AX731" s="47">
        <f t="shared" si="725"/>
        <v>622</v>
      </c>
      <c r="AY731" s="47">
        <f t="shared" si="726"/>
        <v>632</v>
      </c>
      <c r="AZ731" s="47" t="str">
        <f t="shared" si="727"/>
        <v>NA</v>
      </c>
      <c r="BA731" s="47" t="str">
        <f t="shared" si="728"/>
        <v>NA</v>
      </c>
      <c r="BB731" s="47">
        <f t="shared" si="679"/>
        <v>663</v>
      </c>
      <c r="BC731" s="47">
        <f t="shared" si="680"/>
        <v>675</v>
      </c>
      <c r="BD731" s="47">
        <f t="shared" si="681"/>
        <v>668</v>
      </c>
      <c r="BE731" s="47">
        <f t="shared" si="682"/>
        <v>631</v>
      </c>
    </row>
    <row r="732" spans="1:57" s="36" customFormat="1" ht="15" customHeight="1" x14ac:dyDescent="0.25">
      <c r="A732" s="153" t="s">
        <v>2173</v>
      </c>
      <c r="B732" s="153" t="s">
        <v>123</v>
      </c>
      <c r="C732" s="153" t="s">
        <v>1130</v>
      </c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66"/>
      <c r="U732" s="66"/>
      <c r="V732" s="118"/>
      <c r="W732" s="118"/>
      <c r="X732" s="118"/>
      <c r="Y732" s="118"/>
      <c r="Z732" s="118"/>
      <c r="AA732" s="153" t="s">
        <v>2174</v>
      </c>
      <c r="AB732" s="154">
        <v>35221</v>
      </c>
      <c r="AC732" s="147">
        <v>34302</v>
      </c>
      <c r="AD732" s="147">
        <v>33116</v>
      </c>
      <c r="AE732" s="119"/>
      <c r="AF732" s="119"/>
      <c r="AG732" s="119"/>
      <c r="AH732" s="119"/>
      <c r="AI732" s="119"/>
      <c r="AJ732" s="119"/>
      <c r="AK732" s="119"/>
      <c r="AL732" s="119"/>
      <c r="AM732" s="119"/>
      <c r="AN732" s="119"/>
      <c r="AO732" s="119"/>
      <c r="AP732" s="119"/>
      <c r="AQ732" s="119"/>
      <c r="AR732" s="119"/>
      <c r="AS732" s="119"/>
      <c r="AT732" s="119"/>
      <c r="AU732" s="119"/>
      <c r="AV732" s="119"/>
      <c r="AW732" s="119"/>
      <c r="AX732" s="119"/>
      <c r="AY732" s="119"/>
      <c r="AZ732" s="119"/>
      <c r="BA732" s="119"/>
      <c r="BB732" s="47" t="e">
        <f t="shared" si="679"/>
        <v>#VALUE!</v>
      </c>
      <c r="BC732" s="47">
        <f t="shared" si="680"/>
        <v>679</v>
      </c>
      <c r="BD732" s="47">
        <f t="shared" si="681"/>
        <v>676</v>
      </c>
      <c r="BE732" s="47">
        <f t="shared" si="682"/>
        <v>683</v>
      </c>
    </row>
    <row r="733" spans="1:57" s="36" customFormat="1" ht="15" customHeight="1" x14ac:dyDescent="0.25">
      <c r="A733" s="54" t="s">
        <v>251</v>
      </c>
      <c r="B733" s="8" t="s">
        <v>928</v>
      </c>
      <c r="C733" s="81" t="s">
        <v>1130</v>
      </c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>
        <v>10869</v>
      </c>
      <c r="Q733" s="37">
        <v>11310</v>
      </c>
      <c r="R733" s="37">
        <v>12792</v>
      </c>
      <c r="S733" s="37">
        <v>14525</v>
      </c>
      <c r="T733" s="66">
        <v>15534</v>
      </c>
      <c r="U733" s="62">
        <v>18373</v>
      </c>
      <c r="V733" s="67">
        <v>23639</v>
      </c>
      <c r="W733" s="67">
        <v>23914</v>
      </c>
      <c r="X733" s="67">
        <v>26303</v>
      </c>
      <c r="Y733" s="67"/>
      <c r="Z733" s="67"/>
      <c r="AA733" s="147">
        <v>32990</v>
      </c>
      <c r="AB733" s="147">
        <v>34510</v>
      </c>
      <c r="AC733" s="147">
        <v>32847</v>
      </c>
      <c r="AD733" s="147">
        <v>25640</v>
      </c>
      <c r="AE733" s="47" t="str">
        <f t="shared" ref="AE733:AE743" si="729">IF(D733&gt;0,RANK(D733,D$22:D$1192),"NA")</f>
        <v>NA</v>
      </c>
      <c r="AF733" s="47" t="str">
        <f t="shared" ref="AF733:AF743" si="730">IF(E733&gt;0,RANK(E733,E$22:E$1192),"NA")</f>
        <v>NA</v>
      </c>
      <c r="AG733" s="47" t="str">
        <f t="shared" ref="AG733:AG743" si="731">IF(F733&gt;0,RANK(F733,F$22:F$1192),"NA")</f>
        <v>NA</v>
      </c>
      <c r="AH733" s="47" t="str">
        <f t="shared" ref="AH733:AH743" si="732">IF(G733&gt;0,RANK(G733,G$22:G$1192),"NA")</f>
        <v>NA</v>
      </c>
      <c r="AI733" s="47" t="str">
        <f t="shared" ref="AI733:AI743" si="733">IF(H733&gt;0,RANK(H733,H$22:H$1192),"NA")</f>
        <v>NA</v>
      </c>
      <c r="AJ733" s="47" t="str">
        <f t="shared" ref="AJ733:AJ743" si="734">IF(I733&gt;0,RANK(I733,I$22:I$1192),"NA")</f>
        <v>NA</v>
      </c>
      <c r="AK733" s="47" t="str">
        <f t="shared" ref="AK733:AK743" si="735">IF(J733&gt;0,RANK(J733,J$22:J$1192),"NA")</f>
        <v>NA</v>
      </c>
      <c r="AL733" s="47" t="str">
        <f t="shared" ref="AL733:AL743" si="736">IF(K733&gt;0,RANK(K733,K$22:K$1192),"NA")</f>
        <v>NA</v>
      </c>
      <c r="AM733" s="47" t="str">
        <f t="shared" ref="AM733:AM743" si="737">IF(L733&gt;0,RANK(L733,L$22:L$1192),"NA")</f>
        <v>NA</v>
      </c>
      <c r="AN733" s="47" t="str">
        <f t="shared" ref="AN733:AN743" si="738">IF(M733&gt;0,RANK(M733,M$22:M$1192),"NA")</f>
        <v>NA</v>
      </c>
      <c r="AO733" s="47" t="str">
        <f t="shared" ref="AO733:AO743" si="739">IF(N733&gt;0,RANK(N733,N$22:N$1192),"NA")</f>
        <v>NA</v>
      </c>
      <c r="AP733" s="47" t="str">
        <f t="shared" ref="AP733:AP743" si="740">IF(O733&gt;0,RANK(O733,O$22:O$1192),"NA")</f>
        <v>NA</v>
      </c>
      <c r="AQ733" s="47">
        <f t="shared" ref="AQ733:AQ743" si="741">IF(P733&gt;0,RANK(P733,P$22:P$1192),"NA")</f>
        <v>663</v>
      </c>
      <c r="AR733" s="47">
        <f t="shared" ref="AR733:AR743" si="742">IF(Q733&gt;0,RANK(Q733,Q$22:Q$1192),"NA")</f>
        <v>697</v>
      </c>
      <c r="AS733" s="47">
        <f t="shared" ref="AS733:AS743" si="743">IF(R733&gt;0,RANK(R733,R$22:R$1192),"NA")</f>
        <v>690</v>
      </c>
      <c r="AT733" s="47">
        <f t="shared" ref="AT733:AT743" si="744">IF(S733&gt;0,RANK(S733,S$22:S$1192),"NA")</f>
        <v>699</v>
      </c>
      <c r="AU733" s="47">
        <f t="shared" ref="AU733:AU743" si="745">IF(T733&gt;0,RANK(T733,T$22:T$1192),"NA")</f>
        <v>729</v>
      </c>
      <c r="AV733" s="47">
        <f t="shared" ref="AV733:AV743" si="746">IF(U733&gt;0,RANK(U733,U$22:U$1192),"NA")</f>
        <v>735</v>
      </c>
      <c r="AW733" s="47">
        <f t="shared" ref="AW733:AW743" si="747">IF(V733&gt;0,RANK(V733,V$22:V$1192),"NA")</f>
        <v>739</v>
      </c>
      <c r="AX733" s="47">
        <f t="shared" ref="AX733:AX743" si="748">IF(W733&gt;0,RANK(W733,W$22:W$1192),"NA")</f>
        <v>635</v>
      </c>
      <c r="AY733" s="47">
        <f t="shared" ref="AY733:AY743" si="749">IF(X733&gt;0,RANK(X733,X$22:X$1192),"NA")</f>
        <v>635</v>
      </c>
      <c r="AZ733" s="47" t="str">
        <f t="shared" ref="AZ733:AZ743" si="750">IF(Y733&gt;0,RANK(Y733,Y$22:Y$1192),"NA")</f>
        <v>NA</v>
      </c>
      <c r="BA733" s="47" t="str">
        <f t="shared" ref="BA733:BA743" si="751">IF(Z733&gt;0,RANK(Z733,Z$22:Z$1192),"NA")</f>
        <v>NA</v>
      </c>
      <c r="BB733" s="47">
        <f t="shared" si="679"/>
        <v>667</v>
      </c>
      <c r="BC733" s="47">
        <f t="shared" si="680"/>
        <v>684</v>
      </c>
      <c r="BD733" s="47">
        <f t="shared" si="681"/>
        <v>684</v>
      </c>
      <c r="BE733" s="47">
        <f t="shared" si="682"/>
        <v>721</v>
      </c>
    </row>
    <row r="734" spans="1:57" s="36" customFormat="1" ht="15" customHeight="1" x14ac:dyDescent="0.25">
      <c r="A734" s="54" t="s">
        <v>496</v>
      </c>
      <c r="B734" s="8" t="s">
        <v>926</v>
      </c>
      <c r="C734" s="81" t="s">
        <v>1130</v>
      </c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>
        <v>15105</v>
      </c>
      <c r="Q734" s="37">
        <v>15136</v>
      </c>
      <c r="R734" s="37">
        <v>17476</v>
      </c>
      <c r="S734" s="37">
        <v>20697</v>
      </c>
      <c r="T734" s="66">
        <v>23605</v>
      </c>
      <c r="U734" s="62">
        <v>27627</v>
      </c>
      <c r="V734" s="67">
        <v>26093</v>
      </c>
      <c r="W734" s="67">
        <v>21049</v>
      </c>
      <c r="X734" s="67">
        <v>22219</v>
      </c>
      <c r="Y734" s="67"/>
      <c r="Z734" s="67"/>
      <c r="AA734" s="147">
        <v>28669</v>
      </c>
      <c r="AB734" s="147">
        <v>32913</v>
      </c>
      <c r="AC734" s="147">
        <v>32741</v>
      </c>
      <c r="AD734" s="147">
        <v>31364</v>
      </c>
      <c r="AE734" s="47" t="str">
        <f t="shared" si="729"/>
        <v>NA</v>
      </c>
      <c r="AF734" s="47" t="str">
        <f t="shared" si="730"/>
        <v>NA</v>
      </c>
      <c r="AG734" s="47" t="str">
        <f t="shared" si="731"/>
        <v>NA</v>
      </c>
      <c r="AH734" s="47" t="str">
        <f t="shared" si="732"/>
        <v>NA</v>
      </c>
      <c r="AI734" s="47" t="str">
        <f t="shared" si="733"/>
        <v>NA</v>
      </c>
      <c r="AJ734" s="47" t="str">
        <f t="shared" si="734"/>
        <v>NA</v>
      </c>
      <c r="AK734" s="47" t="str">
        <f t="shared" si="735"/>
        <v>NA</v>
      </c>
      <c r="AL734" s="47" t="str">
        <f t="shared" si="736"/>
        <v>NA</v>
      </c>
      <c r="AM734" s="47" t="str">
        <f t="shared" si="737"/>
        <v>NA</v>
      </c>
      <c r="AN734" s="47" t="str">
        <f t="shared" si="738"/>
        <v>NA</v>
      </c>
      <c r="AO734" s="47" t="str">
        <f t="shared" si="739"/>
        <v>NA</v>
      </c>
      <c r="AP734" s="47" t="str">
        <f t="shared" si="740"/>
        <v>NA</v>
      </c>
      <c r="AQ734" s="47">
        <f t="shared" si="741"/>
        <v>632</v>
      </c>
      <c r="AR734" s="47">
        <f t="shared" si="742"/>
        <v>663</v>
      </c>
      <c r="AS734" s="47">
        <f t="shared" si="743"/>
        <v>654</v>
      </c>
      <c r="AT734" s="47">
        <f t="shared" si="744"/>
        <v>651</v>
      </c>
      <c r="AU734" s="47">
        <f t="shared" si="745"/>
        <v>660</v>
      </c>
      <c r="AV734" s="47">
        <f t="shared" si="746"/>
        <v>660</v>
      </c>
      <c r="AW734" s="47">
        <f t="shared" si="747"/>
        <v>708</v>
      </c>
      <c r="AX734" s="47">
        <f t="shared" si="748"/>
        <v>656</v>
      </c>
      <c r="AY734" s="47">
        <f t="shared" si="749"/>
        <v>669</v>
      </c>
      <c r="AZ734" s="47" t="str">
        <f t="shared" si="750"/>
        <v>NA</v>
      </c>
      <c r="BA734" s="47" t="str">
        <f t="shared" si="751"/>
        <v>NA</v>
      </c>
      <c r="BB734" s="47">
        <f t="shared" si="679"/>
        <v>693</v>
      </c>
      <c r="BC734" s="47">
        <f t="shared" si="680"/>
        <v>690</v>
      </c>
      <c r="BD734" s="47">
        <f t="shared" si="681"/>
        <v>685</v>
      </c>
      <c r="BE734" s="47">
        <f t="shared" si="682"/>
        <v>692</v>
      </c>
    </row>
    <row r="735" spans="1:57" s="36" customFormat="1" ht="15" customHeight="1" x14ac:dyDescent="0.25">
      <c r="A735" s="54" t="s">
        <v>459</v>
      </c>
      <c r="B735" s="8" t="s">
        <v>917</v>
      </c>
      <c r="C735" s="81" t="s">
        <v>1130</v>
      </c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66"/>
      <c r="U735" s="62">
        <v>25586</v>
      </c>
      <c r="V735" s="67">
        <v>23211</v>
      </c>
      <c r="W735" s="67">
        <v>22107</v>
      </c>
      <c r="X735" s="67">
        <v>24752</v>
      </c>
      <c r="Y735" s="67"/>
      <c r="Z735" s="67"/>
      <c r="AA735" s="147">
        <v>29844</v>
      </c>
      <c r="AB735" s="147">
        <v>32302</v>
      </c>
      <c r="AC735" s="147">
        <v>32695</v>
      </c>
      <c r="AD735" s="147">
        <v>31507</v>
      </c>
      <c r="AE735" s="47" t="str">
        <f t="shared" si="729"/>
        <v>NA</v>
      </c>
      <c r="AF735" s="47" t="str">
        <f t="shared" si="730"/>
        <v>NA</v>
      </c>
      <c r="AG735" s="47" t="str">
        <f t="shared" si="731"/>
        <v>NA</v>
      </c>
      <c r="AH735" s="47" t="str">
        <f t="shared" si="732"/>
        <v>NA</v>
      </c>
      <c r="AI735" s="47" t="str">
        <f t="shared" si="733"/>
        <v>NA</v>
      </c>
      <c r="AJ735" s="47" t="str">
        <f t="shared" si="734"/>
        <v>NA</v>
      </c>
      <c r="AK735" s="47" t="str">
        <f t="shared" si="735"/>
        <v>NA</v>
      </c>
      <c r="AL735" s="47" t="str">
        <f t="shared" si="736"/>
        <v>NA</v>
      </c>
      <c r="AM735" s="47" t="str">
        <f t="shared" si="737"/>
        <v>NA</v>
      </c>
      <c r="AN735" s="47" t="str">
        <f t="shared" si="738"/>
        <v>NA</v>
      </c>
      <c r="AO735" s="47" t="str">
        <f t="shared" si="739"/>
        <v>NA</v>
      </c>
      <c r="AP735" s="47" t="str">
        <f t="shared" si="740"/>
        <v>NA</v>
      </c>
      <c r="AQ735" s="47" t="str">
        <f t="shared" si="741"/>
        <v>NA</v>
      </c>
      <c r="AR735" s="47" t="str">
        <f t="shared" si="742"/>
        <v>NA</v>
      </c>
      <c r="AS735" s="47" t="str">
        <f t="shared" si="743"/>
        <v>NA</v>
      </c>
      <c r="AT735" s="47" t="str">
        <f t="shared" si="744"/>
        <v>NA</v>
      </c>
      <c r="AU735" s="47" t="str">
        <f t="shared" si="745"/>
        <v>NA</v>
      </c>
      <c r="AV735" s="47">
        <f t="shared" si="746"/>
        <v>675</v>
      </c>
      <c r="AW735" s="47">
        <f t="shared" si="747"/>
        <v>741</v>
      </c>
      <c r="AX735" s="47">
        <f t="shared" si="748"/>
        <v>645</v>
      </c>
      <c r="AY735" s="47">
        <f t="shared" si="749"/>
        <v>648</v>
      </c>
      <c r="AZ735" s="47" t="str">
        <f t="shared" si="750"/>
        <v>NA</v>
      </c>
      <c r="BA735" s="47" t="str">
        <f t="shared" si="751"/>
        <v>NA</v>
      </c>
      <c r="BB735" s="47">
        <f t="shared" si="679"/>
        <v>681</v>
      </c>
      <c r="BC735" s="47">
        <f t="shared" si="680"/>
        <v>694</v>
      </c>
      <c r="BD735" s="47">
        <f t="shared" si="681"/>
        <v>687</v>
      </c>
      <c r="BE735" s="47">
        <f t="shared" si="682"/>
        <v>691</v>
      </c>
    </row>
    <row r="736" spans="1:57" s="36" customFormat="1" ht="15" customHeight="1" x14ac:dyDescent="0.25">
      <c r="A736" s="54" t="s">
        <v>979</v>
      </c>
      <c r="B736" s="8" t="s">
        <v>917</v>
      </c>
      <c r="C736" s="81" t="s">
        <v>1130</v>
      </c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>
        <v>12500</v>
      </c>
      <c r="P736" s="37">
        <v>12700</v>
      </c>
      <c r="Q736" s="37"/>
      <c r="R736" s="37"/>
      <c r="S736" s="37"/>
      <c r="T736" s="66"/>
      <c r="U736" s="62"/>
      <c r="V736" s="67">
        <v>20842</v>
      </c>
      <c r="W736" s="67">
        <v>16763</v>
      </c>
      <c r="X736" s="67">
        <v>19700</v>
      </c>
      <c r="Y736" s="67"/>
      <c r="Z736" s="67"/>
      <c r="AA736" s="147">
        <v>26147</v>
      </c>
      <c r="AB736" s="147">
        <v>31240</v>
      </c>
      <c r="AC736" s="147">
        <v>30057</v>
      </c>
      <c r="AD736" s="147">
        <v>31557</v>
      </c>
      <c r="AE736" s="47" t="str">
        <f t="shared" si="729"/>
        <v>NA</v>
      </c>
      <c r="AF736" s="47" t="str">
        <f t="shared" si="730"/>
        <v>NA</v>
      </c>
      <c r="AG736" s="47" t="str">
        <f t="shared" si="731"/>
        <v>NA</v>
      </c>
      <c r="AH736" s="47" t="str">
        <f t="shared" si="732"/>
        <v>NA</v>
      </c>
      <c r="AI736" s="47" t="str">
        <f t="shared" si="733"/>
        <v>NA</v>
      </c>
      <c r="AJ736" s="47" t="str">
        <f t="shared" si="734"/>
        <v>NA</v>
      </c>
      <c r="AK736" s="47" t="str">
        <f t="shared" si="735"/>
        <v>NA</v>
      </c>
      <c r="AL736" s="47" t="str">
        <f t="shared" si="736"/>
        <v>NA</v>
      </c>
      <c r="AM736" s="47" t="str">
        <f t="shared" si="737"/>
        <v>NA</v>
      </c>
      <c r="AN736" s="47" t="str">
        <f t="shared" si="738"/>
        <v>NA</v>
      </c>
      <c r="AO736" s="47" t="str">
        <f t="shared" si="739"/>
        <v>NA</v>
      </c>
      <c r="AP736" s="47">
        <f t="shared" si="740"/>
        <v>610</v>
      </c>
      <c r="AQ736" s="47">
        <f t="shared" si="741"/>
        <v>653</v>
      </c>
      <c r="AR736" s="47" t="str">
        <f t="shared" si="742"/>
        <v>NA</v>
      </c>
      <c r="AS736" s="47" t="str">
        <f t="shared" si="743"/>
        <v>NA</v>
      </c>
      <c r="AT736" s="47" t="str">
        <f t="shared" si="744"/>
        <v>NA</v>
      </c>
      <c r="AU736" s="47" t="str">
        <f t="shared" si="745"/>
        <v>NA</v>
      </c>
      <c r="AV736" s="47" t="str">
        <f t="shared" si="746"/>
        <v>NA</v>
      </c>
      <c r="AW736" s="47">
        <f t="shared" si="747"/>
        <v>760</v>
      </c>
      <c r="AX736" s="47">
        <f t="shared" si="748"/>
        <v>690</v>
      </c>
      <c r="AY736" s="47">
        <f t="shared" si="749"/>
        <v>683</v>
      </c>
      <c r="AZ736" s="47" t="str">
        <f t="shared" si="750"/>
        <v>NA</v>
      </c>
      <c r="BA736" s="47" t="str">
        <f t="shared" si="751"/>
        <v>NA</v>
      </c>
      <c r="BB736" s="47">
        <f t="shared" si="679"/>
        <v>705</v>
      </c>
      <c r="BC736" s="47">
        <f t="shared" si="680"/>
        <v>700</v>
      </c>
      <c r="BD736" s="47">
        <f t="shared" si="681"/>
        <v>697</v>
      </c>
      <c r="BE736" s="47">
        <f t="shared" si="682"/>
        <v>690</v>
      </c>
    </row>
    <row r="737" spans="1:57" s="36" customFormat="1" ht="15" customHeight="1" x14ac:dyDescent="0.25">
      <c r="A737" s="54" t="s">
        <v>328</v>
      </c>
      <c r="B737" s="8" t="s">
        <v>928</v>
      </c>
      <c r="C737" s="81" t="s">
        <v>1130</v>
      </c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>
        <v>28015</v>
      </c>
      <c r="P737" s="37">
        <v>24853</v>
      </c>
      <c r="Q737" s="37">
        <v>23026</v>
      </c>
      <c r="R737" s="37">
        <v>23358</v>
      </c>
      <c r="S737" s="37">
        <v>24332</v>
      </c>
      <c r="T737" s="66">
        <v>25798</v>
      </c>
      <c r="U737" s="62">
        <v>29876</v>
      </c>
      <c r="V737" s="67">
        <v>26048</v>
      </c>
      <c r="W737" s="67">
        <v>18117</v>
      </c>
      <c r="X737" s="67">
        <v>18552</v>
      </c>
      <c r="Y737" s="67"/>
      <c r="Z737" s="67"/>
      <c r="AA737" s="147">
        <v>23270</v>
      </c>
      <c r="AB737" s="147">
        <v>28519</v>
      </c>
      <c r="AC737" s="147">
        <v>29433</v>
      </c>
      <c r="AD737" s="147">
        <v>30343</v>
      </c>
      <c r="AE737" s="47" t="str">
        <f t="shared" si="729"/>
        <v>NA</v>
      </c>
      <c r="AF737" s="47" t="str">
        <f t="shared" si="730"/>
        <v>NA</v>
      </c>
      <c r="AG737" s="47" t="str">
        <f t="shared" si="731"/>
        <v>NA</v>
      </c>
      <c r="AH737" s="47" t="str">
        <f t="shared" si="732"/>
        <v>NA</v>
      </c>
      <c r="AI737" s="47" t="str">
        <f t="shared" si="733"/>
        <v>NA</v>
      </c>
      <c r="AJ737" s="47" t="str">
        <f t="shared" si="734"/>
        <v>NA</v>
      </c>
      <c r="AK737" s="47" t="str">
        <f t="shared" si="735"/>
        <v>NA</v>
      </c>
      <c r="AL737" s="47" t="str">
        <f t="shared" si="736"/>
        <v>NA</v>
      </c>
      <c r="AM737" s="47" t="str">
        <f t="shared" si="737"/>
        <v>NA</v>
      </c>
      <c r="AN737" s="47" t="str">
        <f t="shared" si="738"/>
        <v>NA</v>
      </c>
      <c r="AO737" s="47" t="str">
        <f t="shared" si="739"/>
        <v>NA</v>
      </c>
      <c r="AP737" s="47">
        <f t="shared" si="740"/>
        <v>532</v>
      </c>
      <c r="AQ737" s="47">
        <f t="shared" si="741"/>
        <v>560</v>
      </c>
      <c r="AR737" s="47">
        <f t="shared" si="742"/>
        <v>607</v>
      </c>
      <c r="AS737" s="47">
        <f t="shared" si="743"/>
        <v>614</v>
      </c>
      <c r="AT737" s="47">
        <f t="shared" si="744"/>
        <v>625</v>
      </c>
      <c r="AU737" s="47">
        <f t="shared" si="745"/>
        <v>644</v>
      </c>
      <c r="AV737" s="47">
        <f t="shared" si="746"/>
        <v>647</v>
      </c>
      <c r="AW737" s="47">
        <f t="shared" si="747"/>
        <v>709</v>
      </c>
      <c r="AX737" s="47">
        <f t="shared" si="748"/>
        <v>680</v>
      </c>
      <c r="AY737" s="47">
        <f t="shared" si="749"/>
        <v>694</v>
      </c>
      <c r="AZ737" s="47" t="str">
        <f t="shared" si="750"/>
        <v>NA</v>
      </c>
      <c r="BA737" s="47" t="str">
        <f t="shared" si="751"/>
        <v>NA</v>
      </c>
      <c r="BB737" s="47">
        <f t="shared" si="679"/>
        <v>718</v>
      </c>
      <c r="BC737" s="47">
        <f t="shared" si="680"/>
        <v>709</v>
      </c>
      <c r="BD737" s="47">
        <f t="shared" si="681"/>
        <v>699</v>
      </c>
      <c r="BE737" s="47">
        <f t="shared" si="682"/>
        <v>694</v>
      </c>
    </row>
    <row r="738" spans="1:57" s="36" customFormat="1" ht="15" customHeight="1" x14ac:dyDescent="0.25">
      <c r="A738" s="54" t="s">
        <v>1020</v>
      </c>
      <c r="B738" s="8" t="s">
        <v>917</v>
      </c>
      <c r="C738" s="81" t="s">
        <v>1130</v>
      </c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>
        <v>11618</v>
      </c>
      <c r="O738" s="37">
        <v>11958</v>
      </c>
      <c r="P738" s="37">
        <v>11108</v>
      </c>
      <c r="Q738" s="37">
        <v>11855</v>
      </c>
      <c r="R738" s="37">
        <v>14037</v>
      </c>
      <c r="S738" s="37">
        <v>15212</v>
      </c>
      <c r="T738" s="66">
        <v>16834</v>
      </c>
      <c r="U738" s="133">
        <f>((V738-T738)/2)+T738</f>
        <v>17109</v>
      </c>
      <c r="V738" s="67">
        <v>17384</v>
      </c>
      <c r="W738" s="67">
        <v>13649</v>
      </c>
      <c r="X738" s="67">
        <v>15780</v>
      </c>
      <c r="Y738" s="67"/>
      <c r="Z738" s="67"/>
      <c r="AA738" s="147">
        <v>23095</v>
      </c>
      <c r="AB738" s="147">
        <v>27977</v>
      </c>
      <c r="AC738" s="147">
        <v>28427</v>
      </c>
      <c r="AD738" s="147">
        <v>29492</v>
      </c>
      <c r="AE738" s="47" t="str">
        <f t="shared" si="729"/>
        <v>NA</v>
      </c>
      <c r="AF738" s="47" t="str">
        <f t="shared" si="730"/>
        <v>NA</v>
      </c>
      <c r="AG738" s="47" t="str">
        <f t="shared" si="731"/>
        <v>NA</v>
      </c>
      <c r="AH738" s="47" t="str">
        <f t="shared" si="732"/>
        <v>NA</v>
      </c>
      <c r="AI738" s="47" t="str">
        <f t="shared" si="733"/>
        <v>NA</v>
      </c>
      <c r="AJ738" s="47" t="str">
        <f t="shared" si="734"/>
        <v>NA</v>
      </c>
      <c r="AK738" s="47" t="str">
        <f t="shared" si="735"/>
        <v>NA</v>
      </c>
      <c r="AL738" s="47" t="str">
        <f t="shared" si="736"/>
        <v>NA</v>
      </c>
      <c r="AM738" s="47" t="str">
        <f t="shared" si="737"/>
        <v>NA</v>
      </c>
      <c r="AN738" s="47" t="str">
        <f t="shared" si="738"/>
        <v>NA</v>
      </c>
      <c r="AO738" s="47">
        <f t="shared" si="739"/>
        <v>599</v>
      </c>
      <c r="AP738" s="47">
        <f t="shared" si="740"/>
        <v>612</v>
      </c>
      <c r="AQ738" s="47">
        <f t="shared" si="741"/>
        <v>661</v>
      </c>
      <c r="AR738" s="47">
        <f t="shared" si="742"/>
        <v>694</v>
      </c>
      <c r="AS738" s="47">
        <f t="shared" si="743"/>
        <v>681</v>
      </c>
      <c r="AT738" s="47">
        <f t="shared" si="744"/>
        <v>692</v>
      </c>
      <c r="AU738" s="47">
        <f t="shared" si="745"/>
        <v>716</v>
      </c>
      <c r="AV738" s="47">
        <f t="shared" si="746"/>
        <v>739</v>
      </c>
      <c r="AW738" s="47">
        <f t="shared" si="747"/>
        <v>796</v>
      </c>
      <c r="AX738" s="47">
        <f t="shared" si="748"/>
        <v>719</v>
      </c>
      <c r="AY738" s="47">
        <f t="shared" si="749"/>
        <v>721</v>
      </c>
      <c r="AZ738" s="47" t="str">
        <f t="shared" si="750"/>
        <v>NA</v>
      </c>
      <c r="BA738" s="47" t="str">
        <f t="shared" si="751"/>
        <v>NA</v>
      </c>
      <c r="BB738" s="47">
        <f t="shared" si="679"/>
        <v>721</v>
      </c>
      <c r="BC738" s="47">
        <f t="shared" si="680"/>
        <v>711</v>
      </c>
      <c r="BD738" s="47">
        <f t="shared" si="681"/>
        <v>704</v>
      </c>
      <c r="BE738" s="47">
        <f t="shared" si="682"/>
        <v>700</v>
      </c>
    </row>
    <row r="739" spans="1:57" s="36" customFormat="1" ht="15" customHeight="1" x14ac:dyDescent="0.25">
      <c r="A739" s="54" t="s">
        <v>2128</v>
      </c>
      <c r="B739" s="8" t="s">
        <v>926</v>
      </c>
      <c r="C739" s="81" t="s">
        <v>1130</v>
      </c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>
        <v>10850</v>
      </c>
      <c r="Q739" s="37">
        <v>12328</v>
      </c>
      <c r="R739" s="37">
        <v>13057</v>
      </c>
      <c r="S739" s="37">
        <v>14254</v>
      </c>
      <c r="T739" s="66">
        <v>15997</v>
      </c>
      <c r="U739" s="62">
        <v>20900</v>
      </c>
      <c r="V739" s="67">
        <v>20772</v>
      </c>
      <c r="W739" s="67">
        <v>18314</v>
      </c>
      <c r="X739" s="67">
        <v>20783</v>
      </c>
      <c r="Y739" s="67"/>
      <c r="Z739" s="67"/>
      <c r="AA739" s="147">
        <v>24918</v>
      </c>
      <c r="AB739" s="147">
        <v>27943</v>
      </c>
      <c r="AC739" s="147">
        <v>22551</v>
      </c>
      <c r="AD739" s="147">
        <v>22822</v>
      </c>
      <c r="AE739" s="47" t="str">
        <f t="shared" si="729"/>
        <v>NA</v>
      </c>
      <c r="AF739" s="47" t="str">
        <f t="shared" si="730"/>
        <v>NA</v>
      </c>
      <c r="AG739" s="47" t="str">
        <f t="shared" si="731"/>
        <v>NA</v>
      </c>
      <c r="AH739" s="47" t="str">
        <f t="shared" si="732"/>
        <v>NA</v>
      </c>
      <c r="AI739" s="47" t="str">
        <f t="shared" si="733"/>
        <v>NA</v>
      </c>
      <c r="AJ739" s="47" t="str">
        <f t="shared" si="734"/>
        <v>NA</v>
      </c>
      <c r="AK739" s="47" t="str">
        <f t="shared" si="735"/>
        <v>NA</v>
      </c>
      <c r="AL739" s="47" t="str">
        <f t="shared" si="736"/>
        <v>NA</v>
      </c>
      <c r="AM739" s="47" t="str">
        <f t="shared" si="737"/>
        <v>NA</v>
      </c>
      <c r="AN739" s="47" t="str">
        <f t="shared" si="738"/>
        <v>NA</v>
      </c>
      <c r="AO739" s="47" t="str">
        <f t="shared" si="739"/>
        <v>NA</v>
      </c>
      <c r="AP739" s="47" t="str">
        <f t="shared" si="740"/>
        <v>NA</v>
      </c>
      <c r="AQ739" s="47">
        <f t="shared" si="741"/>
        <v>664</v>
      </c>
      <c r="AR739" s="47">
        <f t="shared" si="742"/>
        <v>689</v>
      </c>
      <c r="AS739" s="47">
        <f t="shared" si="743"/>
        <v>687</v>
      </c>
      <c r="AT739" s="47">
        <f t="shared" si="744"/>
        <v>700</v>
      </c>
      <c r="AU739" s="47">
        <f t="shared" si="745"/>
        <v>726</v>
      </c>
      <c r="AV739" s="47">
        <f t="shared" si="746"/>
        <v>713</v>
      </c>
      <c r="AW739" s="47">
        <f t="shared" si="747"/>
        <v>761</v>
      </c>
      <c r="AX739" s="47">
        <f t="shared" si="748"/>
        <v>678</v>
      </c>
      <c r="AY739" s="47">
        <f t="shared" si="749"/>
        <v>677</v>
      </c>
      <c r="AZ739" s="47" t="str">
        <f t="shared" si="750"/>
        <v>NA</v>
      </c>
      <c r="BA739" s="47" t="str">
        <f t="shared" si="751"/>
        <v>NA</v>
      </c>
      <c r="BB739" s="47">
        <f t="shared" si="679"/>
        <v>708</v>
      </c>
      <c r="BC739" s="47">
        <f t="shared" si="680"/>
        <v>712</v>
      </c>
      <c r="BD739" s="47">
        <f t="shared" si="681"/>
        <v>737</v>
      </c>
      <c r="BE739" s="47">
        <f t="shared" si="682"/>
        <v>733</v>
      </c>
    </row>
    <row r="740" spans="1:57" s="36" customFormat="1" ht="15" customHeight="1" x14ac:dyDescent="0.25">
      <c r="A740" s="54" t="s">
        <v>204</v>
      </c>
      <c r="B740" s="8" t="s">
        <v>924</v>
      </c>
      <c r="C740" s="81" t="s">
        <v>1130</v>
      </c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66"/>
      <c r="U740" s="62"/>
      <c r="V740" s="67">
        <v>20118</v>
      </c>
      <c r="W740" s="67">
        <v>16512</v>
      </c>
      <c r="X740" s="67">
        <v>18382</v>
      </c>
      <c r="Y740" s="67"/>
      <c r="Z740" s="67"/>
      <c r="AA740" s="147">
        <v>24049</v>
      </c>
      <c r="AB740" s="147">
        <v>27271</v>
      </c>
      <c r="AC740" s="147"/>
      <c r="AD740" s="147"/>
      <c r="AE740" s="47" t="str">
        <f t="shared" si="729"/>
        <v>NA</v>
      </c>
      <c r="AF740" s="47" t="str">
        <f t="shared" si="730"/>
        <v>NA</v>
      </c>
      <c r="AG740" s="47" t="str">
        <f t="shared" si="731"/>
        <v>NA</v>
      </c>
      <c r="AH740" s="47" t="str">
        <f t="shared" si="732"/>
        <v>NA</v>
      </c>
      <c r="AI740" s="47" t="str">
        <f t="shared" si="733"/>
        <v>NA</v>
      </c>
      <c r="AJ740" s="47" t="str">
        <f t="shared" si="734"/>
        <v>NA</v>
      </c>
      <c r="AK740" s="47" t="str">
        <f t="shared" si="735"/>
        <v>NA</v>
      </c>
      <c r="AL740" s="47" t="str">
        <f t="shared" si="736"/>
        <v>NA</v>
      </c>
      <c r="AM740" s="47" t="str">
        <f t="shared" si="737"/>
        <v>NA</v>
      </c>
      <c r="AN740" s="47" t="str">
        <f t="shared" si="738"/>
        <v>NA</v>
      </c>
      <c r="AO740" s="47" t="str">
        <f t="shared" si="739"/>
        <v>NA</v>
      </c>
      <c r="AP740" s="47" t="str">
        <f t="shared" si="740"/>
        <v>NA</v>
      </c>
      <c r="AQ740" s="47" t="str">
        <f t="shared" si="741"/>
        <v>NA</v>
      </c>
      <c r="AR740" s="47" t="str">
        <f t="shared" si="742"/>
        <v>NA</v>
      </c>
      <c r="AS740" s="47" t="str">
        <f t="shared" si="743"/>
        <v>NA</v>
      </c>
      <c r="AT740" s="47" t="str">
        <f t="shared" si="744"/>
        <v>NA</v>
      </c>
      <c r="AU740" s="47" t="str">
        <f t="shared" si="745"/>
        <v>NA</v>
      </c>
      <c r="AV740" s="47" t="str">
        <f t="shared" si="746"/>
        <v>NA</v>
      </c>
      <c r="AW740" s="47">
        <f t="shared" si="747"/>
        <v>769</v>
      </c>
      <c r="AX740" s="47">
        <f t="shared" si="748"/>
        <v>692</v>
      </c>
      <c r="AY740" s="47">
        <f t="shared" si="749"/>
        <v>696</v>
      </c>
      <c r="AZ740" s="47" t="str">
        <f t="shared" si="750"/>
        <v>NA</v>
      </c>
      <c r="BA740" s="47" t="str">
        <f t="shared" si="751"/>
        <v>NA</v>
      </c>
      <c r="BB740" s="47">
        <f t="shared" si="679"/>
        <v>713</v>
      </c>
      <c r="BC740" s="47">
        <f t="shared" si="680"/>
        <v>719</v>
      </c>
      <c r="BD740" s="47" t="str">
        <f t="shared" si="681"/>
        <v>NA</v>
      </c>
      <c r="BE740" s="47" t="str">
        <f t="shared" si="682"/>
        <v>NA</v>
      </c>
    </row>
    <row r="741" spans="1:57" s="36" customFormat="1" ht="15" customHeight="1" x14ac:dyDescent="0.25">
      <c r="A741" s="54" t="s">
        <v>115</v>
      </c>
      <c r="B741" s="8" t="s">
        <v>926</v>
      </c>
      <c r="C741" s="81" t="s">
        <v>1130</v>
      </c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66"/>
      <c r="U741" s="62"/>
      <c r="V741" s="67">
        <v>17679</v>
      </c>
      <c r="W741" s="67">
        <v>13149</v>
      </c>
      <c r="X741" s="67">
        <v>16128</v>
      </c>
      <c r="Y741" s="67"/>
      <c r="Z741" s="67"/>
      <c r="AA741" s="147">
        <v>23895</v>
      </c>
      <c r="AB741" s="147">
        <v>27251</v>
      </c>
      <c r="AC741" s="147">
        <v>27079</v>
      </c>
      <c r="AD741" s="147">
        <v>25817</v>
      </c>
      <c r="AE741" s="47" t="str">
        <f t="shared" si="729"/>
        <v>NA</v>
      </c>
      <c r="AF741" s="47" t="str">
        <f t="shared" si="730"/>
        <v>NA</v>
      </c>
      <c r="AG741" s="47" t="str">
        <f t="shared" si="731"/>
        <v>NA</v>
      </c>
      <c r="AH741" s="47" t="str">
        <f t="shared" si="732"/>
        <v>NA</v>
      </c>
      <c r="AI741" s="47" t="str">
        <f t="shared" si="733"/>
        <v>NA</v>
      </c>
      <c r="AJ741" s="47" t="str">
        <f t="shared" si="734"/>
        <v>NA</v>
      </c>
      <c r="AK741" s="47" t="str">
        <f t="shared" si="735"/>
        <v>NA</v>
      </c>
      <c r="AL741" s="47" t="str">
        <f t="shared" si="736"/>
        <v>NA</v>
      </c>
      <c r="AM741" s="47" t="str">
        <f t="shared" si="737"/>
        <v>NA</v>
      </c>
      <c r="AN741" s="47" t="str">
        <f t="shared" si="738"/>
        <v>NA</v>
      </c>
      <c r="AO741" s="47" t="str">
        <f t="shared" si="739"/>
        <v>NA</v>
      </c>
      <c r="AP741" s="47" t="str">
        <f t="shared" si="740"/>
        <v>NA</v>
      </c>
      <c r="AQ741" s="47" t="str">
        <f t="shared" si="741"/>
        <v>NA</v>
      </c>
      <c r="AR741" s="47" t="str">
        <f t="shared" si="742"/>
        <v>NA</v>
      </c>
      <c r="AS741" s="47" t="str">
        <f t="shared" si="743"/>
        <v>NA</v>
      </c>
      <c r="AT741" s="47" t="str">
        <f t="shared" si="744"/>
        <v>NA</v>
      </c>
      <c r="AU741" s="47" t="str">
        <f t="shared" si="745"/>
        <v>NA</v>
      </c>
      <c r="AV741" s="47" t="str">
        <f t="shared" si="746"/>
        <v>NA</v>
      </c>
      <c r="AW741" s="47">
        <f t="shared" si="747"/>
        <v>791</v>
      </c>
      <c r="AX741" s="47">
        <f t="shared" si="748"/>
        <v>727</v>
      </c>
      <c r="AY741" s="47">
        <f t="shared" si="749"/>
        <v>716</v>
      </c>
      <c r="AZ741" s="47" t="str">
        <f t="shared" si="750"/>
        <v>NA</v>
      </c>
      <c r="BA741" s="47" t="str">
        <f t="shared" si="751"/>
        <v>NA</v>
      </c>
      <c r="BB741" s="47">
        <f t="shared" si="679"/>
        <v>714</v>
      </c>
      <c r="BC741" s="47">
        <f t="shared" si="680"/>
        <v>720</v>
      </c>
      <c r="BD741" s="47">
        <f t="shared" si="681"/>
        <v>710</v>
      </c>
      <c r="BE741" s="47">
        <f t="shared" si="682"/>
        <v>717</v>
      </c>
    </row>
    <row r="742" spans="1:57" s="36" customFormat="1" ht="15" customHeight="1" x14ac:dyDescent="0.25">
      <c r="A742" s="54" t="s">
        <v>899</v>
      </c>
      <c r="B742" s="8" t="s">
        <v>930</v>
      </c>
      <c r="C742" s="81" t="s">
        <v>1130</v>
      </c>
      <c r="D742" s="37"/>
      <c r="E742" s="37"/>
      <c r="F742" s="37"/>
      <c r="G742" s="37"/>
      <c r="H742" s="37"/>
      <c r="I742" s="37"/>
      <c r="J742" s="37"/>
      <c r="K742" s="37"/>
      <c r="L742" s="37"/>
      <c r="M742" s="37">
        <v>96875</v>
      </c>
      <c r="N742" s="37">
        <v>6291</v>
      </c>
      <c r="O742" s="37">
        <v>6759</v>
      </c>
      <c r="P742" s="37">
        <v>7491</v>
      </c>
      <c r="Q742" s="37">
        <v>10343</v>
      </c>
      <c r="R742" s="37">
        <v>13633</v>
      </c>
      <c r="S742" s="37">
        <v>17803</v>
      </c>
      <c r="T742" s="66">
        <v>20379</v>
      </c>
      <c r="U742" s="62">
        <v>24902</v>
      </c>
      <c r="V742" s="67">
        <v>24368</v>
      </c>
      <c r="W742" s="67">
        <v>18140</v>
      </c>
      <c r="X742" s="67">
        <v>18225</v>
      </c>
      <c r="Y742" s="67"/>
      <c r="Z742" s="67"/>
      <c r="AA742" s="147">
        <v>18994</v>
      </c>
      <c r="AB742" s="147">
        <v>26481</v>
      </c>
      <c r="AC742" s="147">
        <v>28930</v>
      </c>
      <c r="AD742" s="147">
        <v>28206</v>
      </c>
      <c r="AE742" s="47" t="str">
        <f t="shared" si="729"/>
        <v>NA</v>
      </c>
      <c r="AF742" s="47" t="str">
        <f t="shared" si="730"/>
        <v>NA</v>
      </c>
      <c r="AG742" s="47" t="str">
        <f t="shared" si="731"/>
        <v>NA</v>
      </c>
      <c r="AH742" s="47" t="str">
        <f t="shared" si="732"/>
        <v>NA</v>
      </c>
      <c r="AI742" s="47" t="str">
        <f t="shared" si="733"/>
        <v>NA</v>
      </c>
      <c r="AJ742" s="47" t="str">
        <f t="shared" si="734"/>
        <v>NA</v>
      </c>
      <c r="AK742" s="47" t="str">
        <f t="shared" si="735"/>
        <v>NA</v>
      </c>
      <c r="AL742" s="47" t="str">
        <f t="shared" si="736"/>
        <v>NA</v>
      </c>
      <c r="AM742" s="47" t="str">
        <f t="shared" si="737"/>
        <v>NA</v>
      </c>
      <c r="AN742" s="47">
        <f t="shared" si="738"/>
        <v>292</v>
      </c>
      <c r="AO742" s="47">
        <f t="shared" si="739"/>
        <v>617</v>
      </c>
      <c r="AP742" s="47">
        <f t="shared" si="740"/>
        <v>637</v>
      </c>
      <c r="AQ742" s="47">
        <f t="shared" si="741"/>
        <v>683</v>
      </c>
      <c r="AR742" s="47">
        <f t="shared" si="742"/>
        <v>705</v>
      </c>
      <c r="AS742" s="47">
        <f t="shared" si="743"/>
        <v>684</v>
      </c>
      <c r="AT742" s="47">
        <f t="shared" si="744"/>
        <v>675</v>
      </c>
      <c r="AU742" s="47">
        <f t="shared" si="745"/>
        <v>690</v>
      </c>
      <c r="AV742" s="47">
        <f t="shared" si="746"/>
        <v>680</v>
      </c>
      <c r="AW742" s="47">
        <f t="shared" si="747"/>
        <v>728</v>
      </c>
      <c r="AX742" s="47">
        <f t="shared" si="748"/>
        <v>679</v>
      </c>
      <c r="AY742" s="47">
        <f t="shared" si="749"/>
        <v>698</v>
      </c>
      <c r="AZ742" s="47" t="str">
        <f t="shared" si="750"/>
        <v>NA</v>
      </c>
      <c r="BA742" s="47" t="str">
        <f t="shared" si="751"/>
        <v>NA</v>
      </c>
      <c r="BB742" s="47">
        <f t="shared" si="679"/>
        <v>748</v>
      </c>
      <c r="BC742" s="47">
        <f t="shared" si="680"/>
        <v>723</v>
      </c>
      <c r="BD742" s="47">
        <f t="shared" si="681"/>
        <v>701</v>
      </c>
      <c r="BE742" s="47">
        <f t="shared" si="682"/>
        <v>706</v>
      </c>
    </row>
    <row r="743" spans="1:57" s="36" customFormat="1" ht="15" customHeight="1" x14ac:dyDescent="0.25">
      <c r="A743" s="54" t="s">
        <v>364</v>
      </c>
      <c r="B743" s="8" t="s">
        <v>928</v>
      </c>
      <c r="C743" s="81" t="s">
        <v>1130</v>
      </c>
      <c r="D743" s="37"/>
      <c r="E743" s="37"/>
      <c r="F743" s="37"/>
      <c r="G743" s="37"/>
      <c r="H743" s="37">
        <v>8253</v>
      </c>
      <c r="I743" s="37">
        <v>9511</v>
      </c>
      <c r="J743" s="37">
        <v>11634</v>
      </c>
      <c r="K743" s="37"/>
      <c r="L743" s="37"/>
      <c r="M743" s="37"/>
      <c r="N743" s="37"/>
      <c r="O743" s="37"/>
      <c r="P743" s="37"/>
      <c r="Q743" s="37"/>
      <c r="R743" s="37">
        <v>14698</v>
      </c>
      <c r="S743" s="37">
        <v>16522</v>
      </c>
      <c r="T743" s="66">
        <v>19047</v>
      </c>
      <c r="U743" s="62">
        <v>22397</v>
      </c>
      <c r="V743" s="67">
        <v>21766</v>
      </c>
      <c r="W743" s="67">
        <v>15709</v>
      </c>
      <c r="X743" s="67">
        <v>19637</v>
      </c>
      <c r="Y743" s="67"/>
      <c r="Z743" s="67"/>
      <c r="AA743" s="147">
        <v>23505</v>
      </c>
      <c r="AB743" s="147">
        <v>25952</v>
      </c>
      <c r="AC743" s="147">
        <v>24411</v>
      </c>
      <c r="AD743" s="147">
        <v>24220</v>
      </c>
      <c r="AE743" s="47" t="str">
        <f t="shared" si="729"/>
        <v>NA</v>
      </c>
      <c r="AF743" s="47" t="str">
        <f t="shared" si="730"/>
        <v>NA</v>
      </c>
      <c r="AG743" s="47" t="str">
        <f t="shared" si="731"/>
        <v>NA</v>
      </c>
      <c r="AH743" s="47" t="str">
        <f t="shared" si="732"/>
        <v>NA</v>
      </c>
      <c r="AI743" s="47">
        <f t="shared" si="733"/>
        <v>429</v>
      </c>
      <c r="AJ743" s="47">
        <f t="shared" si="734"/>
        <v>457</v>
      </c>
      <c r="AK743" s="47">
        <f t="shared" si="735"/>
        <v>471</v>
      </c>
      <c r="AL743" s="47" t="str">
        <f t="shared" si="736"/>
        <v>NA</v>
      </c>
      <c r="AM743" s="47" t="str">
        <f t="shared" si="737"/>
        <v>NA</v>
      </c>
      <c r="AN743" s="47" t="str">
        <f t="shared" si="738"/>
        <v>NA</v>
      </c>
      <c r="AO743" s="47" t="str">
        <f t="shared" si="739"/>
        <v>NA</v>
      </c>
      <c r="AP743" s="47" t="str">
        <f t="shared" si="740"/>
        <v>NA</v>
      </c>
      <c r="AQ743" s="47" t="str">
        <f t="shared" si="741"/>
        <v>NA</v>
      </c>
      <c r="AR743" s="47" t="str">
        <f t="shared" si="742"/>
        <v>NA</v>
      </c>
      <c r="AS743" s="47">
        <f t="shared" si="743"/>
        <v>676</v>
      </c>
      <c r="AT743" s="47">
        <f t="shared" si="744"/>
        <v>684</v>
      </c>
      <c r="AU743" s="47">
        <f t="shared" si="745"/>
        <v>699</v>
      </c>
      <c r="AV743" s="47">
        <f t="shared" si="746"/>
        <v>699</v>
      </c>
      <c r="AW743" s="47">
        <f t="shared" si="747"/>
        <v>755</v>
      </c>
      <c r="AX743" s="47">
        <f t="shared" si="748"/>
        <v>701</v>
      </c>
      <c r="AY743" s="47">
        <f t="shared" si="749"/>
        <v>685</v>
      </c>
      <c r="AZ743" s="47" t="str">
        <f t="shared" si="750"/>
        <v>NA</v>
      </c>
      <c r="BA743" s="47" t="str">
        <f t="shared" si="751"/>
        <v>NA</v>
      </c>
      <c r="BB743" s="47">
        <f t="shared" si="679"/>
        <v>717</v>
      </c>
      <c r="BC743" s="47">
        <f t="shared" si="680"/>
        <v>727</v>
      </c>
      <c r="BD743" s="47">
        <f t="shared" si="681"/>
        <v>723</v>
      </c>
      <c r="BE743" s="47">
        <f t="shared" si="682"/>
        <v>725</v>
      </c>
    </row>
    <row r="744" spans="1:57" s="36" customFormat="1" ht="15" customHeight="1" x14ac:dyDescent="0.25">
      <c r="A744" s="237" t="s">
        <v>2169</v>
      </c>
      <c r="B744" s="153" t="s">
        <v>917</v>
      </c>
      <c r="C744" s="153" t="s">
        <v>1130</v>
      </c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66"/>
      <c r="U744" s="66"/>
      <c r="V744" s="118"/>
      <c r="W744" s="118"/>
      <c r="X744" s="118"/>
      <c r="Y744" s="118"/>
      <c r="Z744" s="118"/>
      <c r="AA744" s="154">
        <v>23196</v>
      </c>
      <c r="AB744" s="154">
        <v>25695</v>
      </c>
      <c r="AC744" s="147">
        <v>25217</v>
      </c>
      <c r="AD744" s="147">
        <v>23069</v>
      </c>
      <c r="AE744" s="119"/>
      <c r="AF744" s="119"/>
      <c r="AG744" s="119"/>
      <c r="AH744" s="119"/>
      <c r="AI744" s="119"/>
      <c r="AJ744" s="119"/>
      <c r="AK744" s="119"/>
      <c r="AL744" s="119"/>
      <c r="AM744" s="119"/>
      <c r="AN744" s="119"/>
      <c r="AO744" s="119"/>
      <c r="AP744" s="119"/>
      <c r="AQ744" s="119"/>
      <c r="AR744" s="119"/>
      <c r="AS744" s="119"/>
      <c r="AT744" s="119"/>
      <c r="AU744" s="119"/>
      <c r="AV744" s="119"/>
      <c r="AW744" s="119"/>
      <c r="AX744" s="119"/>
      <c r="AY744" s="119"/>
      <c r="AZ744" s="119"/>
      <c r="BA744" s="119"/>
      <c r="BB744" s="47">
        <f t="shared" si="679"/>
        <v>720</v>
      </c>
      <c r="BC744" s="47">
        <f t="shared" si="680"/>
        <v>729</v>
      </c>
      <c r="BD744" s="47">
        <f t="shared" si="681"/>
        <v>719</v>
      </c>
      <c r="BE744" s="47">
        <f t="shared" si="682"/>
        <v>731</v>
      </c>
    </row>
    <row r="745" spans="1:57" s="36" customFormat="1" ht="15" customHeight="1" x14ac:dyDescent="0.25">
      <c r="A745" s="54" t="s">
        <v>71</v>
      </c>
      <c r="B745" s="8" t="s">
        <v>930</v>
      </c>
      <c r="C745" s="81" t="s">
        <v>1130</v>
      </c>
      <c r="D745" s="37"/>
      <c r="E745" s="37"/>
      <c r="F745" s="37"/>
      <c r="G745" s="37"/>
      <c r="H745" s="37">
        <v>6871</v>
      </c>
      <c r="I745" s="37">
        <v>7867</v>
      </c>
      <c r="J745" s="37"/>
      <c r="K745" s="37"/>
      <c r="L745" s="37"/>
      <c r="M745" s="37"/>
      <c r="N745" s="37"/>
      <c r="O745" s="37"/>
      <c r="P745" s="37"/>
      <c r="Q745" s="37"/>
      <c r="R745" s="37">
        <v>22643</v>
      </c>
      <c r="S745" s="37">
        <v>24071</v>
      </c>
      <c r="T745" s="66">
        <v>26619</v>
      </c>
      <c r="U745" s="62">
        <v>30563</v>
      </c>
      <c r="V745" s="67">
        <v>25919</v>
      </c>
      <c r="W745" s="67">
        <v>16700</v>
      </c>
      <c r="X745" s="67">
        <v>17443</v>
      </c>
      <c r="Y745" s="67"/>
      <c r="Z745" s="67"/>
      <c r="AA745" s="147">
        <v>22260</v>
      </c>
      <c r="AB745" s="147">
        <v>25317</v>
      </c>
      <c r="AC745" s="147">
        <v>25425</v>
      </c>
      <c r="AD745" s="147">
        <v>23855</v>
      </c>
      <c r="AE745" s="47" t="str">
        <f t="shared" ref="AE745:AN749" si="752">IF(D745&gt;0,RANK(D745,D$22:D$1192),"NA")</f>
        <v>NA</v>
      </c>
      <c r="AF745" s="47" t="str">
        <f t="shared" si="752"/>
        <v>NA</v>
      </c>
      <c r="AG745" s="47" t="str">
        <f t="shared" si="752"/>
        <v>NA</v>
      </c>
      <c r="AH745" s="47" t="str">
        <f t="shared" si="752"/>
        <v>NA</v>
      </c>
      <c r="AI745" s="47">
        <f t="shared" si="752"/>
        <v>436</v>
      </c>
      <c r="AJ745" s="47">
        <f t="shared" si="752"/>
        <v>465</v>
      </c>
      <c r="AK745" s="47" t="str">
        <f t="shared" si="752"/>
        <v>NA</v>
      </c>
      <c r="AL745" s="47" t="str">
        <f t="shared" si="752"/>
        <v>NA</v>
      </c>
      <c r="AM745" s="47" t="str">
        <f t="shared" si="752"/>
        <v>NA</v>
      </c>
      <c r="AN745" s="47" t="str">
        <f t="shared" si="752"/>
        <v>NA</v>
      </c>
      <c r="AO745" s="47" t="str">
        <f t="shared" ref="AO745:AX749" si="753">IF(N745&gt;0,RANK(N745,N$22:N$1192),"NA")</f>
        <v>NA</v>
      </c>
      <c r="AP745" s="47" t="str">
        <f t="shared" si="753"/>
        <v>NA</v>
      </c>
      <c r="AQ745" s="47" t="str">
        <f t="shared" si="753"/>
        <v>NA</v>
      </c>
      <c r="AR745" s="47" t="str">
        <f t="shared" si="753"/>
        <v>NA</v>
      </c>
      <c r="AS745" s="47">
        <f t="shared" si="753"/>
        <v>620</v>
      </c>
      <c r="AT745" s="47">
        <f t="shared" si="753"/>
        <v>627</v>
      </c>
      <c r="AU745" s="47">
        <f t="shared" si="753"/>
        <v>639</v>
      </c>
      <c r="AV745" s="47">
        <f t="shared" si="753"/>
        <v>638</v>
      </c>
      <c r="AW745" s="47">
        <f t="shared" si="753"/>
        <v>711</v>
      </c>
      <c r="AX745" s="47">
        <f t="shared" si="753"/>
        <v>691</v>
      </c>
      <c r="AY745" s="47">
        <f t="shared" ref="AY745:BA749" si="754">IF(X745&gt;0,RANK(X745,X$22:X$1192),"NA")</f>
        <v>707</v>
      </c>
      <c r="AZ745" s="47" t="str">
        <f t="shared" si="754"/>
        <v>NA</v>
      </c>
      <c r="BA745" s="47" t="str">
        <f t="shared" si="754"/>
        <v>NA</v>
      </c>
      <c r="BB745" s="47">
        <f t="shared" si="679"/>
        <v>728</v>
      </c>
      <c r="BC745" s="47">
        <f t="shared" si="680"/>
        <v>734</v>
      </c>
      <c r="BD745" s="47">
        <f t="shared" si="681"/>
        <v>718</v>
      </c>
      <c r="BE745" s="47">
        <f t="shared" si="682"/>
        <v>728</v>
      </c>
    </row>
    <row r="746" spans="1:57" s="36" customFormat="1" ht="15" customHeight="1" x14ac:dyDescent="0.25">
      <c r="A746" s="54" t="s">
        <v>809</v>
      </c>
      <c r="B746" s="8" t="s">
        <v>926</v>
      </c>
      <c r="C746" s="81" t="s">
        <v>1130</v>
      </c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>
        <v>23064</v>
      </c>
      <c r="O746" s="37">
        <v>22156</v>
      </c>
      <c r="P746" s="37">
        <v>18143</v>
      </c>
      <c r="Q746" s="37"/>
      <c r="R746" s="37"/>
      <c r="S746" s="37"/>
      <c r="T746" s="66"/>
      <c r="U746" s="62"/>
      <c r="V746" s="67"/>
      <c r="W746" s="67"/>
      <c r="X746" s="67"/>
      <c r="Y746" s="67"/>
      <c r="Z746" s="67"/>
      <c r="AA746" s="147">
        <v>21370</v>
      </c>
      <c r="AB746" s="147">
        <v>23551</v>
      </c>
      <c r="AC746" s="147">
        <v>23294</v>
      </c>
      <c r="AD746" s="147">
        <v>21548</v>
      </c>
      <c r="AE746" s="47" t="str">
        <f t="shared" si="752"/>
        <v>NA</v>
      </c>
      <c r="AF746" s="47" t="str">
        <f t="shared" si="752"/>
        <v>NA</v>
      </c>
      <c r="AG746" s="47" t="str">
        <f t="shared" si="752"/>
        <v>NA</v>
      </c>
      <c r="AH746" s="47" t="str">
        <f t="shared" si="752"/>
        <v>NA</v>
      </c>
      <c r="AI746" s="47" t="str">
        <f t="shared" si="752"/>
        <v>NA</v>
      </c>
      <c r="AJ746" s="47" t="str">
        <f t="shared" si="752"/>
        <v>NA</v>
      </c>
      <c r="AK746" s="47" t="str">
        <f t="shared" si="752"/>
        <v>NA</v>
      </c>
      <c r="AL746" s="47" t="str">
        <f t="shared" si="752"/>
        <v>NA</v>
      </c>
      <c r="AM746" s="47" t="str">
        <f t="shared" si="752"/>
        <v>NA</v>
      </c>
      <c r="AN746" s="47" t="str">
        <f t="shared" si="752"/>
        <v>NA</v>
      </c>
      <c r="AO746" s="47">
        <f t="shared" si="753"/>
        <v>545</v>
      </c>
      <c r="AP746" s="47">
        <f t="shared" si="753"/>
        <v>561</v>
      </c>
      <c r="AQ746" s="47">
        <f t="shared" si="753"/>
        <v>611</v>
      </c>
      <c r="AR746" s="47" t="str">
        <f t="shared" si="753"/>
        <v>NA</v>
      </c>
      <c r="AS746" s="47" t="str">
        <f t="shared" si="753"/>
        <v>NA</v>
      </c>
      <c r="AT746" s="47" t="str">
        <f t="shared" si="753"/>
        <v>NA</v>
      </c>
      <c r="AU746" s="47" t="str">
        <f t="shared" si="753"/>
        <v>NA</v>
      </c>
      <c r="AV746" s="47" t="str">
        <f t="shared" si="753"/>
        <v>NA</v>
      </c>
      <c r="AW746" s="47" t="str">
        <f t="shared" si="753"/>
        <v>NA</v>
      </c>
      <c r="AX746" s="47" t="str">
        <f t="shared" si="753"/>
        <v>NA</v>
      </c>
      <c r="AY746" s="47" t="str">
        <f t="shared" si="754"/>
        <v>NA</v>
      </c>
      <c r="AZ746" s="47" t="str">
        <f t="shared" si="754"/>
        <v>NA</v>
      </c>
      <c r="BA746" s="47" t="str">
        <f t="shared" si="754"/>
        <v>NA</v>
      </c>
      <c r="BB746" s="47">
        <f t="shared" si="679"/>
        <v>734</v>
      </c>
      <c r="BC746" s="47">
        <f t="shared" si="680"/>
        <v>738</v>
      </c>
      <c r="BD746" s="47">
        <f t="shared" si="681"/>
        <v>730</v>
      </c>
      <c r="BE746" s="47">
        <f t="shared" si="682"/>
        <v>744</v>
      </c>
    </row>
    <row r="747" spans="1:57" s="36" customFormat="1" ht="15" customHeight="1" x14ac:dyDescent="0.25">
      <c r="A747" s="54" t="s">
        <v>881</v>
      </c>
      <c r="B747" s="8" t="s">
        <v>916</v>
      </c>
      <c r="C747" s="81" t="s">
        <v>1130</v>
      </c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>
        <v>11140</v>
      </c>
      <c r="R747" s="37"/>
      <c r="S747" s="37"/>
      <c r="T747" s="66"/>
      <c r="U747" s="62"/>
      <c r="V747" s="67"/>
      <c r="W747" s="67"/>
      <c r="X747" s="67"/>
      <c r="Y747" s="67"/>
      <c r="Z747" s="67"/>
      <c r="AA747" s="147">
        <v>20010</v>
      </c>
      <c r="AB747" s="147">
        <v>23303</v>
      </c>
      <c r="AC747" s="147">
        <v>25501</v>
      </c>
      <c r="AD747" s="147">
        <v>25009</v>
      </c>
      <c r="AE747" s="47" t="str">
        <f t="shared" si="752"/>
        <v>NA</v>
      </c>
      <c r="AF747" s="47" t="str">
        <f t="shared" si="752"/>
        <v>NA</v>
      </c>
      <c r="AG747" s="47" t="str">
        <f t="shared" si="752"/>
        <v>NA</v>
      </c>
      <c r="AH747" s="47" t="str">
        <f t="shared" si="752"/>
        <v>NA</v>
      </c>
      <c r="AI747" s="47" t="str">
        <f t="shared" si="752"/>
        <v>NA</v>
      </c>
      <c r="AJ747" s="47" t="str">
        <f t="shared" si="752"/>
        <v>NA</v>
      </c>
      <c r="AK747" s="47" t="str">
        <f t="shared" si="752"/>
        <v>NA</v>
      </c>
      <c r="AL747" s="47" t="str">
        <f t="shared" si="752"/>
        <v>NA</v>
      </c>
      <c r="AM747" s="47" t="str">
        <f t="shared" si="752"/>
        <v>NA</v>
      </c>
      <c r="AN747" s="47" t="str">
        <f t="shared" si="752"/>
        <v>NA</v>
      </c>
      <c r="AO747" s="47" t="str">
        <f t="shared" si="753"/>
        <v>NA</v>
      </c>
      <c r="AP747" s="47" t="str">
        <f t="shared" si="753"/>
        <v>NA</v>
      </c>
      <c r="AQ747" s="47" t="str">
        <f t="shared" si="753"/>
        <v>NA</v>
      </c>
      <c r="AR747" s="47">
        <f t="shared" si="753"/>
        <v>700</v>
      </c>
      <c r="AS747" s="47" t="str">
        <f t="shared" si="753"/>
        <v>NA</v>
      </c>
      <c r="AT747" s="47" t="str">
        <f t="shared" si="753"/>
        <v>NA</v>
      </c>
      <c r="AU747" s="47" t="str">
        <f t="shared" si="753"/>
        <v>NA</v>
      </c>
      <c r="AV747" s="47" t="str">
        <f t="shared" si="753"/>
        <v>NA</v>
      </c>
      <c r="AW747" s="47" t="str">
        <f t="shared" si="753"/>
        <v>NA</v>
      </c>
      <c r="AX747" s="47" t="str">
        <f t="shared" si="753"/>
        <v>NA</v>
      </c>
      <c r="AY747" s="47" t="str">
        <f t="shared" si="754"/>
        <v>NA</v>
      </c>
      <c r="AZ747" s="47" t="str">
        <f t="shared" si="754"/>
        <v>NA</v>
      </c>
      <c r="BA747" s="47" t="str">
        <f t="shared" si="754"/>
        <v>NA</v>
      </c>
      <c r="BB747" s="47">
        <f t="shared" si="679"/>
        <v>742</v>
      </c>
      <c r="BC747" s="47">
        <f t="shared" si="680"/>
        <v>742</v>
      </c>
      <c r="BD747" s="47">
        <f t="shared" si="681"/>
        <v>717</v>
      </c>
      <c r="BE747" s="47">
        <f t="shared" si="682"/>
        <v>723</v>
      </c>
    </row>
    <row r="748" spans="1:57" s="36" customFormat="1" ht="15" customHeight="1" x14ac:dyDescent="0.25">
      <c r="A748" s="54" t="s">
        <v>579</v>
      </c>
      <c r="B748" s="8" t="s">
        <v>919</v>
      </c>
      <c r="C748" s="81" t="s">
        <v>1130</v>
      </c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>
        <v>14845</v>
      </c>
      <c r="R748" s="98">
        <f>((T748-Q748)/3)+Q748</f>
        <v>17016.333333333332</v>
      </c>
      <c r="S748" s="98">
        <f>((T748-Q748)/3)+R748</f>
        <v>19187.666666666664</v>
      </c>
      <c r="T748" s="66">
        <v>21359</v>
      </c>
      <c r="U748" s="62">
        <v>24372</v>
      </c>
      <c r="V748" s="133">
        <f>((W748-U748)/2)+U748</f>
        <v>20641.5</v>
      </c>
      <c r="W748" s="67">
        <v>16911</v>
      </c>
      <c r="X748" s="67">
        <v>17348</v>
      </c>
      <c r="Y748" s="67"/>
      <c r="Z748" s="67"/>
      <c r="AA748" s="147">
        <v>22416</v>
      </c>
      <c r="AB748" s="147">
        <v>23262</v>
      </c>
      <c r="AC748" s="147"/>
      <c r="AD748" s="147"/>
      <c r="AE748" s="47" t="str">
        <f t="shared" si="752"/>
        <v>NA</v>
      </c>
      <c r="AF748" s="47" t="str">
        <f t="shared" si="752"/>
        <v>NA</v>
      </c>
      <c r="AG748" s="47" t="str">
        <f t="shared" si="752"/>
        <v>NA</v>
      </c>
      <c r="AH748" s="47" t="str">
        <f t="shared" si="752"/>
        <v>NA</v>
      </c>
      <c r="AI748" s="47" t="str">
        <f t="shared" si="752"/>
        <v>NA</v>
      </c>
      <c r="AJ748" s="47" t="str">
        <f t="shared" si="752"/>
        <v>NA</v>
      </c>
      <c r="AK748" s="47" t="str">
        <f t="shared" si="752"/>
        <v>NA</v>
      </c>
      <c r="AL748" s="47" t="str">
        <f t="shared" si="752"/>
        <v>NA</v>
      </c>
      <c r="AM748" s="47" t="str">
        <f t="shared" si="752"/>
        <v>NA</v>
      </c>
      <c r="AN748" s="47" t="str">
        <f t="shared" si="752"/>
        <v>NA</v>
      </c>
      <c r="AO748" s="47" t="str">
        <f t="shared" si="753"/>
        <v>NA</v>
      </c>
      <c r="AP748" s="47" t="str">
        <f t="shared" si="753"/>
        <v>NA</v>
      </c>
      <c r="AQ748" s="47" t="str">
        <f t="shared" si="753"/>
        <v>NA</v>
      </c>
      <c r="AR748" s="47">
        <f t="shared" si="753"/>
        <v>668</v>
      </c>
      <c r="AS748" s="47">
        <f t="shared" si="753"/>
        <v>658</v>
      </c>
      <c r="AT748" s="47">
        <f t="shared" si="753"/>
        <v>663</v>
      </c>
      <c r="AU748" s="47">
        <f t="shared" si="753"/>
        <v>678</v>
      </c>
      <c r="AV748" s="47">
        <f t="shared" si="753"/>
        <v>686</v>
      </c>
      <c r="AW748" s="47">
        <f t="shared" si="753"/>
        <v>763</v>
      </c>
      <c r="AX748" s="47">
        <f t="shared" si="753"/>
        <v>689</v>
      </c>
      <c r="AY748" s="47">
        <f t="shared" si="754"/>
        <v>708</v>
      </c>
      <c r="AZ748" s="47" t="str">
        <f t="shared" si="754"/>
        <v>NA</v>
      </c>
      <c r="BA748" s="47" t="str">
        <f t="shared" si="754"/>
        <v>NA</v>
      </c>
      <c r="BB748" s="47">
        <f t="shared" si="679"/>
        <v>726</v>
      </c>
      <c r="BC748" s="47">
        <f t="shared" si="680"/>
        <v>744</v>
      </c>
      <c r="BD748" s="47" t="str">
        <f t="shared" si="681"/>
        <v>NA</v>
      </c>
      <c r="BE748" s="47" t="str">
        <f t="shared" si="682"/>
        <v>NA</v>
      </c>
    </row>
    <row r="749" spans="1:57" s="36" customFormat="1" ht="15" customHeight="1" x14ac:dyDescent="0.25">
      <c r="A749" s="54" t="s">
        <v>265</v>
      </c>
      <c r="B749" s="8" t="s">
        <v>916</v>
      </c>
      <c r="C749" s="81" t="s">
        <v>1130</v>
      </c>
      <c r="D749" s="37"/>
      <c r="E749" s="37"/>
      <c r="F749" s="37"/>
      <c r="G749" s="37"/>
      <c r="H749" s="37">
        <v>15114</v>
      </c>
      <c r="I749" s="37">
        <v>15683</v>
      </c>
      <c r="J749" s="37">
        <v>16825</v>
      </c>
      <c r="K749" s="37">
        <v>18549</v>
      </c>
      <c r="L749" s="37">
        <v>19203</v>
      </c>
      <c r="M749" s="37">
        <v>20817</v>
      </c>
      <c r="N749" s="37">
        <v>20569</v>
      </c>
      <c r="O749" s="37">
        <v>19608</v>
      </c>
      <c r="P749" s="37">
        <v>18019</v>
      </c>
      <c r="Q749" s="37">
        <v>17024</v>
      </c>
      <c r="R749" s="37">
        <v>18074</v>
      </c>
      <c r="S749" s="37">
        <v>18829</v>
      </c>
      <c r="T749" s="66">
        <v>18995</v>
      </c>
      <c r="U749" s="62">
        <v>20053</v>
      </c>
      <c r="V749" s="67">
        <v>20906</v>
      </c>
      <c r="W749" s="67">
        <v>15826</v>
      </c>
      <c r="X749" s="67">
        <v>17108</v>
      </c>
      <c r="Y749" s="67"/>
      <c r="Z749" s="67"/>
      <c r="AA749" s="147">
        <v>20981</v>
      </c>
      <c r="AB749" s="147">
        <v>22761</v>
      </c>
      <c r="AC749" s="147">
        <v>21271</v>
      </c>
      <c r="AD749" s="147">
        <v>20068</v>
      </c>
      <c r="AE749" s="47" t="str">
        <f t="shared" si="752"/>
        <v>NA</v>
      </c>
      <c r="AF749" s="47" t="str">
        <f t="shared" si="752"/>
        <v>NA</v>
      </c>
      <c r="AG749" s="47" t="str">
        <f t="shared" si="752"/>
        <v>NA</v>
      </c>
      <c r="AH749" s="47" t="str">
        <f t="shared" si="752"/>
        <v>NA</v>
      </c>
      <c r="AI749" s="47">
        <f t="shared" si="752"/>
        <v>400</v>
      </c>
      <c r="AJ749" s="47">
        <f t="shared" si="752"/>
        <v>430</v>
      </c>
      <c r="AK749" s="47">
        <f t="shared" si="752"/>
        <v>453</v>
      </c>
      <c r="AL749" s="47">
        <f t="shared" si="752"/>
        <v>456</v>
      </c>
      <c r="AM749" s="47">
        <f t="shared" si="752"/>
        <v>484</v>
      </c>
      <c r="AN749" s="47">
        <f t="shared" si="752"/>
        <v>486</v>
      </c>
      <c r="AO749" s="47">
        <f t="shared" si="753"/>
        <v>558</v>
      </c>
      <c r="AP749" s="47">
        <f t="shared" si="753"/>
        <v>568</v>
      </c>
      <c r="AQ749" s="47">
        <f t="shared" si="753"/>
        <v>613</v>
      </c>
      <c r="AR749" s="47">
        <f t="shared" si="753"/>
        <v>646</v>
      </c>
      <c r="AS749" s="47">
        <f t="shared" si="753"/>
        <v>652</v>
      </c>
      <c r="AT749" s="47">
        <f t="shared" si="753"/>
        <v>665</v>
      </c>
      <c r="AU749" s="47">
        <f t="shared" si="753"/>
        <v>700</v>
      </c>
      <c r="AV749" s="47">
        <f t="shared" si="753"/>
        <v>717</v>
      </c>
      <c r="AW749" s="47">
        <f t="shared" si="753"/>
        <v>758</v>
      </c>
      <c r="AX749" s="47">
        <f t="shared" si="753"/>
        <v>697</v>
      </c>
      <c r="AY749" s="47">
        <f t="shared" si="754"/>
        <v>710</v>
      </c>
      <c r="AZ749" s="47" t="str">
        <f t="shared" si="754"/>
        <v>NA</v>
      </c>
      <c r="BA749" s="47" t="str">
        <f t="shared" si="754"/>
        <v>NA</v>
      </c>
      <c r="BB749" s="47">
        <f t="shared" si="679"/>
        <v>738</v>
      </c>
      <c r="BC749" s="47">
        <f t="shared" si="680"/>
        <v>747</v>
      </c>
      <c r="BD749" s="47">
        <f t="shared" si="681"/>
        <v>744</v>
      </c>
      <c r="BE749" s="47">
        <f t="shared" si="682"/>
        <v>753</v>
      </c>
    </row>
    <row r="750" spans="1:57" s="36" customFormat="1" ht="15" customHeight="1" x14ac:dyDescent="0.25">
      <c r="A750" s="153" t="s">
        <v>2168</v>
      </c>
      <c r="B750" s="153" t="s">
        <v>917</v>
      </c>
      <c r="C750" s="153" t="s">
        <v>1130</v>
      </c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66"/>
      <c r="U750" s="66"/>
      <c r="V750" s="118"/>
      <c r="W750" s="118"/>
      <c r="X750" s="118"/>
      <c r="Y750" s="118"/>
      <c r="Z750" s="118"/>
      <c r="AA750" s="154">
        <v>18963</v>
      </c>
      <c r="AB750" s="154">
        <v>22147</v>
      </c>
      <c r="AC750" s="147"/>
      <c r="AD750" s="147"/>
      <c r="AE750" s="119"/>
      <c r="AF750" s="119"/>
      <c r="AG750" s="119"/>
      <c r="AH750" s="119"/>
      <c r="AI750" s="119"/>
      <c r="AJ750" s="119"/>
      <c r="AK750" s="119"/>
      <c r="AL750" s="119"/>
      <c r="AM750" s="119"/>
      <c r="AN750" s="119"/>
      <c r="AO750" s="119"/>
      <c r="AP750" s="119"/>
      <c r="AQ750" s="119"/>
      <c r="AR750" s="119"/>
      <c r="AS750" s="119"/>
      <c r="AT750" s="119"/>
      <c r="AU750" s="119"/>
      <c r="AV750" s="119"/>
      <c r="AW750" s="119"/>
      <c r="AX750" s="119"/>
      <c r="AY750" s="119"/>
      <c r="AZ750" s="119"/>
      <c r="BA750" s="119"/>
      <c r="BB750" s="47">
        <f t="shared" si="679"/>
        <v>749</v>
      </c>
      <c r="BC750" s="47">
        <f t="shared" si="680"/>
        <v>751</v>
      </c>
      <c r="BD750" s="47" t="str">
        <f t="shared" si="681"/>
        <v>NA</v>
      </c>
      <c r="BE750" s="47" t="str">
        <f t="shared" si="682"/>
        <v>NA</v>
      </c>
    </row>
    <row r="751" spans="1:57" s="36" customFormat="1" ht="15" customHeight="1" x14ac:dyDescent="0.25">
      <c r="A751" s="54" t="s">
        <v>820</v>
      </c>
      <c r="B751" s="8" t="s">
        <v>917</v>
      </c>
      <c r="C751" s="81" t="s">
        <v>1130</v>
      </c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>
        <v>7549</v>
      </c>
      <c r="P751" s="37">
        <v>7215</v>
      </c>
      <c r="Q751" s="37">
        <v>8366</v>
      </c>
      <c r="R751" s="37">
        <v>9274</v>
      </c>
      <c r="S751" s="37">
        <v>10220</v>
      </c>
      <c r="T751" s="66">
        <v>11242</v>
      </c>
      <c r="U751" s="62">
        <v>15158</v>
      </c>
      <c r="V751" s="67">
        <v>13817</v>
      </c>
      <c r="W751" s="67">
        <v>11852</v>
      </c>
      <c r="X751" s="67">
        <v>13373</v>
      </c>
      <c r="Y751" s="67"/>
      <c r="Z751" s="67"/>
      <c r="AA751" s="147">
        <v>18713</v>
      </c>
      <c r="AB751" s="147">
        <v>20853</v>
      </c>
      <c r="AC751" s="147">
        <v>20447</v>
      </c>
      <c r="AD751" s="147">
        <v>19245</v>
      </c>
      <c r="AE751" s="47" t="str">
        <f t="shared" ref="AE751:AN757" si="755">IF(D751&gt;0,RANK(D751,D$22:D$1192),"NA")</f>
        <v>NA</v>
      </c>
      <c r="AF751" s="47" t="str">
        <f t="shared" si="755"/>
        <v>NA</v>
      </c>
      <c r="AG751" s="47" t="str">
        <f t="shared" si="755"/>
        <v>NA</v>
      </c>
      <c r="AH751" s="47" t="str">
        <f t="shared" si="755"/>
        <v>NA</v>
      </c>
      <c r="AI751" s="47" t="str">
        <f t="shared" si="755"/>
        <v>NA</v>
      </c>
      <c r="AJ751" s="47" t="str">
        <f t="shared" si="755"/>
        <v>NA</v>
      </c>
      <c r="AK751" s="47" t="str">
        <f t="shared" si="755"/>
        <v>NA</v>
      </c>
      <c r="AL751" s="47" t="str">
        <f t="shared" si="755"/>
        <v>NA</v>
      </c>
      <c r="AM751" s="47" t="str">
        <f t="shared" si="755"/>
        <v>NA</v>
      </c>
      <c r="AN751" s="47" t="str">
        <f t="shared" si="755"/>
        <v>NA</v>
      </c>
      <c r="AO751" s="47" t="str">
        <f t="shared" ref="AO751:AX757" si="756">IF(N751&gt;0,RANK(N751,N$22:N$1192),"NA")</f>
        <v>NA</v>
      </c>
      <c r="AP751" s="47">
        <f t="shared" si="756"/>
        <v>631</v>
      </c>
      <c r="AQ751" s="47">
        <f t="shared" si="756"/>
        <v>686</v>
      </c>
      <c r="AR751" s="47">
        <f t="shared" si="756"/>
        <v>718</v>
      </c>
      <c r="AS751" s="47">
        <f t="shared" si="756"/>
        <v>711</v>
      </c>
      <c r="AT751" s="47">
        <f t="shared" si="756"/>
        <v>723</v>
      </c>
      <c r="AU751" s="47">
        <f t="shared" si="756"/>
        <v>756</v>
      </c>
      <c r="AV751" s="47">
        <f t="shared" si="756"/>
        <v>756</v>
      </c>
      <c r="AW751" s="47">
        <f t="shared" si="756"/>
        <v>824</v>
      </c>
      <c r="AX751" s="47">
        <f t="shared" si="756"/>
        <v>740</v>
      </c>
      <c r="AY751" s="47">
        <f t="shared" ref="AY751:BA757" si="757">IF(X751&gt;0,RANK(X751,X$22:X$1192),"NA")</f>
        <v>742</v>
      </c>
      <c r="AZ751" s="47" t="str">
        <f t="shared" si="757"/>
        <v>NA</v>
      </c>
      <c r="BA751" s="47" t="str">
        <f t="shared" si="757"/>
        <v>NA</v>
      </c>
      <c r="BB751" s="47">
        <f t="shared" si="679"/>
        <v>753</v>
      </c>
      <c r="BC751" s="47">
        <f t="shared" si="680"/>
        <v>756</v>
      </c>
      <c r="BD751" s="47">
        <f t="shared" si="681"/>
        <v>747</v>
      </c>
      <c r="BE751" s="47">
        <f t="shared" si="682"/>
        <v>758</v>
      </c>
    </row>
    <row r="752" spans="1:57" s="36" customFormat="1" ht="15" customHeight="1" x14ac:dyDescent="0.25">
      <c r="A752" s="54" t="s">
        <v>291</v>
      </c>
      <c r="B752" s="8" t="s">
        <v>928</v>
      </c>
      <c r="C752" s="81" t="s">
        <v>1130</v>
      </c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>
        <v>7340</v>
      </c>
      <c r="R752" s="37">
        <v>8320</v>
      </c>
      <c r="S752" s="37">
        <v>9332</v>
      </c>
      <c r="T752" s="66">
        <v>10359</v>
      </c>
      <c r="U752" s="62">
        <v>11350</v>
      </c>
      <c r="V752" s="67">
        <v>11494</v>
      </c>
      <c r="W752" s="67">
        <v>11817</v>
      </c>
      <c r="X752" s="67">
        <v>13027</v>
      </c>
      <c r="Y752" s="67"/>
      <c r="Z752" s="67"/>
      <c r="AA752" s="147">
        <v>18018</v>
      </c>
      <c r="AB752" s="147">
        <v>20493</v>
      </c>
      <c r="AC752" s="147">
        <v>19696</v>
      </c>
      <c r="AD752" s="147">
        <v>20083</v>
      </c>
      <c r="AE752" s="47" t="str">
        <f t="shared" si="755"/>
        <v>NA</v>
      </c>
      <c r="AF752" s="47" t="str">
        <f t="shared" si="755"/>
        <v>NA</v>
      </c>
      <c r="AG752" s="47" t="str">
        <f t="shared" si="755"/>
        <v>NA</v>
      </c>
      <c r="AH752" s="47" t="str">
        <f t="shared" si="755"/>
        <v>NA</v>
      </c>
      <c r="AI752" s="47" t="str">
        <f t="shared" si="755"/>
        <v>NA</v>
      </c>
      <c r="AJ752" s="47" t="str">
        <f t="shared" si="755"/>
        <v>NA</v>
      </c>
      <c r="AK752" s="47" t="str">
        <f t="shared" si="755"/>
        <v>NA</v>
      </c>
      <c r="AL752" s="47" t="str">
        <f t="shared" si="755"/>
        <v>NA</v>
      </c>
      <c r="AM752" s="47" t="str">
        <f t="shared" si="755"/>
        <v>NA</v>
      </c>
      <c r="AN752" s="47" t="str">
        <f t="shared" si="755"/>
        <v>NA</v>
      </c>
      <c r="AO752" s="47" t="str">
        <f t="shared" si="756"/>
        <v>NA</v>
      </c>
      <c r="AP752" s="47" t="str">
        <f t="shared" si="756"/>
        <v>NA</v>
      </c>
      <c r="AQ752" s="47" t="str">
        <f t="shared" si="756"/>
        <v>NA</v>
      </c>
      <c r="AR752" s="47">
        <f t="shared" si="756"/>
        <v>726</v>
      </c>
      <c r="AS752" s="47">
        <f t="shared" si="756"/>
        <v>718</v>
      </c>
      <c r="AT752" s="47">
        <f t="shared" si="756"/>
        <v>728</v>
      </c>
      <c r="AU752" s="47">
        <f t="shared" si="756"/>
        <v>763</v>
      </c>
      <c r="AV752" s="47">
        <f t="shared" si="756"/>
        <v>778</v>
      </c>
      <c r="AW752" s="47">
        <f t="shared" si="756"/>
        <v>846</v>
      </c>
      <c r="AX752" s="47">
        <f t="shared" si="756"/>
        <v>741</v>
      </c>
      <c r="AY752" s="47">
        <f t="shared" si="757"/>
        <v>745</v>
      </c>
      <c r="AZ752" s="47" t="str">
        <f t="shared" si="757"/>
        <v>NA</v>
      </c>
      <c r="BA752" s="47" t="str">
        <f t="shared" si="757"/>
        <v>NA</v>
      </c>
      <c r="BB752" s="47">
        <f t="shared" si="679"/>
        <v>758</v>
      </c>
      <c r="BC752" s="47">
        <f t="shared" si="680"/>
        <v>758</v>
      </c>
      <c r="BD752" s="47">
        <f t="shared" si="681"/>
        <v>753</v>
      </c>
      <c r="BE752" s="47">
        <f t="shared" si="682"/>
        <v>751</v>
      </c>
    </row>
    <row r="753" spans="1:57" s="36" customFormat="1" ht="15" customHeight="1" x14ac:dyDescent="0.25">
      <c r="A753" s="54" t="s">
        <v>166</v>
      </c>
      <c r="B753" s="8" t="s">
        <v>928</v>
      </c>
      <c r="C753" s="81" t="s">
        <v>1130</v>
      </c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66"/>
      <c r="U753" s="62"/>
      <c r="V753" s="67">
        <v>8689</v>
      </c>
      <c r="W753" s="67">
        <v>10284</v>
      </c>
      <c r="X753" s="67">
        <v>10561</v>
      </c>
      <c r="Y753" s="67"/>
      <c r="Z753" s="67"/>
      <c r="AA753" s="147">
        <v>16147</v>
      </c>
      <c r="AB753" s="147">
        <v>19806</v>
      </c>
      <c r="AC753" s="147">
        <v>23921</v>
      </c>
      <c r="AD753" s="147">
        <v>26231</v>
      </c>
      <c r="AE753" s="47" t="str">
        <f t="shared" si="755"/>
        <v>NA</v>
      </c>
      <c r="AF753" s="47" t="str">
        <f t="shared" si="755"/>
        <v>NA</v>
      </c>
      <c r="AG753" s="47" t="str">
        <f t="shared" si="755"/>
        <v>NA</v>
      </c>
      <c r="AH753" s="47" t="str">
        <f t="shared" si="755"/>
        <v>NA</v>
      </c>
      <c r="AI753" s="47" t="str">
        <f t="shared" si="755"/>
        <v>NA</v>
      </c>
      <c r="AJ753" s="47" t="str">
        <f t="shared" si="755"/>
        <v>NA</v>
      </c>
      <c r="AK753" s="47" t="str">
        <f t="shared" si="755"/>
        <v>NA</v>
      </c>
      <c r="AL753" s="47" t="str">
        <f t="shared" si="755"/>
        <v>NA</v>
      </c>
      <c r="AM753" s="47" t="str">
        <f t="shared" si="755"/>
        <v>NA</v>
      </c>
      <c r="AN753" s="47" t="str">
        <f t="shared" si="755"/>
        <v>NA</v>
      </c>
      <c r="AO753" s="47" t="str">
        <f t="shared" si="756"/>
        <v>NA</v>
      </c>
      <c r="AP753" s="47" t="str">
        <f t="shared" si="756"/>
        <v>NA</v>
      </c>
      <c r="AQ753" s="47" t="str">
        <f t="shared" si="756"/>
        <v>NA</v>
      </c>
      <c r="AR753" s="47" t="str">
        <f t="shared" si="756"/>
        <v>NA</v>
      </c>
      <c r="AS753" s="47" t="str">
        <f t="shared" si="756"/>
        <v>NA</v>
      </c>
      <c r="AT753" s="47" t="str">
        <f t="shared" si="756"/>
        <v>NA</v>
      </c>
      <c r="AU753" s="47" t="str">
        <f t="shared" si="756"/>
        <v>NA</v>
      </c>
      <c r="AV753" s="47" t="str">
        <f t="shared" si="756"/>
        <v>NA</v>
      </c>
      <c r="AW753" s="47">
        <f t="shared" si="756"/>
        <v>867</v>
      </c>
      <c r="AX753" s="47">
        <f t="shared" si="756"/>
        <v>749</v>
      </c>
      <c r="AY753" s="47">
        <f t="shared" si="757"/>
        <v>758</v>
      </c>
      <c r="AZ753" s="47" t="str">
        <f t="shared" si="757"/>
        <v>NA</v>
      </c>
      <c r="BA753" s="47" t="str">
        <f t="shared" si="757"/>
        <v>NA</v>
      </c>
      <c r="BB753" s="47">
        <f t="shared" si="679"/>
        <v>766</v>
      </c>
      <c r="BC753" s="47">
        <f t="shared" si="680"/>
        <v>762</v>
      </c>
      <c r="BD753" s="47">
        <f t="shared" si="681"/>
        <v>726</v>
      </c>
      <c r="BE753" s="47">
        <f t="shared" si="682"/>
        <v>715</v>
      </c>
    </row>
    <row r="754" spans="1:57" s="36" customFormat="1" ht="15" customHeight="1" x14ac:dyDescent="0.25">
      <c r="A754" s="54" t="s">
        <v>1096</v>
      </c>
      <c r="B754" s="8" t="s">
        <v>930</v>
      </c>
      <c r="C754" s="81" t="s">
        <v>1130</v>
      </c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>
        <v>18280</v>
      </c>
      <c r="S754" s="37">
        <v>19705</v>
      </c>
      <c r="T754" s="66">
        <v>21320</v>
      </c>
      <c r="U754" s="62">
        <v>23985</v>
      </c>
      <c r="V754" s="67">
        <v>23169</v>
      </c>
      <c r="W754" s="67">
        <v>18935</v>
      </c>
      <c r="X754" s="67">
        <v>21620</v>
      </c>
      <c r="Y754" s="67"/>
      <c r="Z754" s="67"/>
      <c r="AA754" s="147">
        <v>27849</v>
      </c>
      <c r="AB754" s="147">
        <v>19588</v>
      </c>
      <c r="AC754" s="147">
        <v>20210</v>
      </c>
      <c r="AD754" s="147">
        <v>20335</v>
      </c>
      <c r="AE754" s="47" t="str">
        <f t="shared" si="755"/>
        <v>NA</v>
      </c>
      <c r="AF754" s="47" t="str">
        <f t="shared" si="755"/>
        <v>NA</v>
      </c>
      <c r="AG754" s="47" t="str">
        <f t="shared" si="755"/>
        <v>NA</v>
      </c>
      <c r="AH754" s="47" t="str">
        <f t="shared" si="755"/>
        <v>NA</v>
      </c>
      <c r="AI754" s="47" t="str">
        <f t="shared" si="755"/>
        <v>NA</v>
      </c>
      <c r="AJ754" s="47" t="str">
        <f t="shared" si="755"/>
        <v>NA</v>
      </c>
      <c r="AK754" s="47" t="str">
        <f t="shared" si="755"/>
        <v>NA</v>
      </c>
      <c r="AL754" s="47" t="str">
        <f t="shared" si="755"/>
        <v>NA</v>
      </c>
      <c r="AM754" s="47" t="str">
        <f t="shared" si="755"/>
        <v>NA</v>
      </c>
      <c r="AN754" s="47" t="str">
        <f t="shared" si="755"/>
        <v>NA</v>
      </c>
      <c r="AO754" s="47" t="str">
        <f t="shared" si="756"/>
        <v>NA</v>
      </c>
      <c r="AP754" s="47" t="str">
        <f t="shared" si="756"/>
        <v>NA</v>
      </c>
      <c r="AQ754" s="47" t="str">
        <f t="shared" si="756"/>
        <v>NA</v>
      </c>
      <c r="AR754" s="47" t="str">
        <f t="shared" si="756"/>
        <v>NA</v>
      </c>
      <c r="AS754" s="47">
        <f t="shared" si="756"/>
        <v>648</v>
      </c>
      <c r="AT754" s="47">
        <f t="shared" si="756"/>
        <v>657</v>
      </c>
      <c r="AU754" s="47">
        <f t="shared" si="756"/>
        <v>679</v>
      </c>
      <c r="AV754" s="47">
        <f t="shared" si="756"/>
        <v>688</v>
      </c>
      <c r="AW754" s="47">
        <f t="shared" si="756"/>
        <v>742</v>
      </c>
      <c r="AX754" s="47">
        <f t="shared" si="756"/>
        <v>673</v>
      </c>
      <c r="AY754" s="47">
        <f t="shared" si="757"/>
        <v>671</v>
      </c>
      <c r="AZ754" s="47" t="str">
        <f t="shared" si="757"/>
        <v>NA</v>
      </c>
      <c r="BA754" s="47" t="str">
        <f t="shared" si="757"/>
        <v>NA</v>
      </c>
      <c r="BB754" s="47">
        <f t="shared" si="679"/>
        <v>698</v>
      </c>
      <c r="BC754" s="47">
        <f t="shared" si="680"/>
        <v>765</v>
      </c>
      <c r="BD754" s="47">
        <f t="shared" si="681"/>
        <v>750</v>
      </c>
      <c r="BE754" s="47">
        <f t="shared" si="682"/>
        <v>749</v>
      </c>
    </row>
    <row r="755" spans="1:57" s="36" customFormat="1" ht="15" customHeight="1" x14ac:dyDescent="0.25">
      <c r="A755" s="54" t="s">
        <v>2143</v>
      </c>
      <c r="B755" s="82" t="s">
        <v>930</v>
      </c>
      <c r="C755" s="81" t="s">
        <v>1130</v>
      </c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66"/>
      <c r="U755" s="62"/>
      <c r="V755" s="67"/>
      <c r="W755" s="67">
        <v>6539</v>
      </c>
      <c r="X755" s="67">
        <v>7284</v>
      </c>
      <c r="Y755" s="67"/>
      <c r="Z755" s="67"/>
      <c r="AA755" s="147">
        <v>15684</v>
      </c>
      <c r="AB755" s="147">
        <v>18179</v>
      </c>
      <c r="AC755" s="147"/>
      <c r="AD755" s="147"/>
      <c r="AE755" s="47" t="str">
        <f t="shared" si="755"/>
        <v>NA</v>
      </c>
      <c r="AF755" s="47" t="str">
        <f t="shared" si="755"/>
        <v>NA</v>
      </c>
      <c r="AG755" s="47" t="str">
        <f t="shared" si="755"/>
        <v>NA</v>
      </c>
      <c r="AH755" s="47" t="str">
        <f t="shared" si="755"/>
        <v>NA</v>
      </c>
      <c r="AI755" s="47" t="str">
        <f t="shared" si="755"/>
        <v>NA</v>
      </c>
      <c r="AJ755" s="47" t="str">
        <f t="shared" si="755"/>
        <v>NA</v>
      </c>
      <c r="AK755" s="47" t="str">
        <f t="shared" si="755"/>
        <v>NA</v>
      </c>
      <c r="AL755" s="47" t="str">
        <f t="shared" si="755"/>
        <v>NA</v>
      </c>
      <c r="AM755" s="47" t="str">
        <f t="shared" si="755"/>
        <v>NA</v>
      </c>
      <c r="AN755" s="47" t="str">
        <f t="shared" si="755"/>
        <v>NA</v>
      </c>
      <c r="AO755" s="47" t="str">
        <f t="shared" si="756"/>
        <v>NA</v>
      </c>
      <c r="AP755" s="47" t="str">
        <f t="shared" si="756"/>
        <v>NA</v>
      </c>
      <c r="AQ755" s="47" t="str">
        <f t="shared" si="756"/>
        <v>NA</v>
      </c>
      <c r="AR755" s="47" t="str">
        <f t="shared" si="756"/>
        <v>NA</v>
      </c>
      <c r="AS755" s="47" t="str">
        <f t="shared" si="756"/>
        <v>NA</v>
      </c>
      <c r="AT755" s="47" t="str">
        <f t="shared" si="756"/>
        <v>NA</v>
      </c>
      <c r="AU755" s="47" t="str">
        <f t="shared" si="756"/>
        <v>NA</v>
      </c>
      <c r="AV755" s="47" t="str">
        <f t="shared" si="756"/>
        <v>NA</v>
      </c>
      <c r="AW755" s="47" t="str">
        <f t="shared" si="756"/>
        <v>NA</v>
      </c>
      <c r="AX755" s="47">
        <f t="shared" si="756"/>
        <v>784</v>
      </c>
      <c r="AY755" s="47">
        <f t="shared" si="757"/>
        <v>790</v>
      </c>
      <c r="AZ755" s="47" t="str">
        <f t="shared" si="757"/>
        <v>NA</v>
      </c>
      <c r="BA755" s="47" t="str">
        <f t="shared" si="757"/>
        <v>NA</v>
      </c>
      <c r="BB755" s="47">
        <f t="shared" si="679"/>
        <v>772</v>
      </c>
      <c r="BC755" s="47">
        <f t="shared" si="680"/>
        <v>773</v>
      </c>
      <c r="BD755" s="47" t="str">
        <f t="shared" si="681"/>
        <v>NA</v>
      </c>
      <c r="BE755" s="47" t="str">
        <f t="shared" si="682"/>
        <v>NA</v>
      </c>
    </row>
    <row r="756" spans="1:57" s="36" customFormat="1" ht="15" customHeight="1" x14ac:dyDescent="0.25">
      <c r="A756" s="54" t="s">
        <v>267</v>
      </c>
      <c r="B756" s="8" t="s">
        <v>926</v>
      </c>
      <c r="C756" s="81" t="s">
        <v>1130</v>
      </c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>
        <v>12399</v>
      </c>
      <c r="Q756" s="37">
        <v>12366</v>
      </c>
      <c r="R756" s="37">
        <v>13501</v>
      </c>
      <c r="S756" s="37">
        <v>14529</v>
      </c>
      <c r="T756" s="66">
        <v>15416</v>
      </c>
      <c r="U756" s="62">
        <v>16553</v>
      </c>
      <c r="V756" s="67">
        <v>15428</v>
      </c>
      <c r="W756" s="67">
        <v>12519</v>
      </c>
      <c r="X756" s="67">
        <v>12780</v>
      </c>
      <c r="Y756" s="67"/>
      <c r="Z756" s="67"/>
      <c r="AA756" s="147">
        <v>15727</v>
      </c>
      <c r="AB756" s="147">
        <v>17761</v>
      </c>
      <c r="AC756" s="147">
        <v>17833</v>
      </c>
      <c r="AD756" s="147">
        <v>16849</v>
      </c>
      <c r="AE756" s="47" t="str">
        <f t="shared" si="755"/>
        <v>NA</v>
      </c>
      <c r="AF756" s="47" t="str">
        <f t="shared" si="755"/>
        <v>NA</v>
      </c>
      <c r="AG756" s="47" t="str">
        <f t="shared" si="755"/>
        <v>NA</v>
      </c>
      <c r="AH756" s="47" t="str">
        <f t="shared" si="755"/>
        <v>NA</v>
      </c>
      <c r="AI756" s="47" t="str">
        <f t="shared" si="755"/>
        <v>NA</v>
      </c>
      <c r="AJ756" s="47" t="str">
        <f t="shared" si="755"/>
        <v>NA</v>
      </c>
      <c r="AK756" s="47" t="str">
        <f t="shared" si="755"/>
        <v>NA</v>
      </c>
      <c r="AL756" s="47" t="str">
        <f t="shared" si="755"/>
        <v>NA</v>
      </c>
      <c r="AM756" s="47" t="str">
        <f t="shared" si="755"/>
        <v>NA</v>
      </c>
      <c r="AN756" s="47" t="str">
        <f t="shared" si="755"/>
        <v>NA</v>
      </c>
      <c r="AO756" s="47" t="str">
        <f t="shared" si="756"/>
        <v>NA</v>
      </c>
      <c r="AP756" s="47" t="str">
        <f t="shared" si="756"/>
        <v>NA</v>
      </c>
      <c r="AQ756" s="47">
        <f t="shared" si="756"/>
        <v>657</v>
      </c>
      <c r="AR756" s="47">
        <f t="shared" si="756"/>
        <v>687</v>
      </c>
      <c r="AS756" s="47">
        <f t="shared" si="756"/>
        <v>685</v>
      </c>
      <c r="AT756" s="47">
        <f t="shared" si="756"/>
        <v>698</v>
      </c>
      <c r="AU756" s="47">
        <f t="shared" si="756"/>
        <v>730</v>
      </c>
      <c r="AV756" s="47">
        <f t="shared" si="756"/>
        <v>744</v>
      </c>
      <c r="AW756" s="47">
        <f t="shared" si="756"/>
        <v>809</v>
      </c>
      <c r="AX756" s="47">
        <f t="shared" si="756"/>
        <v>735</v>
      </c>
      <c r="AY756" s="47">
        <f t="shared" si="757"/>
        <v>747</v>
      </c>
      <c r="AZ756" s="47" t="str">
        <f t="shared" si="757"/>
        <v>NA</v>
      </c>
      <c r="BA756" s="47" t="str">
        <f t="shared" si="757"/>
        <v>NA</v>
      </c>
      <c r="BB756" s="47">
        <f t="shared" ref="BB756:BB819" si="758">IF(AA756&gt;0,RANK(AA756,AA$22:AA$1245),"NA")</f>
        <v>771</v>
      </c>
      <c r="BC756" s="47">
        <f t="shared" ref="BC756:BC819" si="759">IF(AB756&gt;0,RANK(AB756,AB$22:AB$1245),"NA")</f>
        <v>776</v>
      </c>
      <c r="BD756" s="47">
        <f t="shared" ref="BD756:BD819" si="760">IF(AC756&gt;0,RANK(AC756,AC$22:AC$1245),"NA")</f>
        <v>761</v>
      </c>
      <c r="BE756" s="47">
        <f t="shared" ref="BE756:BE819" si="761">IF(AD756&gt;0,RANK(AD756,AD$22:AD$1245),"NA")</f>
        <v>769</v>
      </c>
    </row>
    <row r="757" spans="1:57" s="36" customFormat="1" ht="15" customHeight="1" x14ac:dyDescent="0.25">
      <c r="A757" s="54" t="s">
        <v>779</v>
      </c>
      <c r="B757" s="8" t="s">
        <v>926</v>
      </c>
      <c r="C757" s="81" t="s">
        <v>1130</v>
      </c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>
        <v>9749</v>
      </c>
      <c r="O757" s="37"/>
      <c r="P757" s="37"/>
      <c r="Q757" s="37">
        <v>8226</v>
      </c>
      <c r="R757" s="98">
        <f>((T757-Q757)/3)+Q757</f>
        <v>9186.6666666666661</v>
      </c>
      <c r="S757" s="98">
        <f>((T757-Q757)/3)+R757</f>
        <v>10147.333333333332</v>
      </c>
      <c r="T757" s="66">
        <v>11108</v>
      </c>
      <c r="U757" s="62">
        <v>13031</v>
      </c>
      <c r="V757" s="67">
        <v>11854</v>
      </c>
      <c r="W757" s="67">
        <v>8422</v>
      </c>
      <c r="X757" s="67">
        <v>9151</v>
      </c>
      <c r="Y757" s="67"/>
      <c r="Z757" s="67"/>
      <c r="AA757" s="147">
        <v>15795</v>
      </c>
      <c r="AB757" s="147">
        <v>17016</v>
      </c>
      <c r="AC757" s="147">
        <v>18493</v>
      </c>
      <c r="AD757" s="147">
        <v>18025</v>
      </c>
      <c r="AE757" s="47" t="str">
        <f t="shared" si="755"/>
        <v>NA</v>
      </c>
      <c r="AF757" s="47" t="str">
        <f t="shared" si="755"/>
        <v>NA</v>
      </c>
      <c r="AG757" s="47" t="str">
        <f t="shared" si="755"/>
        <v>NA</v>
      </c>
      <c r="AH757" s="47" t="str">
        <f t="shared" si="755"/>
        <v>NA</v>
      </c>
      <c r="AI757" s="47" t="str">
        <f t="shared" si="755"/>
        <v>NA</v>
      </c>
      <c r="AJ757" s="47" t="str">
        <f t="shared" si="755"/>
        <v>NA</v>
      </c>
      <c r="AK757" s="47" t="str">
        <f t="shared" si="755"/>
        <v>NA</v>
      </c>
      <c r="AL757" s="47" t="str">
        <f t="shared" si="755"/>
        <v>NA</v>
      </c>
      <c r="AM757" s="47" t="str">
        <f t="shared" si="755"/>
        <v>NA</v>
      </c>
      <c r="AN757" s="47" t="str">
        <f t="shared" si="755"/>
        <v>NA</v>
      </c>
      <c r="AO757" s="47">
        <f t="shared" si="756"/>
        <v>606</v>
      </c>
      <c r="AP757" s="47" t="str">
        <f t="shared" si="756"/>
        <v>NA</v>
      </c>
      <c r="AQ757" s="47" t="str">
        <f t="shared" si="756"/>
        <v>NA</v>
      </c>
      <c r="AR757" s="47">
        <f t="shared" si="756"/>
        <v>719</v>
      </c>
      <c r="AS757" s="47">
        <f t="shared" si="756"/>
        <v>714</v>
      </c>
      <c r="AT757" s="47">
        <f t="shared" si="756"/>
        <v>725</v>
      </c>
      <c r="AU757" s="47">
        <f t="shared" si="756"/>
        <v>758</v>
      </c>
      <c r="AV757" s="47">
        <f t="shared" si="756"/>
        <v>769</v>
      </c>
      <c r="AW757" s="47">
        <f t="shared" si="756"/>
        <v>842</v>
      </c>
      <c r="AX757" s="47">
        <f t="shared" si="756"/>
        <v>764</v>
      </c>
      <c r="AY757" s="47">
        <f t="shared" si="757"/>
        <v>770</v>
      </c>
      <c r="AZ757" s="47" t="str">
        <f t="shared" si="757"/>
        <v>NA</v>
      </c>
      <c r="BA757" s="47" t="str">
        <f t="shared" si="757"/>
        <v>NA</v>
      </c>
      <c r="BB757" s="47">
        <f t="shared" si="758"/>
        <v>770</v>
      </c>
      <c r="BC757" s="47">
        <f t="shared" si="759"/>
        <v>779</v>
      </c>
      <c r="BD757" s="47">
        <f t="shared" si="760"/>
        <v>759</v>
      </c>
      <c r="BE757" s="47">
        <f t="shared" si="761"/>
        <v>765</v>
      </c>
    </row>
    <row r="758" spans="1:57" s="36" customFormat="1" ht="15" customHeight="1" x14ac:dyDescent="0.25">
      <c r="A758" s="153" t="s">
        <v>2167</v>
      </c>
      <c r="B758" s="153" t="s">
        <v>917</v>
      </c>
      <c r="C758" s="153" t="s">
        <v>1130</v>
      </c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66"/>
      <c r="U758" s="66"/>
      <c r="V758" s="118"/>
      <c r="W758" s="118"/>
      <c r="X758" s="118"/>
      <c r="Y758" s="118"/>
      <c r="Z758" s="118"/>
      <c r="AA758" s="154">
        <v>14197</v>
      </c>
      <c r="AB758" s="154">
        <v>15419</v>
      </c>
      <c r="AC758" s="147"/>
      <c r="AD758" s="147"/>
      <c r="AE758" s="119"/>
      <c r="AF758" s="119"/>
      <c r="AG758" s="119"/>
      <c r="AH758" s="119"/>
      <c r="AI758" s="119"/>
      <c r="AJ758" s="119"/>
      <c r="AK758" s="119"/>
      <c r="AL758" s="119"/>
      <c r="AM758" s="119"/>
      <c r="AN758" s="119"/>
      <c r="AO758" s="119"/>
      <c r="AP758" s="119"/>
      <c r="AQ758" s="119"/>
      <c r="AR758" s="119"/>
      <c r="AS758" s="119"/>
      <c r="AT758" s="119"/>
      <c r="AU758" s="119"/>
      <c r="AV758" s="119"/>
      <c r="AW758" s="119"/>
      <c r="AX758" s="119"/>
      <c r="AY758" s="119"/>
      <c r="AZ758" s="119"/>
      <c r="BA758" s="119"/>
      <c r="BB758" s="47">
        <f t="shared" si="758"/>
        <v>780</v>
      </c>
      <c r="BC758" s="47">
        <f t="shared" si="759"/>
        <v>785</v>
      </c>
      <c r="BD758" s="47" t="str">
        <f t="shared" si="760"/>
        <v>NA</v>
      </c>
      <c r="BE758" s="47" t="str">
        <f t="shared" si="761"/>
        <v>NA</v>
      </c>
    </row>
    <row r="759" spans="1:57" s="36" customFormat="1" ht="15" customHeight="1" x14ac:dyDescent="0.25">
      <c r="A759" s="54" t="s">
        <v>817</v>
      </c>
      <c r="B759" s="8" t="s">
        <v>913</v>
      </c>
      <c r="C759" s="81" t="s">
        <v>1130</v>
      </c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>
        <v>15816</v>
      </c>
      <c r="O759" s="37">
        <v>13854</v>
      </c>
      <c r="P759" s="37">
        <v>12422</v>
      </c>
      <c r="Q759" s="37">
        <v>12080</v>
      </c>
      <c r="R759" s="37">
        <v>29312</v>
      </c>
      <c r="S759" s="37">
        <v>30657</v>
      </c>
      <c r="T759" s="66">
        <v>33304</v>
      </c>
      <c r="U759" s="133">
        <f>((V759-T759)/2)+T759</f>
        <v>24152</v>
      </c>
      <c r="V759" s="67">
        <v>15000</v>
      </c>
      <c r="W759" s="67">
        <v>11733</v>
      </c>
      <c r="X759" s="67">
        <v>11562</v>
      </c>
      <c r="Y759" s="67"/>
      <c r="Z759" s="67"/>
      <c r="AA759" s="147">
        <v>13875</v>
      </c>
      <c r="AB759" s="147">
        <v>15215</v>
      </c>
      <c r="AC759" s="147">
        <v>14642</v>
      </c>
      <c r="AD759" s="147">
        <v>13628</v>
      </c>
      <c r="AE759" s="47" t="str">
        <f t="shared" ref="AE759:AN760" si="762">IF(D759&gt;0,RANK(D759,D$22:D$1192),"NA")</f>
        <v>NA</v>
      </c>
      <c r="AF759" s="47" t="str">
        <f t="shared" si="762"/>
        <v>NA</v>
      </c>
      <c r="AG759" s="47" t="str">
        <f t="shared" si="762"/>
        <v>NA</v>
      </c>
      <c r="AH759" s="47" t="str">
        <f t="shared" si="762"/>
        <v>NA</v>
      </c>
      <c r="AI759" s="47" t="str">
        <f t="shared" si="762"/>
        <v>NA</v>
      </c>
      <c r="AJ759" s="47" t="str">
        <f t="shared" si="762"/>
        <v>NA</v>
      </c>
      <c r="AK759" s="47" t="str">
        <f t="shared" si="762"/>
        <v>NA</v>
      </c>
      <c r="AL759" s="47" t="str">
        <f t="shared" si="762"/>
        <v>NA</v>
      </c>
      <c r="AM759" s="47" t="str">
        <f t="shared" si="762"/>
        <v>NA</v>
      </c>
      <c r="AN759" s="47" t="str">
        <f t="shared" si="762"/>
        <v>NA</v>
      </c>
      <c r="AO759" s="47">
        <f t="shared" ref="AO759:AX760" si="763">IF(N759&gt;0,RANK(N759,N$22:N$1192),"NA")</f>
        <v>587</v>
      </c>
      <c r="AP759" s="47">
        <f t="shared" si="763"/>
        <v>606</v>
      </c>
      <c r="AQ759" s="47">
        <f t="shared" si="763"/>
        <v>656</v>
      </c>
      <c r="AR759" s="47">
        <f t="shared" si="763"/>
        <v>690</v>
      </c>
      <c r="AS759" s="47">
        <f t="shared" si="763"/>
        <v>578</v>
      </c>
      <c r="AT759" s="47">
        <f t="shared" si="763"/>
        <v>587</v>
      </c>
      <c r="AU759" s="47">
        <f t="shared" si="763"/>
        <v>596</v>
      </c>
      <c r="AV759" s="47">
        <f t="shared" si="763"/>
        <v>687</v>
      </c>
      <c r="AW759" s="47">
        <f t="shared" si="763"/>
        <v>815</v>
      </c>
      <c r="AX759" s="47">
        <f t="shared" si="763"/>
        <v>743</v>
      </c>
      <c r="AY759" s="47">
        <f t="shared" ref="AY759:BA760" si="764">IF(X759&gt;0,RANK(X759,X$22:X$1192),"NA")</f>
        <v>751</v>
      </c>
      <c r="AZ759" s="47" t="str">
        <f t="shared" si="764"/>
        <v>NA</v>
      </c>
      <c r="BA759" s="47" t="str">
        <f t="shared" si="764"/>
        <v>NA</v>
      </c>
      <c r="BB759" s="47">
        <f t="shared" si="758"/>
        <v>784</v>
      </c>
      <c r="BC759" s="47">
        <f t="shared" si="759"/>
        <v>787</v>
      </c>
      <c r="BD759" s="47">
        <f t="shared" si="760"/>
        <v>769</v>
      </c>
      <c r="BE759" s="47">
        <f t="shared" si="761"/>
        <v>774</v>
      </c>
    </row>
    <row r="760" spans="1:57" s="36" customFormat="1" ht="15" customHeight="1" x14ac:dyDescent="0.25">
      <c r="A760" s="54" t="s">
        <v>142</v>
      </c>
      <c r="B760" s="8" t="s">
        <v>930</v>
      </c>
      <c r="C760" s="81" t="s">
        <v>1130</v>
      </c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66"/>
      <c r="U760" s="62"/>
      <c r="V760" s="67">
        <v>11579</v>
      </c>
      <c r="W760" s="67">
        <v>9287</v>
      </c>
      <c r="X760" s="67">
        <v>10394</v>
      </c>
      <c r="Y760" s="67"/>
      <c r="Z760" s="67"/>
      <c r="AA760" s="147">
        <v>13007</v>
      </c>
      <c r="AB760" s="147">
        <v>15048</v>
      </c>
      <c r="AC760" s="147">
        <v>18556</v>
      </c>
      <c r="AD760" s="147">
        <v>18558</v>
      </c>
      <c r="AE760" s="47" t="str">
        <f t="shared" si="762"/>
        <v>NA</v>
      </c>
      <c r="AF760" s="47" t="str">
        <f t="shared" si="762"/>
        <v>NA</v>
      </c>
      <c r="AG760" s="47" t="str">
        <f t="shared" si="762"/>
        <v>NA</v>
      </c>
      <c r="AH760" s="47" t="str">
        <f t="shared" si="762"/>
        <v>NA</v>
      </c>
      <c r="AI760" s="47" t="str">
        <f t="shared" si="762"/>
        <v>NA</v>
      </c>
      <c r="AJ760" s="47" t="str">
        <f t="shared" si="762"/>
        <v>NA</v>
      </c>
      <c r="AK760" s="47" t="str">
        <f t="shared" si="762"/>
        <v>NA</v>
      </c>
      <c r="AL760" s="47" t="str">
        <f t="shared" si="762"/>
        <v>NA</v>
      </c>
      <c r="AM760" s="47" t="str">
        <f t="shared" si="762"/>
        <v>NA</v>
      </c>
      <c r="AN760" s="47" t="str">
        <f t="shared" si="762"/>
        <v>NA</v>
      </c>
      <c r="AO760" s="47" t="str">
        <f t="shared" si="763"/>
        <v>NA</v>
      </c>
      <c r="AP760" s="47" t="str">
        <f t="shared" si="763"/>
        <v>NA</v>
      </c>
      <c r="AQ760" s="47" t="str">
        <f t="shared" si="763"/>
        <v>NA</v>
      </c>
      <c r="AR760" s="47" t="str">
        <f t="shared" si="763"/>
        <v>NA</v>
      </c>
      <c r="AS760" s="47" t="str">
        <f t="shared" si="763"/>
        <v>NA</v>
      </c>
      <c r="AT760" s="47" t="str">
        <f t="shared" si="763"/>
        <v>NA</v>
      </c>
      <c r="AU760" s="47" t="str">
        <f t="shared" si="763"/>
        <v>NA</v>
      </c>
      <c r="AV760" s="47" t="str">
        <f t="shared" si="763"/>
        <v>NA</v>
      </c>
      <c r="AW760" s="47">
        <f t="shared" si="763"/>
        <v>845</v>
      </c>
      <c r="AX760" s="47">
        <f t="shared" si="763"/>
        <v>757</v>
      </c>
      <c r="AY760" s="47">
        <f t="shared" si="764"/>
        <v>759</v>
      </c>
      <c r="AZ760" s="47" t="str">
        <f t="shared" si="764"/>
        <v>NA</v>
      </c>
      <c r="BA760" s="47" t="str">
        <f t="shared" si="764"/>
        <v>NA</v>
      </c>
      <c r="BB760" s="47">
        <f t="shared" si="758"/>
        <v>787</v>
      </c>
      <c r="BC760" s="47">
        <f t="shared" si="759"/>
        <v>788</v>
      </c>
      <c r="BD760" s="47">
        <f t="shared" si="760"/>
        <v>758</v>
      </c>
      <c r="BE760" s="47">
        <f t="shared" si="761"/>
        <v>762</v>
      </c>
    </row>
    <row r="761" spans="1:57" s="36" customFormat="1" ht="15" customHeight="1" x14ac:dyDescent="0.25">
      <c r="A761" s="153" t="s">
        <v>2166</v>
      </c>
      <c r="B761" s="153" t="s">
        <v>913</v>
      </c>
      <c r="C761" s="153" t="s">
        <v>1130</v>
      </c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66"/>
      <c r="U761" s="66"/>
      <c r="V761" s="118"/>
      <c r="W761" s="118"/>
      <c r="X761" s="118"/>
      <c r="Y761" s="118"/>
      <c r="Z761" s="118"/>
      <c r="AA761" s="154">
        <v>12746</v>
      </c>
      <c r="AB761" s="154">
        <v>14940</v>
      </c>
      <c r="AC761" s="147">
        <v>15314</v>
      </c>
      <c r="AD761" s="147">
        <v>14730</v>
      </c>
      <c r="AE761" s="119"/>
      <c r="AF761" s="119"/>
      <c r="AG761" s="119"/>
      <c r="AH761" s="119"/>
      <c r="AI761" s="119"/>
      <c r="AJ761" s="119"/>
      <c r="AK761" s="119"/>
      <c r="AL761" s="119"/>
      <c r="AM761" s="119"/>
      <c r="AN761" s="119"/>
      <c r="AO761" s="119"/>
      <c r="AP761" s="119"/>
      <c r="AQ761" s="119"/>
      <c r="AR761" s="119"/>
      <c r="AS761" s="119"/>
      <c r="AT761" s="119"/>
      <c r="AU761" s="119"/>
      <c r="AV761" s="119"/>
      <c r="AW761" s="119"/>
      <c r="AX761" s="119"/>
      <c r="AY761" s="119"/>
      <c r="AZ761" s="119"/>
      <c r="BA761" s="119"/>
      <c r="BB761" s="47">
        <f t="shared" si="758"/>
        <v>790</v>
      </c>
      <c r="BC761" s="47">
        <f t="shared" si="759"/>
        <v>789</v>
      </c>
      <c r="BD761" s="47">
        <f t="shared" si="760"/>
        <v>767</v>
      </c>
      <c r="BE761" s="47">
        <f t="shared" si="761"/>
        <v>771</v>
      </c>
    </row>
    <row r="762" spans="1:57" s="36" customFormat="1" ht="15" customHeight="1" x14ac:dyDescent="0.25">
      <c r="A762" s="54" t="s">
        <v>180</v>
      </c>
      <c r="B762" s="8" t="s">
        <v>913</v>
      </c>
      <c r="C762" s="81" t="s">
        <v>1130</v>
      </c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66"/>
      <c r="U762" s="62"/>
      <c r="V762" s="67">
        <v>6512</v>
      </c>
      <c r="W762" s="67">
        <v>5640</v>
      </c>
      <c r="X762" s="67">
        <v>8696</v>
      </c>
      <c r="Y762" s="67"/>
      <c r="Z762" s="67"/>
      <c r="AA762" s="147">
        <v>12652</v>
      </c>
      <c r="AB762" s="147">
        <v>14842</v>
      </c>
      <c r="AC762" s="147">
        <v>14205</v>
      </c>
      <c r="AD762" s="147">
        <v>13283</v>
      </c>
      <c r="AE762" s="47" t="str">
        <f t="shared" ref="AE762:AN766" si="765">IF(D762&gt;0,RANK(D762,D$22:D$1192),"NA")</f>
        <v>NA</v>
      </c>
      <c r="AF762" s="47" t="str">
        <f t="shared" si="765"/>
        <v>NA</v>
      </c>
      <c r="AG762" s="47" t="str">
        <f t="shared" si="765"/>
        <v>NA</v>
      </c>
      <c r="AH762" s="47" t="str">
        <f t="shared" si="765"/>
        <v>NA</v>
      </c>
      <c r="AI762" s="47" t="str">
        <f t="shared" si="765"/>
        <v>NA</v>
      </c>
      <c r="AJ762" s="47" t="str">
        <f t="shared" si="765"/>
        <v>NA</v>
      </c>
      <c r="AK762" s="47" t="str">
        <f t="shared" si="765"/>
        <v>NA</v>
      </c>
      <c r="AL762" s="47" t="str">
        <f t="shared" si="765"/>
        <v>NA</v>
      </c>
      <c r="AM762" s="47" t="str">
        <f t="shared" si="765"/>
        <v>NA</v>
      </c>
      <c r="AN762" s="47" t="str">
        <f t="shared" si="765"/>
        <v>NA</v>
      </c>
      <c r="AO762" s="47" t="str">
        <f t="shared" ref="AO762:AX766" si="766">IF(N762&gt;0,RANK(N762,N$22:N$1192),"NA")</f>
        <v>NA</v>
      </c>
      <c r="AP762" s="47" t="str">
        <f t="shared" si="766"/>
        <v>NA</v>
      </c>
      <c r="AQ762" s="47" t="str">
        <f t="shared" si="766"/>
        <v>NA</v>
      </c>
      <c r="AR762" s="47" t="str">
        <f t="shared" si="766"/>
        <v>NA</v>
      </c>
      <c r="AS762" s="47" t="str">
        <f t="shared" si="766"/>
        <v>NA</v>
      </c>
      <c r="AT762" s="47" t="str">
        <f t="shared" si="766"/>
        <v>NA</v>
      </c>
      <c r="AU762" s="47" t="str">
        <f t="shared" si="766"/>
        <v>NA</v>
      </c>
      <c r="AV762" s="47" t="str">
        <f t="shared" si="766"/>
        <v>NA</v>
      </c>
      <c r="AW762" s="47">
        <f t="shared" si="766"/>
        <v>889</v>
      </c>
      <c r="AX762" s="47">
        <f t="shared" si="766"/>
        <v>792</v>
      </c>
      <c r="AY762" s="47">
        <f t="shared" ref="AY762:BA766" si="767">IF(X762&gt;0,RANK(X762,X$22:X$1192),"NA")</f>
        <v>775</v>
      </c>
      <c r="AZ762" s="47" t="str">
        <f t="shared" si="767"/>
        <v>NA</v>
      </c>
      <c r="BA762" s="47" t="str">
        <f t="shared" si="767"/>
        <v>NA</v>
      </c>
      <c r="BB762" s="47">
        <f t="shared" si="758"/>
        <v>791</v>
      </c>
      <c r="BC762" s="47">
        <f t="shared" si="759"/>
        <v>793</v>
      </c>
      <c r="BD762" s="47">
        <f t="shared" si="760"/>
        <v>772</v>
      </c>
      <c r="BE762" s="47">
        <f t="shared" si="761"/>
        <v>777</v>
      </c>
    </row>
    <row r="763" spans="1:57" s="36" customFormat="1" ht="15" customHeight="1" x14ac:dyDescent="0.25">
      <c r="A763" s="54" t="s">
        <v>375</v>
      </c>
      <c r="B763" s="8" t="s">
        <v>913</v>
      </c>
      <c r="C763" s="81" t="s">
        <v>1130</v>
      </c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>
        <v>10337</v>
      </c>
      <c r="Q763" s="37">
        <v>10725</v>
      </c>
      <c r="R763" s="98">
        <f>((T763-Q763)/3)+Q763</f>
        <v>12761.333333333334</v>
      </c>
      <c r="S763" s="98">
        <f>((T763-Q763)/3)+R763</f>
        <v>14797.666666666668</v>
      </c>
      <c r="T763" s="66">
        <v>16834</v>
      </c>
      <c r="U763" s="62">
        <v>18797</v>
      </c>
      <c r="V763" s="67">
        <v>9433</v>
      </c>
      <c r="W763" s="67">
        <v>7056</v>
      </c>
      <c r="X763" s="67">
        <v>7985</v>
      </c>
      <c r="Y763" s="67"/>
      <c r="Z763" s="67"/>
      <c r="AA763" s="147">
        <v>11159</v>
      </c>
      <c r="AB763" s="147">
        <v>14444</v>
      </c>
      <c r="AC763" s="147"/>
      <c r="AD763" s="147"/>
      <c r="AE763" s="47" t="str">
        <f t="shared" si="765"/>
        <v>NA</v>
      </c>
      <c r="AF763" s="47" t="str">
        <f t="shared" si="765"/>
        <v>NA</v>
      </c>
      <c r="AG763" s="47" t="str">
        <f t="shared" si="765"/>
        <v>NA</v>
      </c>
      <c r="AH763" s="47" t="str">
        <f t="shared" si="765"/>
        <v>NA</v>
      </c>
      <c r="AI763" s="47" t="str">
        <f t="shared" si="765"/>
        <v>NA</v>
      </c>
      <c r="AJ763" s="47" t="str">
        <f t="shared" si="765"/>
        <v>NA</v>
      </c>
      <c r="AK763" s="47" t="str">
        <f t="shared" si="765"/>
        <v>NA</v>
      </c>
      <c r="AL763" s="47" t="str">
        <f t="shared" si="765"/>
        <v>NA</v>
      </c>
      <c r="AM763" s="47" t="str">
        <f t="shared" si="765"/>
        <v>NA</v>
      </c>
      <c r="AN763" s="47" t="str">
        <f t="shared" si="765"/>
        <v>NA</v>
      </c>
      <c r="AO763" s="47" t="str">
        <f t="shared" si="766"/>
        <v>NA</v>
      </c>
      <c r="AP763" s="47" t="str">
        <f t="shared" si="766"/>
        <v>NA</v>
      </c>
      <c r="AQ763" s="47">
        <f t="shared" si="766"/>
        <v>667</v>
      </c>
      <c r="AR763" s="47">
        <f t="shared" si="766"/>
        <v>702</v>
      </c>
      <c r="AS763" s="47">
        <f t="shared" si="766"/>
        <v>692</v>
      </c>
      <c r="AT763" s="47">
        <f t="shared" si="766"/>
        <v>696</v>
      </c>
      <c r="AU763" s="47">
        <f t="shared" si="766"/>
        <v>716</v>
      </c>
      <c r="AV763" s="47">
        <f t="shared" si="766"/>
        <v>731</v>
      </c>
      <c r="AW763" s="47">
        <f t="shared" si="766"/>
        <v>855</v>
      </c>
      <c r="AX763" s="47">
        <f t="shared" si="766"/>
        <v>779</v>
      </c>
      <c r="AY763" s="47">
        <f t="shared" si="767"/>
        <v>781</v>
      </c>
      <c r="AZ763" s="47" t="str">
        <f t="shared" si="767"/>
        <v>NA</v>
      </c>
      <c r="BA763" s="47" t="str">
        <f t="shared" si="767"/>
        <v>NA</v>
      </c>
      <c r="BB763" s="47">
        <f t="shared" si="758"/>
        <v>799</v>
      </c>
      <c r="BC763" s="47">
        <f t="shared" si="759"/>
        <v>794</v>
      </c>
      <c r="BD763" s="47" t="str">
        <f t="shared" si="760"/>
        <v>NA</v>
      </c>
      <c r="BE763" s="47" t="str">
        <f t="shared" si="761"/>
        <v>NA</v>
      </c>
    </row>
    <row r="764" spans="1:57" s="36" customFormat="1" ht="15" customHeight="1" x14ac:dyDescent="0.25">
      <c r="A764" s="54" t="s">
        <v>2139</v>
      </c>
      <c r="B764" s="82" t="s">
        <v>913</v>
      </c>
      <c r="C764" s="81" t="s">
        <v>1130</v>
      </c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66"/>
      <c r="U764" s="62"/>
      <c r="V764" s="67"/>
      <c r="W764" s="67">
        <v>7722</v>
      </c>
      <c r="X764" s="67">
        <v>8528</v>
      </c>
      <c r="Y764" s="67"/>
      <c r="Z764" s="67"/>
      <c r="AA764" s="147">
        <v>10985</v>
      </c>
      <c r="AB764" s="147">
        <v>13304</v>
      </c>
      <c r="AC764" s="147"/>
      <c r="AD764" s="147"/>
      <c r="AE764" s="47" t="str">
        <f t="shared" si="765"/>
        <v>NA</v>
      </c>
      <c r="AF764" s="47" t="str">
        <f t="shared" si="765"/>
        <v>NA</v>
      </c>
      <c r="AG764" s="47" t="str">
        <f t="shared" si="765"/>
        <v>NA</v>
      </c>
      <c r="AH764" s="47" t="str">
        <f t="shared" si="765"/>
        <v>NA</v>
      </c>
      <c r="AI764" s="47" t="str">
        <f t="shared" si="765"/>
        <v>NA</v>
      </c>
      <c r="AJ764" s="47" t="str">
        <f t="shared" si="765"/>
        <v>NA</v>
      </c>
      <c r="AK764" s="47" t="str">
        <f t="shared" si="765"/>
        <v>NA</v>
      </c>
      <c r="AL764" s="47" t="str">
        <f t="shared" si="765"/>
        <v>NA</v>
      </c>
      <c r="AM764" s="47" t="str">
        <f t="shared" si="765"/>
        <v>NA</v>
      </c>
      <c r="AN764" s="47" t="str">
        <f t="shared" si="765"/>
        <v>NA</v>
      </c>
      <c r="AO764" s="47" t="str">
        <f t="shared" si="766"/>
        <v>NA</v>
      </c>
      <c r="AP764" s="47" t="str">
        <f t="shared" si="766"/>
        <v>NA</v>
      </c>
      <c r="AQ764" s="47" t="str">
        <f t="shared" si="766"/>
        <v>NA</v>
      </c>
      <c r="AR764" s="47" t="str">
        <f t="shared" si="766"/>
        <v>NA</v>
      </c>
      <c r="AS764" s="47" t="str">
        <f t="shared" si="766"/>
        <v>NA</v>
      </c>
      <c r="AT764" s="47" t="str">
        <f t="shared" si="766"/>
        <v>NA</v>
      </c>
      <c r="AU764" s="47" t="str">
        <f t="shared" si="766"/>
        <v>NA</v>
      </c>
      <c r="AV764" s="47" t="str">
        <f t="shared" si="766"/>
        <v>NA</v>
      </c>
      <c r="AW764" s="47" t="str">
        <f t="shared" si="766"/>
        <v>NA</v>
      </c>
      <c r="AX764" s="47">
        <f t="shared" si="766"/>
        <v>771</v>
      </c>
      <c r="AY764" s="47">
        <f t="shared" si="767"/>
        <v>776</v>
      </c>
      <c r="AZ764" s="47" t="str">
        <f t="shared" si="767"/>
        <v>NA</v>
      </c>
      <c r="BA764" s="47" t="str">
        <f t="shared" si="767"/>
        <v>NA</v>
      </c>
      <c r="BB764" s="47">
        <f t="shared" si="758"/>
        <v>801</v>
      </c>
      <c r="BC764" s="47">
        <f t="shared" si="759"/>
        <v>801</v>
      </c>
      <c r="BD764" s="47" t="str">
        <f t="shared" si="760"/>
        <v>NA</v>
      </c>
      <c r="BE764" s="47" t="str">
        <f t="shared" si="761"/>
        <v>NA</v>
      </c>
    </row>
    <row r="765" spans="1:57" s="36" customFormat="1" ht="15" customHeight="1" x14ac:dyDescent="0.25">
      <c r="A765" s="54" t="s">
        <v>304</v>
      </c>
      <c r="B765" s="8" t="s">
        <v>933</v>
      </c>
      <c r="C765" s="81" t="s">
        <v>1130</v>
      </c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>
        <v>5990</v>
      </c>
      <c r="Q765" s="37">
        <v>6134</v>
      </c>
      <c r="R765" s="98">
        <f>((T765-Q765)/3)+Q765</f>
        <v>6903.666666666667</v>
      </c>
      <c r="S765" s="98">
        <f>((T765-Q765)/3)+R765</f>
        <v>7673.3333333333339</v>
      </c>
      <c r="T765" s="66">
        <v>8443</v>
      </c>
      <c r="U765" s="62">
        <v>9762</v>
      </c>
      <c r="V765" s="67">
        <v>8406</v>
      </c>
      <c r="W765" s="67"/>
      <c r="X765" s="67"/>
      <c r="Y765" s="67"/>
      <c r="Z765" s="67"/>
      <c r="AA765" s="147">
        <v>10482</v>
      </c>
      <c r="AB765" s="147">
        <v>12518</v>
      </c>
      <c r="AC765" s="147">
        <v>12482</v>
      </c>
      <c r="AD765" s="147">
        <v>11873</v>
      </c>
      <c r="AE765" s="47" t="str">
        <f t="shared" si="765"/>
        <v>NA</v>
      </c>
      <c r="AF765" s="47" t="str">
        <f t="shared" si="765"/>
        <v>NA</v>
      </c>
      <c r="AG765" s="47" t="str">
        <f t="shared" si="765"/>
        <v>NA</v>
      </c>
      <c r="AH765" s="47" t="str">
        <f t="shared" si="765"/>
        <v>NA</v>
      </c>
      <c r="AI765" s="47" t="str">
        <f t="shared" si="765"/>
        <v>NA</v>
      </c>
      <c r="AJ765" s="47" t="str">
        <f t="shared" si="765"/>
        <v>NA</v>
      </c>
      <c r="AK765" s="47" t="str">
        <f t="shared" si="765"/>
        <v>NA</v>
      </c>
      <c r="AL765" s="47" t="str">
        <f t="shared" si="765"/>
        <v>NA</v>
      </c>
      <c r="AM765" s="47" t="str">
        <f t="shared" si="765"/>
        <v>NA</v>
      </c>
      <c r="AN765" s="47" t="str">
        <f t="shared" si="765"/>
        <v>NA</v>
      </c>
      <c r="AO765" s="47" t="str">
        <f t="shared" si="766"/>
        <v>NA</v>
      </c>
      <c r="AP765" s="47" t="str">
        <f t="shared" si="766"/>
        <v>NA</v>
      </c>
      <c r="AQ765" s="47">
        <f t="shared" si="766"/>
        <v>699</v>
      </c>
      <c r="AR765" s="47">
        <f t="shared" si="766"/>
        <v>737</v>
      </c>
      <c r="AS765" s="47">
        <f t="shared" si="766"/>
        <v>727</v>
      </c>
      <c r="AT765" s="47">
        <f t="shared" si="766"/>
        <v>736</v>
      </c>
      <c r="AU765" s="47">
        <f t="shared" si="766"/>
        <v>776</v>
      </c>
      <c r="AV765" s="47">
        <f t="shared" si="766"/>
        <v>786</v>
      </c>
      <c r="AW765" s="47">
        <f t="shared" si="766"/>
        <v>870</v>
      </c>
      <c r="AX765" s="47" t="str">
        <f t="shared" si="766"/>
        <v>NA</v>
      </c>
      <c r="AY765" s="47" t="str">
        <f t="shared" si="767"/>
        <v>NA</v>
      </c>
      <c r="AZ765" s="47" t="str">
        <f t="shared" si="767"/>
        <v>NA</v>
      </c>
      <c r="BA765" s="47" t="str">
        <f t="shared" si="767"/>
        <v>NA</v>
      </c>
      <c r="BB765" s="47">
        <f t="shared" si="758"/>
        <v>805</v>
      </c>
      <c r="BC765" s="47">
        <f t="shared" si="759"/>
        <v>805</v>
      </c>
      <c r="BD765" s="47">
        <f t="shared" si="760"/>
        <v>783</v>
      </c>
      <c r="BE765" s="47">
        <f t="shared" si="761"/>
        <v>785</v>
      </c>
    </row>
    <row r="766" spans="1:57" s="36" customFormat="1" ht="15" customHeight="1" x14ac:dyDescent="0.25">
      <c r="A766" s="54" t="s">
        <v>402</v>
      </c>
      <c r="B766" s="8" t="s">
        <v>919</v>
      </c>
      <c r="C766" s="81" t="s">
        <v>1130</v>
      </c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>
        <v>8672</v>
      </c>
      <c r="P766" s="37">
        <v>7127</v>
      </c>
      <c r="Q766" s="37">
        <v>8185</v>
      </c>
      <c r="R766" s="37">
        <v>10348</v>
      </c>
      <c r="S766" s="37">
        <v>11192</v>
      </c>
      <c r="T766" s="66">
        <v>11675</v>
      </c>
      <c r="U766" s="62">
        <v>13138</v>
      </c>
      <c r="V766" s="67">
        <v>12665</v>
      </c>
      <c r="W766" s="67">
        <v>9622</v>
      </c>
      <c r="X766" s="67">
        <v>9643</v>
      </c>
      <c r="Y766" s="67"/>
      <c r="Z766" s="67"/>
      <c r="AA766" s="147">
        <v>9523</v>
      </c>
      <c r="AB766" s="147">
        <v>10465</v>
      </c>
      <c r="AC766" s="147"/>
      <c r="AD766" s="147"/>
      <c r="AE766" s="47" t="str">
        <f t="shared" si="765"/>
        <v>NA</v>
      </c>
      <c r="AF766" s="47" t="str">
        <f t="shared" si="765"/>
        <v>NA</v>
      </c>
      <c r="AG766" s="47" t="str">
        <f t="shared" si="765"/>
        <v>NA</v>
      </c>
      <c r="AH766" s="47" t="str">
        <f t="shared" si="765"/>
        <v>NA</v>
      </c>
      <c r="AI766" s="47" t="str">
        <f t="shared" si="765"/>
        <v>NA</v>
      </c>
      <c r="AJ766" s="47" t="str">
        <f t="shared" si="765"/>
        <v>NA</v>
      </c>
      <c r="AK766" s="47" t="str">
        <f t="shared" si="765"/>
        <v>NA</v>
      </c>
      <c r="AL766" s="47" t="str">
        <f t="shared" si="765"/>
        <v>NA</v>
      </c>
      <c r="AM766" s="47" t="str">
        <f t="shared" si="765"/>
        <v>NA</v>
      </c>
      <c r="AN766" s="47" t="str">
        <f t="shared" si="765"/>
        <v>NA</v>
      </c>
      <c r="AO766" s="47" t="str">
        <f t="shared" si="766"/>
        <v>NA</v>
      </c>
      <c r="AP766" s="47">
        <f t="shared" si="766"/>
        <v>625</v>
      </c>
      <c r="AQ766" s="47">
        <f t="shared" si="766"/>
        <v>687</v>
      </c>
      <c r="AR766" s="47">
        <f t="shared" si="766"/>
        <v>721</v>
      </c>
      <c r="AS766" s="47">
        <f t="shared" si="766"/>
        <v>703</v>
      </c>
      <c r="AT766" s="47">
        <f t="shared" si="766"/>
        <v>714</v>
      </c>
      <c r="AU766" s="47">
        <f t="shared" si="766"/>
        <v>753</v>
      </c>
      <c r="AV766" s="47">
        <f t="shared" si="766"/>
        <v>766</v>
      </c>
      <c r="AW766" s="47">
        <f t="shared" si="766"/>
        <v>833</v>
      </c>
      <c r="AX766" s="47">
        <f t="shared" si="766"/>
        <v>755</v>
      </c>
      <c r="AY766" s="47">
        <f t="shared" si="767"/>
        <v>763</v>
      </c>
      <c r="AZ766" s="47" t="str">
        <f t="shared" si="767"/>
        <v>NA</v>
      </c>
      <c r="BA766" s="47" t="str">
        <f t="shared" si="767"/>
        <v>NA</v>
      </c>
      <c r="BB766" s="47">
        <f t="shared" si="758"/>
        <v>810</v>
      </c>
      <c r="BC766" s="47">
        <f t="shared" si="759"/>
        <v>813</v>
      </c>
      <c r="BD766" s="47" t="str">
        <f t="shared" si="760"/>
        <v>NA</v>
      </c>
      <c r="BE766" s="47" t="str">
        <f t="shared" si="761"/>
        <v>NA</v>
      </c>
    </row>
    <row r="767" spans="1:57" s="36" customFormat="1" ht="15" customHeight="1" x14ac:dyDescent="0.25">
      <c r="A767" s="153" t="s">
        <v>2165</v>
      </c>
      <c r="B767" s="153" t="s">
        <v>959</v>
      </c>
      <c r="C767" s="153" t="s">
        <v>1130</v>
      </c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66"/>
      <c r="U767" s="66"/>
      <c r="V767" s="118"/>
      <c r="W767" s="118"/>
      <c r="X767" s="118"/>
      <c r="Y767" s="118"/>
      <c r="Z767" s="118"/>
      <c r="AA767" s="154">
        <v>8363</v>
      </c>
      <c r="AB767" s="154">
        <v>9794</v>
      </c>
      <c r="AC767" s="147">
        <v>10542</v>
      </c>
      <c r="AD767" s="147">
        <v>10093</v>
      </c>
      <c r="AE767" s="119"/>
      <c r="AF767" s="119"/>
      <c r="AG767" s="119"/>
      <c r="AH767" s="119"/>
      <c r="AI767" s="119"/>
      <c r="AJ767" s="119"/>
      <c r="AK767" s="119"/>
      <c r="AL767" s="119"/>
      <c r="AM767" s="119"/>
      <c r="AN767" s="119"/>
      <c r="AO767" s="119"/>
      <c r="AP767" s="119"/>
      <c r="AQ767" s="119"/>
      <c r="AR767" s="119"/>
      <c r="AS767" s="119"/>
      <c r="AT767" s="119"/>
      <c r="AU767" s="119"/>
      <c r="AV767" s="119"/>
      <c r="AW767" s="119"/>
      <c r="AX767" s="119"/>
      <c r="AY767" s="119"/>
      <c r="AZ767" s="119"/>
      <c r="BA767" s="119"/>
      <c r="BB767" s="47">
        <f t="shared" si="758"/>
        <v>817</v>
      </c>
      <c r="BC767" s="47">
        <f t="shared" si="759"/>
        <v>818</v>
      </c>
      <c r="BD767" s="47">
        <f t="shared" si="760"/>
        <v>789</v>
      </c>
      <c r="BE767" s="47">
        <f t="shared" si="761"/>
        <v>793</v>
      </c>
    </row>
    <row r="768" spans="1:57" s="36" customFormat="1" ht="15" customHeight="1" x14ac:dyDescent="0.25">
      <c r="A768" s="54" t="s">
        <v>1069</v>
      </c>
      <c r="B768" s="8" t="s">
        <v>926</v>
      </c>
      <c r="C768" s="81" t="s">
        <v>1130</v>
      </c>
      <c r="D768" s="37"/>
      <c r="E768" s="37"/>
      <c r="F768" s="37"/>
      <c r="G768" s="37"/>
      <c r="H768" s="37"/>
      <c r="I768" s="37"/>
      <c r="J768" s="37"/>
      <c r="K768" s="37"/>
      <c r="L768" s="37">
        <v>13345</v>
      </c>
      <c r="M768" s="37">
        <v>14852</v>
      </c>
      <c r="N768" s="37">
        <v>19105</v>
      </c>
      <c r="O768" s="37">
        <v>19496</v>
      </c>
      <c r="P768" s="37">
        <v>28351</v>
      </c>
      <c r="Q768" s="37">
        <v>26475</v>
      </c>
      <c r="R768" s="37"/>
      <c r="S768" s="37">
        <v>32754</v>
      </c>
      <c r="T768" s="66">
        <v>36240</v>
      </c>
      <c r="U768" s="62"/>
      <c r="V768" s="67"/>
      <c r="W768" s="67"/>
      <c r="X768" s="67"/>
      <c r="Y768" s="67"/>
      <c r="Z768" s="67"/>
      <c r="AA768" s="147">
        <v>8440</v>
      </c>
      <c r="AB768" s="147">
        <v>9553</v>
      </c>
      <c r="AC768" s="147"/>
      <c r="AD768" s="147"/>
      <c r="AE768" s="47" t="str">
        <f t="shared" ref="AE768:AN769" si="768">IF(D768&gt;0,RANK(D768,D$22:D$1192),"NA")</f>
        <v>NA</v>
      </c>
      <c r="AF768" s="47" t="str">
        <f t="shared" si="768"/>
        <v>NA</v>
      </c>
      <c r="AG768" s="47" t="str">
        <f t="shared" si="768"/>
        <v>NA</v>
      </c>
      <c r="AH768" s="47" t="str">
        <f t="shared" si="768"/>
        <v>NA</v>
      </c>
      <c r="AI768" s="47" t="str">
        <f t="shared" si="768"/>
        <v>NA</v>
      </c>
      <c r="AJ768" s="47" t="str">
        <f t="shared" si="768"/>
        <v>NA</v>
      </c>
      <c r="AK768" s="47" t="str">
        <f t="shared" si="768"/>
        <v>NA</v>
      </c>
      <c r="AL768" s="47" t="str">
        <f t="shared" si="768"/>
        <v>NA</v>
      </c>
      <c r="AM768" s="47">
        <f t="shared" si="768"/>
        <v>505</v>
      </c>
      <c r="AN768" s="47">
        <f t="shared" si="768"/>
        <v>507</v>
      </c>
      <c r="AO768" s="47">
        <f t="shared" ref="AO768:AX769" si="769">IF(N768&gt;0,RANK(N768,N$22:N$1192),"NA")</f>
        <v>569</v>
      </c>
      <c r="AP768" s="47">
        <f t="shared" si="769"/>
        <v>572</v>
      </c>
      <c r="AQ768" s="47">
        <f t="shared" si="769"/>
        <v>538</v>
      </c>
      <c r="AR768" s="47">
        <f t="shared" si="769"/>
        <v>572</v>
      </c>
      <c r="AS768" s="47" t="str">
        <f t="shared" si="769"/>
        <v>NA</v>
      </c>
      <c r="AT768" s="47">
        <f t="shared" si="769"/>
        <v>576</v>
      </c>
      <c r="AU768" s="47">
        <f t="shared" si="769"/>
        <v>582</v>
      </c>
      <c r="AV768" s="47" t="str">
        <f t="shared" si="769"/>
        <v>NA</v>
      </c>
      <c r="AW768" s="47" t="str">
        <f t="shared" si="769"/>
        <v>NA</v>
      </c>
      <c r="AX768" s="47" t="str">
        <f t="shared" si="769"/>
        <v>NA</v>
      </c>
      <c r="AY768" s="47" t="str">
        <f t="shared" ref="AY768:BA769" si="770">IF(X768&gt;0,RANK(X768,X$22:X$1192),"NA")</f>
        <v>NA</v>
      </c>
      <c r="AZ768" s="47" t="str">
        <f t="shared" si="770"/>
        <v>NA</v>
      </c>
      <c r="BA768" s="47" t="str">
        <f t="shared" si="770"/>
        <v>NA</v>
      </c>
      <c r="BB768" s="47">
        <f t="shared" si="758"/>
        <v>816</v>
      </c>
      <c r="BC768" s="47">
        <f t="shared" si="759"/>
        <v>820</v>
      </c>
      <c r="BD768" s="47" t="str">
        <f t="shared" si="760"/>
        <v>NA</v>
      </c>
      <c r="BE768" s="47" t="str">
        <f t="shared" si="761"/>
        <v>NA</v>
      </c>
    </row>
    <row r="769" spans="1:57" s="36" customFormat="1" ht="15" customHeight="1" x14ac:dyDescent="0.25">
      <c r="A769" s="54" t="s">
        <v>2146</v>
      </c>
      <c r="B769" s="82" t="s">
        <v>917</v>
      </c>
      <c r="C769" s="81" t="s">
        <v>1130</v>
      </c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66"/>
      <c r="U769" s="62"/>
      <c r="V769" s="67"/>
      <c r="W769" s="67">
        <v>4434</v>
      </c>
      <c r="X769" s="67">
        <v>4555</v>
      </c>
      <c r="Y769" s="67"/>
      <c r="Z769" s="67"/>
      <c r="AA769" s="147">
        <v>6862</v>
      </c>
      <c r="AB769" s="147">
        <v>8084</v>
      </c>
      <c r="AC769" s="147"/>
      <c r="AD769" s="147"/>
      <c r="AE769" s="47" t="str">
        <f t="shared" si="768"/>
        <v>NA</v>
      </c>
      <c r="AF769" s="47" t="str">
        <f t="shared" si="768"/>
        <v>NA</v>
      </c>
      <c r="AG769" s="47" t="str">
        <f t="shared" si="768"/>
        <v>NA</v>
      </c>
      <c r="AH769" s="47" t="str">
        <f t="shared" si="768"/>
        <v>NA</v>
      </c>
      <c r="AI769" s="47" t="str">
        <f t="shared" si="768"/>
        <v>NA</v>
      </c>
      <c r="AJ769" s="47" t="str">
        <f t="shared" si="768"/>
        <v>NA</v>
      </c>
      <c r="AK769" s="47" t="str">
        <f t="shared" si="768"/>
        <v>NA</v>
      </c>
      <c r="AL769" s="47" t="str">
        <f t="shared" si="768"/>
        <v>NA</v>
      </c>
      <c r="AM769" s="47" t="str">
        <f t="shared" si="768"/>
        <v>NA</v>
      </c>
      <c r="AN769" s="47" t="str">
        <f t="shared" si="768"/>
        <v>NA</v>
      </c>
      <c r="AO769" s="47" t="str">
        <f t="shared" si="769"/>
        <v>NA</v>
      </c>
      <c r="AP769" s="47" t="str">
        <f t="shared" si="769"/>
        <v>NA</v>
      </c>
      <c r="AQ769" s="47" t="str">
        <f t="shared" si="769"/>
        <v>NA</v>
      </c>
      <c r="AR769" s="47" t="str">
        <f t="shared" si="769"/>
        <v>NA</v>
      </c>
      <c r="AS769" s="47" t="str">
        <f t="shared" si="769"/>
        <v>NA</v>
      </c>
      <c r="AT769" s="47" t="str">
        <f t="shared" si="769"/>
        <v>NA</v>
      </c>
      <c r="AU769" s="47" t="str">
        <f t="shared" si="769"/>
        <v>NA</v>
      </c>
      <c r="AV769" s="47" t="str">
        <f t="shared" si="769"/>
        <v>NA</v>
      </c>
      <c r="AW769" s="47" t="str">
        <f t="shared" si="769"/>
        <v>NA</v>
      </c>
      <c r="AX769" s="47">
        <f t="shared" si="769"/>
        <v>799</v>
      </c>
      <c r="AY769" s="47">
        <f t="shared" si="770"/>
        <v>805</v>
      </c>
      <c r="AZ769" s="47" t="str">
        <f t="shared" si="770"/>
        <v>NA</v>
      </c>
      <c r="BA769" s="47" t="str">
        <f t="shared" si="770"/>
        <v>NA</v>
      </c>
      <c r="BB769" s="47">
        <f t="shared" si="758"/>
        <v>821</v>
      </c>
      <c r="BC769" s="47">
        <f t="shared" si="759"/>
        <v>826</v>
      </c>
      <c r="BD769" s="47" t="str">
        <f t="shared" si="760"/>
        <v>NA</v>
      </c>
      <c r="BE769" s="47" t="str">
        <f t="shared" si="761"/>
        <v>NA</v>
      </c>
    </row>
    <row r="770" spans="1:57" s="36" customFormat="1" ht="15" customHeight="1" x14ac:dyDescent="0.25">
      <c r="A770" s="160" t="s">
        <v>2164</v>
      </c>
      <c r="B770" s="160" t="s">
        <v>917</v>
      </c>
      <c r="C770" s="160" t="s">
        <v>1130</v>
      </c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66"/>
      <c r="U770" s="66"/>
      <c r="V770" s="118"/>
      <c r="W770" s="118"/>
      <c r="X770" s="118"/>
      <c r="Y770" s="118"/>
      <c r="Z770" s="118"/>
      <c r="AA770" s="162">
        <v>4469</v>
      </c>
      <c r="AB770" s="162">
        <v>5280</v>
      </c>
      <c r="AC770" s="147">
        <v>5410</v>
      </c>
      <c r="AD770" s="147">
        <v>5383</v>
      </c>
      <c r="AE770" s="119"/>
      <c r="AF770" s="119"/>
      <c r="AG770" s="119"/>
      <c r="AH770" s="119"/>
      <c r="AI770" s="119"/>
      <c r="AJ770" s="119"/>
      <c r="AK770" s="119"/>
      <c r="AL770" s="119"/>
      <c r="AM770" s="119"/>
      <c r="AN770" s="119"/>
      <c r="AO770" s="119"/>
      <c r="AP770" s="119"/>
      <c r="AQ770" s="119"/>
      <c r="AR770" s="119"/>
      <c r="AS770" s="119"/>
      <c r="AT770" s="119"/>
      <c r="AU770" s="119"/>
      <c r="AV770" s="119"/>
      <c r="AW770" s="119"/>
      <c r="AX770" s="119"/>
      <c r="AY770" s="119"/>
      <c r="AZ770" s="119"/>
      <c r="BA770" s="119"/>
      <c r="BB770" s="47">
        <f t="shared" si="758"/>
        <v>831</v>
      </c>
      <c r="BC770" s="47">
        <f t="shared" si="759"/>
        <v>835</v>
      </c>
      <c r="BD770" s="47">
        <f t="shared" si="760"/>
        <v>805</v>
      </c>
      <c r="BE770" s="47">
        <f t="shared" si="761"/>
        <v>807</v>
      </c>
    </row>
    <row r="771" spans="1:57" s="36" customFormat="1" ht="15" customHeight="1" x14ac:dyDescent="0.25">
      <c r="A771" s="54" t="s">
        <v>474</v>
      </c>
      <c r="B771" s="8" t="s">
        <v>926</v>
      </c>
      <c r="C771" s="81" t="s">
        <v>1130</v>
      </c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66"/>
      <c r="U771" s="62">
        <v>932</v>
      </c>
      <c r="V771" s="67">
        <v>1114</v>
      </c>
      <c r="W771" s="67"/>
      <c r="X771" s="67"/>
      <c r="Y771" s="67"/>
      <c r="Z771" s="67"/>
      <c r="AA771" s="147">
        <v>2450</v>
      </c>
      <c r="AB771" s="147">
        <v>3079</v>
      </c>
      <c r="AC771" s="147"/>
      <c r="AD771" s="147"/>
      <c r="AE771" s="47" t="str">
        <f t="shared" ref="AE771:AE802" si="771">IF(D771&gt;0,RANK(D771,D$22:D$1192),"NA")</f>
        <v>NA</v>
      </c>
      <c r="AF771" s="47" t="str">
        <f t="shared" ref="AF771:AF802" si="772">IF(E771&gt;0,RANK(E771,E$22:E$1192),"NA")</f>
        <v>NA</v>
      </c>
      <c r="AG771" s="47" t="str">
        <f t="shared" ref="AG771:AG802" si="773">IF(F771&gt;0,RANK(F771,F$22:F$1192),"NA")</f>
        <v>NA</v>
      </c>
      <c r="AH771" s="47" t="str">
        <f t="shared" ref="AH771:AH802" si="774">IF(G771&gt;0,RANK(G771,G$22:G$1192),"NA")</f>
        <v>NA</v>
      </c>
      <c r="AI771" s="47" t="str">
        <f t="shared" ref="AI771:AI802" si="775">IF(H771&gt;0,RANK(H771,H$22:H$1192),"NA")</f>
        <v>NA</v>
      </c>
      <c r="AJ771" s="47" t="str">
        <f t="shared" ref="AJ771:AJ802" si="776">IF(I771&gt;0,RANK(I771,I$22:I$1192),"NA")</f>
        <v>NA</v>
      </c>
      <c r="AK771" s="47" t="str">
        <f t="shared" ref="AK771:AK802" si="777">IF(J771&gt;0,RANK(J771,J$22:J$1192),"NA")</f>
        <v>NA</v>
      </c>
      <c r="AL771" s="47" t="str">
        <f t="shared" ref="AL771:AL802" si="778">IF(K771&gt;0,RANK(K771,K$22:K$1192),"NA")</f>
        <v>NA</v>
      </c>
      <c r="AM771" s="47" t="str">
        <f t="shared" ref="AM771:AM802" si="779">IF(L771&gt;0,RANK(L771,L$22:L$1192),"NA")</f>
        <v>NA</v>
      </c>
      <c r="AN771" s="47" t="str">
        <f t="shared" ref="AN771:AN802" si="780">IF(M771&gt;0,RANK(M771,M$22:M$1192),"NA")</f>
        <v>NA</v>
      </c>
      <c r="AO771" s="47" t="str">
        <f t="shared" ref="AO771:AO802" si="781">IF(N771&gt;0,RANK(N771,N$22:N$1192),"NA")</f>
        <v>NA</v>
      </c>
      <c r="AP771" s="47" t="str">
        <f t="shared" ref="AP771:AP802" si="782">IF(O771&gt;0,RANK(O771,O$22:O$1192),"NA")</f>
        <v>NA</v>
      </c>
      <c r="AQ771" s="47" t="str">
        <f t="shared" ref="AQ771:AQ802" si="783">IF(P771&gt;0,RANK(P771,P$22:P$1192),"NA")</f>
        <v>NA</v>
      </c>
      <c r="AR771" s="47" t="str">
        <f t="shared" ref="AR771:AR802" si="784">IF(Q771&gt;0,RANK(Q771,Q$22:Q$1192),"NA")</f>
        <v>NA</v>
      </c>
      <c r="AS771" s="47" t="str">
        <f t="shared" ref="AS771:AS802" si="785">IF(R771&gt;0,RANK(R771,R$22:R$1192),"NA")</f>
        <v>NA</v>
      </c>
      <c r="AT771" s="47" t="str">
        <f t="shared" ref="AT771:AT802" si="786">IF(S771&gt;0,RANK(S771,S$22:S$1192),"NA")</f>
        <v>NA</v>
      </c>
      <c r="AU771" s="47" t="str">
        <f t="shared" ref="AU771:AU802" si="787">IF(T771&gt;0,RANK(T771,T$22:T$1192),"NA")</f>
        <v>NA</v>
      </c>
      <c r="AV771" s="47">
        <f t="shared" ref="AV771:AV802" si="788">IF(U771&gt;0,RANK(U771,U$22:U$1192),"NA")</f>
        <v>825</v>
      </c>
      <c r="AW771" s="47">
        <f t="shared" ref="AW771:AW802" si="789">IF(V771&gt;0,RANK(V771,V$22:V$1192),"NA")</f>
        <v>918</v>
      </c>
      <c r="AX771" s="47" t="str">
        <f t="shared" ref="AX771:AX802" si="790">IF(W771&gt;0,RANK(W771,W$22:W$1192),"NA")</f>
        <v>NA</v>
      </c>
      <c r="AY771" s="47" t="str">
        <f t="shared" ref="AY771:AY802" si="791">IF(X771&gt;0,RANK(X771,X$22:X$1192),"NA")</f>
        <v>NA</v>
      </c>
      <c r="AZ771" s="47" t="str">
        <f t="shared" ref="AZ771:AZ802" si="792">IF(Y771&gt;0,RANK(Y771,Y$22:Y$1192),"NA")</f>
        <v>NA</v>
      </c>
      <c r="BA771" s="47" t="str">
        <f t="shared" ref="BA771:BA802" si="793">IF(Z771&gt;0,RANK(Z771,Z$22:Z$1192),"NA")</f>
        <v>NA</v>
      </c>
      <c r="BB771" s="47">
        <f t="shared" si="758"/>
        <v>836</v>
      </c>
      <c r="BC771" s="47">
        <f t="shared" si="759"/>
        <v>839</v>
      </c>
      <c r="BD771" s="47" t="str">
        <f t="shared" si="760"/>
        <v>NA</v>
      </c>
      <c r="BE771" s="47" t="str">
        <f t="shared" si="761"/>
        <v>NA</v>
      </c>
    </row>
    <row r="772" spans="1:57" s="36" customFormat="1" ht="15" customHeight="1" x14ac:dyDescent="0.25">
      <c r="A772" s="54" t="s">
        <v>94</v>
      </c>
      <c r="B772" s="8" t="s">
        <v>913</v>
      </c>
      <c r="C772" s="81" t="s">
        <v>1130</v>
      </c>
      <c r="D772" s="37"/>
      <c r="E772" s="37"/>
      <c r="F772" s="37"/>
      <c r="G772" s="37"/>
      <c r="H772" s="37">
        <v>63149</v>
      </c>
      <c r="I772" s="37">
        <v>70000</v>
      </c>
      <c r="J772" s="37">
        <v>86403</v>
      </c>
      <c r="K772" s="37">
        <v>108529</v>
      </c>
      <c r="L772" s="37">
        <v>134275</v>
      </c>
      <c r="M772" s="37">
        <v>146275</v>
      </c>
      <c r="N772" s="37">
        <v>158841</v>
      </c>
      <c r="O772" s="37">
        <v>159506</v>
      </c>
      <c r="P772" s="37">
        <v>148679</v>
      </c>
      <c r="Q772" s="37">
        <v>147845</v>
      </c>
      <c r="R772" s="37">
        <v>173623</v>
      </c>
      <c r="S772" s="37">
        <v>185380</v>
      </c>
      <c r="T772" s="66">
        <v>202000</v>
      </c>
      <c r="U772" s="62">
        <v>236659</v>
      </c>
      <c r="V772" s="67">
        <v>251395</v>
      </c>
      <c r="W772" s="67">
        <v>201958</v>
      </c>
      <c r="X772" s="67">
        <v>223740</v>
      </c>
      <c r="Y772" s="67"/>
      <c r="Z772" s="67"/>
      <c r="AA772" s="67"/>
      <c r="AB772" s="67"/>
      <c r="AC772" s="147">
        <v>307569</v>
      </c>
      <c r="AD772" s="147">
        <v>301470</v>
      </c>
      <c r="AE772" s="47" t="str">
        <f t="shared" si="771"/>
        <v>NA</v>
      </c>
      <c r="AF772" s="47" t="str">
        <f t="shared" si="772"/>
        <v>NA</v>
      </c>
      <c r="AG772" s="47" t="str">
        <f t="shared" si="773"/>
        <v>NA</v>
      </c>
      <c r="AH772" s="47" t="str">
        <f t="shared" si="774"/>
        <v>NA</v>
      </c>
      <c r="AI772" s="47">
        <f t="shared" si="775"/>
        <v>226</v>
      </c>
      <c r="AJ772" s="47">
        <f t="shared" si="776"/>
        <v>236</v>
      </c>
      <c r="AK772" s="47">
        <f t="shared" si="777"/>
        <v>227</v>
      </c>
      <c r="AL772" s="47">
        <f t="shared" si="778"/>
        <v>224</v>
      </c>
      <c r="AM772" s="47">
        <f t="shared" si="779"/>
        <v>208</v>
      </c>
      <c r="AN772" s="47">
        <f t="shared" si="780"/>
        <v>221</v>
      </c>
      <c r="AO772" s="47">
        <f t="shared" si="781"/>
        <v>228</v>
      </c>
      <c r="AP772" s="47">
        <f t="shared" si="782"/>
        <v>220</v>
      </c>
      <c r="AQ772" s="47">
        <f t="shared" si="783"/>
        <v>218</v>
      </c>
      <c r="AR772" s="47">
        <f t="shared" si="784"/>
        <v>227</v>
      </c>
      <c r="AS772" s="47">
        <f t="shared" si="785"/>
        <v>223</v>
      </c>
      <c r="AT772" s="47">
        <f t="shared" si="786"/>
        <v>226</v>
      </c>
      <c r="AU772" s="47">
        <f t="shared" si="787"/>
        <v>231</v>
      </c>
      <c r="AV772" s="47">
        <f t="shared" si="788"/>
        <v>227</v>
      </c>
      <c r="AW772" s="47">
        <f t="shared" si="789"/>
        <v>220</v>
      </c>
      <c r="AX772" s="47">
        <f t="shared" si="790"/>
        <v>213</v>
      </c>
      <c r="AY772" s="47">
        <f t="shared" si="791"/>
        <v>214</v>
      </c>
      <c r="AZ772" s="47" t="str">
        <f t="shared" si="792"/>
        <v>NA</v>
      </c>
      <c r="BA772" s="47" t="str">
        <f t="shared" si="793"/>
        <v>NA</v>
      </c>
      <c r="BB772" s="47" t="str">
        <f t="shared" si="758"/>
        <v>NA</v>
      </c>
      <c r="BC772" s="47" t="str">
        <f t="shared" si="759"/>
        <v>NA</v>
      </c>
      <c r="BD772" s="47">
        <f t="shared" si="760"/>
        <v>240</v>
      </c>
      <c r="BE772" s="47">
        <f t="shared" si="761"/>
        <v>241</v>
      </c>
    </row>
    <row r="773" spans="1:57" s="36" customFormat="1" ht="15" customHeight="1" x14ac:dyDescent="0.25">
      <c r="A773" s="54" t="s">
        <v>656</v>
      </c>
      <c r="B773" s="8" t="s">
        <v>926</v>
      </c>
      <c r="C773" s="81" t="s">
        <v>1130</v>
      </c>
      <c r="D773" s="37"/>
      <c r="E773" s="37"/>
      <c r="F773" s="37"/>
      <c r="G773" s="37"/>
      <c r="H773" s="37">
        <v>45193</v>
      </c>
      <c r="I773" s="37">
        <v>50374</v>
      </c>
      <c r="J773" s="37">
        <v>55206</v>
      </c>
      <c r="K773" s="37">
        <v>60324</v>
      </c>
      <c r="L773" s="37">
        <v>69472</v>
      </c>
      <c r="M773" s="37">
        <v>79140</v>
      </c>
      <c r="N773" s="37">
        <v>83489</v>
      </c>
      <c r="O773" s="37">
        <v>88277</v>
      </c>
      <c r="P773" s="37">
        <v>89586</v>
      </c>
      <c r="Q773" s="37">
        <v>92542</v>
      </c>
      <c r="R773" s="37">
        <v>104341</v>
      </c>
      <c r="S773" s="37">
        <v>113825</v>
      </c>
      <c r="T773" s="66">
        <v>124020</v>
      </c>
      <c r="U773" s="62">
        <v>140667</v>
      </c>
      <c r="V773" s="67">
        <v>134515</v>
      </c>
      <c r="W773" s="67">
        <v>102513</v>
      </c>
      <c r="X773" s="67">
        <v>118712</v>
      </c>
      <c r="Y773" s="67"/>
      <c r="Z773" s="67"/>
      <c r="AA773" s="67"/>
      <c r="AB773" s="67"/>
      <c r="AC773" s="147"/>
      <c r="AD773" s="147"/>
      <c r="AE773" s="47" t="str">
        <f t="shared" si="771"/>
        <v>NA</v>
      </c>
      <c r="AF773" s="47" t="str">
        <f t="shared" si="772"/>
        <v>NA</v>
      </c>
      <c r="AG773" s="47" t="str">
        <f t="shared" si="773"/>
        <v>NA</v>
      </c>
      <c r="AH773" s="47" t="str">
        <f t="shared" si="774"/>
        <v>NA</v>
      </c>
      <c r="AI773" s="47">
        <f t="shared" si="775"/>
        <v>280</v>
      </c>
      <c r="AJ773" s="47">
        <f t="shared" si="776"/>
        <v>293</v>
      </c>
      <c r="AK773" s="47">
        <f t="shared" si="777"/>
        <v>299</v>
      </c>
      <c r="AL773" s="47">
        <f t="shared" si="778"/>
        <v>309</v>
      </c>
      <c r="AM773" s="47">
        <f t="shared" si="779"/>
        <v>318</v>
      </c>
      <c r="AN773" s="47">
        <f t="shared" si="780"/>
        <v>316</v>
      </c>
      <c r="AO773" s="47">
        <f t="shared" si="781"/>
        <v>336</v>
      </c>
      <c r="AP773" s="47">
        <f t="shared" si="782"/>
        <v>317</v>
      </c>
      <c r="AQ773" s="47">
        <f t="shared" si="783"/>
        <v>310</v>
      </c>
      <c r="AR773" s="47">
        <f t="shared" si="784"/>
        <v>310</v>
      </c>
      <c r="AS773" s="47">
        <f t="shared" si="785"/>
        <v>313</v>
      </c>
      <c r="AT773" s="47">
        <f t="shared" si="786"/>
        <v>313</v>
      </c>
      <c r="AU773" s="47">
        <f t="shared" si="787"/>
        <v>315</v>
      </c>
      <c r="AV773" s="47">
        <f t="shared" si="788"/>
        <v>315</v>
      </c>
      <c r="AW773" s="47">
        <f t="shared" si="789"/>
        <v>326</v>
      </c>
      <c r="AX773" s="47">
        <f t="shared" si="790"/>
        <v>317</v>
      </c>
      <c r="AY773" s="47">
        <f t="shared" si="791"/>
        <v>315</v>
      </c>
      <c r="AZ773" s="47" t="str">
        <f t="shared" si="792"/>
        <v>NA</v>
      </c>
      <c r="BA773" s="47" t="str">
        <f t="shared" si="793"/>
        <v>NA</v>
      </c>
      <c r="BB773" s="47" t="str">
        <f t="shared" si="758"/>
        <v>NA</v>
      </c>
      <c r="BC773" s="47" t="str">
        <f t="shared" si="759"/>
        <v>NA</v>
      </c>
      <c r="BD773" s="47" t="str">
        <f t="shared" si="760"/>
        <v>NA</v>
      </c>
      <c r="BE773" s="47" t="str">
        <f t="shared" si="761"/>
        <v>NA</v>
      </c>
    </row>
    <row r="774" spans="1:57" s="36" customFormat="1" ht="15" customHeight="1" x14ac:dyDescent="0.25">
      <c r="A774" s="54" t="s">
        <v>233</v>
      </c>
      <c r="B774" s="8" t="s">
        <v>930</v>
      </c>
      <c r="C774" s="81" t="s">
        <v>1130</v>
      </c>
      <c r="D774" s="37"/>
      <c r="E774" s="37"/>
      <c r="F774" s="37"/>
      <c r="G774" s="37"/>
      <c r="H774" s="37">
        <v>47989</v>
      </c>
      <c r="I774" s="37">
        <v>51183</v>
      </c>
      <c r="J774" s="37">
        <v>61472</v>
      </c>
      <c r="K774" s="37">
        <v>62227</v>
      </c>
      <c r="L774" s="37">
        <v>88051</v>
      </c>
      <c r="M774" s="37">
        <v>96946</v>
      </c>
      <c r="N774" s="37">
        <v>89896</v>
      </c>
      <c r="O774" s="37">
        <v>90595</v>
      </c>
      <c r="P774" s="37">
        <v>86572</v>
      </c>
      <c r="Q774" s="37">
        <v>86191</v>
      </c>
      <c r="R774" s="37">
        <v>96071</v>
      </c>
      <c r="S774" s="37">
        <v>106125</v>
      </c>
      <c r="T774" s="66">
        <v>101214</v>
      </c>
      <c r="U774" s="70">
        <f>((V774-T774)/2)+T774</f>
        <v>116545.5</v>
      </c>
      <c r="V774" s="67">
        <v>131877</v>
      </c>
      <c r="W774" s="67">
        <v>96474</v>
      </c>
      <c r="X774" s="67">
        <v>108001</v>
      </c>
      <c r="Y774" s="67"/>
      <c r="Z774" s="67"/>
      <c r="AA774" s="67"/>
      <c r="AB774" s="67"/>
      <c r="AC774" s="147">
        <v>149022</v>
      </c>
      <c r="AD774" s="147">
        <v>142487</v>
      </c>
      <c r="AE774" s="47" t="str">
        <f t="shared" si="771"/>
        <v>NA</v>
      </c>
      <c r="AF774" s="47" t="str">
        <f t="shared" si="772"/>
        <v>NA</v>
      </c>
      <c r="AG774" s="47" t="str">
        <f t="shared" si="773"/>
        <v>NA</v>
      </c>
      <c r="AH774" s="47" t="str">
        <f t="shared" si="774"/>
        <v>NA</v>
      </c>
      <c r="AI774" s="47">
        <f t="shared" si="775"/>
        <v>270</v>
      </c>
      <c r="AJ774" s="47">
        <f t="shared" si="776"/>
        <v>291</v>
      </c>
      <c r="AK774" s="47">
        <f t="shared" si="777"/>
        <v>290</v>
      </c>
      <c r="AL774" s="47">
        <f t="shared" si="778"/>
        <v>304</v>
      </c>
      <c r="AM774" s="47">
        <f t="shared" si="779"/>
        <v>286</v>
      </c>
      <c r="AN774" s="47">
        <f t="shared" si="780"/>
        <v>291</v>
      </c>
      <c r="AO774" s="47">
        <f t="shared" si="781"/>
        <v>319</v>
      </c>
      <c r="AP774" s="47">
        <f t="shared" si="782"/>
        <v>314</v>
      </c>
      <c r="AQ774" s="47">
        <f t="shared" si="783"/>
        <v>317</v>
      </c>
      <c r="AR774" s="47">
        <f t="shared" si="784"/>
        <v>321</v>
      </c>
      <c r="AS774" s="47">
        <f t="shared" si="785"/>
        <v>323</v>
      </c>
      <c r="AT774" s="47">
        <f t="shared" si="786"/>
        <v>322</v>
      </c>
      <c r="AU774" s="47">
        <f t="shared" si="787"/>
        <v>350</v>
      </c>
      <c r="AV774" s="47">
        <f t="shared" si="788"/>
        <v>346</v>
      </c>
      <c r="AW774" s="47">
        <f t="shared" si="789"/>
        <v>329</v>
      </c>
      <c r="AX774" s="47">
        <f t="shared" si="790"/>
        <v>327</v>
      </c>
      <c r="AY774" s="47">
        <f t="shared" si="791"/>
        <v>328</v>
      </c>
      <c r="AZ774" s="47" t="str">
        <f t="shared" si="792"/>
        <v>NA</v>
      </c>
      <c r="BA774" s="47" t="str">
        <f t="shared" si="793"/>
        <v>NA</v>
      </c>
      <c r="BB774" s="47" t="str">
        <f t="shared" si="758"/>
        <v>NA</v>
      </c>
      <c r="BC774" s="47" t="str">
        <f t="shared" si="759"/>
        <v>NA</v>
      </c>
      <c r="BD774" s="47">
        <f t="shared" si="760"/>
        <v>368</v>
      </c>
      <c r="BE774" s="47">
        <f t="shared" si="761"/>
        <v>372</v>
      </c>
    </row>
    <row r="775" spans="1:57" s="36" customFormat="1" ht="15" customHeight="1" x14ac:dyDescent="0.25">
      <c r="A775" s="54" t="s">
        <v>2114</v>
      </c>
      <c r="B775" s="82" t="s">
        <v>924</v>
      </c>
      <c r="C775" s="81" t="s">
        <v>1130</v>
      </c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66"/>
      <c r="U775" s="62"/>
      <c r="V775" s="67"/>
      <c r="W775" s="67">
        <v>81183</v>
      </c>
      <c r="X775" s="67">
        <v>88762</v>
      </c>
      <c r="Y775" s="67"/>
      <c r="Z775" s="67"/>
      <c r="AC775" s="147"/>
      <c r="AD775" s="147"/>
      <c r="AE775" s="47" t="str">
        <f t="shared" si="771"/>
        <v>NA</v>
      </c>
      <c r="AF775" s="47" t="str">
        <f t="shared" si="772"/>
        <v>NA</v>
      </c>
      <c r="AG775" s="47" t="str">
        <f t="shared" si="773"/>
        <v>NA</v>
      </c>
      <c r="AH775" s="47" t="str">
        <f t="shared" si="774"/>
        <v>NA</v>
      </c>
      <c r="AI775" s="47" t="str">
        <f t="shared" si="775"/>
        <v>NA</v>
      </c>
      <c r="AJ775" s="47" t="str">
        <f t="shared" si="776"/>
        <v>NA</v>
      </c>
      <c r="AK775" s="47" t="str">
        <f t="shared" si="777"/>
        <v>NA</v>
      </c>
      <c r="AL775" s="47" t="str">
        <f t="shared" si="778"/>
        <v>NA</v>
      </c>
      <c r="AM775" s="47" t="str">
        <f t="shared" si="779"/>
        <v>NA</v>
      </c>
      <c r="AN775" s="47" t="str">
        <f t="shared" si="780"/>
        <v>NA</v>
      </c>
      <c r="AO775" s="47" t="str">
        <f t="shared" si="781"/>
        <v>NA</v>
      </c>
      <c r="AP775" s="47" t="str">
        <f t="shared" si="782"/>
        <v>NA</v>
      </c>
      <c r="AQ775" s="47" t="str">
        <f t="shared" si="783"/>
        <v>NA</v>
      </c>
      <c r="AR775" s="47" t="str">
        <f t="shared" si="784"/>
        <v>NA</v>
      </c>
      <c r="AS775" s="47" t="str">
        <f t="shared" si="785"/>
        <v>NA</v>
      </c>
      <c r="AT775" s="47" t="str">
        <f t="shared" si="786"/>
        <v>NA</v>
      </c>
      <c r="AU775" s="47" t="str">
        <f t="shared" si="787"/>
        <v>NA</v>
      </c>
      <c r="AV775" s="47" t="str">
        <f t="shared" si="788"/>
        <v>NA</v>
      </c>
      <c r="AW775" s="47" t="str">
        <f t="shared" si="789"/>
        <v>NA</v>
      </c>
      <c r="AX775" s="47">
        <f t="shared" si="790"/>
        <v>364</v>
      </c>
      <c r="AY775" s="47">
        <f t="shared" si="791"/>
        <v>368</v>
      </c>
      <c r="AZ775" s="47" t="str">
        <f t="shared" si="792"/>
        <v>NA</v>
      </c>
      <c r="BA775" s="47" t="str">
        <f t="shared" si="793"/>
        <v>NA</v>
      </c>
      <c r="BB775" s="47" t="str">
        <f t="shared" si="758"/>
        <v>NA</v>
      </c>
      <c r="BC775" s="47" t="str">
        <f t="shared" si="759"/>
        <v>NA</v>
      </c>
      <c r="BD775" s="47" t="str">
        <f t="shared" si="760"/>
        <v>NA</v>
      </c>
      <c r="BE775" s="47" t="str">
        <f t="shared" si="761"/>
        <v>NA</v>
      </c>
    </row>
    <row r="776" spans="1:57" s="36" customFormat="1" ht="15" customHeight="1" x14ac:dyDescent="0.25">
      <c r="A776" s="54" t="s">
        <v>274</v>
      </c>
      <c r="B776" s="8" t="s">
        <v>917</v>
      </c>
      <c r="C776" s="81" t="s">
        <v>1130</v>
      </c>
      <c r="D776" s="37"/>
      <c r="E776" s="37"/>
      <c r="F776" s="37"/>
      <c r="G776" s="37"/>
      <c r="H776" s="37">
        <v>34079</v>
      </c>
      <c r="I776" s="37">
        <v>37251</v>
      </c>
      <c r="J776" s="37">
        <v>43141</v>
      </c>
      <c r="K776" s="37">
        <v>51228</v>
      </c>
      <c r="L776" s="37">
        <v>59318</v>
      </c>
      <c r="M776" s="37">
        <v>66159</v>
      </c>
      <c r="N776" s="37">
        <v>75062</v>
      </c>
      <c r="O776" s="98">
        <f>((P776-N776)/2)+N776</f>
        <v>67969</v>
      </c>
      <c r="P776" s="37">
        <v>60876</v>
      </c>
      <c r="Q776" s="37">
        <v>59908</v>
      </c>
      <c r="R776" s="37">
        <v>66297</v>
      </c>
      <c r="S776" s="37">
        <v>72294</v>
      </c>
      <c r="T776" s="66">
        <v>81322</v>
      </c>
      <c r="U776" s="62">
        <v>91838</v>
      </c>
      <c r="V776" s="67">
        <v>97938</v>
      </c>
      <c r="W776" s="67">
        <v>76977</v>
      </c>
      <c r="X776" s="67">
        <v>80682</v>
      </c>
      <c r="Y776" s="67"/>
      <c r="Z776" s="67"/>
      <c r="AA776" s="67"/>
      <c r="AB776" s="67"/>
      <c r="AC776" s="147"/>
      <c r="AD776" s="147"/>
      <c r="AE776" s="47" t="str">
        <f t="shared" si="771"/>
        <v>NA</v>
      </c>
      <c r="AF776" s="47" t="str">
        <f t="shared" si="772"/>
        <v>NA</v>
      </c>
      <c r="AG776" s="47" t="str">
        <f t="shared" si="773"/>
        <v>NA</v>
      </c>
      <c r="AH776" s="47" t="str">
        <f t="shared" si="774"/>
        <v>NA</v>
      </c>
      <c r="AI776" s="47">
        <f t="shared" si="775"/>
        <v>309</v>
      </c>
      <c r="AJ776" s="47">
        <f t="shared" si="776"/>
        <v>330</v>
      </c>
      <c r="AK776" s="47">
        <f t="shared" si="777"/>
        <v>330</v>
      </c>
      <c r="AL776" s="47">
        <f t="shared" si="778"/>
        <v>332</v>
      </c>
      <c r="AM776" s="47">
        <f t="shared" si="779"/>
        <v>340</v>
      </c>
      <c r="AN776" s="47">
        <f t="shared" si="780"/>
        <v>342</v>
      </c>
      <c r="AO776" s="47">
        <f t="shared" si="781"/>
        <v>357</v>
      </c>
      <c r="AP776" s="47">
        <f t="shared" si="782"/>
        <v>362</v>
      </c>
      <c r="AQ776" s="47">
        <f t="shared" si="783"/>
        <v>372</v>
      </c>
      <c r="AR776" s="47">
        <f t="shared" si="784"/>
        <v>376</v>
      </c>
      <c r="AS776" s="47">
        <f t="shared" si="785"/>
        <v>381</v>
      </c>
      <c r="AT776" s="47">
        <f t="shared" si="786"/>
        <v>385</v>
      </c>
      <c r="AU776" s="47">
        <f t="shared" si="787"/>
        <v>386</v>
      </c>
      <c r="AV776" s="47">
        <f t="shared" si="788"/>
        <v>387</v>
      </c>
      <c r="AW776" s="47">
        <f t="shared" si="789"/>
        <v>390</v>
      </c>
      <c r="AX776" s="47">
        <f t="shared" si="790"/>
        <v>375</v>
      </c>
      <c r="AY776" s="47">
        <f t="shared" si="791"/>
        <v>385</v>
      </c>
      <c r="AZ776" s="47" t="str">
        <f t="shared" si="792"/>
        <v>NA</v>
      </c>
      <c r="BA776" s="47" t="str">
        <f t="shared" si="793"/>
        <v>NA</v>
      </c>
      <c r="BB776" s="47" t="str">
        <f t="shared" si="758"/>
        <v>NA</v>
      </c>
      <c r="BC776" s="47" t="str">
        <f t="shared" si="759"/>
        <v>NA</v>
      </c>
      <c r="BD776" s="47" t="str">
        <f t="shared" si="760"/>
        <v>NA</v>
      </c>
      <c r="BE776" s="47" t="str">
        <f t="shared" si="761"/>
        <v>NA</v>
      </c>
    </row>
    <row r="777" spans="1:57" s="36" customFormat="1" ht="15" customHeight="1" x14ac:dyDescent="0.25">
      <c r="A777" s="54" t="s">
        <v>513</v>
      </c>
      <c r="B777" s="8" t="s">
        <v>917</v>
      </c>
      <c r="C777" s="81" t="s">
        <v>1130</v>
      </c>
      <c r="D777" s="37"/>
      <c r="E777" s="37"/>
      <c r="F777" s="37"/>
      <c r="G777" s="37"/>
      <c r="H777" s="37"/>
      <c r="I777" s="37"/>
      <c r="J777" s="37"/>
      <c r="K777" s="37"/>
      <c r="L777" s="37">
        <v>27737</v>
      </c>
      <c r="M777" s="37">
        <v>33320</v>
      </c>
      <c r="N777" s="37">
        <v>37953</v>
      </c>
      <c r="O777" s="37">
        <v>39302</v>
      </c>
      <c r="P777" s="37">
        <v>37391</v>
      </c>
      <c r="Q777" s="37">
        <v>38882</v>
      </c>
      <c r="R777" s="37">
        <v>48478</v>
      </c>
      <c r="S777" s="37">
        <v>59361</v>
      </c>
      <c r="T777" s="66">
        <v>70077</v>
      </c>
      <c r="U777" s="62">
        <v>78813</v>
      </c>
      <c r="V777" s="67">
        <v>77575</v>
      </c>
      <c r="W777" s="67">
        <v>60611</v>
      </c>
      <c r="X777" s="67">
        <v>74137</v>
      </c>
      <c r="Y777" s="67"/>
      <c r="Z777" s="67"/>
      <c r="AA777" s="67"/>
      <c r="AB777" s="67"/>
      <c r="AC777" s="147">
        <v>102658</v>
      </c>
      <c r="AD777" s="147">
        <v>98274</v>
      </c>
      <c r="AE777" s="47" t="str">
        <f t="shared" si="771"/>
        <v>NA</v>
      </c>
      <c r="AF777" s="47" t="str">
        <f t="shared" si="772"/>
        <v>NA</v>
      </c>
      <c r="AG777" s="47" t="str">
        <f t="shared" si="773"/>
        <v>NA</v>
      </c>
      <c r="AH777" s="47" t="str">
        <f t="shared" si="774"/>
        <v>NA</v>
      </c>
      <c r="AI777" s="47" t="str">
        <f t="shared" si="775"/>
        <v>NA</v>
      </c>
      <c r="AJ777" s="47" t="str">
        <f t="shared" si="776"/>
        <v>NA</v>
      </c>
      <c r="AK777" s="47" t="str">
        <f t="shared" si="777"/>
        <v>NA</v>
      </c>
      <c r="AL777" s="47" t="str">
        <f t="shared" si="778"/>
        <v>NA</v>
      </c>
      <c r="AM777" s="47">
        <f t="shared" si="779"/>
        <v>447</v>
      </c>
      <c r="AN777" s="47">
        <f t="shared" si="780"/>
        <v>446</v>
      </c>
      <c r="AO777" s="47">
        <f t="shared" si="781"/>
        <v>478</v>
      </c>
      <c r="AP777" s="47">
        <f t="shared" si="782"/>
        <v>466</v>
      </c>
      <c r="AQ777" s="47">
        <f t="shared" si="783"/>
        <v>474</v>
      </c>
      <c r="AR777" s="47">
        <f t="shared" si="784"/>
        <v>481</v>
      </c>
      <c r="AS777" s="47">
        <f t="shared" si="785"/>
        <v>458</v>
      </c>
      <c r="AT777" s="47">
        <f t="shared" si="786"/>
        <v>423</v>
      </c>
      <c r="AU777" s="47">
        <f t="shared" si="787"/>
        <v>416</v>
      </c>
      <c r="AV777" s="47">
        <f t="shared" si="788"/>
        <v>427</v>
      </c>
      <c r="AW777" s="47">
        <f t="shared" si="789"/>
        <v>445</v>
      </c>
      <c r="AX777" s="47">
        <f t="shared" si="790"/>
        <v>434</v>
      </c>
      <c r="AY777" s="47">
        <f t="shared" si="791"/>
        <v>405</v>
      </c>
      <c r="AZ777" s="47" t="str">
        <f t="shared" si="792"/>
        <v>NA</v>
      </c>
      <c r="BA777" s="47" t="str">
        <f t="shared" si="793"/>
        <v>NA</v>
      </c>
      <c r="BB777" s="47" t="str">
        <f t="shared" si="758"/>
        <v>NA</v>
      </c>
      <c r="BC777" s="47" t="str">
        <f t="shared" si="759"/>
        <v>NA</v>
      </c>
      <c r="BD777" s="47">
        <f t="shared" si="760"/>
        <v>440</v>
      </c>
      <c r="BE777" s="47">
        <f t="shared" si="761"/>
        <v>444</v>
      </c>
    </row>
    <row r="778" spans="1:57" s="36" customFormat="1" ht="15" customHeight="1" x14ac:dyDescent="0.25">
      <c r="A778" s="54" t="s">
        <v>1007</v>
      </c>
      <c r="B778" s="8" t="s">
        <v>924</v>
      </c>
      <c r="C778" s="81" t="s">
        <v>1130</v>
      </c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>
        <v>47268</v>
      </c>
      <c r="R778" s="37">
        <v>53652</v>
      </c>
      <c r="S778" s="37">
        <v>59055</v>
      </c>
      <c r="T778" s="70">
        <f>(($V$665-$S$665)/3)+S778</f>
        <v>63400.333333333336</v>
      </c>
      <c r="U778" s="70">
        <f>(($V$665-$S$665)/3)+T778</f>
        <v>67745.666666666672</v>
      </c>
      <c r="V778" s="67">
        <v>82411</v>
      </c>
      <c r="W778" s="67">
        <v>62621</v>
      </c>
      <c r="X778" s="67">
        <v>68349</v>
      </c>
      <c r="Y778" s="67"/>
      <c r="Z778" s="67"/>
      <c r="AA778" s="67"/>
      <c r="AB778" s="67"/>
      <c r="AC778" s="147">
        <v>90326</v>
      </c>
      <c r="AD778" s="147">
        <v>85903</v>
      </c>
      <c r="AE778" s="47" t="str">
        <f t="shared" si="771"/>
        <v>NA</v>
      </c>
      <c r="AF778" s="47" t="str">
        <f t="shared" si="772"/>
        <v>NA</v>
      </c>
      <c r="AG778" s="47" t="str">
        <f t="shared" si="773"/>
        <v>NA</v>
      </c>
      <c r="AH778" s="47" t="str">
        <f t="shared" si="774"/>
        <v>NA</v>
      </c>
      <c r="AI778" s="47" t="str">
        <f t="shared" si="775"/>
        <v>NA</v>
      </c>
      <c r="AJ778" s="47" t="str">
        <f t="shared" si="776"/>
        <v>NA</v>
      </c>
      <c r="AK778" s="47" t="str">
        <f t="shared" si="777"/>
        <v>NA</v>
      </c>
      <c r="AL778" s="47" t="str">
        <f t="shared" si="778"/>
        <v>NA</v>
      </c>
      <c r="AM778" s="47" t="str">
        <f t="shared" si="779"/>
        <v>NA</v>
      </c>
      <c r="AN778" s="47" t="str">
        <f t="shared" si="780"/>
        <v>NA</v>
      </c>
      <c r="AO778" s="47" t="str">
        <f t="shared" si="781"/>
        <v>NA</v>
      </c>
      <c r="AP778" s="47" t="str">
        <f t="shared" si="782"/>
        <v>NA</v>
      </c>
      <c r="AQ778" s="47" t="str">
        <f t="shared" si="783"/>
        <v>NA</v>
      </c>
      <c r="AR778" s="47">
        <f t="shared" si="784"/>
        <v>431</v>
      </c>
      <c r="AS778" s="47">
        <f t="shared" si="785"/>
        <v>423</v>
      </c>
      <c r="AT778" s="47">
        <f t="shared" si="786"/>
        <v>425</v>
      </c>
      <c r="AU778" s="47">
        <f t="shared" si="787"/>
        <v>437</v>
      </c>
      <c r="AV778" s="47">
        <f t="shared" si="788"/>
        <v>465</v>
      </c>
      <c r="AW778" s="47">
        <f t="shared" si="789"/>
        <v>425</v>
      </c>
      <c r="AX778" s="47">
        <f t="shared" si="790"/>
        <v>422</v>
      </c>
      <c r="AY778" s="47">
        <f t="shared" si="791"/>
        <v>423</v>
      </c>
      <c r="AZ778" s="47" t="str">
        <f t="shared" si="792"/>
        <v>NA</v>
      </c>
      <c r="BA778" s="47" t="str">
        <f t="shared" si="793"/>
        <v>NA</v>
      </c>
      <c r="BB778" s="47" t="str">
        <f t="shared" si="758"/>
        <v>NA</v>
      </c>
      <c r="BC778" s="47" t="str">
        <f t="shared" si="759"/>
        <v>NA</v>
      </c>
      <c r="BD778" s="47">
        <f t="shared" si="760"/>
        <v>468</v>
      </c>
      <c r="BE778" s="47">
        <f t="shared" si="761"/>
        <v>477</v>
      </c>
    </row>
    <row r="779" spans="1:57" s="36" customFormat="1" ht="15" customHeight="1" x14ac:dyDescent="0.25">
      <c r="A779" s="54" t="s">
        <v>248</v>
      </c>
      <c r="B779" s="8" t="s">
        <v>928</v>
      </c>
      <c r="C779" s="81" t="s">
        <v>1130</v>
      </c>
      <c r="D779" s="37"/>
      <c r="E779" s="37"/>
      <c r="F779" s="37"/>
      <c r="G779" s="37"/>
      <c r="H779" s="37">
        <v>23429</v>
      </c>
      <c r="I779" s="37">
        <v>26185</v>
      </c>
      <c r="J779" s="37">
        <v>29287</v>
      </c>
      <c r="K779" s="37">
        <v>32928</v>
      </c>
      <c r="L779" s="37">
        <v>39400</v>
      </c>
      <c r="M779" s="37">
        <v>44738</v>
      </c>
      <c r="N779" s="37">
        <v>48958</v>
      </c>
      <c r="O779" s="37">
        <v>48981</v>
      </c>
      <c r="P779" s="37">
        <v>44698</v>
      </c>
      <c r="Q779" s="37">
        <v>49131</v>
      </c>
      <c r="R779" s="37">
        <v>60835</v>
      </c>
      <c r="S779" s="37">
        <v>64791</v>
      </c>
      <c r="T779" s="66">
        <v>71517</v>
      </c>
      <c r="U779" s="62">
        <v>81830</v>
      </c>
      <c r="V779" s="67">
        <v>81914</v>
      </c>
      <c r="W779" s="67">
        <v>63135</v>
      </c>
      <c r="X779" s="67">
        <v>64144</v>
      </c>
      <c r="Y779" s="67"/>
      <c r="Z779" s="67"/>
      <c r="AA779" s="67"/>
      <c r="AB779" s="67"/>
      <c r="AC779" s="147">
        <v>78541</v>
      </c>
      <c r="AD779" s="147">
        <v>71347</v>
      </c>
      <c r="AE779" s="47" t="str">
        <f t="shared" si="771"/>
        <v>NA</v>
      </c>
      <c r="AF779" s="47" t="str">
        <f t="shared" si="772"/>
        <v>NA</v>
      </c>
      <c r="AG779" s="47" t="str">
        <f t="shared" si="773"/>
        <v>NA</v>
      </c>
      <c r="AH779" s="47" t="str">
        <f t="shared" si="774"/>
        <v>NA</v>
      </c>
      <c r="AI779" s="47">
        <f t="shared" si="775"/>
        <v>360</v>
      </c>
      <c r="AJ779" s="47">
        <f t="shared" si="776"/>
        <v>379</v>
      </c>
      <c r="AK779" s="47">
        <f t="shared" si="777"/>
        <v>383</v>
      </c>
      <c r="AL779" s="47">
        <f t="shared" si="778"/>
        <v>394</v>
      </c>
      <c r="AM779" s="47">
        <f t="shared" si="779"/>
        <v>398</v>
      </c>
      <c r="AN779" s="47">
        <f t="shared" si="780"/>
        <v>392</v>
      </c>
      <c r="AO779" s="47">
        <f t="shared" si="781"/>
        <v>425</v>
      </c>
      <c r="AP779" s="47">
        <f t="shared" si="782"/>
        <v>421</v>
      </c>
      <c r="AQ779" s="47">
        <f t="shared" si="783"/>
        <v>438</v>
      </c>
      <c r="AR779" s="47">
        <f t="shared" si="784"/>
        <v>423</v>
      </c>
      <c r="AS779" s="47">
        <f t="shared" si="785"/>
        <v>397</v>
      </c>
      <c r="AT779" s="47">
        <f t="shared" si="786"/>
        <v>406</v>
      </c>
      <c r="AU779" s="47">
        <f t="shared" si="787"/>
        <v>414</v>
      </c>
      <c r="AV779" s="47">
        <f t="shared" si="788"/>
        <v>415</v>
      </c>
      <c r="AW779" s="47">
        <f t="shared" si="789"/>
        <v>428</v>
      </c>
      <c r="AX779" s="47">
        <f t="shared" si="790"/>
        <v>420</v>
      </c>
      <c r="AY779" s="47">
        <f t="shared" si="791"/>
        <v>446</v>
      </c>
      <c r="AZ779" s="47" t="str">
        <f t="shared" si="792"/>
        <v>NA</v>
      </c>
      <c r="BA779" s="47" t="str">
        <f t="shared" si="793"/>
        <v>NA</v>
      </c>
      <c r="BB779" s="47" t="str">
        <f t="shared" si="758"/>
        <v>NA</v>
      </c>
      <c r="BC779" s="47" t="str">
        <f t="shared" si="759"/>
        <v>NA</v>
      </c>
      <c r="BD779" s="47">
        <f t="shared" si="760"/>
        <v>513</v>
      </c>
      <c r="BE779" s="47">
        <f t="shared" si="761"/>
        <v>531</v>
      </c>
    </row>
    <row r="780" spans="1:57" s="36" customFormat="1" ht="15" customHeight="1" x14ac:dyDescent="0.25">
      <c r="A780" s="54" t="s">
        <v>393</v>
      </c>
      <c r="B780" s="8" t="s">
        <v>930</v>
      </c>
      <c r="C780" s="81" t="s">
        <v>1130</v>
      </c>
      <c r="D780" s="37"/>
      <c r="E780" s="37"/>
      <c r="F780" s="37"/>
      <c r="G780" s="37"/>
      <c r="H780" s="37">
        <v>22215</v>
      </c>
      <c r="I780" s="37">
        <v>24735</v>
      </c>
      <c r="J780" s="98">
        <f>((L780-I780)/3)+I780</f>
        <v>25241.666666666668</v>
      </c>
      <c r="K780" s="98">
        <f>((L780-I780)/3)+J780</f>
        <v>25748.333333333336</v>
      </c>
      <c r="L780" s="37">
        <v>26255</v>
      </c>
      <c r="M780" s="37">
        <v>30648</v>
      </c>
      <c r="N780" s="37">
        <v>30087</v>
      </c>
      <c r="O780" s="37">
        <v>31185</v>
      </c>
      <c r="P780" s="37">
        <v>31170</v>
      </c>
      <c r="Q780" s="37">
        <v>33928</v>
      </c>
      <c r="R780" s="37">
        <v>38728</v>
      </c>
      <c r="S780" s="37">
        <v>46606</v>
      </c>
      <c r="T780" s="66">
        <v>50064</v>
      </c>
      <c r="U780" s="62">
        <v>59420</v>
      </c>
      <c r="V780" s="67">
        <v>55539</v>
      </c>
      <c r="W780" s="67">
        <v>45753</v>
      </c>
      <c r="X780" s="67">
        <v>51296</v>
      </c>
      <c r="Y780" s="67"/>
      <c r="Z780" s="67"/>
      <c r="AA780" s="67"/>
      <c r="AB780" s="67"/>
      <c r="AC780" s="147">
        <v>77868</v>
      </c>
      <c r="AD780" s="147">
        <v>76721</v>
      </c>
      <c r="AE780" s="47" t="str">
        <f t="shared" si="771"/>
        <v>NA</v>
      </c>
      <c r="AF780" s="47" t="str">
        <f t="shared" si="772"/>
        <v>NA</v>
      </c>
      <c r="AG780" s="47" t="str">
        <f t="shared" si="773"/>
        <v>NA</v>
      </c>
      <c r="AH780" s="47" t="str">
        <f t="shared" si="774"/>
        <v>NA</v>
      </c>
      <c r="AI780" s="47">
        <f t="shared" si="775"/>
        <v>365</v>
      </c>
      <c r="AJ780" s="47">
        <f t="shared" si="776"/>
        <v>388</v>
      </c>
      <c r="AK780" s="47">
        <f t="shared" si="777"/>
        <v>406</v>
      </c>
      <c r="AL780" s="47">
        <f t="shared" si="778"/>
        <v>424</v>
      </c>
      <c r="AM780" s="47">
        <f t="shared" si="779"/>
        <v>455</v>
      </c>
      <c r="AN780" s="47">
        <f t="shared" si="780"/>
        <v>456</v>
      </c>
      <c r="AO780" s="47">
        <f t="shared" si="781"/>
        <v>519</v>
      </c>
      <c r="AP780" s="47">
        <f t="shared" si="782"/>
        <v>509</v>
      </c>
      <c r="AQ780" s="47">
        <f t="shared" si="783"/>
        <v>520</v>
      </c>
      <c r="AR780" s="47">
        <f t="shared" si="784"/>
        <v>513</v>
      </c>
      <c r="AS780" s="47">
        <f t="shared" si="785"/>
        <v>515</v>
      </c>
      <c r="AT780" s="47">
        <f t="shared" si="786"/>
        <v>491</v>
      </c>
      <c r="AU780" s="47">
        <f t="shared" si="787"/>
        <v>500</v>
      </c>
      <c r="AV780" s="47">
        <f t="shared" si="788"/>
        <v>499</v>
      </c>
      <c r="AW780" s="47">
        <f t="shared" si="789"/>
        <v>537</v>
      </c>
      <c r="AX780" s="47">
        <f t="shared" si="790"/>
        <v>505</v>
      </c>
      <c r="AY780" s="47">
        <f t="shared" si="791"/>
        <v>506</v>
      </c>
      <c r="AZ780" s="47" t="str">
        <f t="shared" si="792"/>
        <v>NA</v>
      </c>
      <c r="BA780" s="47" t="str">
        <f t="shared" si="793"/>
        <v>NA</v>
      </c>
      <c r="BB780" s="47" t="str">
        <f t="shared" si="758"/>
        <v>NA</v>
      </c>
      <c r="BC780" s="47" t="str">
        <f t="shared" si="759"/>
        <v>NA</v>
      </c>
      <c r="BD780" s="47">
        <f t="shared" si="760"/>
        <v>515</v>
      </c>
      <c r="BE780" s="47">
        <f t="shared" si="761"/>
        <v>514</v>
      </c>
    </row>
    <row r="781" spans="1:57" s="36" customFormat="1" ht="15" customHeight="1" x14ac:dyDescent="0.25">
      <c r="A781" s="54" t="s">
        <v>1099</v>
      </c>
      <c r="B781" s="8" t="s">
        <v>926</v>
      </c>
      <c r="C781" s="81" t="s">
        <v>1130</v>
      </c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>
        <v>25893</v>
      </c>
      <c r="S781" s="37">
        <v>28990</v>
      </c>
      <c r="T781" s="66">
        <v>32601</v>
      </c>
      <c r="U781" s="62">
        <v>43685</v>
      </c>
      <c r="V781" s="67">
        <v>41772</v>
      </c>
      <c r="W781" s="67">
        <v>39126</v>
      </c>
      <c r="X781" s="67">
        <v>43713</v>
      </c>
      <c r="Y781" s="67"/>
      <c r="Z781" s="67"/>
      <c r="AA781" s="67"/>
      <c r="AB781" s="67"/>
      <c r="AC781" s="147"/>
      <c r="AD781" s="147"/>
      <c r="AE781" s="47" t="str">
        <f t="shared" si="771"/>
        <v>NA</v>
      </c>
      <c r="AF781" s="47" t="str">
        <f t="shared" si="772"/>
        <v>NA</v>
      </c>
      <c r="AG781" s="47" t="str">
        <f t="shared" si="773"/>
        <v>NA</v>
      </c>
      <c r="AH781" s="47" t="str">
        <f t="shared" si="774"/>
        <v>NA</v>
      </c>
      <c r="AI781" s="47" t="str">
        <f t="shared" si="775"/>
        <v>NA</v>
      </c>
      <c r="AJ781" s="47" t="str">
        <f t="shared" si="776"/>
        <v>NA</v>
      </c>
      <c r="AK781" s="47" t="str">
        <f t="shared" si="777"/>
        <v>NA</v>
      </c>
      <c r="AL781" s="47" t="str">
        <f t="shared" si="778"/>
        <v>NA</v>
      </c>
      <c r="AM781" s="47" t="str">
        <f t="shared" si="779"/>
        <v>NA</v>
      </c>
      <c r="AN781" s="47" t="str">
        <f t="shared" si="780"/>
        <v>NA</v>
      </c>
      <c r="AO781" s="47" t="str">
        <f t="shared" si="781"/>
        <v>NA</v>
      </c>
      <c r="AP781" s="47" t="str">
        <f t="shared" si="782"/>
        <v>NA</v>
      </c>
      <c r="AQ781" s="47" t="str">
        <f t="shared" si="783"/>
        <v>NA</v>
      </c>
      <c r="AR781" s="47" t="str">
        <f t="shared" si="784"/>
        <v>NA</v>
      </c>
      <c r="AS781" s="47">
        <f t="shared" si="785"/>
        <v>598</v>
      </c>
      <c r="AT781" s="47">
        <f t="shared" si="786"/>
        <v>593</v>
      </c>
      <c r="AU781" s="47">
        <f t="shared" si="787"/>
        <v>597</v>
      </c>
      <c r="AV781" s="47">
        <f t="shared" si="788"/>
        <v>572</v>
      </c>
      <c r="AW781" s="47">
        <f t="shared" si="789"/>
        <v>614</v>
      </c>
      <c r="AX781" s="47">
        <f t="shared" si="790"/>
        <v>537</v>
      </c>
      <c r="AY781" s="47">
        <f t="shared" si="791"/>
        <v>541</v>
      </c>
      <c r="AZ781" s="47" t="str">
        <f t="shared" si="792"/>
        <v>NA</v>
      </c>
      <c r="BA781" s="47" t="str">
        <f t="shared" si="793"/>
        <v>NA</v>
      </c>
      <c r="BB781" s="47" t="str">
        <f t="shared" si="758"/>
        <v>NA</v>
      </c>
      <c r="BC781" s="47" t="str">
        <f t="shared" si="759"/>
        <v>NA</v>
      </c>
      <c r="BD781" s="47" t="str">
        <f t="shared" si="760"/>
        <v>NA</v>
      </c>
      <c r="BE781" s="47" t="str">
        <f t="shared" si="761"/>
        <v>NA</v>
      </c>
    </row>
    <row r="782" spans="1:57" s="36" customFormat="1" ht="15" customHeight="1" x14ac:dyDescent="0.25">
      <c r="A782" s="54" t="s">
        <v>560</v>
      </c>
      <c r="B782" s="8" t="s">
        <v>917</v>
      </c>
      <c r="C782" s="81" t="s">
        <v>1130</v>
      </c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66"/>
      <c r="U782" s="62">
        <v>32923</v>
      </c>
      <c r="V782" s="67">
        <v>40771</v>
      </c>
      <c r="W782" s="67">
        <v>33428</v>
      </c>
      <c r="X782" s="67">
        <v>39150</v>
      </c>
      <c r="Y782" s="67"/>
      <c r="Z782" s="67"/>
      <c r="AA782" s="67"/>
      <c r="AB782" s="67"/>
      <c r="AC782" s="147"/>
      <c r="AD782" s="147"/>
      <c r="AE782" s="47" t="str">
        <f t="shared" si="771"/>
        <v>NA</v>
      </c>
      <c r="AF782" s="47" t="str">
        <f t="shared" si="772"/>
        <v>NA</v>
      </c>
      <c r="AG782" s="47" t="str">
        <f t="shared" si="773"/>
        <v>NA</v>
      </c>
      <c r="AH782" s="47" t="str">
        <f t="shared" si="774"/>
        <v>NA</v>
      </c>
      <c r="AI782" s="47" t="str">
        <f t="shared" si="775"/>
        <v>NA</v>
      </c>
      <c r="AJ782" s="47" t="str">
        <f t="shared" si="776"/>
        <v>NA</v>
      </c>
      <c r="AK782" s="47" t="str">
        <f t="shared" si="777"/>
        <v>NA</v>
      </c>
      <c r="AL782" s="47" t="str">
        <f t="shared" si="778"/>
        <v>NA</v>
      </c>
      <c r="AM782" s="47" t="str">
        <f t="shared" si="779"/>
        <v>NA</v>
      </c>
      <c r="AN782" s="47" t="str">
        <f t="shared" si="780"/>
        <v>NA</v>
      </c>
      <c r="AO782" s="47" t="str">
        <f t="shared" si="781"/>
        <v>NA</v>
      </c>
      <c r="AP782" s="47" t="str">
        <f t="shared" si="782"/>
        <v>NA</v>
      </c>
      <c r="AQ782" s="47" t="str">
        <f t="shared" si="783"/>
        <v>NA</v>
      </c>
      <c r="AR782" s="47" t="str">
        <f t="shared" si="784"/>
        <v>NA</v>
      </c>
      <c r="AS782" s="47" t="str">
        <f t="shared" si="785"/>
        <v>NA</v>
      </c>
      <c r="AT782" s="47" t="str">
        <f t="shared" si="786"/>
        <v>NA</v>
      </c>
      <c r="AU782" s="47" t="str">
        <f t="shared" si="787"/>
        <v>NA</v>
      </c>
      <c r="AV782" s="47">
        <f t="shared" si="788"/>
        <v>627</v>
      </c>
      <c r="AW782" s="47">
        <f t="shared" si="789"/>
        <v>621</v>
      </c>
      <c r="AX782" s="47">
        <f t="shared" si="790"/>
        <v>569</v>
      </c>
      <c r="AY782" s="47">
        <f t="shared" si="791"/>
        <v>559</v>
      </c>
      <c r="AZ782" s="47" t="str">
        <f t="shared" si="792"/>
        <v>NA</v>
      </c>
      <c r="BA782" s="47" t="str">
        <f t="shared" si="793"/>
        <v>NA</v>
      </c>
      <c r="BB782" s="47" t="str">
        <f t="shared" si="758"/>
        <v>NA</v>
      </c>
      <c r="BC782" s="47" t="str">
        <f t="shared" si="759"/>
        <v>NA</v>
      </c>
      <c r="BD782" s="47" t="str">
        <f t="shared" si="760"/>
        <v>NA</v>
      </c>
      <c r="BE782" s="47" t="str">
        <f t="shared" si="761"/>
        <v>NA</v>
      </c>
    </row>
    <row r="783" spans="1:57" s="36" customFormat="1" ht="15" customHeight="1" x14ac:dyDescent="0.25">
      <c r="A783" s="54" t="s">
        <v>2125</v>
      </c>
      <c r="B783" s="8" t="s">
        <v>919</v>
      </c>
      <c r="C783" s="81" t="s">
        <v>1130</v>
      </c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66">
        <v>27505</v>
      </c>
      <c r="U783" s="62">
        <v>36436</v>
      </c>
      <c r="V783" s="67">
        <v>34098</v>
      </c>
      <c r="W783" s="67">
        <v>28061</v>
      </c>
      <c r="X783" s="67">
        <v>32332</v>
      </c>
      <c r="Y783" s="67"/>
      <c r="Z783" s="67"/>
      <c r="AA783" s="67"/>
      <c r="AB783" s="67"/>
      <c r="AC783" s="147"/>
      <c r="AD783" s="147"/>
      <c r="AE783" s="47" t="str">
        <f t="shared" si="771"/>
        <v>NA</v>
      </c>
      <c r="AF783" s="47" t="str">
        <f t="shared" si="772"/>
        <v>NA</v>
      </c>
      <c r="AG783" s="47" t="str">
        <f t="shared" si="773"/>
        <v>NA</v>
      </c>
      <c r="AH783" s="47" t="str">
        <f t="shared" si="774"/>
        <v>NA</v>
      </c>
      <c r="AI783" s="47" t="str">
        <f t="shared" si="775"/>
        <v>NA</v>
      </c>
      <c r="AJ783" s="47" t="str">
        <f t="shared" si="776"/>
        <v>NA</v>
      </c>
      <c r="AK783" s="47" t="str">
        <f t="shared" si="777"/>
        <v>NA</v>
      </c>
      <c r="AL783" s="47" t="str">
        <f t="shared" si="778"/>
        <v>NA</v>
      </c>
      <c r="AM783" s="47" t="str">
        <f t="shared" si="779"/>
        <v>NA</v>
      </c>
      <c r="AN783" s="47" t="str">
        <f t="shared" si="780"/>
        <v>NA</v>
      </c>
      <c r="AO783" s="47" t="str">
        <f t="shared" si="781"/>
        <v>NA</v>
      </c>
      <c r="AP783" s="47" t="str">
        <f t="shared" si="782"/>
        <v>NA</v>
      </c>
      <c r="AQ783" s="47" t="str">
        <f t="shared" si="783"/>
        <v>NA</v>
      </c>
      <c r="AR783" s="47" t="str">
        <f t="shared" si="784"/>
        <v>NA</v>
      </c>
      <c r="AS783" s="47" t="str">
        <f t="shared" si="785"/>
        <v>NA</v>
      </c>
      <c r="AT783" s="47" t="str">
        <f t="shared" si="786"/>
        <v>NA</v>
      </c>
      <c r="AU783" s="47">
        <f t="shared" si="787"/>
        <v>633</v>
      </c>
      <c r="AV783" s="47">
        <f t="shared" si="788"/>
        <v>606</v>
      </c>
      <c r="AW783" s="47">
        <f t="shared" si="789"/>
        <v>654</v>
      </c>
      <c r="AX783" s="47">
        <f t="shared" si="790"/>
        <v>609</v>
      </c>
      <c r="AY783" s="47">
        <f t="shared" si="791"/>
        <v>601</v>
      </c>
      <c r="AZ783" s="47" t="str">
        <f t="shared" si="792"/>
        <v>NA</v>
      </c>
      <c r="BA783" s="47" t="str">
        <f t="shared" si="793"/>
        <v>NA</v>
      </c>
      <c r="BB783" s="47" t="str">
        <f t="shared" si="758"/>
        <v>NA</v>
      </c>
      <c r="BC783" s="47" t="str">
        <f t="shared" si="759"/>
        <v>NA</v>
      </c>
      <c r="BD783" s="47" t="str">
        <f t="shared" si="760"/>
        <v>NA</v>
      </c>
      <c r="BE783" s="47" t="str">
        <f t="shared" si="761"/>
        <v>NA</v>
      </c>
    </row>
    <row r="784" spans="1:57" s="36" customFormat="1" ht="15" customHeight="1" x14ac:dyDescent="0.25">
      <c r="A784" s="54" t="s">
        <v>201</v>
      </c>
      <c r="B784" s="8" t="s">
        <v>930</v>
      </c>
      <c r="C784" s="81" t="s">
        <v>1130</v>
      </c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66"/>
      <c r="U784" s="62"/>
      <c r="V784" s="67">
        <v>24040</v>
      </c>
      <c r="W784" s="67">
        <v>23942</v>
      </c>
      <c r="X784" s="67">
        <v>29854</v>
      </c>
      <c r="Y784" s="67"/>
      <c r="Z784" s="67"/>
      <c r="AA784" s="67"/>
      <c r="AB784" s="67"/>
      <c r="AC784" s="147">
        <v>45055</v>
      </c>
      <c r="AD784" s="147">
        <v>44727</v>
      </c>
      <c r="AE784" s="47" t="str">
        <f t="shared" si="771"/>
        <v>NA</v>
      </c>
      <c r="AF784" s="47" t="str">
        <f t="shared" si="772"/>
        <v>NA</v>
      </c>
      <c r="AG784" s="47" t="str">
        <f t="shared" si="773"/>
        <v>NA</v>
      </c>
      <c r="AH784" s="47" t="str">
        <f t="shared" si="774"/>
        <v>NA</v>
      </c>
      <c r="AI784" s="47" t="str">
        <f t="shared" si="775"/>
        <v>NA</v>
      </c>
      <c r="AJ784" s="47" t="str">
        <f t="shared" si="776"/>
        <v>NA</v>
      </c>
      <c r="AK784" s="47" t="str">
        <f t="shared" si="777"/>
        <v>NA</v>
      </c>
      <c r="AL784" s="47" t="str">
        <f t="shared" si="778"/>
        <v>NA</v>
      </c>
      <c r="AM784" s="47" t="str">
        <f t="shared" si="779"/>
        <v>NA</v>
      </c>
      <c r="AN784" s="47" t="str">
        <f t="shared" si="780"/>
        <v>NA</v>
      </c>
      <c r="AO784" s="47" t="str">
        <f t="shared" si="781"/>
        <v>NA</v>
      </c>
      <c r="AP784" s="47" t="str">
        <f t="shared" si="782"/>
        <v>NA</v>
      </c>
      <c r="AQ784" s="47" t="str">
        <f t="shared" si="783"/>
        <v>NA</v>
      </c>
      <c r="AR784" s="47" t="str">
        <f t="shared" si="784"/>
        <v>NA</v>
      </c>
      <c r="AS784" s="47" t="str">
        <f t="shared" si="785"/>
        <v>NA</v>
      </c>
      <c r="AT784" s="47" t="str">
        <f t="shared" si="786"/>
        <v>NA</v>
      </c>
      <c r="AU784" s="47" t="str">
        <f t="shared" si="787"/>
        <v>NA</v>
      </c>
      <c r="AV784" s="47" t="str">
        <f t="shared" si="788"/>
        <v>NA</v>
      </c>
      <c r="AW784" s="47">
        <f t="shared" si="789"/>
        <v>734</v>
      </c>
      <c r="AX784" s="47">
        <f t="shared" si="790"/>
        <v>634</v>
      </c>
      <c r="AY784" s="47">
        <f t="shared" si="791"/>
        <v>616</v>
      </c>
      <c r="AZ784" s="47" t="str">
        <f t="shared" si="792"/>
        <v>NA</v>
      </c>
      <c r="BA784" s="47" t="str">
        <f t="shared" si="793"/>
        <v>NA</v>
      </c>
      <c r="BB784" s="47" t="str">
        <f t="shared" si="758"/>
        <v>NA</v>
      </c>
      <c r="BC784" s="47" t="str">
        <f t="shared" si="759"/>
        <v>NA</v>
      </c>
      <c r="BD784" s="47">
        <f t="shared" si="760"/>
        <v>630</v>
      </c>
      <c r="BE784" s="47">
        <f t="shared" si="761"/>
        <v>630</v>
      </c>
    </row>
    <row r="785" spans="1:57" s="36" customFormat="1" ht="15" customHeight="1" x14ac:dyDescent="0.25">
      <c r="A785" s="54" t="s">
        <v>223</v>
      </c>
      <c r="B785" s="8" t="s">
        <v>924</v>
      </c>
      <c r="C785" s="81" t="s">
        <v>1130</v>
      </c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>
        <v>23306</v>
      </c>
      <c r="R785" s="37">
        <v>25449</v>
      </c>
      <c r="S785" s="37">
        <v>28663</v>
      </c>
      <c r="T785" s="66">
        <v>29307</v>
      </c>
      <c r="U785" s="62">
        <v>29906</v>
      </c>
      <c r="V785" s="67">
        <v>31844</v>
      </c>
      <c r="W785" s="67">
        <v>28232</v>
      </c>
      <c r="X785" s="67">
        <v>28641</v>
      </c>
      <c r="Y785" s="67"/>
      <c r="Z785" s="67"/>
      <c r="AA785" s="67"/>
      <c r="AB785" s="67"/>
      <c r="AC785" s="147">
        <v>40464</v>
      </c>
      <c r="AD785" s="147">
        <v>39413</v>
      </c>
      <c r="AE785" s="47" t="str">
        <f t="shared" si="771"/>
        <v>NA</v>
      </c>
      <c r="AF785" s="47" t="str">
        <f t="shared" si="772"/>
        <v>NA</v>
      </c>
      <c r="AG785" s="47" t="str">
        <f t="shared" si="773"/>
        <v>NA</v>
      </c>
      <c r="AH785" s="47" t="str">
        <f t="shared" si="774"/>
        <v>NA</v>
      </c>
      <c r="AI785" s="47" t="str">
        <f t="shared" si="775"/>
        <v>NA</v>
      </c>
      <c r="AJ785" s="47" t="str">
        <f t="shared" si="776"/>
        <v>NA</v>
      </c>
      <c r="AK785" s="47" t="str">
        <f t="shared" si="777"/>
        <v>NA</v>
      </c>
      <c r="AL785" s="47" t="str">
        <f t="shared" si="778"/>
        <v>NA</v>
      </c>
      <c r="AM785" s="47" t="str">
        <f t="shared" si="779"/>
        <v>NA</v>
      </c>
      <c r="AN785" s="47" t="str">
        <f t="shared" si="780"/>
        <v>NA</v>
      </c>
      <c r="AO785" s="47" t="str">
        <f t="shared" si="781"/>
        <v>NA</v>
      </c>
      <c r="AP785" s="47" t="str">
        <f t="shared" si="782"/>
        <v>NA</v>
      </c>
      <c r="AQ785" s="47" t="str">
        <f t="shared" si="783"/>
        <v>NA</v>
      </c>
      <c r="AR785" s="47">
        <f t="shared" si="784"/>
        <v>602</v>
      </c>
      <c r="AS785" s="47">
        <f t="shared" si="785"/>
        <v>603</v>
      </c>
      <c r="AT785" s="47">
        <f t="shared" si="786"/>
        <v>597</v>
      </c>
      <c r="AU785" s="47">
        <f t="shared" si="787"/>
        <v>624</v>
      </c>
      <c r="AV785" s="47">
        <f t="shared" si="788"/>
        <v>646</v>
      </c>
      <c r="AW785" s="47">
        <f t="shared" si="789"/>
        <v>672</v>
      </c>
      <c r="AX785" s="47">
        <f t="shared" si="790"/>
        <v>605</v>
      </c>
      <c r="AY785" s="47">
        <f t="shared" si="791"/>
        <v>625</v>
      </c>
      <c r="AZ785" s="47" t="str">
        <f t="shared" si="792"/>
        <v>NA</v>
      </c>
      <c r="BA785" s="47" t="str">
        <f t="shared" si="793"/>
        <v>NA</v>
      </c>
      <c r="BB785" s="47" t="str">
        <f t="shared" si="758"/>
        <v>NA</v>
      </c>
      <c r="BC785" s="47" t="str">
        <f t="shared" si="759"/>
        <v>NA</v>
      </c>
      <c r="BD785" s="47">
        <f t="shared" si="760"/>
        <v>650</v>
      </c>
      <c r="BE785" s="47">
        <f t="shared" si="761"/>
        <v>657</v>
      </c>
    </row>
    <row r="786" spans="1:57" s="36" customFormat="1" ht="15" customHeight="1" x14ac:dyDescent="0.25">
      <c r="A786" s="54" t="s">
        <v>61</v>
      </c>
      <c r="B786" s="8" t="s">
        <v>926</v>
      </c>
      <c r="C786" s="81" t="s">
        <v>1130</v>
      </c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>
        <v>20578</v>
      </c>
      <c r="Q786" s="37">
        <v>19938</v>
      </c>
      <c r="R786" s="37">
        <v>21936</v>
      </c>
      <c r="S786" s="37">
        <v>22402</v>
      </c>
      <c r="T786" s="66">
        <v>25473</v>
      </c>
      <c r="U786" s="62">
        <v>27981</v>
      </c>
      <c r="V786" s="67">
        <v>26581</v>
      </c>
      <c r="W786" s="67">
        <v>22888</v>
      </c>
      <c r="X786" s="67">
        <v>24361</v>
      </c>
      <c r="Y786" s="67"/>
      <c r="Z786" s="67"/>
      <c r="AA786" s="67"/>
      <c r="AB786" s="67"/>
      <c r="AC786" s="147"/>
      <c r="AD786" s="147"/>
      <c r="AE786" s="47" t="str">
        <f t="shared" si="771"/>
        <v>NA</v>
      </c>
      <c r="AF786" s="47" t="str">
        <f t="shared" si="772"/>
        <v>NA</v>
      </c>
      <c r="AG786" s="47" t="str">
        <f t="shared" si="773"/>
        <v>NA</v>
      </c>
      <c r="AH786" s="47" t="str">
        <f t="shared" si="774"/>
        <v>NA</v>
      </c>
      <c r="AI786" s="47" t="str">
        <f t="shared" si="775"/>
        <v>NA</v>
      </c>
      <c r="AJ786" s="47" t="str">
        <f t="shared" si="776"/>
        <v>NA</v>
      </c>
      <c r="AK786" s="47" t="str">
        <f t="shared" si="777"/>
        <v>NA</v>
      </c>
      <c r="AL786" s="47" t="str">
        <f t="shared" si="778"/>
        <v>NA</v>
      </c>
      <c r="AM786" s="47" t="str">
        <f t="shared" si="779"/>
        <v>NA</v>
      </c>
      <c r="AN786" s="47" t="str">
        <f t="shared" si="780"/>
        <v>NA</v>
      </c>
      <c r="AO786" s="47" t="str">
        <f t="shared" si="781"/>
        <v>NA</v>
      </c>
      <c r="AP786" s="47" t="str">
        <f t="shared" si="782"/>
        <v>NA</v>
      </c>
      <c r="AQ786" s="47">
        <f t="shared" si="783"/>
        <v>594</v>
      </c>
      <c r="AR786" s="47">
        <f t="shared" si="784"/>
        <v>628</v>
      </c>
      <c r="AS786" s="47">
        <f t="shared" si="785"/>
        <v>627</v>
      </c>
      <c r="AT786" s="47">
        <f t="shared" si="786"/>
        <v>635</v>
      </c>
      <c r="AU786" s="47">
        <f t="shared" si="787"/>
        <v>646</v>
      </c>
      <c r="AV786" s="47">
        <f t="shared" si="788"/>
        <v>656</v>
      </c>
      <c r="AW786" s="47">
        <f t="shared" si="789"/>
        <v>706</v>
      </c>
      <c r="AX786" s="47">
        <f t="shared" si="790"/>
        <v>643</v>
      </c>
      <c r="AY786" s="47">
        <f t="shared" si="791"/>
        <v>653</v>
      </c>
      <c r="AZ786" s="47" t="str">
        <f t="shared" si="792"/>
        <v>NA</v>
      </c>
      <c r="BA786" s="47" t="str">
        <f t="shared" si="793"/>
        <v>NA</v>
      </c>
      <c r="BB786" s="47" t="str">
        <f t="shared" si="758"/>
        <v>NA</v>
      </c>
      <c r="BC786" s="47" t="str">
        <f t="shared" si="759"/>
        <v>NA</v>
      </c>
      <c r="BD786" s="47" t="str">
        <f t="shared" si="760"/>
        <v>NA</v>
      </c>
      <c r="BE786" s="47" t="str">
        <f t="shared" si="761"/>
        <v>NA</v>
      </c>
    </row>
    <row r="787" spans="1:57" s="36" customFormat="1" ht="15" customHeight="1" x14ac:dyDescent="0.25">
      <c r="A787" s="54" t="s">
        <v>138</v>
      </c>
      <c r="B787" s="8" t="s">
        <v>123</v>
      </c>
      <c r="C787" s="81" t="s">
        <v>1130</v>
      </c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66"/>
      <c r="U787" s="62"/>
      <c r="V787" s="67">
        <v>25072</v>
      </c>
      <c r="W787" s="67">
        <v>21633</v>
      </c>
      <c r="X787" s="67">
        <v>23664</v>
      </c>
      <c r="Y787" s="67"/>
      <c r="Z787" s="67"/>
      <c r="AA787" s="67"/>
      <c r="AB787" s="67"/>
      <c r="AC787" s="147"/>
      <c r="AD787" s="147"/>
      <c r="AE787" s="47" t="str">
        <f t="shared" si="771"/>
        <v>NA</v>
      </c>
      <c r="AF787" s="47" t="str">
        <f t="shared" si="772"/>
        <v>NA</v>
      </c>
      <c r="AG787" s="47" t="str">
        <f t="shared" si="773"/>
        <v>NA</v>
      </c>
      <c r="AH787" s="47" t="str">
        <f t="shared" si="774"/>
        <v>NA</v>
      </c>
      <c r="AI787" s="47" t="str">
        <f t="shared" si="775"/>
        <v>NA</v>
      </c>
      <c r="AJ787" s="47" t="str">
        <f t="shared" si="776"/>
        <v>NA</v>
      </c>
      <c r="AK787" s="47" t="str">
        <f t="shared" si="777"/>
        <v>NA</v>
      </c>
      <c r="AL787" s="47" t="str">
        <f t="shared" si="778"/>
        <v>NA</v>
      </c>
      <c r="AM787" s="47" t="str">
        <f t="shared" si="779"/>
        <v>NA</v>
      </c>
      <c r="AN787" s="47" t="str">
        <f t="shared" si="780"/>
        <v>NA</v>
      </c>
      <c r="AO787" s="47" t="str">
        <f t="shared" si="781"/>
        <v>NA</v>
      </c>
      <c r="AP787" s="47" t="str">
        <f t="shared" si="782"/>
        <v>NA</v>
      </c>
      <c r="AQ787" s="47" t="str">
        <f t="shared" si="783"/>
        <v>NA</v>
      </c>
      <c r="AR787" s="47" t="str">
        <f t="shared" si="784"/>
        <v>NA</v>
      </c>
      <c r="AS787" s="47" t="str">
        <f t="shared" si="785"/>
        <v>NA</v>
      </c>
      <c r="AT787" s="47" t="str">
        <f t="shared" si="786"/>
        <v>NA</v>
      </c>
      <c r="AU787" s="47" t="str">
        <f t="shared" si="787"/>
        <v>NA</v>
      </c>
      <c r="AV787" s="47" t="str">
        <f t="shared" si="788"/>
        <v>NA</v>
      </c>
      <c r="AW787" s="47">
        <f t="shared" si="789"/>
        <v>722</v>
      </c>
      <c r="AX787" s="47">
        <f t="shared" si="790"/>
        <v>648</v>
      </c>
      <c r="AY787" s="47">
        <f t="shared" si="791"/>
        <v>659</v>
      </c>
      <c r="AZ787" s="47" t="str">
        <f t="shared" si="792"/>
        <v>NA</v>
      </c>
      <c r="BA787" s="47" t="str">
        <f t="shared" si="793"/>
        <v>NA</v>
      </c>
      <c r="BB787" s="47" t="str">
        <f t="shared" si="758"/>
        <v>NA</v>
      </c>
      <c r="BC787" s="47" t="str">
        <f t="shared" si="759"/>
        <v>NA</v>
      </c>
      <c r="BD787" s="47" t="str">
        <f t="shared" si="760"/>
        <v>NA</v>
      </c>
      <c r="BE787" s="47" t="str">
        <f t="shared" si="761"/>
        <v>NA</v>
      </c>
    </row>
    <row r="788" spans="1:57" s="36" customFormat="1" ht="15" customHeight="1" x14ac:dyDescent="0.25">
      <c r="A788" s="54" t="s">
        <v>2154</v>
      </c>
      <c r="B788" s="82" t="s">
        <v>913</v>
      </c>
      <c r="C788" s="81" t="s">
        <v>1130</v>
      </c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66"/>
      <c r="U788" s="62"/>
      <c r="V788" s="67"/>
      <c r="W788" s="67">
        <v>21158</v>
      </c>
      <c r="X788" s="67">
        <v>23427</v>
      </c>
      <c r="Y788" s="67"/>
      <c r="Z788" s="67"/>
      <c r="AA788" s="67"/>
      <c r="AB788" s="67"/>
      <c r="AC788" s="147"/>
      <c r="AD788" s="147"/>
      <c r="AE788" s="47" t="str">
        <f t="shared" si="771"/>
        <v>NA</v>
      </c>
      <c r="AF788" s="47" t="str">
        <f t="shared" si="772"/>
        <v>NA</v>
      </c>
      <c r="AG788" s="47" t="str">
        <f t="shared" si="773"/>
        <v>NA</v>
      </c>
      <c r="AH788" s="47" t="str">
        <f t="shared" si="774"/>
        <v>NA</v>
      </c>
      <c r="AI788" s="47" t="str">
        <f t="shared" si="775"/>
        <v>NA</v>
      </c>
      <c r="AJ788" s="47" t="str">
        <f t="shared" si="776"/>
        <v>NA</v>
      </c>
      <c r="AK788" s="47" t="str">
        <f t="shared" si="777"/>
        <v>NA</v>
      </c>
      <c r="AL788" s="47" t="str">
        <f t="shared" si="778"/>
        <v>NA</v>
      </c>
      <c r="AM788" s="47" t="str">
        <f t="shared" si="779"/>
        <v>NA</v>
      </c>
      <c r="AN788" s="47" t="str">
        <f t="shared" si="780"/>
        <v>NA</v>
      </c>
      <c r="AO788" s="47" t="str">
        <f t="shared" si="781"/>
        <v>NA</v>
      </c>
      <c r="AP788" s="47" t="str">
        <f t="shared" si="782"/>
        <v>NA</v>
      </c>
      <c r="AQ788" s="47" t="str">
        <f t="shared" si="783"/>
        <v>NA</v>
      </c>
      <c r="AR788" s="47" t="str">
        <f t="shared" si="784"/>
        <v>NA</v>
      </c>
      <c r="AS788" s="47" t="str">
        <f t="shared" si="785"/>
        <v>NA</v>
      </c>
      <c r="AT788" s="47" t="str">
        <f t="shared" si="786"/>
        <v>NA</v>
      </c>
      <c r="AU788" s="47" t="str">
        <f t="shared" si="787"/>
        <v>NA</v>
      </c>
      <c r="AV788" s="47" t="str">
        <f t="shared" si="788"/>
        <v>NA</v>
      </c>
      <c r="AW788" s="47" t="str">
        <f t="shared" si="789"/>
        <v>NA</v>
      </c>
      <c r="AX788" s="47">
        <f t="shared" si="790"/>
        <v>653</v>
      </c>
      <c r="AY788" s="47">
        <f t="shared" si="791"/>
        <v>662</v>
      </c>
      <c r="AZ788" s="47" t="str">
        <f t="shared" si="792"/>
        <v>NA</v>
      </c>
      <c r="BA788" s="47" t="str">
        <f t="shared" si="793"/>
        <v>NA</v>
      </c>
      <c r="BB788" s="47" t="str">
        <f t="shared" si="758"/>
        <v>NA</v>
      </c>
      <c r="BC788" s="47" t="str">
        <f t="shared" si="759"/>
        <v>NA</v>
      </c>
      <c r="BD788" s="47" t="str">
        <f t="shared" si="760"/>
        <v>NA</v>
      </c>
      <c r="BE788" s="47" t="str">
        <f t="shared" si="761"/>
        <v>NA</v>
      </c>
    </row>
    <row r="789" spans="1:57" s="36" customFormat="1" ht="15" customHeight="1" x14ac:dyDescent="0.25">
      <c r="A789" s="233" t="s">
        <v>587</v>
      </c>
      <c r="B789" s="8" t="s">
        <v>930</v>
      </c>
      <c r="C789" s="81" t="s">
        <v>1130</v>
      </c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66">
        <v>18455</v>
      </c>
      <c r="U789" s="62">
        <v>21194</v>
      </c>
      <c r="V789" s="67">
        <v>18457</v>
      </c>
      <c r="W789" s="67">
        <v>15912</v>
      </c>
      <c r="X789" s="67">
        <v>19119</v>
      </c>
      <c r="Y789" s="67"/>
      <c r="Z789" s="67"/>
      <c r="AA789" s="67"/>
      <c r="AB789" s="67"/>
      <c r="AC789" s="147"/>
      <c r="AD789" s="147"/>
      <c r="AE789" s="47" t="str">
        <f t="shared" si="771"/>
        <v>NA</v>
      </c>
      <c r="AF789" s="47" t="str">
        <f t="shared" si="772"/>
        <v>NA</v>
      </c>
      <c r="AG789" s="47" t="str">
        <f t="shared" si="773"/>
        <v>NA</v>
      </c>
      <c r="AH789" s="47" t="str">
        <f t="shared" si="774"/>
        <v>NA</v>
      </c>
      <c r="AI789" s="47" t="str">
        <f t="shared" si="775"/>
        <v>NA</v>
      </c>
      <c r="AJ789" s="47" t="str">
        <f t="shared" si="776"/>
        <v>NA</v>
      </c>
      <c r="AK789" s="47" t="str">
        <f t="shared" si="777"/>
        <v>NA</v>
      </c>
      <c r="AL789" s="47" t="str">
        <f t="shared" si="778"/>
        <v>NA</v>
      </c>
      <c r="AM789" s="47" t="str">
        <f t="shared" si="779"/>
        <v>NA</v>
      </c>
      <c r="AN789" s="47" t="str">
        <f t="shared" si="780"/>
        <v>NA</v>
      </c>
      <c r="AO789" s="47" t="str">
        <f t="shared" si="781"/>
        <v>NA</v>
      </c>
      <c r="AP789" s="47" t="str">
        <f t="shared" si="782"/>
        <v>NA</v>
      </c>
      <c r="AQ789" s="47" t="str">
        <f t="shared" si="783"/>
        <v>NA</v>
      </c>
      <c r="AR789" s="47" t="str">
        <f t="shared" si="784"/>
        <v>NA</v>
      </c>
      <c r="AS789" s="47" t="str">
        <f t="shared" si="785"/>
        <v>NA</v>
      </c>
      <c r="AT789" s="47" t="str">
        <f t="shared" si="786"/>
        <v>NA</v>
      </c>
      <c r="AU789" s="47">
        <f t="shared" si="787"/>
        <v>704</v>
      </c>
      <c r="AV789" s="47">
        <f t="shared" si="788"/>
        <v>709</v>
      </c>
      <c r="AW789" s="47">
        <f t="shared" si="789"/>
        <v>775</v>
      </c>
      <c r="AX789" s="47">
        <f t="shared" si="790"/>
        <v>696</v>
      </c>
      <c r="AY789" s="47">
        <f t="shared" si="791"/>
        <v>690</v>
      </c>
      <c r="AZ789" s="47" t="str">
        <f t="shared" si="792"/>
        <v>NA</v>
      </c>
      <c r="BA789" s="47" t="str">
        <f t="shared" si="793"/>
        <v>NA</v>
      </c>
      <c r="BB789" s="47" t="str">
        <f t="shared" si="758"/>
        <v>NA</v>
      </c>
      <c r="BC789" s="47" t="str">
        <f t="shared" si="759"/>
        <v>NA</v>
      </c>
      <c r="BD789" s="47" t="str">
        <f t="shared" si="760"/>
        <v>NA</v>
      </c>
      <c r="BE789" s="47" t="str">
        <f t="shared" si="761"/>
        <v>NA</v>
      </c>
    </row>
    <row r="790" spans="1:57" s="36" customFormat="1" ht="15" customHeight="1" x14ac:dyDescent="0.25">
      <c r="A790" s="54" t="s">
        <v>95</v>
      </c>
      <c r="B790" s="8" t="s">
        <v>924</v>
      </c>
      <c r="C790" s="81" t="s">
        <v>1130</v>
      </c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>
        <v>12208</v>
      </c>
      <c r="S790" s="37">
        <v>15248</v>
      </c>
      <c r="T790" s="66">
        <v>16542</v>
      </c>
      <c r="U790" s="62">
        <v>17592</v>
      </c>
      <c r="V790" s="67">
        <v>24361</v>
      </c>
      <c r="W790" s="67">
        <v>15572</v>
      </c>
      <c r="X790" s="67">
        <v>17147</v>
      </c>
      <c r="Y790" s="67"/>
      <c r="Z790" s="67"/>
      <c r="AA790" s="67"/>
      <c r="AB790" s="67"/>
      <c r="AC790" s="147"/>
      <c r="AD790" s="147"/>
      <c r="AE790" s="47" t="str">
        <f t="shared" si="771"/>
        <v>NA</v>
      </c>
      <c r="AF790" s="47" t="str">
        <f t="shared" si="772"/>
        <v>NA</v>
      </c>
      <c r="AG790" s="47" t="str">
        <f t="shared" si="773"/>
        <v>NA</v>
      </c>
      <c r="AH790" s="47" t="str">
        <f t="shared" si="774"/>
        <v>NA</v>
      </c>
      <c r="AI790" s="47" t="str">
        <f t="shared" si="775"/>
        <v>NA</v>
      </c>
      <c r="AJ790" s="47" t="str">
        <f t="shared" si="776"/>
        <v>NA</v>
      </c>
      <c r="AK790" s="47" t="str">
        <f t="shared" si="777"/>
        <v>NA</v>
      </c>
      <c r="AL790" s="47" t="str">
        <f t="shared" si="778"/>
        <v>NA</v>
      </c>
      <c r="AM790" s="47" t="str">
        <f t="shared" si="779"/>
        <v>NA</v>
      </c>
      <c r="AN790" s="47" t="str">
        <f t="shared" si="780"/>
        <v>NA</v>
      </c>
      <c r="AO790" s="47" t="str">
        <f t="shared" si="781"/>
        <v>NA</v>
      </c>
      <c r="AP790" s="47" t="str">
        <f t="shared" si="782"/>
        <v>NA</v>
      </c>
      <c r="AQ790" s="47" t="str">
        <f t="shared" si="783"/>
        <v>NA</v>
      </c>
      <c r="AR790" s="47" t="str">
        <f t="shared" si="784"/>
        <v>NA</v>
      </c>
      <c r="AS790" s="47">
        <f t="shared" si="785"/>
        <v>696</v>
      </c>
      <c r="AT790" s="47">
        <f t="shared" si="786"/>
        <v>691</v>
      </c>
      <c r="AU790" s="47">
        <f t="shared" si="787"/>
        <v>719</v>
      </c>
      <c r="AV790" s="47">
        <f t="shared" si="788"/>
        <v>737</v>
      </c>
      <c r="AW790" s="47">
        <f t="shared" si="789"/>
        <v>729</v>
      </c>
      <c r="AX790" s="47">
        <f t="shared" si="790"/>
        <v>703</v>
      </c>
      <c r="AY790" s="47">
        <f t="shared" si="791"/>
        <v>709</v>
      </c>
      <c r="AZ790" s="47" t="str">
        <f t="shared" si="792"/>
        <v>NA</v>
      </c>
      <c r="BA790" s="47" t="str">
        <f t="shared" si="793"/>
        <v>NA</v>
      </c>
      <c r="BB790" s="47" t="str">
        <f t="shared" si="758"/>
        <v>NA</v>
      </c>
      <c r="BC790" s="47" t="str">
        <f t="shared" si="759"/>
        <v>NA</v>
      </c>
      <c r="BD790" s="47" t="str">
        <f t="shared" si="760"/>
        <v>NA</v>
      </c>
      <c r="BE790" s="47" t="str">
        <f t="shared" si="761"/>
        <v>NA</v>
      </c>
    </row>
    <row r="791" spans="1:57" s="36" customFormat="1" ht="15" customHeight="1" x14ac:dyDescent="0.25">
      <c r="A791" s="54" t="s">
        <v>2135</v>
      </c>
      <c r="B791" s="82" t="s">
        <v>926</v>
      </c>
      <c r="C791" s="81" t="s">
        <v>1130</v>
      </c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66"/>
      <c r="U791" s="62"/>
      <c r="V791" s="67"/>
      <c r="W791" s="67">
        <v>12670</v>
      </c>
      <c r="X791" s="67">
        <v>15161</v>
      </c>
      <c r="Y791" s="67"/>
      <c r="Z791" s="67"/>
      <c r="AA791" s="67"/>
      <c r="AB791" s="67"/>
      <c r="AC791" s="147"/>
      <c r="AD791" s="147"/>
      <c r="AE791" s="47" t="str">
        <f t="shared" si="771"/>
        <v>NA</v>
      </c>
      <c r="AF791" s="47" t="str">
        <f t="shared" si="772"/>
        <v>NA</v>
      </c>
      <c r="AG791" s="47" t="str">
        <f t="shared" si="773"/>
        <v>NA</v>
      </c>
      <c r="AH791" s="47" t="str">
        <f t="shared" si="774"/>
        <v>NA</v>
      </c>
      <c r="AI791" s="47" t="str">
        <f t="shared" si="775"/>
        <v>NA</v>
      </c>
      <c r="AJ791" s="47" t="str">
        <f t="shared" si="776"/>
        <v>NA</v>
      </c>
      <c r="AK791" s="47" t="str">
        <f t="shared" si="777"/>
        <v>NA</v>
      </c>
      <c r="AL791" s="47" t="str">
        <f t="shared" si="778"/>
        <v>NA</v>
      </c>
      <c r="AM791" s="47" t="str">
        <f t="shared" si="779"/>
        <v>NA</v>
      </c>
      <c r="AN791" s="47" t="str">
        <f t="shared" si="780"/>
        <v>NA</v>
      </c>
      <c r="AO791" s="47" t="str">
        <f t="shared" si="781"/>
        <v>NA</v>
      </c>
      <c r="AP791" s="47" t="str">
        <f t="shared" si="782"/>
        <v>NA</v>
      </c>
      <c r="AQ791" s="47" t="str">
        <f t="shared" si="783"/>
        <v>NA</v>
      </c>
      <c r="AR791" s="47" t="str">
        <f t="shared" si="784"/>
        <v>NA</v>
      </c>
      <c r="AS791" s="47" t="str">
        <f t="shared" si="785"/>
        <v>NA</v>
      </c>
      <c r="AT791" s="47" t="str">
        <f t="shared" si="786"/>
        <v>NA</v>
      </c>
      <c r="AU791" s="47" t="str">
        <f t="shared" si="787"/>
        <v>NA</v>
      </c>
      <c r="AV791" s="47" t="str">
        <f t="shared" si="788"/>
        <v>NA</v>
      </c>
      <c r="AW791" s="47" t="str">
        <f t="shared" si="789"/>
        <v>NA</v>
      </c>
      <c r="AX791" s="47">
        <f t="shared" si="790"/>
        <v>733</v>
      </c>
      <c r="AY791" s="47">
        <f t="shared" si="791"/>
        <v>727</v>
      </c>
      <c r="AZ791" s="47" t="str">
        <f t="shared" si="792"/>
        <v>NA</v>
      </c>
      <c r="BA791" s="47" t="str">
        <f t="shared" si="793"/>
        <v>NA</v>
      </c>
      <c r="BB791" s="47" t="str">
        <f t="shared" si="758"/>
        <v>NA</v>
      </c>
      <c r="BC791" s="47" t="str">
        <f t="shared" si="759"/>
        <v>NA</v>
      </c>
      <c r="BD791" s="47" t="str">
        <f t="shared" si="760"/>
        <v>NA</v>
      </c>
      <c r="BE791" s="47" t="str">
        <f t="shared" si="761"/>
        <v>NA</v>
      </c>
    </row>
    <row r="792" spans="1:57" s="36" customFormat="1" ht="15" customHeight="1" x14ac:dyDescent="0.25">
      <c r="A792" s="54" t="s">
        <v>596</v>
      </c>
      <c r="B792" s="8" t="s">
        <v>913</v>
      </c>
      <c r="C792" s="81" t="s">
        <v>1130</v>
      </c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66">
        <v>14267</v>
      </c>
      <c r="U792" s="62">
        <v>16460</v>
      </c>
      <c r="V792" s="67">
        <v>16203</v>
      </c>
      <c r="W792" s="67">
        <v>13291</v>
      </c>
      <c r="X792" s="67">
        <v>15146</v>
      </c>
      <c r="Y792" s="67"/>
      <c r="Z792" s="67"/>
      <c r="AA792" s="67"/>
      <c r="AB792" s="67"/>
      <c r="AC792" s="147"/>
      <c r="AD792" s="147"/>
      <c r="AE792" s="47" t="str">
        <f t="shared" si="771"/>
        <v>NA</v>
      </c>
      <c r="AF792" s="47" t="str">
        <f t="shared" si="772"/>
        <v>NA</v>
      </c>
      <c r="AG792" s="47" t="str">
        <f t="shared" si="773"/>
        <v>NA</v>
      </c>
      <c r="AH792" s="47" t="str">
        <f t="shared" si="774"/>
        <v>NA</v>
      </c>
      <c r="AI792" s="47" t="str">
        <f t="shared" si="775"/>
        <v>NA</v>
      </c>
      <c r="AJ792" s="47" t="str">
        <f t="shared" si="776"/>
        <v>NA</v>
      </c>
      <c r="AK792" s="47" t="str">
        <f t="shared" si="777"/>
        <v>NA</v>
      </c>
      <c r="AL792" s="47" t="str">
        <f t="shared" si="778"/>
        <v>NA</v>
      </c>
      <c r="AM792" s="47" t="str">
        <f t="shared" si="779"/>
        <v>NA</v>
      </c>
      <c r="AN792" s="47" t="str">
        <f t="shared" si="780"/>
        <v>NA</v>
      </c>
      <c r="AO792" s="47" t="str">
        <f t="shared" si="781"/>
        <v>NA</v>
      </c>
      <c r="AP792" s="47" t="str">
        <f t="shared" si="782"/>
        <v>NA</v>
      </c>
      <c r="AQ792" s="47" t="str">
        <f t="shared" si="783"/>
        <v>NA</v>
      </c>
      <c r="AR792" s="47" t="str">
        <f t="shared" si="784"/>
        <v>NA</v>
      </c>
      <c r="AS792" s="47" t="str">
        <f t="shared" si="785"/>
        <v>NA</v>
      </c>
      <c r="AT792" s="47" t="str">
        <f t="shared" si="786"/>
        <v>NA</v>
      </c>
      <c r="AU792" s="47">
        <f t="shared" si="787"/>
        <v>737</v>
      </c>
      <c r="AV792" s="47">
        <f t="shared" si="788"/>
        <v>746</v>
      </c>
      <c r="AW792" s="47">
        <f t="shared" si="789"/>
        <v>802</v>
      </c>
      <c r="AX792" s="47">
        <f t="shared" si="790"/>
        <v>724</v>
      </c>
      <c r="AY792" s="47">
        <f t="shared" si="791"/>
        <v>728</v>
      </c>
      <c r="AZ792" s="47" t="str">
        <f t="shared" si="792"/>
        <v>NA</v>
      </c>
      <c r="BA792" s="47" t="str">
        <f t="shared" si="793"/>
        <v>NA</v>
      </c>
      <c r="BB792" s="47" t="str">
        <f t="shared" si="758"/>
        <v>NA</v>
      </c>
      <c r="BC792" s="47" t="str">
        <f t="shared" si="759"/>
        <v>NA</v>
      </c>
      <c r="BD792" s="47" t="str">
        <f t="shared" si="760"/>
        <v>NA</v>
      </c>
      <c r="BE792" s="47" t="str">
        <f t="shared" si="761"/>
        <v>NA</v>
      </c>
    </row>
    <row r="793" spans="1:57" s="36" customFormat="1" ht="15" customHeight="1" x14ac:dyDescent="0.25">
      <c r="A793" s="54" t="s">
        <v>2138</v>
      </c>
      <c r="B793" s="82" t="s">
        <v>930</v>
      </c>
      <c r="C793" s="81" t="s">
        <v>1130</v>
      </c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66"/>
      <c r="U793" s="62"/>
      <c r="V793" s="67"/>
      <c r="W793" s="67">
        <v>9754</v>
      </c>
      <c r="X793" s="67">
        <v>11064</v>
      </c>
      <c r="Y793" s="67"/>
      <c r="Z793" s="67"/>
      <c r="AA793" s="67"/>
      <c r="AB793" s="67"/>
      <c r="AC793" s="147"/>
      <c r="AD793" s="147"/>
      <c r="AE793" s="47" t="str">
        <f t="shared" si="771"/>
        <v>NA</v>
      </c>
      <c r="AF793" s="47" t="str">
        <f t="shared" si="772"/>
        <v>NA</v>
      </c>
      <c r="AG793" s="47" t="str">
        <f t="shared" si="773"/>
        <v>NA</v>
      </c>
      <c r="AH793" s="47" t="str">
        <f t="shared" si="774"/>
        <v>NA</v>
      </c>
      <c r="AI793" s="47" t="str">
        <f t="shared" si="775"/>
        <v>NA</v>
      </c>
      <c r="AJ793" s="47" t="str">
        <f t="shared" si="776"/>
        <v>NA</v>
      </c>
      <c r="AK793" s="47" t="str">
        <f t="shared" si="777"/>
        <v>NA</v>
      </c>
      <c r="AL793" s="47" t="str">
        <f t="shared" si="778"/>
        <v>NA</v>
      </c>
      <c r="AM793" s="47" t="str">
        <f t="shared" si="779"/>
        <v>NA</v>
      </c>
      <c r="AN793" s="47" t="str">
        <f t="shared" si="780"/>
        <v>NA</v>
      </c>
      <c r="AO793" s="47" t="str">
        <f t="shared" si="781"/>
        <v>NA</v>
      </c>
      <c r="AP793" s="47" t="str">
        <f t="shared" si="782"/>
        <v>NA</v>
      </c>
      <c r="AQ793" s="47" t="str">
        <f t="shared" si="783"/>
        <v>NA</v>
      </c>
      <c r="AR793" s="47" t="str">
        <f t="shared" si="784"/>
        <v>NA</v>
      </c>
      <c r="AS793" s="47" t="str">
        <f t="shared" si="785"/>
        <v>NA</v>
      </c>
      <c r="AT793" s="47" t="str">
        <f t="shared" si="786"/>
        <v>NA</v>
      </c>
      <c r="AU793" s="47" t="str">
        <f t="shared" si="787"/>
        <v>NA</v>
      </c>
      <c r="AV793" s="47" t="str">
        <f t="shared" si="788"/>
        <v>NA</v>
      </c>
      <c r="AW793" s="47" t="str">
        <f t="shared" si="789"/>
        <v>NA</v>
      </c>
      <c r="AX793" s="47">
        <f t="shared" si="790"/>
        <v>754</v>
      </c>
      <c r="AY793" s="47">
        <f t="shared" si="791"/>
        <v>753</v>
      </c>
      <c r="AZ793" s="47" t="str">
        <f t="shared" si="792"/>
        <v>NA</v>
      </c>
      <c r="BA793" s="47" t="str">
        <f t="shared" si="793"/>
        <v>NA</v>
      </c>
      <c r="BB793" s="47" t="str">
        <f t="shared" si="758"/>
        <v>NA</v>
      </c>
      <c r="BC793" s="47" t="str">
        <f t="shared" si="759"/>
        <v>NA</v>
      </c>
      <c r="BD793" s="47" t="str">
        <f t="shared" si="760"/>
        <v>NA</v>
      </c>
      <c r="BE793" s="47" t="str">
        <f t="shared" si="761"/>
        <v>NA</v>
      </c>
    </row>
    <row r="794" spans="1:57" s="36" customFormat="1" ht="15" customHeight="1" x14ac:dyDescent="0.25">
      <c r="A794" s="54" t="s">
        <v>268</v>
      </c>
      <c r="B794" s="8" t="s">
        <v>913</v>
      </c>
      <c r="C794" s="81" t="s">
        <v>1130</v>
      </c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>
        <v>8321</v>
      </c>
      <c r="O794" s="37">
        <v>7269</v>
      </c>
      <c r="P794" s="37">
        <v>6406</v>
      </c>
      <c r="Q794" s="37">
        <v>6695</v>
      </c>
      <c r="R794" s="37">
        <v>7996</v>
      </c>
      <c r="S794" s="37">
        <v>8643</v>
      </c>
      <c r="T794" s="66">
        <v>10356</v>
      </c>
      <c r="U794" s="62">
        <v>12387</v>
      </c>
      <c r="V794" s="67">
        <v>12328</v>
      </c>
      <c r="W794" s="67">
        <v>9908</v>
      </c>
      <c r="X794" s="67">
        <v>11056</v>
      </c>
      <c r="Y794" s="67"/>
      <c r="Z794" s="67"/>
      <c r="AA794" s="67"/>
      <c r="AB794" s="67"/>
      <c r="AC794" s="147">
        <v>19486</v>
      </c>
      <c r="AD794" s="147">
        <v>20074</v>
      </c>
      <c r="AE794" s="47" t="str">
        <f t="shared" si="771"/>
        <v>NA</v>
      </c>
      <c r="AF794" s="47" t="str">
        <f t="shared" si="772"/>
        <v>NA</v>
      </c>
      <c r="AG794" s="47" t="str">
        <f t="shared" si="773"/>
        <v>NA</v>
      </c>
      <c r="AH794" s="47" t="str">
        <f t="shared" si="774"/>
        <v>NA</v>
      </c>
      <c r="AI794" s="47" t="str">
        <f t="shared" si="775"/>
        <v>NA</v>
      </c>
      <c r="AJ794" s="47" t="str">
        <f t="shared" si="776"/>
        <v>NA</v>
      </c>
      <c r="AK794" s="47" t="str">
        <f t="shared" si="777"/>
        <v>NA</v>
      </c>
      <c r="AL794" s="47" t="str">
        <f t="shared" si="778"/>
        <v>NA</v>
      </c>
      <c r="AM794" s="47" t="str">
        <f t="shared" si="779"/>
        <v>NA</v>
      </c>
      <c r="AN794" s="47" t="str">
        <f t="shared" si="780"/>
        <v>NA</v>
      </c>
      <c r="AO794" s="47">
        <f t="shared" si="781"/>
        <v>612</v>
      </c>
      <c r="AP794" s="47">
        <f t="shared" si="782"/>
        <v>634</v>
      </c>
      <c r="AQ794" s="47">
        <f t="shared" si="783"/>
        <v>697</v>
      </c>
      <c r="AR794" s="47">
        <f t="shared" si="784"/>
        <v>732</v>
      </c>
      <c r="AS794" s="47">
        <f t="shared" si="785"/>
        <v>720</v>
      </c>
      <c r="AT794" s="47">
        <f t="shared" si="786"/>
        <v>730</v>
      </c>
      <c r="AU794" s="47">
        <f t="shared" si="787"/>
        <v>764</v>
      </c>
      <c r="AV794" s="47">
        <f t="shared" si="788"/>
        <v>774</v>
      </c>
      <c r="AW794" s="47">
        <f t="shared" si="789"/>
        <v>838</v>
      </c>
      <c r="AX794" s="47">
        <f t="shared" si="790"/>
        <v>752</v>
      </c>
      <c r="AY794" s="47">
        <f t="shared" si="791"/>
        <v>754</v>
      </c>
      <c r="AZ794" s="47" t="str">
        <f t="shared" si="792"/>
        <v>NA</v>
      </c>
      <c r="BA794" s="47" t="str">
        <f t="shared" si="793"/>
        <v>NA</v>
      </c>
      <c r="BB794" s="47" t="str">
        <f t="shared" si="758"/>
        <v>NA</v>
      </c>
      <c r="BC794" s="47" t="str">
        <f t="shared" si="759"/>
        <v>NA</v>
      </c>
      <c r="BD794" s="47">
        <f t="shared" si="760"/>
        <v>754</v>
      </c>
      <c r="BE794" s="47">
        <f t="shared" si="761"/>
        <v>752</v>
      </c>
    </row>
    <row r="795" spans="1:57" s="36" customFormat="1" ht="15" customHeight="1" x14ac:dyDescent="0.25">
      <c r="A795" s="54" t="s">
        <v>547</v>
      </c>
      <c r="B795" s="82" t="s">
        <v>928</v>
      </c>
      <c r="C795" s="81" t="s">
        <v>1130</v>
      </c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66">
        <v>7789</v>
      </c>
      <c r="U795" s="62">
        <v>8821</v>
      </c>
      <c r="V795" s="67">
        <v>8737</v>
      </c>
      <c r="W795" s="67">
        <v>7211</v>
      </c>
      <c r="X795" s="67">
        <v>7829</v>
      </c>
      <c r="Y795" s="67"/>
      <c r="Z795" s="67"/>
      <c r="AA795" s="67"/>
      <c r="AB795" s="67"/>
      <c r="AC795" s="147"/>
      <c r="AD795" s="147"/>
      <c r="AE795" s="47" t="str">
        <f t="shared" si="771"/>
        <v>NA</v>
      </c>
      <c r="AF795" s="47" t="str">
        <f t="shared" si="772"/>
        <v>NA</v>
      </c>
      <c r="AG795" s="47" t="str">
        <f t="shared" si="773"/>
        <v>NA</v>
      </c>
      <c r="AH795" s="47" t="str">
        <f t="shared" si="774"/>
        <v>NA</v>
      </c>
      <c r="AI795" s="47" t="str">
        <f t="shared" si="775"/>
        <v>NA</v>
      </c>
      <c r="AJ795" s="47" t="str">
        <f t="shared" si="776"/>
        <v>NA</v>
      </c>
      <c r="AK795" s="47" t="str">
        <f t="shared" si="777"/>
        <v>NA</v>
      </c>
      <c r="AL795" s="47" t="str">
        <f t="shared" si="778"/>
        <v>NA</v>
      </c>
      <c r="AM795" s="47" t="str">
        <f t="shared" si="779"/>
        <v>NA</v>
      </c>
      <c r="AN795" s="47" t="str">
        <f t="shared" si="780"/>
        <v>NA</v>
      </c>
      <c r="AO795" s="47" t="str">
        <f t="shared" si="781"/>
        <v>NA</v>
      </c>
      <c r="AP795" s="47" t="str">
        <f t="shared" si="782"/>
        <v>NA</v>
      </c>
      <c r="AQ795" s="47" t="str">
        <f t="shared" si="783"/>
        <v>NA</v>
      </c>
      <c r="AR795" s="47" t="str">
        <f t="shared" si="784"/>
        <v>NA</v>
      </c>
      <c r="AS795" s="47" t="str">
        <f t="shared" si="785"/>
        <v>NA</v>
      </c>
      <c r="AT795" s="47" t="str">
        <f t="shared" si="786"/>
        <v>NA</v>
      </c>
      <c r="AU795" s="47">
        <f t="shared" si="787"/>
        <v>782</v>
      </c>
      <c r="AV795" s="47">
        <f t="shared" si="788"/>
        <v>790</v>
      </c>
      <c r="AW795" s="47">
        <f t="shared" si="789"/>
        <v>866</v>
      </c>
      <c r="AX795" s="47">
        <f t="shared" si="790"/>
        <v>777</v>
      </c>
      <c r="AY795" s="47">
        <f t="shared" si="791"/>
        <v>784</v>
      </c>
      <c r="AZ795" s="47" t="str">
        <f t="shared" si="792"/>
        <v>NA</v>
      </c>
      <c r="BA795" s="47" t="str">
        <f t="shared" si="793"/>
        <v>NA</v>
      </c>
      <c r="BB795" s="47" t="str">
        <f t="shared" si="758"/>
        <v>NA</v>
      </c>
      <c r="BC795" s="47" t="str">
        <f t="shared" si="759"/>
        <v>NA</v>
      </c>
      <c r="BD795" s="47" t="str">
        <f t="shared" si="760"/>
        <v>NA</v>
      </c>
      <c r="BE795" s="47" t="str">
        <f t="shared" si="761"/>
        <v>NA</v>
      </c>
    </row>
    <row r="796" spans="1:57" s="36" customFormat="1" ht="15" customHeight="1" x14ac:dyDescent="0.25">
      <c r="A796" s="54" t="s">
        <v>974</v>
      </c>
      <c r="B796" s="8" t="s">
        <v>913</v>
      </c>
      <c r="C796" s="81" t="s">
        <v>1130</v>
      </c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>
        <v>5446</v>
      </c>
      <c r="O796" s="98">
        <f>((P796-N796)/2)+N796</f>
        <v>5359.5</v>
      </c>
      <c r="P796" s="37">
        <v>5273</v>
      </c>
      <c r="Q796" s="37">
        <v>5703</v>
      </c>
      <c r="R796" s="37">
        <v>5668</v>
      </c>
      <c r="S796" s="37">
        <v>5675</v>
      </c>
      <c r="T796" s="66">
        <v>5795</v>
      </c>
      <c r="U796" s="62">
        <v>6417</v>
      </c>
      <c r="V796" s="67">
        <v>6201</v>
      </c>
      <c r="W796" s="67">
        <v>4577</v>
      </c>
      <c r="X796" s="67">
        <v>5139</v>
      </c>
      <c r="Y796" s="67"/>
      <c r="Z796" s="67"/>
      <c r="AA796" s="67"/>
      <c r="AB796" s="67"/>
      <c r="AC796" s="147">
        <v>7432</v>
      </c>
      <c r="AD796" s="147">
        <v>8432</v>
      </c>
      <c r="AE796" s="47" t="str">
        <f t="shared" si="771"/>
        <v>NA</v>
      </c>
      <c r="AF796" s="47" t="str">
        <f t="shared" si="772"/>
        <v>NA</v>
      </c>
      <c r="AG796" s="47" t="str">
        <f t="shared" si="773"/>
        <v>NA</v>
      </c>
      <c r="AH796" s="47" t="str">
        <f t="shared" si="774"/>
        <v>NA</v>
      </c>
      <c r="AI796" s="47" t="str">
        <f t="shared" si="775"/>
        <v>NA</v>
      </c>
      <c r="AJ796" s="47" t="str">
        <f t="shared" si="776"/>
        <v>NA</v>
      </c>
      <c r="AK796" s="47" t="str">
        <f t="shared" si="777"/>
        <v>NA</v>
      </c>
      <c r="AL796" s="47" t="str">
        <f t="shared" si="778"/>
        <v>NA</v>
      </c>
      <c r="AM796" s="47" t="str">
        <f t="shared" si="779"/>
        <v>NA</v>
      </c>
      <c r="AN796" s="47" t="str">
        <f t="shared" si="780"/>
        <v>NA</v>
      </c>
      <c r="AO796" s="47">
        <f t="shared" si="781"/>
        <v>621</v>
      </c>
      <c r="AP796" s="47">
        <f t="shared" si="782"/>
        <v>639</v>
      </c>
      <c r="AQ796" s="47">
        <f t="shared" si="783"/>
        <v>701</v>
      </c>
      <c r="AR796" s="47">
        <f t="shared" si="784"/>
        <v>739</v>
      </c>
      <c r="AS796" s="47">
        <f t="shared" si="785"/>
        <v>734</v>
      </c>
      <c r="AT796" s="47">
        <f t="shared" si="786"/>
        <v>748</v>
      </c>
      <c r="AU796" s="47">
        <f t="shared" si="787"/>
        <v>795</v>
      </c>
      <c r="AV796" s="47">
        <f t="shared" si="788"/>
        <v>805</v>
      </c>
      <c r="AW796" s="47">
        <f t="shared" si="789"/>
        <v>890</v>
      </c>
      <c r="AX796" s="47">
        <f t="shared" si="790"/>
        <v>798</v>
      </c>
      <c r="AY796" s="47">
        <f t="shared" si="791"/>
        <v>799</v>
      </c>
      <c r="AZ796" s="47" t="str">
        <f t="shared" si="792"/>
        <v>NA</v>
      </c>
      <c r="BA796" s="47" t="str">
        <f t="shared" si="793"/>
        <v>NA</v>
      </c>
      <c r="BB796" s="47" t="str">
        <f t="shared" si="758"/>
        <v>NA</v>
      </c>
      <c r="BC796" s="47" t="str">
        <f t="shared" si="759"/>
        <v>NA</v>
      </c>
      <c r="BD796" s="47">
        <f t="shared" si="760"/>
        <v>798</v>
      </c>
      <c r="BE796" s="47">
        <f t="shared" si="761"/>
        <v>798</v>
      </c>
    </row>
    <row r="797" spans="1:57" s="36" customFormat="1" ht="15" customHeight="1" x14ac:dyDescent="0.25">
      <c r="A797" s="54" t="s">
        <v>161</v>
      </c>
      <c r="B797" s="8" t="s">
        <v>917</v>
      </c>
      <c r="C797" s="81" t="s">
        <v>1130</v>
      </c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66"/>
      <c r="U797" s="62"/>
      <c r="V797" s="67">
        <v>3405</v>
      </c>
      <c r="W797" s="67">
        <v>2955</v>
      </c>
      <c r="X797" s="67">
        <v>3053</v>
      </c>
      <c r="Y797" s="67"/>
      <c r="Z797" s="67"/>
      <c r="AA797" s="67"/>
      <c r="AB797" s="67"/>
      <c r="AC797" s="147"/>
      <c r="AD797" s="147"/>
      <c r="AE797" s="47" t="str">
        <f t="shared" si="771"/>
        <v>NA</v>
      </c>
      <c r="AF797" s="47" t="str">
        <f t="shared" si="772"/>
        <v>NA</v>
      </c>
      <c r="AG797" s="47" t="str">
        <f t="shared" si="773"/>
        <v>NA</v>
      </c>
      <c r="AH797" s="47" t="str">
        <f t="shared" si="774"/>
        <v>NA</v>
      </c>
      <c r="AI797" s="47" t="str">
        <f t="shared" si="775"/>
        <v>NA</v>
      </c>
      <c r="AJ797" s="47" t="str">
        <f t="shared" si="776"/>
        <v>NA</v>
      </c>
      <c r="AK797" s="47" t="str">
        <f t="shared" si="777"/>
        <v>NA</v>
      </c>
      <c r="AL797" s="47" t="str">
        <f t="shared" si="778"/>
        <v>NA</v>
      </c>
      <c r="AM797" s="47" t="str">
        <f t="shared" si="779"/>
        <v>NA</v>
      </c>
      <c r="AN797" s="47" t="str">
        <f t="shared" si="780"/>
        <v>NA</v>
      </c>
      <c r="AO797" s="47" t="str">
        <f t="shared" si="781"/>
        <v>NA</v>
      </c>
      <c r="AP797" s="47" t="str">
        <f t="shared" si="782"/>
        <v>NA</v>
      </c>
      <c r="AQ797" s="47" t="str">
        <f t="shared" si="783"/>
        <v>NA</v>
      </c>
      <c r="AR797" s="47" t="str">
        <f t="shared" si="784"/>
        <v>NA</v>
      </c>
      <c r="AS797" s="47" t="str">
        <f t="shared" si="785"/>
        <v>NA</v>
      </c>
      <c r="AT797" s="47" t="str">
        <f t="shared" si="786"/>
        <v>NA</v>
      </c>
      <c r="AU797" s="47" t="str">
        <f t="shared" si="787"/>
        <v>NA</v>
      </c>
      <c r="AV797" s="47" t="str">
        <f t="shared" si="788"/>
        <v>NA</v>
      </c>
      <c r="AW797" s="47">
        <f t="shared" si="789"/>
        <v>909</v>
      </c>
      <c r="AX797" s="47">
        <f t="shared" si="790"/>
        <v>808</v>
      </c>
      <c r="AY797" s="47">
        <f t="shared" si="791"/>
        <v>813</v>
      </c>
      <c r="AZ797" s="47" t="str">
        <f t="shared" si="792"/>
        <v>NA</v>
      </c>
      <c r="BA797" s="47" t="str">
        <f t="shared" si="793"/>
        <v>NA</v>
      </c>
      <c r="BB797" s="47" t="str">
        <f t="shared" si="758"/>
        <v>NA</v>
      </c>
      <c r="BC797" s="47" t="str">
        <f t="shared" si="759"/>
        <v>NA</v>
      </c>
      <c r="BD797" s="47" t="str">
        <f t="shared" si="760"/>
        <v>NA</v>
      </c>
      <c r="BE797" s="47" t="str">
        <f t="shared" si="761"/>
        <v>NA</v>
      </c>
    </row>
    <row r="798" spans="1:57" s="36" customFormat="1" ht="15" customHeight="1" x14ac:dyDescent="0.25">
      <c r="A798" s="54" t="s">
        <v>517</v>
      </c>
      <c r="B798" s="8" t="s">
        <v>924</v>
      </c>
      <c r="C798" s="81" t="s">
        <v>1130</v>
      </c>
      <c r="D798" s="37"/>
      <c r="E798" s="37"/>
      <c r="F798" s="37"/>
      <c r="G798" s="37"/>
      <c r="H798" s="37"/>
      <c r="I798" s="37"/>
      <c r="J798" s="37"/>
      <c r="K798" s="37">
        <v>144606</v>
      </c>
      <c r="L798" s="37">
        <v>192962</v>
      </c>
      <c r="M798" s="37">
        <v>225835</v>
      </c>
      <c r="N798" s="37">
        <v>258705</v>
      </c>
      <c r="O798" s="37">
        <v>219027</v>
      </c>
      <c r="P798" s="37">
        <v>181316</v>
      </c>
      <c r="Q798" s="37">
        <v>177031</v>
      </c>
      <c r="R798" s="37"/>
      <c r="S798" s="37"/>
      <c r="T798" s="66"/>
      <c r="U798" s="62"/>
      <c r="V798" s="67">
        <v>248711</v>
      </c>
      <c r="W798" s="67"/>
      <c r="X798" s="67"/>
      <c r="Y798" s="67"/>
      <c r="Z798" s="67"/>
      <c r="AA798" s="67"/>
      <c r="AB798" s="67"/>
      <c r="AC798" s="147"/>
      <c r="AD798" s="147"/>
      <c r="AE798" s="47" t="str">
        <f t="shared" si="771"/>
        <v>NA</v>
      </c>
      <c r="AF798" s="47" t="str">
        <f t="shared" si="772"/>
        <v>NA</v>
      </c>
      <c r="AG798" s="47" t="str">
        <f t="shared" si="773"/>
        <v>NA</v>
      </c>
      <c r="AH798" s="47" t="str">
        <f t="shared" si="774"/>
        <v>NA</v>
      </c>
      <c r="AI798" s="47" t="str">
        <f t="shared" si="775"/>
        <v>NA</v>
      </c>
      <c r="AJ798" s="47" t="str">
        <f t="shared" si="776"/>
        <v>NA</v>
      </c>
      <c r="AK798" s="47" t="str">
        <f t="shared" si="777"/>
        <v>NA</v>
      </c>
      <c r="AL798" s="47">
        <f t="shared" si="778"/>
        <v>180</v>
      </c>
      <c r="AM798" s="47">
        <f t="shared" si="779"/>
        <v>165</v>
      </c>
      <c r="AN798" s="47">
        <f t="shared" si="780"/>
        <v>159</v>
      </c>
      <c r="AO798" s="47">
        <f t="shared" si="781"/>
        <v>160</v>
      </c>
      <c r="AP798" s="47">
        <f t="shared" si="782"/>
        <v>173</v>
      </c>
      <c r="AQ798" s="47">
        <f t="shared" si="783"/>
        <v>187</v>
      </c>
      <c r="AR798" s="47">
        <f t="shared" si="784"/>
        <v>194</v>
      </c>
      <c r="AS798" s="47" t="str">
        <f t="shared" si="785"/>
        <v>NA</v>
      </c>
      <c r="AT798" s="47" t="str">
        <f t="shared" si="786"/>
        <v>NA</v>
      </c>
      <c r="AU798" s="47" t="str">
        <f t="shared" si="787"/>
        <v>NA</v>
      </c>
      <c r="AV798" s="47" t="str">
        <f t="shared" si="788"/>
        <v>NA</v>
      </c>
      <c r="AW798" s="47">
        <f t="shared" si="789"/>
        <v>222</v>
      </c>
      <c r="AX798" s="47" t="str">
        <f t="shared" si="790"/>
        <v>NA</v>
      </c>
      <c r="AY798" s="47" t="str">
        <f t="shared" si="791"/>
        <v>NA</v>
      </c>
      <c r="AZ798" s="47" t="str">
        <f t="shared" si="792"/>
        <v>NA</v>
      </c>
      <c r="BA798" s="47" t="str">
        <f t="shared" si="793"/>
        <v>NA</v>
      </c>
      <c r="BB798" s="47" t="str">
        <f t="shared" si="758"/>
        <v>NA</v>
      </c>
      <c r="BC798" s="47" t="str">
        <f t="shared" si="759"/>
        <v>NA</v>
      </c>
      <c r="BD798" s="47" t="str">
        <f t="shared" si="760"/>
        <v>NA</v>
      </c>
      <c r="BE798" s="47" t="str">
        <f t="shared" si="761"/>
        <v>NA</v>
      </c>
    </row>
    <row r="799" spans="1:57" s="36" customFormat="1" ht="15" customHeight="1" x14ac:dyDescent="0.25">
      <c r="A799" s="54" t="s">
        <v>963</v>
      </c>
      <c r="B799" s="8" t="s">
        <v>919</v>
      </c>
      <c r="C799" s="81" t="s">
        <v>1130</v>
      </c>
      <c r="D799" s="37"/>
      <c r="E799" s="37"/>
      <c r="F799" s="37"/>
      <c r="G799" s="37"/>
      <c r="H799" s="37">
        <v>50742</v>
      </c>
      <c r="I799" s="37">
        <v>57176</v>
      </c>
      <c r="J799" s="37">
        <v>63979</v>
      </c>
      <c r="K799" s="37">
        <v>75000</v>
      </c>
      <c r="L799" s="37">
        <v>77601</v>
      </c>
      <c r="M799" s="37">
        <v>75702</v>
      </c>
      <c r="N799" s="37">
        <v>81438</v>
      </c>
      <c r="O799" s="37">
        <v>79622</v>
      </c>
      <c r="P799" s="37">
        <v>78619</v>
      </c>
      <c r="Q799" s="37">
        <v>81124</v>
      </c>
      <c r="R799" s="37">
        <v>89128</v>
      </c>
      <c r="S799" s="37">
        <v>97363</v>
      </c>
      <c r="T799" s="66">
        <v>107280</v>
      </c>
      <c r="U799" s="62">
        <v>118485</v>
      </c>
      <c r="V799" s="67">
        <v>115275</v>
      </c>
      <c r="W799" s="67"/>
      <c r="X799" s="67"/>
      <c r="Y799" s="67"/>
      <c r="Z799" s="67"/>
      <c r="AA799" s="67"/>
      <c r="AB799" s="67"/>
      <c r="AC799" s="147">
        <v>103216</v>
      </c>
      <c r="AD799" s="147">
        <v>95154</v>
      </c>
      <c r="AE799" s="47" t="str">
        <f t="shared" si="771"/>
        <v>NA</v>
      </c>
      <c r="AF799" s="47" t="str">
        <f t="shared" si="772"/>
        <v>NA</v>
      </c>
      <c r="AG799" s="47" t="str">
        <f t="shared" si="773"/>
        <v>NA</v>
      </c>
      <c r="AH799" s="47" t="str">
        <f t="shared" si="774"/>
        <v>NA</v>
      </c>
      <c r="AI799" s="47">
        <f t="shared" si="775"/>
        <v>261</v>
      </c>
      <c r="AJ799" s="47">
        <f t="shared" si="776"/>
        <v>272</v>
      </c>
      <c r="AK799" s="47">
        <f t="shared" si="777"/>
        <v>282</v>
      </c>
      <c r="AL799" s="47">
        <f t="shared" si="778"/>
        <v>291</v>
      </c>
      <c r="AM799" s="47">
        <f t="shared" si="779"/>
        <v>300</v>
      </c>
      <c r="AN799" s="47">
        <f t="shared" si="780"/>
        <v>326</v>
      </c>
      <c r="AO799" s="47">
        <f t="shared" si="781"/>
        <v>340</v>
      </c>
      <c r="AP799" s="47">
        <f t="shared" si="782"/>
        <v>341</v>
      </c>
      <c r="AQ799" s="47">
        <f t="shared" si="783"/>
        <v>331</v>
      </c>
      <c r="AR799" s="47">
        <f t="shared" si="784"/>
        <v>330</v>
      </c>
      <c r="AS799" s="47">
        <f t="shared" si="785"/>
        <v>339</v>
      </c>
      <c r="AT799" s="47">
        <f t="shared" si="786"/>
        <v>340</v>
      </c>
      <c r="AU799" s="47">
        <f t="shared" si="787"/>
        <v>340</v>
      </c>
      <c r="AV799" s="47">
        <f t="shared" si="788"/>
        <v>344</v>
      </c>
      <c r="AW799" s="47">
        <f t="shared" si="789"/>
        <v>352</v>
      </c>
      <c r="AX799" s="47" t="str">
        <f t="shared" si="790"/>
        <v>NA</v>
      </c>
      <c r="AY799" s="47" t="str">
        <f t="shared" si="791"/>
        <v>NA</v>
      </c>
      <c r="AZ799" s="47" t="str">
        <f t="shared" si="792"/>
        <v>NA</v>
      </c>
      <c r="BA799" s="47" t="str">
        <f t="shared" si="793"/>
        <v>NA</v>
      </c>
      <c r="BB799" s="47" t="str">
        <f t="shared" si="758"/>
        <v>NA</v>
      </c>
      <c r="BC799" s="47" t="str">
        <f t="shared" si="759"/>
        <v>NA</v>
      </c>
      <c r="BD799" s="47">
        <f t="shared" si="760"/>
        <v>438</v>
      </c>
      <c r="BE799" s="47">
        <f t="shared" si="761"/>
        <v>456</v>
      </c>
    </row>
    <row r="800" spans="1:57" s="36" customFormat="1" ht="15" customHeight="1" x14ac:dyDescent="0.25">
      <c r="A800" s="54" t="s">
        <v>50</v>
      </c>
      <c r="B800" s="8" t="s">
        <v>916</v>
      </c>
      <c r="C800" s="81" t="s">
        <v>1130</v>
      </c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>
        <v>35568</v>
      </c>
      <c r="S800" s="37">
        <v>39765</v>
      </c>
      <c r="T800" s="66">
        <v>44599</v>
      </c>
      <c r="U800" s="62">
        <v>53957</v>
      </c>
      <c r="V800" s="67">
        <v>51077</v>
      </c>
      <c r="W800" s="67"/>
      <c r="X800" s="67"/>
      <c r="Y800" s="67"/>
      <c r="Z800" s="67"/>
      <c r="AA800" s="67"/>
      <c r="AB800" s="67"/>
      <c r="AC800" s="147"/>
      <c r="AD800" s="147"/>
      <c r="AE800" s="47" t="str">
        <f t="shared" si="771"/>
        <v>NA</v>
      </c>
      <c r="AF800" s="47" t="str">
        <f t="shared" si="772"/>
        <v>NA</v>
      </c>
      <c r="AG800" s="47" t="str">
        <f t="shared" si="773"/>
        <v>NA</v>
      </c>
      <c r="AH800" s="47" t="str">
        <f t="shared" si="774"/>
        <v>NA</v>
      </c>
      <c r="AI800" s="47" t="str">
        <f t="shared" si="775"/>
        <v>NA</v>
      </c>
      <c r="AJ800" s="47" t="str">
        <f t="shared" si="776"/>
        <v>NA</v>
      </c>
      <c r="AK800" s="47" t="str">
        <f t="shared" si="777"/>
        <v>NA</v>
      </c>
      <c r="AL800" s="47" t="str">
        <f t="shared" si="778"/>
        <v>NA</v>
      </c>
      <c r="AM800" s="47" t="str">
        <f t="shared" si="779"/>
        <v>NA</v>
      </c>
      <c r="AN800" s="47" t="str">
        <f t="shared" si="780"/>
        <v>NA</v>
      </c>
      <c r="AO800" s="47" t="str">
        <f t="shared" si="781"/>
        <v>NA</v>
      </c>
      <c r="AP800" s="47" t="str">
        <f t="shared" si="782"/>
        <v>NA</v>
      </c>
      <c r="AQ800" s="47" t="str">
        <f t="shared" si="783"/>
        <v>NA</v>
      </c>
      <c r="AR800" s="47" t="str">
        <f t="shared" si="784"/>
        <v>NA</v>
      </c>
      <c r="AS800" s="47">
        <f t="shared" si="785"/>
        <v>532</v>
      </c>
      <c r="AT800" s="47">
        <f t="shared" si="786"/>
        <v>525</v>
      </c>
      <c r="AU800" s="47">
        <f t="shared" si="787"/>
        <v>527</v>
      </c>
      <c r="AV800" s="47">
        <f t="shared" si="788"/>
        <v>520</v>
      </c>
      <c r="AW800" s="47">
        <f t="shared" si="789"/>
        <v>556</v>
      </c>
      <c r="AX800" s="47" t="str">
        <f t="shared" si="790"/>
        <v>NA</v>
      </c>
      <c r="AY800" s="47" t="str">
        <f t="shared" si="791"/>
        <v>NA</v>
      </c>
      <c r="AZ800" s="47" t="str">
        <f t="shared" si="792"/>
        <v>NA</v>
      </c>
      <c r="BA800" s="47" t="str">
        <f t="shared" si="793"/>
        <v>NA</v>
      </c>
      <c r="BB800" s="47" t="str">
        <f t="shared" si="758"/>
        <v>NA</v>
      </c>
      <c r="BC800" s="47" t="str">
        <f t="shared" si="759"/>
        <v>NA</v>
      </c>
      <c r="BD800" s="47" t="str">
        <f t="shared" si="760"/>
        <v>NA</v>
      </c>
      <c r="BE800" s="47" t="str">
        <f t="shared" si="761"/>
        <v>NA</v>
      </c>
    </row>
    <row r="801" spans="1:57" s="36" customFormat="1" ht="15" customHeight="1" x14ac:dyDescent="0.25">
      <c r="A801" s="54" t="s">
        <v>88</v>
      </c>
      <c r="B801" s="8" t="s">
        <v>917</v>
      </c>
      <c r="C801" s="81" t="s">
        <v>1130</v>
      </c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66">
        <v>29801</v>
      </c>
      <c r="U801" s="62">
        <v>32974</v>
      </c>
      <c r="V801" s="67">
        <v>32002</v>
      </c>
      <c r="W801" s="67"/>
      <c r="X801" s="67"/>
      <c r="Y801" s="67"/>
      <c r="Z801" s="67"/>
      <c r="AA801" s="67"/>
      <c r="AB801" s="67"/>
      <c r="AC801" s="147"/>
      <c r="AD801" s="147"/>
      <c r="AE801" s="47" t="str">
        <f t="shared" si="771"/>
        <v>NA</v>
      </c>
      <c r="AF801" s="47" t="str">
        <f t="shared" si="772"/>
        <v>NA</v>
      </c>
      <c r="AG801" s="47" t="str">
        <f t="shared" si="773"/>
        <v>NA</v>
      </c>
      <c r="AH801" s="47" t="str">
        <f t="shared" si="774"/>
        <v>NA</v>
      </c>
      <c r="AI801" s="47" t="str">
        <f t="shared" si="775"/>
        <v>NA</v>
      </c>
      <c r="AJ801" s="47" t="str">
        <f t="shared" si="776"/>
        <v>NA</v>
      </c>
      <c r="AK801" s="47" t="str">
        <f t="shared" si="777"/>
        <v>NA</v>
      </c>
      <c r="AL801" s="47" t="str">
        <f t="shared" si="778"/>
        <v>NA</v>
      </c>
      <c r="AM801" s="47" t="str">
        <f t="shared" si="779"/>
        <v>NA</v>
      </c>
      <c r="AN801" s="47" t="str">
        <f t="shared" si="780"/>
        <v>NA</v>
      </c>
      <c r="AO801" s="47" t="str">
        <f t="shared" si="781"/>
        <v>NA</v>
      </c>
      <c r="AP801" s="47" t="str">
        <f t="shared" si="782"/>
        <v>NA</v>
      </c>
      <c r="AQ801" s="47" t="str">
        <f t="shared" si="783"/>
        <v>NA</v>
      </c>
      <c r="AR801" s="47" t="str">
        <f t="shared" si="784"/>
        <v>NA</v>
      </c>
      <c r="AS801" s="47" t="str">
        <f t="shared" si="785"/>
        <v>NA</v>
      </c>
      <c r="AT801" s="47" t="str">
        <f t="shared" si="786"/>
        <v>NA</v>
      </c>
      <c r="AU801" s="47">
        <f t="shared" si="787"/>
        <v>619</v>
      </c>
      <c r="AV801" s="47">
        <f t="shared" si="788"/>
        <v>626</v>
      </c>
      <c r="AW801" s="47">
        <f t="shared" si="789"/>
        <v>669</v>
      </c>
      <c r="AX801" s="47" t="str">
        <f t="shared" si="790"/>
        <v>NA</v>
      </c>
      <c r="AY801" s="47" t="str">
        <f t="shared" si="791"/>
        <v>NA</v>
      </c>
      <c r="AZ801" s="47" t="str">
        <f t="shared" si="792"/>
        <v>NA</v>
      </c>
      <c r="BA801" s="47" t="str">
        <f t="shared" si="793"/>
        <v>NA</v>
      </c>
      <c r="BB801" s="47" t="str">
        <f t="shared" si="758"/>
        <v>NA</v>
      </c>
      <c r="BC801" s="47" t="str">
        <f t="shared" si="759"/>
        <v>NA</v>
      </c>
      <c r="BD801" s="47" t="str">
        <f t="shared" si="760"/>
        <v>NA</v>
      </c>
      <c r="BE801" s="47" t="str">
        <f t="shared" si="761"/>
        <v>NA</v>
      </c>
    </row>
    <row r="802" spans="1:57" s="36" customFormat="1" ht="15" customHeight="1" x14ac:dyDescent="0.25">
      <c r="A802" s="54" t="s">
        <v>208</v>
      </c>
      <c r="B802" s="8" t="s">
        <v>926</v>
      </c>
      <c r="C802" s="81" t="s">
        <v>1130</v>
      </c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66"/>
      <c r="U802" s="62"/>
      <c r="V802" s="67">
        <v>35486</v>
      </c>
      <c r="W802" s="67"/>
      <c r="X802" s="67"/>
      <c r="Y802" s="67"/>
      <c r="Z802" s="67"/>
      <c r="AA802" s="67"/>
      <c r="AB802" s="67"/>
      <c r="AC802" s="147"/>
      <c r="AD802" s="147"/>
      <c r="AE802" s="47" t="str">
        <f t="shared" si="771"/>
        <v>NA</v>
      </c>
      <c r="AF802" s="47" t="str">
        <f t="shared" si="772"/>
        <v>NA</v>
      </c>
      <c r="AG802" s="47" t="str">
        <f t="shared" si="773"/>
        <v>NA</v>
      </c>
      <c r="AH802" s="47" t="str">
        <f t="shared" si="774"/>
        <v>NA</v>
      </c>
      <c r="AI802" s="47" t="str">
        <f t="shared" si="775"/>
        <v>NA</v>
      </c>
      <c r="AJ802" s="47" t="str">
        <f t="shared" si="776"/>
        <v>NA</v>
      </c>
      <c r="AK802" s="47" t="str">
        <f t="shared" si="777"/>
        <v>NA</v>
      </c>
      <c r="AL802" s="47" t="str">
        <f t="shared" si="778"/>
        <v>NA</v>
      </c>
      <c r="AM802" s="47" t="str">
        <f t="shared" si="779"/>
        <v>NA</v>
      </c>
      <c r="AN802" s="47" t="str">
        <f t="shared" si="780"/>
        <v>NA</v>
      </c>
      <c r="AO802" s="47" t="str">
        <f t="shared" si="781"/>
        <v>NA</v>
      </c>
      <c r="AP802" s="47" t="str">
        <f t="shared" si="782"/>
        <v>NA</v>
      </c>
      <c r="AQ802" s="47" t="str">
        <f t="shared" si="783"/>
        <v>NA</v>
      </c>
      <c r="AR802" s="47" t="str">
        <f t="shared" si="784"/>
        <v>NA</v>
      </c>
      <c r="AS802" s="47" t="str">
        <f t="shared" si="785"/>
        <v>NA</v>
      </c>
      <c r="AT802" s="47" t="str">
        <f t="shared" si="786"/>
        <v>NA</v>
      </c>
      <c r="AU802" s="47" t="str">
        <f t="shared" si="787"/>
        <v>NA</v>
      </c>
      <c r="AV802" s="47" t="str">
        <f t="shared" si="788"/>
        <v>NA</v>
      </c>
      <c r="AW802" s="47">
        <f t="shared" si="789"/>
        <v>646</v>
      </c>
      <c r="AX802" s="47" t="str">
        <f t="shared" si="790"/>
        <v>NA</v>
      </c>
      <c r="AY802" s="47" t="str">
        <f t="shared" si="791"/>
        <v>NA</v>
      </c>
      <c r="AZ802" s="47" t="str">
        <f t="shared" si="792"/>
        <v>NA</v>
      </c>
      <c r="BA802" s="47" t="str">
        <f t="shared" si="793"/>
        <v>NA</v>
      </c>
      <c r="BB802" s="47" t="str">
        <f t="shared" si="758"/>
        <v>NA</v>
      </c>
      <c r="BC802" s="47" t="str">
        <f t="shared" si="759"/>
        <v>NA</v>
      </c>
      <c r="BD802" s="47" t="str">
        <f t="shared" si="760"/>
        <v>NA</v>
      </c>
      <c r="BE802" s="47" t="str">
        <f t="shared" si="761"/>
        <v>NA</v>
      </c>
    </row>
    <row r="803" spans="1:57" s="36" customFormat="1" ht="15" customHeight="1" x14ac:dyDescent="0.25">
      <c r="A803" s="54" t="s">
        <v>816</v>
      </c>
      <c r="B803" s="8" t="s">
        <v>913</v>
      </c>
      <c r="C803" s="81" t="s">
        <v>1130</v>
      </c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>
        <v>17639</v>
      </c>
      <c r="O803" s="37">
        <v>16168</v>
      </c>
      <c r="P803" s="37">
        <v>14847</v>
      </c>
      <c r="Q803" s="37">
        <v>14274</v>
      </c>
      <c r="R803" s="37">
        <v>16388</v>
      </c>
      <c r="S803" s="37">
        <v>19980</v>
      </c>
      <c r="T803" s="66">
        <v>23502</v>
      </c>
      <c r="U803" s="62">
        <v>30708</v>
      </c>
      <c r="V803" s="67">
        <v>29496</v>
      </c>
      <c r="W803" s="67"/>
      <c r="X803" s="67"/>
      <c r="Y803" s="67"/>
      <c r="Z803" s="67"/>
      <c r="AA803" s="67"/>
      <c r="AB803" s="67"/>
      <c r="AC803" s="147"/>
      <c r="AD803" s="147"/>
      <c r="AE803" s="47" t="str">
        <f t="shared" ref="AE803:AE834" si="794">IF(D803&gt;0,RANK(D803,D$22:D$1192),"NA")</f>
        <v>NA</v>
      </c>
      <c r="AF803" s="47" t="str">
        <f t="shared" ref="AF803:AF834" si="795">IF(E803&gt;0,RANK(E803,E$22:E$1192),"NA")</f>
        <v>NA</v>
      </c>
      <c r="AG803" s="47" t="str">
        <f t="shared" ref="AG803:AG834" si="796">IF(F803&gt;0,RANK(F803,F$22:F$1192),"NA")</f>
        <v>NA</v>
      </c>
      <c r="AH803" s="47" t="str">
        <f t="shared" ref="AH803:AH834" si="797">IF(G803&gt;0,RANK(G803,G$22:G$1192),"NA")</f>
        <v>NA</v>
      </c>
      <c r="AI803" s="47" t="str">
        <f t="shared" ref="AI803:AI834" si="798">IF(H803&gt;0,RANK(H803,H$22:H$1192),"NA")</f>
        <v>NA</v>
      </c>
      <c r="AJ803" s="47" t="str">
        <f t="shared" ref="AJ803:AJ834" si="799">IF(I803&gt;0,RANK(I803,I$22:I$1192),"NA")</f>
        <v>NA</v>
      </c>
      <c r="AK803" s="47" t="str">
        <f t="shared" ref="AK803:AK834" si="800">IF(J803&gt;0,RANK(J803,J$22:J$1192),"NA")</f>
        <v>NA</v>
      </c>
      <c r="AL803" s="47" t="str">
        <f t="shared" ref="AL803:AL834" si="801">IF(K803&gt;0,RANK(K803,K$22:K$1192),"NA")</f>
        <v>NA</v>
      </c>
      <c r="AM803" s="47" t="str">
        <f t="shared" ref="AM803:AM834" si="802">IF(L803&gt;0,RANK(L803,L$22:L$1192),"NA")</f>
        <v>NA</v>
      </c>
      <c r="AN803" s="47" t="str">
        <f t="shared" ref="AN803:AN834" si="803">IF(M803&gt;0,RANK(M803,M$22:M$1192),"NA")</f>
        <v>NA</v>
      </c>
      <c r="AO803" s="47">
        <f t="shared" ref="AO803:AO834" si="804">IF(N803&gt;0,RANK(N803,N$22:N$1192),"NA")</f>
        <v>575</v>
      </c>
      <c r="AP803" s="47">
        <f t="shared" ref="AP803:AP834" si="805">IF(O803&gt;0,RANK(O803,O$22:O$1192),"NA")</f>
        <v>594</v>
      </c>
      <c r="AQ803" s="47">
        <f t="shared" ref="AQ803:AQ834" si="806">IF(P803&gt;0,RANK(P803,P$22:P$1192),"NA")</f>
        <v>634</v>
      </c>
      <c r="AR803" s="47">
        <f t="shared" ref="AR803:AR834" si="807">IF(Q803&gt;0,RANK(Q803,Q$22:Q$1192),"NA")</f>
        <v>672</v>
      </c>
      <c r="AS803" s="47">
        <f t="shared" ref="AS803:AS834" si="808">IF(R803&gt;0,RANK(R803,R$22:R$1192),"NA")</f>
        <v>664</v>
      </c>
      <c r="AT803" s="47">
        <f t="shared" ref="AT803:AT834" si="809">IF(S803&gt;0,RANK(S803,S$22:S$1192),"NA")</f>
        <v>655</v>
      </c>
      <c r="AU803" s="47">
        <f t="shared" ref="AU803:AU834" si="810">IF(T803&gt;0,RANK(T803,T$22:T$1192),"NA")</f>
        <v>662</v>
      </c>
      <c r="AV803" s="47">
        <f t="shared" ref="AV803:AV834" si="811">IF(U803&gt;0,RANK(U803,U$22:U$1192),"NA")</f>
        <v>636</v>
      </c>
      <c r="AW803" s="47">
        <f t="shared" ref="AW803:AW834" si="812">IF(V803&gt;0,RANK(V803,V$22:V$1192),"NA")</f>
        <v>682</v>
      </c>
      <c r="AX803" s="47" t="str">
        <f t="shared" ref="AX803:AX834" si="813">IF(W803&gt;0,RANK(W803,W$22:W$1192),"NA")</f>
        <v>NA</v>
      </c>
      <c r="AY803" s="47" t="str">
        <f t="shared" ref="AY803:AY834" si="814">IF(X803&gt;0,RANK(X803,X$22:X$1192),"NA")</f>
        <v>NA</v>
      </c>
      <c r="AZ803" s="47" t="str">
        <f t="shared" ref="AZ803:AZ834" si="815">IF(Y803&gt;0,RANK(Y803,Y$22:Y$1192),"NA")</f>
        <v>NA</v>
      </c>
      <c r="BA803" s="47" t="str">
        <f t="shared" ref="BA803:BA834" si="816">IF(Z803&gt;0,RANK(Z803,Z$22:Z$1192),"NA")</f>
        <v>NA</v>
      </c>
      <c r="BB803" s="47" t="str">
        <f t="shared" si="758"/>
        <v>NA</v>
      </c>
      <c r="BC803" s="47" t="str">
        <f t="shared" si="759"/>
        <v>NA</v>
      </c>
      <c r="BD803" s="47" t="str">
        <f t="shared" si="760"/>
        <v>NA</v>
      </c>
      <c r="BE803" s="47" t="str">
        <f t="shared" si="761"/>
        <v>NA</v>
      </c>
    </row>
    <row r="804" spans="1:57" s="36" customFormat="1" ht="15" customHeight="1" x14ac:dyDescent="0.25">
      <c r="A804" s="54" t="s">
        <v>116</v>
      </c>
      <c r="B804" s="8" t="s">
        <v>916</v>
      </c>
      <c r="C804" s="81" t="s">
        <v>1130</v>
      </c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66"/>
      <c r="U804" s="62"/>
      <c r="V804" s="67">
        <v>27700</v>
      </c>
      <c r="W804" s="67"/>
      <c r="X804" s="67"/>
      <c r="Y804" s="67"/>
      <c r="Z804" s="67"/>
      <c r="AA804" s="67"/>
      <c r="AB804" s="67"/>
      <c r="AC804" s="147"/>
      <c r="AD804" s="147"/>
      <c r="AE804" s="47" t="str">
        <f t="shared" si="794"/>
        <v>NA</v>
      </c>
      <c r="AF804" s="47" t="str">
        <f t="shared" si="795"/>
        <v>NA</v>
      </c>
      <c r="AG804" s="47" t="str">
        <f t="shared" si="796"/>
        <v>NA</v>
      </c>
      <c r="AH804" s="47" t="str">
        <f t="shared" si="797"/>
        <v>NA</v>
      </c>
      <c r="AI804" s="47" t="str">
        <f t="shared" si="798"/>
        <v>NA</v>
      </c>
      <c r="AJ804" s="47" t="str">
        <f t="shared" si="799"/>
        <v>NA</v>
      </c>
      <c r="AK804" s="47" t="str">
        <f t="shared" si="800"/>
        <v>NA</v>
      </c>
      <c r="AL804" s="47" t="str">
        <f t="shared" si="801"/>
        <v>NA</v>
      </c>
      <c r="AM804" s="47" t="str">
        <f t="shared" si="802"/>
        <v>NA</v>
      </c>
      <c r="AN804" s="47" t="str">
        <f t="shared" si="803"/>
        <v>NA</v>
      </c>
      <c r="AO804" s="47" t="str">
        <f t="shared" si="804"/>
        <v>NA</v>
      </c>
      <c r="AP804" s="47" t="str">
        <f t="shared" si="805"/>
        <v>NA</v>
      </c>
      <c r="AQ804" s="47" t="str">
        <f t="shared" si="806"/>
        <v>NA</v>
      </c>
      <c r="AR804" s="47" t="str">
        <f t="shared" si="807"/>
        <v>NA</v>
      </c>
      <c r="AS804" s="47" t="str">
        <f t="shared" si="808"/>
        <v>NA</v>
      </c>
      <c r="AT804" s="47" t="str">
        <f t="shared" si="809"/>
        <v>NA</v>
      </c>
      <c r="AU804" s="47" t="str">
        <f t="shared" si="810"/>
        <v>NA</v>
      </c>
      <c r="AV804" s="47" t="str">
        <f t="shared" si="811"/>
        <v>NA</v>
      </c>
      <c r="AW804" s="47">
        <f t="shared" si="812"/>
        <v>692</v>
      </c>
      <c r="AX804" s="47" t="str">
        <f t="shared" si="813"/>
        <v>NA</v>
      </c>
      <c r="AY804" s="47" t="str">
        <f t="shared" si="814"/>
        <v>NA</v>
      </c>
      <c r="AZ804" s="47" t="str">
        <f t="shared" si="815"/>
        <v>NA</v>
      </c>
      <c r="BA804" s="47" t="str">
        <f t="shared" si="816"/>
        <v>NA</v>
      </c>
      <c r="BB804" s="47" t="str">
        <f t="shared" si="758"/>
        <v>NA</v>
      </c>
      <c r="BC804" s="47" t="str">
        <f t="shared" si="759"/>
        <v>NA</v>
      </c>
      <c r="BD804" s="47" t="str">
        <f t="shared" si="760"/>
        <v>NA</v>
      </c>
      <c r="BE804" s="47" t="str">
        <f t="shared" si="761"/>
        <v>NA</v>
      </c>
    </row>
    <row r="805" spans="1:57" s="36" customFormat="1" ht="15" customHeight="1" x14ac:dyDescent="0.25">
      <c r="A805" s="54" t="s">
        <v>148</v>
      </c>
      <c r="B805" s="8" t="s">
        <v>917</v>
      </c>
      <c r="C805" s="81" t="s">
        <v>1130</v>
      </c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66"/>
      <c r="U805" s="62"/>
      <c r="V805" s="67">
        <v>27376</v>
      </c>
      <c r="W805" s="67"/>
      <c r="X805" s="67"/>
      <c r="Y805" s="67"/>
      <c r="Z805" s="67"/>
      <c r="AA805" s="67"/>
      <c r="AB805" s="67"/>
      <c r="AC805" s="147">
        <v>40663</v>
      </c>
      <c r="AD805" s="147">
        <v>39616</v>
      </c>
      <c r="AE805" s="47" t="str">
        <f t="shared" si="794"/>
        <v>NA</v>
      </c>
      <c r="AF805" s="47" t="str">
        <f t="shared" si="795"/>
        <v>NA</v>
      </c>
      <c r="AG805" s="47" t="str">
        <f t="shared" si="796"/>
        <v>NA</v>
      </c>
      <c r="AH805" s="47" t="str">
        <f t="shared" si="797"/>
        <v>NA</v>
      </c>
      <c r="AI805" s="47" t="str">
        <f t="shared" si="798"/>
        <v>NA</v>
      </c>
      <c r="AJ805" s="47" t="str">
        <f t="shared" si="799"/>
        <v>NA</v>
      </c>
      <c r="AK805" s="47" t="str">
        <f t="shared" si="800"/>
        <v>NA</v>
      </c>
      <c r="AL805" s="47" t="str">
        <f t="shared" si="801"/>
        <v>NA</v>
      </c>
      <c r="AM805" s="47" t="str">
        <f t="shared" si="802"/>
        <v>NA</v>
      </c>
      <c r="AN805" s="47" t="str">
        <f t="shared" si="803"/>
        <v>NA</v>
      </c>
      <c r="AO805" s="47" t="str">
        <f t="shared" si="804"/>
        <v>NA</v>
      </c>
      <c r="AP805" s="47" t="str">
        <f t="shared" si="805"/>
        <v>NA</v>
      </c>
      <c r="AQ805" s="47" t="str">
        <f t="shared" si="806"/>
        <v>NA</v>
      </c>
      <c r="AR805" s="47" t="str">
        <f t="shared" si="807"/>
        <v>NA</v>
      </c>
      <c r="AS805" s="47" t="str">
        <f t="shared" si="808"/>
        <v>NA</v>
      </c>
      <c r="AT805" s="47" t="str">
        <f t="shared" si="809"/>
        <v>NA</v>
      </c>
      <c r="AU805" s="47" t="str">
        <f t="shared" si="810"/>
        <v>NA</v>
      </c>
      <c r="AV805" s="47" t="str">
        <f t="shared" si="811"/>
        <v>NA</v>
      </c>
      <c r="AW805" s="47">
        <f t="shared" si="812"/>
        <v>694</v>
      </c>
      <c r="AX805" s="47" t="str">
        <f t="shared" si="813"/>
        <v>NA</v>
      </c>
      <c r="AY805" s="47" t="str">
        <f t="shared" si="814"/>
        <v>NA</v>
      </c>
      <c r="AZ805" s="47" t="str">
        <f t="shared" si="815"/>
        <v>NA</v>
      </c>
      <c r="BA805" s="47" t="str">
        <f t="shared" si="816"/>
        <v>NA</v>
      </c>
      <c r="BB805" s="47" t="str">
        <f t="shared" si="758"/>
        <v>NA</v>
      </c>
      <c r="BC805" s="47" t="str">
        <f t="shared" si="759"/>
        <v>NA</v>
      </c>
      <c r="BD805" s="47">
        <f t="shared" si="760"/>
        <v>647</v>
      </c>
      <c r="BE805" s="47">
        <f t="shared" si="761"/>
        <v>654</v>
      </c>
    </row>
    <row r="806" spans="1:57" s="36" customFormat="1" ht="15" customHeight="1" x14ac:dyDescent="0.25">
      <c r="A806" s="54" t="s">
        <v>220</v>
      </c>
      <c r="B806" s="8" t="s">
        <v>913</v>
      </c>
      <c r="C806" s="81" t="s">
        <v>1130</v>
      </c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>
        <v>21563</v>
      </c>
      <c r="O806" s="37">
        <v>16583</v>
      </c>
      <c r="P806" s="37">
        <v>15817</v>
      </c>
      <c r="Q806" s="37">
        <v>17617</v>
      </c>
      <c r="R806" s="37">
        <v>14265</v>
      </c>
      <c r="S806" s="37">
        <v>14595</v>
      </c>
      <c r="T806" s="66">
        <v>20450</v>
      </c>
      <c r="U806" s="62">
        <v>27776</v>
      </c>
      <c r="V806" s="67">
        <v>22636</v>
      </c>
      <c r="W806" s="67"/>
      <c r="X806" s="67"/>
      <c r="Y806" s="67"/>
      <c r="Z806" s="67"/>
      <c r="AA806" s="67"/>
      <c r="AB806" s="67"/>
      <c r="AC806" s="147"/>
      <c r="AD806" s="147"/>
      <c r="AE806" s="47" t="str">
        <f t="shared" si="794"/>
        <v>NA</v>
      </c>
      <c r="AF806" s="47" t="str">
        <f t="shared" si="795"/>
        <v>NA</v>
      </c>
      <c r="AG806" s="47" t="str">
        <f t="shared" si="796"/>
        <v>NA</v>
      </c>
      <c r="AH806" s="47" t="str">
        <f t="shared" si="797"/>
        <v>NA</v>
      </c>
      <c r="AI806" s="47" t="str">
        <f t="shared" si="798"/>
        <v>NA</v>
      </c>
      <c r="AJ806" s="47" t="str">
        <f t="shared" si="799"/>
        <v>NA</v>
      </c>
      <c r="AK806" s="47" t="str">
        <f t="shared" si="800"/>
        <v>NA</v>
      </c>
      <c r="AL806" s="47" t="str">
        <f t="shared" si="801"/>
        <v>NA</v>
      </c>
      <c r="AM806" s="47" t="str">
        <f t="shared" si="802"/>
        <v>NA</v>
      </c>
      <c r="AN806" s="47" t="str">
        <f t="shared" si="803"/>
        <v>NA</v>
      </c>
      <c r="AO806" s="47">
        <f t="shared" si="804"/>
        <v>550</v>
      </c>
      <c r="AP806" s="47">
        <f t="shared" si="805"/>
        <v>589</v>
      </c>
      <c r="AQ806" s="47">
        <f t="shared" si="806"/>
        <v>628</v>
      </c>
      <c r="AR806" s="47">
        <f t="shared" si="807"/>
        <v>642</v>
      </c>
      <c r="AS806" s="47">
        <f t="shared" si="808"/>
        <v>680</v>
      </c>
      <c r="AT806" s="47">
        <f t="shared" si="809"/>
        <v>697</v>
      </c>
      <c r="AU806" s="47">
        <f t="shared" si="810"/>
        <v>688</v>
      </c>
      <c r="AV806" s="47">
        <f t="shared" si="811"/>
        <v>658</v>
      </c>
      <c r="AW806" s="47">
        <f t="shared" si="812"/>
        <v>750</v>
      </c>
      <c r="AX806" s="47" t="str">
        <f t="shared" si="813"/>
        <v>NA</v>
      </c>
      <c r="AY806" s="47" t="str">
        <f t="shared" si="814"/>
        <v>NA</v>
      </c>
      <c r="AZ806" s="47" t="str">
        <f t="shared" si="815"/>
        <v>NA</v>
      </c>
      <c r="BA806" s="47" t="str">
        <f t="shared" si="816"/>
        <v>NA</v>
      </c>
      <c r="BB806" s="47" t="str">
        <f t="shared" si="758"/>
        <v>NA</v>
      </c>
      <c r="BC806" s="47" t="str">
        <f t="shared" si="759"/>
        <v>NA</v>
      </c>
      <c r="BD806" s="47" t="str">
        <f t="shared" si="760"/>
        <v>NA</v>
      </c>
      <c r="BE806" s="47" t="str">
        <f t="shared" si="761"/>
        <v>NA</v>
      </c>
    </row>
    <row r="807" spans="1:57" s="36" customFormat="1" ht="15" customHeight="1" x14ac:dyDescent="0.25">
      <c r="A807" s="54" t="s">
        <v>196</v>
      </c>
      <c r="B807" s="8" t="s">
        <v>928</v>
      </c>
      <c r="C807" s="81" t="s">
        <v>1130</v>
      </c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66"/>
      <c r="U807" s="62"/>
      <c r="V807" s="67">
        <v>16000</v>
      </c>
      <c r="W807" s="67"/>
      <c r="X807" s="67"/>
      <c r="Y807" s="67"/>
      <c r="Z807" s="67"/>
      <c r="AA807" s="67"/>
      <c r="AB807" s="67"/>
      <c r="AC807" s="147"/>
      <c r="AD807" s="147"/>
      <c r="AE807" s="47" t="str">
        <f t="shared" si="794"/>
        <v>NA</v>
      </c>
      <c r="AF807" s="47" t="str">
        <f t="shared" si="795"/>
        <v>NA</v>
      </c>
      <c r="AG807" s="47" t="str">
        <f t="shared" si="796"/>
        <v>NA</v>
      </c>
      <c r="AH807" s="47" t="str">
        <f t="shared" si="797"/>
        <v>NA</v>
      </c>
      <c r="AI807" s="47" t="str">
        <f t="shared" si="798"/>
        <v>NA</v>
      </c>
      <c r="AJ807" s="47" t="str">
        <f t="shared" si="799"/>
        <v>NA</v>
      </c>
      <c r="AK807" s="47" t="str">
        <f t="shared" si="800"/>
        <v>NA</v>
      </c>
      <c r="AL807" s="47" t="str">
        <f t="shared" si="801"/>
        <v>NA</v>
      </c>
      <c r="AM807" s="47" t="str">
        <f t="shared" si="802"/>
        <v>NA</v>
      </c>
      <c r="AN807" s="47" t="str">
        <f t="shared" si="803"/>
        <v>NA</v>
      </c>
      <c r="AO807" s="47" t="str">
        <f t="shared" si="804"/>
        <v>NA</v>
      </c>
      <c r="AP807" s="47" t="str">
        <f t="shared" si="805"/>
        <v>NA</v>
      </c>
      <c r="AQ807" s="47" t="str">
        <f t="shared" si="806"/>
        <v>NA</v>
      </c>
      <c r="AR807" s="47" t="str">
        <f t="shared" si="807"/>
        <v>NA</v>
      </c>
      <c r="AS807" s="47" t="str">
        <f t="shared" si="808"/>
        <v>NA</v>
      </c>
      <c r="AT807" s="47" t="str">
        <f t="shared" si="809"/>
        <v>NA</v>
      </c>
      <c r="AU807" s="47" t="str">
        <f t="shared" si="810"/>
        <v>NA</v>
      </c>
      <c r="AV807" s="47" t="str">
        <f t="shared" si="811"/>
        <v>NA</v>
      </c>
      <c r="AW807" s="47">
        <f t="shared" si="812"/>
        <v>805</v>
      </c>
      <c r="AX807" s="47" t="str">
        <f t="shared" si="813"/>
        <v>NA</v>
      </c>
      <c r="AY807" s="47" t="str">
        <f t="shared" si="814"/>
        <v>NA</v>
      </c>
      <c r="AZ807" s="47" t="str">
        <f t="shared" si="815"/>
        <v>NA</v>
      </c>
      <c r="BA807" s="47" t="str">
        <f t="shared" si="816"/>
        <v>NA</v>
      </c>
      <c r="BB807" s="47" t="str">
        <f t="shared" si="758"/>
        <v>NA</v>
      </c>
      <c r="BC807" s="47" t="str">
        <f t="shared" si="759"/>
        <v>NA</v>
      </c>
      <c r="BD807" s="47" t="str">
        <f t="shared" si="760"/>
        <v>NA</v>
      </c>
      <c r="BE807" s="47" t="str">
        <f t="shared" si="761"/>
        <v>NA</v>
      </c>
    </row>
    <row r="808" spans="1:57" s="36" customFormat="1" ht="15" customHeight="1" x14ac:dyDescent="0.25">
      <c r="A808" s="54" t="s">
        <v>168</v>
      </c>
      <c r="B808" s="8" t="s">
        <v>913</v>
      </c>
      <c r="C808" s="81" t="s">
        <v>1130</v>
      </c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66"/>
      <c r="U808" s="62"/>
      <c r="V808" s="67">
        <v>11723</v>
      </c>
      <c r="W808" s="67"/>
      <c r="X808" s="67"/>
      <c r="Y808" s="67"/>
      <c r="Z808" s="67"/>
      <c r="AA808" s="67"/>
      <c r="AB808" s="67"/>
      <c r="AC808" s="147"/>
      <c r="AD808" s="147"/>
      <c r="AE808" s="47" t="str">
        <f t="shared" si="794"/>
        <v>NA</v>
      </c>
      <c r="AF808" s="47" t="str">
        <f t="shared" si="795"/>
        <v>NA</v>
      </c>
      <c r="AG808" s="47" t="str">
        <f t="shared" si="796"/>
        <v>NA</v>
      </c>
      <c r="AH808" s="47" t="str">
        <f t="shared" si="797"/>
        <v>NA</v>
      </c>
      <c r="AI808" s="47" t="str">
        <f t="shared" si="798"/>
        <v>NA</v>
      </c>
      <c r="AJ808" s="47" t="str">
        <f t="shared" si="799"/>
        <v>NA</v>
      </c>
      <c r="AK808" s="47" t="str">
        <f t="shared" si="800"/>
        <v>NA</v>
      </c>
      <c r="AL808" s="47" t="str">
        <f t="shared" si="801"/>
        <v>NA</v>
      </c>
      <c r="AM808" s="47" t="str">
        <f t="shared" si="802"/>
        <v>NA</v>
      </c>
      <c r="AN808" s="47" t="str">
        <f t="shared" si="803"/>
        <v>NA</v>
      </c>
      <c r="AO808" s="47" t="str">
        <f t="shared" si="804"/>
        <v>NA</v>
      </c>
      <c r="AP808" s="47" t="str">
        <f t="shared" si="805"/>
        <v>NA</v>
      </c>
      <c r="AQ808" s="47" t="str">
        <f t="shared" si="806"/>
        <v>NA</v>
      </c>
      <c r="AR808" s="47" t="str">
        <f t="shared" si="807"/>
        <v>NA</v>
      </c>
      <c r="AS808" s="47" t="str">
        <f t="shared" si="808"/>
        <v>NA</v>
      </c>
      <c r="AT808" s="47" t="str">
        <f t="shared" si="809"/>
        <v>NA</v>
      </c>
      <c r="AU808" s="47" t="str">
        <f t="shared" si="810"/>
        <v>NA</v>
      </c>
      <c r="AV808" s="47" t="str">
        <f t="shared" si="811"/>
        <v>NA</v>
      </c>
      <c r="AW808" s="47">
        <f t="shared" si="812"/>
        <v>843</v>
      </c>
      <c r="AX808" s="47" t="str">
        <f t="shared" si="813"/>
        <v>NA</v>
      </c>
      <c r="AY808" s="47" t="str">
        <f t="shared" si="814"/>
        <v>NA</v>
      </c>
      <c r="AZ808" s="47" t="str">
        <f t="shared" si="815"/>
        <v>NA</v>
      </c>
      <c r="BA808" s="47" t="str">
        <f t="shared" si="816"/>
        <v>NA</v>
      </c>
      <c r="BB808" s="47" t="str">
        <f t="shared" si="758"/>
        <v>NA</v>
      </c>
      <c r="BC808" s="47" t="str">
        <f t="shared" si="759"/>
        <v>NA</v>
      </c>
      <c r="BD808" s="47" t="str">
        <f t="shared" si="760"/>
        <v>NA</v>
      </c>
      <c r="BE808" s="47" t="str">
        <f t="shared" si="761"/>
        <v>NA</v>
      </c>
    </row>
    <row r="809" spans="1:57" s="36" customFormat="1" ht="15" customHeight="1" x14ac:dyDescent="0.25">
      <c r="A809" s="54" t="s">
        <v>122</v>
      </c>
      <c r="B809" s="8" t="s">
        <v>123</v>
      </c>
      <c r="C809" s="81" t="s">
        <v>1130</v>
      </c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66"/>
      <c r="U809" s="62"/>
      <c r="V809" s="67">
        <v>8647</v>
      </c>
      <c r="W809" s="67"/>
      <c r="X809" s="67"/>
      <c r="Y809" s="67"/>
      <c r="Z809" s="67"/>
      <c r="AA809" s="67"/>
      <c r="AB809" s="67"/>
      <c r="AC809" s="147"/>
      <c r="AD809" s="147"/>
      <c r="AE809" s="47" t="str">
        <f t="shared" si="794"/>
        <v>NA</v>
      </c>
      <c r="AF809" s="47" t="str">
        <f t="shared" si="795"/>
        <v>NA</v>
      </c>
      <c r="AG809" s="47" t="str">
        <f t="shared" si="796"/>
        <v>NA</v>
      </c>
      <c r="AH809" s="47" t="str">
        <f t="shared" si="797"/>
        <v>NA</v>
      </c>
      <c r="AI809" s="47" t="str">
        <f t="shared" si="798"/>
        <v>NA</v>
      </c>
      <c r="AJ809" s="47" t="str">
        <f t="shared" si="799"/>
        <v>NA</v>
      </c>
      <c r="AK809" s="47" t="str">
        <f t="shared" si="800"/>
        <v>NA</v>
      </c>
      <c r="AL809" s="47" t="str">
        <f t="shared" si="801"/>
        <v>NA</v>
      </c>
      <c r="AM809" s="47" t="str">
        <f t="shared" si="802"/>
        <v>NA</v>
      </c>
      <c r="AN809" s="47" t="str">
        <f t="shared" si="803"/>
        <v>NA</v>
      </c>
      <c r="AO809" s="47" t="str">
        <f t="shared" si="804"/>
        <v>NA</v>
      </c>
      <c r="AP809" s="47" t="str">
        <f t="shared" si="805"/>
        <v>NA</v>
      </c>
      <c r="AQ809" s="47" t="str">
        <f t="shared" si="806"/>
        <v>NA</v>
      </c>
      <c r="AR809" s="47" t="str">
        <f t="shared" si="807"/>
        <v>NA</v>
      </c>
      <c r="AS809" s="47" t="str">
        <f t="shared" si="808"/>
        <v>NA</v>
      </c>
      <c r="AT809" s="47" t="str">
        <f t="shared" si="809"/>
        <v>NA</v>
      </c>
      <c r="AU809" s="47" t="str">
        <f t="shared" si="810"/>
        <v>NA</v>
      </c>
      <c r="AV809" s="47" t="str">
        <f t="shared" si="811"/>
        <v>NA</v>
      </c>
      <c r="AW809" s="47">
        <f t="shared" si="812"/>
        <v>868</v>
      </c>
      <c r="AX809" s="47" t="str">
        <f t="shared" si="813"/>
        <v>NA</v>
      </c>
      <c r="AY809" s="47" t="str">
        <f t="shared" si="814"/>
        <v>NA</v>
      </c>
      <c r="AZ809" s="47" t="str">
        <f t="shared" si="815"/>
        <v>NA</v>
      </c>
      <c r="BA809" s="47" t="str">
        <f t="shared" si="816"/>
        <v>NA</v>
      </c>
      <c r="BB809" s="47" t="str">
        <f t="shared" si="758"/>
        <v>NA</v>
      </c>
      <c r="BC809" s="47" t="str">
        <f t="shared" si="759"/>
        <v>NA</v>
      </c>
      <c r="BD809" s="47" t="str">
        <f t="shared" si="760"/>
        <v>NA</v>
      </c>
      <c r="BE809" s="47" t="str">
        <f t="shared" si="761"/>
        <v>NA</v>
      </c>
    </row>
    <row r="810" spans="1:57" s="36" customFormat="1" ht="15" customHeight="1" x14ac:dyDescent="0.25">
      <c r="A810" s="54" t="s">
        <v>107</v>
      </c>
      <c r="B810" s="8" t="s">
        <v>917</v>
      </c>
      <c r="C810" s="81" t="s">
        <v>1130</v>
      </c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66"/>
      <c r="U810" s="62"/>
      <c r="V810" s="67">
        <v>5995</v>
      </c>
      <c r="W810" s="67"/>
      <c r="X810" s="67"/>
      <c r="Y810" s="67"/>
      <c r="Z810" s="67"/>
      <c r="AA810" s="67"/>
      <c r="AB810" s="67"/>
      <c r="AC810" s="147"/>
      <c r="AD810" s="147"/>
      <c r="AE810" s="47" t="str">
        <f t="shared" si="794"/>
        <v>NA</v>
      </c>
      <c r="AF810" s="47" t="str">
        <f t="shared" si="795"/>
        <v>NA</v>
      </c>
      <c r="AG810" s="47" t="str">
        <f t="shared" si="796"/>
        <v>NA</v>
      </c>
      <c r="AH810" s="47" t="str">
        <f t="shared" si="797"/>
        <v>NA</v>
      </c>
      <c r="AI810" s="47" t="str">
        <f t="shared" si="798"/>
        <v>NA</v>
      </c>
      <c r="AJ810" s="47" t="str">
        <f t="shared" si="799"/>
        <v>NA</v>
      </c>
      <c r="AK810" s="47" t="str">
        <f t="shared" si="800"/>
        <v>NA</v>
      </c>
      <c r="AL810" s="47" t="str">
        <f t="shared" si="801"/>
        <v>NA</v>
      </c>
      <c r="AM810" s="47" t="str">
        <f t="shared" si="802"/>
        <v>NA</v>
      </c>
      <c r="AN810" s="47" t="str">
        <f t="shared" si="803"/>
        <v>NA</v>
      </c>
      <c r="AO810" s="47" t="str">
        <f t="shared" si="804"/>
        <v>NA</v>
      </c>
      <c r="AP810" s="47" t="str">
        <f t="shared" si="805"/>
        <v>NA</v>
      </c>
      <c r="AQ810" s="47" t="str">
        <f t="shared" si="806"/>
        <v>NA</v>
      </c>
      <c r="AR810" s="47" t="str">
        <f t="shared" si="807"/>
        <v>NA</v>
      </c>
      <c r="AS810" s="47" t="str">
        <f t="shared" si="808"/>
        <v>NA</v>
      </c>
      <c r="AT810" s="47" t="str">
        <f t="shared" si="809"/>
        <v>NA</v>
      </c>
      <c r="AU810" s="47" t="str">
        <f t="shared" si="810"/>
        <v>NA</v>
      </c>
      <c r="AV810" s="47" t="str">
        <f t="shared" si="811"/>
        <v>NA</v>
      </c>
      <c r="AW810" s="47">
        <f t="shared" si="812"/>
        <v>892</v>
      </c>
      <c r="AX810" s="47" t="str">
        <f t="shared" si="813"/>
        <v>NA</v>
      </c>
      <c r="AY810" s="47" t="str">
        <f t="shared" si="814"/>
        <v>NA</v>
      </c>
      <c r="AZ810" s="47" t="str">
        <f t="shared" si="815"/>
        <v>NA</v>
      </c>
      <c r="BA810" s="47" t="str">
        <f t="shared" si="816"/>
        <v>NA</v>
      </c>
      <c r="BB810" s="47" t="str">
        <f t="shared" si="758"/>
        <v>NA</v>
      </c>
      <c r="BC810" s="47" t="str">
        <f t="shared" si="759"/>
        <v>NA</v>
      </c>
      <c r="BD810" s="47" t="str">
        <f t="shared" si="760"/>
        <v>NA</v>
      </c>
      <c r="BE810" s="47" t="str">
        <f t="shared" si="761"/>
        <v>NA</v>
      </c>
    </row>
    <row r="811" spans="1:57" s="36" customFormat="1" ht="15" customHeight="1" x14ac:dyDescent="0.25">
      <c r="A811" s="54" t="s">
        <v>270</v>
      </c>
      <c r="B811" s="8" t="s">
        <v>928</v>
      </c>
      <c r="C811" s="81" t="s">
        <v>1130</v>
      </c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>
        <v>16411</v>
      </c>
      <c r="O811" s="98">
        <f>((P811-N811)/2)+N811</f>
        <v>16295</v>
      </c>
      <c r="P811" s="37">
        <v>16179</v>
      </c>
      <c r="Q811" s="37">
        <v>17378</v>
      </c>
      <c r="R811" s="37">
        <v>19759</v>
      </c>
      <c r="S811" s="37">
        <v>20823</v>
      </c>
      <c r="T811" s="66">
        <v>22115</v>
      </c>
      <c r="U811" s="62">
        <v>26154</v>
      </c>
      <c r="V811" s="67">
        <v>25653</v>
      </c>
      <c r="W811" s="67"/>
      <c r="X811" s="67"/>
      <c r="Y811" s="67"/>
      <c r="Z811" s="67"/>
      <c r="AA811" s="67"/>
      <c r="AB811" s="67"/>
      <c r="AC811" s="147"/>
      <c r="AD811" s="147"/>
      <c r="AE811" s="47" t="str">
        <f t="shared" si="794"/>
        <v>NA</v>
      </c>
      <c r="AF811" s="47" t="str">
        <f t="shared" si="795"/>
        <v>NA</v>
      </c>
      <c r="AG811" s="47" t="str">
        <f t="shared" si="796"/>
        <v>NA</v>
      </c>
      <c r="AH811" s="47" t="str">
        <f t="shared" si="797"/>
        <v>NA</v>
      </c>
      <c r="AI811" s="47" t="str">
        <f t="shared" si="798"/>
        <v>NA</v>
      </c>
      <c r="AJ811" s="47" t="str">
        <f t="shared" si="799"/>
        <v>NA</v>
      </c>
      <c r="AK811" s="47" t="str">
        <f t="shared" si="800"/>
        <v>NA</v>
      </c>
      <c r="AL811" s="47" t="str">
        <f t="shared" si="801"/>
        <v>NA</v>
      </c>
      <c r="AM811" s="47" t="str">
        <f t="shared" si="802"/>
        <v>NA</v>
      </c>
      <c r="AN811" s="47" t="str">
        <f t="shared" si="803"/>
        <v>NA</v>
      </c>
      <c r="AO811" s="47">
        <f t="shared" si="804"/>
        <v>582</v>
      </c>
      <c r="AP811" s="47">
        <f t="shared" si="805"/>
        <v>591</v>
      </c>
      <c r="AQ811" s="47">
        <f t="shared" si="806"/>
        <v>626</v>
      </c>
      <c r="AR811" s="47">
        <f t="shared" si="807"/>
        <v>645</v>
      </c>
      <c r="AS811" s="47">
        <f t="shared" si="808"/>
        <v>640</v>
      </c>
      <c r="AT811" s="47">
        <f t="shared" si="809"/>
        <v>650</v>
      </c>
      <c r="AU811" s="47">
        <f t="shared" si="810"/>
        <v>672</v>
      </c>
      <c r="AV811" s="47">
        <f t="shared" si="811"/>
        <v>673</v>
      </c>
      <c r="AW811" s="47">
        <f t="shared" si="812"/>
        <v>714</v>
      </c>
      <c r="AX811" s="47" t="str">
        <f t="shared" si="813"/>
        <v>NA</v>
      </c>
      <c r="AY811" s="47" t="str">
        <f t="shared" si="814"/>
        <v>NA</v>
      </c>
      <c r="AZ811" s="47" t="str">
        <f t="shared" si="815"/>
        <v>NA</v>
      </c>
      <c r="BA811" s="47" t="str">
        <f t="shared" si="816"/>
        <v>NA</v>
      </c>
      <c r="BB811" s="47" t="str">
        <f t="shared" si="758"/>
        <v>NA</v>
      </c>
      <c r="BC811" s="47" t="str">
        <f t="shared" si="759"/>
        <v>NA</v>
      </c>
      <c r="BD811" s="47" t="str">
        <f t="shared" si="760"/>
        <v>NA</v>
      </c>
      <c r="BE811" s="47" t="str">
        <f t="shared" si="761"/>
        <v>NA</v>
      </c>
    </row>
    <row r="812" spans="1:57" s="36" customFormat="1" ht="15" customHeight="1" x14ac:dyDescent="0.25">
      <c r="A812" s="54" t="s">
        <v>434</v>
      </c>
      <c r="B812" s="8" t="s">
        <v>928</v>
      </c>
      <c r="C812" s="81" t="s">
        <v>1130</v>
      </c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>
        <v>34622</v>
      </c>
      <c r="R812" s="37">
        <v>35048</v>
      </c>
      <c r="S812" s="37">
        <v>36744</v>
      </c>
      <c r="T812" s="66">
        <v>40915</v>
      </c>
      <c r="U812" s="62"/>
      <c r="V812" s="67"/>
      <c r="W812" s="67"/>
      <c r="X812" s="67"/>
      <c r="Y812" s="67"/>
      <c r="Z812" s="67"/>
      <c r="AA812" s="67"/>
      <c r="AB812" s="67"/>
      <c r="AC812" s="147"/>
      <c r="AD812" s="147"/>
      <c r="AE812" s="47" t="str">
        <f t="shared" si="794"/>
        <v>NA</v>
      </c>
      <c r="AF812" s="47" t="str">
        <f t="shared" si="795"/>
        <v>NA</v>
      </c>
      <c r="AG812" s="47" t="str">
        <f t="shared" si="796"/>
        <v>NA</v>
      </c>
      <c r="AH812" s="47" t="str">
        <f t="shared" si="797"/>
        <v>NA</v>
      </c>
      <c r="AI812" s="47" t="str">
        <f t="shared" si="798"/>
        <v>NA</v>
      </c>
      <c r="AJ812" s="47" t="str">
        <f t="shared" si="799"/>
        <v>NA</v>
      </c>
      <c r="AK812" s="47" t="str">
        <f t="shared" si="800"/>
        <v>NA</v>
      </c>
      <c r="AL812" s="47" t="str">
        <f t="shared" si="801"/>
        <v>NA</v>
      </c>
      <c r="AM812" s="47" t="str">
        <f t="shared" si="802"/>
        <v>NA</v>
      </c>
      <c r="AN812" s="47" t="str">
        <f t="shared" si="803"/>
        <v>NA</v>
      </c>
      <c r="AO812" s="47" t="str">
        <f t="shared" si="804"/>
        <v>NA</v>
      </c>
      <c r="AP812" s="47" t="str">
        <f t="shared" si="805"/>
        <v>NA</v>
      </c>
      <c r="AQ812" s="47" t="str">
        <f t="shared" si="806"/>
        <v>NA</v>
      </c>
      <c r="AR812" s="47">
        <f t="shared" si="807"/>
        <v>507</v>
      </c>
      <c r="AS812" s="47">
        <f t="shared" si="808"/>
        <v>537</v>
      </c>
      <c r="AT812" s="47">
        <f t="shared" si="809"/>
        <v>551</v>
      </c>
      <c r="AU812" s="47">
        <f t="shared" si="810"/>
        <v>547</v>
      </c>
      <c r="AV812" s="47" t="str">
        <f t="shared" si="811"/>
        <v>NA</v>
      </c>
      <c r="AW812" s="47" t="str">
        <f t="shared" si="812"/>
        <v>NA</v>
      </c>
      <c r="AX812" s="47" t="str">
        <f t="shared" si="813"/>
        <v>NA</v>
      </c>
      <c r="AY812" s="47" t="str">
        <f t="shared" si="814"/>
        <v>NA</v>
      </c>
      <c r="AZ812" s="47" t="str">
        <f t="shared" si="815"/>
        <v>NA</v>
      </c>
      <c r="BA812" s="47" t="str">
        <f t="shared" si="816"/>
        <v>NA</v>
      </c>
      <c r="BB812" s="47" t="str">
        <f t="shared" si="758"/>
        <v>NA</v>
      </c>
      <c r="BC812" s="47" t="str">
        <f t="shared" si="759"/>
        <v>NA</v>
      </c>
      <c r="BD812" s="47" t="str">
        <f t="shared" si="760"/>
        <v>NA</v>
      </c>
      <c r="BE812" s="47" t="str">
        <f t="shared" si="761"/>
        <v>NA</v>
      </c>
    </row>
    <row r="813" spans="1:57" s="36" customFormat="1" ht="15" customHeight="1" x14ac:dyDescent="0.25">
      <c r="A813" s="54" t="s">
        <v>575</v>
      </c>
      <c r="B813" s="8" t="s">
        <v>917</v>
      </c>
      <c r="C813" s="81" t="s">
        <v>1130</v>
      </c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66"/>
      <c r="U813" s="62">
        <v>91049</v>
      </c>
      <c r="V813" s="67">
        <v>86819</v>
      </c>
      <c r="W813" s="67"/>
      <c r="X813" s="67"/>
      <c r="Y813" s="67"/>
      <c r="Z813" s="67"/>
      <c r="AA813" s="67"/>
      <c r="AB813" s="67"/>
      <c r="AC813" s="147">
        <v>86989</v>
      </c>
      <c r="AD813" s="147">
        <v>84432</v>
      </c>
      <c r="AE813" s="47" t="str">
        <f t="shared" si="794"/>
        <v>NA</v>
      </c>
      <c r="AF813" s="47" t="str">
        <f t="shared" si="795"/>
        <v>NA</v>
      </c>
      <c r="AG813" s="47" t="str">
        <f t="shared" si="796"/>
        <v>NA</v>
      </c>
      <c r="AH813" s="47" t="str">
        <f t="shared" si="797"/>
        <v>NA</v>
      </c>
      <c r="AI813" s="47" t="str">
        <f t="shared" si="798"/>
        <v>NA</v>
      </c>
      <c r="AJ813" s="47" t="str">
        <f t="shared" si="799"/>
        <v>NA</v>
      </c>
      <c r="AK813" s="47" t="str">
        <f t="shared" si="800"/>
        <v>NA</v>
      </c>
      <c r="AL813" s="47" t="str">
        <f t="shared" si="801"/>
        <v>NA</v>
      </c>
      <c r="AM813" s="47" t="str">
        <f t="shared" si="802"/>
        <v>NA</v>
      </c>
      <c r="AN813" s="47" t="str">
        <f t="shared" si="803"/>
        <v>NA</v>
      </c>
      <c r="AO813" s="47" t="str">
        <f t="shared" si="804"/>
        <v>NA</v>
      </c>
      <c r="AP813" s="47" t="str">
        <f t="shared" si="805"/>
        <v>NA</v>
      </c>
      <c r="AQ813" s="47" t="str">
        <f t="shared" si="806"/>
        <v>NA</v>
      </c>
      <c r="AR813" s="47" t="str">
        <f t="shared" si="807"/>
        <v>NA</v>
      </c>
      <c r="AS813" s="47" t="str">
        <f t="shared" si="808"/>
        <v>NA</v>
      </c>
      <c r="AT813" s="47" t="str">
        <f t="shared" si="809"/>
        <v>NA</v>
      </c>
      <c r="AU813" s="47" t="str">
        <f t="shared" si="810"/>
        <v>NA</v>
      </c>
      <c r="AV813" s="47">
        <f t="shared" si="811"/>
        <v>391</v>
      </c>
      <c r="AW813" s="47">
        <f t="shared" si="812"/>
        <v>412</v>
      </c>
      <c r="AX813" s="47" t="str">
        <f t="shared" si="813"/>
        <v>NA</v>
      </c>
      <c r="AY813" s="47" t="str">
        <f t="shared" si="814"/>
        <v>NA</v>
      </c>
      <c r="AZ813" s="47" t="str">
        <f t="shared" si="815"/>
        <v>NA</v>
      </c>
      <c r="BA813" s="47" t="str">
        <f t="shared" si="816"/>
        <v>NA</v>
      </c>
      <c r="BB813" s="47" t="str">
        <f t="shared" si="758"/>
        <v>NA</v>
      </c>
      <c r="BC813" s="47" t="str">
        <f t="shared" si="759"/>
        <v>NA</v>
      </c>
      <c r="BD813" s="47">
        <f t="shared" si="760"/>
        <v>483</v>
      </c>
      <c r="BE813" s="47">
        <f t="shared" si="761"/>
        <v>483</v>
      </c>
    </row>
    <row r="814" spans="1:57" s="36" customFormat="1" ht="15" customHeight="1" x14ac:dyDescent="0.25">
      <c r="A814" s="54" t="s">
        <v>767</v>
      </c>
      <c r="B814" s="8" t="s">
        <v>917</v>
      </c>
      <c r="C814" s="81" t="s">
        <v>1130</v>
      </c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>
        <v>13587</v>
      </c>
      <c r="O814" s="37">
        <v>62708</v>
      </c>
      <c r="P814" s="37">
        <v>91443</v>
      </c>
      <c r="Q814" s="37"/>
      <c r="R814" s="37"/>
      <c r="S814" s="37"/>
      <c r="T814" s="66"/>
      <c r="U814" s="62"/>
      <c r="V814" s="67"/>
      <c r="W814" s="67"/>
      <c r="X814" s="67"/>
      <c r="Y814" s="67"/>
      <c r="Z814" s="67"/>
      <c r="AA814" s="67"/>
      <c r="AB814" s="67"/>
      <c r="AC814" s="147"/>
      <c r="AD814" s="147"/>
      <c r="AE814" s="47" t="str">
        <f t="shared" si="794"/>
        <v>NA</v>
      </c>
      <c r="AF814" s="47" t="str">
        <f t="shared" si="795"/>
        <v>NA</v>
      </c>
      <c r="AG814" s="47" t="str">
        <f t="shared" si="796"/>
        <v>NA</v>
      </c>
      <c r="AH814" s="47" t="str">
        <f t="shared" si="797"/>
        <v>NA</v>
      </c>
      <c r="AI814" s="47" t="str">
        <f t="shared" si="798"/>
        <v>NA</v>
      </c>
      <c r="AJ814" s="47" t="str">
        <f t="shared" si="799"/>
        <v>NA</v>
      </c>
      <c r="AK814" s="47" t="str">
        <f t="shared" si="800"/>
        <v>NA</v>
      </c>
      <c r="AL814" s="47" t="str">
        <f t="shared" si="801"/>
        <v>NA</v>
      </c>
      <c r="AM814" s="47" t="str">
        <f t="shared" si="802"/>
        <v>NA</v>
      </c>
      <c r="AN814" s="47" t="str">
        <f t="shared" si="803"/>
        <v>NA</v>
      </c>
      <c r="AO814" s="47">
        <f t="shared" si="804"/>
        <v>596</v>
      </c>
      <c r="AP814" s="47">
        <f t="shared" si="805"/>
        <v>376</v>
      </c>
      <c r="AQ814" s="47">
        <f t="shared" si="806"/>
        <v>306</v>
      </c>
      <c r="AR814" s="47" t="str">
        <f t="shared" si="807"/>
        <v>NA</v>
      </c>
      <c r="AS814" s="47" t="str">
        <f t="shared" si="808"/>
        <v>NA</v>
      </c>
      <c r="AT814" s="47" t="str">
        <f t="shared" si="809"/>
        <v>NA</v>
      </c>
      <c r="AU814" s="47" t="str">
        <f t="shared" si="810"/>
        <v>NA</v>
      </c>
      <c r="AV814" s="47" t="str">
        <f t="shared" si="811"/>
        <v>NA</v>
      </c>
      <c r="AW814" s="47" t="str">
        <f t="shared" si="812"/>
        <v>NA</v>
      </c>
      <c r="AX814" s="47" t="str">
        <f t="shared" si="813"/>
        <v>NA</v>
      </c>
      <c r="AY814" s="47" t="str">
        <f t="shared" si="814"/>
        <v>NA</v>
      </c>
      <c r="AZ814" s="47" t="str">
        <f t="shared" si="815"/>
        <v>NA</v>
      </c>
      <c r="BA814" s="47" t="str">
        <f t="shared" si="816"/>
        <v>NA</v>
      </c>
      <c r="BB814" s="47" t="str">
        <f t="shared" si="758"/>
        <v>NA</v>
      </c>
      <c r="BC814" s="47" t="str">
        <f t="shared" si="759"/>
        <v>NA</v>
      </c>
      <c r="BD814" s="47" t="str">
        <f t="shared" si="760"/>
        <v>NA</v>
      </c>
      <c r="BE814" s="47" t="str">
        <f t="shared" si="761"/>
        <v>NA</v>
      </c>
    </row>
    <row r="815" spans="1:57" s="36" customFormat="1" ht="15" customHeight="1" x14ac:dyDescent="0.25">
      <c r="A815" s="54" t="s">
        <v>395</v>
      </c>
      <c r="B815" s="8" t="s">
        <v>917</v>
      </c>
      <c r="C815" s="81" t="s">
        <v>1130</v>
      </c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>
        <v>14607</v>
      </c>
      <c r="O815" s="37">
        <v>14664</v>
      </c>
      <c r="P815" s="37">
        <v>13899</v>
      </c>
      <c r="Q815" s="37">
        <v>13346</v>
      </c>
      <c r="R815" s="37"/>
      <c r="S815" s="37"/>
      <c r="T815" s="66"/>
      <c r="U815" s="62"/>
      <c r="V815" s="67"/>
      <c r="W815" s="67"/>
      <c r="X815" s="67"/>
      <c r="Y815" s="67"/>
      <c r="Z815" s="67"/>
      <c r="AA815" s="67"/>
      <c r="AB815" s="67"/>
      <c r="AC815" s="147"/>
      <c r="AD815" s="147"/>
      <c r="AE815" s="47" t="str">
        <f t="shared" si="794"/>
        <v>NA</v>
      </c>
      <c r="AF815" s="47" t="str">
        <f t="shared" si="795"/>
        <v>NA</v>
      </c>
      <c r="AG815" s="47" t="str">
        <f t="shared" si="796"/>
        <v>NA</v>
      </c>
      <c r="AH815" s="47" t="str">
        <f t="shared" si="797"/>
        <v>NA</v>
      </c>
      <c r="AI815" s="47" t="str">
        <f t="shared" si="798"/>
        <v>NA</v>
      </c>
      <c r="AJ815" s="47" t="str">
        <f t="shared" si="799"/>
        <v>NA</v>
      </c>
      <c r="AK815" s="47" t="str">
        <f t="shared" si="800"/>
        <v>NA</v>
      </c>
      <c r="AL815" s="47" t="str">
        <f t="shared" si="801"/>
        <v>NA</v>
      </c>
      <c r="AM815" s="47" t="str">
        <f t="shared" si="802"/>
        <v>NA</v>
      </c>
      <c r="AN815" s="47" t="str">
        <f t="shared" si="803"/>
        <v>NA</v>
      </c>
      <c r="AO815" s="47">
        <f t="shared" si="804"/>
        <v>591</v>
      </c>
      <c r="AP815" s="47">
        <f t="shared" si="805"/>
        <v>603</v>
      </c>
      <c r="AQ815" s="47">
        <f t="shared" si="806"/>
        <v>643</v>
      </c>
      <c r="AR815" s="47">
        <f t="shared" si="807"/>
        <v>682</v>
      </c>
      <c r="AS815" s="47" t="str">
        <f t="shared" si="808"/>
        <v>NA</v>
      </c>
      <c r="AT815" s="47" t="str">
        <f t="shared" si="809"/>
        <v>NA</v>
      </c>
      <c r="AU815" s="47" t="str">
        <f t="shared" si="810"/>
        <v>NA</v>
      </c>
      <c r="AV815" s="47" t="str">
        <f t="shared" si="811"/>
        <v>NA</v>
      </c>
      <c r="AW815" s="47" t="str">
        <f t="shared" si="812"/>
        <v>NA</v>
      </c>
      <c r="AX815" s="47" t="str">
        <f t="shared" si="813"/>
        <v>NA</v>
      </c>
      <c r="AY815" s="47" t="str">
        <f t="shared" si="814"/>
        <v>NA</v>
      </c>
      <c r="AZ815" s="47" t="str">
        <f t="shared" si="815"/>
        <v>NA</v>
      </c>
      <c r="BA815" s="47" t="str">
        <f t="shared" si="816"/>
        <v>NA</v>
      </c>
      <c r="BB815" s="47" t="str">
        <f t="shared" si="758"/>
        <v>NA</v>
      </c>
      <c r="BC815" s="47" t="str">
        <f t="shared" si="759"/>
        <v>NA</v>
      </c>
      <c r="BD815" s="47" t="str">
        <f t="shared" si="760"/>
        <v>NA</v>
      </c>
      <c r="BE815" s="47" t="str">
        <f t="shared" si="761"/>
        <v>NA</v>
      </c>
    </row>
    <row r="816" spans="1:57" s="36" customFormat="1" ht="15" customHeight="1" x14ac:dyDescent="0.25">
      <c r="A816" s="54" t="s">
        <v>775</v>
      </c>
      <c r="B816" s="8" t="s">
        <v>917</v>
      </c>
      <c r="C816" s="81" t="s">
        <v>1130</v>
      </c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>
        <v>6771</v>
      </c>
      <c r="P816" s="37">
        <v>6533</v>
      </c>
      <c r="Q816" s="37">
        <v>6493</v>
      </c>
      <c r="R816" s="37">
        <v>7940</v>
      </c>
      <c r="S816" s="37">
        <v>8464</v>
      </c>
      <c r="T816" s="66">
        <v>10406</v>
      </c>
      <c r="U816" s="62">
        <v>11866</v>
      </c>
      <c r="V816" s="67">
        <v>11660</v>
      </c>
      <c r="W816" s="67"/>
      <c r="X816" s="67"/>
      <c r="Y816" s="67"/>
      <c r="Z816" s="67"/>
      <c r="AA816" s="67"/>
      <c r="AB816" s="67"/>
      <c r="AC816" s="147"/>
      <c r="AD816" s="147"/>
      <c r="AE816" s="47" t="str">
        <f t="shared" si="794"/>
        <v>NA</v>
      </c>
      <c r="AF816" s="47" t="str">
        <f t="shared" si="795"/>
        <v>NA</v>
      </c>
      <c r="AG816" s="47" t="str">
        <f t="shared" si="796"/>
        <v>NA</v>
      </c>
      <c r="AH816" s="47" t="str">
        <f t="shared" si="797"/>
        <v>NA</v>
      </c>
      <c r="AI816" s="47" t="str">
        <f t="shared" si="798"/>
        <v>NA</v>
      </c>
      <c r="AJ816" s="47" t="str">
        <f t="shared" si="799"/>
        <v>NA</v>
      </c>
      <c r="AK816" s="47" t="str">
        <f t="shared" si="800"/>
        <v>NA</v>
      </c>
      <c r="AL816" s="47" t="str">
        <f t="shared" si="801"/>
        <v>NA</v>
      </c>
      <c r="AM816" s="47" t="str">
        <f t="shared" si="802"/>
        <v>NA</v>
      </c>
      <c r="AN816" s="47" t="str">
        <f t="shared" si="803"/>
        <v>NA</v>
      </c>
      <c r="AO816" s="47" t="str">
        <f t="shared" si="804"/>
        <v>NA</v>
      </c>
      <c r="AP816" s="47">
        <f t="shared" si="805"/>
        <v>636</v>
      </c>
      <c r="AQ816" s="47">
        <f t="shared" si="806"/>
        <v>695</v>
      </c>
      <c r="AR816" s="47">
        <f t="shared" si="807"/>
        <v>734</v>
      </c>
      <c r="AS816" s="47">
        <f t="shared" si="808"/>
        <v>722</v>
      </c>
      <c r="AT816" s="47">
        <f t="shared" si="809"/>
        <v>733</v>
      </c>
      <c r="AU816" s="47">
        <f t="shared" si="810"/>
        <v>762</v>
      </c>
      <c r="AV816" s="47">
        <f t="shared" si="811"/>
        <v>776</v>
      </c>
      <c r="AW816" s="47">
        <f t="shared" si="812"/>
        <v>844</v>
      </c>
      <c r="AX816" s="47" t="str">
        <f t="shared" si="813"/>
        <v>NA</v>
      </c>
      <c r="AY816" s="47" t="str">
        <f t="shared" si="814"/>
        <v>NA</v>
      </c>
      <c r="AZ816" s="47" t="str">
        <f t="shared" si="815"/>
        <v>NA</v>
      </c>
      <c r="BA816" s="47" t="str">
        <f t="shared" si="816"/>
        <v>NA</v>
      </c>
      <c r="BB816" s="47" t="str">
        <f t="shared" si="758"/>
        <v>NA</v>
      </c>
      <c r="BC816" s="47" t="str">
        <f t="shared" si="759"/>
        <v>NA</v>
      </c>
      <c r="BD816" s="47" t="str">
        <f t="shared" si="760"/>
        <v>NA</v>
      </c>
      <c r="BE816" s="47" t="str">
        <f t="shared" si="761"/>
        <v>NA</v>
      </c>
    </row>
    <row r="817" spans="1:57" s="36" customFormat="1" ht="15" customHeight="1" x14ac:dyDescent="0.25">
      <c r="A817" s="54" t="s">
        <v>428</v>
      </c>
      <c r="B817" s="8" t="s">
        <v>917</v>
      </c>
      <c r="C817" s="81" t="s">
        <v>1130</v>
      </c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66"/>
      <c r="U817" s="62"/>
      <c r="V817" s="67"/>
      <c r="W817" s="67"/>
      <c r="X817" s="67"/>
      <c r="Y817" s="67"/>
      <c r="Z817" s="67"/>
      <c r="AA817" s="67"/>
      <c r="AB817" s="67"/>
      <c r="AC817" s="147"/>
      <c r="AD817" s="147"/>
      <c r="AE817" s="47" t="str">
        <f t="shared" si="794"/>
        <v>NA</v>
      </c>
      <c r="AF817" s="47" t="str">
        <f t="shared" si="795"/>
        <v>NA</v>
      </c>
      <c r="AG817" s="47" t="str">
        <f t="shared" si="796"/>
        <v>NA</v>
      </c>
      <c r="AH817" s="47" t="str">
        <f t="shared" si="797"/>
        <v>NA</v>
      </c>
      <c r="AI817" s="47" t="str">
        <f t="shared" si="798"/>
        <v>NA</v>
      </c>
      <c r="AJ817" s="47" t="str">
        <f t="shared" si="799"/>
        <v>NA</v>
      </c>
      <c r="AK817" s="47" t="str">
        <f t="shared" si="800"/>
        <v>NA</v>
      </c>
      <c r="AL817" s="47" t="str">
        <f t="shared" si="801"/>
        <v>NA</v>
      </c>
      <c r="AM817" s="47" t="str">
        <f t="shared" si="802"/>
        <v>NA</v>
      </c>
      <c r="AN817" s="47" t="str">
        <f t="shared" si="803"/>
        <v>NA</v>
      </c>
      <c r="AO817" s="47" t="str">
        <f t="shared" si="804"/>
        <v>NA</v>
      </c>
      <c r="AP817" s="47" t="str">
        <f t="shared" si="805"/>
        <v>NA</v>
      </c>
      <c r="AQ817" s="47" t="str">
        <f t="shared" si="806"/>
        <v>NA</v>
      </c>
      <c r="AR817" s="47" t="str">
        <f t="shared" si="807"/>
        <v>NA</v>
      </c>
      <c r="AS817" s="47" t="str">
        <f t="shared" si="808"/>
        <v>NA</v>
      </c>
      <c r="AT817" s="47" t="str">
        <f t="shared" si="809"/>
        <v>NA</v>
      </c>
      <c r="AU817" s="47" t="str">
        <f t="shared" si="810"/>
        <v>NA</v>
      </c>
      <c r="AV817" s="47" t="str">
        <f t="shared" si="811"/>
        <v>NA</v>
      </c>
      <c r="AW817" s="47" t="str">
        <f t="shared" si="812"/>
        <v>NA</v>
      </c>
      <c r="AX817" s="47" t="str">
        <f t="shared" si="813"/>
        <v>NA</v>
      </c>
      <c r="AY817" s="47" t="str">
        <f t="shared" si="814"/>
        <v>NA</v>
      </c>
      <c r="AZ817" s="47" t="str">
        <f t="shared" si="815"/>
        <v>NA</v>
      </c>
      <c r="BA817" s="47" t="str">
        <f t="shared" si="816"/>
        <v>NA</v>
      </c>
      <c r="BB817" s="47" t="str">
        <f t="shared" si="758"/>
        <v>NA</v>
      </c>
      <c r="BC817" s="47" t="str">
        <f t="shared" si="759"/>
        <v>NA</v>
      </c>
      <c r="BD817" s="47" t="str">
        <f t="shared" si="760"/>
        <v>NA</v>
      </c>
      <c r="BE817" s="47" t="str">
        <f t="shared" si="761"/>
        <v>NA</v>
      </c>
    </row>
    <row r="818" spans="1:57" s="36" customFormat="1" ht="15" customHeight="1" x14ac:dyDescent="0.25">
      <c r="A818" s="54" t="s">
        <v>1074</v>
      </c>
      <c r="B818" s="8" t="s">
        <v>917</v>
      </c>
      <c r="C818" s="81" t="s">
        <v>1130</v>
      </c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>
        <v>8747</v>
      </c>
      <c r="Q818" s="37">
        <v>10343</v>
      </c>
      <c r="R818" s="37"/>
      <c r="S818" s="37"/>
      <c r="T818" s="66"/>
      <c r="U818" s="62"/>
      <c r="V818" s="67"/>
      <c r="W818" s="67"/>
      <c r="X818" s="67"/>
      <c r="Y818" s="67"/>
      <c r="Z818" s="67"/>
      <c r="AA818" s="67"/>
      <c r="AB818" s="67"/>
      <c r="AC818" s="147"/>
      <c r="AD818" s="147"/>
      <c r="AE818" s="47" t="str">
        <f t="shared" si="794"/>
        <v>NA</v>
      </c>
      <c r="AF818" s="47" t="str">
        <f t="shared" si="795"/>
        <v>NA</v>
      </c>
      <c r="AG818" s="47" t="str">
        <f t="shared" si="796"/>
        <v>NA</v>
      </c>
      <c r="AH818" s="47" t="str">
        <f t="shared" si="797"/>
        <v>NA</v>
      </c>
      <c r="AI818" s="47" t="str">
        <f t="shared" si="798"/>
        <v>NA</v>
      </c>
      <c r="AJ818" s="47" t="str">
        <f t="shared" si="799"/>
        <v>NA</v>
      </c>
      <c r="AK818" s="47" t="str">
        <f t="shared" si="800"/>
        <v>NA</v>
      </c>
      <c r="AL818" s="47" t="str">
        <f t="shared" si="801"/>
        <v>NA</v>
      </c>
      <c r="AM818" s="47" t="str">
        <f t="shared" si="802"/>
        <v>NA</v>
      </c>
      <c r="AN818" s="47" t="str">
        <f t="shared" si="803"/>
        <v>NA</v>
      </c>
      <c r="AO818" s="47" t="str">
        <f t="shared" si="804"/>
        <v>NA</v>
      </c>
      <c r="AP818" s="47" t="str">
        <f t="shared" si="805"/>
        <v>NA</v>
      </c>
      <c r="AQ818" s="47">
        <f t="shared" si="806"/>
        <v>676</v>
      </c>
      <c r="AR818" s="47">
        <f t="shared" si="807"/>
        <v>705</v>
      </c>
      <c r="AS818" s="47" t="str">
        <f t="shared" si="808"/>
        <v>NA</v>
      </c>
      <c r="AT818" s="47" t="str">
        <f t="shared" si="809"/>
        <v>NA</v>
      </c>
      <c r="AU818" s="47" t="str">
        <f t="shared" si="810"/>
        <v>NA</v>
      </c>
      <c r="AV818" s="47" t="str">
        <f t="shared" si="811"/>
        <v>NA</v>
      </c>
      <c r="AW818" s="47" t="str">
        <f t="shared" si="812"/>
        <v>NA</v>
      </c>
      <c r="AX818" s="47" t="str">
        <f t="shared" si="813"/>
        <v>NA</v>
      </c>
      <c r="AY818" s="47" t="str">
        <f t="shared" si="814"/>
        <v>NA</v>
      </c>
      <c r="AZ818" s="47" t="str">
        <f t="shared" si="815"/>
        <v>NA</v>
      </c>
      <c r="BA818" s="47" t="str">
        <f t="shared" si="816"/>
        <v>NA</v>
      </c>
      <c r="BB818" s="47" t="str">
        <f t="shared" si="758"/>
        <v>NA</v>
      </c>
      <c r="BC818" s="47" t="str">
        <f t="shared" si="759"/>
        <v>NA</v>
      </c>
      <c r="BD818" s="47" t="str">
        <f t="shared" si="760"/>
        <v>NA</v>
      </c>
      <c r="BE818" s="47" t="str">
        <f t="shared" si="761"/>
        <v>NA</v>
      </c>
    </row>
    <row r="819" spans="1:57" s="36" customFormat="1" ht="15" customHeight="1" x14ac:dyDescent="0.25">
      <c r="A819" s="54" t="s">
        <v>460</v>
      </c>
      <c r="B819" s="8" t="s">
        <v>919</v>
      </c>
      <c r="C819" s="81" t="s">
        <v>1130</v>
      </c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66"/>
      <c r="U819" s="62">
        <v>25062</v>
      </c>
      <c r="V819" s="67">
        <v>22945</v>
      </c>
      <c r="W819" s="67"/>
      <c r="X819" s="67"/>
      <c r="Y819" s="67"/>
      <c r="Z819" s="67"/>
      <c r="AA819" s="67"/>
      <c r="AB819" s="67"/>
      <c r="AC819" s="147"/>
      <c r="AD819" s="147"/>
      <c r="AE819" s="47" t="str">
        <f t="shared" si="794"/>
        <v>NA</v>
      </c>
      <c r="AF819" s="47" t="str">
        <f t="shared" si="795"/>
        <v>NA</v>
      </c>
      <c r="AG819" s="47" t="str">
        <f t="shared" si="796"/>
        <v>NA</v>
      </c>
      <c r="AH819" s="47" t="str">
        <f t="shared" si="797"/>
        <v>NA</v>
      </c>
      <c r="AI819" s="47" t="str">
        <f t="shared" si="798"/>
        <v>NA</v>
      </c>
      <c r="AJ819" s="47" t="str">
        <f t="shared" si="799"/>
        <v>NA</v>
      </c>
      <c r="AK819" s="47" t="str">
        <f t="shared" si="800"/>
        <v>NA</v>
      </c>
      <c r="AL819" s="47" t="str">
        <f t="shared" si="801"/>
        <v>NA</v>
      </c>
      <c r="AM819" s="47" t="str">
        <f t="shared" si="802"/>
        <v>NA</v>
      </c>
      <c r="AN819" s="47" t="str">
        <f t="shared" si="803"/>
        <v>NA</v>
      </c>
      <c r="AO819" s="47" t="str">
        <f t="shared" si="804"/>
        <v>NA</v>
      </c>
      <c r="AP819" s="47" t="str">
        <f t="shared" si="805"/>
        <v>NA</v>
      </c>
      <c r="AQ819" s="47" t="str">
        <f t="shared" si="806"/>
        <v>NA</v>
      </c>
      <c r="AR819" s="47" t="str">
        <f t="shared" si="807"/>
        <v>NA</v>
      </c>
      <c r="AS819" s="47" t="str">
        <f t="shared" si="808"/>
        <v>NA</v>
      </c>
      <c r="AT819" s="47" t="str">
        <f t="shared" si="809"/>
        <v>NA</v>
      </c>
      <c r="AU819" s="47" t="str">
        <f t="shared" si="810"/>
        <v>NA</v>
      </c>
      <c r="AV819" s="47">
        <f t="shared" si="811"/>
        <v>678</v>
      </c>
      <c r="AW819" s="47">
        <f t="shared" si="812"/>
        <v>743</v>
      </c>
      <c r="AX819" s="47" t="str">
        <f t="shared" si="813"/>
        <v>NA</v>
      </c>
      <c r="AY819" s="47" t="str">
        <f t="shared" si="814"/>
        <v>NA</v>
      </c>
      <c r="AZ819" s="47" t="str">
        <f t="shared" si="815"/>
        <v>NA</v>
      </c>
      <c r="BA819" s="47" t="str">
        <f t="shared" si="816"/>
        <v>NA</v>
      </c>
      <c r="BB819" s="47" t="str">
        <f t="shared" si="758"/>
        <v>NA</v>
      </c>
      <c r="BC819" s="47" t="str">
        <f t="shared" si="759"/>
        <v>NA</v>
      </c>
      <c r="BD819" s="47" t="str">
        <f t="shared" si="760"/>
        <v>NA</v>
      </c>
      <c r="BE819" s="47" t="str">
        <f t="shared" si="761"/>
        <v>NA</v>
      </c>
    </row>
    <row r="820" spans="1:57" s="36" customFormat="1" ht="15" customHeight="1" x14ac:dyDescent="0.25">
      <c r="A820" s="54" t="s">
        <v>290</v>
      </c>
      <c r="B820" s="8" t="s">
        <v>919</v>
      </c>
      <c r="C820" s="81" t="s">
        <v>1130</v>
      </c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>
        <v>2968</v>
      </c>
      <c r="T820" s="66">
        <v>3728</v>
      </c>
      <c r="U820" s="62"/>
      <c r="V820" s="67"/>
      <c r="W820" s="67"/>
      <c r="X820" s="67"/>
      <c r="Y820" s="67"/>
      <c r="Z820" s="67"/>
      <c r="AA820" s="67"/>
      <c r="AB820" s="67"/>
      <c r="AC820" s="147"/>
      <c r="AD820" s="147"/>
      <c r="AE820" s="47" t="str">
        <f t="shared" si="794"/>
        <v>NA</v>
      </c>
      <c r="AF820" s="47" t="str">
        <f t="shared" si="795"/>
        <v>NA</v>
      </c>
      <c r="AG820" s="47" t="str">
        <f t="shared" si="796"/>
        <v>NA</v>
      </c>
      <c r="AH820" s="47" t="str">
        <f t="shared" si="797"/>
        <v>NA</v>
      </c>
      <c r="AI820" s="47" t="str">
        <f t="shared" si="798"/>
        <v>NA</v>
      </c>
      <c r="AJ820" s="47" t="str">
        <f t="shared" si="799"/>
        <v>NA</v>
      </c>
      <c r="AK820" s="47" t="str">
        <f t="shared" si="800"/>
        <v>NA</v>
      </c>
      <c r="AL820" s="47" t="str">
        <f t="shared" si="801"/>
        <v>NA</v>
      </c>
      <c r="AM820" s="47" t="str">
        <f t="shared" si="802"/>
        <v>NA</v>
      </c>
      <c r="AN820" s="47" t="str">
        <f t="shared" si="803"/>
        <v>NA</v>
      </c>
      <c r="AO820" s="47" t="str">
        <f t="shared" si="804"/>
        <v>NA</v>
      </c>
      <c r="AP820" s="47" t="str">
        <f t="shared" si="805"/>
        <v>NA</v>
      </c>
      <c r="AQ820" s="47" t="str">
        <f t="shared" si="806"/>
        <v>NA</v>
      </c>
      <c r="AR820" s="47" t="str">
        <f t="shared" si="807"/>
        <v>NA</v>
      </c>
      <c r="AS820" s="47" t="str">
        <f t="shared" si="808"/>
        <v>NA</v>
      </c>
      <c r="AT820" s="47">
        <f t="shared" si="809"/>
        <v>763</v>
      </c>
      <c r="AU820" s="47">
        <f t="shared" si="810"/>
        <v>809</v>
      </c>
      <c r="AV820" s="47" t="str">
        <f t="shared" si="811"/>
        <v>NA</v>
      </c>
      <c r="AW820" s="47" t="str">
        <f t="shared" si="812"/>
        <v>NA</v>
      </c>
      <c r="AX820" s="47" t="str">
        <f t="shared" si="813"/>
        <v>NA</v>
      </c>
      <c r="AY820" s="47" t="str">
        <f t="shared" si="814"/>
        <v>NA</v>
      </c>
      <c r="AZ820" s="47" t="str">
        <f t="shared" si="815"/>
        <v>NA</v>
      </c>
      <c r="BA820" s="47" t="str">
        <f t="shared" si="816"/>
        <v>NA</v>
      </c>
      <c r="BB820" s="47" t="str">
        <f t="shared" ref="BB820:BB853" si="817">IF(AA820&gt;0,RANK(AA820,AA$22:AA$1245),"NA")</f>
        <v>NA</v>
      </c>
      <c r="BC820" s="47" t="str">
        <f t="shared" ref="BC820:BC853" si="818">IF(AB820&gt;0,RANK(AB820,AB$22:AB$1245),"NA")</f>
        <v>NA</v>
      </c>
      <c r="BD820" s="47" t="str">
        <f t="shared" ref="BD820:BD853" si="819">IF(AC820&gt;0,RANK(AC820,AC$22:AC$1245),"NA")</f>
        <v>NA</v>
      </c>
      <c r="BE820" s="47" t="str">
        <f t="shared" ref="BE820:BE853" si="820">IF(AD820&gt;0,RANK(AD820,AD$22:AD$1245),"NA")</f>
        <v>NA</v>
      </c>
    </row>
    <row r="821" spans="1:57" s="36" customFormat="1" ht="15" customHeight="1" x14ac:dyDescent="0.25">
      <c r="A821" s="54" t="s">
        <v>652</v>
      </c>
      <c r="B821" s="8" t="s">
        <v>933</v>
      </c>
      <c r="C821" s="81" t="s">
        <v>1130</v>
      </c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>
        <v>31851</v>
      </c>
      <c r="O821" s="98">
        <f>((P821-N821)/2)+N821</f>
        <v>30104.5</v>
      </c>
      <c r="P821" s="37">
        <v>28358</v>
      </c>
      <c r="Q821" s="37">
        <v>27278</v>
      </c>
      <c r="R821" s="37">
        <v>30166</v>
      </c>
      <c r="S821" s="37"/>
      <c r="T821" s="66"/>
      <c r="U821" s="62"/>
      <c r="V821" s="67"/>
      <c r="W821" s="67"/>
      <c r="X821" s="67"/>
      <c r="Y821" s="67"/>
      <c r="Z821" s="67"/>
      <c r="AA821" s="67"/>
      <c r="AB821" s="67"/>
      <c r="AC821" s="147"/>
      <c r="AD821" s="147"/>
      <c r="AE821" s="47" t="str">
        <f t="shared" si="794"/>
        <v>NA</v>
      </c>
      <c r="AF821" s="47" t="str">
        <f t="shared" si="795"/>
        <v>NA</v>
      </c>
      <c r="AG821" s="47" t="str">
        <f t="shared" si="796"/>
        <v>NA</v>
      </c>
      <c r="AH821" s="47" t="str">
        <f t="shared" si="797"/>
        <v>NA</v>
      </c>
      <c r="AI821" s="47" t="str">
        <f t="shared" si="798"/>
        <v>NA</v>
      </c>
      <c r="AJ821" s="47" t="str">
        <f t="shared" si="799"/>
        <v>NA</v>
      </c>
      <c r="AK821" s="47" t="str">
        <f t="shared" si="800"/>
        <v>NA</v>
      </c>
      <c r="AL821" s="47" t="str">
        <f t="shared" si="801"/>
        <v>NA</v>
      </c>
      <c r="AM821" s="47" t="str">
        <f t="shared" si="802"/>
        <v>NA</v>
      </c>
      <c r="AN821" s="47" t="str">
        <f t="shared" si="803"/>
        <v>NA</v>
      </c>
      <c r="AO821" s="47">
        <f t="shared" si="804"/>
        <v>509</v>
      </c>
      <c r="AP821" s="47">
        <f t="shared" si="805"/>
        <v>516</v>
      </c>
      <c r="AQ821" s="47">
        <f t="shared" si="806"/>
        <v>537</v>
      </c>
      <c r="AR821" s="47">
        <f t="shared" si="807"/>
        <v>561</v>
      </c>
      <c r="AS821" s="47">
        <f t="shared" si="808"/>
        <v>569</v>
      </c>
      <c r="AT821" s="47" t="str">
        <f t="shared" si="809"/>
        <v>NA</v>
      </c>
      <c r="AU821" s="47" t="str">
        <f t="shared" si="810"/>
        <v>NA</v>
      </c>
      <c r="AV821" s="47" t="str">
        <f t="shared" si="811"/>
        <v>NA</v>
      </c>
      <c r="AW821" s="47" t="str">
        <f t="shared" si="812"/>
        <v>NA</v>
      </c>
      <c r="AX821" s="47" t="str">
        <f t="shared" si="813"/>
        <v>NA</v>
      </c>
      <c r="AY821" s="47" t="str">
        <f t="shared" si="814"/>
        <v>NA</v>
      </c>
      <c r="AZ821" s="47" t="str">
        <f t="shared" si="815"/>
        <v>NA</v>
      </c>
      <c r="BA821" s="47" t="str">
        <f t="shared" si="816"/>
        <v>NA</v>
      </c>
      <c r="BB821" s="47" t="str">
        <f t="shared" si="817"/>
        <v>NA</v>
      </c>
      <c r="BC821" s="47" t="str">
        <f t="shared" si="818"/>
        <v>NA</v>
      </c>
      <c r="BD821" s="47" t="str">
        <f t="shared" si="819"/>
        <v>NA</v>
      </c>
      <c r="BE821" s="47" t="str">
        <f t="shared" si="820"/>
        <v>NA</v>
      </c>
    </row>
    <row r="822" spans="1:57" s="36" customFormat="1" ht="15" customHeight="1" x14ac:dyDescent="0.25">
      <c r="A822" s="54" t="s">
        <v>30</v>
      </c>
      <c r="B822" s="8" t="s">
        <v>933</v>
      </c>
      <c r="C822" s="81" t="s">
        <v>1130</v>
      </c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>
        <v>15372</v>
      </c>
      <c r="R822" s="37">
        <v>16748</v>
      </c>
      <c r="S822" s="37">
        <v>17722</v>
      </c>
      <c r="T822" s="66">
        <v>18877</v>
      </c>
      <c r="U822" s="62">
        <v>20483</v>
      </c>
      <c r="V822" s="67">
        <v>20906</v>
      </c>
      <c r="W822" s="67"/>
      <c r="X822" s="67"/>
      <c r="Y822" s="67"/>
      <c r="Z822" s="67"/>
      <c r="AA822" s="67"/>
      <c r="AB822" s="67"/>
      <c r="AC822" s="147"/>
      <c r="AD822" s="147"/>
      <c r="AE822" s="47" t="str">
        <f t="shared" si="794"/>
        <v>NA</v>
      </c>
      <c r="AF822" s="47" t="str">
        <f t="shared" si="795"/>
        <v>NA</v>
      </c>
      <c r="AG822" s="47" t="str">
        <f t="shared" si="796"/>
        <v>NA</v>
      </c>
      <c r="AH822" s="47" t="str">
        <f t="shared" si="797"/>
        <v>NA</v>
      </c>
      <c r="AI822" s="47" t="str">
        <f t="shared" si="798"/>
        <v>NA</v>
      </c>
      <c r="AJ822" s="47" t="str">
        <f t="shared" si="799"/>
        <v>NA</v>
      </c>
      <c r="AK822" s="47" t="str">
        <f t="shared" si="800"/>
        <v>NA</v>
      </c>
      <c r="AL822" s="47" t="str">
        <f t="shared" si="801"/>
        <v>NA</v>
      </c>
      <c r="AM822" s="47" t="str">
        <f t="shared" si="802"/>
        <v>NA</v>
      </c>
      <c r="AN822" s="47" t="str">
        <f t="shared" si="803"/>
        <v>NA</v>
      </c>
      <c r="AO822" s="47" t="str">
        <f t="shared" si="804"/>
        <v>NA</v>
      </c>
      <c r="AP822" s="47" t="str">
        <f t="shared" si="805"/>
        <v>NA</v>
      </c>
      <c r="AQ822" s="47" t="str">
        <f t="shared" si="806"/>
        <v>NA</v>
      </c>
      <c r="AR822" s="47">
        <f t="shared" si="807"/>
        <v>662</v>
      </c>
      <c r="AS822" s="47">
        <f t="shared" si="808"/>
        <v>661</v>
      </c>
      <c r="AT822" s="47">
        <f t="shared" si="809"/>
        <v>677</v>
      </c>
      <c r="AU822" s="47">
        <f t="shared" si="810"/>
        <v>701</v>
      </c>
      <c r="AV822" s="47">
        <f t="shared" si="811"/>
        <v>716</v>
      </c>
      <c r="AW822" s="47">
        <f t="shared" si="812"/>
        <v>758</v>
      </c>
      <c r="AX822" s="47" t="str">
        <f t="shared" si="813"/>
        <v>NA</v>
      </c>
      <c r="AY822" s="47" t="str">
        <f t="shared" si="814"/>
        <v>NA</v>
      </c>
      <c r="AZ822" s="47" t="str">
        <f t="shared" si="815"/>
        <v>NA</v>
      </c>
      <c r="BA822" s="47" t="str">
        <f t="shared" si="816"/>
        <v>NA</v>
      </c>
      <c r="BB822" s="47" t="str">
        <f t="shared" si="817"/>
        <v>NA</v>
      </c>
      <c r="BC822" s="47" t="str">
        <f t="shared" si="818"/>
        <v>NA</v>
      </c>
      <c r="BD822" s="47" t="str">
        <f t="shared" si="819"/>
        <v>NA</v>
      </c>
      <c r="BE822" s="47" t="str">
        <f t="shared" si="820"/>
        <v>NA</v>
      </c>
    </row>
    <row r="823" spans="1:57" s="36" customFormat="1" ht="15" customHeight="1" x14ac:dyDescent="0.25">
      <c r="A823" s="54" t="s">
        <v>64</v>
      </c>
      <c r="B823" s="8" t="s">
        <v>913</v>
      </c>
      <c r="C823" s="81" t="s">
        <v>1130</v>
      </c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>
        <v>35195</v>
      </c>
      <c r="O823" s="37">
        <v>37845</v>
      </c>
      <c r="P823" s="37">
        <v>35000</v>
      </c>
      <c r="Q823" s="37">
        <v>33551</v>
      </c>
      <c r="R823" s="37"/>
      <c r="S823" s="37">
        <v>36736</v>
      </c>
      <c r="T823" s="66">
        <v>37596</v>
      </c>
      <c r="U823" s="62"/>
      <c r="V823" s="67"/>
      <c r="W823" s="67"/>
      <c r="X823" s="67"/>
      <c r="Y823" s="67"/>
      <c r="Z823" s="67"/>
      <c r="AA823" s="67"/>
      <c r="AB823" s="67"/>
      <c r="AC823" s="147"/>
      <c r="AD823" s="147"/>
      <c r="AE823" s="47" t="str">
        <f t="shared" si="794"/>
        <v>NA</v>
      </c>
      <c r="AF823" s="47" t="str">
        <f t="shared" si="795"/>
        <v>NA</v>
      </c>
      <c r="AG823" s="47" t="str">
        <f t="shared" si="796"/>
        <v>NA</v>
      </c>
      <c r="AH823" s="47" t="str">
        <f t="shared" si="797"/>
        <v>NA</v>
      </c>
      <c r="AI823" s="47" t="str">
        <f t="shared" si="798"/>
        <v>NA</v>
      </c>
      <c r="AJ823" s="47" t="str">
        <f t="shared" si="799"/>
        <v>NA</v>
      </c>
      <c r="AK823" s="47" t="str">
        <f t="shared" si="800"/>
        <v>NA</v>
      </c>
      <c r="AL823" s="47" t="str">
        <f t="shared" si="801"/>
        <v>NA</v>
      </c>
      <c r="AM823" s="47" t="str">
        <f t="shared" si="802"/>
        <v>NA</v>
      </c>
      <c r="AN823" s="47" t="str">
        <f t="shared" si="803"/>
        <v>NA</v>
      </c>
      <c r="AO823" s="47">
        <f t="shared" si="804"/>
        <v>493</v>
      </c>
      <c r="AP823" s="47">
        <f t="shared" si="805"/>
        <v>474</v>
      </c>
      <c r="AQ823" s="47">
        <f t="shared" si="806"/>
        <v>492</v>
      </c>
      <c r="AR823" s="47">
        <f t="shared" si="807"/>
        <v>515</v>
      </c>
      <c r="AS823" s="47" t="str">
        <f t="shared" si="808"/>
        <v>NA</v>
      </c>
      <c r="AT823" s="47">
        <f t="shared" si="809"/>
        <v>552</v>
      </c>
      <c r="AU823" s="47">
        <f t="shared" si="810"/>
        <v>572</v>
      </c>
      <c r="AV823" s="47" t="str">
        <f t="shared" si="811"/>
        <v>NA</v>
      </c>
      <c r="AW823" s="47" t="str">
        <f t="shared" si="812"/>
        <v>NA</v>
      </c>
      <c r="AX823" s="47" t="str">
        <f t="shared" si="813"/>
        <v>NA</v>
      </c>
      <c r="AY823" s="47" t="str">
        <f t="shared" si="814"/>
        <v>NA</v>
      </c>
      <c r="AZ823" s="47" t="str">
        <f t="shared" si="815"/>
        <v>NA</v>
      </c>
      <c r="BA823" s="47" t="str">
        <f t="shared" si="816"/>
        <v>NA</v>
      </c>
      <c r="BB823" s="47" t="str">
        <f t="shared" si="817"/>
        <v>NA</v>
      </c>
      <c r="BC823" s="47" t="str">
        <f t="shared" si="818"/>
        <v>NA</v>
      </c>
      <c r="BD823" s="47" t="str">
        <f t="shared" si="819"/>
        <v>NA</v>
      </c>
      <c r="BE823" s="47" t="str">
        <f t="shared" si="820"/>
        <v>NA</v>
      </c>
    </row>
    <row r="824" spans="1:57" s="36" customFormat="1" ht="15" customHeight="1" x14ac:dyDescent="0.25">
      <c r="A824" s="54" t="s">
        <v>227</v>
      </c>
      <c r="B824" s="8" t="s">
        <v>913</v>
      </c>
      <c r="C824" s="81" t="s">
        <v>1130</v>
      </c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>
        <v>30423</v>
      </c>
      <c r="Q824" s="37">
        <v>30813</v>
      </c>
      <c r="R824" s="37">
        <v>44632</v>
      </c>
      <c r="S824" s="37">
        <v>64546</v>
      </c>
      <c r="T824" s="66">
        <v>82983</v>
      </c>
      <c r="U824" s="62">
        <v>110358</v>
      </c>
      <c r="V824" s="67">
        <v>107368</v>
      </c>
      <c r="W824" s="67"/>
      <c r="X824" s="67"/>
      <c r="Y824" s="67"/>
      <c r="Z824" s="67"/>
      <c r="AA824" s="67"/>
      <c r="AB824" s="67"/>
      <c r="AC824" s="147"/>
      <c r="AD824" s="147"/>
      <c r="AE824" s="47" t="str">
        <f t="shared" si="794"/>
        <v>NA</v>
      </c>
      <c r="AF824" s="47" t="str">
        <f t="shared" si="795"/>
        <v>NA</v>
      </c>
      <c r="AG824" s="47" t="str">
        <f t="shared" si="796"/>
        <v>NA</v>
      </c>
      <c r="AH824" s="47" t="str">
        <f t="shared" si="797"/>
        <v>NA</v>
      </c>
      <c r="AI824" s="47" t="str">
        <f t="shared" si="798"/>
        <v>NA</v>
      </c>
      <c r="AJ824" s="47" t="str">
        <f t="shared" si="799"/>
        <v>NA</v>
      </c>
      <c r="AK824" s="47" t="str">
        <f t="shared" si="800"/>
        <v>NA</v>
      </c>
      <c r="AL824" s="47" t="str">
        <f t="shared" si="801"/>
        <v>NA</v>
      </c>
      <c r="AM824" s="47" t="str">
        <f t="shared" si="802"/>
        <v>NA</v>
      </c>
      <c r="AN824" s="47" t="str">
        <f t="shared" si="803"/>
        <v>NA</v>
      </c>
      <c r="AO824" s="47" t="str">
        <f t="shared" si="804"/>
        <v>NA</v>
      </c>
      <c r="AP824" s="47" t="str">
        <f t="shared" si="805"/>
        <v>NA</v>
      </c>
      <c r="AQ824" s="47">
        <f t="shared" si="806"/>
        <v>524</v>
      </c>
      <c r="AR824" s="47">
        <f t="shared" si="807"/>
        <v>534</v>
      </c>
      <c r="AS824" s="47">
        <f t="shared" si="808"/>
        <v>481</v>
      </c>
      <c r="AT824" s="47">
        <f t="shared" si="809"/>
        <v>407</v>
      </c>
      <c r="AU824" s="47">
        <f t="shared" si="810"/>
        <v>378</v>
      </c>
      <c r="AV824" s="47">
        <f t="shared" si="811"/>
        <v>358</v>
      </c>
      <c r="AW824" s="47">
        <f t="shared" si="812"/>
        <v>367</v>
      </c>
      <c r="AX824" s="47" t="str">
        <f t="shared" si="813"/>
        <v>NA</v>
      </c>
      <c r="AY824" s="47" t="str">
        <f t="shared" si="814"/>
        <v>NA</v>
      </c>
      <c r="AZ824" s="47" t="str">
        <f t="shared" si="815"/>
        <v>NA</v>
      </c>
      <c r="BA824" s="47" t="str">
        <f t="shared" si="816"/>
        <v>NA</v>
      </c>
      <c r="BB824" s="47" t="str">
        <f t="shared" si="817"/>
        <v>NA</v>
      </c>
      <c r="BC824" s="47" t="str">
        <f t="shared" si="818"/>
        <v>NA</v>
      </c>
      <c r="BD824" s="47" t="str">
        <f t="shared" si="819"/>
        <v>NA</v>
      </c>
      <c r="BE824" s="47" t="str">
        <f t="shared" si="820"/>
        <v>NA</v>
      </c>
    </row>
    <row r="825" spans="1:57" s="36" customFormat="1" ht="15" customHeight="1" x14ac:dyDescent="0.25">
      <c r="A825" s="54" t="s">
        <v>975</v>
      </c>
      <c r="B825" s="8" t="s">
        <v>913</v>
      </c>
      <c r="C825" s="81" t="s">
        <v>1130</v>
      </c>
      <c r="D825" s="37"/>
      <c r="E825" s="37"/>
      <c r="F825" s="37"/>
      <c r="G825" s="37"/>
      <c r="H825" s="37">
        <v>132756</v>
      </c>
      <c r="I825" s="37">
        <v>140086</v>
      </c>
      <c r="J825" s="37">
        <v>157605</v>
      </c>
      <c r="K825" s="37">
        <v>180350</v>
      </c>
      <c r="L825" s="37">
        <v>201141</v>
      </c>
      <c r="M825" s="37">
        <v>210695</v>
      </c>
      <c r="N825" s="37">
        <v>260481</v>
      </c>
      <c r="O825" s="37">
        <v>226581</v>
      </c>
      <c r="P825" s="37">
        <v>192139</v>
      </c>
      <c r="Q825" s="37"/>
      <c r="R825" s="37"/>
      <c r="S825" s="37"/>
      <c r="T825" s="66"/>
      <c r="U825" s="62"/>
      <c r="V825" s="67"/>
      <c r="W825" s="67"/>
      <c r="X825" s="67"/>
      <c r="Y825" s="67"/>
      <c r="Z825" s="67"/>
      <c r="AA825" s="67"/>
      <c r="AB825" s="67"/>
      <c r="AC825" s="147"/>
      <c r="AD825" s="147"/>
      <c r="AE825" s="47" t="str">
        <f t="shared" si="794"/>
        <v>NA</v>
      </c>
      <c r="AF825" s="47" t="str">
        <f t="shared" si="795"/>
        <v>NA</v>
      </c>
      <c r="AG825" s="47" t="str">
        <f t="shared" si="796"/>
        <v>NA</v>
      </c>
      <c r="AH825" s="47" t="str">
        <f t="shared" si="797"/>
        <v>NA</v>
      </c>
      <c r="AI825" s="47">
        <f t="shared" si="798"/>
        <v>127</v>
      </c>
      <c r="AJ825" s="47">
        <f t="shared" si="799"/>
        <v>142</v>
      </c>
      <c r="AK825" s="47">
        <f t="shared" si="800"/>
        <v>147</v>
      </c>
      <c r="AL825" s="47">
        <f t="shared" si="801"/>
        <v>149</v>
      </c>
      <c r="AM825" s="47">
        <f t="shared" si="802"/>
        <v>161</v>
      </c>
      <c r="AN825" s="47">
        <f t="shared" si="803"/>
        <v>170</v>
      </c>
      <c r="AO825" s="47">
        <f t="shared" si="804"/>
        <v>159</v>
      </c>
      <c r="AP825" s="47">
        <f t="shared" si="805"/>
        <v>169</v>
      </c>
      <c r="AQ825" s="47">
        <f t="shared" si="806"/>
        <v>179</v>
      </c>
      <c r="AR825" s="47" t="str">
        <f t="shared" si="807"/>
        <v>NA</v>
      </c>
      <c r="AS825" s="47" t="str">
        <f t="shared" si="808"/>
        <v>NA</v>
      </c>
      <c r="AT825" s="47" t="str">
        <f t="shared" si="809"/>
        <v>NA</v>
      </c>
      <c r="AU825" s="47" t="str">
        <f t="shared" si="810"/>
        <v>NA</v>
      </c>
      <c r="AV825" s="47" t="str">
        <f t="shared" si="811"/>
        <v>NA</v>
      </c>
      <c r="AW825" s="47" t="str">
        <f t="shared" si="812"/>
        <v>NA</v>
      </c>
      <c r="AX825" s="47" t="str">
        <f t="shared" si="813"/>
        <v>NA</v>
      </c>
      <c r="AY825" s="47" t="str">
        <f t="shared" si="814"/>
        <v>NA</v>
      </c>
      <c r="AZ825" s="47" t="str">
        <f t="shared" si="815"/>
        <v>NA</v>
      </c>
      <c r="BA825" s="47" t="str">
        <f t="shared" si="816"/>
        <v>NA</v>
      </c>
      <c r="BB825" s="47" t="str">
        <f t="shared" si="817"/>
        <v>NA</v>
      </c>
      <c r="BC825" s="47" t="str">
        <f t="shared" si="818"/>
        <v>NA</v>
      </c>
      <c r="BD825" s="47" t="str">
        <f t="shared" si="819"/>
        <v>NA</v>
      </c>
      <c r="BE825" s="47" t="str">
        <f t="shared" si="820"/>
        <v>NA</v>
      </c>
    </row>
    <row r="826" spans="1:57" s="36" customFormat="1" ht="15" customHeight="1" x14ac:dyDescent="0.25">
      <c r="A826" s="54" t="s">
        <v>615</v>
      </c>
      <c r="B826" s="8" t="s">
        <v>913</v>
      </c>
      <c r="C826" s="81" t="s">
        <v>1130</v>
      </c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66">
        <v>5406</v>
      </c>
      <c r="U826" s="62">
        <v>6101</v>
      </c>
      <c r="V826" s="67"/>
      <c r="W826" s="67"/>
      <c r="X826" s="67"/>
      <c r="Y826" s="67"/>
      <c r="Z826" s="67"/>
      <c r="AA826" s="67"/>
      <c r="AB826" s="67"/>
      <c r="AC826" s="147"/>
      <c r="AD826" s="147"/>
      <c r="AE826" s="47" t="str">
        <f t="shared" si="794"/>
        <v>NA</v>
      </c>
      <c r="AF826" s="47" t="str">
        <f t="shared" si="795"/>
        <v>NA</v>
      </c>
      <c r="AG826" s="47" t="str">
        <f t="shared" si="796"/>
        <v>NA</v>
      </c>
      <c r="AH826" s="47" t="str">
        <f t="shared" si="797"/>
        <v>NA</v>
      </c>
      <c r="AI826" s="47" t="str">
        <f t="shared" si="798"/>
        <v>NA</v>
      </c>
      <c r="AJ826" s="47" t="str">
        <f t="shared" si="799"/>
        <v>NA</v>
      </c>
      <c r="AK826" s="47" t="str">
        <f t="shared" si="800"/>
        <v>NA</v>
      </c>
      <c r="AL826" s="47" t="str">
        <f t="shared" si="801"/>
        <v>NA</v>
      </c>
      <c r="AM826" s="47" t="str">
        <f t="shared" si="802"/>
        <v>NA</v>
      </c>
      <c r="AN826" s="47" t="str">
        <f t="shared" si="803"/>
        <v>NA</v>
      </c>
      <c r="AO826" s="47" t="str">
        <f t="shared" si="804"/>
        <v>NA</v>
      </c>
      <c r="AP826" s="47" t="str">
        <f t="shared" si="805"/>
        <v>NA</v>
      </c>
      <c r="AQ826" s="47" t="str">
        <f t="shared" si="806"/>
        <v>NA</v>
      </c>
      <c r="AR826" s="47" t="str">
        <f t="shared" si="807"/>
        <v>NA</v>
      </c>
      <c r="AS826" s="47" t="str">
        <f t="shared" si="808"/>
        <v>NA</v>
      </c>
      <c r="AT826" s="47" t="str">
        <f t="shared" si="809"/>
        <v>NA</v>
      </c>
      <c r="AU826" s="47">
        <f t="shared" si="810"/>
        <v>797</v>
      </c>
      <c r="AV826" s="47">
        <f t="shared" si="811"/>
        <v>807</v>
      </c>
      <c r="AW826" s="47" t="str">
        <f t="shared" si="812"/>
        <v>NA</v>
      </c>
      <c r="AX826" s="47" t="str">
        <f t="shared" si="813"/>
        <v>NA</v>
      </c>
      <c r="AY826" s="47" t="str">
        <f t="shared" si="814"/>
        <v>NA</v>
      </c>
      <c r="AZ826" s="47" t="str">
        <f t="shared" si="815"/>
        <v>NA</v>
      </c>
      <c r="BA826" s="47" t="str">
        <f t="shared" si="816"/>
        <v>NA</v>
      </c>
      <c r="BB826" s="47" t="str">
        <f t="shared" si="817"/>
        <v>NA</v>
      </c>
      <c r="BC826" s="47" t="str">
        <f t="shared" si="818"/>
        <v>NA</v>
      </c>
      <c r="BD826" s="47" t="str">
        <f t="shared" si="819"/>
        <v>NA</v>
      </c>
      <c r="BE826" s="47" t="str">
        <f t="shared" si="820"/>
        <v>NA</v>
      </c>
    </row>
    <row r="827" spans="1:57" s="36" customFormat="1" ht="15" customHeight="1" x14ac:dyDescent="0.25">
      <c r="A827" s="54" t="s">
        <v>800</v>
      </c>
      <c r="B827" s="8" t="s">
        <v>913</v>
      </c>
      <c r="C827" s="81" t="s">
        <v>1130</v>
      </c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>
        <v>4523</v>
      </c>
      <c r="S827" s="37">
        <v>4738</v>
      </c>
      <c r="T827" s="66">
        <v>5198</v>
      </c>
      <c r="U827" s="62">
        <v>13650</v>
      </c>
      <c r="V827" s="67">
        <v>13565</v>
      </c>
      <c r="W827" s="67"/>
      <c r="X827" s="67"/>
      <c r="Y827" s="67"/>
      <c r="Z827" s="67"/>
      <c r="AA827" s="67"/>
      <c r="AB827" s="67"/>
      <c r="AC827" s="147"/>
      <c r="AD827" s="147"/>
      <c r="AE827" s="47" t="str">
        <f t="shared" si="794"/>
        <v>NA</v>
      </c>
      <c r="AF827" s="47" t="str">
        <f t="shared" si="795"/>
        <v>NA</v>
      </c>
      <c r="AG827" s="47" t="str">
        <f t="shared" si="796"/>
        <v>NA</v>
      </c>
      <c r="AH827" s="47" t="str">
        <f t="shared" si="797"/>
        <v>NA</v>
      </c>
      <c r="AI827" s="47" t="str">
        <f t="shared" si="798"/>
        <v>NA</v>
      </c>
      <c r="AJ827" s="47" t="str">
        <f t="shared" si="799"/>
        <v>NA</v>
      </c>
      <c r="AK827" s="47" t="str">
        <f t="shared" si="800"/>
        <v>NA</v>
      </c>
      <c r="AL827" s="47" t="str">
        <f t="shared" si="801"/>
        <v>NA</v>
      </c>
      <c r="AM827" s="47" t="str">
        <f t="shared" si="802"/>
        <v>NA</v>
      </c>
      <c r="AN827" s="47" t="str">
        <f t="shared" si="803"/>
        <v>NA</v>
      </c>
      <c r="AO827" s="47" t="str">
        <f t="shared" si="804"/>
        <v>NA</v>
      </c>
      <c r="AP827" s="47" t="str">
        <f t="shared" si="805"/>
        <v>NA</v>
      </c>
      <c r="AQ827" s="47" t="str">
        <f t="shared" si="806"/>
        <v>NA</v>
      </c>
      <c r="AR827" s="47" t="str">
        <f t="shared" si="807"/>
        <v>NA</v>
      </c>
      <c r="AS827" s="47">
        <f t="shared" si="808"/>
        <v>739</v>
      </c>
      <c r="AT827" s="47">
        <f t="shared" si="809"/>
        <v>753</v>
      </c>
      <c r="AU827" s="47">
        <f t="shared" si="810"/>
        <v>799</v>
      </c>
      <c r="AV827" s="47">
        <f t="shared" si="811"/>
        <v>764</v>
      </c>
      <c r="AW827" s="47">
        <f t="shared" si="812"/>
        <v>827</v>
      </c>
      <c r="AX827" s="47" t="str">
        <f t="shared" si="813"/>
        <v>NA</v>
      </c>
      <c r="AY827" s="47" t="str">
        <f t="shared" si="814"/>
        <v>NA</v>
      </c>
      <c r="AZ827" s="47" t="str">
        <f t="shared" si="815"/>
        <v>NA</v>
      </c>
      <c r="BA827" s="47" t="str">
        <f t="shared" si="816"/>
        <v>NA</v>
      </c>
      <c r="BB827" s="47" t="str">
        <f t="shared" si="817"/>
        <v>NA</v>
      </c>
      <c r="BC827" s="47" t="str">
        <f t="shared" si="818"/>
        <v>NA</v>
      </c>
      <c r="BD827" s="47" t="str">
        <f t="shared" si="819"/>
        <v>NA</v>
      </c>
      <c r="BE827" s="47" t="str">
        <f t="shared" si="820"/>
        <v>NA</v>
      </c>
    </row>
    <row r="828" spans="1:57" s="36" customFormat="1" ht="15" customHeight="1" x14ac:dyDescent="0.25">
      <c r="A828" s="54" t="s">
        <v>338</v>
      </c>
      <c r="B828" s="8" t="s">
        <v>913</v>
      </c>
      <c r="C828" s="81" t="s">
        <v>1130</v>
      </c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>
        <v>12000</v>
      </c>
      <c r="R828" s="37"/>
      <c r="S828" s="37"/>
      <c r="T828" s="66"/>
      <c r="U828" s="62"/>
      <c r="V828" s="67"/>
      <c r="W828" s="67"/>
      <c r="X828" s="67"/>
      <c r="Y828" s="67"/>
      <c r="Z828" s="67"/>
      <c r="AA828" s="67"/>
      <c r="AB828" s="67"/>
      <c r="AC828" s="147"/>
      <c r="AD828" s="147"/>
      <c r="AE828" s="47" t="str">
        <f t="shared" si="794"/>
        <v>NA</v>
      </c>
      <c r="AF828" s="47" t="str">
        <f t="shared" si="795"/>
        <v>NA</v>
      </c>
      <c r="AG828" s="47" t="str">
        <f t="shared" si="796"/>
        <v>NA</v>
      </c>
      <c r="AH828" s="47" t="str">
        <f t="shared" si="797"/>
        <v>NA</v>
      </c>
      <c r="AI828" s="47" t="str">
        <f t="shared" si="798"/>
        <v>NA</v>
      </c>
      <c r="AJ828" s="47" t="str">
        <f t="shared" si="799"/>
        <v>NA</v>
      </c>
      <c r="AK828" s="47" t="str">
        <f t="shared" si="800"/>
        <v>NA</v>
      </c>
      <c r="AL828" s="47" t="str">
        <f t="shared" si="801"/>
        <v>NA</v>
      </c>
      <c r="AM828" s="47" t="str">
        <f t="shared" si="802"/>
        <v>NA</v>
      </c>
      <c r="AN828" s="47" t="str">
        <f t="shared" si="803"/>
        <v>NA</v>
      </c>
      <c r="AO828" s="47" t="str">
        <f t="shared" si="804"/>
        <v>NA</v>
      </c>
      <c r="AP828" s="47" t="str">
        <f t="shared" si="805"/>
        <v>NA</v>
      </c>
      <c r="AQ828" s="47" t="str">
        <f t="shared" si="806"/>
        <v>NA</v>
      </c>
      <c r="AR828" s="47">
        <f t="shared" si="807"/>
        <v>692</v>
      </c>
      <c r="AS828" s="47" t="str">
        <f t="shared" si="808"/>
        <v>NA</v>
      </c>
      <c r="AT828" s="47" t="str">
        <f t="shared" si="809"/>
        <v>NA</v>
      </c>
      <c r="AU828" s="47" t="str">
        <f t="shared" si="810"/>
        <v>NA</v>
      </c>
      <c r="AV828" s="47" t="str">
        <f t="shared" si="811"/>
        <v>NA</v>
      </c>
      <c r="AW828" s="47" t="str">
        <f t="shared" si="812"/>
        <v>NA</v>
      </c>
      <c r="AX828" s="47" t="str">
        <f t="shared" si="813"/>
        <v>NA</v>
      </c>
      <c r="AY828" s="47" t="str">
        <f t="shared" si="814"/>
        <v>NA</v>
      </c>
      <c r="AZ828" s="47" t="str">
        <f t="shared" si="815"/>
        <v>NA</v>
      </c>
      <c r="BA828" s="47" t="str">
        <f t="shared" si="816"/>
        <v>NA</v>
      </c>
      <c r="BB828" s="47" t="str">
        <f t="shared" si="817"/>
        <v>NA</v>
      </c>
      <c r="BC828" s="47" t="str">
        <f t="shared" si="818"/>
        <v>NA</v>
      </c>
      <c r="BD828" s="47" t="str">
        <f t="shared" si="819"/>
        <v>NA</v>
      </c>
      <c r="BE828" s="47" t="str">
        <f t="shared" si="820"/>
        <v>NA</v>
      </c>
    </row>
    <row r="829" spans="1:57" s="36" customFormat="1" ht="15" customHeight="1" x14ac:dyDescent="0.25">
      <c r="A829" s="54" t="s">
        <v>593</v>
      </c>
      <c r="B829" s="8" t="s">
        <v>913</v>
      </c>
      <c r="C829" s="81" t="s">
        <v>1130</v>
      </c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66">
        <v>7765</v>
      </c>
      <c r="U829" s="62">
        <v>8474</v>
      </c>
      <c r="V829" s="67"/>
      <c r="W829" s="67"/>
      <c r="X829" s="67"/>
      <c r="Y829" s="67"/>
      <c r="Z829" s="67"/>
      <c r="AA829" s="67"/>
      <c r="AB829" s="67"/>
      <c r="AC829" s="147"/>
      <c r="AD829" s="147"/>
      <c r="AE829" s="47" t="str">
        <f t="shared" si="794"/>
        <v>NA</v>
      </c>
      <c r="AF829" s="47" t="str">
        <f t="shared" si="795"/>
        <v>NA</v>
      </c>
      <c r="AG829" s="47" t="str">
        <f t="shared" si="796"/>
        <v>NA</v>
      </c>
      <c r="AH829" s="47" t="str">
        <f t="shared" si="797"/>
        <v>NA</v>
      </c>
      <c r="AI829" s="47" t="str">
        <f t="shared" si="798"/>
        <v>NA</v>
      </c>
      <c r="AJ829" s="47" t="str">
        <f t="shared" si="799"/>
        <v>NA</v>
      </c>
      <c r="AK829" s="47" t="str">
        <f t="shared" si="800"/>
        <v>NA</v>
      </c>
      <c r="AL829" s="47" t="str">
        <f t="shared" si="801"/>
        <v>NA</v>
      </c>
      <c r="AM829" s="47" t="str">
        <f t="shared" si="802"/>
        <v>NA</v>
      </c>
      <c r="AN829" s="47" t="str">
        <f t="shared" si="803"/>
        <v>NA</v>
      </c>
      <c r="AO829" s="47" t="str">
        <f t="shared" si="804"/>
        <v>NA</v>
      </c>
      <c r="AP829" s="47" t="str">
        <f t="shared" si="805"/>
        <v>NA</v>
      </c>
      <c r="AQ829" s="47" t="str">
        <f t="shared" si="806"/>
        <v>NA</v>
      </c>
      <c r="AR829" s="47" t="str">
        <f t="shared" si="807"/>
        <v>NA</v>
      </c>
      <c r="AS829" s="47" t="str">
        <f t="shared" si="808"/>
        <v>NA</v>
      </c>
      <c r="AT829" s="47" t="str">
        <f t="shared" si="809"/>
        <v>NA</v>
      </c>
      <c r="AU829" s="47">
        <f t="shared" si="810"/>
        <v>783</v>
      </c>
      <c r="AV829" s="47">
        <f t="shared" si="811"/>
        <v>795</v>
      </c>
      <c r="AW829" s="47" t="str">
        <f t="shared" si="812"/>
        <v>NA</v>
      </c>
      <c r="AX829" s="47" t="str">
        <f t="shared" si="813"/>
        <v>NA</v>
      </c>
      <c r="AY829" s="47" t="str">
        <f t="shared" si="814"/>
        <v>NA</v>
      </c>
      <c r="AZ829" s="47" t="str">
        <f t="shared" si="815"/>
        <v>NA</v>
      </c>
      <c r="BA829" s="47" t="str">
        <f t="shared" si="816"/>
        <v>NA</v>
      </c>
      <c r="BB829" s="47" t="str">
        <f t="shared" si="817"/>
        <v>NA</v>
      </c>
      <c r="BC829" s="47" t="str">
        <f t="shared" si="818"/>
        <v>NA</v>
      </c>
      <c r="BD829" s="47" t="str">
        <f t="shared" si="819"/>
        <v>NA</v>
      </c>
      <c r="BE829" s="47" t="str">
        <f t="shared" si="820"/>
        <v>NA</v>
      </c>
    </row>
    <row r="830" spans="1:57" s="36" customFormat="1" ht="15" customHeight="1" x14ac:dyDescent="0.25">
      <c r="A830" s="54" t="s">
        <v>1075</v>
      </c>
      <c r="B830" s="8" t="s">
        <v>924</v>
      </c>
      <c r="C830" s="81" t="s">
        <v>1130</v>
      </c>
      <c r="D830" s="37"/>
      <c r="E830" s="37"/>
      <c r="F830" s="37"/>
      <c r="G830" s="37"/>
      <c r="H830" s="37">
        <v>111198</v>
      </c>
      <c r="I830" s="37">
        <v>122804</v>
      </c>
      <c r="J830" s="37">
        <v>135456</v>
      </c>
      <c r="K830" s="37">
        <v>176389</v>
      </c>
      <c r="L830" s="37">
        <v>208241</v>
      </c>
      <c r="M830" s="37">
        <v>218769</v>
      </c>
      <c r="N830" s="37">
        <v>233977</v>
      </c>
      <c r="O830" s="37">
        <v>221123</v>
      </c>
      <c r="P830" s="37">
        <v>212669</v>
      </c>
      <c r="Q830" s="37">
        <v>226989</v>
      </c>
      <c r="R830" s="37"/>
      <c r="S830" s="37"/>
      <c r="T830" s="66"/>
      <c r="U830" s="62"/>
      <c r="V830" s="67"/>
      <c r="W830" s="67"/>
      <c r="X830" s="67"/>
      <c r="Y830" s="67"/>
      <c r="Z830" s="67"/>
      <c r="AA830" s="67"/>
      <c r="AB830" s="67"/>
      <c r="AC830" s="147"/>
      <c r="AD830" s="147"/>
      <c r="AE830" s="47" t="str">
        <f t="shared" si="794"/>
        <v>NA</v>
      </c>
      <c r="AF830" s="47" t="str">
        <f t="shared" si="795"/>
        <v>NA</v>
      </c>
      <c r="AG830" s="47" t="str">
        <f t="shared" si="796"/>
        <v>NA</v>
      </c>
      <c r="AH830" s="47" t="str">
        <f t="shared" si="797"/>
        <v>NA</v>
      </c>
      <c r="AI830" s="47">
        <f t="shared" si="798"/>
        <v>152</v>
      </c>
      <c r="AJ830" s="47">
        <f t="shared" si="799"/>
        <v>162</v>
      </c>
      <c r="AK830" s="47">
        <f t="shared" si="800"/>
        <v>169</v>
      </c>
      <c r="AL830" s="47">
        <f t="shared" si="801"/>
        <v>156</v>
      </c>
      <c r="AM830" s="47">
        <f t="shared" si="802"/>
        <v>157</v>
      </c>
      <c r="AN830" s="47">
        <f t="shared" si="803"/>
        <v>165</v>
      </c>
      <c r="AO830" s="47">
        <f t="shared" si="804"/>
        <v>172</v>
      </c>
      <c r="AP830" s="47">
        <f t="shared" si="805"/>
        <v>172</v>
      </c>
      <c r="AQ830" s="47">
        <f t="shared" si="806"/>
        <v>169</v>
      </c>
      <c r="AR830" s="47">
        <f t="shared" si="807"/>
        <v>165</v>
      </c>
      <c r="AS830" s="47" t="str">
        <f t="shared" si="808"/>
        <v>NA</v>
      </c>
      <c r="AT830" s="47" t="str">
        <f t="shared" si="809"/>
        <v>NA</v>
      </c>
      <c r="AU830" s="47" t="str">
        <f t="shared" si="810"/>
        <v>NA</v>
      </c>
      <c r="AV830" s="47" t="str">
        <f t="shared" si="811"/>
        <v>NA</v>
      </c>
      <c r="AW830" s="47" t="str">
        <f t="shared" si="812"/>
        <v>NA</v>
      </c>
      <c r="AX830" s="47" t="str">
        <f t="shared" si="813"/>
        <v>NA</v>
      </c>
      <c r="AY830" s="47" t="str">
        <f t="shared" si="814"/>
        <v>NA</v>
      </c>
      <c r="AZ830" s="47" t="str">
        <f t="shared" si="815"/>
        <v>NA</v>
      </c>
      <c r="BA830" s="47" t="str">
        <f t="shared" si="816"/>
        <v>NA</v>
      </c>
      <c r="BB830" s="47" t="str">
        <f t="shared" si="817"/>
        <v>NA</v>
      </c>
      <c r="BC830" s="47" t="str">
        <f t="shared" si="818"/>
        <v>NA</v>
      </c>
      <c r="BD830" s="47" t="str">
        <f t="shared" si="819"/>
        <v>NA</v>
      </c>
      <c r="BE830" s="47" t="str">
        <f t="shared" si="820"/>
        <v>NA</v>
      </c>
    </row>
    <row r="831" spans="1:57" s="36" customFormat="1" ht="15" customHeight="1" x14ac:dyDescent="0.25">
      <c r="A831" s="54" t="s">
        <v>1088</v>
      </c>
      <c r="B831" s="8" t="s">
        <v>924</v>
      </c>
      <c r="C831" s="81" t="s">
        <v>1130</v>
      </c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>
        <v>4332</v>
      </c>
      <c r="R831" s="37">
        <v>2777</v>
      </c>
      <c r="S831" s="37">
        <v>18465</v>
      </c>
      <c r="T831" s="133">
        <f>((U831-S831)/2)+S831</f>
        <v>19793.5</v>
      </c>
      <c r="U831" s="62">
        <v>21122</v>
      </c>
      <c r="V831" s="67">
        <v>19215</v>
      </c>
      <c r="W831" s="67"/>
      <c r="X831" s="67"/>
      <c r="Y831" s="67"/>
      <c r="Z831" s="67"/>
      <c r="AA831" s="67"/>
      <c r="AB831" s="67"/>
      <c r="AC831" s="147"/>
      <c r="AD831" s="147"/>
      <c r="AE831" s="47" t="str">
        <f t="shared" si="794"/>
        <v>NA</v>
      </c>
      <c r="AF831" s="47" t="str">
        <f t="shared" si="795"/>
        <v>NA</v>
      </c>
      <c r="AG831" s="47" t="str">
        <f t="shared" si="796"/>
        <v>NA</v>
      </c>
      <c r="AH831" s="47" t="str">
        <f t="shared" si="797"/>
        <v>NA</v>
      </c>
      <c r="AI831" s="47" t="str">
        <f t="shared" si="798"/>
        <v>NA</v>
      </c>
      <c r="AJ831" s="47" t="str">
        <f t="shared" si="799"/>
        <v>NA</v>
      </c>
      <c r="AK831" s="47" t="str">
        <f t="shared" si="800"/>
        <v>NA</v>
      </c>
      <c r="AL831" s="47" t="str">
        <f t="shared" si="801"/>
        <v>NA</v>
      </c>
      <c r="AM831" s="47" t="str">
        <f t="shared" si="802"/>
        <v>NA</v>
      </c>
      <c r="AN831" s="47" t="str">
        <f t="shared" si="803"/>
        <v>NA</v>
      </c>
      <c r="AO831" s="47" t="str">
        <f t="shared" si="804"/>
        <v>NA</v>
      </c>
      <c r="AP831" s="47" t="str">
        <f t="shared" si="805"/>
        <v>NA</v>
      </c>
      <c r="AQ831" s="47" t="str">
        <f t="shared" si="806"/>
        <v>NA</v>
      </c>
      <c r="AR831" s="47">
        <f t="shared" si="807"/>
        <v>748</v>
      </c>
      <c r="AS831" s="47">
        <f t="shared" si="808"/>
        <v>750</v>
      </c>
      <c r="AT831" s="47">
        <f t="shared" si="809"/>
        <v>670</v>
      </c>
      <c r="AU831" s="47">
        <f t="shared" si="810"/>
        <v>694</v>
      </c>
      <c r="AV831" s="47">
        <f t="shared" si="811"/>
        <v>710</v>
      </c>
      <c r="AW831" s="47">
        <f t="shared" si="812"/>
        <v>772</v>
      </c>
      <c r="AX831" s="47" t="str">
        <f t="shared" si="813"/>
        <v>NA</v>
      </c>
      <c r="AY831" s="47" t="str">
        <f t="shared" si="814"/>
        <v>NA</v>
      </c>
      <c r="AZ831" s="47" t="str">
        <f t="shared" si="815"/>
        <v>NA</v>
      </c>
      <c r="BA831" s="47" t="str">
        <f t="shared" si="816"/>
        <v>NA</v>
      </c>
      <c r="BB831" s="47" t="str">
        <f t="shared" si="817"/>
        <v>NA</v>
      </c>
      <c r="BC831" s="47" t="str">
        <f t="shared" si="818"/>
        <v>NA</v>
      </c>
      <c r="BD831" s="47" t="str">
        <f t="shared" si="819"/>
        <v>NA</v>
      </c>
      <c r="BE831" s="47" t="str">
        <f t="shared" si="820"/>
        <v>NA</v>
      </c>
    </row>
    <row r="832" spans="1:57" s="36" customFormat="1" ht="15" customHeight="1" x14ac:dyDescent="0.25">
      <c r="A832" s="54" t="s">
        <v>1091</v>
      </c>
      <c r="B832" s="8" t="s">
        <v>916</v>
      </c>
      <c r="C832" s="81" t="s">
        <v>1130</v>
      </c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>
        <v>41210</v>
      </c>
      <c r="R832" s="37">
        <v>46308</v>
      </c>
      <c r="S832" s="37"/>
      <c r="T832" s="66"/>
      <c r="U832" s="62"/>
      <c r="V832" s="67"/>
      <c r="W832" s="67"/>
      <c r="X832" s="67"/>
      <c r="Y832" s="67"/>
      <c r="Z832" s="67"/>
      <c r="AA832" s="67"/>
      <c r="AB832" s="67"/>
      <c r="AC832" s="147"/>
      <c r="AD832" s="147"/>
      <c r="AE832" s="47" t="str">
        <f t="shared" si="794"/>
        <v>NA</v>
      </c>
      <c r="AF832" s="47" t="str">
        <f t="shared" si="795"/>
        <v>NA</v>
      </c>
      <c r="AG832" s="47" t="str">
        <f t="shared" si="796"/>
        <v>NA</v>
      </c>
      <c r="AH832" s="47" t="str">
        <f t="shared" si="797"/>
        <v>NA</v>
      </c>
      <c r="AI832" s="47" t="str">
        <f t="shared" si="798"/>
        <v>NA</v>
      </c>
      <c r="AJ832" s="47" t="str">
        <f t="shared" si="799"/>
        <v>NA</v>
      </c>
      <c r="AK832" s="47" t="str">
        <f t="shared" si="800"/>
        <v>NA</v>
      </c>
      <c r="AL832" s="47" t="str">
        <f t="shared" si="801"/>
        <v>NA</v>
      </c>
      <c r="AM832" s="47" t="str">
        <f t="shared" si="802"/>
        <v>NA</v>
      </c>
      <c r="AN832" s="47" t="str">
        <f t="shared" si="803"/>
        <v>NA</v>
      </c>
      <c r="AO832" s="47" t="str">
        <f t="shared" si="804"/>
        <v>NA</v>
      </c>
      <c r="AP832" s="47" t="str">
        <f t="shared" si="805"/>
        <v>NA</v>
      </c>
      <c r="AQ832" s="47" t="str">
        <f t="shared" si="806"/>
        <v>NA</v>
      </c>
      <c r="AR832" s="47">
        <f t="shared" si="807"/>
        <v>468</v>
      </c>
      <c r="AS832" s="47">
        <f t="shared" si="808"/>
        <v>473</v>
      </c>
      <c r="AT832" s="47" t="str">
        <f t="shared" si="809"/>
        <v>NA</v>
      </c>
      <c r="AU832" s="47" t="str">
        <f t="shared" si="810"/>
        <v>NA</v>
      </c>
      <c r="AV832" s="47" t="str">
        <f t="shared" si="811"/>
        <v>NA</v>
      </c>
      <c r="AW832" s="47" t="str">
        <f t="shared" si="812"/>
        <v>NA</v>
      </c>
      <c r="AX832" s="47" t="str">
        <f t="shared" si="813"/>
        <v>NA</v>
      </c>
      <c r="AY832" s="47" t="str">
        <f t="shared" si="814"/>
        <v>NA</v>
      </c>
      <c r="AZ832" s="47" t="str">
        <f t="shared" si="815"/>
        <v>NA</v>
      </c>
      <c r="BA832" s="47" t="str">
        <f t="shared" si="816"/>
        <v>NA</v>
      </c>
      <c r="BB832" s="47" t="str">
        <f t="shared" si="817"/>
        <v>NA</v>
      </c>
      <c r="BC832" s="47" t="str">
        <f t="shared" si="818"/>
        <v>NA</v>
      </c>
      <c r="BD832" s="47" t="str">
        <f t="shared" si="819"/>
        <v>NA</v>
      </c>
      <c r="BE832" s="47" t="str">
        <f t="shared" si="820"/>
        <v>NA</v>
      </c>
    </row>
    <row r="833" spans="1:57" s="36" customFormat="1" ht="15" customHeight="1" x14ac:dyDescent="0.25">
      <c r="A833" s="54" t="s">
        <v>507</v>
      </c>
      <c r="B833" s="8" t="s">
        <v>916</v>
      </c>
      <c r="C833" s="81" t="s">
        <v>1130</v>
      </c>
      <c r="D833" s="37"/>
      <c r="E833" s="37"/>
      <c r="F833" s="37"/>
      <c r="G833" s="37"/>
      <c r="H833" s="37">
        <v>8029</v>
      </c>
      <c r="I833" s="37">
        <v>9367</v>
      </c>
      <c r="J833" s="37">
        <v>10752</v>
      </c>
      <c r="K833" s="37">
        <v>13461</v>
      </c>
      <c r="L833" s="37">
        <v>15722</v>
      </c>
      <c r="M833" s="37">
        <v>18262</v>
      </c>
      <c r="N833" s="37">
        <v>20458</v>
      </c>
      <c r="O833" s="37"/>
      <c r="P833" s="37"/>
      <c r="Q833" s="37"/>
      <c r="R833" s="37"/>
      <c r="S833" s="37"/>
      <c r="T833" s="66">
        <v>23463</v>
      </c>
      <c r="U833" s="62"/>
      <c r="V833" s="67"/>
      <c r="W833" s="67"/>
      <c r="X833" s="67"/>
      <c r="Y833" s="67"/>
      <c r="Z833" s="67"/>
      <c r="AA833" s="67"/>
      <c r="AB833" s="67"/>
      <c r="AC833" s="147"/>
      <c r="AD833" s="147"/>
      <c r="AE833" s="47" t="str">
        <f t="shared" si="794"/>
        <v>NA</v>
      </c>
      <c r="AF833" s="47" t="str">
        <f t="shared" si="795"/>
        <v>NA</v>
      </c>
      <c r="AG833" s="47" t="str">
        <f t="shared" si="796"/>
        <v>NA</v>
      </c>
      <c r="AH833" s="47" t="str">
        <f t="shared" si="797"/>
        <v>NA</v>
      </c>
      <c r="AI833" s="47">
        <f t="shared" si="798"/>
        <v>432</v>
      </c>
      <c r="AJ833" s="47">
        <f t="shared" si="799"/>
        <v>459</v>
      </c>
      <c r="AK833" s="47">
        <f t="shared" si="800"/>
        <v>475</v>
      </c>
      <c r="AL833" s="47">
        <f t="shared" si="801"/>
        <v>470</v>
      </c>
      <c r="AM833" s="47">
        <f t="shared" si="802"/>
        <v>495</v>
      </c>
      <c r="AN833" s="47">
        <f t="shared" si="803"/>
        <v>500</v>
      </c>
      <c r="AO833" s="47">
        <f t="shared" si="804"/>
        <v>559</v>
      </c>
      <c r="AP833" s="47" t="str">
        <f t="shared" si="805"/>
        <v>NA</v>
      </c>
      <c r="AQ833" s="47" t="str">
        <f t="shared" si="806"/>
        <v>NA</v>
      </c>
      <c r="AR833" s="47" t="str">
        <f t="shared" si="807"/>
        <v>NA</v>
      </c>
      <c r="AS833" s="47" t="str">
        <f t="shared" si="808"/>
        <v>NA</v>
      </c>
      <c r="AT833" s="47" t="str">
        <f t="shared" si="809"/>
        <v>NA</v>
      </c>
      <c r="AU833" s="47">
        <f t="shared" si="810"/>
        <v>663</v>
      </c>
      <c r="AV833" s="47" t="str">
        <f t="shared" si="811"/>
        <v>NA</v>
      </c>
      <c r="AW833" s="47" t="str">
        <f t="shared" si="812"/>
        <v>NA</v>
      </c>
      <c r="AX833" s="47" t="str">
        <f t="shared" si="813"/>
        <v>NA</v>
      </c>
      <c r="AY833" s="47" t="str">
        <f t="shared" si="814"/>
        <v>NA</v>
      </c>
      <c r="AZ833" s="47" t="str">
        <f t="shared" si="815"/>
        <v>NA</v>
      </c>
      <c r="BA833" s="47" t="str">
        <f t="shared" si="816"/>
        <v>NA</v>
      </c>
      <c r="BB833" s="47" t="str">
        <f t="shared" si="817"/>
        <v>NA</v>
      </c>
      <c r="BC833" s="47" t="str">
        <f t="shared" si="818"/>
        <v>NA</v>
      </c>
      <c r="BD833" s="47" t="str">
        <f t="shared" si="819"/>
        <v>NA</v>
      </c>
      <c r="BE833" s="47" t="str">
        <f t="shared" si="820"/>
        <v>NA</v>
      </c>
    </row>
    <row r="834" spans="1:57" s="36" customFormat="1" ht="15" customHeight="1" x14ac:dyDescent="0.25">
      <c r="A834" s="54" t="s">
        <v>647</v>
      </c>
      <c r="B834" s="8" t="s">
        <v>916</v>
      </c>
      <c r="C834" s="81" t="s">
        <v>1130</v>
      </c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>
        <v>20927</v>
      </c>
      <c r="Q834" s="37">
        <v>20072</v>
      </c>
      <c r="R834" s="37">
        <v>22801</v>
      </c>
      <c r="S834" s="37">
        <v>21215</v>
      </c>
      <c r="T834" s="66">
        <v>22173</v>
      </c>
      <c r="U834" s="62">
        <v>24606</v>
      </c>
      <c r="V834" s="67">
        <v>22637</v>
      </c>
      <c r="W834" s="67"/>
      <c r="X834" s="67"/>
      <c r="Y834" s="67"/>
      <c r="Z834" s="67"/>
      <c r="AA834" s="67"/>
      <c r="AB834" s="67"/>
      <c r="AC834" s="147"/>
      <c r="AD834" s="147"/>
      <c r="AE834" s="47" t="str">
        <f t="shared" si="794"/>
        <v>NA</v>
      </c>
      <c r="AF834" s="47" t="str">
        <f t="shared" si="795"/>
        <v>NA</v>
      </c>
      <c r="AG834" s="47" t="str">
        <f t="shared" si="796"/>
        <v>NA</v>
      </c>
      <c r="AH834" s="47" t="str">
        <f t="shared" si="797"/>
        <v>NA</v>
      </c>
      <c r="AI834" s="47" t="str">
        <f t="shared" si="798"/>
        <v>NA</v>
      </c>
      <c r="AJ834" s="47" t="str">
        <f t="shared" si="799"/>
        <v>NA</v>
      </c>
      <c r="AK834" s="47" t="str">
        <f t="shared" si="800"/>
        <v>NA</v>
      </c>
      <c r="AL834" s="47" t="str">
        <f t="shared" si="801"/>
        <v>NA</v>
      </c>
      <c r="AM834" s="47" t="str">
        <f t="shared" si="802"/>
        <v>NA</v>
      </c>
      <c r="AN834" s="47" t="str">
        <f t="shared" si="803"/>
        <v>NA</v>
      </c>
      <c r="AO834" s="47" t="str">
        <f t="shared" si="804"/>
        <v>NA</v>
      </c>
      <c r="AP834" s="47" t="str">
        <f t="shared" si="805"/>
        <v>NA</v>
      </c>
      <c r="AQ834" s="47">
        <f t="shared" si="806"/>
        <v>593</v>
      </c>
      <c r="AR834" s="47">
        <f t="shared" si="807"/>
        <v>627</v>
      </c>
      <c r="AS834" s="47">
        <f t="shared" si="808"/>
        <v>618</v>
      </c>
      <c r="AT834" s="47">
        <f t="shared" si="809"/>
        <v>646</v>
      </c>
      <c r="AU834" s="47">
        <f t="shared" si="810"/>
        <v>671</v>
      </c>
      <c r="AV834" s="47">
        <f t="shared" si="811"/>
        <v>684</v>
      </c>
      <c r="AW834" s="47">
        <f t="shared" si="812"/>
        <v>748</v>
      </c>
      <c r="AX834" s="47" t="str">
        <f t="shared" si="813"/>
        <v>NA</v>
      </c>
      <c r="AY834" s="47" t="str">
        <f t="shared" si="814"/>
        <v>NA</v>
      </c>
      <c r="AZ834" s="47" t="str">
        <f t="shared" si="815"/>
        <v>NA</v>
      </c>
      <c r="BA834" s="47" t="str">
        <f t="shared" si="816"/>
        <v>NA</v>
      </c>
      <c r="BB834" s="47" t="str">
        <f t="shared" si="817"/>
        <v>NA</v>
      </c>
      <c r="BC834" s="47" t="str">
        <f t="shared" si="818"/>
        <v>NA</v>
      </c>
      <c r="BD834" s="47" t="str">
        <f t="shared" si="819"/>
        <v>NA</v>
      </c>
      <c r="BE834" s="47" t="str">
        <f t="shared" si="820"/>
        <v>NA</v>
      </c>
    </row>
    <row r="835" spans="1:57" s="36" customFormat="1" ht="15" customHeight="1" x14ac:dyDescent="0.25">
      <c r="A835" s="54" t="s">
        <v>799</v>
      </c>
      <c r="B835" s="8" t="s">
        <v>916</v>
      </c>
      <c r="C835" s="81" t="s">
        <v>1130</v>
      </c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>
        <v>9368</v>
      </c>
      <c r="S835" s="37">
        <v>10425</v>
      </c>
      <c r="T835" s="66">
        <v>11585</v>
      </c>
      <c r="U835" s="62"/>
      <c r="V835" s="67"/>
      <c r="W835" s="67"/>
      <c r="X835" s="67"/>
      <c r="Y835" s="67"/>
      <c r="Z835" s="67"/>
      <c r="AA835" s="67"/>
      <c r="AB835" s="67"/>
      <c r="AC835" s="147"/>
      <c r="AD835" s="147"/>
      <c r="AE835" s="47" t="str">
        <f t="shared" ref="AE835:AE853" si="821">IF(D835&gt;0,RANK(D835,D$22:D$1192),"NA")</f>
        <v>NA</v>
      </c>
      <c r="AF835" s="47" t="str">
        <f t="shared" ref="AF835:AF853" si="822">IF(E835&gt;0,RANK(E835,E$22:E$1192),"NA")</f>
        <v>NA</v>
      </c>
      <c r="AG835" s="47" t="str">
        <f t="shared" ref="AG835:AG853" si="823">IF(F835&gt;0,RANK(F835,F$22:F$1192),"NA")</f>
        <v>NA</v>
      </c>
      <c r="AH835" s="47" t="str">
        <f t="shared" ref="AH835:AH853" si="824">IF(G835&gt;0,RANK(G835,G$22:G$1192),"NA")</f>
        <v>NA</v>
      </c>
      <c r="AI835" s="47" t="str">
        <f t="shared" ref="AI835:AI853" si="825">IF(H835&gt;0,RANK(H835,H$22:H$1192),"NA")</f>
        <v>NA</v>
      </c>
      <c r="AJ835" s="47" t="str">
        <f t="shared" ref="AJ835:AJ853" si="826">IF(I835&gt;0,RANK(I835,I$22:I$1192),"NA")</f>
        <v>NA</v>
      </c>
      <c r="AK835" s="47" t="str">
        <f t="shared" ref="AK835:AK853" si="827">IF(J835&gt;0,RANK(J835,J$22:J$1192),"NA")</f>
        <v>NA</v>
      </c>
      <c r="AL835" s="47" t="str">
        <f t="shared" ref="AL835:AL853" si="828">IF(K835&gt;0,RANK(K835,K$22:K$1192),"NA")</f>
        <v>NA</v>
      </c>
      <c r="AM835" s="47" t="str">
        <f t="shared" ref="AM835:AM853" si="829">IF(L835&gt;0,RANK(L835,L$22:L$1192),"NA")</f>
        <v>NA</v>
      </c>
      <c r="AN835" s="47" t="str">
        <f t="shared" ref="AN835:AN853" si="830">IF(M835&gt;0,RANK(M835,M$22:M$1192),"NA")</f>
        <v>NA</v>
      </c>
      <c r="AO835" s="47" t="str">
        <f t="shared" ref="AO835:AO853" si="831">IF(N835&gt;0,RANK(N835,N$22:N$1192),"NA")</f>
        <v>NA</v>
      </c>
      <c r="AP835" s="47" t="str">
        <f t="shared" ref="AP835:AP853" si="832">IF(O835&gt;0,RANK(O835,O$22:O$1192),"NA")</f>
        <v>NA</v>
      </c>
      <c r="AQ835" s="47" t="str">
        <f t="shared" ref="AQ835:AQ853" si="833">IF(P835&gt;0,RANK(P835,P$22:P$1192),"NA")</f>
        <v>NA</v>
      </c>
      <c r="AR835" s="47" t="str">
        <f t="shared" ref="AR835:AR853" si="834">IF(Q835&gt;0,RANK(Q835,Q$22:Q$1192),"NA")</f>
        <v>NA</v>
      </c>
      <c r="AS835" s="47">
        <f t="shared" ref="AS835:AS853" si="835">IF(R835&gt;0,RANK(R835,R$22:R$1192),"NA")</f>
        <v>710</v>
      </c>
      <c r="AT835" s="47">
        <f t="shared" ref="AT835:AT853" si="836">IF(S835&gt;0,RANK(S835,S$22:S$1192),"NA")</f>
        <v>719</v>
      </c>
      <c r="AU835" s="47">
        <f t="shared" ref="AU835:AU853" si="837">IF(T835&gt;0,RANK(T835,T$22:T$1192),"NA")</f>
        <v>754</v>
      </c>
      <c r="AV835" s="47" t="str">
        <f t="shared" ref="AV835:AV853" si="838">IF(U835&gt;0,RANK(U835,U$22:U$1192),"NA")</f>
        <v>NA</v>
      </c>
      <c r="AW835" s="47" t="str">
        <f t="shared" ref="AW835:AW853" si="839">IF(V835&gt;0,RANK(V835,V$22:V$1192),"NA")</f>
        <v>NA</v>
      </c>
      <c r="AX835" s="47" t="str">
        <f t="shared" ref="AX835:AX853" si="840">IF(W835&gt;0,RANK(W835,W$22:W$1192),"NA")</f>
        <v>NA</v>
      </c>
      <c r="AY835" s="47" t="str">
        <f t="shared" ref="AY835:AY853" si="841">IF(X835&gt;0,RANK(X835,X$22:X$1192),"NA")</f>
        <v>NA</v>
      </c>
      <c r="AZ835" s="47" t="str">
        <f t="shared" ref="AZ835:AZ853" si="842">IF(Y835&gt;0,RANK(Y835,Y$22:Y$1192),"NA")</f>
        <v>NA</v>
      </c>
      <c r="BA835" s="47" t="str">
        <f t="shared" ref="BA835:BA853" si="843">IF(Z835&gt;0,RANK(Z835,Z$22:Z$1192),"NA")</f>
        <v>NA</v>
      </c>
      <c r="BB835" s="47" t="str">
        <f t="shared" si="817"/>
        <v>NA</v>
      </c>
      <c r="BC835" s="47" t="str">
        <f t="shared" si="818"/>
        <v>NA</v>
      </c>
      <c r="BD835" s="47" t="str">
        <f t="shared" si="819"/>
        <v>NA</v>
      </c>
      <c r="BE835" s="47" t="str">
        <f t="shared" si="820"/>
        <v>NA</v>
      </c>
    </row>
    <row r="836" spans="1:57" s="36" customFormat="1" ht="15" customHeight="1" x14ac:dyDescent="0.25">
      <c r="A836" s="54" t="s">
        <v>883</v>
      </c>
      <c r="B836" s="8" t="s">
        <v>916</v>
      </c>
      <c r="C836" s="81" t="s">
        <v>1130</v>
      </c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>
        <v>24759</v>
      </c>
      <c r="Q836" s="37">
        <v>24167</v>
      </c>
      <c r="R836" s="37">
        <v>26517</v>
      </c>
      <c r="S836" s="37">
        <v>31986</v>
      </c>
      <c r="T836" s="66">
        <v>38988</v>
      </c>
      <c r="U836" s="62">
        <v>45968</v>
      </c>
      <c r="V836" s="67">
        <v>44611</v>
      </c>
      <c r="W836" s="67"/>
      <c r="X836" s="67"/>
      <c r="Y836" s="67"/>
      <c r="Z836" s="67"/>
      <c r="AA836" s="67"/>
      <c r="AB836" s="67"/>
      <c r="AC836" s="147"/>
      <c r="AD836" s="147"/>
      <c r="AE836" s="47" t="str">
        <f t="shared" si="821"/>
        <v>NA</v>
      </c>
      <c r="AF836" s="47" t="str">
        <f t="shared" si="822"/>
        <v>NA</v>
      </c>
      <c r="AG836" s="47" t="str">
        <f t="shared" si="823"/>
        <v>NA</v>
      </c>
      <c r="AH836" s="47" t="str">
        <f t="shared" si="824"/>
        <v>NA</v>
      </c>
      <c r="AI836" s="47" t="str">
        <f t="shared" si="825"/>
        <v>NA</v>
      </c>
      <c r="AJ836" s="47" t="str">
        <f t="shared" si="826"/>
        <v>NA</v>
      </c>
      <c r="AK836" s="47" t="str">
        <f t="shared" si="827"/>
        <v>NA</v>
      </c>
      <c r="AL836" s="47" t="str">
        <f t="shared" si="828"/>
        <v>NA</v>
      </c>
      <c r="AM836" s="47" t="str">
        <f t="shared" si="829"/>
        <v>NA</v>
      </c>
      <c r="AN836" s="47" t="str">
        <f t="shared" si="830"/>
        <v>NA</v>
      </c>
      <c r="AO836" s="47" t="str">
        <f t="shared" si="831"/>
        <v>NA</v>
      </c>
      <c r="AP836" s="47" t="str">
        <f t="shared" si="832"/>
        <v>NA</v>
      </c>
      <c r="AQ836" s="47">
        <f t="shared" si="833"/>
        <v>563</v>
      </c>
      <c r="AR836" s="47">
        <f t="shared" si="834"/>
        <v>591</v>
      </c>
      <c r="AS836" s="47">
        <f t="shared" si="835"/>
        <v>590</v>
      </c>
      <c r="AT836" s="47">
        <f t="shared" si="836"/>
        <v>581</v>
      </c>
      <c r="AU836" s="47">
        <f t="shared" si="837"/>
        <v>564</v>
      </c>
      <c r="AV836" s="47">
        <f t="shared" si="838"/>
        <v>561</v>
      </c>
      <c r="AW836" s="47">
        <f t="shared" si="839"/>
        <v>596</v>
      </c>
      <c r="AX836" s="47" t="str">
        <f t="shared" si="840"/>
        <v>NA</v>
      </c>
      <c r="AY836" s="47" t="str">
        <f t="shared" si="841"/>
        <v>NA</v>
      </c>
      <c r="AZ836" s="47" t="str">
        <f t="shared" si="842"/>
        <v>NA</v>
      </c>
      <c r="BA836" s="47" t="str">
        <f t="shared" si="843"/>
        <v>NA</v>
      </c>
      <c r="BB836" s="47" t="str">
        <f t="shared" si="817"/>
        <v>NA</v>
      </c>
      <c r="BC836" s="47" t="str">
        <f t="shared" si="818"/>
        <v>NA</v>
      </c>
      <c r="BD836" s="47" t="str">
        <f t="shared" si="819"/>
        <v>NA</v>
      </c>
      <c r="BE836" s="47" t="str">
        <f t="shared" si="820"/>
        <v>NA</v>
      </c>
    </row>
    <row r="837" spans="1:57" s="36" customFormat="1" ht="15" customHeight="1" x14ac:dyDescent="0.25">
      <c r="A837" s="54" t="s">
        <v>525</v>
      </c>
      <c r="B837" s="8" t="s">
        <v>916</v>
      </c>
      <c r="C837" s="81" t="s">
        <v>1130</v>
      </c>
      <c r="D837" s="37"/>
      <c r="E837" s="37"/>
      <c r="F837" s="37"/>
      <c r="G837" s="37"/>
      <c r="H837" s="37">
        <v>8536</v>
      </c>
      <c r="I837" s="37">
        <v>10638</v>
      </c>
      <c r="J837" s="37">
        <v>12004</v>
      </c>
      <c r="K837" s="37"/>
      <c r="L837" s="37">
        <v>19876</v>
      </c>
      <c r="M837" s="37">
        <v>23861</v>
      </c>
      <c r="N837" s="37">
        <v>24308</v>
      </c>
      <c r="O837" s="37">
        <v>23697</v>
      </c>
      <c r="P837" s="37">
        <v>21220</v>
      </c>
      <c r="Q837" s="37">
        <v>22310</v>
      </c>
      <c r="R837" s="37"/>
      <c r="S837" s="37">
        <v>27931</v>
      </c>
      <c r="T837" s="66">
        <v>26784</v>
      </c>
      <c r="U837" s="62"/>
      <c r="V837" s="67"/>
      <c r="W837" s="67"/>
      <c r="X837" s="67"/>
      <c r="Y837" s="67"/>
      <c r="Z837" s="67"/>
      <c r="AA837" s="67"/>
      <c r="AB837" s="67"/>
      <c r="AC837" s="147"/>
      <c r="AD837" s="147"/>
      <c r="AE837" s="47" t="str">
        <f t="shared" si="821"/>
        <v>NA</v>
      </c>
      <c r="AF837" s="47" t="str">
        <f t="shared" si="822"/>
        <v>NA</v>
      </c>
      <c r="AG837" s="47" t="str">
        <f t="shared" si="823"/>
        <v>NA</v>
      </c>
      <c r="AH837" s="47" t="str">
        <f t="shared" si="824"/>
        <v>NA</v>
      </c>
      <c r="AI837" s="47">
        <f t="shared" si="825"/>
        <v>427</v>
      </c>
      <c r="AJ837" s="47">
        <f t="shared" si="826"/>
        <v>454</v>
      </c>
      <c r="AK837" s="47">
        <f t="shared" si="827"/>
        <v>469</v>
      </c>
      <c r="AL837" s="47" t="str">
        <f t="shared" si="828"/>
        <v>NA</v>
      </c>
      <c r="AM837" s="47">
        <f t="shared" si="829"/>
        <v>480</v>
      </c>
      <c r="AN837" s="47">
        <f t="shared" si="830"/>
        <v>478</v>
      </c>
      <c r="AO837" s="47">
        <f t="shared" si="831"/>
        <v>537</v>
      </c>
      <c r="AP837" s="47">
        <f t="shared" si="832"/>
        <v>553</v>
      </c>
      <c r="AQ837" s="47">
        <f t="shared" si="833"/>
        <v>591</v>
      </c>
      <c r="AR837" s="47">
        <f t="shared" si="834"/>
        <v>610</v>
      </c>
      <c r="AS837" s="47" t="str">
        <f t="shared" si="835"/>
        <v>NA</v>
      </c>
      <c r="AT837" s="47">
        <f t="shared" si="836"/>
        <v>599</v>
      </c>
      <c r="AU837" s="47">
        <f t="shared" si="837"/>
        <v>638</v>
      </c>
      <c r="AV837" s="47" t="str">
        <f t="shared" si="838"/>
        <v>NA</v>
      </c>
      <c r="AW837" s="47" t="str">
        <f t="shared" si="839"/>
        <v>NA</v>
      </c>
      <c r="AX837" s="47" t="str">
        <f t="shared" si="840"/>
        <v>NA</v>
      </c>
      <c r="AY837" s="47" t="str">
        <f t="shared" si="841"/>
        <v>NA</v>
      </c>
      <c r="AZ837" s="47" t="str">
        <f t="shared" si="842"/>
        <v>NA</v>
      </c>
      <c r="BA837" s="47" t="str">
        <f t="shared" si="843"/>
        <v>NA</v>
      </c>
      <c r="BB837" s="47" t="str">
        <f t="shared" si="817"/>
        <v>NA</v>
      </c>
      <c r="BC837" s="47" t="str">
        <f t="shared" si="818"/>
        <v>NA</v>
      </c>
      <c r="BD837" s="47" t="str">
        <f t="shared" si="819"/>
        <v>NA</v>
      </c>
      <c r="BE837" s="47" t="str">
        <f t="shared" si="820"/>
        <v>NA</v>
      </c>
    </row>
    <row r="838" spans="1:57" s="36" customFormat="1" ht="15" customHeight="1" x14ac:dyDescent="0.25">
      <c r="A838" s="54" t="s">
        <v>527</v>
      </c>
      <c r="B838" s="8" t="s">
        <v>916</v>
      </c>
      <c r="C838" s="81" t="s">
        <v>1130</v>
      </c>
      <c r="D838" s="37"/>
      <c r="E838" s="37"/>
      <c r="F838" s="37"/>
      <c r="G838" s="37"/>
      <c r="H838" s="37">
        <v>9101</v>
      </c>
      <c r="I838" s="37">
        <v>11334</v>
      </c>
      <c r="J838" s="37">
        <v>13650</v>
      </c>
      <c r="K838" s="37">
        <v>16562</v>
      </c>
      <c r="L838" s="37">
        <v>21068</v>
      </c>
      <c r="M838" s="37">
        <v>27414</v>
      </c>
      <c r="N838" s="37">
        <v>29648</v>
      </c>
      <c r="O838" s="37">
        <v>28935</v>
      </c>
      <c r="P838" s="37">
        <v>28638</v>
      </c>
      <c r="Q838" s="37">
        <v>29627</v>
      </c>
      <c r="R838" s="37">
        <v>35866</v>
      </c>
      <c r="S838" s="37">
        <v>40216</v>
      </c>
      <c r="T838" s="66">
        <v>46953</v>
      </c>
      <c r="U838" s="62">
        <v>55798</v>
      </c>
      <c r="V838" s="67">
        <v>53273</v>
      </c>
      <c r="W838" s="67"/>
      <c r="X838" s="67"/>
      <c r="Y838" s="67"/>
      <c r="Z838" s="67"/>
      <c r="AA838" s="67"/>
      <c r="AB838" s="67"/>
      <c r="AC838" s="147"/>
      <c r="AD838" s="147"/>
      <c r="AE838" s="47" t="str">
        <f t="shared" si="821"/>
        <v>NA</v>
      </c>
      <c r="AF838" s="47" t="str">
        <f t="shared" si="822"/>
        <v>NA</v>
      </c>
      <c r="AG838" s="47" t="str">
        <f t="shared" si="823"/>
        <v>NA</v>
      </c>
      <c r="AH838" s="47" t="str">
        <f t="shared" si="824"/>
        <v>NA</v>
      </c>
      <c r="AI838" s="47">
        <f t="shared" si="825"/>
        <v>424</v>
      </c>
      <c r="AJ838" s="47">
        <f t="shared" si="826"/>
        <v>451</v>
      </c>
      <c r="AK838" s="47">
        <f t="shared" si="827"/>
        <v>466</v>
      </c>
      <c r="AL838" s="47">
        <f t="shared" si="828"/>
        <v>462</v>
      </c>
      <c r="AM838" s="47">
        <f t="shared" si="829"/>
        <v>476</v>
      </c>
      <c r="AN838" s="47">
        <f t="shared" si="830"/>
        <v>468</v>
      </c>
      <c r="AO838" s="47">
        <f t="shared" si="831"/>
        <v>520</v>
      </c>
      <c r="AP838" s="47">
        <f t="shared" si="832"/>
        <v>527</v>
      </c>
      <c r="AQ838" s="47">
        <f t="shared" si="833"/>
        <v>535</v>
      </c>
      <c r="AR838" s="47">
        <f t="shared" si="834"/>
        <v>543</v>
      </c>
      <c r="AS838" s="47">
        <f t="shared" si="835"/>
        <v>529</v>
      </c>
      <c r="AT838" s="47">
        <f t="shared" si="836"/>
        <v>523</v>
      </c>
      <c r="AU838" s="47">
        <f t="shared" si="837"/>
        <v>512</v>
      </c>
      <c r="AV838" s="47">
        <f t="shared" si="838"/>
        <v>513</v>
      </c>
      <c r="AW838" s="47">
        <f t="shared" si="839"/>
        <v>550</v>
      </c>
      <c r="AX838" s="47" t="str">
        <f t="shared" si="840"/>
        <v>NA</v>
      </c>
      <c r="AY838" s="47" t="str">
        <f t="shared" si="841"/>
        <v>NA</v>
      </c>
      <c r="AZ838" s="47" t="str">
        <f t="shared" si="842"/>
        <v>NA</v>
      </c>
      <c r="BA838" s="47" t="str">
        <f t="shared" si="843"/>
        <v>NA</v>
      </c>
      <c r="BB838" s="47" t="str">
        <f t="shared" si="817"/>
        <v>NA</v>
      </c>
      <c r="BC838" s="47" t="str">
        <f t="shared" si="818"/>
        <v>NA</v>
      </c>
      <c r="BD838" s="47" t="str">
        <f t="shared" si="819"/>
        <v>NA</v>
      </c>
      <c r="BE838" s="47" t="str">
        <f t="shared" si="820"/>
        <v>NA</v>
      </c>
    </row>
    <row r="839" spans="1:57" s="36" customFormat="1" ht="15" customHeight="1" x14ac:dyDescent="0.25">
      <c r="A839" s="54" t="s">
        <v>497</v>
      </c>
      <c r="B839" s="8" t="s">
        <v>916</v>
      </c>
      <c r="C839" s="81" t="s">
        <v>1130</v>
      </c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>
        <v>13089</v>
      </c>
      <c r="O839" s="37"/>
      <c r="P839" s="37"/>
      <c r="Q839" s="37"/>
      <c r="R839" s="37"/>
      <c r="S839" s="37"/>
      <c r="T839" s="66"/>
      <c r="U839" s="62"/>
      <c r="V839" s="67"/>
      <c r="W839" s="67"/>
      <c r="X839" s="67"/>
      <c r="Y839" s="67"/>
      <c r="Z839" s="67"/>
      <c r="AA839" s="67"/>
      <c r="AB839" s="67"/>
      <c r="AC839" s="147"/>
      <c r="AD839" s="147"/>
      <c r="AE839" s="47" t="str">
        <f t="shared" si="821"/>
        <v>NA</v>
      </c>
      <c r="AF839" s="47" t="str">
        <f t="shared" si="822"/>
        <v>NA</v>
      </c>
      <c r="AG839" s="47" t="str">
        <f t="shared" si="823"/>
        <v>NA</v>
      </c>
      <c r="AH839" s="47" t="str">
        <f t="shared" si="824"/>
        <v>NA</v>
      </c>
      <c r="AI839" s="47" t="str">
        <f t="shared" si="825"/>
        <v>NA</v>
      </c>
      <c r="AJ839" s="47" t="str">
        <f t="shared" si="826"/>
        <v>NA</v>
      </c>
      <c r="AK839" s="47" t="str">
        <f t="shared" si="827"/>
        <v>NA</v>
      </c>
      <c r="AL839" s="47" t="str">
        <f t="shared" si="828"/>
        <v>NA</v>
      </c>
      <c r="AM839" s="47" t="str">
        <f t="shared" si="829"/>
        <v>NA</v>
      </c>
      <c r="AN839" s="47" t="str">
        <f t="shared" si="830"/>
        <v>NA</v>
      </c>
      <c r="AO839" s="47">
        <f t="shared" si="831"/>
        <v>597</v>
      </c>
      <c r="AP839" s="47" t="str">
        <f t="shared" si="832"/>
        <v>NA</v>
      </c>
      <c r="AQ839" s="47" t="str">
        <f t="shared" si="833"/>
        <v>NA</v>
      </c>
      <c r="AR839" s="47" t="str">
        <f t="shared" si="834"/>
        <v>NA</v>
      </c>
      <c r="AS839" s="47" t="str">
        <f t="shared" si="835"/>
        <v>NA</v>
      </c>
      <c r="AT839" s="47" t="str">
        <f t="shared" si="836"/>
        <v>NA</v>
      </c>
      <c r="AU839" s="47" t="str">
        <f t="shared" si="837"/>
        <v>NA</v>
      </c>
      <c r="AV839" s="47" t="str">
        <f t="shared" si="838"/>
        <v>NA</v>
      </c>
      <c r="AW839" s="47" t="str">
        <f t="shared" si="839"/>
        <v>NA</v>
      </c>
      <c r="AX839" s="47" t="str">
        <f t="shared" si="840"/>
        <v>NA</v>
      </c>
      <c r="AY839" s="47" t="str">
        <f t="shared" si="841"/>
        <v>NA</v>
      </c>
      <c r="AZ839" s="47" t="str">
        <f t="shared" si="842"/>
        <v>NA</v>
      </c>
      <c r="BA839" s="47" t="str">
        <f t="shared" si="843"/>
        <v>NA</v>
      </c>
      <c r="BB839" s="47" t="str">
        <f t="shared" si="817"/>
        <v>NA</v>
      </c>
      <c r="BC839" s="47" t="str">
        <f t="shared" si="818"/>
        <v>NA</v>
      </c>
      <c r="BD839" s="47" t="str">
        <f t="shared" si="819"/>
        <v>NA</v>
      </c>
      <c r="BE839" s="47" t="str">
        <f t="shared" si="820"/>
        <v>NA</v>
      </c>
    </row>
    <row r="840" spans="1:57" s="36" customFormat="1" ht="15" customHeight="1" x14ac:dyDescent="0.25">
      <c r="A840" s="54" t="s">
        <v>60</v>
      </c>
      <c r="B840" s="8" t="s">
        <v>916</v>
      </c>
      <c r="C840" s="81" t="s">
        <v>1130</v>
      </c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66"/>
      <c r="U840" s="62"/>
      <c r="V840" s="67"/>
      <c r="W840" s="67"/>
      <c r="X840" s="67"/>
      <c r="Y840" s="67"/>
      <c r="Z840" s="67"/>
      <c r="AA840" s="67"/>
      <c r="AB840" s="67"/>
      <c r="AC840" s="147"/>
      <c r="AD840" s="147"/>
      <c r="AE840" s="47" t="str">
        <f t="shared" si="821"/>
        <v>NA</v>
      </c>
      <c r="AF840" s="47" t="str">
        <f t="shared" si="822"/>
        <v>NA</v>
      </c>
      <c r="AG840" s="47" t="str">
        <f t="shared" si="823"/>
        <v>NA</v>
      </c>
      <c r="AH840" s="47" t="str">
        <f t="shared" si="824"/>
        <v>NA</v>
      </c>
      <c r="AI840" s="47" t="str">
        <f t="shared" si="825"/>
        <v>NA</v>
      </c>
      <c r="AJ840" s="47" t="str">
        <f t="shared" si="826"/>
        <v>NA</v>
      </c>
      <c r="AK840" s="47" t="str">
        <f t="shared" si="827"/>
        <v>NA</v>
      </c>
      <c r="AL840" s="47" t="str">
        <f t="shared" si="828"/>
        <v>NA</v>
      </c>
      <c r="AM840" s="47" t="str">
        <f t="shared" si="829"/>
        <v>NA</v>
      </c>
      <c r="AN840" s="47" t="str">
        <f t="shared" si="830"/>
        <v>NA</v>
      </c>
      <c r="AO840" s="47" t="str">
        <f t="shared" si="831"/>
        <v>NA</v>
      </c>
      <c r="AP840" s="47" t="str">
        <f t="shared" si="832"/>
        <v>NA</v>
      </c>
      <c r="AQ840" s="47" t="str">
        <f t="shared" si="833"/>
        <v>NA</v>
      </c>
      <c r="AR840" s="47" t="str">
        <f t="shared" si="834"/>
        <v>NA</v>
      </c>
      <c r="AS840" s="47" t="str">
        <f t="shared" si="835"/>
        <v>NA</v>
      </c>
      <c r="AT840" s="47" t="str">
        <f t="shared" si="836"/>
        <v>NA</v>
      </c>
      <c r="AU840" s="47" t="str">
        <f t="shared" si="837"/>
        <v>NA</v>
      </c>
      <c r="AV840" s="47" t="str">
        <f t="shared" si="838"/>
        <v>NA</v>
      </c>
      <c r="AW840" s="47" t="str">
        <f t="shared" si="839"/>
        <v>NA</v>
      </c>
      <c r="AX840" s="47" t="str">
        <f t="shared" si="840"/>
        <v>NA</v>
      </c>
      <c r="AY840" s="47" t="str">
        <f t="shared" si="841"/>
        <v>NA</v>
      </c>
      <c r="AZ840" s="47" t="str">
        <f t="shared" si="842"/>
        <v>NA</v>
      </c>
      <c r="BA840" s="47" t="str">
        <f t="shared" si="843"/>
        <v>NA</v>
      </c>
      <c r="BB840" s="47" t="str">
        <f t="shared" si="817"/>
        <v>NA</v>
      </c>
      <c r="BC840" s="47" t="str">
        <f t="shared" si="818"/>
        <v>NA</v>
      </c>
      <c r="BD840" s="47" t="str">
        <f t="shared" si="819"/>
        <v>NA</v>
      </c>
      <c r="BE840" s="47" t="str">
        <f t="shared" si="820"/>
        <v>NA</v>
      </c>
    </row>
    <row r="841" spans="1:57" s="36" customFormat="1" ht="15" customHeight="1" x14ac:dyDescent="0.25">
      <c r="A841" s="54" t="s">
        <v>969</v>
      </c>
      <c r="B841" s="8" t="s">
        <v>932</v>
      </c>
      <c r="C841" s="81" t="s">
        <v>1130</v>
      </c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>
        <v>7121</v>
      </c>
      <c r="R841" s="37"/>
      <c r="S841" s="37"/>
      <c r="T841" s="66"/>
      <c r="U841" s="62"/>
      <c r="V841" s="67"/>
      <c r="W841" s="67"/>
      <c r="X841" s="67"/>
      <c r="Y841" s="67"/>
      <c r="Z841" s="67"/>
      <c r="AA841" s="67"/>
      <c r="AB841" s="67"/>
      <c r="AC841" s="147"/>
      <c r="AD841" s="147"/>
      <c r="AE841" s="47" t="str">
        <f t="shared" si="821"/>
        <v>NA</v>
      </c>
      <c r="AF841" s="47" t="str">
        <f t="shared" si="822"/>
        <v>NA</v>
      </c>
      <c r="AG841" s="47" t="str">
        <f t="shared" si="823"/>
        <v>NA</v>
      </c>
      <c r="AH841" s="47" t="str">
        <f t="shared" si="824"/>
        <v>NA</v>
      </c>
      <c r="AI841" s="47" t="str">
        <f t="shared" si="825"/>
        <v>NA</v>
      </c>
      <c r="AJ841" s="47" t="str">
        <f t="shared" si="826"/>
        <v>NA</v>
      </c>
      <c r="AK841" s="47" t="str">
        <f t="shared" si="827"/>
        <v>NA</v>
      </c>
      <c r="AL841" s="47" t="str">
        <f t="shared" si="828"/>
        <v>NA</v>
      </c>
      <c r="AM841" s="47" t="str">
        <f t="shared" si="829"/>
        <v>NA</v>
      </c>
      <c r="AN841" s="47" t="str">
        <f t="shared" si="830"/>
        <v>NA</v>
      </c>
      <c r="AO841" s="47" t="str">
        <f t="shared" si="831"/>
        <v>NA</v>
      </c>
      <c r="AP841" s="47" t="str">
        <f t="shared" si="832"/>
        <v>NA</v>
      </c>
      <c r="AQ841" s="47" t="str">
        <f t="shared" si="833"/>
        <v>NA</v>
      </c>
      <c r="AR841" s="47">
        <f t="shared" si="834"/>
        <v>730</v>
      </c>
      <c r="AS841" s="47" t="str">
        <f t="shared" si="835"/>
        <v>NA</v>
      </c>
      <c r="AT841" s="47" t="str">
        <f t="shared" si="836"/>
        <v>NA</v>
      </c>
      <c r="AU841" s="47" t="str">
        <f t="shared" si="837"/>
        <v>NA</v>
      </c>
      <c r="AV841" s="47" t="str">
        <f t="shared" si="838"/>
        <v>NA</v>
      </c>
      <c r="AW841" s="47" t="str">
        <f t="shared" si="839"/>
        <v>NA</v>
      </c>
      <c r="AX841" s="47" t="str">
        <f t="shared" si="840"/>
        <v>NA</v>
      </c>
      <c r="AY841" s="47" t="str">
        <f t="shared" si="841"/>
        <v>NA</v>
      </c>
      <c r="AZ841" s="47" t="str">
        <f t="shared" si="842"/>
        <v>NA</v>
      </c>
      <c r="BA841" s="47" t="str">
        <f t="shared" si="843"/>
        <v>NA</v>
      </c>
      <c r="BB841" s="47" t="str">
        <f t="shared" si="817"/>
        <v>NA</v>
      </c>
      <c r="BC841" s="47" t="str">
        <f t="shared" si="818"/>
        <v>NA</v>
      </c>
      <c r="BD841" s="47" t="str">
        <f t="shared" si="819"/>
        <v>NA</v>
      </c>
      <c r="BE841" s="47" t="str">
        <f t="shared" si="820"/>
        <v>NA</v>
      </c>
    </row>
    <row r="842" spans="1:57" s="36" customFormat="1" ht="15" customHeight="1" x14ac:dyDescent="0.25">
      <c r="A842" s="54" t="s">
        <v>570</v>
      </c>
      <c r="B842" s="8" t="s">
        <v>932</v>
      </c>
      <c r="C842" s="81" t="s">
        <v>1130</v>
      </c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66"/>
      <c r="U842" s="62">
        <v>27812</v>
      </c>
      <c r="V842" s="67">
        <v>26978</v>
      </c>
      <c r="W842" s="67"/>
      <c r="X842" s="67"/>
      <c r="Y842" s="67"/>
      <c r="Z842" s="67"/>
      <c r="AA842" s="67"/>
      <c r="AB842" s="67"/>
      <c r="AC842" s="147"/>
      <c r="AD842" s="147"/>
      <c r="AE842" s="47" t="str">
        <f t="shared" si="821"/>
        <v>NA</v>
      </c>
      <c r="AF842" s="47" t="str">
        <f t="shared" si="822"/>
        <v>NA</v>
      </c>
      <c r="AG842" s="47" t="str">
        <f t="shared" si="823"/>
        <v>NA</v>
      </c>
      <c r="AH842" s="47" t="str">
        <f t="shared" si="824"/>
        <v>NA</v>
      </c>
      <c r="AI842" s="47" t="str">
        <f t="shared" si="825"/>
        <v>NA</v>
      </c>
      <c r="AJ842" s="47" t="str">
        <f t="shared" si="826"/>
        <v>NA</v>
      </c>
      <c r="AK842" s="47" t="str">
        <f t="shared" si="827"/>
        <v>NA</v>
      </c>
      <c r="AL842" s="47" t="str">
        <f t="shared" si="828"/>
        <v>NA</v>
      </c>
      <c r="AM842" s="47" t="str">
        <f t="shared" si="829"/>
        <v>NA</v>
      </c>
      <c r="AN842" s="47" t="str">
        <f t="shared" si="830"/>
        <v>NA</v>
      </c>
      <c r="AO842" s="47" t="str">
        <f t="shared" si="831"/>
        <v>NA</v>
      </c>
      <c r="AP842" s="47" t="str">
        <f t="shared" si="832"/>
        <v>NA</v>
      </c>
      <c r="AQ842" s="47" t="str">
        <f t="shared" si="833"/>
        <v>NA</v>
      </c>
      <c r="AR842" s="47" t="str">
        <f t="shared" si="834"/>
        <v>NA</v>
      </c>
      <c r="AS842" s="47" t="str">
        <f t="shared" si="835"/>
        <v>NA</v>
      </c>
      <c r="AT842" s="47" t="str">
        <f t="shared" si="836"/>
        <v>NA</v>
      </c>
      <c r="AU842" s="47" t="str">
        <f t="shared" si="837"/>
        <v>NA</v>
      </c>
      <c r="AV842" s="47">
        <f t="shared" si="838"/>
        <v>657</v>
      </c>
      <c r="AW842" s="47">
        <f t="shared" si="839"/>
        <v>700</v>
      </c>
      <c r="AX842" s="47" t="str">
        <f t="shared" si="840"/>
        <v>NA</v>
      </c>
      <c r="AY842" s="47" t="str">
        <f t="shared" si="841"/>
        <v>NA</v>
      </c>
      <c r="AZ842" s="47" t="str">
        <f t="shared" si="842"/>
        <v>NA</v>
      </c>
      <c r="BA842" s="47" t="str">
        <f t="shared" si="843"/>
        <v>NA</v>
      </c>
      <c r="BB842" s="47" t="str">
        <f t="shared" si="817"/>
        <v>NA</v>
      </c>
      <c r="BC842" s="47" t="str">
        <f t="shared" si="818"/>
        <v>NA</v>
      </c>
      <c r="BD842" s="47" t="str">
        <f t="shared" si="819"/>
        <v>NA</v>
      </c>
      <c r="BE842" s="47" t="str">
        <f t="shared" si="820"/>
        <v>NA</v>
      </c>
    </row>
    <row r="843" spans="1:57" s="36" customFormat="1" ht="15" customHeight="1" x14ac:dyDescent="0.25">
      <c r="A843" s="54" t="s">
        <v>301</v>
      </c>
      <c r="B843" s="8" t="s">
        <v>932</v>
      </c>
      <c r="C843" s="81" t="s">
        <v>1130</v>
      </c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>
        <v>44361</v>
      </c>
      <c r="R843" s="37">
        <v>51620</v>
      </c>
      <c r="S843" s="37">
        <v>58155</v>
      </c>
      <c r="T843" s="66">
        <v>59489</v>
      </c>
      <c r="U843" s="62">
        <v>68857</v>
      </c>
      <c r="V843" s="67">
        <v>69591</v>
      </c>
      <c r="W843" s="67"/>
      <c r="X843" s="67"/>
      <c r="Y843" s="67"/>
      <c r="Z843" s="67"/>
      <c r="AA843" s="67"/>
      <c r="AB843" s="67"/>
      <c r="AC843" s="147"/>
      <c r="AD843" s="147"/>
      <c r="AE843" s="47" t="str">
        <f t="shared" si="821"/>
        <v>NA</v>
      </c>
      <c r="AF843" s="47" t="str">
        <f t="shared" si="822"/>
        <v>NA</v>
      </c>
      <c r="AG843" s="47" t="str">
        <f t="shared" si="823"/>
        <v>NA</v>
      </c>
      <c r="AH843" s="47" t="str">
        <f t="shared" si="824"/>
        <v>NA</v>
      </c>
      <c r="AI843" s="47" t="str">
        <f t="shared" si="825"/>
        <v>NA</v>
      </c>
      <c r="AJ843" s="47" t="str">
        <f t="shared" si="826"/>
        <v>NA</v>
      </c>
      <c r="AK843" s="47" t="str">
        <f t="shared" si="827"/>
        <v>NA</v>
      </c>
      <c r="AL843" s="47" t="str">
        <f t="shared" si="828"/>
        <v>NA</v>
      </c>
      <c r="AM843" s="47" t="str">
        <f t="shared" si="829"/>
        <v>NA</v>
      </c>
      <c r="AN843" s="47" t="str">
        <f t="shared" si="830"/>
        <v>NA</v>
      </c>
      <c r="AO843" s="47" t="str">
        <f t="shared" si="831"/>
        <v>NA</v>
      </c>
      <c r="AP843" s="47" t="str">
        <f t="shared" si="832"/>
        <v>NA</v>
      </c>
      <c r="AQ843" s="47" t="str">
        <f t="shared" si="833"/>
        <v>NA</v>
      </c>
      <c r="AR843" s="47">
        <f t="shared" si="834"/>
        <v>446</v>
      </c>
      <c r="AS843" s="47">
        <f t="shared" si="835"/>
        <v>439</v>
      </c>
      <c r="AT843" s="47">
        <f t="shared" si="836"/>
        <v>434</v>
      </c>
      <c r="AU843" s="47">
        <f t="shared" si="837"/>
        <v>456</v>
      </c>
      <c r="AV843" s="47">
        <f t="shared" si="838"/>
        <v>461</v>
      </c>
      <c r="AW843" s="47">
        <f t="shared" si="839"/>
        <v>477</v>
      </c>
      <c r="AX843" s="47" t="str">
        <f t="shared" si="840"/>
        <v>NA</v>
      </c>
      <c r="AY843" s="47" t="str">
        <f t="shared" si="841"/>
        <v>NA</v>
      </c>
      <c r="AZ843" s="47" t="str">
        <f t="shared" si="842"/>
        <v>NA</v>
      </c>
      <c r="BA843" s="47" t="str">
        <f t="shared" si="843"/>
        <v>NA</v>
      </c>
      <c r="BB843" s="47" t="str">
        <f t="shared" si="817"/>
        <v>NA</v>
      </c>
      <c r="BC843" s="47" t="str">
        <f t="shared" si="818"/>
        <v>NA</v>
      </c>
      <c r="BD843" s="47" t="str">
        <f t="shared" si="819"/>
        <v>NA</v>
      </c>
      <c r="BE843" s="47" t="str">
        <f t="shared" si="820"/>
        <v>NA</v>
      </c>
    </row>
    <row r="844" spans="1:57" s="36" customFormat="1" ht="15" customHeight="1" x14ac:dyDescent="0.25">
      <c r="A844" s="54" t="s">
        <v>351</v>
      </c>
      <c r="B844" s="8" t="s">
        <v>932</v>
      </c>
      <c r="C844" s="81" t="s">
        <v>1130</v>
      </c>
      <c r="D844" s="37"/>
      <c r="E844" s="37"/>
      <c r="F844" s="37"/>
      <c r="G844" s="37"/>
      <c r="H844" s="37"/>
      <c r="I844" s="37"/>
      <c r="J844" s="37"/>
      <c r="K844" s="37"/>
      <c r="L844" s="37">
        <v>24375</v>
      </c>
      <c r="M844" s="37">
        <v>25114</v>
      </c>
      <c r="N844" s="37">
        <v>30723</v>
      </c>
      <c r="O844" s="37">
        <v>28403</v>
      </c>
      <c r="P844" s="37">
        <v>24235</v>
      </c>
      <c r="Q844" s="37">
        <v>24032</v>
      </c>
      <c r="R844" s="37"/>
      <c r="S844" s="37"/>
      <c r="T844" s="66"/>
      <c r="U844" s="62"/>
      <c r="V844" s="67"/>
      <c r="W844" s="67"/>
      <c r="X844" s="67"/>
      <c r="Y844" s="67"/>
      <c r="Z844" s="67"/>
      <c r="AA844" s="67"/>
      <c r="AB844" s="67"/>
      <c r="AC844" s="147"/>
      <c r="AD844" s="147"/>
      <c r="AE844" s="47" t="str">
        <f t="shared" si="821"/>
        <v>NA</v>
      </c>
      <c r="AF844" s="47" t="str">
        <f t="shared" si="822"/>
        <v>NA</v>
      </c>
      <c r="AG844" s="47" t="str">
        <f t="shared" si="823"/>
        <v>NA</v>
      </c>
      <c r="AH844" s="47" t="str">
        <f t="shared" si="824"/>
        <v>NA</v>
      </c>
      <c r="AI844" s="47" t="str">
        <f t="shared" si="825"/>
        <v>NA</v>
      </c>
      <c r="AJ844" s="47" t="str">
        <f t="shared" si="826"/>
        <v>NA</v>
      </c>
      <c r="AK844" s="47" t="str">
        <f t="shared" si="827"/>
        <v>NA</v>
      </c>
      <c r="AL844" s="47" t="str">
        <f t="shared" si="828"/>
        <v>NA</v>
      </c>
      <c r="AM844" s="47">
        <f t="shared" si="829"/>
        <v>465</v>
      </c>
      <c r="AN844" s="47">
        <f t="shared" si="830"/>
        <v>472</v>
      </c>
      <c r="AO844" s="47">
        <f t="shared" si="831"/>
        <v>514</v>
      </c>
      <c r="AP844" s="47">
        <f t="shared" si="832"/>
        <v>530</v>
      </c>
      <c r="AQ844" s="47">
        <f t="shared" si="833"/>
        <v>570</v>
      </c>
      <c r="AR844" s="47">
        <f t="shared" si="834"/>
        <v>595</v>
      </c>
      <c r="AS844" s="47" t="str">
        <f t="shared" si="835"/>
        <v>NA</v>
      </c>
      <c r="AT844" s="47" t="str">
        <f t="shared" si="836"/>
        <v>NA</v>
      </c>
      <c r="AU844" s="47" t="str">
        <f t="shared" si="837"/>
        <v>NA</v>
      </c>
      <c r="AV844" s="47" t="str">
        <f t="shared" si="838"/>
        <v>NA</v>
      </c>
      <c r="AW844" s="47" t="str">
        <f t="shared" si="839"/>
        <v>NA</v>
      </c>
      <c r="AX844" s="47" t="str">
        <f t="shared" si="840"/>
        <v>NA</v>
      </c>
      <c r="AY844" s="47" t="str">
        <f t="shared" si="841"/>
        <v>NA</v>
      </c>
      <c r="AZ844" s="47" t="str">
        <f t="shared" si="842"/>
        <v>NA</v>
      </c>
      <c r="BA844" s="47" t="str">
        <f t="shared" si="843"/>
        <v>NA</v>
      </c>
      <c r="BB844" s="47" t="str">
        <f t="shared" si="817"/>
        <v>NA</v>
      </c>
      <c r="BC844" s="47" t="str">
        <f t="shared" si="818"/>
        <v>NA</v>
      </c>
      <c r="BD844" s="47" t="str">
        <f t="shared" si="819"/>
        <v>NA</v>
      </c>
      <c r="BE844" s="47" t="str">
        <f t="shared" si="820"/>
        <v>NA</v>
      </c>
    </row>
    <row r="845" spans="1:57" s="36" customFormat="1" ht="15" customHeight="1" x14ac:dyDescent="0.25">
      <c r="A845" s="54" t="s">
        <v>803</v>
      </c>
      <c r="B845" s="8" t="s">
        <v>926</v>
      </c>
      <c r="C845" s="81" t="s">
        <v>1130</v>
      </c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>
        <v>32557</v>
      </c>
      <c r="O845" s="37">
        <v>30632</v>
      </c>
      <c r="P845" s="37">
        <v>29354</v>
      </c>
      <c r="Q845" s="37">
        <v>28936</v>
      </c>
      <c r="R845" s="37">
        <v>33569</v>
      </c>
      <c r="S845" s="37">
        <v>38129</v>
      </c>
      <c r="T845" s="66">
        <v>40850</v>
      </c>
      <c r="U845" s="62">
        <v>44318</v>
      </c>
      <c r="V845" s="67">
        <v>47421</v>
      </c>
      <c r="W845" s="67"/>
      <c r="X845" s="67"/>
      <c r="Y845" s="67"/>
      <c r="Z845" s="67"/>
      <c r="AA845" s="67"/>
      <c r="AB845" s="67"/>
      <c r="AC845" s="147"/>
      <c r="AD845" s="147"/>
      <c r="AE845" s="47" t="str">
        <f t="shared" si="821"/>
        <v>NA</v>
      </c>
      <c r="AF845" s="47" t="str">
        <f t="shared" si="822"/>
        <v>NA</v>
      </c>
      <c r="AG845" s="47" t="str">
        <f t="shared" si="823"/>
        <v>NA</v>
      </c>
      <c r="AH845" s="47" t="str">
        <f t="shared" si="824"/>
        <v>NA</v>
      </c>
      <c r="AI845" s="47" t="str">
        <f t="shared" si="825"/>
        <v>NA</v>
      </c>
      <c r="AJ845" s="47" t="str">
        <f t="shared" si="826"/>
        <v>NA</v>
      </c>
      <c r="AK845" s="47" t="str">
        <f t="shared" si="827"/>
        <v>NA</v>
      </c>
      <c r="AL845" s="47" t="str">
        <f t="shared" si="828"/>
        <v>NA</v>
      </c>
      <c r="AM845" s="47" t="str">
        <f t="shared" si="829"/>
        <v>NA</v>
      </c>
      <c r="AN845" s="47" t="str">
        <f t="shared" si="830"/>
        <v>NA</v>
      </c>
      <c r="AO845" s="47">
        <f t="shared" si="831"/>
        <v>504</v>
      </c>
      <c r="AP845" s="47">
        <f t="shared" si="832"/>
        <v>514</v>
      </c>
      <c r="AQ845" s="47">
        <f t="shared" si="833"/>
        <v>532</v>
      </c>
      <c r="AR845" s="47">
        <f t="shared" si="834"/>
        <v>550</v>
      </c>
      <c r="AS845" s="47">
        <f t="shared" si="835"/>
        <v>548</v>
      </c>
      <c r="AT845" s="47">
        <f t="shared" si="836"/>
        <v>537</v>
      </c>
      <c r="AU845" s="47">
        <f t="shared" si="837"/>
        <v>548</v>
      </c>
      <c r="AV845" s="47">
        <f t="shared" si="838"/>
        <v>568</v>
      </c>
      <c r="AW845" s="47">
        <f t="shared" si="839"/>
        <v>579</v>
      </c>
      <c r="AX845" s="47" t="str">
        <f t="shared" si="840"/>
        <v>NA</v>
      </c>
      <c r="AY845" s="47" t="str">
        <f t="shared" si="841"/>
        <v>NA</v>
      </c>
      <c r="AZ845" s="47" t="str">
        <f t="shared" si="842"/>
        <v>NA</v>
      </c>
      <c r="BA845" s="47" t="str">
        <f t="shared" si="843"/>
        <v>NA</v>
      </c>
      <c r="BB845" s="47" t="str">
        <f t="shared" si="817"/>
        <v>NA</v>
      </c>
      <c r="BC845" s="47" t="str">
        <f t="shared" si="818"/>
        <v>NA</v>
      </c>
      <c r="BD845" s="47" t="str">
        <f t="shared" si="819"/>
        <v>NA</v>
      </c>
      <c r="BE845" s="47" t="str">
        <f t="shared" si="820"/>
        <v>NA</v>
      </c>
    </row>
    <row r="846" spans="1:57" s="36" customFormat="1" ht="15" customHeight="1" x14ac:dyDescent="0.25">
      <c r="A846" s="54" t="s">
        <v>481</v>
      </c>
      <c r="B846" s="8" t="s">
        <v>926</v>
      </c>
      <c r="C846" s="81" t="s">
        <v>1130</v>
      </c>
      <c r="D846" s="37"/>
      <c r="E846" s="37"/>
      <c r="F846" s="37"/>
      <c r="G846" s="37"/>
      <c r="H846" s="37">
        <v>13831</v>
      </c>
      <c r="I846" s="37">
        <v>15751</v>
      </c>
      <c r="J846" s="37">
        <v>19028</v>
      </c>
      <c r="K846" s="37">
        <v>24041</v>
      </c>
      <c r="L846" s="37">
        <v>33121</v>
      </c>
      <c r="M846" s="37">
        <v>39063</v>
      </c>
      <c r="N846" s="37">
        <v>42766</v>
      </c>
      <c r="O846" s="37">
        <v>43307</v>
      </c>
      <c r="P846" s="37">
        <v>42240</v>
      </c>
      <c r="Q846" s="37">
        <v>47852</v>
      </c>
      <c r="R846" s="37"/>
      <c r="S846" s="37"/>
      <c r="T846" s="66"/>
      <c r="U846" s="62"/>
      <c r="V846" s="67"/>
      <c r="W846" s="67"/>
      <c r="X846" s="67"/>
      <c r="Y846" s="67"/>
      <c r="Z846" s="67"/>
      <c r="AA846" s="67"/>
      <c r="AB846" s="67"/>
      <c r="AC846" s="147">
        <v>115917</v>
      </c>
      <c r="AD846" s="147">
        <v>110747</v>
      </c>
      <c r="AE846" s="47" t="str">
        <f t="shared" si="821"/>
        <v>NA</v>
      </c>
      <c r="AF846" s="47" t="str">
        <f t="shared" si="822"/>
        <v>NA</v>
      </c>
      <c r="AG846" s="47" t="str">
        <f t="shared" si="823"/>
        <v>NA</v>
      </c>
      <c r="AH846" s="47" t="str">
        <f t="shared" si="824"/>
        <v>NA</v>
      </c>
      <c r="AI846" s="47">
        <f t="shared" si="825"/>
        <v>403</v>
      </c>
      <c r="AJ846" s="47">
        <f t="shared" si="826"/>
        <v>428</v>
      </c>
      <c r="AK846" s="47">
        <f t="shared" si="827"/>
        <v>433</v>
      </c>
      <c r="AL846" s="47">
        <f t="shared" si="828"/>
        <v>432</v>
      </c>
      <c r="AM846" s="47">
        <f t="shared" si="829"/>
        <v>425</v>
      </c>
      <c r="AN846" s="47">
        <f t="shared" si="830"/>
        <v>420</v>
      </c>
      <c r="AO846" s="47">
        <f t="shared" si="831"/>
        <v>452</v>
      </c>
      <c r="AP846" s="47">
        <f t="shared" si="832"/>
        <v>444</v>
      </c>
      <c r="AQ846" s="47">
        <f t="shared" si="833"/>
        <v>449</v>
      </c>
      <c r="AR846" s="47">
        <f t="shared" si="834"/>
        <v>428</v>
      </c>
      <c r="AS846" s="47" t="str">
        <f t="shared" si="835"/>
        <v>NA</v>
      </c>
      <c r="AT846" s="47" t="str">
        <f t="shared" si="836"/>
        <v>NA</v>
      </c>
      <c r="AU846" s="47" t="str">
        <f t="shared" si="837"/>
        <v>NA</v>
      </c>
      <c r="AV846" s="47" t="str">
        <f t="shared" si="838"/>
        <v>NA</v>
      </c>
      <c r="AW846" s="47" t="str">
        <f t="shared" si="839"/>
        <v>NA</v>
      </c>
      <c r="AX846" s="47" t="str">
        <f t="shared" si="840"/>
        <v>NA</v>
      </c>
      <c r="AY846" s="47" t="str">
        <f t="shared" si="841"/>
        <v>NA</v>
      </c>
      <c r="AZ846" s="47" t="str">
        <f t="shared" si="842"/>
        <v>NA</v>
      </c>
      <c r="BA846" s="47" t="str">
        <f t="shared" si="843"/>
        <v>NA</v>
      </c>
      <c r="BB846" s="47" t="str">
        <f t="shared" si="817"/>
        <v>NA</v>
      </c>
      <c r="BC846" s="47" t="str">
        <f t="shared" si="818"/>
        <v>NA</v>
      </c>
      <c r="BD846" s="47">
        <f t="shared" si="819"/>
        <v>414</v>
      </c>
      <c r="BE846" s="47">
        <f t="shared" si="820"/>
        <v>420</v>
      </c>
    </row>
    <row r="847" spans="1:57" s="36" customFormat="1" ht="15" customHeight="1" x14ac:dyDescent="0.25">
      <c r="A847" s="54" t="s">
        <v>463</v>
      </c>
      <c r="B847" s="8" t="s">
        <v>926</v>
      </c>
      <c r="C847" s="81" t="s">
        <v>1130</v>
      </c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66"/>
      <c r="U847" s="62">
        <v>19457</v>
      </c>
      <c r="V847" s="67">
        <v>22250</v>
      </c>
      <c r="W847" s="67"/>
      <c r="X847" s="67"/>
      <c r="Y847" s="67"/>
      <c r="Z847" s="67"/>
      <c r="AA847" s="67"/>
      <c r="AB847" s="67"/>
      <c r="AC847" s="147"/>
      <c r="AD847" s="147"/>
      <c r="AE847" s="47" t="str">
        <f t="shared" si="821"/>
        <v>NA</v>
      </c>
      <c r="AF847" s="47" t="str">
        <f t="shared" si="822"/>
        <v>NA</v>
      </c>
      <c r="AG847" s="47" t="str">
        <f t="shared" si="823"/>
        <v>NA</v>
      </c>
      <c r="AH847" s="47" t="str">
        <f t="shared" si="824"/>
        <v>NA</v>
      </c>
      <c r="AI847" s="47" t="str">
        <f t="shared" si="825"/>
        <v>NA</v>
      </c>
      <c r="AJ847" s="47" t="str">
        <f t="shared" si="826"/>
        <v>NA</v>
      </c>
      <c r="AK847" s="47" t="str">
        <f t="shared" si="827"/>
        <v>NA</v>
      </c>
      <c r="AL847" s="47" t="str">
        <f t="shared" si="828"/>
        <v>NA</v>
      </c>
      <c r="AM847" s="47" t="str">
        <f t="shared" si="829"/>
        <v>NA</v>
      </c>
      <c r="AN847" s="47" t="str">
        <f t="shared" si="830"/>
        <v>NA</v>
      </c>
      <c r="AO847" s="47" t="str">
        <f t="shared" si="831"/>
        <v>NA</v>
      </c>
      <c r="AP847" s="47" t="str">
        <f t="shared" si="832"/>
        <v>NA</v>
      </c>
      <c r="AQ847" s="47" t="str">
        <f t="shared" si="833"/>
        <v>NA</v>
      </c>
      <c r="AR847" s="47" t="str">
        <f t="shared" si="834"/>
        <v>NA</v>
      </c>
      <c r="AS847" s="47" t="str">
        <f t="shared" si="835"/>
        <v>NA</v>
      </c>
      <c r="AT847" s="47" t="str">
        <f t="shared" si="836"/>
        <v>NA</v>
      </c>
      <c r="AU847" s="47" t="str">
        <f t="shared" si="837"/>
        <v>NA</v>
      </c>
      <c r="AV847" s="47">
        <f t="shared" si="838"/>
        <v>725</v>
      </c>
      <c r="AW847" s="47">
        <f t="shared" si="839"/>
        <v>752</v>
      </c>
      <c r="AX847" s="47" t="str">
        <f t="shared" si="840"/>
        <v>NA</v>
      </c>
      <c r="AY847" s="47" t="str">
        <f t="shared" si="841"/>
        <v>NA</v>
      </c>
      <c r="AZ847" s="47" t="str">
        <f t="shared" si="842"/>
        <v>NA</v>
      </c>
      <c r="BA847" s="47" t="str">
        <f t="shared" si="843"/>
        <v>NA</v>
      </c>
      <c r="BB847" s="47" t="str">
        <f t="shared" si="817"/>
        <v>NA</v>
      </c>
      <c r="BC847" s="47" t="str">
        <f t="shared" si="818"/>
        <v>NA</v>
      </c>
      <c r="BD847" s="47" t="str">
        <f t="shared" si="819"/>
        <v>NA</v>
      </c>
      <c r="BE847" s="47" t="str">
        <f t="shared" si="820"/>
        <v>NA</v>
      </c>
    </row>
    <row r="848" spans="1:57" s="36" customFormat="1" ht="15" customHeight="1" x14ac:dyDescent="0.25">
      <c r="A848" s="54" t="s">
        <v>374</v>
      </c>
      <c r="B848" s="8" t="s">
        <v>926</v>
      </c>
      <c r="C848" s="81" t="s">
        <v>1130</v>
      </c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>
        <v>6661</v>
      </c>
      <c r="R848" s="37">
        <v>6944</v>
      </c>
      <c r="S848" s="37">
        <v>6883</v>
      </c>
      <c r="T848" s="66"/>
      <c r="U848" s="62"/>
      <c r="V848" s="67"/>
      <c r="W848" s="67"/>
      <c r="X848" s="67"/>
      <c r="Y848" s="67"/>
      <c r="Z848" s="67"/>
      <c r="AA848" s="67"/>
      <c r="AB848" s="67"/>
      <c r="AC848" s="147"/>
      <c r="AD848" s="147"/>
      <c r="AE848" s="47" t="str">
        <f t="shared" si="821"/>
        <v>NA</v>
      </c>
      <c r="AF848" s="47" t="str">
        <f t="shared" si="822"/>
        <v>NA</v>
      </c>
      <c r="AG848" s="47" t="str">
        <f t="shared" si="823"/>
        <v>NA</v>
      </c>
      <c r="AH848" s="47" t="str">
        <f t="shared" si="824"/>
        <v>NA</v>
      </c>
      <c r="AI848" s="47" t="str">
        <f t="shared" si="825"/>
        <v>NA</v>
      </c>
      <c r="AJ848" s="47" t="str">
        <f t="shared" si="826"/>
        <v>NA</v>
      </c>
      <c r="AK848" s="47" t="str">
        <f t="shared" si="827"/>
        <v>NA</v>
      </c>
      <c r="AL848" s="47" t="str">
        <f t="shared" si="828"/>
        <v>NA</v>
      </c>
      <c r="AM848" s="47" t="str">
        <f t="shared" si="829"/>
        <v>NA</v>
      </c>
      <c r="AN848" s="47" t="str">
        <f t="shared" si="830"/>
        <v>NA</v>
      </c>
      <c r="AO848" s="47" t="str">
        <f t="shared" si="831"/>
        <v>NA</v>
      </c>
      <c r="AP848" s="47" t="str">
        <f t="shared" si="832"/>
        <v>NA</v>
      </c>
      <c r="AQ848" s="47" t="str">
        <f t="shared" si="833"/>
        <v>NA</v>
      </c>
      <c r="AR848" s="47">
        <f t="shared" si="834"/>
        <v>733</v>
      </c>
      <c r="AS848" s="47">
        <f t="shared" si="835"/>
        <v>725</v>
      </c>
      <c r="AT848" s="47">
        <f t="shared" si="836"/>
        <v>738</v>
      </c>
      <c r="AU848" s="47" t="str">
        <f t="shared" si="837"/>
        <v>NA</v>
      </c>
      <c r="AV848" s="47" t="str">
        <f t="shared" si="838"/>
        <v>NA</v>
      </c>
      <c r="AW848" s="47" t="str">
        <f t="shared" si="839"/>
        <v>NA</v>
      </c>
      <c r="AX848" s="47" t="str">
        <f t="shared" si="840"/>
        <v>NA</v>
      </c>
      <c r="AY848" s="47" t="str">
        <f t="shared" si="841"/>
        <v>NA</v>
      </c>
      <c r="AZ848" s="47" t="str">
        <f t="shared" si="842"/>
        <v>NA</v>
      </c>
      <c r="BA848" s="47" t="str">
        <f t="shared" si="843"/>
        <v>NA</v>
      </c>
      <c r="BB848" s="47" t="str">
        <f t="shared" si="817"/>
        <v>NA</v>
      </c>
      <c r="BC848" s="47" t="str">
        <f t="shared" si="818"/>
        <v>NA</v>
      </c>
      <c r="BD848" s="47" t="str">
        <f t="shared" si="819"/>
        <v>NA</v>
      </c>
      <c r="BE848" s="47" t="str">
        <f t="shared" si="820"/>
        <v>NA</v>
      </c>
    </row>
    <row r="849" spans="1:57" s="36" customFormat="1" ht="15" customHeight="1" x14ac:dyDescent="0.25">
      <c r="A849" s="54" t="s">
        <v>789</v>
      </c>
      <c r="B849" s="8" t="s">
        <v>926</v>
      </c>
      <c r="C849" s="81" t="s">
        <v>1130</v>
      </c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>
        <v>62155</v>
      </c>
      <c r="O849" s="37">
        <v>63439</v>
      </c>
      <c r="P849" s="37">
        <v>57187</v>
      </c>
      <c r="Q849" s="37">
        <v>61341</v>
      </c>
      <c r="R849" s="37"/>
      <c r="S849" s="37"/>
      <c r="T849" s="66"/>
      <c r="U849" s="62"/>
      <c r="V849" s="67"/>
      <c r="W849" s="67"/>
      <c r="X849" s="67"/>
      <c r="Y849" s="67"/>
      <c r="Z849" s="67"/>
      <c r="AA849" s="67"/>
      <c r="AB849" s="67"/>
      <c r="AC849" s="147"/>
      <c r="AD849" s="147"/>
      <c r="AE849" s="47" t="str">
        <f t="shared" si="821"/>
        <v>NA</v>
      </c>
      <c r="AF849" s="47" t="str">
        <f t="shared" si="822"/>
        <v>NA</v>
      </c>
      <c r="AG849" s="47" t="str">
        <f t="shared" si="823"/>
        <v>NA</v>
      </c>
      <c r="AH849" s="47" t="str">
        <f t="shared" si="824"/>
        <v>NA</v>
      </c>
      <c r="AI849" s="47" t="str">
        <f t="shared" si="825"/>
        <v>NA</v>
      </c>
      <c r="AJ849" s="47" t="str">
        <f t="shared" si="826"/>
        <v>NA</v>
      </c>
      <c r="AK849" s="47" t="str">
        <f t="shared" si="827"/>
        <v>NA</v>
      </c>
      <c r="AL849" s="47" t="str">
        <f t="shared" si="828"/>
        <v>NA</v>
      </c>
      <c r="AM849" s="47" t="str">
        <f t="shared" si="829"/>
        <v>NA</v>
      </c>
      <c r="AN849" s="47" t="str">
        <f t="shared" si="830"/>
        <v>NA</v>
      </c>
      <c r="AO849" s="47">
        <f t="shared" si="831"/>
        <v>379</v>
      </c>
      <c r="AP849" s="47">
        <f t="shared" si="832"/>
        <v>373</v>
      </c>
      <c r="AQ849" s="47">
        <f t="shared" si="833"/>
        <v>382</v>
      </c>
      <c r="AR849" s="47">
        <f t="shared" si="834"/>
        <v>371</v>
      </c>
      <c r="AS849" s="47" t="str">
        <f t="shared" si="835"/>
        <v>NA</v>
      </c>
      <c r="AT849" s="47" t="str">
        <f t="shared" si="836"/>
        <v>NA</v>
      </c>
      <c r="AU849" s="47" t="str">
        <f t="shared" si="837"/>
        <v>NA</v>
      </c>
      <c r="AV849" s="47" t="str">
        <f t="shared" si="838"/>
        <v>NA</v>
      </c>
      <c r="AW849" s="47" t="str">
        <f t="shared" si="839"/>
        <v>NA</v>
      </c>
      <c r="AX849" s="47" t="str">
        <f t="shared" si="840"/>
        <v>NA</v>
      </c>
      <c r="AY849" s="47" t="str">
        <f t="shared" si="841"/>
        <v>NA</v>
      </c>
      <c r="AZ849" s="47" t="str">
        <f t="shared" si="842"/>
        <v>NA</v>
      </c>
      <c r="BA849" s="47" t="str">
        <f t="shared" si="843"/>
        <v>NA</v>
      </c>
      <c r="BB849" s="47" t="str">
        <f t="shared" si="817"/>
        <v>NA</v>
      </c>
      <c r="BC849" s="47" t="str">
        <f t="shared" si="818"/>
        <v>NA</v>
      </c>
      <c r="BD849" s="47" t="str">
        <f t="shared" si="819"/>
        <v>NA</v>
      </c>
      <c r="BE849" s="47" t="str">
        <f t="shared" si="820"/>
        <v>NA</v>
      </c>
    </row>
    <row r="850" spans="1:57" s="36" customFormat="1" ht="15" customHeight="1" x14ac:dyDescent="0.25">
      <c r="A850" s="54" t="s">
        <v>823</v>
      </c>
      <c r="B850" s="8" t="s">
        <v>926</v>
      </c>
      <c r="C850" s="81" t="s">
        <v>1130</v>
      </c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>
        <v>2400</v>
      </c>
      <c r="O850" s="37"/>
      <c r="P850" s="37"/>
      <c r="Q850" s="37"/>
      <c r="R850" s="37"/>
      <c r="S850" s="37"/>
      <c r="T850" s="66"/>
      <c r="U850" s="62"/>
      <c r="V850" s="67"/>
      <c r="W850" s="67"/>
      <c r="X850" s="67"/>
      <c r="Y850" s="67"/>
      <c r="Z850" s="67"/>
      <c r="AA850" s="67"/>
      <c r="AB850" s="67"/>
      <c r="AC850" s="147"/>
      <c r="AD850" s="147"/>
      <c r="AE850" s="47" t="str">
        <f t="shared" si="821"/>
        <v>NA</v>
      </c>
      <c r="AF850" s="47" t="str">
        <f t="shared" si="822"/>
        <v>NA</v>
      </c>
      <c r="AG850" s="47" t="str">
        <f t="shared" si="823"/>
        <v>NA</v>
      </c>
      <c r="AH850" s="47" t="str">
        <f t="shared" si="824"/>
        <v>NA</v>
      </c>
      <c r="AI850" s="47" t="str">
        <f t="shared" si="825"/>
        <v>NA</v>
      </c>
      <c r="AJ850" s="47" t="str">
        <f t="shared" si="826"/>
        <v>NA</v>
      </c>
      <c r="AK850" s="47" t="str">
        <f t="shared" si="827"/>
        <v>NA</v>
      </c>
      <c r="AL850" s="47" t="str">
        <f t="shared" si="828"/>
        <v>NA</v>
      </c>
      <c r="AM850" s="47" t="str">
        <f t="shared" si="829"/>
        <v>NA</v>
      </c>
      <c r="AN850" s="47" t="str">
        <f t="shared" si="830"/>
        <v>NA</v>
      </c>
      <c r="AO850" s="47">
        <f t="shared" si="831"/>
        <v>623</v>
      </c>
      <c r="AP850" s="47" t="str">
        <f t="shared" si="832"/>
        <v>NA</v>
      </c>
      <c r="AQ850" s="47" t="str">
        <f t="shared" si="833"/>
        <v>NA</v>
      </c>
      <c r="AR850" s="47" t="str">
        <f t="shared" si="834"/>
        <v>NA</v>
      </c>
      <c r="AS850" s="47" t="str">
        <f t="shared" si="835"/>
        <v>NA</v>
      </c>
      <c r="AT850" s="47" t="str">
        <f t="shared" si="836"/>
        <v>NA</v>
      </c>
      <c r="AU850" s="47" t="str">
        <f t="shared" si="837"/>
        <v>NA</v>
      </c>
      <c r="AV850" s="47" t="str">
        <f t="shared" si="838"/>
        <v>NA</v>
      </c>
      <c r="AW850" s="47" t="str">
        <f t="shared" si="839"/>
        <v>NA</v>
      </c>
      <c r="AX850" s="47" t="str">
        <f t="shared" si="840"/>
        <v>NA</v>
      </c>
      <c r="AY850" s="47" t="str">
        <f t="shared" si="841"/>
        <v>NA</v>
      </c>
      <c r="AZ850" s="47" t="str">
        <f t="shared" si="842"/>
        <v>NA</v>
      </c>
      <c r="BA850" s="47" t="str">
        <f t="shared" si="843"/>
        <v>NA</v>
      </c>
      <c r="BB850" s="47" t="str">
        <f t="shared" si="817"/>
        <v>NA</v>
      </c>
      <c r="BC850" s="47" t="str">
        <f t="shared" si="818"/>
        <v>NA</v>
      </c>
      <c r="BD850" s="47" t="str">
        <f t="shared" si="819"/>
        <v>NA</v>
      </c>
      <c r="BE850" s="47" t="str">
        <f t="shared" si="820"/>
        <v>NA</v>
      </c>
    </row>
    <row r="851" spans="1:57" s="36" customFormat="1" ht="15" customHeight="1" x14ac:dyDescent="0.25">
      <c r="A851" s="54" t="s">
        <v>1078</v>
      </c>
      <c r="B851" s="8" t="s">
        <v>926</v>
      </c>
      <c r="C851" s="81" t="s">
        <v>1130</v>
      </c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>
        <v>17002</v>
      </c>
      <c r="R851" s="37">
        <v>20914</v>
      </c>
      <c r="S851" s="37">
        <v>24010</v>
      </c>
      <c r="T851" s="66">
        <v>27709</v>
      </c>
      <c r="U851" s="62"/>
      <c r="V851" s="67"/>
      <c r="W851" s="67"/>
      <c r="X851" s="67"/>
      <c r="Y851" s="67"/>
      <c r="Z851" s="67"/>
      <c r="AA851" s="67"/>
      <c r="AB851" s="67"/>
      <c r="AC851" s="147"/>
      <c r="AD851" s="147"/>
      <c r="AE851" s="47" t="str">
        <f t="shared" si="821"/>
        <v>NA</v>
      </c>
      <c r="AF851" s="47" t="str">
        <f t="shared" si="822"/>
        <v>NA</v>
      </c>
      <c r="AG851" s="47" t="str">
        <f t="shared" si="823"/>
        <v>NA</v>
      </c>
      <c r="AH851" s="47" t="str">
        <f t="shared" si="824"/>
        <v>NA</v>
      </c>
      <c r="AI851" s="47" t="str">
        <f t="shared" si="825"/>
        <v>NA</v>
      </c>
      <c r="AJ851" s="47" t="str">
        <f t="shared" si="826"/>
        <v>NA</v>
      </c>
      <c r="AK851" s="47" t="str">
        <f t="shared" si="827"/>
        <v>NA</v>
      </c>
      <c r="AL851" s="47" t="str">
        <f t="shared" si="828"/>
        <v>NA</v>
      </c>
      <c r="AM851" s="47" t="str">
        <f t="shared" si="829"/>
        <v>NA</v>
      </c>
      <c r="AN851" s="47" t="str">
        <f t="shared" si="830"/>
        <v>NA</v>
      </c>
      <c r="AO851" s="47" t="str">
        <f t="shared" si="831"/>
        <v>NA</v>
      </c>
      <c r="AP851" s="47" t="str">
        <f t="shared" si="832"/>
        <v>NA</v>
      </c>
      <c r="AQ851" s="47" t="str">
        <f t="shared" si="833"/>
        <v>NA</v>
      </c>
      <c r="AR851" s="47">
        <f t="shared" si="834"/>
        <v>647</v>
      </c>
      <c r="AS851" s="47">
        <f t="shared" si="835"/>
        <v>632</v>
      </c>
      <c r="AT851" s="47">
        <f t="shared" si="836"/>
        <v>628</v>
      </c>
      <c r="AU851" s="47">
        <f t="shared" si="837"/>
        <v>631</v>
      </c>
      <c r="AV851" s="47" t="str">
        <f t="shared" si="838"/>
        <v>NA</v>
      </c>
      <c r="AW851" s="47" t="str">
        <f t="shared" si="839"/>
        <v>NA</v>
      </c>
      <c r="AX851" s="47" t="str">
        <f t="shared" si="840"/>
        <v>NA</v>
      </c>
      <c r="AY851" s="47" t="str">
        <f t="shared" si="841"/>
        <v>NA</v>
      </c>
      <c r="AZ851" s="47" t="str">
        <f t="shared" si="842"/>
        <v>NA</v>
      </c>
      <c r="BA851" s="47" t="str">
        <f t="shared" si="843"/>
        <v>NA</v>
      </c>
      <c r="BB851" s="47" t="str">
        <f t="shared" si="817"/>
        <v>NA</v>
      </c>
      <c r="BC851" s="47" t="str">
        <f t="shared" si="818"/>
        <v>NA</v>
      </c>
      <c r="BD851" s="47" t="str">
        <f t="shared" si="819"/>
        <v>NA</v>
      </c>
      <c r="BE851" s="47" t="str">
        <f t="shared" si="820"/>
        <v>NA</v>
      </c>
    </row>
    <row r="852" spans="1:57" s="36" customFormat="1" ht="15" customHeight="1" x14ac:dyDescent="0.25">
      <c r="A852" s="54" t="s">
        <v>1013</v>
      </c>
      <c r="B852" s="8" t="s">
        <v>930</v>
      </c>
      <c r="C852" s="81" t="s">
        <v>1130</v>
      </c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>
        <v>44424</v>
      </c>
      <c r="Q852" s="37">
        <v>47725</v>
      </c>
      <c r="R852" s="37">
        <v>53439</v>
      </c>
      <c r="S852" s="37">
        <v>61280</v>
      </c>
      <c r="T852" s="66">
        <v>43934</v>
      </c>
      <c r="U852" s="62">
        <v>51637</v>
      </c>
      <c r="V852" s="67">
        <v>49157</v>
      </c>
      <c r="W852" s="67"/>
      <c r="X852" s="67"/>
      <c r="Y852" s="67"/>
      <c r="Z852" s="67"/>
      <c r="AA852" s="67"/>
      <c r="AB852" s="67"/>
      <c r="AC852" s="147"/>
      <c r="AD852" s="147"/>
      <c r="AE852" s="47" t="str">
        <f t="shared" si="821"/>
        <v>NA</v>
      </c>
      <c r="AF852" s="47" t="str">
        <f t="shared" si="822"/>
        <v>NA</v>
      </c>
      <c r="AG852" s="47" t="str">
        <f t="shared" si="823"/>
        <v>NA</v>
      </c>
      <c r="AH852" s="47" t="str">
        <f t="shared" si="824"/>
        <v>NA</v>
      </c>
      <c r="AI852" s="47" t="str">
        <f t="shared" si="825"/>
        <v>NA</v>
      </c>
      <c r="AJ852" s="47" t="str">
        <f t="shared" si="826"/>
        <v>NA</v>
      </c>
      <c r="AK852" s="47" t="str">
        <f t="shared" si="827"/>
        <v>NA</v>
      </c>
      <c r="AL852" s="47" t="str">
        <f t="shared" si="828"/>
        <v>NA</v>
      </c>
      <c r="AM852" s="47" t="str">
        <f t="shared" si="829"/>
        <v>NA</v>
      </c>
      <c r="AN852" s="47" t="str">
        <f t="shared" si="830"/>
        <v>NA</v>
      </c>
      <c r="AO852" s="47" t="str">
        <f t="shared" si="831"/>
        <v>NA</v>
      </c>
      <c r="AP852" s="47" t="str">
        <f t="shared" si="832"/>
        <v>NA</v>
      </c>
      <c r="AQ852" s="47">
        <f t="shared" si="833"/>
        <v>441</v>
      </c>
      <c r="AR852" s="47">
        <f t="shared" si="834"/>
        <v>429</v>
      </c>
      <c r="AS852" s="47">
        <f t="shared" si="835"/>
        <v>426</v>
      </c>
      <c r="AT852" s="47">
        <f t="shared" si="836"/>
        <v>417</v>
      </c>
      <c r="AU852" s="47">
        <f t="shared" si="837"/>
        <v>530</v>
      </c>
      <c r="AV852" s="47">
        <f t="shared" si="838"/>
        <v>531</v>
      </c>
      <c r="AW852" s="47">
        <f t="shared" si="839"/>
        <v>571</v>
      </c>
      <c r="AX852" s="47" t="str">
        <f t="shared" si="840"/>
        <v>NA</v>
      </c>
      <c r="AY852" s="47" t="str">
        <f t="shared" si="841"/>
        <v>NA</v>
      </c>
      <c r="AZ852" s="47" t="str">
        <f t="shared" si="842"/>
        <v>NA</v>
      </c>
      <c r="BA852" s="47" t="str">
        <f t="shared" si="843"/>
        <v>NA</v>
      </c>
      <c r="BB852" s="47" t="str">
        <f t="shared" si="817"/>
        <v>NA</v>
      </c>
      <c r="BC852" s="47" t="str">
        <f t="shared" si="818"/>
        <v>NA</v>
      </c>
      <c r="BD852" s="47" t="str">
        <f t="shared" si="819"/>
        <v>NA</v>
      </c>
      <c r="BE852" s="47" t="str">
        <f t="shared" si="820"/>
        <v>NA</v>
      </c>
    </row>
    <row r="853" spans="1:57" s="36" customFormat="1" ht="15" customHeight="1" x14ac:dyDescent="0.25">
      <c r="A853" s="54" t="s">
        <v>824</v>
      </c>
      <c r="B853" s="8" t="s">
        <v>930</v>
      </c>
      <c r="C853" s="81" t="s">
        <v>1130</v>
      </c>
      <c r="D853" s="37"/>
      <c r="E853" s="37"/>
      <c r="F853" s="37"/>
      <c r="G853" s="37"/>
      <c r="H853" s="37"/>
      <c r="I853" s="37"/>
      <c r="J853" s="37"/>
      <c r="K853" s="37"/>
      <c r="L853" s="37">
        <v>5167</v>
      </c>
      <c r="M853" s="98">
        <f>((N853-L853)/2)+L853</f>
        <v>14434</v>
      </c>
      <c r="N853" s="37">
        <v>23701</v>
      </c>
      <c r="O853" s="37"/>
      <c r="P853" s="37"/>
      <c r="Q853" s="37"/>
      <c r="R853" s="37"/>
      <c r="S853" s="37"/>
      <c r="T853" s="66"/>
      <c r="U853" s="62"/>
      <c r="V853" s="67"/>
      <c r="W853" s="67"/>
      <c r="X853" s="67"/>
      <c r="Y853" s="67"/>
      <c r="Z853" s="67"/>
      <c r="AA853" s="67"/>
      <c r="AB853" s="67"/>
      <c r="AC853" s="147"/>
      <c r="AD853" s="147"/>
      <c r="AE853" s="47" t="str">
        <f t="shared" si="821"/>
        <v>NA</v>
      </c>
      <c r="AF853" s="47" t="str">
        <f t="shared" si="822"/>
        <v>NA</v>
      </c>
      <c r="AG853" s="47" t="str">
        <f t="shared" si="823"/>
        <v>NA</v>
      </c>
      <c r="AH853" s="47" t="str">
        <f t="shared" si="824"/>
        <v>NA</v>
      </c>
      <c r="AI853" s="47" t="str">
        <f t="shared" si="825"/>
        <v>NA</v>
      </c>
      <c r="AJ853" s="47" t="str">
        <f t="shared" si="826"/>
        <v>NA</v>
      </c>
      <c r="AK853" s="47" t="str">
        <f t="shared" si="827"/>
        <v>NA</v>
      </c>
      <c r="AL853" s="47" t="str">
        <f t="shared" si="828"/>
        <v>NA</v>
      </c>
      <c r="AM853" s="47">
        <f t="shared" si="829"/>
        <v>520</v>
      </c>
      <c r="AN853" s="47">
        <f t="shared" si="830"/>
        <v>508</v>
      </c>
      <c r="AO853" s="47">
        <f t="shared" si="831"/>
        <v>542</v>
      </c>
      <c r="AP853" s="47" t="str">
        <f t="shared" si="832"/>
        <v>NA</v>
      </c>
      <c r="AQ853" s="47" t="str">
        <f t="shared" si="833"/>
        <v>NA</v>
      </c>
      <c r="AR853" s="47" t="str">
        <f t="shared" si="834"/>
        <v>NA</v>
      </c>
      <c r="AS853" s="47" t="str">
        <f t="shared" si="835"/>
        <v>NA</v>
      </c>
      <c r="AT853" s="47" t="str">
        <f t="shared" si="836"/>
        <v>NA</v>
      </c>
      <c r="AU853" s="47" t="str">
        <f t="shared" si="837"/>
        <v>NA</v>
      </c>
      <c r="AV853" s="47" t="str">
        <f t="shared" si="838"/>
        <v>NA</v>
      </c>
      <c r="AW853" s="47" t="str">
        <f t="shared" si="839"/>
        <v>NA</v>
      </c>
      <c r="AX853" s="47" t="str">
        <f t="shared" si="840"/>
        <v>NA</v>
      </c>
      <c r="AY853" s="47" t="str">
        <f t="shared" si="841"/>
        <v>NA</v>
      </c>
      <c r="AZ853" s="47" t="str">
        <f t="shared" si="842"/>
        <v>NA</v>
      </c>
      <c r="BA853" s="47" t="str">
        <f t="shared" si="843"/>
        <v>NA</v>
      </c>
      <c r="BB853" s="47" t="str">
        <f t="shared" si="817"/>
        <v>NA</v>
      </c>
      <c r="BC853" s="47" t="str">
        <f t="shared" si="818"/>
        <v>NA</v>
      </c>
      <c r="BD853" s="47" t="str">
        <f t="shared" si="819"/>
        <v>NA</v>
      </c>
      <c r="BE853" s="47" t="str">
        <f t="shared" si="820"/>
        <v>NA</v>
      </c>
    </row>
    <row r="854" spans="1:57" s="36" customFormat="1" ht="15" customHeight="1" x14ac:dyDescent="0.25">
      <c r="A854" s="54" t="s">
        <v>2256</v>
      </c>
      <c r="B854" s="8" t="s">
        <v>917</v>
      </c>
      <c r="C854" s="81" t="s">
        <v>1130</v>
      </c>
      <c r="D854" s="37"/>
      <c r="E854" s="37"/>
      <c r="F854" s="37"/>
      <c r="G854" s="37"/>
      <c r="H854" s="37"/>
      <c r="I854" s="37"/>
      <c r="J854" s="37"/>
      <c r="K854" s="37"/>
      <c r="L854" s="37"/>
      <c r="M854" s="98"/>
      <c r="N854" s="37"/>
      <c r="O854" s="37"/>
      <c r="P854" s="37"/>
      <c r="Q854" s="37"/>
      <c r="R854" s="37"/>
      <c r="S854" s="37"/>
      <c r="T854" s="66"/>
      <c r="U854" s="62"/>
      <c r="V854" s="67"/>
      <c r="W854" s="67"/>
      <c r="X854" s="67"/>
      <c r="Y854" s="67"/>
      <c r="Z854" s="67"/>
      <c r="AA854" s="67"/>
      <c r="AB854" s="67"/>
      <c r="AC854" s="147">
        <v>74217</v>
      </c>
      <c r="AD854" s="147">
        <v>72046</v>
      </c>
      <c r="AE854" s="47"/>
      <c r="AF854" s="47"/>
      <c r="AG854" s="47"/>
      <c r="AH854" s="47"/>
      <c r="AI854" s="47"/>
      <c r="AJ854" s="47"/>
      <c r="AK854" s="47"/>
      <c r="AL854" s="47"/>
      <c r="AM854" s="47"/>
      <c r="AN854" s="47"/>
      <c r="AO854" s="47"/>
      <c r="AP854" s="47"/>
      <c r="AQ854" s="47"/>
      <c r="AR854" s="47"/>
      <c r="AS854" s="47"/>
      <c r="AT854" s="47"/>
      <c r="AU854" s="47"/>
      <c r="AV854" s="47"/>
      <c r="AW854" s="47"/>
      <c r="AX854" s="47"/>
      <c r="AY854" s="47"/>
      <c r="AZ854" s="47"/>
      <c r="BA854" s="47"/>
      <c r="BB854" s="47"/>
      <c r="BC854" s="47"/>
      <c r="BD854" s="47"/>
      <c r="BE854" s="47"/>
    </row>
    <row r="855" spans="1:57" s="36" customFormat="1" ht="15" customHeight="1" x14ac:dyDescent="0.25">
      <c r="A855" s="54" t="s">
        <v>2257</v>
      </c>
      <c r="B855" s="8" t="s">
        <v>928</v>
      </c>
      <c r="C855" s="81" t="s">
        <v>1130</v>
      </c>
      <c r="D855" s="37"/>
      <c r="E855" s="37"/>
      <c r="F855" s="37"/>
      <c r="G855" s="37"/>
      <c r="H855" s="37"/>
      <c r="I855" s="37"/>
      <c r="J855" s="37"/>
      <c r="K855" s="37"/>
      <c r="L855" s="37"/>
      <c r="M855" s="98"/>
      <c r="N855" s="37"/>
      <c r="O855" s="37"/>
      <c r="P855" s="37"/>
      <c r="Q855" s="37"/>
      <c r="R855" s="37"/>
      <c r="S855" s="37"/>
      <c r="T855" s="66"/>
      <c r="U855" s="62"/>
      <c r="V855" s="67"/>
      <c r="W855" s="67"/>
      <c r="X855" s="67"/>
      <c r="Y855" s="67"/>
      <c r="Z855" s="67"/>
      <c r="AA855" s="67"/>
      <c r="AB855" s="67"/>
      <c r="AC855" s="147">
        <v>48230</v>
      </c>
      <c r="AD855" s="147">
        <v>49299</v>
      </c>
      <c r="AE855" s="47"/>
      <c r="AF855" s="47"/>
      <c r="AG855" s="47"/>
      <c r="AH855" s="47"/>
      <c r="AI855" s="47"/>
      <c r="AJ855" s="47"/>
      <c r="AK855" s="47"/>
      <c r="AL855" s="47"/>
      <c r="AM855" s="47"/>
      <c r="AN855" s="47"/>
      <c r="AO855" s="47"/>
      <c r="AP855" s="47"/>
      <c r="AQ855" s="47"/>
      <c r="AR855" s="47"/>
      <c r="AS855" s="47"/>
      <c r="AT855" s="47"/>
      <c r="AU855" s="47"/>
      <c r="AV855" s="47"/>
      <c r="AW855" s="47"/>
      <c r="AX855" s="47"/>
      <c r="AY855" s="47"/>
      <c r="AZ855" s="47"/>
      <c r="BA855" s="47"/>
      <c r="BB855" s="47"/>
      <c r="BC855" s="47"/>
      <c r="BD855" s="47"/>
      <c r="BE855" s="47"/>
    </row>
    <row r="856" spans="1:57" s="36" customFormat="1" ht="15" customHeight="1" x14ac:dyDescent="0.25">
      <c r="A856" s="54" t="s">
        <v>2258</v>
      </c>
      <c r="B856" s="8" t="s">
        <v>926</v>
      </c>
      <c r="C856" s="81" t="s">
        <v>1130</v>
      </c>
      <c r="D856" s="37"/>
      <c r="E856" s="37"/>
      <c r="F856" s="37"/>
      <c r="G856" s="37"/>
      <c r="H856" s="37"/>
      <c r="I856" s="37"/>
      <c r="J856" s="37"/>
      <c r="K856" s="37"/>
      <c r="L856" s="37"/>
      <c r="M856" s="98"/>
      <c r="N856" s="37"/>
      <c r="O856" s="37"/>
      <c r="P856" s="37"/>
      <c r="Q856" s="37"/>
      <c r="R856" s="37"/>
      <c r="S856" s="37"/>
      <c r="T856" s="66"/>
      <c r="U856" s="62"/>
      <c r="V856" s="67"/>
      <c r="W856" s="67"/>
      <c r="X856" s="67"/>
      <c r="Y856" s="67"/>
      <c r="Z856" s="67"/>
      <c r="AA856" s="67"/>
      <c r="AB856" s="67"/>
      <c r="AC856" s="147">
        <v>44625</v>
      </c>
      <c r="AD856" s="147">
        <v>41138</v>
      </c>
      <c r="AE856" s="47"/>
      <c r="AF856" s="47"/>
      <c r="AG856" s="47"/>
      <c r="AH856" s="47"/>
      <c r="AI856" s="47"/>
      <c r="AJ856" s="47"/>
      <c r="AK856" s="47"/>
      <c r="AL856" s="47"/>
      <c r="AM856" s="47"/>
      <c r="AN856" s="47"/>
      <c r="AO856" s="47"/>
      <c r="AP856" s="47"/>
      <c r="AQ856" s="47"/>
      <c r="AR856" s="47"/>
      <c r="AS856" s="47"/>
      <c r="AT856" s="47"/>
      <c r="AU856" s="47"/>
      <c r="AV856" s="47"/>
      <c r="AW856" s="47"/>
      <c r="AX856" s="47"/>
      <c r="AY856" s="47"/>
      <c r="AZ856" s="47"/>
      <c r="BA856" s="47"/>
      <c r="BB856" s="47"/>
      <c r="BC856" s="47"/>
      <c r="BD856" s="47"/>
      <c r="BE856" s="47"/>
    </row>
    <row r="857" spans="1:57" s="36" customFormat="1" ht="15" customHeight="1" x14ac:dyDescent="0.25">
      <c r="A857" s="54"/>
      <c r="B857" s="8"/>
      <c r="C857" s="81"/>
      <c r="D857" s="37"/>
      <c r="E857" s="37"/>
      <c r="F857" s="37"/>
      <c r="G857" s="37"/>
      <c r="H857" s="37"/>
      <c r="I857" s="37"/>
      <c r="J857" s="37"/>
      <c r="K857" s="37"/>
      <c r="L857" s="37"/>
      <c r="M857" s="98"/>
      <c r="N857" s="37"/>
      <c r="O857" s="37"/>
      <c r="P857" s="37"/>
      <c r="Q857" s="37"/>
      <c r="R857" s="37"/>
      <c r="S857" s="37"/>
      <c r="T857" s="66"/>
      <c r="U857" s="62"/>
      <c r="V857" s="67"/>
      <c r="W857" s="67"/>
      <c r="X857" s="67"/>
      <c r="Y857" s="67"/>
      <c r="Z857" s="67"/>
      <c r="AA857" s="67"/>
      <c r="AB857" s="67"/>
      <c r="AC857" s="147"/>
      <c r="AD857" s="147"/>
      <c r="AE857" s="47"/>
      <c r="AF857" s="47"/>
      <c r="AG857" s="47"/>
      <c r="AH857" s="47"/>
      <c r="AI857" s="47"/>
      <c r="AJ857" s="47"/>
      <c r="AK857" s="47"/>
      <c r="AL857" s="47"/>
      <c r="AM857" s="47"/>
      <c r="AN857" s="47"/>
      <c r="AO857" s="47"/>
      <c r="AP857" s="47"/>
      <c r="AQ857" s="47"/>
      <c r="AR857" s="47"/>
      <c r="AS857" s="47"/>
      <c r="AT857" s="47"/>
      <c r="AU857" s="47"/>
      <c r="AV857" s="47"/>
      <c r="AW857" s="47"/>
      <c r="AX857" s="47"/>
      <c r="AY857" s="47"/>
      <c r="AZ857" s="47"/>
      <c r="BA857" s="47"/>
      <c r="BB857" s="47"/>
      <c r="BC857" s="47"/>
      <c r="BD857" s="47"/>
      <c r="BE857" s="47"/>
    </row>
    <row r="858" spans="1:57" s="36" customFormat="1" ht="15" customHeight="1" x14ac:dyDescent="0.25">
      <c r="A858" s="54" t="s">
        <v>813</v>
      </c>
      <c r="B858" s="8" t="s">
        <v>930</v>
      </c>
      <c r="C858" s="81" t="s">
        <v>1130</v>
      </c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>
        <v>20316</v>
      </c>
      <c r="O858" s="37">
        <v>18369</v>
      </c>
      <c r="P858" s="37">
        <v>16596</v>
      </c>
      <c r="Q858" s="37">
        <v>16163</v>
      </c>
      <c r="R858" s="37"/>
      <c r="S858" s="37"/>
      <c r="T858" s="66"/>
      <c r="U858" s="66"/>
      <c r="V858" s="118"/>
      <c r="W858" s="118"/>
      <c r="X858" s="118"/>
      <c r="Y858" s="118"/>
      <c r="Z858" s="118"/>
      <c r="AA858" s="118"/>
      <c r="AB858" s="118"/>
      <c r="AC858" s="147"/>
      <c r="AD858" s="147"/>
      <c r="AE858" s="119" t="str">
        <f t="shared" ref="AE858:AE889" si="844">IF(D858&gt;0,RANK(D858,D$22:D$1192),"NA")</f>
        <v>NA</v>
      </c>
      <c r="AF858" s="119" t="str">
        <f t="shared" ref="AF858:AF889" si="845">IF(E858&gt;0,RANK(E858,E$22:E$1192),"NA")</f>
        <v>NA</v>
      </c>
      <c r="AG858" s="119" t="str">
        <f t="shared" ref="AG858:AG889" si="846">IF(F858&gt;0,RANK(F858,F$22:F$1192),"NA")</f>
        <v>NA</v>
      </c>
      <c r="AH858" s="119" t="str">
        <f t="shared" ref="AH858:AH889" si="847">IF(G858&gt;0,RANK(G858,G$22:G$1192),"NA")</f>
        <v>NA</v>
      </c>
      <c r="AI858" s="119" t="str">
        <f t="shared" ref="AI858:AI889" si="848">IF(H858&gt;0,RANK(H858,H$22:H$1192),"NA")</f>
        <v>NA</v>
      </c>
      <c r="AJ858" s="119" t="str">
        <f t="shared" ref="AJ858:AJ889" si="849">IF(I858&gt;0,RANK(I858,I$22:I$1192),"NA")</f>
        <v>NA</v>
      </c>
      <c r="AK858" s="119" t="str">
        <f t="shared" ref="AK858:AK889" si="850">IF(J858&gt;0,RANK(J858,J$22:J$1192),"NA")</f>
        <v>NA</v>
      </c>
      <c r="AL858" s="119" t="str">
        <f t="shared" ref="AL858:AL889" si="851">IF(K858&gt;0,RANK(K858,K$22:K$1192),"NA")</f>
        <v>NA</v>
      </c>
      <c r="AM858" s="119" t="str">
        <f t="shared" ref="AM858:AM889" si="852">IF(L858&gt;0,RANK(L858,L$22:L$1192),"NA")</f>
        <v>NA</v>
      </c>
      <c r="AN858" s="119" t="str">
        <f t="shared" ref="AN858:AN889" si="853">IF(M858&gt;0,RANK(M858,M$22:M$1192),"NA")</f>
        <v>NA</v>
      </c>
      <c r="AO858" s="119">
        <f t="shared" ref="AO858:AO889" si="854">IF(N858&gt;0,RANK(N858,N$22:N$1192),"NA")</f>
        <v>560</v>
      </c>
      <c r="AP858" s="119">
        <f t="shared" ref="AP858:AP889" si="855">IF(O858&gt;0,RANK(O858,O$22:O$1192),"NA")</f>
        <v>579</v>
      </c>
      <c r="AQ858" s="119">
        <f t="shared" ref="AQ858:AQ889" si="856">IF(P858&gt;0,RANK(P858,P$22:P$1192),"NA")</f>
        <v>622</v>
      </c>
      <c r="AR858" s="119">
        <f t="shared" ref="AR858:AR889" si="857">IF(Q858&gt;0,RANK(Q858,Q$22:Q$1192),"NA")</f>
        <v>655</v>
      </c>
      <c r="AS858" s="119" t="str">
        <f t="shared" ref="AS858:AS889" si="858">IF(R858&gt;0,RANK(R858,R$22:R$1192),"NA")</f>
        <v>NA</v>
      </c>
      <c r="AT858" s="119" t="str">
        <f t="shared" ref="AT858:AT889" si="859">IF(S858&gt;0,RANK(S858,S$22:S$1192),"NA")</f>
        <v>NA</v>
      </c>
      <c r="AU858" s="119" t="str">
        <f t="shared" ref="AU858:AU889" si="860">IF(T858&gt;0,RANK(T858,T$22:T$1192),"NA")</f>
        <v>NA</v>
      </c>
      <c r="AV858" s="119" t="str">
        <f t="shared" ref="AV858:AV889" si="861">IF(U858&gt;0,RANK(U858,U$22:U$1192),"NA")</f>
        <v>NA</v>
      </c>
      <c r="AW858" s="119" t="str">
        <f t="shared" ref="AW858:AW889" si="862">IF(V858&gt;0,RANK(V858,V$22:V$1192),"NA")</f>
        <v>NA</v>
      </c>
      <c r="AX858" s="119" t="str">
        <f t="shared" ref="AX858:AX889" si="863">IF(W858&gt;0,RANK(W858,W$22:W$1192),"NA")</f>
        <v>NA</v>
      </c>
      <c r="AY858" s="119" t="str">
        <f t="shared" ref="AY858:AY889" si="864">IF(X858&gt;0,RANK(X858,X$22:X$1192),"NA")</f>
        <v>NA</v>
      </c>
      <c r="AZ858" s="119" t="str">
        <f t="shared" ref="AZ858:AZ889" si="865">IF(Y858&gt;0,RANK(Y858,Y$22:Y$1192),"NA")</f>
        <v>NA</v>
      </c>
      <c r="BA858" s="119" t="str">
        <f t="shared" ref="BA858:BA889" si="866">IF(Z858&gt;0,RANK(Z858,Z$22:Z$1192),"NA")</f>
        <v>NA</v>
      </c>
      <c r="BB858" s="119" t="str">
        <f t="shared" ref="BB858:BB921" si="867">IF(AA858&gt;0,RANK(AA858,AA$22:AA$1245),"NA")</f>
        <v>NA</v>
      </c>
      <c r="BC858" s="119" t="str">
        <f t="shared" ref="BC858:BC921" si="868">IF(AB858&gt;0,RANK(AB858,AB$22:AB$1245),"NA")</f>
        <v>NA</v>
      </c>
      <c r="BD858" s="119" t="str">
        <f t="shared" ref="BD858:BD921" si="869">IF(AC858&gt;0,RANK(AC858,AC$22:AC$1245),"NA")</f>
        <v>NA</v>
      </c>
      <c r="BE858" s="119" t="str">
        <f t="shared" ref="BE858:BE921" si="870">IF(AD858&gt;0,RANK(AD858,AD$22:AD$1245),"NA")</f>
        <v>NA</v>
      </c>
    </row>
    <row r="859" spans="1:57" s="88" customFormat="1" ht="15" customHeight="1" thickBot="1" x14ac:dyDescent="0.25">
      <c r="A859" s="159" t="s">
        <v>825</v>
      </c>
      <c r="B859" s="33" t="s">
        <v>930</v>
      </c>
      <c r="C859" s="83" t="s">
        <v>1130</v>
      </c>
      <c r="D859" s="68"/>
      <c r="E859" s="68"/>
      <c r="F859" s="68"/>
      <c r="G859" s="68"/>
      <c r="H859" s="68">
        <v>1297</v>
      </c>
      <c r="I859" s="68">
        <v>1821</v>
      </c>
      <c r="J859" s="68">
        <v>2418</v>
      </c>
      <c r="K859" s="68">
        <v>3125</v>
      </c>
      <c r="L859" s="68">
        <v>5167</v>
      </c>
      <c r="M859" s="68">
        <v>7193</v>
      </c>
      <c r="N859" s="68">
        <v>8365</v>
      </c>
      <c r="O859" s="68"/>
      <c r="P859" s="68"/>
      <c r="Q859" s="68"/>
      <c r="R859" s="68"/>
      <c r="S859" s="68"/>
      <c r="T859" s="69"/>
      <c r="U859" s="69"/>
      <c r="V859" s="74"/>
      <c r="W859" s="74"/>
      <c r="X859" s="74"/>
      <c r="Y859" s="74"/>
      <c r="Z859" s="74"/>
      <c r="AA859" s="74"/>
      <c r="AB859" s="74"/>
      <c r="AC859" s="74"/>
      <c r="AD859" s="74"/>
      <c r="AE859" s="48" t="str">
        <f t="shared" si="844"/>
        <v>NA</v>
      </c>
      <c r="AF859" s="48" t="str">
        <f t="shared" si="845"/>
        <v>NA</v>
      </c>
      <c r="AG859" s="48" t="str">
        <f t="shared" si="846"/>
        <v>NA</v>
      </c>
      <c r="AH859" s="48" t="str">
        <f t="shared" si="847"/>
        <v>NA</v>
      </c>
      <c r="AI859" s="48">
        <f t="shared" si="848"/>
        <v>452</v>
      </c>
      <c r="AJ859" s="48">
        <f t="shared" si="849"/>
        <v>483</v>
      </c>
      <c r="AK859" s="48">
        <f t="shared" si="850"/>
        <v>492</v>
      </c>
      <c r="AL859" s="48">
        <f t="shared" si="851"/>
        <v>487</v>
      </c>
      <c r="AM859" s="48">
        <f t="shared" si="852"/>
        <v>520</v>
      </c>
      <c r="AN859" s="48">
        <f t="shared" si="853"/>
        <v>521</v>
      </c>
      <c r="AO859" s="48">
        <f t="shared" si="854"/>
        <v>611</v>
      </c>
      <c r="AP859" s="48" t="str">
        <f t="shared" si="855"/>
        <v>NA</v>
      </c>
      <c r="AQ859" s="48" t="str">
        <f t="shared" si="856"/>
        <v>NA</v>
      </c>
      <c r="AR859" s="48" t="str">
        <f t="shared" si="857"/>
        <v>NA</v>
      </c>
      <c r="AS859" s="48" t="str">
        <f t="shared" si="858"/>
        <v>NA</v>
      </c>
      <c r="AT859" s="48" t="str">
        <f t="shared" si="859"/>
        <v>NA</v>
      </c>
      <c r="AU859" s="48" t="str">
        <f t="shared" si="860"/>
        <v>NA</v>
      </c>
      <c r="AV859" s="48" t="str">
        <f t="shared" si="861"/>
        <v>NA</v>
      </c>
      <c r="AW859" s="48" t="str">
        <f t="shared" si="862"/>
        <v>NA</v>
      </c>
      <c r="AX859" s="48" t="str">
        <f t="shared" si="863"/>
        <v>NA</v>
      </c>
      <c r="AY859" s="48" t="str">
        <f t="shared" si="864"/>
        <v>NA</v>
      </c>
      <c r="AZ859" s="48" t="str">
        <f t="shared" si="865"/>
        <v>NA</v>
      </c>
      <c r="BA859" s="48" t="str">
        <f t="shared" si="866"/>
        <v>NA</v>
      </c>
      <c r="BB859" s="48" t="str">
        <f t="shared" si="867"/>
        <v>NA</v>
      </c>
      <c r="BC859" s="48" t="str">
        <f t="shared" si="868"/>
        <v>NA</v>
      </c>
      <c r="BD859" s="48" t="str">
        <f t="shared" si="869"/>
        <v>NA</v>
      </c>
      <c r="BE859" s="48" t="str">
        <f t="shared" si="870"/>
        <v>NA</v>
      </c>
    </row>
    <row r="860" spans="1:57" s="36" customFormat="1" ht="15" customHeight="1" x14ac:dyDescent="0.25">
      <c r="A860" s="54" t="s">
        <v>11</v>
      </c>
      <c r="B860" s="8" t="s">
        <v>912</v>
      </c>
      <c r="C860" s="81" t="s">
        <v>1127</v>
      </c>
      <c r="D860" s="37">
        <v>1494938</v>
      </c>
      <c r="E860" s="37">
        <v>1525904</v>
      </c>
      <c r="F860" s="37">
        <v>1683014</v>
      </c>
      <c r="G860" s="37">
        <v>1846600</v>
      </c>
      <c r="H860" s="37">
        <v>1918148</v>
      </c>
      <c r="I860" s="37">
        <v>2172869</v>
      </c>
      <c r="J860" s="37">
        <v>2558090</v>
      </c>
      <c r="K860" s="37">
        <v>3038907</v>
      </c>
      <c r="L860" s="37">
        <v>3425992</v>
      </c>
      <c r="M860" s="37">
        <v>3636621</v>
      </c>
      <c r="N860" s="37">
        <v>4263972</v>
      </c>
      <c r="O860" s="37">
        <v>4292793</v>
      </c>
      <c r="P860" s="37">
        <v>4238162</v>
      </c>
      <c r="Q860" s="37">
        <v>4343151</v>
      </c>
      <c r="R860" s="37">
        <v>4493085</v>
      </c>
      <c r="S860" s="37">
        <v>5190564</v>
      </c>
      <c r="T860" s="66">
        <v>5937814</v>
      </c>
      <c r="U860" s="62">
        <v>7149803</v>
      </c>
      <c r="V860" s="67">
        <v>7345226</v>
      </c>
      <c r="W860" s="67">
        <v>5892798</v>
      </c>
      <c r="X860" s="67">
        <v>6516512</v>
      </c>
      <c r="Y860" s="67"/>
      <c r="Z860" s="67"/>
      <c r="AA860" s="144">
        <v>8197880</v>
      </c>
      <c r="AB860" s="144">
        <v>9223047</v>
      </c>
      <c r="AC860" s="147">
        <v>9639065</v>
      </c>
      <c r="AD860" s="147">
        <v>9041027</v>
      </c>
      <c r="AE860" s="47">
        <f t="shared" si="844"/>
        <v>6</v>
      </c>
      <c r="AF860" s="47">
        <f t="shared" si="845"/>
        <v>6</v>
      </c>
      <c r="AG860" s="47">
        <f t="shared" si="846"/>
        <v>6</v>
      </c>
      <c r="AH860" s="47">
        <f t="shared" si="847"/>
        <v>7</v>
      </c>
      <c r="AI860" s="47">
        <f t="shared" si="848"/>
        <v>7</v>
      </c>
      <c r="AJ860" s="47">
        <f t="shared" si="849"/>
        <v>8</v>
      </c>
      <c r="AK860" s="47">
        <f t="shared" si="850"/>
        <v>8</v>
      </c>
      <c r="AL860" s="47">
        <f t="shared" si="851"/>
        <v>10</v>
      </c>
      <c r="AM860" s="47">
        <f t="shared" si="852"/>
        <v>12</v>
      </c>
      <c r="AN860" s="47">
        <f t="shared" si="853"/>
        <v>12</v>
      </c>
      <c r="AO860" s="47">
        <f t="shared" si="854"/>
        <v>10</v>
      </c>
      <c r="AP860" s="47">
        <f t="shared" si="855"/>
        <v>10</v>
      </c>
      <c r="AQ860" s="47">
        <f t="shared" si="856"/>
        <v>9</v>
      </c>
      <c r="AR860" s="47">
        <f t="shared" si="857"/>
        <v>9</v>
      </c>
      <c r="AS860" s="47">
        <f t="shared" si="858"/>
        <v>10</v>
      </c>
      <c r="AT860" s="47">
        <f t="shared" si="859"/>
        <v>9</v>
      </c>
      <c r="AU860" s="47">
        <f t="shared" si="860"/>
        <v>8</v>
      </c>
      <c r="AV860" s="47">
        <f t="shared" si="861"/>
        <v>8</v>
      </c>
      <c r="AW860" s="47">
        <f t="shared" si="862"/>
        <v>10</v>
      </c>
      <c r="AX860" s="47">
        <f t="shared" si="863"/>
        <v>8</v>
      </c>
      <c r="AY860" s="47">
        <f t="shared" si="864"/>
        <v>8</v>
      </c>
      <c r="AZ860" s="47" t="str">
        <f t="shared" si="865"/>
        <v>NA</v>
      </c>
      <c r="BA860" s="47" t="str">
        <f t="shared" si="866"/>
        <v>NA</v>
      </c>
      <c r="BB860" s="47">
        <f t="shared" si="867"/>
        <v>9</v>
      </c>
      <c r="BC860" s="47">
        <f t="shared" si="868"/>
        <v>11</v>
      </c>
      <c r="BD860" s="47">
        <f t="shared" si="869"/>
        <v>11</v>
      </c>
      <c r="BE860" s="47">
        <f t="shared" si="870"/>
        <v>11</v>
      </c>
    </row>
    <row r="861" spans="1:57" s="36" customFormat="1" ht="15" customHeight="1" x14ac:dyDescent="0.25">
      <c r="A861" s="54" t="s">
        <v>1143</v>
      </c>
      <c r="B861" s="8" t="s">
        <v>912</v>
      </c>
      <c r="C861" s="81" t="s">
        <v>1127</v>
      </c>
      <c r="D861" s="37"/>
      <c r="E861" s="37"/>
      <c r="F861" s="37"/>
      <c r="G861" s="37"/>
      <c r="H861" s="37">
        <v>1248980</v>
      </c>
      <c r="I861" s="37">
        <v>1475577</v>
      </c>
      <c r="J861" s="37">
        <v>1829185</v>
      </c>
      <c r="K861" s="37">
        <v>2125070</v>
      </c>
      <c r="L861" s="37">
        <v>2527871</v>
      </c>
      <c r="M861" s="37">
        <v>2869103</v>
      </c>
      <c r="N861" s="37">
        <v>3384415</v>
      </c>
      <c r="O861" s="37">
        <v>3151384</v>
      </c>
      <c r="P861" s="37">
        <v>2853742</v>
      </c>
      <c r="Q861" s="37">
        <v>2854771</v>
      </c>
      <c r="R861" s="37">
        <v>3238350</v>
      </c>
      <c r="S861" s="37">
        <v>3777092</v>
      </c>
      <c r="T861" s="66">
        <v>4321199</v>
      </c>
      <c r="U861" s="62">
        <v>5247097</v>
      </c>
      <c r="V861" s="67">
        <v>5385482</v>
      </c>
      <c r="W861" s="67">
        <v>3966041</v>
      </c>
      <c r="X861" s="67">
        <v>4378587</v>
      </c>
      <c r="Y861" s="67"/>
      <c r="Z861" s="67"/>
      <c r="AA861" s="154">
        <v>5272228</v>
      </c>
      <c r="AB861" s="154">
        <v>5889948</v>
      </c>
      <c r="AC861" s="147">
        <v>6037546</v>
      </c>
      <c r="AD861" s="147">
        <v>5757722</v>
      </c>
      <c r="AE861" s="47" t="str">
        <f t="shared" si="844"/>
        <v>NA</v>
      </c>
      <c r="AF861" s="47" t="str">
        <f t="shared" si="845"/>
        <v>NA</v>
      </c>
      <c r="AG861" s="47" t="str">
        <f t="shared" si="846"/>
        <v>NA</v>
      </c>
      <c r="AH861" s="47" t="str">
        <f t="shared" si="847"/>
        <v>NA</v>
      </c>
      <c r="AI861" s="47">
        <f t="shared" si="848"/>
        <v>16</v>
      </c>
      <c r="AJ861" s="47">
        <f t="shared" si="849"/>
        <v>15</v>
      </c>
      <c r="AK861" s="47">
        <f t="shared" si="850"/>
        <v>15</v>
      </c>
      <c r="AL861" s="47">
        <f t="shared" si="851"/>
        <v>15</v>
      </c>
      <c r="AM861" s="47">
        <f t="shared" si="852"/>
        <v>15</v>
      </c>
      <c r="AN861" s="47">
        <f t="shared" si="853"/>
        <v>15</v>
      </c>
      <c r="AO861" s="47">
        <f t="shared" si="854"/>
        <v>15</v>
      </c>
      <c r="AP861" s="47">
        <f t="shared" si="855"/>
        <v>18</v>
      </c>
      <c r="AQ861" s="47">
        <f t="shared" si="856"/>
        <v>19</v>
      </c>
      <c r="AR861" s="47">
        <f t="shared" si="857"/>
        <v>19</v>
      </c>
      <c r="AS861" s="47">
        <f t="shared" si="858"/>
        <v>19</v>
      </c>
      <c r="AT861" s="47">
        <f t="shared" si="859"/>
        <v>18</v>
      </c>
      <c r="AU861" s="47">
        <f t="shared" si="860"/>
        <v>19</v>
      </c>
      <c r="AV861" s="47">
        <f t="shared" si="861"/>
        <v>19</v>
      </c>
      <c r="AW861" s="47">
        <f t="shared" si="862"/>
        <v>18</v>
      </c>
      <c r="AX861" s="47">
        <f t="shared" si="863"/>
        <v>18</v>
      </c>
      <c r="AY861" s="47">
        <f t="shared" si="864"/>
        <v>18</v>
      </c>
      <c r="AZ861" s="47" t="str">
        <f t="shared" si="865"/>
        <v>NA</v>
      </c>
      <c r="BA861" s="47" t="str">
        <f t="shared" si="866"/>
        <v>NA</v>
      </c>
      <c r="BB861" s="47">
        <f t="shared" si="867"/>
        <v>18</v>
      </c>
      <c r="BC861" s="47">
        <f t="shared" si="868"/>
        <v>19</v>
      </c>
      <c r="BD861" s="47">
        <f t="shared" si="869"/>
        <v>19</v>
      </c>
      <c r="BE861" s="47">
        <f t="shared" si="870"/>
        <v>19</v>
      </c>
    </row>
    <row r="862" spans="1:57" s="36" customFormat="1" ht="15" customHeight="1" x14ac:dyDescent="0.25">
      <c r="A862" s="54" t="s">
        <v>1149</v>
      </c>
      <c r="B862" s="8" t="s">
        <v>921</v>
      </c>
      <c r="C862" s="81" t="s">
        <v>1127</v>
      </c>
      <c r="D862" s="37"/>
      <c r="E862" s="37"/>
      <c r="F862" s="37"/>
      <c r="G862" s="37"/>
      <c r="H862" s="37">
        <v>788007</v>
      </c>
      <c r="I862" s="37">
        <v>902234</v>
      </c>
      <c r="J862" s="37">
        <v>1082934</v>
      </c>
      <c r="K862" s="37">
        <v>1277753</v>
      </c>
      <c r="L862" s="37">
        <v>1519708</v>
      </c>
      <c r="M862" s="37">
        <v>1710585</v>
      </c>
      <c r="N862" s="37">
        <v>2490376</v>
      </c>
      <c r="O862" s="37">
        <v>2414231</v>
      </c>
      <c r="P862" s="37">
        <v>2186610</v>
      </c>
      <c r="Q862" s="37">
        <v>2121183</v>
      </c>
      <c r="R862" s="37">
        <v>2454293</v>
      </c>
      <c r="S862" s="37">
        <v>2714300</v>
      </c>
      <c r="T862" s="66">
        <v>3092094</v>
      </c>
      <c r="U862" s="62">
        <v>3760234</v>
      </c>
      <c r="V862" s="67">
        <v>3660159</v>
      </c>
      <c r="W862" s="67">
        <v>2824894</v>
      </c>
      <c r="X862" s="67">
        <v>2998302</v>
      </c>
      <c r="Y862" s="67"/>
      <c r="Z862" s="67"/>
      <c r="AA862" s="154">
        <v>3733596</v>
      </c>
      <c r="AB862" s="154">
        <v>4468219</v>
      </c>
      <c r="AC862" s="147">
        <v>4663491</v>
      </c>
      <c r="AD862" s="147">
        <v>4474404</v>
      </c>
      <c r="AE862" s="47" t="str">
        <f t="shared" si="844"/>
        <v>NA</v>
      </c>
      <c r="AF862" s="47" t="str">
        <f t="shared" si="845"/>
        <v>NA</v>
      </c>
      <c r="AG862" s="47" t="str">
        <f t="shared" si="846"/>
        <v>NA</v>
      </c>
      <c r="AH862" s="47" t="str">
        <f t="shared" si="847"/>
        <v>NA</v>
      </c>
      <c r="AI862" s="47">
        <f t="shared" si="848"/>
        <v>22</v>
      </c>
      <c r="AJ862" s="47">
        <f t="shared" si="849"/>
        <v>21</v>
      </c>
      <c r="AK862" s="47">
        <f t="shared" si="850"/>
        <v>21</v>
      </c>
      <c r="AL862" s="47">
        <f t="shared" si="851"/>
        <v>21</v>
      </c>
      <c r="AM862" s="47">
        <f t="shared" si="852"/>
        <v>21</v>
      </c>
      <c r="AN862" s="47">
        <f t="shared" si="853"/>
        <v>21</v>
      </c>
      <c r="AO862" s="47">
        <f t="shared" si="854"/>
        <v>21</v>
      </c>
      <c r="AP862" s="47">
        <f t="shared" si="855"/>
        <v>21</v>
      </c>
      <c r="AQ862" s="47">
        <f t="shared" si="856"/>
        <v>21</v>
      </c>
      <c r="AR862" s="47">
        <f t="shared" si="857"/>
        <v>21</v>
      </c>
      <c r="AS862" s="47">
        <f t="shared" si="858"/>
        <v>22</v>
      </c>
      <c r="AT862" s="47">
        <f t="shared" si="859"/>
        <v>23</v>
      </c>
      <c r="AU862" s="47">
        <f t="shared" si="860"/>
        <v>22</v>
      </c>
      <c r="AV862" s="47">
        <f t="shared" si="861"/>
        <v>22</v>
      </c>
      <c r="AW862" s="47">
        <f t="shared" si="862"/>
        <v>21</v>
      </c>
      <c r="AX862" s="47">
        <f t="shared" si="863"/>
        <v>22</v>
      </c>
      <c r="AY862" s="47">
        <f t="shared" si="864"/>
        <v>22</v>
      </c>
      <c r="AZ862" s="47" t="str">
        <f t="shared" si="865"/>
        <v>NA</v>
      </c>
      <c r="BA862" s="47" t="str">
        <f t="shared" si="866"/>
        <v>NA</v>
      </c>
      <c r="BB862" s="47">
        <f t="shared" si="867"/>
        <v>22</v>
      </c>
      <c r="BC862" s="47">
        <f t="shared" si="868"/>
        <v>22</v>
      </c>
      <c r="BD862" s="47">
        <f t="shared" si="869"/>
        <v>22</v>
      </c>
      <c r="BE862" s="47">
        <f t="shared" si="870"/>
        <v>22</v>
      </c>
    </row>
    <row r="863" spans="1:57" s="36" customFormat="1" ht="15" customHeight="1" x14ac:dyDescent="0.25">
      <c r="A863" s="54" t="s">
        <v>698</v>
      </c>
      <c r="B863" s="8" t="s">
        <v>915</v>
      </c>
      <c r="C863" s="81" t="s">
        <v>1127</v>
      </c>
      <c r="D863" s="37"/>
      <c r="E863" s="37"/>
      <c r="F863" s="37"/>
      <c r="G863" s="37"/>
      <c r="H863" s="37">
        <v>386967</v>
      </c>
      <c r="I863" s="37">
        <v>461002</v>
      </c>
      <c r="J863" s="37">
        <v>542756</v>
      </c>
      <c r="K863" s="37">
        <v>651738</v>
      </c>
      <c r="L863" s="37">
        <v>776932</v>
      </c>
      <c r="M863" s="37">
        <v>854840</v>
      </c>
      <c r="N863" s="37">
        <v>1018015</v>
      </c>
      <c r="O863" s="37">
        <v>1103082</v>
      </c>
      <c r="P863" s="37">
        <v>1146642</v>
      </c>
      <c r="Q863" s="37">
        <v>1156618</v>
      </c>
      <c r="R863" s="37">
        <v>1364882</v>
      </c>
      <c r="S863" s="37">
        <v>1529884</v>
      </c>
      <c r="T863" s="66">
        <v>1802859</v>
      </c>
      <c r="U863" s="62">
        <v>2254379</v>
      </c>
      <c r="V863" s="67">
        <v>2333602</v>
      </c>
      <c r="W863" s="67">
        <v>1837216</v>
      </c>
      <c r="X863" s="67">
        <v>2032798</v>
      </c>
      <c r="Y863" s="67"/>
      <c r="Z863" s="67"/>
      <c r="AA863" s="154">
        <v>2975896</v>
      </c>
      <c r="AB863" s="154">
        <v>3492839</v>
      </c>
      <c r="AC863" s="147">
        <v>3588775</v>
      </c>
      <c r="AD863" s="147">
        <v>3524904</v>
      </c>
      <c r="AE863" s="47" t="str">
        <f t="shared" si="844"/>
        <v>NA</v>
      </c>
      <c r="AF863" s="47" t="str">
        <f t="shared" si="845"/>
        <v>NA</v>
      </c>
      <c r="AG863" s="47" t="str">
        <f t="shared" si="846"/>
        <v>NA</v>
      </c>
      <c r="AH863" s="47" t="str">
        <f t="shared" si="847"/>
        <v>NA</v>
      </c>
      <c r="AI863" s="47">
        <f t="shared" si="848"/>
        <v>48</v>
      </c>
      <c r="AJ863" s="47">
        <f t="shared" si="849"/>
        <v>44</v>
      </c>
      <c r="AK863" s="47">
        <f t="shared" si="850"/>
        <v>46</v>
      </c>
      <c r="AL863" s="47">
        <f t="shared" si="851"/>
        <v>47</v>
      </c>
      <c r="AM863" s="47">
        <f t="shared" si="852"/>
        <v>46</v>
      </c>
      <c r="AN863" s="47">
        <f t="shared" si="853"/>
        <v>47</v>
      </c>
      <c r="AO863" s="47">
        <f t="shared" si="854"/>
        <v>44</v>
      </c>
      <c r="AP863" s="47">
        <f t="shared" si="855"/>
        <v>38</v>
      </c>
      <c r="AQ863" s="47">
        <f t="shared" si="856"/>
        <v>31</v>
      </c>
      <c r="AR863" s="47">
        <f t="shared" si="857"/>
        <v>32</v>
      </c>
      <c r="AS863" s="47">
        <f t="shared" si="858"/>
        <v>32</v>
      </c>
      <c r="AT863" s="47">
        <f t="shared" si="859"/>
        <v>31</v>
      </c>
      <c r="AU863" s="47">
        <f t="shared" si="860"/>
        <v>29</v>
      </c>
      <c r="AV863" s="47">
        <f t="shared" si="861"/>
        <v>29</v>
      </c>
      <c r="AW863" s="47">
        <f t="shared" si="862"/>
        <v>30</v>
      </c>
      <c r="AX863" s="47">
        <f t="shared" si="863"/>
        <v>29</v>
      </c>
      <c r="AY863" s="47">
        <f t="shared" si="864"/>
        <v>28</v>
      </c>
      <c r="AZ863" s="47" t="str">
        <f t="shared" si="865"/>
        <v>NA</v>
      </c>
      <c r="BA863" s="47" t="str">
        <f t="shared" si="866"/>
        <v>NA</v>
      </c>
      <c r="BB863" s="47">
        <f t="shared" si="867"/>
        <v>26</v>
      </c>
      <c r="BC863" s="47">
        <f t="shared" si="868"/>
        <v>25</v>
      </c>
      <c r="BD863" s="47">
        <f t="shared" si="869"/>
        <v>26</v>
      </c>
      <c r="BE863" s="47">
        <f t="shared" si="870"/>
        <v>26</v>
      </c>
    </row>
    <row r="864" spans="1:57" s="36" customFormat="1" ht="15" customHeight="1" x14ac:dyDescent="0.25">
      <c r="A864" s="54" t="s">
        <v>702</v>
      </c>
      <c r="B864" s="8" t="s">
        <v>915</v>
      </c>
      <c r="C864" s="81" t="s">
        <v>1127</v>
      </c>
      <c r="D864" s="37"/>
      <c r="E864" s="37"/>
      <c r="F864" s="37"/>
      <c r="G864" s="37"/>
      <c r="H864" s="37">
        <v>290746</v>
      </c>
      <c r="I864" s="37">
        <v>338472</v>
      </c>
      <c r="J864" s="37">
        <v>408017</v>
      </c>
      <c r="K864" s="37">
        <v>499556</v>
      </c>
      <c r="L864" s="37">
        <v>631847</v>
      </c>
      <c r="M864" s="37">
        <v>792185</v>
      </c>
      <c r="N864" s="37">
        <v>976298</v>
      </c>
      <c r="O864" s="37">
        <v>937612</v>
      </c>
      <c r="P864" s="37">
        <v>891190</v>
      </c>
      <c r="Q864" s="37">
        <v>919422</v>
      </c>
      <c r="R864" s="37">
        <v>1056078</v>
      </c>
      <c r="S864" s="37">
        <v>1174828</v>
      </c>
      <c r="T864" s="66">
        <v>1326390</v>
      </c>
      <c r="U864" s="62">
        <v>1590000</v>
      </c>
      <c r="V864" s="67">
        <v>1545314</v>
      </c>
      <c r="W864" s="67">
        <v>1226011</v>
      </c>
      <c r="X864" s="67">
        <v>1368031</v>
      </c>
      <c r="Y864" s="67"/>
      <c r="Z864" s="67"/>
      <c r="AA864" s="154">
        <v>2956803</v>
      </c>
      <c r="AB864" s="154">
        <v>3445965</v>
      </c>
      <c r="AC864" s="147">
        <v>3635730</v>
      </c>
      <c r="AD864" s="147">
        <v>3602312</v>
      </c>
      <c r="AE864" s="47" t="str">
        <f t="shared" si="844"/>
        <v>NA</v>
      </c>
      <c r="AF864" s="47" t="str">
        <f t="shared" si="845"/>
        <v>NA</v>
      </c>
      <c r="AG864" s="47" t="str">
        <f t="shared" si="846"/>
        <v>NA</v>
      </c>
      <c r="AH864" s="47" t="str">
        <f t="shared" si="847"/>
        <v>NA</v>
      </c>
      <c r="AI864" s="47">
        <f t="shared" si="848"/>
        <v>70</v>
      </c>
      <c r="AJ864" s="47">
        <f t="shared" si="849"/>
        <v>70</v>
      </c>
      <c r="AK864" s="47">
        <f t="shared" si="850"/>
        <v>70</v>
      </c>
      <c r="AL864" s="47">
        <f t="shared" si="851"/>
        <v>67</v>
      </c>
      <c r="AM864" s="47">
        <f t="shared" si="852"/>
        <v>61</v>
      </c>
      <c r="AN864" s="47">
        <f t="shared" si="853"/>
        <v>52</v>
      </c>
      <c r="AO864" s="47">
        <f t="shared" si="854"/>
        <v>46</v>
      </c>
      <c r="AP864" s="47">
        <f t="shared" si="855"/>
        <v>47</v>
      </c>
      <c r="AQ864" s="47">
        <f t="shared" si="856"/>
        <v>49</v>
      </c>
      <c r="AR864" s="47">
        <f t="shared" si="857"/>
        <v>47</v>
      </c>
      <c r="AS864" s="47">
        <f t="shared" si="858"/>
        <v>48</v>
      </c>
      <c r="AT864" s="47">
        <f t="shared" si="859"/>
        <v>45</v>
      </c>
      <c r="AU864" s="47">
        <f t="shared" si="860"/>
        <v>46</v>
      </c>
      <c r="AV864" s="47">
        <f t="shared" si="861"/>
        <v>47</v>
      </c>
      <c r="AW864" s="47">
        <f t="shared" si="862"/>
        <v>48</v>
      </c>
      <c r="AX864" s="47">
        <f t="shared" si="863"/>
        <v>47</v>
      </c>
      <c r="AY864" s="47">
        <f t="shared" si="864"/>
        <v>45</v>
      </c>
      <c r="AZ864" s="47" t="str">
        <f t="shared" si="865"/>
        <v>NA</v>
      </c>
      <c r="BA864" s="47" t="str">
        <f t="shared" si="866"/>
        <v>NA</v>
      </c>
      <c r="BB864" s="47">
        <f t="shared" si="867"/>
        <v>27</v>
      </c>
      <c r="BC864" s="47">
        <f t="shared" si="868"/>
        <v>27</v>
      </c>
      <c r="BD864" s="47">
        <f t="shared" si="869"/>
        <v>24</v>
      </c>
      <c r="BE864" s="47">
        <f t="shared" si="870"/>
        <v>24</v>
      </c>
    </row>
    <row r="865" spans="1:57" s="36" customFormat="1" ht="15" customHeight="1" x14ac:dyDescent="0.25">
      <c r="A865" s="54" t="s">
        <v>697</v>
      </c>
      <c r="B865" s="8" t="s">
        <v>912</v>
      </c>
      <c r="C865" s="81" t="s">
        <v>1127</v>
      </c>
      <c r="D865" s="37"/>
      <c r="E865" s="37"/>
      <c r="F865" s="37"/>
      <c r="G865" s="37"/>
      <c r="H865" s="37">
        <v>692461</v>
      </c>
      <c r="I865" s="37">
        <v>741062</v>
      </c>
      <c r="J865" s="37">
        <v>793085</v>
      </c>
      <c r="K865" s="37">
        <v>853838</v>
      </c>
      <c r="L865" s="37">
        <v>950900</v>
      </c>
      <c r="M865" s="37">
        <v>1035900</v>
      </c>
      <c r="N865" s="37">
        <v>1030800</v>
      </c>
      <c r="O865" s="37">
        <v>1118300</v>
      </c>
      <c r="P865" s="37">
        <v>1177600</v>
      </c>
      <c r="Q865" s="37">
        <v>1244600</v>
      </c>
      <c r="R865" s="37">
        <v>1449500</v>
      </c>
      <c r="S865" s="37">
        <v>1548000</v>
      </c>
      <c r="T865" s="66">
        <v>1774700</v>
      </c>
      <c r="U865" s="62">
        <v>2161800</v>
      </c>
      <c r="V865" s="67">
        <v>2475200</v>
      </c>
      <c r="W865" s="67">
        <v>2094000</v>
      </c>
      <c r="X865" s="67">
        <v>2370000</v>
      </c>
      <c r="Y865" s="67"/>
      <c r="Z865" s="67"/>
      <c r="AA865" s="154">
        <v>2949000</v>
      </c>
      <c r="AB865" s="154">
        <v>3424000</v>
      </c>
      <c r="AC865" s="147">
        <v>3576180</v>
      </c>
      <c r="AD865" s="147">
        <v>3487702</v>
      </c>
      <c r="AE865" s="47" t="str">
        <f t="shared" si="844"/>
        <v>NA</v>
      </c>
      <c r="AF865" s="47" t="str">
        <f t="shared" si="845"/>
        <v>NA</v>
      </c>
      <c r="AG865" s="47" t="str">
        <f t="shared" si="846"/>
        <v>NA</v>
      </c>
      <c r="AH865" s="47" t="str">
        <f t="shared" si="847"/>
        <v>NA</v>
      </c>
      <c r="AI865" s="47">
        <f t="shared" si="848"/>
        <v>26</v>
      </c>
      <c r="AJ865" s="47">
        <f t="shared" si="849"/>
        <v>27</v>
      </c>
      <c r="AK865" s="47">
        <f t="shared" si="850"/>
        <v>30</v>
      </c>
      <c r="AL865" s="47">
        <f t="shared" si="851"/>
        <v>32</v>
      </c>
      <c r="AM865" s="47">
        <f t="shared" si="852"/>
        <v>34</v>
      </c>
      <c r="AN865" s="47">
        <f t="shared" si="853"/>
        <v>33</v>
      </c>
      <c r="AO865" s="47">
        <f t="shared" si="854"/>
        <v>43</v>
      </c>
      <c r="AP865" s="47">
        <f t="shared" si="855"/>
        <v>37</v>
      </c>
      <c r="AQ865" s="47">
        <f t="shared" si="856"/>
        <v>30</v>
      </c>
      <c r="AR865" s="47">
        <f t="shared" si="857"/>
        <v>30</v>
      </c>
      <c r="AS865" s="47">
        <f t="shared" si="858"/>
        <v>29</v>
      </c>
      <c r="AT865" s="47">
        <f t="shared" si="859"/>
        <v>30</v>
      </c>
      <c r="AU865" s="47">
        <f t="shared" si="860"/>
        <v>31</v>
      </c>
      <c r="AV865" s="47">
        <f t="shared" si="861"/>
        <v>32</v>
      </c>
      <c r="AW865" s="47">
        <f t="shared" si="862"/>
        <v>28</v>
      </c>
      <c r="AX865" s="47">
        <f t="shared" si="863"/>
        <v>24</v>
      </c>
      <c r="AY865" s="47">
        <f t="shared" si="864"/>
        <v>24</v>
      </c>
      <c r="AZ865" s="47" t="str">
        <f t="shared" si="865"/>
        <v>NA</v>
      </c>
      <c r="BA865" s="47" t="str">
        <f t="shared" si="866"/>
        <v>NA</v>
      </c>
      <c r="BB865" s="47">
        <f t="shared" si="867"/>
        <v>28</v>
      </c>
      <c r="BC865" s="47">
        <f t="shared" si="868"/>
        <v>28</v>
      </c>
      <c r="BD865" s="47">
        <f t="shared" si="869"/>
        <v>27</v>
      </c>
      <c r="BE865" s="47">
        <f t="shared" si="870"/>
        <v>27</v>
      </c>
    </row>
    <row r="866" spans="1:57" s="36" customFormat="1" ht="15" customHeight="1" x14ac:dyDescent="0.25">
      <c r="A866" s="54" t="s">
        <v>1150</v>
      </c>
      <c r="B866" s="8" t="s">
        <v>925</v>
      </c>
      <c r="C866" s="81" t="s">
        <v>1127</v>
      </c>
      <c r="D866" s="37"/>
      <c r="E866" s="37"/>
      <c r="F866" s="37"/>
      <c r="G866" s="37"/>
      <c r="H866" s="37">
        <v>608091</v>
      </c>
      <c r="I866" s="37">
        <v>680392</v>
      </c>
      <c r="J866" s="37">
        <v>789254</v>
      </c>
      <c r="K866" s="37">
        <v>949574</v>
      </c>
      <c r="L866" s="37">
        <v>1111760</v>
      </c>
      <c r="M866" s="37">
        <v>1181514</v>
      </c>
      <c r="N866" s="37">
        <v>1416052</v>
      </c>
      <c r="O866" s="37">
        <v>1434212</v>
      </c>
      <c r="P866" s="37">
        <v>1412364</v>
      </c>
      <c r="Q866" s="37">
        <v>1461327</v>
      </c>
      <c r="R866" s="37">
        <v>1647295</v>
      </c>
      <c r="S866" s="37">
        <v>1843904</v>
      </c>
      <c r="T866" s="66">
        <v>2290646</v>
      </c>
      <c r="U866" s="62">
        <v>2633924</v>
      </c>
      <c r="V866" s="67">
        <v>2746834</v>
      </c>
      <c r="W866" s="67">
        <v>2017292</v>
      </c>
      <c r="X866" s="67">
        <v>2155330</v>
      </c>
      <c r="Y866" s="67"/>
      <c r="Z866" s="67"/>
      <c r="AA866" s="154">
        <v>2699948</v>
      </c>
      <c r="AB866" s="154">
        <v>2999749</v>
      </c>
      <c r="AC866" s="147">
        <v>3073349</v>
      </c>
      <c r="AD866" s="147">
        <v>2963366</v>
      </c>
      <c r="AE866" s="47" t="str">
        <f t="shared" si="844"/>
        <v>NA</v>
      </c>
      <c r="AF866" s="47" t="str">
        <f t="shared" si="845"/>
        <v>NA</v>
      </c>
      <c r="AG866" s="47" t="str">
        <f t="shared" si="846"/>
        <v>NA</v>
      </c>
      <c r="AH866" s="47" t="str">
        <f t="shared" si="847"/>
        <v>NA</v>
      </c>
      <c r="AI866" s="47">
        <f t="shared" si="848"/>
        <v>29</v>
      </c>
      <c r="AJ866" s="47">
        <f t="shared" si="849"/>
        <v>31</v>
      </c>
      <c r="AK866" s="47">
        <f t="shared" si="850"/>
        <v>31</v>
      </c>
      <c r="AL866" s="47">
        <f t="shared" si="851"/>
        <v>29</v>
      </c>
      <c r="AM866" s="47">
        <f t="shared" si="852"/>
        <v>29</v>
      </c>
      <c r="AN866" s="47">
        <f t="shared" si="853"/>
        <v>30</v>
      </c>
      <c r="AO866" s="47">
        <f t="shared" si="854"/>
        <v>29</v>
      </c>
      <c r="AP866" s="47">
        <f t="shared" si="855"/>
        <v>26</v>
      </c>
      <c r="AQ866" s="47">
        <f t="shared" si="856"/>
        <v>26</v>
      </c>
      <c r="AR866" s="47">
        <f t="shared" si="857"/>
        <v>26</v>
      </c>
      <c r="AS866" s="47">
        <f t="shared" si="858"/>
        <v>27</v>
      </c>
      <c r="AT866" s="47">
        <f t="shared" si="859"/>
        <v>27</v>
      </c>
      <c r="AU866" s="47">
        <f t="shared" si="860"/>
        <v>26</v>
      </c>
      <c r="AV866" s="47">
        <f t="shared" si="861"/>
        <v>27</v>
      </c>
      <c r="AW866" s="47">
        <f t="shared" si="862"/>
        <v>25</v>
      </c>
      <c r="AX866" s="47">
        <f t="shared" si="863"/>
        <v>26</v>
      </c>
      <c r="AY866" s="47">
        <f t="shared" si="864"/>
        <v>27</v>
      </c>
      <c r="AZ866" s="47" t="str">
        <f t="shared" si="865"/>
        <v>NA</v>
      </c>
      <c r="BA866" s="47" t="str">
        <f t="shared" si="866"/>
        <v>NA</v>
      </c>
      <c r="BB866" s="47">
        <f t="shared" si="867"/>
        <v>30</v>
      </c>
      <c r="BC866" s="47">
        <f t="shared" si="868"/>
        <v>30</v>
      </c>
      <c r="BD866" s="47">
        <f t="shared" si="869"/>
        <v>31</v>
      </c>
      <c r="BE866" s="47">
        <f t="shared" si="870"/>
        <v>31</v>
      </c>
    </row>
    <row r="867" spans="1:57" s="36" customFormat="1" ht="15" customHeight="1" x14ac:dyDescent="0.25">
      <c r="A867" s="54" t="s">
        <v>1152</v>
      </c>
      <c r="B867" s="8" t="s">
        <v>907</v>
      </c>
      <c r="C867" s="81" t="s">
        <v>1127</v>
      </c>
      <c r="D867" s="37"/>
      <c r="E867" s="37"/>
      <c r="F867" s="37"/>
      <c r="G867" s="37"/>
      <c r="H867" s="37">
        <v>385865</v>
      </c>
      <c r="I867" s="37">
        <v>426445</v>
      </c>
      <c r="J867" s="37">
        <v>510006</v>
      </c>
      <c r="K867" s="37">
        <v>617415</v>
      </c>
      <c r="L867" s="37">
        <v>724354</v>
      </c>
      <c r="M867" s="37">
        <v>923243</v>
      </c>
      <c r="N867" s="37">
        <v>1357589</v>
      </c>
      <c r="O867" s="37">
        <v>1207408</v>
      </c>
      <c r="P867" s="37">
        <v>1060043</v>
      </c>
      <c r="Q867" s="37">
        <v>1082336</v>
      </c>
      <c r="R867" s="37">
        <v>1229516</v>
      </c>
      <c r="S867" s="37">
        <v>1348374</v>
      </c>
      <c r="T867" s="66">
        <v>1462131</v>
      </c>
      <c r="U867" s="62">
        <v>1892055</v>
      </c>
      <c r="V867" s="67">
        <v>1808171</v>
      </c>
      <c r="W867" s="67">
        <v>1409056</v>
      </c>
      <c r="X867" s="67">
        <v>1526571</v>
      </c>
      <c r="Y867" s="67"/>
      <c r="Z867" s="67"/>
      <c r="AA867" s="154">
        <v>1996681</v>
      </c>
      <c r="AB867" s="154">
        <v>2253330</v>
      </c>
      <c r="AC867" s="147">
        <v>2395100</v>
      </c>
      <c r="AD867" s="147">
        <v>2256160</v>
      </c>
      <c r="AE867" s="47" t="str">
        <f t="shared" si="844"/>
        <v>NA</v>
      </c>
      <c r="AF867" s="47" t="str">
        <f t="shared" si="845"/>
        <v>NA</v>
      </c>
      <c r="AG867" s="47" t="str">
        <f t="shared" si="846"/>
        <v>NA</v>
      </c>
      <c r="AH867" s="47" t="str">
        <f t="shared" si="847"/>
        <v>NA</v>
      </c>
      <c r="AI867" s="47">
        <f t="shared" si="848"/>
        <v>49</v>
      </c>
      <c r="AJ867" s="47">
        <f t="shared" si="849"/>
        <v>50</v>
      </c>
      <c r="AK867" s="47">
        <f t="shared" si="850"/>
        <v>50</v>
      </c>
      <c r="AL867" s="47">
        <f t="shared" si="851"/>
        <v>51</v>
      </c>
      <c r="AM867" s="47">
        <f t="shared" si="852"/>
        <v>53</v>
      </c>
      <c r="AN867" s="47">
        <f t="shared" si="853"/>
        <v>39</v>
      </c>
      <c r="AO867" s="47">
        <f t="shared" si="854"/>
        <v>31</v>
      </c>
      <c r="AP867" s="47">
        <f t="shared" si="855"/>
        <v>33</v>
      </c>
      <c r="AQ867" s="47">
        <f t="shared" si="856"/>
        <v>40</v>
      </c>
      <c r="AR867" s="47">
        <f t="shared" si="857"/>
        <v>38</v>
      </c>
      <c r="AS867" s="47">
        <f t="shared" si="858"/>
        <v>39</v>
      </c>
      <c r="AT867" s="47">
        <f t="shared" si="859"/>
        <v>38</v>
      </c>
      <c r="AU867" s="47">
        <f t="shared" si="860"/>
        <v>40</v>
      </c>
      <c r="AV867" s="47">
        <f t="shared" si="861"/>
        <v>35</v>
      </c>
      <c r="AW867" s="47">
        <f t="shared" si="862"/>
        <v>35</v>
      </c>
      <c r="AX867" s="47">
        <f t="shared" si="863"/>
        <v>36</v>
      </c>
      <c r="AY867" s="47">
        <f t="shared" si="864"/>
        <v>37</v>
      </c>
      <c r="AZ867" s="47" t="str">
        <f t="shared" si="865"/>
        <v>NA</v>
      </c>
      <c r="BA867" s="47" t="str">
        <f t="shared" si="866"/>
        <v>NA</v>
      </c>
      <c r="BB867" s="47">
        <f t="shared" si="867"/>
        <v>36</v>
      </c>
      <c r="BC867" s="47">
        <f t="shared" si="868"/>
        <v>37</v>
      </c>
      <c r="BD867" s="47">
        <f t="shared" si="869"/>
        <v>35</v>
      </c>
      <c r="BE867" s="47">
        <f t="shared" si="870"/>
        <v>35</v>
      </c>
    </row>
    <row r="868" spans="1:57" s="36" customFormat="1" ht="15" customHeight="1" x14ac:dyDescent="0.25">
      <c r="A868" s="54" t="s">
        <v>1153</v>
      </c>
      <c r="B868" s="8" t="s">
        <v>907</v>
      </c>
      <c r="C868" s="81" t="s">
        <v>1127</v>
      </c>
      <c r="D868" s="37"/>
      <c r="E868" s="37"/>
      <c r="F868" s="37"/>
      <c r="G868" s="37"/>
      <c r="H868" s="37">
        <v>331636</v>
      </c>
      <c r="I868" s="37">
        <v>362407</v>
      </c>
      <c r="J868" s="37">
        <v>413635</v>
      </c>
      <c r="K868" s="37">
        <v>474058</v>
      </c>
      <c r="L868" s="37">
        <v>539800</v>
      </c>
      <c r="M868" s="37">
        <v>634517</v>
      </c>
      <c r="N868" s="37">
        <v>912399</v>
      </c>
      <c r="O868" s="37">
        <v>890511</v>
      </c>
      <c r="P868" s="37">
        <v>860189</v>
      </c>
      <c r="Q868" s="37">
        <v>877151</v>
      </c>
      <c r="R868" s="37">
        <v>993417</v>
      </c>
      <c r="S868" s="37">
        <v>1154570</v>
      </c>
      <c r="T868" s="66">
        <v>1337158</v>
      </c>
      <c r="U868" s="62">
        <v>1662377</v>
      </c>
      <c r="V868" s="67">
        <v>1705917</v>
      </c>
      <c r="W868" s="67">
        <v>1305944</v>
      </c>
      <c r="X868" s="67">
        <v>1385745</v>
      </c>
      <c r="Y868" s="67"/>
      <c r="Z868" s="67"/>
      <c r="AA868" s="154">
        <v>1823748</v>
      </c>
      <c r="AB868" s="154">
        <v>2149203</v>
      </c>
      <c r="AC868" s="147">
        <v>2193511</v>
      </c>
      <c r="AD868" s="147">
        <v>2031843</v>
      </c>
      <c r="AE868" s="47" t="str">
        <f t="shared" si="844"/>
        <v>NA</v>
      </c>
      <c r="AF868" s="47" t="str">
        <f t="shared" si="845"/>
        <v>NA</v>
      </c>
      <c r="AG868" s="47" t="str">
        <f t="shared" si="846"/>
        <v>NA</v>
      </c>
      <c r="AH868" s="47" t="str">
        <f t="shared" si="847"/>
        <v>NA</v>
      </c>
      <c r="AI868" s="47">
        <f t="shared" si="848"/>
        <v>60</v>
      </c>
      <c r="AJ868" s="47">
        <f t="shared" si="849"/>
        <v>64</v>
      </c>
      <c r="AK868" s="47">
        <f t="shared" si="850"/>
        <v>68</v>
      </c>
      <c r="AL868" s="47">
        <f t="shared" si="851"/>
        <v>71</v>
      </c>
      <c r="AM868" s="47">
        <f t="shared" si="852"/>
        <v>72</v>
      </c>
      <c r="AN868" s="47">
        <f t="shared" si="853"/>
        <v>70</v>
      </c>
      <c r="AO868" s="47">
        <f t="shared" si="854"/>
        <v>54</v>
      </c>
      <c r="AP868" s="47">
        <f t="shared" si="855"/>
        <v>55</v>
      </c>
      <c r="AQ868" s="47">
        <f t="shared" si="856"/>
        <v>54</v>
      </c>
      <c r="AR868" s="47">
        <f t="shared" si="857"/>
        <v>51</v>
      </c>
      <c r="AS868" s="47">
        <f t="shared" si="858"/>
        <v>52</v>
      </c>
      <c r="AT868" s="47">
        <f t="shared" si="859"/>
        <v>47</v>
      </c>
      <c r="AU868" s="47">
        <f t="shared" si="860"/>
        <v>45</v>
      </c>
      <c r="AV868" s="47">
        <f t="shared" si="861"/>
        <v>43</v>
      </c>
      <c r="AW868" s="47">
        <f t="shared" si="862"/>
        <v>41</v>
      </c>
      <c r="AX868" s="47">
        <f t="shared" si="863"/>
        <v>43</v>
      </c>
      <c r="AY868" s="47">
        <f t="shared" si="864"/>
        <v>43</v>
      </c>
      <c r="AZ868" s="47" t="str">
        <f t="shared" si="865"/>
        <v>NA</v>
      </c>
      <c r="BA868" s="47" t="str">
        <f t="shared" si="866"/>
        <v>NA</v>
      </c>
      <c r="BB868" s="47">
        <f t="shared" si="867"/>
        <v>39</v>
      </c>
      <c r="BC868" s="47">
        <f t="shared" si="868"/>
        <v>38</v>
      </c>
      <c r="BD868" s="47">
        <f t="shared" si="869"/>
        <v>41</v>
      </c>
      <c r="BE868" s="47">
        <f t="shared" si="870"/>
        <v>41</v>
      </c>
    </row>
    <row r="869" spans="1:57" s="36" customFormat="1" ht="15" customHeight="1" x14ac:dyDescent="0.25">
      <c r="A869" s="54" t="s">
        <v>503</v>
      </c>
      <c r="B869" s="8" t="s">
        <v>907</v>
      </c>
      <c r="C869" s="81" t="s">
        <v>1127</v>
      </c>
      <c r="D869" s="37"/>
      <c r="E869" s="37"/>
      <c r="F869" s="37"/>
      <c r="G869" s="37"/>
      <c r="H869" s="37">
        <v>447302</v>
      </c>
      <c r="I869" s="37">
        <v>500163</v>
      </c>
      <c r="J869" s="37">
        <v>587000</v>
      </c>
      <c r="K869" s="37">
        <v>663500</v>
      </c>
      <c r="L869" s="37">
        <v>784500</v>
      </c>
      <c r="M869" s="37">
        <v>908000</v>
      </c>
      <c r="N869" s="37">
        <v>1044542</v>
      </c>
      <c r="O869" s="37">
        <v>1003832</v>
      </c>
      <c r="P869" s="37">
        <v>964313</v>
      </c>
      <c r="Q869" s="37">
        <v>968511</v>
      </c>
      <c r="R869" s="37">
        <v>1150148</v>
      </c>
      <c r="S869" s="37">
        <v>1270303</v>
      </c>
      <c r="T869" s="66">
        <v>1447887</v>
      </c>
      <c r="U869" s="62">
        <v>1670092</v>
      </c>
      <c r="V869" s="67">
        <v>1630626</v>
      </c>
      <c r="W869" s="67">
        <v>1340700</v>
      </c>
      <c r="X869" s="67">
        <v>1479700</v>
      </c>
      <c r="Y869" s="67"/>
      <c r="Z869" s="67"/>
      <c r="AA869" s="154">
        <v>1809200</v>
      </c>
      <c r="AB869" s="154">
        <v>2131400</v>
      </c>
      <c r="AC869" s="147">
        <v>2219600</v>
      </c>
      <c r="AD869" s="147">
        <v>2064300</v>
      </c>
      <c r="AE869" s="47" t="str">
        <f t="shared" si="844"/>
        <v>NA</v>
      </c>
      <c r="AF869" s="47" t="str">
        <f t="shared" si="845"/>
        <v>NA</v>
      </c>
      <c r="AG869" s="47" t="str">
        <f t="shared" si="846"/>
        <v>NA</v>
      </c>
      <c r="AH869" s="47" t="str">
        <f t="shared" si="847"/>
        <v>NA</v>
      </c>
      <c r="AI869" s="47">
        <f t="shared" si="848"/>
        <v>39</v>
      </c>
      <c r="AJ869" s="47">
        <f t="shared" si="849"/>
        <v>39</v>
      </c>
      <c r="AK869" s="47">
        <f t="shared" si="850"/>
        <v>38</v>
      </c>
      <c r="AL869" s="47">
        <f t="shared" si="851"/>
        <v>46</v>
      </c>
      <c r="AM869" s="47">
        <f t="shared" si="852"/>
        <v>44</v>
      </c>
      <c r="AN869" s="47">
        <f t="shared" si="853"/>
        <v>40</v>
      </c>
      <c r="AO869" s="47">
        <f t="shared" si="854"/>
        <v>42</v>
      </c>
      <c r="AP869" s="47">
        <f t="shared" si="855"/>
        <v>44</v>
      </c>
      <c r="AQ869" s="47">
        <f t="shared" si="856"/>
        <v>44</v>
      </c>
      <c r="AR869" s="47">
        <f t="shared" si="857"/>
        <v>44</v>
      </c>
      <c r="AS869" s="47">
        <f t="shared" si="858"/>
        <v>42</v>
      </c>
      <c r="AT869" s="47">
        <f t="shared" si="859"/>
        <v>42</v>
      </c>
      <c r="AU869" s="47">
        <f t="shared" si="860"/>
        <v>42</v>
      </c>
      <c r="AV869" s="47">
        <f t="shared" si="861"/>
        <v>42</v>
      </c>
      <c r="AW869" s="47">
        <f t="shared" si="862"/>
        <v>44</v>
      </c>
      <c r="AX869" s="47">
        <f t="shared" si="863"/>
        <v>41</v>
      </c>
      <c r="AY869" s="47">
        <f t="shared" si="864"/>
        <v>38</v>
      </c>
      <c r="AZ869" s="47" t="str">
        <f t="shared" si="865"/>
        <v>NA</v>
      </c>
      <c r="BA869" s="47" t="str">
        <f t="shared" si="866"/>
        <v>NA</v>
      </c>
      <c r="BB869" s="47">
        <f t="shared" si="867"/>
        <v>41</v>
      </c>
      <c r="BC869" s="47">
        <f t="shared" si="868"/>
        <v>40</v>
      </c>
      <c r="BD869" s="47">
        <f t="shared" si="869"/>
        <v>39</v>
      </c>
      <c r="BE869" s="47">
        <f t="shared" si="870"/>
        <v>40</v>
      </c>
    </row>
    <row r="870" spans="1:57" s="36" customFormat="1" ht="15" customHeight="1" x14ac:dyDescent="0.25">
      <c r="A870" s="54" t="s">
        <v>699</v>
      </c>
      <c r="B870" s="8" t="s">
        <v>912</v>
      </c>
      <c r="C870" s="81" t="s">
        <v>1127</v>
      </c>
      <c r="D870" s="37"/>
      <c r="E870" s="37"/>
      <c r="F870" s="37"/>
      <c r="G870" s="37"/>
      <c r="H870" s="37">
        <v>624407</v>
      </c>
      <c r="I870" s="37">
        <v>719541</v>
      </c>
      <c r="J870" s="37">
        <v>808381</v>
      </c>
      <c r="K870" s="37">
        <v>947648</v>
      </c>
      <c r="L870" s="37">
        <v>1069641</v>
      </c>
      <c r="M870" s="37">
        <v>1119027</v>
      </c>
      <c r="N870" s="37">
        <v>1278774</v>
      </c>
      <c r="O870" s="37">
        <v>1245406</v>
      </c>
      <c r="P870" s="37">
        <v>1141722</v>
      </c>
      <c r="Q870" s="37">
        <v>1127350</v>
      </c>
      <c r="R870" s="37">
        <v>1261562</v>
      </c>
      <c r="S870" s="37">
        <v>1369969</v>
      </c>
      <c r="T870" s="66">
        <v>1491275</v>
      </c>
      <c r="U870" s="62">
        <v>1726318</v>
      </c>
      <c r="V870" s="67">
        <v>1730772</v>
      </c>
      <c r="W870" s="67">
        <v>1314603</v>
      </c>
      <c r="X870" s="67">
        <v>1367878</v>
      </c>
      <c r="Y870" s="67"/>
      <c r="Z870" s="67"/>
      <c r="AA870" s="154">
        <v>1730829</v>
      </c>
      <c r="AB870" s="154">
        <v>2015283</v>
      </c>
      <c r="AC870" s="147">
        <v>2050199</v>
      </c>
      <c r="AD870" s="147">
        <v>1927573</v>
      </c>
      <c r="AE870" s="47" t="str">
        <f t="shared" si="844"/>
        <v>NA</v>
      </c>
      <c r="AF870" s="47" t="str">
        <f t="shared" si="845"/>
        <v>NA</v>
      </c>
      <c r="AG870" s="47" t="str">
        <f t="shared" si="846"/>
        <v>NA</v>
      </c>
      <c r="AH870" s="47" t="str">
        <f t="shared" si="847"/>
        <v>NA</v>
      </c>
      <c r="AI870" s="47">
        <f t="shared" si="848"/>
        <v>28</v>
      </c>
      <c r="AJ870" s="47">
        <f t="shared" si="849"/>
        <v>29</v>
      </c>
      <c r="AK870" s="47">
        <f t="shared" si="850"/>
        <v>29</v>
      </c>
      <c r="AL870" s="47">
        <f t="shared" si="851"/>
        <v>30</v>
      </c>
      <c r="AM870" s="47">
        <f t="shared" si="852"/>
        <v>30</v>
      </c>
      <c r="AN870" s="47">
        <f t="shared" si="853"/>
        <v>31</v>
      </c>
      <c r="AO870" s="47">
        <f t="shared" si="854"/>
        <v>34</v>
      </c>
      <c r="AP870" s="47">
        <f t="shared" si="855"/>
        <v>31</v>
      </c>
      <c r="AQ870" s="47">
        <f t="shared" si="856"/>
        <v>33</v>
      </c>
      <c r="AR870" s="47">
        <f t="shared" si="857"/>
        <v>34</v>
      </c>
      <c r="AS870" s="47">
        <f t="shared" si="858"/>
        <v>37</v>
      </c>
      <c r="AT870" s="47">
        <f t="shared" si="859"/>
        <v>37</v>
      </c>
      <c r="AU870" s="47">
        <f t="shared" si="860"/>
        <v>38</v>
      </c>
      <c r="AV870" s="47">
        <f t="shared" si="861"/>
        <v>40</v>
      </c>
      <c r="AW870" s="47">
        <f t="shared" si="862"/>
        <v>40</v>
      </c>
      <c r="AX870" s="47">
        <f t="shared" si="863"/>
        <v>42</v>
      </c>
      <c r="AY870" s="47">
        <f t="shared" si="864"/>
        <v>46</v>
      </c>
      <c r="AZ870" s="47" t="str">
        <f t="shared" si="865"/>
        <v>NA</v>
      </c>
      <c r="BA870" s="47" t="str">
        <f t="shared" si="866"/>
        <v>NA</v>
      </c>
      <c r="BB870" s="47">
        <f t="shared" si="867"/>
        <v>44</v>
      </c>
      <c r="BC870" s="47">
        <f t="shared" si="868"/>
        <v>43</v>
      </c>
      <c r="BD870" s="47">
        <f t="shared" si="869"/>
        <v>43</v>
      </c>
      <c r="BE870" s="47">
        <f t="shared" si="870"/>
        <v>44</v>
      </c>
    </row>
    <row r="871" spans="1:57" s="36" customFormat="1" ht="15" customHeight="1" x14ac:dyDescent="0.25">
      <c r="A871" s="54" t="s">
        <v>1151</v>
      </c>
      <c r="B871" s="8" t="s">
        <v>912</v>
      </c>
      <c r="C871" s="81" t="s">
        <v>1127</v>
      </c>
      <c r="D871" s="37"/>
      <c r="E871" s="37"/>
      <c r="F871" s="37"/>
      <c r="G871" s="37"/>
      <c r="H871" s="37">
        <v>570689</v>
      </c>
      <c r="I871" s="37">
        <v>606496</v>
      </c>
      <c r="J871" s="98">
        <f>((L871-I871)/3)+I871</f>
        <v>708030.66666666663</v>
      </c>
      <c r="K871" s="98">
        <f>((L871-I871)/3)+J871</f>
        <v>809565.33333333326</v>
      </c>
      <c r="L871" s="37">
        <v>911100</v>
      </c>
      <c r="M871" s="37">
        <v>1007600</v>
      </c>
      <c r="N871" s="37">
        <v>1372200</v>
      </c>
      <c r="O871" s="37">
        <v>1361200</v>
      </c>
      <c r="P871" s="37">
        <v>1288100</v>
      </c>
      <c r="Q871" s="37">
        <v>1278100</v>
      </c>
      <c r="R871" s="37">
        <v>1394782</v>
      </c>
      <c r="S871" s="37">
        <v>1556945</v>
      </c>
      <c r="T871" s="66">
        <v>1771954</v>
      </c>
      <c r="U871" s="62">
        <v>2144271</v>
      </c>
      <c r="V871" s="67">
        <v>2018855</v>
      </c>
      <c r="W871" s="67">
        <v>1527678</v>
      </c>
      <c r="X871" s="67">
        <v>1561470</v>
      </c>
      <c r="Y871" s="67"/>
      <c r="Z871" s="67"/>
      <c r="AA871" s="154">
        <v>1772394</v>
      </c>
      <c r="AB871" s="154">
        <v>1985942</v>
      </c>
      <c r="AC871" s="147">
        <v>1987027</v>
      </c>
      <c r="AD871" s="147">
        <v>1927404</v>
      </c>
      <c r="AE871" s="47" t="str">
        <f t="shared" si="844"/>
        <v>NA</v>
      </c>
      <c r="AF871" s="47" t="str">
        <f t="shared" si="845"/>
        <v>NA</v>
      </c>
      <c r="AG871" s="47" t="str">
        <f t="shared" si="846"/>
        <v>NA</v>
      </c>
      <c r="AH871" s="47" t="str">
        <f t="shared" si="847"/>
        <v>NA</v>
      </c>
      <c r="AI871" s="47">
        <f t="shared" si="848"/>
        <v>31</v>
      </c>
      <c r="AJ871" s="47">
        <f t="shared" si="849"/>
        <v>32</v>
      </c>
      <c r="AK871" s="47">
        <f t="shared" si="850"/>
        <v>33</v>
      </c>
      <c r="AL871" s="47">
        <f t="shared" si="851"/>
        <v>34</v>
      </c>
      <c r="AM871" s="47">
        <f t="shared" si="852"/>
        <v>36</v>
      </c>
      <c r="AN871" s="47">
        <f t="shared" si="853"/>
        <v>35</v>
      </c>
      <c r="AO871" s="47">
        <f t="shared" si="854"/>
        <v>30</v>
      </c>
      <c r="AP871" s="47">
        <f t="shared" si="855"/>
        <v>30</v>
      </c>
      <c r="AQ871" s="47">
        <f t="shared" si="856"/>
        <v>29</v>
      </c>
      <c r="AR871" s="47">
        <f t="shared" si="857"/>
        <v>29</v>
      </c>
      <c r="AS871" s="47">
        <f t="shared" si="858"/>
        <v>31</v>
      </c>
      <c r="AT871" s="47">
        <f t="shared" si="859"/>
        <v>29</v>
      </c>
      <c r="AU871" s="47">
        <f t="shared" si="860"/>
        <v>32</v>
      </c>
      <c r="AV871" s="47">
        <f t="shared" si="861"/>
        <v>33</v>
      </c>
      <c r="AW871" s="47">
        <f t="shared" si="862"/>
        <v>33</v>
      </c>
      <c r="AX871" s="47">
        <f t="shared" si="863"/>
        <v>33</v>
      </c>
      <c r="AY871" s="47">
        <f t="shared" si="864"/>
        <v>35</v>
      </c>
      <c r="AZ871" s="47" t="str">
        <f t="shared" si="865"/>
        <v>NA</v>
      </c>
      <c r="BA871" s="47" t="str">
        <f t="shared" si="866"/>
        <v>NA</v>
      </c>
      <c r="BB871" s="47">
        <f t="shared" si="867"/>
        <v>42</v>
      </c>
      <c r="BC871" s="47">
        <f t="shared" si="868"/>
        <v>45</v>
      </c>
      <c r="BD871" s="47">
        <f t="shared" si="869"/>
        <v>44</v>
      </c>
      <c r="BE871" s="47">
        <f t="shared" si="870"/>
        <v>45</v>
      </c>
    </row>
    <row r="872" spans="1:57" s="36" customFormat="1" ht="15" customHeight="1" x14ac:dyDescent="0.25">
      <c r="A872" s="54" t="s">
        <v>1155</v>
      </c>
      <c r="B872" s="8" t="s">
        <v>915</v>
      </c>
      <c r="C872" s="81" t="s">
        <v>1127</v>
      </c>
      <c r="D872" s="37"/>
      <c r="E872" s="37"/>
      <c r="F872" s="37"/>
      <c r="G872" s="37"/>
      <c r="H872" s="37">
        <v>458052</v>
      </c>
      <c r="I872" s="37">
        <v>536430</v>
      </c>
      <c r="J872" s="37">
        <v>623981</v>
      </c>
      <c r="K872" s="37">
        <v>748194</v>
      </c>
      <c r="L872" s="37">
        <v>833659</v>
      </c>
      <c r="M872" s="37">
        <v>905680</v>
      </c>
      <c r="N872" s="37">
        <v>963676</v>
      </c>
      <c r="O872" s="37">
        <v>949923</v>
      </c>
      <c r="P872" s="37">
        <v>894236</v>
      </c>
      <c r="Q872" s="37">
        <v>930373</v>
      </c>
      <c r="R872" s="37">
        <v>1080026</v>
      </c>
      <c r="S872" s="37">
        <v>1164069</v>
      </c>
      <c r="T872" s="66">
        <v>1245281</v>
      </c>
      <c r="U872" s="62">
        <v>1441232</v>
      </c>
      <c r="V872" s="67">
        <v>1412609</v>
      </c>
      <c r="W872" s="67">
        <v>1128675</v>
      </c>
      <c r="X872" s="67">
        <v>1249254</v>
      </c>
      <c r="Y872" s="67"/>
      <c r="Z872" s="67"/>
      <c r="AA872" s="154">
        <v>1634685</v>
      </c>
      <c r="AB872" s="154">
        <v>1876669</v>
      </c>
      <c r="AC872" s="147">
        <v>1845799</v>
      </c>
      <c r="AD872" s="147">
        <v>1746962</v>
      </c>
      <c r="AE872" s="47" t="str">
        <f t="shared" si="844"/>
        <v>NA</v>
      </c>
      <c r="AF872" s="47" t="str">
        <f t="shared" si="845"/>
        <v>NA</v>
      </c>
      <c r="AG872" s="47" t="str">
        <f t="shared" si="846"/>
        <v>NA</v>
      </c>
      <c r="AH872" s="47" t="str">
        <f t="shared" si="847"/>
        <v>NA</v>
      </c>
      <c r="AI872" s="47">
        <f t="shared" si="848"/>
        <v>37</v>
      </c>
      <c r="AJ872" s="47">
        <f t="shared" si="849"/>
        <v>35</v>
      </c>
      <c r="AK872" s="47">
        <f t="shared" si="850"/>
        <v>35</v>
      </c>
      <c r="AL872" s="47">
        <f t="shared" si="851"/>
        <v>37</v>
      </c>
      <c r="AM872" s="47">
        <f t="shared" si="852"/>
        <v>39</v>
      </c>
      <c r="AN872" s="47">
        <f t="shared" si="853"/>
        <v>42</v>
      </c>
      <c r="AO872" s="47">
        <f t="shared" si="854"/>
        <v>49</v>
      </c>
      <c r="AP872" s="47">
        <f t="shared" si="855"/>
        <v>46</v>
      </c>
      <c r="AQ872" s="47">
        <f t="shared" si="856"/>
        <v>47</v>
      </c>
      <c r="AR872" s="47">
        <f t="shared" si="857"/>
        <v>46</v>
      </c>
      <c r="AS872" s="47">
        <f t="shared" si="858"/>
        <v>46</v>
      </c>
      <c r="AT872" s="47">
        <f t="shared" si="859"/>
        <v>46</v>
      </c>
      <c r="AU872" s="47">
        <f t="shared" si="860"/>
        <v>51</v>
      </c>
      <c r="AV872" s="47">
        <f t="shared" si="861"/>
        <v>51</v>
      </c>
      <c r="AW872" s="47">
        <f t="shared" si="862"/>
        <v>52</v>
      </c>
      <c r="AX872" s="47">
        <f t="shared" si="863"/>
        <v>49</v>
      </c>
      <c r="AY872" s="47">
        <f t="shared" si="864"/>
        <v>50</v>
      </c>
      <c r="AZ872" s="47" t="str">
        <f t="shared" si="865"/>
        <v>NA</v>
      </c>
      <c r="BA872" s="47" t="str">
        <f t="shared" si="866"/>
        <v>NA</v>
      </c>
      <c r="BB872" s="47">
        <f t="shared" si="867"/>
        <v>48</v>
      </c>
      <c r="BC872" s="47">
        <f t="shared" si="868"/>
        <v>47</v>
      </c>
      <c r="BD872" s="47">
        <f t="shared" si="869"/>
        <v>49</v>
      </c>
      <c r="BE872" s="47">
        <f t="shared" si="870"/>
        <v>49</v>
      </c>
    </row>
    <row r="873" spans="1:57" s="36" customFormat="1" ht="15" customHeight="1" x14ac:dyDescent="0.25">
      <c r="A873" s="54" t="s">
        <v>1154</v>
      </c>
      <c r="B873" s="8" t="s">
        <v>907</v>
      </c>
      <c r="C873" s="81" t="s">
        <v>1127</v>
      </c>
      <c r="D873" s="37"/>
      <c r="E873" s="37"/>
      <c r="F873" s="37"/>
      <c r="G873" s="37"/>
      <c r="H873" s="37">
        <v>484126</v>
      </c>
      <c r="I873" s="37">
        <v>525487</v>
      </c>
      <c r="J873" s="37">
        <v>605509</v>
      </c>
      <c r="K873" s="37">
        <v>691088</v>
      </c>
      <c r="L873" s="37">
        <v>780872</v>
      </c>
      <c r="M873" s="37">
        <v>887489</v>
      </c>
      <c r="N873" s="37">
        <v>1253385</v>
      </c>
      <c r="O873" s="37">
        <v>1135925</v>
      </c>
      <c r="P873" s="37">
        <v>1031991</v>
      </c>
      <c r="Q873" s="37">
        <v>1043476</v>
      </c>
      <c r="R873" s="37">
        <v>1179988</v>
      </c>
      <c r="S873" s="37">
        <v>1275529</v>
      </c>
      <c r="T873" s="66">
        <v>1412410</v>
      </c>
      <c r="U873" s="62">
        <v>1656565</v>
      </c>
      <c r="V873" s="67">
        <v>1611319</v>
      </c>
      <c r="W873" s="67">
        <v>1266437</v>
      </c>
      <c r="X873" s="67">
        <v>1306796</v>
      </c>
      <c r="Y873" s="67"/>
      <c r="Z873" s="67"/>
      <c r="AA873" s="154">
        <v>1550054</v>
      </c>
      <c r="AB873" s="154">
        <v>1807948</v>
      </c>
      <c r="AC873" s="147">
        <v>1881031</v>
      </c>
      <c r="AD873" s="147">
        <v>1784479</v>
      </c>
      <c r="AE873" s="47" t="str">
        <f t="shared" si="844"/>
        <v>NA</v>
      </c>
      <c r="AF873" s="47" t="str">
        <f t="shared" si="845"/>
        <v>NA</v>
      </c>
      <c r="AG873" s="47" t="str">
        <f t="shared" si="846"/>
        <v>NA</v>
      </c>
      <c r="AH873" s="47" t="str">
        <f t="shared" si="847"/>
        <v>NA</v>
      </c>
      <c r="AI873" s="47">
        <f t="shared" si="848"/>
        <v>35</v>
      </c>
      <c r="AJ873" s="47">
        <f t="shared" si="849"/>
        <v>36</v>
      </c>
      <c r="AK873" s="47">
        <f t="shared" si="850"/>
        <v>36</v>
      </c>
      <c r="AL873" s="47">
        <f t="shared" si="851"/>
        <v>40</v>
      </c>
      <c r="AM873" s="47">
        <f t="shared" si="852"/>
        <v>45</v>
      </c>
      <c r="AN873" s="47">
        <f t="shared" si="853"/>
        <v>44</v>
      </c>
      <c r="AO873" s="47">
        <f t="shared" si="854"/>
        <v>35</v>
      </c>
      <c r="AP873" s="47">
        <f t="shared" si="855"/>
        <v>35</v>
      </c>
      <c r="AQ873" s="47">
        <f t="shared" si="856"/>
        <v>41</v>
      </c>
      <c r="AR873" s="47">
        <f t="shared" si="857"/>
        <v>40</v>
      </c>
      <c r="AS873" s="47">
        <f t="shared" si="858"/>
        <v>41</v>
      </c>
      <c r="AT873" s="47">
        <f t="shared" si="859"/>
        <v>41</v>
      </c>
      <c r="AU873" s="47">
        <f t="shared" si="860"/>
        <v>43</v>
      </c>
      <c r="AV873" s="47">
        <f t="shared" si="861"/>
        <v>44</v>
      </c>
      <c r="AW873" s="47">
        <f t="shared" si="862"/>
        <v>45</v>
      </c>
      <c r="AX873" s="47">
        <f t="shared" si="863"/>
        <v>44</v>
      </c>
      <c r="AY873" s="47">
        <f t="shared" si="864"/>
        <v>47</v>
      </c>
      <c r="AZ873" s="47" t="str">
        <f t="shared" si="865"/>
        <v>NA</v>
      </c>
      <c r="BA873" s="47" t="str">
        <f t="shared" si="866"/>
        <v>NA</v>
      </c>
      <c r="BB873" s="47">
        <f t="shared" si="867"/>
        <v>52</v>
      </c>
      <c r="BC873" s="47">
        <f t="shared" si="868"/>
        <v>50</v>
      </c>
      <c r="BD873" s="47">
        <f t="shared" si="869"/>
        <v>46</v>
      </c>
      <c r="BE873" s="47">
        <f t="shared" si="870"/>
        <v>48</v>
      </c>
    </row>
    <row r="874" spans="1:57" s="36" customFormat="1" ht="15" customHeight="1" x14ac:dyDescent="0.25">
      <c r="A874" s="54" t="s">
        <v>1157</v>
      </c>
      <c r="B874" s="8" t="s">
        <v>907</v>
      </c>
      <c r="C874" s="81" t="s">
        <v>1127</v>
      </c>
      <c r="D874" s="37"/>
      <c r="E874" s="37"/>
      <c r="F874" s="37"/>
      <c r="G874" s="37"/>
      <c r="H874" s="37">
        <v>442071</v>
      </c>
      <c r="I874" s="37">
        <v>502216</v>
      </c>
      <c r="J874" s="37">
        <v>583163</v>
      </c>
      <c r="K874" s="37">
        <v>683424</v>
      </c>
      <c r="L874" s="37">
        <v>793214</v>
      </c>
      <c r="M874" s="37">
        <v>884782</v>
      </c>
      <c r="N874" s="37">
        <v>906942</v>
      </c>
      <c r="O874" s="37">
        <v>917254</v>
      </c>
      <c r="P874" s="37">
        <v>851253</v>
      </c>
      <c r="Q874" s="37">
        <v>823915</v>
      </c>
      <c r="R874" s="37">
        <v>924464</v>
      </c>
      <c r="S874" s="37">
        <v>1035542</v>
      </c>
      <c r="T874" s="66">
        <v>1156350</v>
      </c>
      <c r="U874" s="62">
        <v>1360966</v>
      </c>
      <c r="V874" s="67">
        <v>1365792</v>
      </c>
      <c r="W874" s="67">
        <v>1096322</v>
      </c>
      <c r="X874" s="67">
        <v>1243561</v>
      </c>
      <c r="Y874" s="67"/>
      <c r="Z874" s="67"/>
      <c r="AA874" s="154">
        <v>1557427</v>
      </c>
      <c r="AB874" s="154">
        <v>1755755</v>
      </c>
      <c r="AC874" s="147">
        <v>1781763</v>
      </c>
      <c r="AD874" s="147">
        <v>1627469</v>
      </c>
      <c r="AE874" s="47" t="str">
        <f t="shared" si="844"/>
        <v>NA</v>
      </c>
      <c r="AF874" s="47" t="str">
        <f t="shared" si="845"/>
        <v>NA</v>
      </c>
      <c r="AG874" s="47" t="str">
        <f t="shared" si="846"/>
        <v>NA</v>
      </c>
      <c r="AH874" s="47" t="str">
        <f t="shared" si="847"/>
        <v>NA</v>
      </c>
      <c r="AI874" s="47">
        <f t="shared" si="848"/>
        <v>40</v>
      </c>
      <c r="AJ874" s="47">
        <f t="shared" si="849"/>
        <v>38</v>
      </c>
      <c r="AK874" s="47">
        <f t="shared" si="850"/>
        <v>39</v>
      </c>
      <c r="AL874" s="47">
        <f t="shared" si="851"/>
        <v>41</v>
      </c>
      <c r="AM874" s="47">
        <f t="shared" si="852"/>
        <v>42</v>
      </c>
      <c r="AN874" s="47">
        <f t="shared" si="853"/>
        <v>45</v>
      </c>
      <c r="AO874" s="47">
        <f t="shared" si="854"/>
        <v>58</v>
      </c>
      <c r="AP874" s="47">
        <f t="shared" si="855"/>
        <v>51</v>
      </c>
      <c r="AQ874" s="47">
        <f t="shared" si="856"/>
        <v>55</v>
      </c>
      <c r="AR874" s="47">
        <f t="shared" si="857"/>
        <v>56</v>
      </c>
      <c r="AS874" s="47">
        <f t="shared" si="858"/>
        <v>56</v>
      </c>
      <c r="AT874" s="47">
        <f t="shared" si="859"/>
        <v>53</v>
      </c>
      <c r="AU874" s="47">
        <f t="shared" si="860"/>
        <v>53</v>
      </c>
      <c r="AV874" s="47">
        <f t="shared" si="861"/>
        <v>54</v>
      </c>
      <c r="AW874" s="47">
        <f t="shared" si="862"/>
        <v>54</v>
      </c>
      <c r="AX874" s="47">
        <f t="shared" si="863"/>
        <v>51</v>
      </c>
      <c r="AY874" s="47">
        <f t="shared" si="864"/>
        <v>51</v>
      </c>
      <c r="AZ874" s="47" t="str">
        <f t="shared" si="865"/>
        <v>NA</v>
      </c>
      <c r="BA874" s="47" t="str">
        <f t="shared" si="866"/>
        <v>NA</v>
      </c>
      <c r="BB874" s="47">
        <f t="shared" si="867"/>
        <v>50</v>
      </c>
      <c r="BC874" s="47">
        <f t="shared" si="868"/>
        <v>52</v>
      </c>
      <c r="BD874" s="47">
        <f t="shared" si="869"/>
        <v>51</v>
      </c>
      <c r="BE874" s="47">
        <f t="shared" si="870"/>
        <v>55</v>
      </c>
    </row>
    <row r="875" spans="1:57" s="36" customFormat="1" ht="15" customHeight="1" x14ac:dyDescent="0.25">
      <c r="A875" s="54" t="s">
        <v>705</v>
      </c>
      <c r="B875" s="8" t="s">
        <v>907</v>
      </c>
      <c r="C875" s="81" t="s">
        <v>1127</v>
      </c>
      <c r="D875" s="37"/>
      <c r="E875" s="37"/>
      <c r="F875" s="37"/>
      <c r="G875" s="37"/>
      <c r="H875" s="37">
        <v>339291</v>
      </c>
      <c r="I875" s="37">
        <v>380974</v>
      </c>
      <c r="J875" s="37">
        <v>433717</v>
      </c>
      <c r="K875" s="37">
        <v>484728</v>
      </c>
      <c r="L875" s="37">
        <v>560661</v>
      </c>
      <c r="M875" s="37">
        <v>652161</v>
      </c>
      <c r="N875" s="37">
        <v>913207</v>
      </c>
      <c r="O875" s="37">
        <v>664581</v>
      </c>
      <c r="P875" s="37">
        <v>578473</v>
      </c>
      <c r="Q875" s="37">
        <v>620300</v>
      </c>
      <c r="R875" s="37">
        <v>694051</v>
      </c>
      <c r="S875" s="37">
        <v>776900</v>
      </c>
      <c r="T875" s="66">
        <v>916017</v>
      </c>
      <c r="U875" s="62">
        <v>1101386</v>
      </c>
      <c r="V875" s="67">
        <v>1144996</v>
      </c>
      <c r="W875" s="67">
        <v>916291</v>
      </c>
      <c r="X875" s="67">
        <v>992280</v>
      </c>
      <c r="Y875" s="67"/>
      <c r="Z875" s="67"/>
      <c r="AA875" s="154">
        <v>1403061</v>
      </c>
      <c r="AB875" s="154">
        <v>1616004</v>
      </c>
      <c r="AC875" s="147">
        <v>1644117</v>
      </c>
      <c r="AD875" s="147">
        <v>1654531</v>
      </c>
      <c r="AE875" s="47" t="str">
        <f t="shared" si="844"/>
        <v>NA</v>
      </c>
      <c r="AF875" s="47" t="str">
        <f t="shared" si="845"/>
        <v>NA</v>
      </c>
      <c r="AG875" s="47" t="str">
        <f t="shared" si="846"/>
        <v>NA</v>
      </c>
      <c r="AH875" s="47" t="str">
        <f t="shared" si="847"/>
        <v>NA</v>
      </c>
      <c r="AI875" s="47">
        <f t="shared" si="848"/>
        <v>58</v>
      </c>
      <c r="AJ875" s="47">
        <f t="shared" si="849"/>
        <v>59</v>
      </c>
      <c r="AK875" s="47">
        <f t="shared" si="850"/>
        <v>65</v>
      </c>
      <c r="AL875" s="47">
        <f t="shared" si="851"/>
        <v>69</v>
      </c>
      <c r="AM875" s="47">
        <f t="shared" si="852"/>
        <v>69</v>
      </c>
      <c r="AN875" s="47">
        <f t="shared" si="853"/>
        <v>68</v>
      </c>
      <c r="AO875" s="47">
        <f t="shared" si="854"/>
        <v>53</v>
      </c>
      <c r="AP875" s="47">
        <f t="shared" si="855"/>
        <v>70</v>
      </c>
      <c r="AQ875" s="47">
        <f t="shared" si="856"/>
        <v>79</v>
      </c>
      <c r="AR875" s="47">
        <f t="shared" si="857"/>
        <v>72</v>
      </c>
      <c r="AS875" s="47">
        <f t="shared" si="858"/>
        <v>75</v>
      </c>
      <c r="AT875" s="47">
        <f t="shared" si="859"/>
        <v>74</v>
      </c>
      <c r="AU875" s="47">
        <f t="shared" si="860"/>
        <v>71</v>
      </c>
      <c r="AV875" s="47">
        <f t="shared" si="861"/>
        <v>69</v>
      </c>
      <c r="AW875" s="47">
        <f t="shared" si="862"/>
        <v>63</v>
      </c>
      <c r="AX875" s="47">
        <f t="shared" si="863"/>
        <v>60</v>
      </c>
      <c r="AY875" s="47">
        <f t="shared" si="864"/>
        <v>63</v>
      </c>
      <c r="AZ875" s="47" t="str">
        <f t="shared" si="865"/>
        <v>NA</v>
      </c>
      <c r="BA875" s="47" t="str">
        <f t="shared" si="866"/>
        <v>NA</v>
      </c>
      <c r="BB875" s="47">
        <f t="shared" si="867"/>
        <v>55</v>
      </c>
      <c r="BC875" s="47">
        <f t="shared" si="868"/>
        <v>54</v>
      </c>
      <c r="BD875" s="47">
        <f t="shared" si="869"/>
        <v>55</v>
      </c>
      <c r="BE875" s="47">
        <f t="shared" si="870"/>
        <v>52</v>
      </c>
    </row>
    <row r="876" spans="1:57" s="36" customFormat="1" ht="15" customHeight="1" x14ac:dyDescent="0.25">
      <c r="A876" s="54" t="s">
        <v>1160</v>
      </c>
      <c r="B876" s="8" t="s">
        <v>915</v>
      </c>
      <c r="C876" s="81" t="s">
        <v>1127</v>
      </c>
      <c r="D876" s="37"/>
      <c r="E876" s="37"/>
      <c r="F876" s="37"/>
      <c r="G876" s="37"/>
      <c r="H876" s="37">
        <v>414700</v>
      </c>
      <c r="I876" s="37">
        <v>453539</v>
      </c>
      <c r="J876" s="37">
        <v>524305</v>
      </c>
      <c r="K876" s="37">
        <v>608300</v>
      </c>
      <c r="L876" s="37">
        <v>653919</v>
      </c>
      <c r="M876" s="37">
        <v>719320</v>
      </c>
      <c r="N876" s="37">
        <v>829121</v>
      </c>
      <c r="O876" s="37">
        <v>756930</v>
      </c>
      <c r="P876" s="37">
        <v>667807</v>
      </c>
      <c r="Q876" s="37">
        <v>654678</v>
      </c>
      <c r="R876" s="37">
        <v>768990</v>
      </c>
      <c r="S876" s="37">
        <v>837459</v>
      </c>
      <c r="T876" s="66">
        <v>941525</v>
      </c>
      <c r="U876" s="62">
        <v>1115740</v>
      </c>
      <c r="V876" s="67">
        <v>1067728</v>
      </c>
      <c r="W876" s="67">
        <v>754131</v>
      </c>
      <c r="X876" s="67">
        <v>815099</v>
      </c>
      <c r="Y876" s="67"/>
      <c r="Z876" s="67"/>
      <c r="AA876" s="154">
        <v>1371365</v>
      </c>
      <c r="AB876" s="154">
        <v>1599990</v>
      </c>
      <c r="AC876" s="147">
        <v>1739474</v>
      </c>
      <c r="AD876" s="147">
        <v>1708618</v>
      </c>
      <c r="AE876" s="47" t="str">
        <f t="shared" si="844"/>
        <v>NA</v>
      </c>
      <c r="AF876" s="47" t="str">
        <f t="shared" si="845"/>
        <v>NA</v>
      </c>
      <c r="AG876" s="47" t="str">
        <f t="shared" si="846"/>
        <v>NA</v>
      </c>
      <c r="AH876" s="47" t="str">
        <f t="shared" si="847"/>
        <v>NA</v>
      </c>
      <c r="AI876" s="47">
        <f t="shared" si="848"/>
        <v>42</v>
      </c>
      <c r="AJ876" s="47">
        <f t="shared" si="849"/>
        <v>45</v>
      </c>
      <c r="AK876" s="47">
        <f t="shared" si="850"/>
        <v>49</v>
      </c>
      <c r="AL876" s="47">
        <f t="shared" si="851"/>
        <v>53</v>
      </c>
      <c r="AM876" s="47">
        <f t="shared" si="852"/>
        <v>57</v>
      </c>
      <c r="AN876" s="47">
        <f t="shared" si="853"/>
        <v>58</v>
      </c>
      <c r="AO876" s="47">
        <f t="shared" si="854"/>
        <v>63</v>
      </c>
      <c r="AP876" s="47">
        <f t="shared" si="855"/>
        <v>63</v>
      </c>
      <c r="AQ876" s="47">
        <f t="shared" si="856"/>
        <v>66</v>
      </c>
      <c r="AR876" s="47">
        <f t="shared" si="857"/>
        <v>67</v>
      </c>
      <c r="AS876" s="47">
        <f t="shared" si="858"/>
        <v>65</v>
      </c>
      <c r="AT876" s="47">
        <f t="shared" si="859"/>
        <v>66</v>
      </c>
      <c r="AU876" s="47">
        <f t="shared" si="860"/>
        <v>69</v>
      </c>
      <c r="AV876" s="47">
        <f t="shared" si="861"/>
        <v>65</v>
      </c>
      <c r="AW876" s="47">
        <f t="shared" si="862"/>
        <v>68</v>
      </c>
      <c r="AX876" s="47">
        <f t="shared" si="863"/>
        <v>76</v>
      </c>
      <c r="AY876" s="47">
        <f t="shared" si="864"/>
        <v>77</v>
      </c>
      <c r="AZ876" s="47" t="str">
        <f t="shared" si="865"/>
        <v>NA</v>
      </c>
      <c r="BA876" s="47" t="str">
        <f t="shared" si="866"/>
        <v>NA</v>
      </c>
      <c r="BB876" s="47">
        <f t="shared" si="867"/>
        <v>57</v>
      </c>
      <c r="BC876" s="47">
        <f t="shared" si="868"/>
        <v>55</v>
      </c>
      <c r="BD876" s="47">
        <f t="shared" si="869"/>
        <v>53</v>
      </c>
      <c r="BE876" s="47">
        <f t="shared" si="870"/>
        <v>50</v>
      </c>
    </row>
    <row r="877" spans="1:57" s="36" customFormat="1" ht="15" customHeight="1" x14ac:dyDescent="0.25">
      <c r="A877" s="54" t="s">
        <v>1156</v>
      </c>
      <c r="B877" s="8" t="s">
        <v>907</v>
      </c>
      <c r="C877" s="81" t="s">
        <v>1127</v>
      </c>
      <c r="D877" s="37"/>
      <c r="E877" s="37"/>
      <c r="F877" s="37"/>
      <c r="G877" s="37"/>
      <c r="H877" s="37">
        <v>217298</v>
      </c>
      <c r="I877" s="37">
        <v>251886</v>
      </c>
      <c r="J877" s="37">
        <v>291705</v>
      </c>
      <c r="K877" s="37">
        <v>355416</v>
      </c>
      <c r="L877" s="37">
        <v>439228</v>
      </c>
      <c r="M877" s="37">
        <v>464107</v>
      </c>
      <c r="N877" s="37">
        <v>523520</v>
      </c>
      <c r="O877" s="37">
        <v>548998</v>
      </c>
      <c r="P877" s="37">
        <v>650230</v>
      </c>
      <c r="Q877" s="37">
        <v>669286</v>
      </c>
      <c r="R877" s="37">
        <v>752428</v>
      </c>
      <c r="S877" s="37">
        <v>845389</v>
      </c>
      <c r="T877" s="66">
        <v>1148868</v>
      </c>
      <c r="U877" s="62">
        <v>1452058</v>
      </c>
      <c r="V877" s="67">
        <v>1445662</v>
      </c>
      <c r="W877" s="67">
        <v>1103440</v>
      </c>
      <c r="X877" s="67">
        <v>1213585</v>
      </c>
      <c r="Y877" s="67"/>
      <c r="Z877" s="67"/>
      <c r="AA877" s="154">
        <v>1440527</v>
      </c>
      <c r="AB877" s="154">
        <v>1590045</v>
      </c>
      <c r="AC877" s="147">
        <v>1593019</v>
      </c>
      <c r="AD877" s="147">
        <v>1562968</v>
      </c>
      <c r="AE877" s="47" t="str">
        <f t="shared" si="844"/>
        <v>NA</v>
      </c>
      <c r="AF877" s="47" t="str">
        <f t="shared" si="845"/>
        <v>NA</v>
      </c>
      <c r="AG877" s="47" t="str">
        <f t="shared" si="846"/>
        <v>NA</v>
      </c>
      <c r="AH877" s="47" t="str">
        <f t="shared" si="847"/>
        <v>NA</v>
      </c>
      <c r="AI877" s="47">
        <f t="shared" si="848"/>
        <v>89</v>
      </c>
      <c r="AJ877" s="47">
        <f t="shared" si="849"/>
        <v>86</v>
      </c>
      <c r="AK877" s="47">
        <f t="shared" si="850"/>
        <v>89</v>
      </c>
      <c r="AL877" s="47">
        <f t="shared" si="851"/>
        <v>86</v>
      </c>
      <c r="AM877" s="47">
        <f t="shared" si="852"/>
        <v>85</v>
      </c>
      <c r="AN877" s="47">
        <f t="shared" si="853"/>
        <v>88</v>
      </c>
      <c r="AO877" s="47">
        <f t="shared" si="854"/>
        <v>86</v>
      </c>
      <c r="AP877" s="47">
        <f t="shared" si="855"/>
        <v>82</v>
      </c>
      <c r="AQ877" s="47">
        <f t="shared" si="856"/>
        <v>70</v>
      </c>
      <c r="AR877" s="47">
        <f t="shared" si="857"/>
        <v>65</v>
      </c>
      <c r="AS877" s="47">
        <f t="shared" si="858"/>
        <v>67</v>
      </c>
      <c r="AT877" s="47">
        <f t="shared" si="859"/>
        <v>64</v>
      </c>
      <c r="AU877" s="47">
        <f t="shared" si="860"/>
        <v>55</v>
      </c>
      <c r="AV877" s="47">
        <f t="shared" si="861"/>
        <v>50</v>
      </c>
      <c r="AW877" s="47">
        <f t="shared" si="862"/>
        <v>51</v>
      </c>
      <c r="AX877" s="47">
        <f t="shared" si="863"/>
        <v>50</v>
      </c>
      <c r="AY877" s="47">
        <f t="shared" si="864"/>
        <v>52</v>
      </c>
      <c r="AZ877" s="47" t="str">
        <f t="shared" si="865"/>
        <v>NA</v>
      </c>
      <c r="BA877" s="47" t="str">
        <f t="shared" si="866"/>
        <v>NA</v>
      </c>
      <c r="BB877" s="47">
        <f t="shared" si="867"/>
        <v>54</v>
      </c>
      <c r="BC877" s="47">
        <f t="shared" si="868"/>
        <v>56</v>
      </c>
      <c r="BD877" s="47">
        <f t="shared" si="869"/>
        <v>58</v>
      </c>
      <c r="BE877" s="47">
        <f t="shared" si="870"/>
        <v>58</v>
      </c>
    </row>
    <row r="878" spans="1:57" s="36" customFormat="1" ht="15" customHeight="1" x14ac:dyDescent="0.25">
      <c r="A878" s="54" t="s">
        <v>1162</v>
      </c>
      <c r="B878" s="8" t="s">
        <v>942</v>
      </c>
      <c r="C878" s="81" t="s">
        <v>1127</v>
      </c>
      <c r="D878" s="37"/>
      <c r="E878" s="37"/>
      <c r="F878" s="37"/>
      <c r="G878" s="37"/>
      <c r="H878" s="37">
        <v>193962</v>
      </c>
      <c r="I878" s="37">
        <v>222618</v>
      </c>
      <c r="J878" s="37">
        <v>276486</v>
      </c>
      <c r="K878" s="37">
        <v>337942</v>
      </c>
      <c r="L878" s="37">
        <v>373300</v>
      </c>
      <c r="M878" s="37">
        <v>406853</v>
      </c>
      <c r="N878" s="37">
        <v>465274</v>
      </c>
      <c r="O878" s="37">
        <v>433244</v>
      </c>
      <c r="P878" s="37">
        <v>430623</v>
      </c>
      <c r="Q878" s="37">
        <v>452436</v>
      </c>
      <c r="R878" s="37">
        <v>514243</v>
      </c>
      <c r="S878" s="37">
        <v>578206</v>
      </c>
      <c r="T878" s="66">
        <v>673346</v>
      </c>
      <c r="U878" s="62">
        <v>827714</v>
      </c>
      <c r="V878" s="67">
        <v>831469</v>
      </c>
      <c r="W878" s="67">
        <v>688384</v>
      </c>
      <c r="X878" s="67">
        <v>753525</v>
      </c>
      <c r="Y878" s="67"/>
      <c r="Z878" s="67"/>
      <c r="AA878" s="154">
        <v>1038640</v>
      </c>
      <c r="AB878" s="154">
        <v>1216030</v>
      </c>
      <c r="AC878" s="147">
        <v>1392760</v>
      </c>
      <c r="AD878" s="147">
        <v>1339981</v>
      </c>
      <c r="AE878" s="47" t="str">
        <f t="shared" si="844"/>
        <v>NA</v>
      </c>
      <c r="AF878" s="47" t="str">
        <f t="shared" si="845"/>
        <v>NA</v>
      </c>
      <c r="AG878" s="47" t="str">
        <f t="shared" si="846"/>
        <v>NA</v>
      </c>
      <c r="AH878" s="47" t="str">
        <f t="shared" si="847"/>
        <v>NA</v>
      </c>
      <c r="AI878" s="47">
        <f t="shared" si="848"/>
        <v>97</v>
      </c>
      <c r="AJ878" s="47">
        <f t="shared" si="849"/>
        <v>98</v>
      </c>
      <c r="AK878" s="47">
        <f t="shared" si="850"/>
        <v>94</v>
      </c>
      <c r="AL878" s="47">
        <f t="shared" si="851"/>
        <v>91</v>
      </c>
      <c r="AM878" s="47">
        <f t="shared" si="852"/>
        <v>96</v>
      </c>
      <c r="AN878" s="47">
        <f t="shared" si="853"/>
        <v>97</v>
      </c>
      <c r="AO878" s="47">
        <f t="shared" si="854"/>
        <v>94</v>
      </c>
      <c r="AP878" s="47">
        <f t="shared" si="855"/>
        <v>102</v>
      </c>
      <c r="AQ878" s="47">
        <f t="shared" si="856"/>
        <v>96</v>
      </c>
      <c r="AR878" s="47">
        <f t="shared" si="857"/>
        <v>94</v>
      </c>
      <c r="AS878" s="47">
        <f t="shared" si="858"/>
        <v>95</v>
      </c>
      <c r="AT878" s="47">
        <f t="shared" si="859"/>
        <v>91</v>
      </c>
      <c r="AU878" s="47">
        <f t="shared" si="860"/>
        <v>92</v>
      </c>
      <c r="AV878" s="47">
        <f t="shared" si="861"/>
        <v>88</v>
      </c>
      <c r="AW878" s="47">
        <f t="shared" si="862"/>
        <v>89</v>
      </c>
      <c r="AX878" s="47">
        <f t="shared" si="863"/>
        <v>81</v>
      </c>
      <c r="AY878" s="47">
        <f t="shared" si="864"/>
        <v>84</v>
      </c>
      <c r="AZ878" s="47" t="str">
        <f t="shared" si="865"/>
        <v>NA</v>
      </c>
      <c r="BA878" s="47" t="str">
        <f t="shared" si="866"/>
        <v>NA</v>
      </c>
      <c r="BB878" s="47">
        <f t="shared" si="867"/>
        <v>81</v>
      </c>
      <c r="BC878" s="47">
        <f t="shared" si="868"/>
        <v>74</v>
      </c>
      <c r="BD878" s="47">
        <f t="shared" si="869"/>
        <v>69</v>
      </c>
      <c r="BE878" s="47">
        <f t="shared" si="870"/>
        <v>69</v>
      </c>
    </row>
    <row r="879" spans="1:57" s="36" customFormat="1" ht="15" customHeight="1" x14ac:dyDescent="0.25">
      <c r="A879" s="54" t="s">
        <v>1158</v>
      </c>
      <c r="B879" s="8" t="s">
        <v>915</v>
      </c>
      <c r="C879" s="81" t="s">
        <v>1127</v>
      </c>
      <c r="D879" s="37"/>
      <c r="E879" s="37"/>
      <c r="F879" s="37"/>
      <c r="G879" s="37"/>
      <c r="H879" s="37">
        <v>329855</v>
      </c>
      <c r="I879" s="37">
        <v>380154</v>
      </c>
      <c r="J879" s="37">
        <v>438721</v>
      </c>
      <c r="K879" s="37">
        <v>513403</v>
      </c>
      <c r="L879" s="37">
        <v>611498</v>
      </c>
      <c r="M879" s="37">
        <v>675595</v>
      </c>
      <c r="N879" s="37">
        <v>791190</v>
      </c>
      <c r="O879" s="37">
        <v>739024</v>
      </c>
      <c r="P879" s="37">
        <v>677761</v>
      </c>
      <c r="Q879" s="37">
        <v>705426</v>
      </c>
      <c r="R879" s="37">
        <v>796946</v>
      </c>
      <c r="S879" s="37">
        <v>844672</v>
      </c>
      <c r="T879" s="66">
        <v>939473</v>
      </c>
      <c r="U879" s="62">
        <v>1085639</v>
      </c>
      <c r="V879" s="67">
        <v>1126942</v>
      </c>
      <c r="W879" s="67">
        <v>886234</v>
      </c>
      <c r="X879" s="67">
        <v>940430</v>
      </c>
      <c r="Y879" s="67"/>
      <c r="Z879" s="67"/>
      <c r="AA879" s="154">
        <v>1103449</v>
      </c>
      <c r="AB879" s="154">
        <v>1215926</v>
      </c>
      <c r="AC879" s="147">
        <v>1213207</v>
      </c>
      <c r="AD879" s="147">
        <v>1162711</v>
      </c>
      <c r="AE879" s="47" t="str">
        <f t="shared" si="844"/>
        <v>NA</v>
      </c>
      <c r="AF879" s="47" t="str">
        <f t="shared" si="845"/>
        <v>NA</v>
      </c>
      <c r="AG879" s="47" t="str">
        <f t="shared" si="846"/>
        <v>NA</v>
      </c>
      <c r="AH879" s="47" t="str">
        <f t="shared" si="847"/>
        <v>NA</v>
      </c>
      <c r="AI879" s="47">
        <f t="shared" si="848"/>
        <v>61</v>
      </c>
      <c r="AJ879" s="47">
        <f t="shared" si="849"/>
        <v>60</v>
      </c>
      <c r="AK879" s="47">
        <f t="shared" si="850"/>
        <v>63</v>
      </c>
      <c r="AL879" s="47">
        <f t="shared" si="851"/>
        <v>65</v>
      </c>
      <c r="AM879" s="47">
        <f t="shared" si="852"/>
        <v>64</v>
      </c>
      <c r="AN879" s="47">
        <f t="shared" si="853"/>
        <v>64</v>
      </c>
      <c r="AO879" s="47">
        <f t="shared" si="854"/>
        <v>65</v>
      </c>
      <c r="AP879" s="47">
        <f t="shared" si="855"/>
        <v>64</v>
      </c>
      <c r="AQ879" s="47">
        <f t="shared" si="856"/>
        <v>65</v>
      </c>
      <c r="AR879" s="47">
        <f t="shared" si="857"/>
        <v>63</v>
      </c>
      <c r="AS879" s="47">
        <f t="shared" si="858"/>
        <v>62</v>
      </c>
      <c r="AT879" s="47">
        <f t="shared" si="859"/>
        <v>65</v>
      </c>
      <c r="AU879" s="47">
        <f t="shared" si="860"/>
        <v>70</v>
      </c>
      <c r="AV879" s="47">
        <f t="shared" si="861"/>
        <v>72</v>
      </c>
      <c r="AW879" s="47">
        <f t="shared" si="862"/>
        <v>64</v>
      </c>
      <c r="AX879" s="47">
        <f t="shared" si="863"/>
        <v>63</v>
      </c>
      <c r="AY879" s="47">
        <f t="shared" si="864"/>
        <v>66</v>
      </c>
      <c r="AZ879" s="47" t="str">
        <f t="shared" si="865"/>
        <v>NA</v>
      </c>
      <c r="BA879" s="47" t="str">
        <f t="shared" si="866"/>
        <v>NA</v>
      </c>
      <c r="BB879" s="47">
        <f t="shared" si="867"/>
        <v>71</v>
      </c>
      <c r="BC879" s="47">
        <f t="shared" si="868"/>
        <v>75</v>
      </c>
      <c r="BD879" s="47">
        <f t="shared" si="869"/>
        <v>74</v>
      </c>
      <c r="BE879" s="47">
        <f t="shared" si="870"/>
        <v>75</v>
      </c>
    </row>
    <row r="880" spans="1:57" s="36" customFormat="1" ht="15" customHeight="1" x14ac:dyDescent="0.25">
      <c r="A880" s="54" t="s">
        <v>1145</v>
      </c>
      <c r="B880" s="8" t="s">
        <v>912</v>
      </c>
      <c r="C880" s="81" t="s">
        <v>1127</v>
      </c>
      <c r="D880" s="37"/>
      <c r="E880" s="37"/>
      <c r="F880" s="37"/>
      <c r="G880" s="37"/>
      <c r="H880" s="37">
        <v>238511</v>
      </c>
      <c r="I880" s="37">
        <v>272554</v>
      </c>
      <c r="J880" s="37">
        <v>321543</v>
      </c>
      <c r="K880" s="37">
        <v>385385</v>
      </c>
      <c r="L880" s="37">
        <v>478102</v>
      </c>
      <c r="M880" s="37">
        <v>641466</v>
      </c>
      <c r="N880" s="37">
        <v>825250</v>
      </c>
      <c r="O880" s="37">
        <v>735484</v>
      </c>
      <c r="P880" s="37">
        <v>657769</v>
      </c>
      <c r="Q880" s="37">
        <v>656893</v>
      </c>
      <c r="R880" s="37">
        <v>770167</v>
      </c>
      <c r="S880" s="37">
        <v>818258</v>
      </c>
      <c r="T880" s="66">
        <v>908371</v>
      </c>
      <c r="U880" s="62">
        <v>1086143</v>
      </c>
      <c r="V880" s="67">
        <v>984779</v>
      </c>
      <c r="W880" s="67">
        <v>658248</v>
      </c>
      <c r="X880" s="67">
        <v>849157</v>
      </c>
      <c r="Y880" s="67"/>
      <c r="Z880" s="67"/>
      <c r="AA880" s="154">
        <v>1053214</v>
      </c>
      <c r="AB880" s="154">
        <v>1183244</v>
      </c>
      <c r="AC880" s="147">
        <v>1166109</v>
      </c>
      <c r="AD880" s="147">
        <v>1156828</v>
      </c>
      <c r="AE880" s="47" t="str">
        <f t="shared" si="844"/>
        <v>NA</v>
      </c>
      <c r="AF880" s="47" t="str">
        <f t="shared" si="845"/>
        <v>NA</v>
      </c>
      <c r="AG880" s="47" t="str">
        <f t="shared" si="846"/>
        <v>NA</v>
      </c>
      <c r="AH880" s="47" t="str">
        <f t="shared" si="847"/>
        <v>NA</v>
      </c>
      <c r="AI880" s="47">
        <f t="shared" si="848"/>
        <v>82</v>
      </c>
      <c r="AJ880" s="47">
        <f t="shared" si="849"/>
        <v>81</v>
      </c>
      <c r="AK880" s="47">
        <f t="shared" si="850"/>
        <v>83</v>
      </c>
      <c r="AL880" s="47">
        <f t="shared" si="851"/>
        <v>83</v>
      </c>
      <c r="AM880" s="47">
        <f t="shared" si="852"/>
        <v>78</v>
      </c>
      <c r="AN880" s="47">
        <f t="shared" si="853"/>
        <v>69</v>
      </c>
      <c r="AO880" s="47">
        <f t="shared" si="854"/>
        <v>64</v>
      </c>
      <c r="AP880" s="47">
        <f t="shared" si="855"/>
        <v>66</v>
      </c>
      <c r="AQ880" s="47">
        <f t="shared" si="856"/>
        <v>67</v>
      </c>
      <c r="AR880" s="47">
        <f t="shared" si="857"/>
        <v>66</v>
      </c>
      <c r="AS880" s="47">
        <f t="shared" si="858"/>
        <v>64</v>
      </c>
      <c r="AT880" s="47">
        <f t="shared" si="859"/>
        <v>70</v>
      </c>
      <c r="AU880" s="47">
        <f t="shared" si="860"/>
        <v>72</v>
      </c>
      <c r="AV880" s="47">
        <f t="shared" si="861"/>
        <v>71</v>
      </c>
      <c r="AW880" s="47">
        <f t="shared" si="862"/>
        <v>78</v>
      </c>
      <c r="AX880" s="47">
        <f t="shared" si="863"/>
        <v>86</v>
      </c>
      <c r="AY880" s="47">
        <f t="shared" si="864"/>
        <v>75</v>
      </c>
      <c r="AZ880" s="47" t="str">
        <f t="shared" si="865"/>
        <v>NA</v>
      </c>
      <c r="BA880" s="47" t="str">
        <f t="shared" si="866"/>
        <v>NA</v>
      </c>
      <c r="BB880" s="47">
        <f t="shared" si="867"/>
        <v>77</v>
      </c>
      <c r="BC880" s="47">
        <f t="shared" si="868"/>
        <v>79</v>
      </c>
      <c r="BD880" s="47">
        <f t="shared" si="869"/>
        <v>81</v>
      </c>
      <c r="BE880" s="47">
        <f t="shared" si="870"/>
        <v>76</v>
      </c>
    </row>
    <row r="881" spans="1:57" s="36" customFormat="1" ht="15" customHeight="1" x14ac:dyDescent="0.25">
      <c r="A881" s="54" t="s">
        <v>1144</v>
      </c>
      <c r="B881" s="8" t="s">
        <v>912</v>
      </c>
      <c r="C881" s="81" t="s">
        <v>1127</v>
      </c>
      <c r="D881" s="37"/>
      <c r="E881" s="37"/>
      <c r="F881" s="37"/>
      <c r="G881" s="37"/>
      <c r="H881" s="37">
        <v>313978</v>
      </c>
      <c r="I881" s="37">
        <v>353387</v>
      </c>
      <c r="J881" s="37">
        <v>441365</v>
      </c>
      <c r="K881" s="37">
        <v>532581</v>
      </c>
      <c r="L881" s="37">
        <v>638911</v>
      </c>
      <c r="M881" s="37">
        <v>674833</v>
      </c>
      <c r="N881" s="37">
        <v>775262</v>
      </c>
      <c r="O881" s="37">
        <v>831438</v>
      </c>
      <c r="P881" s="37">
        <v>864020</v>
      </c>
      <c r="Q881" s="37">
        <v>914130</v>
      </c>
      <c r="R881" s="37">
        <v>1003024</v>
      </c>
      <c r="S881" s="37">
        <v>1148687</v>
      </c>
      <c r="T881" s="66">
        <v>1273327</v>
      </c>
      <c r="U881" s="62">
        <v>1409576</v>
      </c>
      <c r="V881" s="67">
        <v>1344701</v>
      </c>
      <c r="W881" s="67">
        <v>979433</v>
      </c>
      <c r="X881" s="67">
        <v>1027662</v>
      </c>
      <c r="Y881" s="67"/>
      <c r="Z881" s="67"/>
      <c r="AA881" s="154">
        <v>1183499</v>
      </c>
      <c r="AB881" s="154">
        <v>1093136</v>
      </c>
      <c r="AC881" s="147">
        <v>680327</v>
      </c>
      <c r="AD881" s="147">
        <v>632856</v>
      </c>
      <c r="AE881" s="47" t="str">
        <f t="shared" si="844"/>
        <v>NA</v>
      </c>
      <c r="AF881" s="47" t="str">
        <f t="shared" si="845"/>
        <v>NA</v>
      </c>
      <c r="AG881" s="47" t="str">
        <f t="shared" si="846"/>
        <v>NA</v>
      </c>
      <c r="AH881" s="47" t="str">
        <f t="shared" si="847"/>
        <v>NA</v>
      </c>
      <c r="AI881" s="47">
        <f t="shared" si="848"/>
        <v>65</v>
      </c>
      <c r="AJ881" s="47">
        <f t="shared" si="849"/>
        <v>67</v>
      </c>
      <c r="AK881" s="47">
        <f t="shared" si="850"/>
        <v>62</v>
      </c>
      <c r="AL881" s="47">
        <f t="shared" si="851"/>
        <v>62</v>
      </c>
      <c r="AM881" s="47">
        <f t="shared" si="852"/>
        <v>59</v>
      </c>
      <c r="AN881" s="47">
        <f t="shared" si="853"/>
        <v>65</v>
      </c>
      <c r="AO881" s="47">
        <f t="shared" si="854"/>
        <v>66</v>
      </c>
      <c r="AP881" s="47">
        <f t="shared" si="855"/>
        <v>59</v>
      </c>
      <c r="AQ881" s="47">
        <f t="shared" si="856"/>
        <v>53</v>
      </c>
      <c r="AR881" s="47">
        <f t="shared" si="857"/>
        <v>49</v>
      </c>
      <c r="AS881" s="47">
        <f t="shared" si="858"/>
        <v>50</v>
      </c>
      <c r="AT881" s="47">
        <f t="shared" si="859"/>
        <v>48</v>
      </c>
      <c r="AU881" s="47">
        <f t="shared" si="860"/>
        <v>49</v>
      </c>
      <c r="AV881" s="47">
        <f t="shared" si="861"/>
        <v>52</v>
      </c>
      <c r="AW881" s="47">
        <f t="shared" si="862"/>
        <v>55</v>
      </c>
      <c r="AX881" s="47">
        <f t="shared" si="863"/>
        <v>56</v>
      </c>
      <c r="AY881" s="47">
        <f t="shared" si="864"/>
        <v>59</v>
      </c>
      <c r="AZ881" s="47" t="str">
        <f t="shared" si="865"/>
        <v>NA</v>
      </c>
      <c r="BA881" s="47" t="str">
        <f t="shared" si="866"/>
        <v>NA</v>
      </c>
      <c r="BB881" s="47">
        <f t="shared" si="867"/>
        <v>69</v>
      </c>
      <c r="BC881" s="47">
        <f t="shared" si="868"/>
        <v>85</v>
      </c>
      <c r="BD881" s="47">
        <f t="shared" si="869"/>
        <v>143</v>
      </c>
      <c r="BE881" s="47">
        <f t="shared" si="870"/>
        <v>149</v>
      </c>
    </row>
    <row r="882" spans="1:57" s="36" customFormat="1" ht="15" customHeight="1" x14ac:dyDescent="0.25">
      <c r="A882" s="54" t="s">
        <v>1161</v>
      </c>
      <c r="B882" s="8" t="s">
        <v>940</v>
      </c>
      <c r="C882" s="81" t="s">
        <v>1127</v>
      </c>
      <c r="D882" s="37"/>
      <c r="E882" s="37"/>
      <c r="F882" s="37"/>
      <c r="G882" s="37"/>
      <c r="H882" s="37">
        <v>312693</v>
      </c>
      <c r="I882" s="37">
        <v>357133</v>
      </c>
      <c r="J882" s="37">
        <v>417482</v>
      </c>
      <c r="K882" s="37">
        <v>533721</v>
      </c>
      <c r="L882" s="37">
        <v>599992</v>
      </c>
      <c r="M882" s="37">
        <v>604841</v>
      </c>
      <c r="N882" s="37">
        <v>666783</v>
      </c>
      <c r="O882" s="37">
        <v>627332</v>
      </c>
      <c r="P882" s="37">
        <v>563124</v>
      </c>
      <c r="Q882" s="37">
        <v>536386</v>
      </c>
      <c r="R882" s="37">
        <v>664781</v>
      </c>
      <c r="S882" s="37">
        <v>721839</v>
      </c>
      <c r="T882" s="66">
        <v>775753</v>
      </c>
      <c r="U882" s="62">
        <v>936354</v>
      </c>
      <c r="V882" s="67">
        <v>885389</v>
      </c>
      <c r="W882" s="67">
        <v>699684</v>
      </c>
      <c r="X882" s="67">
        <v>783225</v>
      </c>
      <c r="Y882" s="67"/>
      <c r="Z882" s="67"/>
      <c r="AA882" s="154">
        <v>972992</v>
      </c>
      <c r="AB882" s="154">
        <v>1081894</v>
      </c>
      <c r="AC882" s="147">
        <v>1101054</v>
      </c>
      <c r="AD882" s="147">
        <v>1000598</v>
      </c>
      <c r="AE882" s="47" t="str">
        <f t="shared" si="844"/>
        <v>NA</v>
      </c>
      <c r="AF882" s="47" t="str">
        <f t="shared" si="845"/>
        <v>NA</v>
      </c>
      <c r="AG882" s="47" t="str">
        <f t="shared" si="846"/>
        <v>NA</v>
      </c>
      <c r="AH882" s="47" t="str">
        <f t="shared" si="847"/>
        <v>NA</v>
      </c>
      <c r="AI882" s="47">
        <f t="shared" si="848"/>
        <v>66</v>
      </c>
      <c r="AJ882" s="47">
        <f t="shared" si="849"/>
        <v>66</v>
      </c>
      <c r="AK882" s="47">
        <f t="shared" si="850"/>
        <v>67</v>
      </c>
      <c r="AL882" s="47">
        <f t="shared" si="851"/>
        <v>61</v>
      </c>
      <c r="AM882" s="47">
        <f t="shared" si="852"/>
        <v>66</v>
      </c>
      <c r="AN882" s="47">
        <f t="shared" si="853"/>
        <v>72</v>
      </c>
      <c r="AO882" s="47">
        <f t="shared" si="854"/>
        <v>75</v>
      </c>
      <c r="AP882" s="47">
        <f t="shared" si="855"/>
        <v>75</v>
      </c>
      <c r="AQ882" s="47">
        <f t="shared" si="856"/>
        <v>81</v>
      </c>
      <c r="AR882" s="47">
        <f t="shared" si="857"/>
        <v>86</v>
      </c>
      <c r="AS882" s="47">
        <f t="shared" si="858"/>
        <v>81</v>
      </c>
      <c r="AT882" s="47">
        <f t="shared" si="859"/>
        <v>81</v>
      </c>
      <c r="AU882" s="47">
        <f t="shared" si="860"/>
        <v>84</v>
      </c>
      <c r="AV882" s="47">
        <f t="shared" si="861"/>
        <v>83</v>
      </c>
      <c r="AW882" s="47">
        <f t="shared" si="862"/>
        <v>83</v>
      </c>
      <c r="AX882" s="47">
        <f t="shared" si="863"/>
        <v>79</v>
      </c>
      <c r="AY882" s="47">
        <f t="shared" si="864"/>
        <v>81</v>
      </c>
      <c r="AZ882" s="47" t="str">
        <f t="shared" si="865"/>
        <v>NA</v>
      </c>
      <c r="BA882" s="47" t="str">
        <f t="shared" si="866"/>
        <v>NA</v>
      </c>
      <c r="BB882" s="47">
        <f t="shared" si="867"/>
        <v>85</v>
      </c>
      <c r="BC882" s="47">
        <f t="shared" si="868"/>
        <v>86</v>
      </c>
      <c r="BD882" s="47">
        <f t="shared" si="869"/>
        <v>87</v>
      </c>
      <c r="BE882" s="47">
        <f t="shared" si="870"/>
        <v>93</v>
      </c>
    </row>
    <row r="883" spans="1:57" s="36" customFormat="1" ht="15" customHeight="1" x14ac:dyDescent="0.25">
      <c r="A883" s="54" t="s">
        <v>1159</v>
      </c>
      <c r="B883" s="8" t="s">
        <v>911</v>
      </c>
      <c r="C883" s="81" t="s">
        <v>1127</v>
      </c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>
        <v>717000</v>
      </c>
      <c r="R883" s="37">
        <v>801193</v>
      </c>
      <c r="S883" s="37">
        <v>863653</v>
      </c>
      <c r="T883" s="66">
        <v>945355</v>
      </c>
      <c r="U883" s="62">
        <v>1108515</v>
      </c>
      <c r="V883" s="67">
        <v>1017643</v>
      </c>
      <c r="W883" s="67">
        <v>754742</v>
      </c>
      <c r="X883" s="67">
        <v>811101</v>
      </c>
      <c r="Y883" s="67"/>
      <c r="Z883" s="67"/>
      <c r="AA883" s="154">
        <v>930720</v>
      </c>
      <c r="AB883" s="154">
        <v>1041847</v>
      </c>
      <c r="AC883" s="147">
        <v>1065784</v>
      </c>
      <c r="AD883" s="147">
        <v>995553</v>
      </c>
      <c r="AE883" s="47" t="str">
        <f t="shared" si="844"/>
        <v>NA</v>
      </c>
      <c r="AF883" s="47" t="str">
        <f t="shared" si="845"/>
        <v>NA</v>
      </c>
      <c r="AG883" s="47" t="str">
        <f t="shared" si="846"/>
        <v>NA</v>
      </c>
      <c r="AH883" s="47" t="str">
        <f t="shared" si="847"/>
        <v>NA</v>
      </c>
      <c r="AI883" s="47" t="str">
        <f t="shared" si="848"/>
        <v>NA</v>
      </c>
      <c r="AJ883" s="47" t="str">
        <f t="shared" si="849"/>
        <v>NA</v>
      </c>
      <c r="AK883" s="47" t="str">
        <f t="shared" si="850"/>
        <v>NA</v>
      </c>
      <c r="AL883" s="47" t="str">
        <f t="shared" si="851"/>
        <v>NA</v>
      </c>
      <c r="AM883" s="47" t="str">
        <f t="shared" si="852"/>
        <v>NA</v>
      </c>
      <c r="AN883" s="47" t="str">
        <f t="shared" si="853"/>
        <v>NA</v>
      </c>
      <c r="AO883" s="47" t="str">
        <f t="shared" si="854"/>
        <v>NA</v>
      </c>
      <c r="AP883" s="47" t="str">
        <f t="shared" si="855"/>
        <v>NA</v>
      </c>
      <c r="AQ883" s="47" t="str">
        <f t="shared" si="856"/>
        <v>NA</v>
      </c>
      <c r="AR883" s="47">
        <f t="shared" si="857"/>
        <v>62</v>
      </c>
      <c r="AS883" s="47">
        <f t="shared" si="858"/>
        <v>61</v>
      </c>
      <c r="AT883" s="47">
        <f t="shared" si="859"/>
        <v>62</v>
      </c>
      <c r="AU883" s="47">
        <f t="shared" si="860"/>
        <v>67</v>
      </c>
      <c r="AV883" s="47">
        <f t="shared" si="861"/>
        <v>67</v>
      </c>
      <c r="AW883" s="47">
        <f t="shared" si="862"/>
        <v>76</v>
      </c>
      <c r="AX883" s="47">
        <f t="shared" si="863"/>
        <v>75</v>
      </c>
      <c r="AY883" s="47">
        <f t="shared" si="864"/>
        <v>78</v>
      </c>
      <c r="AZ883" s="47" t="str">
        <f t="shared" si="865"/>
        <v>NA</v>
      </c>
      <c r="BA883" s="47" t="str">
        <f t="shared" si="866"/>
        <v>NA</v>
      </c>
      <c r="BB883" s="47">
        <f t="shared" si="867"/>
        <v>88</v>
      </c>
      <c r="BC883" s="47">
        <f t="shared" si="868"/>
        <v>90</v>
      </c>
      <c r="BD883" s="47">
        <f t="shared" si="869"/>
        <v>91</v>
      </c>
      <c r="BE883" s="47">
        <f t="shared" si="870"/>
        <v>95</v>
      </c>
    </row>
    <row r="884" spans="1:57" s="36" customFormat="1" ht="15" customHeight="1" x14ac:dyDescent="0.25">
      <c r="A884" s="54" t="s">
        <v>1146</v>
      </c>
      <c r="B884" s="8" t="s">
        <v>912</v>
      </c>
      <c r="C884" s="81" t="s">
        <v>1127</v>
      </c>
      <c r="D884" s="37"/>
      <c r="E884" s="37"/>
      <c r="F884" s="37"/>
      <c r="G884" s="37"/>
      <c r="H884" s="37">
        <v>316223</v>
      </c>
      <c r="I884" s="37">
        <v>350690</v>
      </c>
      <c r="J884" s="37">
        <v>403287</v>
      </c>
      <c r="K884" s="37">
        <v>472973</v>
      </c>
      <c r="L884" s="37">
        <v>554974</v>
      </c>
      <c r="M884" s="37">
        <v>578423</v>
      </c>
      <c r="N884" s="37">
        <v>675113</v>
      </c>
      <c r="O884" s="37">
        <v>616174</v>
      </c>
      <c r="P884" s="37">
        <v>554199</v>
      </c>
      <c r="Q884" s="37">
        <v>546854</v>
      </c>
      <c r="R884" s="37">
        <v>608261</v>
      </c>
      <c r="S884" s="37">
        <v>672010</v>
      </c>
      <c r="T884" s="66">
        <v>741655</v>
      </c>
      <c r="U884" s="62">
        <v>869122</v>
      </c>
      <c r="V884" s="67">
        <v>848363</v>
      </c>
      <c r="W884" s="67">
        <v>658585</v>
      </c>
      <c r="X884" s="67">
        <v>699492</v>
      </c>
      <c r="Y884" s="67"/>
      <c r="Z884" s="67"/>
      <c r="AA884" s="154">
        <v>868741</v>
      </c>
      <c r="AB884" s="154">
        <v>974180</v>
      </c>
      <c r="AC884" s="147">
        <v>982974</v>
      </c>
      <c r="AD884" s="147">
        <v>928812</v>
      </c>
      <c r="AE884" s="47" t="str">
        <f t="shared" si="844"/>
        <v>NA</v>
      </c>
      <c r="AF884" s="47" t="str">
        <f t="shared" si="845"/>
        <v>NA</v>
      </c>
      <c r="AG884" s="47" t="str">
        <f t="shared" si="846"/>
        <v>NA</v>
      </c>
      <c r="AH884" s="47" t="str">
        <f t="shared" si="847"/>
        <v>NA</v>
      </c>
      <c r="AI884" s="47">
        <f t="shared" si="848"/>
        <v>63</v>
      </c>
      <c r="AJ884" s="47">
        <f t="shared" si="849"/>
        <v>68</v>
      </c>
      <c r="AK884" s="47">
        <f t="shared" si="850"/>
        <v>71</v>
      </c>
      <c r="AL884" s="47">
        <f t="shared" si="851"/>
        <v>72</v>
      </c>
      <c r="AM884" s="47">
        <f t="shared" si="852"/>
        <v>70</v>
      </c>
      <c r="AN884" s="47">
        <f t="shared" si="853"/>
        <v>76</v>
      </c>
      <c r="AO884" s="47">
        <f t="shared" si="854"/>
        <v>74</v>
      </c>
      <c r="AP884" s="47">
        <f t="shared" si="855"/>
        <v>77</v>
      </c>
      <c r="AQ884" s="47">
        <f t="shared" si="856"/>
        <v>82</v>
      </c>
      <c r="AR884" s="47">
        <f t="shared" si="857"/>
        <v>83</v>
      </c>
      <c r="AS884" s="47">
        <f t="shared" si="858"/>
        <v>84</v>
      </c>
      <c r="AT884" s="47">
        <f t="shared" si="859"/>
        <v>84</v>
      </c>
      <c r="AU884" s="47">
        <f t="shared" si="860"/>
        <v>86</v>
      </c>
      <c r="AV884" s="47">
        <f t="shared" si="861"/>
        <v>86</v>
      </c>
      <c r="AW884" s="47">
        <f t="shared" si="862"/>
        <v>86</v>
      </c>
      <c r="AX884" s="47">
        <f t="shared" si="863"/>
        <v>85</v>
      </c>
      <c r="AY884" s="47">
        <f t="shared" si="864"/>
        <v>87</v>
      </c>
      <c r="AZ884" s="47" t="str">
        <f t="shared" si="865"/>
        <v>NA</v>
      </c>
      <c r="BA884" s="47" t="str">
        <f t="shared" si="866"/>
        <v>NA</v>
      </c>
      <c r="BB884" s="47">
        <f t="shared" si="867"/>
        <v>93</v>
      </c>
      <c r="BC884" s="47">
        <f t="shared" si="868"/>
        <v>94</v>
      </c>
      <c r="BD884" s="47">
        <f t="shared" si="869"/>
        <v>99</v>
      </c>
      <c r="BE884" s="47">
        <f t="shared" si="870"/>
        <v>99</v>
      </c>
    </row>
    <row r="885" spans="1:57" s="36" customFormat="1" ht="15" customHeight="1" x14ac:dyDescent="0.25">
      <c r="A885" s="54" t="s">
        <v>1164</v>
      </c>
      <c r="B885" s="8" t="s">
        <v>911</v>
      </c>
      <c r="C885" s="81" t="s">
        <v>1127</v>
      </c>
      <c r="D885" s="37"/>
      <c r="E885" s="37"/>
      <c r="F885" s="37"/>
      <c r="G885" s="37"/>
      <c r="H885" s="37">
        <v>195149</v>
      </c>
      <c r="I885" s="37">
        <v>237280</v>
      </c>
      <c r="J885" s="37">
        <v>263249</v>
      </c>
      <c r="K885" s="37">
        <v>313119</v>
      </c>
      <c r="L885" s="37">
        <v>360879</v>
      </c>
      <c r="M885" s="37">
        <v>389712</v>
      </c>
      <c r="N885" s="37">
        <v>435064</v>
      </c>
      <c r="O885" s="37">
        <v>405405</v>
      </c>
      <c r="P885" s="37">
        <v>386738</v>
      </c>
      <c r="Q885" s="37">
        <v>398178</v>
      </c>
      <c r="R885" s="37">
        <v>449889</v>
      </c>
      <c r="S885" s="37">
        <v>496292</v>
      </c>
      <c r="T885" s="66">
        <v>549858</v>
      </c>
      <c r="U885" s="62">
        <v>654184</v>
      </c>
      <c r="V885" s="67">
        <v>639737</v>
      </c>
      <c r="W885" s="67">
        <v>544992</v>
      </c>
      <c r="X885" s="67">
        <v>603083</v>
      </c>
      <c r="Y885" s="67"/>
      <c r="Z885" s="67"/>
      <c r="AA885" s="154">
        <v>783492</v>
      </c>
      <c r="AB885" s="154">
        <v>918575</v>
      </c>
      <c r="AC885" s="147">
        <v>1001969</v>
      </c>
      <c r="AD885" s="147">
        <v>1083665</v>
      </c>
      <c r="AE885" s="47" t="str">
        <f t="shared" si="844"/>
        <v>NA</v>
      </c>
      <c r="AF885" s="47" t="str">
        <f t="shared" si="845"/>
        <v>NA</v>
      </c>
      <c r="AG885" s="47" t="str">
        <f t="shared" si="846"/>
        <v>NA</v>
      </c>
      <c r="AH885" s="47" t="str">
        <f t="shared" si="847"/>
        <v>NA</v>
      </c>
      <c r="AI885" s="47">
        <f t="shared" si="848"/>
        <v>93</v>
      </c>
      <c r="AJ885" s="47">
        <f t="shared" si="849"/>
        <v>94</v>
      </c>
      <c r="AK885" s="47">
        <f t="shared" si="850"/>
        <v>98</v>
      </c>
      <c r="AL885" s="47">
        <f t="shared" si="851"/>
        <v>97</v>
      </c>
      <c r="AM885" s="47">
        <f t="shared" si="852"/>
        <v>98</v>
      </c>
      <c r="AN885" s="47">
        <f t="shared" si="853"/>
        <v>102</v>
      </c>
      <c r="AO885" s="47">
        <f t="shared" si="854"/>
        <v>104</v>
      </c>
      <c r="AP885" s="47">
        <f t="shared" si="855"/>
        <v>109</v>
      </c>
      <c r="AQ885" s="47">
        <f t="shared" si="856"/>
        <v>107</v>
      </c>
      <c r="AR885" s="47">
        <f t="shared" si="857"/>
        <v>108</v>
      </c>
      <c r="AS885" s="47">
        <f t="shared" si="858"/>
        <v>110</v>
      </c>
      <c r="AT885" s="47">
        <f t="shared" si="859"/>
        <v>112</v>
      </c>
      <c r="AU885" s="47">
        <f t="shared" si="860"/>
        <v>113</v>
      </c>
      <c r="AV885" s="47">
        <f t="shared" si="861"/>
        <v>113</v>
      </c>
      <c r="AW885" s="47">
        <f t="shared" si="862"/>
        <v>117</v>
      </c>
      <c r="AX885" s="47">
        <f t="shared" si="863"/>
        <v>102</v>
      </c>
      <c r="AY885" s="47">
        <f t="shared" si="864"/>
        <v>103</v>
      </c>
      <c r="AZ885" s="47" t="str">
        <f t="shared" si="865"/>
        <v>NA</v>
      </c>
      <c r="BA885" s="47" t="str">
        <f t="shared" si="866"/>
        <v>NA</v>
      </c>
      <c r="BB885" s="47">
        <f t="shared" si="867"/>
        <v>101</v>
      </c>
      <c r="BC885" s="47">
        <f t="shared" si="868"/>
        <v>100</v>
      </c>
      <c r="BD885" s="47">
        <f t="shared" si="869"/>
        <v>95</v>
      </c>
      <c r="BE885" s="47">
        <f t="shared" si="870"/>
        <v>86</v>
      </c>
    </row>
    <row r="886" spans="1:57" s="36" customFormat="1" ht="15" customHeight="1" x14ac:dyDescent="0.25">
      <c r="A886" s="54" t="s">
        <v>1148</v>
      </c>
      <c r="B886" s="8" t="s">
        <v>912</v>
      </c>
      <c r="C886" s="81" t="s">
        <v>1127</v>
      </c>
      <c r="D886" s="37"/>
      <c r="E886" s="37"/>
      <c r="F886" s="37"/>
      <c r="G886" s="37"/>
      <c r="H886" s="37">
        <v>194423</v>
      </c>
      <c r="I886" s="37">
        <v>214338</v>
      </c>
      <c r="J886" s="37">
        <v>247208</v>
      </c>
      <c r="K886" s="37">
        <v>285223</v>
      </c>
      <c r="L886" s="37">
        <v>343836</v>
      </c>
      <c r="M886" s="37">
        <v>383018</v>
      </c>
      <c r="N886" s="37">
        <v>439115</v>
      </c>
      <c r="O886" s="37">
        <v>464535</v>
      </c>
      <c r="P886" s="37">
        <v>439437</v>
      </c>
      <c r="Q886" s="37">
        <v>423406</v>
      </c>
      <c r="R886" s="37">
        <v>463436</v>
      </c>
      <c r="S886" s="37">
        <v>508665</v>
      </c>
      <c r="T886" s="66">
        <v>557121</v>
      </c>
      <c r="U886" s="66">
        <v>709047</v>
      </c>
      <c r="V886" s="118">
        <v>703968</v>
      </c>
      <c r="W886" s="118">
        <v>560907</v>
      </c>
      <c r="X886" s="118">
        <v>614363</v>
      </c>
      <c r="Y886" s="118"/>
      <c r="Z886" s="118"/>
      <c r="AA886" s="154">
        <v>760579</v>
      </c>
      <c r="AB886" s="154">
        <v>865664</v>
      </c>
      <c r="AC886" s="147">
        <v>892231</v>
      </c>
      <c r="AD886" s="147">
        <v>821675</v>
      </c>
      <c r="AE886" s="119" t="str">
        <f t="shared" si="844"/>
        <v>NA</v>
      </c>
      <c r="AF886" s="119" t="str">
        <f t="shared" si="845"/>
        <v>NA</v>
      </c>
      <c r="AG886" s="119" t="str">
        <f t="shared" si="846"/>
        <v>NA</v>
      </c>
      <c r="AH886" s="119" t="str">
        <f t="shared" si="847"/>
        <v>NA</v>
      </c>
      <c r="AI886" s="119">
        <f t="shared" si="848"/>
        <v>95</v>
      </c>
      <c r="AJ886" s="119">
        <f t="shared" si="849"/>
        <v>99</v>
      </c>
      <c r="AK886" s="119">
        <f t="shared" si="850"/>
        <v>101</v>
      </c>
      <c r="AL886" s="119">
        <f t="shared" si="851"/>
        <v>107</v>
      </c>
      <c r="AM886" s="119">
        <f t="shared" si="852"/>
        <v>102</v>
      </c>
      <c r="AN886" s="119">
        <f t="shared" si="853"/>
        <v>104</v>
      </c>
      <c r="AO886" s="119">
        <f t="shared" si="854"/>
        <v>102</v>
      </c>
      <c r="AP886" s="119">
        <f t="shared" si="855"/>
        <v>92</v>
      </c>
      <c r="AQ886" s="119">
        <f t="shared" si="856"/>
        <v>94</v>
      </c>
      <c r="AR886" s="119">
        <f t="shared" si="857"/>
        <v>97</v>
      </c>
      <c r="AS886" s="119">
        <f t="shared" si="858"/>
        <v>108</v>
      </c>
      <c r="AT886" s="119">
        <f t="shared" si="859"/>
        <v>107</v>
      </c>
      <c r="AU886" s="119">
        <f t="shared" si="860"/>
        <v>111</v>
      </c>
      <c r="AV886" s="119">
        <f t="shared" si="861"/>
        <v>99</v>
      </c>
      <c r="AW886" s="119">
        <f t="shared" si="862"/>
        <v>99</v>
      </c>
      <c r="AX886" s="119">
        <f t="shared" si="863"/>
        <v>97</v>
      </c>
      <c r="AY886" s="119">
        <f t="shared" si="864"/>
        <v>100</v>
      </c>
      <c r="AZ886" s="119" t="str">
        <f t="shared" si="865"/>
        <v>NA</v>
      </c>
      <c r="BA886" s="119" t="str">
        <f t="shared" si="866"/>
        <v>NA</v>
      </c>
      <c r="BB886" s="47">
        <f t="shared" si="867"/>
        <v>108</v>
      </c>
      <c r="BC886" s="47">
        <f t="shared" si="868"/>
        <v>106</v>
      </c>
      <c r="BD886" s="47">
        <f t="shared" si="869"/>
        <v>103</v>
      </c>
      <c r="BE886" s="47">
        <f t="shared" si="870"/>
        <v>109</v>
      </c>
    </row>
    <row r="887" spans="1:57" s="36" customFormat="1" ht="15" customHeight="1" x14ac:dyDescent="0.25">
      <c r="A887" s="54" t="s">
        <v>1163</v>
      </c>
      <c r="B887" s="8" t="s">
        <v>907</v>
      </c>
      <c r="C887" s="81" t="s">
        <v>1127</v>
      </c>
      <c r="D887" s="37"/>
      <c r="E887" s="37"/>
      <c r="F887" s="37"/>
      <c r="G887" s="37"/>
      <c r="H887" s="37">
        <v>194566</v>
      </c>
      <c r="I887" s="37">
        <v>210665</v>
      </c>
      <c r="J887" s="37">
        <v>235077</v>
      </c>
      <c r="K887" s="37">
        <v>264399</v>
      </c>
      <c r="L887" s="37">
        <v>321001</v>
      </c>
      <c r="M887" s="37">
        <v>355012</v>
      </c>
      <c r="N887" s="37">
        <v>406722</v>
      </c>
      <c r="O887" s="37">
        <v>397046</v>
      </c>
      <c r="P887" s="37">
        <v>384335</v>
      </c>
      <c r="Q887" s="37">
        <v>407824</v>
      </c>
      <c r="R887" s="37">
        <v>467821</v>
      </c>
      <c r="S887" s="37">
        <v>519538</v>
      </c>
      <c r="T887" s="66">
        <v>579654</v>
      </c>
      <c r="U887" s="62">
        <v>691370</v>
      </c>
      <c r="V887" s="67">
        <v>712132</v>
      </c>
      <c r="W887" s="67">
        <v>558517</v>
      </c>
      <c r="X887" s="67">
        <v>620204</v>
      </c>
      <c r="Y887" s="67"/>
      <c r="Z887" s="67"/>
      <c r="AA887" s="154">
        <v>766205</v>
      </c>
      <c r="AB887" s="154">
        <v>861152</v>
      </c>
      <c r="AC887" s="147">
        <v>915087</v>
      </c>
      <c r="AD887" s="147">
        <v>866778</v>
      </c>
      <c r="AE887" s="47" t="str">
        <f t="shared" si="844"/>
        <v>NA</v>
      </c>
      <c r="AF887" s="47" t="str">
        <f t="shared" si="845"/>
        <v>NA</v>
      </c>
      <c r="AG887" s="47" t="str">
        <f t="shared" si="846"/>
        <v>NA</v>
      </c>
      <c r="AH887" s="47" t="str">
        <f t="shared" si="847"/>
        <v>NA</v>
      </c>
      <c r="AI887" s="47">
        <f t="shared" si="848"/>
        <v>94</v>
      </c>
      <c r="AJ887" s="47">
        <f t="shared" si="849"/>
        <v>103</v>
      </c>
      <c r="AK887" s="47">
        <f t="shared" si="850"/>
        <v>107</v>
      </c>
      <c r="AL887" s="47">
        <f t="shared" si="851"/>
        <v>116</v>
      </c>
      <c r="AM887" s="47">
        <f t="shared" si="852"/>
        <v>111</v>
      </c>
      <c r="AN887" s="47">
        <f t="shared" si="853"/>
        <v>112</v>
      </c>
      <c r="AO887" s="47">
        <f t="shared" si="854"/>
        <v>110</v>
      </c>
      <c r="AP887" s="47">
        <f t="shared" si="855"/>
        <v>111</v>
      </c>
      <c r="AQ887" s="47">
        <f t="shared" si="856"/>
        <v>108</v>
      </c>
      <c r="AR887" s="47">
        <f t="shared" si="857"/>
        <v>105</v>
      </c>
      <c r="AS887" s="47">
        <f t="shared" si="858"/>
        <v>107</v>
      </c>
      <c r="AT887" s="47">
        <f t="shared" si="859"/>
        <v>102</v>
      </c>
      <c r="AU887" s="47">
        <f t="shared" si="860"/>
        <v>105</v>
      </c>
      <c r="AV887" s="47">
        <f t="shared" si="861"/>
        <v>104</v>
      </c>
      <c r="AW887" s="47">
        <f t="shared" si="862"/>
        <v>98</v>
      </c>
      <c r="AX887" s="47">
        <f t="shared" si="863"/>
        <v>98</v>
      </c>
      <c r="AY887" s="47">
        <f t="shared" si="864"/>
        <v>97</v>
      </c>
      <c r="AZ887" s="47" t="str">
        <f t="shared" si="865"/>
        <v>NA</v>
      </c>
      <c r="BA887" s="47" t="str">
        <f t="shared" si="866"/>
        <v>NA</v>
      </c>
      <c r="BB887" s="47">
        <f t="shared" si="867"/>
        <v>107</v>
      </c>
      <c r="BC887" s="47">
        <f t="shared" si="868"/>
        <v>108</v>
      </c>
      <c r="BD887" s="47">
        <f t="shared" si="869"/>
        <v>102</v>
      </c>
      <c r="BE887" s="47">
        <f t="shared" si="870"/>
        <v>104</v>
      </c>
    </row>
    <row r="888" spans="1:57" s="36" customFormat="1" ht="15" customHeight="1" x14ac:dyDescent="0.25">
      <c r="A888" s="54" t="s">
        <v>756</v>
      </c>
      <c r="B888" s="8" t="s">
        <v>912</v>
      </c>
      <c r="C888" s="81" t="s">
        <v>1127</v>
      </c>
      <c r="D888" s="37"/>
      <c r="E888" s="37"/>
      <c r="F888" s="37"/>
      <c r="G888" s="37"/>
      <c r="H888" s="37">
        <v>145705</v>
      </c>
      <c r="I888" s="37">
        <v>175421</v>
      </c>
      <c r="J888" s="37">
        <v>222702</v>
      </c>
      <c r="K888" s="37">
        <v>260392</v>
      </c>
      <c r="L888" s="37">
        <v>306222</v>
      </c>
      <c r="M888" s="37">
        <v>355726</v>
      </c>
      <c r="N888" s="37">
        <v>432225</v>
      </c>
      <c r="O888" s="37">
        <v>431037</v>
      </c>
      <c r="P888" s="37">
        <v>400374</v>
      </c>
      <c r="Q888" s="37">
        <v>405890</v>
      </c>
      <c r="R888" s="37">
        <v>486477</v>
      </c>
      <c r="S888" s="37">
        <v>529708</v>
      </c>
      <c r="T888" s="66">
        <v>587582</v>
      </c>
      <c r="U888" s="62">
        <v>703481</v>
      </c>
      <c r="V888" s="67">
        <v>670321</v>
      </c>
      <c r="W888" s="67">
        <v>488817</v>
      </c>
      <c r="X888" s="67">
        <v>552768</v>
      </c>
      <c r="Y888" s="67"/>
      <c r="Z888" s="67"/>
      <c r="AA888" s="154">
        <v>710428</v>
      </c>
      <c r="AB888" s="154">
        <v>858839</v>
      </c>
      <c r="AC888" s="147">
        <v>856067</v>
      </c>
      <c r="AD888" s="147">
        <v>817210</v>
      </c>
      <c r="AE888" s="47" t="str">
        <f t="shared" si="844"/>
        <v>NA</v>
      </c>
      <c r="AF888" s="47" t="str">
        <f t="shared" si="845"/>
        <v>NA</v>
      </c>
      <c r="AG888" s="47" t="str">
        <f t="shared" si="846"/>
        <v>NA</v>
      </c>
      <c r="AH888" s="47" t="str">
        <f t="shared" si="847"/>
        <v>NA</v>
      </c>
      <c r="AI888" s="47">
        <f t="shared" si="848"/>
        <v>119</v>
      </c>
      <c r="AJ888" s="47">
        <f t="shared" si="849"/>
        <v>114</v>
      </c>
      <c r="AK888" s="47">
        <f t="shared" si="850"/>
        <v>116</v>
      </c>
      <c r="AL888" s="47">
        <f t="shared" si="851"/>
        <v>120</v>
      </c>
      <c r="AM888" s="47">
        <f t="shared" si="852"/>
        <v>118</v>
      </c>
      <c r="AN888" s="47">
        <f t="shared" si="853"/>
        <v>109</v>
      </c>
      <c r="AO888" s="47">
        <f t="shared" si="854"/>
        <v>105</v>
      </c>
      <c r="AP888" s="47">
        <f t="shared" si="855"/>
        <v>103</v>
      </c>
      <c r="AQ888" s="47">
        <f t="shared" si="856"/>
        <v>100</v>
      </c>
      <c r="AR888" s="47">
        <f t="shared" si="857"/>
        <v>106</v>
      </c>
      <c r="AS888" s="47">
        <f t="shared" si="858"/>
        <v>99</v>
      </c>
      <c r="AT888" s="47">
        <f t="shared" si="859"/>
        <v>98</v>
      </c>
      <c r="AU888" s="47">
        <f t="shared" si="860"/>
        <v>101</v>
      </c>
      <c r="AV888" s="47">
        <f t="shared" si="861"/>
        <v>101</v>
      </c>
      <c r="AW888" s="47">
        <f t="shared" si="862"/>
        <v>108</v>
      </c>
      <c r="AX888" s="47">
        <f t="shared" si="863"/>
        <v>117</v>
      </c>
      <c r="AY888" s="47">
        <f t="shared" si="864"/>
        <v>115</v>
      </c>
      <c r="AZ888" s="47" t="str">
        <f t="shared" si="865"/>
        <v>NA</v>
      </c>
      <c r="BA888" s="47" t="str">
        <f t="shared" si="866"/>
        <v>NA</v>
      </c>
      <c r="BB888" s="47">
        <f t="shared" si="867"/>
        <v>116</v>
      </c>
      <c r="BC888" s="47">
        <f t="shared" si="868"/>
        <v>109</v>
      </c>
      <c r="BD888" s="47">
        <f t="shared" si="869"/>
        <v>109</v>
      </c>
      <c r="BE888" s="47">
        <f t="shared" si="870"/>
        <v>110</v>
      </c>
    </row>
    <row r="889" spans="1:57" s="36" customFormat="1" ht="15" customHeight="1" x14ac:dyDescent="0.25">
      <c r="A889" s="54" t="s">
        <v>758</v>
      </c>
      <c r="B889" s="8" t="s">
        <v>915</v>
      </c>
      <c r="C889" s="81" t="s">
        <v>1127</v>
      </c>
      <c r="D889" s="37"/>
      <c r="E889" s="37"/>
      <c r="F889" s="37"/>
      <c r="G889" s="37"/>
      <c r="H889" s="37">
        <v>218440</v>
      </c>
      <c r="I889" s="37">
        <v>244262</v>
      </c>
      <c r="J889" s="37">
        <v>294343</v>
      </c>
      <c r="K889" s="37">
        <v>343974</v>
      </c>
      <c r="L889" s="37">
        <v>387486</v>
      </c>
      <c r="M889" s="37">
        <v>426499</v>
      </c>
      <c r="N889" s="37">
        <v>466960</v>
      </c>
      <c r="O889" s="37">
        <v>433854</v>
      </c>
      <c r="P889" s="37">
        <v>400332</v>
      </c>
      <c r="Q889" s="37">
        <v>418502</v>
      </c>
      <c r="R889" s="37">
        <v>477444</v>
      </c>
      <c r="S889" s="37">
        <v>505861</v>
      </c>
      <c r="T889" s="66">
        <v>579747</v>
      </c>
      <c r="U889" s="62">
        <v>663626</v>
      </c>
      <c r="V889" s="67">
        <v>663928</v>
      </c>
      <c r="W889" s="67">
        <v>521878</v>
      </c>
      <c r="X889" s="67">
        <v>573674</v>
      </c>
      <c r="Y889" s="67"/>
      <c r="Z889" s="67"/>
      <c r="AA889" s="154">
        <v>710704</v>
      </c>
      <c r="AB889" s="154">
        <v>854035</v>
      </c>
      <c r="AC889" s="147">
        <v>852985</v>
      </c>
      <c r="AD889" s="147">
        <v>797121</v>
      </c>
      <c r="AE889" s="47" t="str">
        <f t="shared" si="844"/>
        <v>NA</v>
      </c>
      <c r="AF889" s="47" t="str">
        <f t="shared" si="845"/>
        <v>NA</v>
      </c>
      <c r="AG889" s="47" t="str">
        <f t="shared" si="846"/>
        <v>NA</v>
      </c>
      <c r="AH889" s="47" t="str">
        <f t="shared" si="847"/>
        <v>NA</v>
      </c>
      <c r="AI889" s="47">
        <f t="shared" si="848"/>
        <v>88</v>
      </c>
      <c r="AJ889" s="47">
        <f t="shared" si="849"/>
        <v>90</v>
      </c>
      <c r="AK889" s="47">
        <f t="shared" si="850"/>
        <v>86</v>
      </c>
      <c r="AL889" s="47">
        <f t="shared" si="851"/>
        <v>90</v>
      </c>
      <c r="AM889" s="47">
        <f t="shared" si="852"/>
        <v>91</v>
      </c>
      <c r="AN889" s="47">
        <f t="shared" si="853"/>
        <v>93</v>
      </c>
      <c r="AO889" s="47">
        <f t="shared" si="854"/>
        <v>93</v>
      </c>
      <c r="AP889" s="47">
        <f t="shared" si="855"/>
        <v>101</v>
      </c>
      <c r="AQ889" s="47">
        <f t="shared" si="856"/>
        <v>101</v>
      </c>
      <c r="AR889" s="47">
        <f t="shared" si="857"/>
        <v>98</v>
      </c>
      <c r="AS889" s="47">
        <f t="shared" si="858"/>
        <v>102</v>
      </c>
      <c r="AT889" s="47">
        <f t="shared" si="859"/>
        <v>108</v>
      </c>
      <c r="AU889" s="47">
        <f t="shared" si="860"/>
        <v>104</v>
      </c>
      <c r="AV889" s="47">
        <f t="shared" si="861"/>
        <v>108</v>
      </c>
      <c r="AW889" s="47">
        <f t="shared" si="862"/>
        <v>111</v>
      </c>
      <c r="AX889" s="47">
        <f t="shared" si="863"/>
        <v>110</v>
      </c>
      <c r="AY889" s="47">
        <f t="shared" si="864"/>
        <v>108</v>
      </c>
      <c r="AZ889" s="47" t="str">
        <f t="shared" si="865"/>
        <v>NA</v>
      </c>
      <c r="BA889" s="47" t="str">
        <f t="shared" si="866"/>
        <v>NA</v>
      </c>
      <c r="BB889" s="47">
        <f t="shared" si="867"/>
        <v>115</v>
      </c>
      <c r="BC889" s="47">
        <f t="shared" si="868"/>
        <v>111</v>
      </c>
      <c r="BD889" s="47">
        <f t="shared" si="869"/>
        <v>110</v>
      </c>
      <c r="BE889" s="47">
        <f t="shared" si="870"/>
        <v>112</v>
      </c>
    </row>
    <row r="890" spans="1:57" s="36" customFormat="1" ht="15" customHeight="1" x14ac:dyDescent="0.25">
      <c r="A890" s="54" t="s">
        <v>752</v>
      </c>
      <c r="B890" s="8" t="s">
        <v>915</v>
      </c>
      <c r="C890" s="81" t="s">
        <v>1127</v>
      </c>
      <c r="D890" s="37"/>
      <c r="E890" s="37"/>
      <c r="F890" s="37"/>
      <c r="G890" s="37"/>
      <c r="H890" s="37">
        <v>261669</v>
      </c>
      <c r="I890" s="37">
        <v>284625</v>
      </c>
      <c r="J890" s="37">
        <v>325029</v>
      </c>
      <c r="K890" s="37">
        <v>388677</v>
      </c>
      <c r="L890" s="37">
        <v>431509</v>
      </c>
      <c r="M890" s="37">
        <v>468003</v>
      </c>
      <c r="N890" s="37">
        <v>451160</v>
      </c>
      <c r="O890" s="37">
        <v>485482</v>
      </c>
      <c r="P890" s="37">
        <v>479989</v>
      </c>
      <c r="Q890" s="37">
        <v>496410</v>
      </c>
      <c r="R890" s="37">
        <v>544317</v>
      </c>
      <c r="S890" s="37">
        <v>587418</v>
      </c>
      <c r="T890" s="66">
        <v>648292</v>
      </c>
      <c r="U890" s="62">
        <v>734421</v>
      </c>
      <c r="V890" s="67">
        <v>682673</v>
      </c>
      <c r="W890" s="67">
        <v>535585</v>
      </c>
      <c r="X890" s="67">
        <v>580740</v>
      </c>
      <c r="Y890" s="67"/>
      <c r="Z890" s="67"/>
      <c r="AA890" s="154">
        <v>719600</v>
      </c>
      <c r="AB890" s="154">
        <v>800678</v>
      </c>
      <c r="AC890" s="147">
        <v>774188</v>
      </c>
      <c r="AD890" s="147">
        <v>733244</v>
      </c>
      <c r="AE890" s="47" t="str">
        <f t="shared" ref="AE890:AE908" si="871">IF(D890&gt;0,RANK(D890,D$22:D$1192),"NA")</f>
        <v>NA</v>
      </c>
      <c r="AF890" s="47" t="str">
        <f t="shared" ref="AF890:AF908" si="872">IF(E890&gt;0,RANK(E890,E$22:E$1192),"NA")</f>
        <v>NA</v>
      </c>
      <c r="AG890" s="47" t="str">
        <f t="shared" ref="AG890:AG908" si="873">IF(F890&gt;0,RANK(F890,F$22:F$1192),"NA")</f>
        <v>NA</v>
      </c>
      <c r="AH890" s="47" t="str">
        <f t="shared" ref="AH890:AH908" si="874">IF(G890&gt;0,RANK(G890,G$22:G$1192),"NA")</f>
        <v>NA</v>
      </c>
      <c r="AI890" s="47">
        <f t="shared" ref="AI890:AI908" si="875">IF(H890&gt;0,RANK(H890,H$22:H$1192),"NA")</f>
        <v>79</v>
      </c>
      <c r="AJ890" s="47">
        <f t="shared" ref="AJ890:AJ908" si="876">IF(I890&gt;0,RANK(I890,I$22:I$1192),"NA")</f>
        <v>80</v>
      </c>
      <c r="AK890" s="47">
        <f t="shared" ref="AK890:AK908" si="877">IF(J890&gt;0,RANK(J890,J$22:J$1192),"NA")</f>
        <v>82</v>
      </c>
      <c r="AL890" s="47">
        <f t="shared" ref="AL890:AL908" si="878">IF(K890&gt;0,RANK(K890,K$22:K$1192),"NA")</f>
        <v>81</v>
      </c>
      <c r="AM890" s="47">
        <f t="shared" ref="AM890:AM908" si="879">IF(L890&gt;0,RANK(L890,L$22:L$1192),"NA")</f>
        <v>86</v>
      </c>
      <c r="AN890" s="47">
        <f t="shared" ref="AN890:AN908" si="880">IF(M890&gt;0,RANK(M890,M$22:M$1192),"NA")</f>
        <v>87</v>
      </c>
      <c r="AO890" s="47">
        <f t="shared" ref="AO890:AO908" si="881">IF(N890&gt;0,RANK(N890,N$22:N$1192),"NA")</f>
        <v>98</v>
      </c>
      <c r="AP890" s="47">
        <f t="shared" ref="AP890:AP908" si="882">IF(O890&gt;0,RANK(O890,O$22:O$1192),"NA")</f>
        <v>89</v>
      </c>
      <c r="AQ890" s="47">
        <f t="shared" ref="AQ890:AQ908" si="883">IF(P890&gt;0,RANK(P890,P$22:P$1192),"NA")</f>
        <v>87</v>
      </c>
      <c r="AR890" s="47">
        <f t="shared" ref="AR890:AR908" si="884">IF(Q890&gt;0,RANK(Q890,Q$22:Q$1192),"NA")</f>
        <v>89</v>
      </c>
      <c r="AS890" s="47">
        <f t="shared" ref="AS890:AS908" si="885">IF(R890&gt;0,RANK(R890,R$22:R$1192),"NA")</f>
        <v>90</v>
      </c>
      <c r="AT890" s="47">
        <f t="shared" ref="AT890:AT908" si="886">IF(S890&gt;0,RANK(S890,S$22:S$1192),"NA")</f>
        <v>90</v>
      </c>
      <c r="AU890" s="47">
        <f t="shared" ref="AU890:AU908" si="887">IF(T890&gt;0,RANK(T890,T$22:T$1192),"NA")</f>
        <v>93</v>
      </c>
      <c r="AV890" s="47">
        <f t="shared" ref="AV890:AV908" si="888">IF(U890&gt;0,RANK(U890,U$22:U$1192),"NA")</f>
        <v>97</v>
      </c>
      <c r="AW890" s="47">
        <f t="shared" ref="AW890:AW908" si="889">IF(V890&gt;0,RANK(V890,V$22:V$1192),"NA")</f>
        <v>104</v>
      </c>
      <c r="AX890" s="47">
        <f t="shared" ref="AX890:AX908" si="890">IF(W890&gt;0,RANK(W890,W$22:W$1192),"NA")</f>
        <v>104</v>
      </c>
      <c r="AY890" s="47">
        <f t="shared" ref="AY890:AY908" si="891">IF(X890&gt;0,RANK(X890,X$22:X$1192),"NA")</f>
        <v>106</v>
      </c>
      <c r="AZ890" s="47" t="str">
        <f t="shared" ref="AZ890:AZ908" si="892">IF(Y890&gt;0,RANK(Y890,Y$22:Y$1192),"NA")</f>
        <v>NA</v>
      </c>
      <c r="BA890" s="47" t="str">
        <f t="shared" ref="BA890:BA908" si="893">IF(Z890&gt;0,RANK(Z890,Z$22:Z$1192),"NA")</f>
        <v>NA</v>
      </c>
      <c r="BB890" s="47">
        <f t="shared" si="867"/>
        <v>112</v>
      </c>
      <c r="BC890" s="47">
        <f t="shared" si="868"/>
        <v>113</v>
      </c>
      <c r="BD890" s="47">
        <f t="shared" si="869"/>
        <v>125</v>
      </c>
      <c r="BE890" s="47">
        <f t="shared" si="870"/>
        <v>127</v>
      </c>
    </row>
    <row r="891" spans="1:57" s="36" customFormat="1" ht="15" customHeight="1" x14ac:dyDescent="0.25">
      <c r="A891" s="54" t="s">
        <v>753</v>
      </c>
      <c r="B891" s="8" t="s">
        <v>908</v>
      </c>
      <c r="C891" s="81" t="s">
        <v>1127</v>
      </c>
      <c r="D891" s="37"/>
      <c r="E891" s="37"/>
      <c r="F891" s="37"/>
      <c r="G891" s="37"/>
      <c r="H891" s="37">
        <v>315368</v>
      </c>
      <c r="I891" s="37">
        <v>334568</v>
      </c>
      <c r="J891" s="37">
        <v>372131</v>
      </c>
      <c r="K891" s="37">
        <v>433720</v>
      </c>
      <c r="L891" s="37">
        <v>484654</v>
      </c>
      <c r="M891" s="37">
        <v>530323</v>
      </c>
      <c r="N891" s="37">
        <v>572542</v>
      </c>
      <c r="O891" s="37">
        <v>520674</v>
      </c>
      <c r="P891" s="37">
        <v>484289</v>
      </c>
      <c r="Q891" s="37">
        <v>472251</v>
      </c>
      <c r="R891" s="37">
        <v>517631</v>
      </c>
      <c r="S891" s="37">
        <v>564879</v>
      </c>
      <c r="T891" s="66">
        <v>619761</v>
      </c>
      <c r="U891" s="62">
        <v>710800</v>
      </c>
      <c r="V891" s="67">
        <v>652208</v>
      </c>
      <c r="W891" s="67">
        <v>476481</v>
      </c>
      <c r="X891" s="67">
        <v>504406</v>
      </c>
      <c r="Y891" s="67"/>
      <c r="Z891" s="67"/>
      <c r="AA891" s="154">
        <v>669593</v>
      </c>
      <c r="AB891" s="154">
        <v>768219</v>
      </c>
      <c r="AC891" s="147">
        <v>810018</v>
      </c>
      <c r="AD891" s="147">
        <v>770121</v>
      </c>
      <c r="AE891" s="47" t="str">
        <f t="shared" si="871"/>
        <v>NA</v>
      </c>
      <c r="AF891" s="47" t="str">
        <f t="shared" si="872"/>
        <v>NA</v>
      </c>
      <c r="AG891" s="47" t="str">
        <f t="shared" si="873"/>
        <v>NA</v>
      </c>
      <c r="AH891" s="47" t="str">
        <f t="shared" si="874"/>
        <v>NA</v>
      </c>
      <c r="AI891" s="47">
        <f t="shared" si="875"/>
        <v>64</v>
      </c>
      <c r="AJ891" s="47">
        <f t="shared" si="876"/>
        <v>73</v>
      </c>
      <c r="AK891" s="47">
        <f t="shared" si="877"/>
        <v>76</v>
      </c>
      <c r="AL891" s="47">
        <f t="shared" si="878"/>
        <v>77</v>
      </c>
      <c r="AM891" s="47">
        <f t="shared" si="879"/>
        <v>77</v>
      </c>
      <c r="AN891" s="47">
        <f t="shared" si="880"/>
        <v>80</v>
      </c>
      <c r="AO891" s="47">
        <f t="shared" si="881"/>
        <v>81</v>
      </c>
      <c r="AP891" s="47">
        <f t="shared" si="882"/>
        <v>84</v>
      </c>
      <c r="AQ891" s="47">
        <f t="shared" si="883"/>
        <v>86</v>
      </c>
      <c r="AR891" s="47">
        <f t="shared" si="884"/>
        <v>92</v>
      </c>
      <c r="AS891" s="47">
        <f t="shared" si="885"/>
        <v>93</v>
      </c>
      <c r="AT891" s="47">
        <f t="shared" si="886"/>
        <v>93</v>
      </c>
      <c r="AU891" s="47">
        <f t="shared" si="887"/>
        <v>95</v>
      </c>
      <c r="AV891" s="47">
        <f t="shared" si="888"/>
        <v>98</v>
      </c>
      <c r="AW891" s="47">
        <f t="shared" si="889"/>
        <v>113</v>
      </c>
      <c r="AX891" s="47">
        <f t="shared" si="890"/>
        <v>120</v>
      </c>
      <c r="AY891" s="47">
        <f t="shared" si="891"/>
        <v>122</v>
      </c>
      <c r="AZ891" s="47" t="str">
        <f t="shared" si="892"/>
        <v>NA</v>
      </c>
      <c r="BA891" s="47" t="str">
        <f t="shared" si="893"/>
        <v>NA</v>
      </c>
      <c r="BB891" s="47">
        <f t="shared" si="867"/>
        <v>122</v>
      </c>
      <c r="BC891" s="47">
        <f t="shared" si="868"/>
        <v>122</v>
      </c>
      <c r="BD891" s="47">
        <f t="shared" si="869"/>
        <v>116</v>
      </c>
      <c r="BE891" s="47">
        <f t="shared" si="870"/>
        <v>118</v>
      </c>
    </row>
    <row r="892" spans="1:57" s="36" customFormat="1" ht="15" customHeight="1" x14ac:dyDescent="0.25">
      <c r="A892" s="54" t="s">
        <v>626</v>
      </c>
      <c r="B892" s="8" t="s">
        <v>907</v>
      </c>
      <c r="C892" s="81" t="s">
        <v>1127</v>
      </c>
      <c r="D892" s="37"/>
      <c r="E892" s="37"/>
      <c r="F892" s="37"/>
      <c r="G892" s="37"/>
      <c r="H892" s="37">
        <v>71248</v>
      </c>
      <c r="I892" s="37">
        <v>75952</v>
      </c>
      <c r="J892" s="37">
        <v>84512</v>
      </c>
      <c r="K892" s="98">
        <f>((L892-J892)/2)+J892</f>
        <v>97367.5</v>
      </c>
      <c r="L892" s="37">
        <v>110223</v>
      </c>
      <c r="M892" s="37">
        <v>137679</v>
      </c>
      <c r="N892" s="37">
        <v>148288</v>
      </c>
      <c r="O892" s="37">
        <v>160879</v>
      </c>
      <c r="P892" s="37">
        <v>161350</v>
      </c>
      <c r="Q892" s="37">
        <v>171144</v>
      </c>
      <c r="R892" s="37">
        <v>196266</v>
      </c>
      <c r="S892" s="37">
        <v>222631</v>
      </c>
      <c r="T892" s="66">
        <v>260228</v>
      </c>
      <c r="U892" s="62">
        <v>350216</v>
      </c>
      <c r="V892" s="67">
        <v>390775</v>
      </c>
      <c r="W892" s="67">
        <v>372341</v>
      </c>
      <c r="X892" s="67">
        <v>459368</v>
      </c>
      <c r="Y892" s="67"/>
      <c r="Z892" s="67"/>
      <c r="AA892" s="154">
        <v>664240</v>
      </c>
      <c r="AB892" s="154">
        <v>757473</v>
      </c>
      <c r="AC892" s="147">
        <v>770222</v>
      </c>
      <c r="AD892" s="147">
        <v>734166</v>
      </c>
      <c r="AE892" s="47" t="str">
        <f t="shared" si="871"/>
        <v>NA</v>
      </c>
      <c r="AF892" s="47" t="str">
        <f t="shared" si="872"/>
        <v>NA</v>
      </c>
      <c r="AG892" s="47" t="str">
        <f t="shared" si="873"/>
        <v>NA</v>
      </c>
      <c r="AH892" s="47" t="str">
        <f t="shared" si="874"/>
        <v>NA</v>
      </c>
      <c r="AI892" s="47">
        <f t="shared" si="875"/>
        <v>206</v>
      </c>
      <c r="AJ892" s="47">
        <f t="shared" si="876"/>
        <v>221</v>
      </c>
      <c r="AK892" s="47">
        <f t="shared" si="877"/>
        <v>232</v>
      </c>
      <c r="AL892" s="47">
        <f t="shared" si="878"/>
        <v>241</v>
      </c>
      <c r="AM892" s="47">
        <f t="shared" si="879"/>
        <v>253</v>
      </c>
      <c r="AN892" s="47">
        <f t="shared" si="880"/>
        <v>231</v>
      </c>
      <c r="AO892" s="47">
        <f t="shared" si="881"/>
        <v>247</v>
      </c>
      <c r="AP892" s="47">
        <f t="shared" si="882"/>
        <v>218</v>
      </c>
      <c r="AQ892" s="47">
        <f t="shared" si="883"/>
        <v>200</v>
      </c>
      <c r="AR892" s="47">
        <f t="shared" si="884"/>
        <v>198</v>
      </c>
      <c r="AS892" s="47">
        <f t="shared" si="885"/>
        <v>202</v>
      </c>
      <c r="AT892" s="47">
        <f t="shared" si="886"/>
        <v>200</v>
      </c>
      <c r="AU892" s="47">
        <f t="shared" si="887"/>
        <v>200</v>
      </c>
      <c r="AV892" s="47">
        <f t="shared" si="888"/>
        <v>181</v>
      </c>
      <c r="AW892" s="47">
        <f t="shared" si="889"/>
        <v>162</v>
      </c>
      <c r="AX892" s="47">
        <f t="shared" si="890"/>
        <v>140</v>
      </c>
      <c r="AY892" s="47">
        <f t="shared" si="891"/>
        <v>133</v>
      </c>
      <c r="AZ892" s="47" t="str">
        <f t="shared" si="892"/>
        <v>NA</v>
      </c>
      <c r="BA892" s="47" t="str">
        <f t="shared" si="893"/>
        <v>NA</v>
      </c>
      <c r="BB892" s="47">
        <f t="shared" si="867"/>
        <v>125</v>
      </c>
      <c r="BC892" s="47">
        <f t="shared" si="868"/>
        <v>124</v>
      </c>
      <c r="BD892" s="47">
        <f t="shared" si="869"/>
        <v>126</v>
      </c>
      <c r="BE892" s="47">
        <f t="shared" si="870"/>
        <v>126</v>
      </c>
    </row>
    <row r="893" spans="1:57" s="36" customFormat="1" ht="15" customHeight="1" x14ac:dyDescent="0.25">
      <c r="A893" s="54" t="s">
        <v>847</v>
      </c>
      <c r="B893" s="8" t="s">
        <v>912</v>
      </c>
      <c r="C893" s="81" t="s">
        <v>1127</v>
      </c>
      <c r="D893" s="37"/>
      <c r="E893" s="37"/>
      <c r="F893" s="37"/>
      <c r="G893" s="37"/>
      <c r="H893" s="37">
        <v>221645</v>
      </c>
      <c r="I893" s="37">
        <v>244538</v>
      </c>
      <c r="J893" s="37">
        <v>291198</v>
      </c>
      <c r="K893" s="37">
        <v>335160</v>
      </c>
      <c r="L893" s="37">
        <v>379302</v>
      </c>
      <c r="M893" s="37">
        <v>437111</v>
      </c>
      <c r="N893" s="37">
        <v>524714</v>
      </c>
      <c r="O893" s="37">
        <v>451523</v>
      </c>
      <c r="P893" s="37">
        <v>358671</v>
      </c>
      <c r="Q893" s="37">
        <v>355481</v>
      </c>
      <c r="R893" s="37">
        <v>472363</v>
      </c>
      <c r="S893" s="37">
        <v>498990</v>
      </c>
      <c r="T893" s="66">
        <v>568945</v>
      </c>
      <c r="U893" s="62">
        <v>656218</v>
      </c>
      <c r="V893" s="67">
        <v>667918</v>
      </c>
      <c r="W893" s="67">
        <v>528463</v>
      </c>
      <c r="X893" s="67">
        <v>557699</v>
      </c>
      <c r="Y893" s="67"/>
      <c r="Z893" s="67"/>
      <c r="AA893" s="154">
        <v>668406</v>
      </c>
      <c r="AB893" s="154">
        <v>752539</v>
      </c>
      <c r="AC893" s="147">
        <v>758606</v>
      </c>
      <c r="AD893" s="147">
        <v>745007</v>
      </c>
      <c r="AE893" s="47" t="str">
        <f t="shared" si="871"/>
        <v>NA</v>
      </c>
      <c r="AF893" s="47" t="str">
        <f t="shared" si="872"/>
        <v>NA</v>
      </c>
      <c r="AG893" s="47" t="str">
        <f t="shared" si="873"/>
        <v>NA</v>
      </c>
      <c r="AH893" s="47" t="str">
        <f t="shared" si="874"/>
        <v>NA</v>
      </c>
      <c r="AI893" s="47">
        <f t="shared" si="875"/>
        <v>86</v>
      </c>
      <c r="AJ893" s="47">
        <f t="shared" si="876"/>
        <v>89</v>
      </c>
      <c r="AK893" s="47">
        <f t="shared" si="877"/>
        <v>90</v>
      </c>
      <c r="AL893" s="47">
        <f t="shared" si="878"/>
        <v>92</v>
      </c>
      <c r="AM893" s="47">
        <f t="shared" si="879"/>
        <v>93</v>
      </c>
      <c r="AN893" s="47">
        <f t="shared" si="880"/>
        <v>90</v>
      </c>
      <c r="AO893" s="47">
        <f t="shared" si="881"/>
        <v>85</v>
      </c>
      <c r="AP893" s="47">
        <f t="shared" si="882"/>
        <v>94</v>
      </c>
      <c r="AQ893" s="47">
        <f t="shared" si="883"/>
        <v>114</v>
      </c>
      <c r="AR893" s="47">
        <f t="shared" si="884"/>
        <v>120</v>
      </c>
      <c r="AS893" s="47">
        <f t="shared" si="885"/>
        <v>104</v>
      </c>
      <c r="AT893" s="47">
        <f t="shared" si="886"/>
        <v>110</v>
      </c>
      <c r="AU893" s="47">
        <f t="shared" si="887"/>
        <v>110</v>
      </c>
      <c r="AV893" s="47">
        <f t="shared" si="888"/>
        <v>112</v>
      </c>
      <c r="AW893" s="47">
        <f t="shared" si="889"/>
        <v>109</v>
      </c>
      <c r="AX893" s="47">
        <f t="shared" si="890"/>
        <v>108</v>
      </c>
      <c r="AY893" s="47">
        <f t="shared" si="891"/>
        <v>113</v>
      </c>
      <c r="AZ893" s="47" t="str">
        <f t="shared" si="892"/>
        <v>NA</v>
      </c>
      <c r="BA893" s="47" t="str">
        <f t="shared" si="893"/>
        <v>NA</v>
      </c>
      <c r="BB893" s="47">
        <f t="shared" si="867"/>
        <v>123</v>
      </c>
      <c r="BC893" s="47">
        <f t="shared" si="868"/>
        <v>127</v>
      </c>
      <c r="BD893" s="47">
        <f t="shared" si="869"/>
        <v>129</v>
      </c>
      <c r="BE893" s="47">
        <f t="shared" si="870"/>
        <v>123</v>
      </c>
    </row>
    <row r="894" spans="1:57" s="36" customFormat="1" ht="15" customHeight="1" x14ac:dyDescent="0.25">
      <c r="A894" s="54" t="s">
        <v>764</v>
      </c>
      <c r="B894" s="8" t="s">
        <v>915</v>
      </c>
      <c r="C894" s="81" t="s">
        <v>1127</v>
      </c>
      <c r="D894" s="37"/>
      <c r="E894" s="37"/>
      <c r="F894" s="37"/>
      <c r="G894" s="37"/>
      <c r="H894" s="37">
        <v>137608</v>
      </c>
      <c r="I894" s="37">
        <v>167113</v>
      </c>
      <c r="J894" s="37">
        <v>204442</v>
      </c>
      <c r="K894" s="37">
        <v>266954</v>
      </c>
      <c r="L894" s="37">
        <v>339380</v>
      </c>
      <c r="M894" s="37">
        <v>392372</v>
      </c>
      <c r="N894" s="37">
        <v>464870</v>
      </c>
      <c r="O894" s="37">
        <v>428878</v>
      </c>
      <c r="P894" s="37">
        <v>364634</v>
      </c>
      <c r="Q894" s="37">
        <v>355905</v>
      </c>
      <c r="R894" s="37">
        <v>429402</v>
      </c>
      <c r="S894" s="37">
        <v>472070</v>
      </c>
      <c r="T894" s="66">
        <v>522059</v>
      </c>
      <c r="U894" s="62">
        <v>599399</v>
      </c>
      <c r="V894" s="67">
        <v>554593</v>
      </c>
      <c r="W894" s="67">
        <v>442826</v>
      </c>
      <c r="X894" s="67">
        <v>491495</v>
      </c>
      <c r="Y894" s="67"/>
      <c r="Z894" s="67"/>
      <c r="AA894" s="154">
        <v>666562</v>
      </c>
      <c r="AB894" s="154">
        <v>750913</v>
      </c>
      <c r="AC894" s="147">
        <v>789354</v>
      </c>
      <c r="AD894" s="147">
        <v>722425</v>
      </c>
      <c r="AE894" s="47" t="str">
        <f t="shared" si="871"/>
        <v>NA</v>
      </c>
      <c r="AF894" s="47" t="str">
        <f t="shared" si="872"/>
        <v>NA</v>
      </c>
      <c r="AG894" s="47" t="str">
        <f t="shared" si="873"/>
        <v>NA</v>
      </c>
      <c r="AH894" s="47" t="str">
        <f t="shared" si="874"/>
        <v>NA</v>
      </c>
      <c r="AI894" s="47">
        <f t="shared" si="875"/>
        <v>124</v>
      </c>
      <c r="AJ894" s="47">
        <f t="shared" si="876"/>
        <v>123</v>
      </c>
      <c r="AK894" s="47">
        <f t="shared" si="877"/>
        <v>122</v>
      </c>
      <c r="AL894" s="47">
        <f t="shared" si="878"/>
        <v>115</v>
      </c>
      <c r="AM894" s="47">
        <f t="shared" si="879"/>
        <v>104</v>
      </c>
      <c r="AN894" s="47">
        <f t="shared" si="880"/>
        <v>101</v>
      </c>
      <c r="AO894" s="47">
        <f t="shared" si="881"/>
        <v>96</v>
      </c>
      <c r="AP894" s="47">
        <f t="shared" si="882"/>
        <v>105</v>
      </c>
      <c r="AQ894" s="47">
        <f t="shared" si="883"/>
        <v>113</v>
      </c>
      <c r="AR894" s="47">
        <f t="shared" si="884"/>
        <v>119</v>
      </c>
      <c r="AS894" s="47">
        <f t="shared" si="885"/>
        <v>114</v>
      </c>
      <c r="AT894" s="47">
        <f t="shared" si="886"/>
        <v>115</v>
      </c>
      <c r="AU894" s="47">
        <f t="shared" si="887"/>
        <v>119</v>
      </c>
      <c r="AV894" s="47">
        <f t="shared" si="888"/>
        <v>122</v>
      </c>
      <c r="AW894" s="47">
        <f t="shared" si="889"/>
        <v>129</v>
      </c>
      <c r="AX894" s="47">
        <f t="shared" si="890"/>
        <v>127</v>
      </c>
      <c r="AY894" s="47">
        <f t="shared" si="891"/>
        <v>128</v>
      </c>
      <c r="AZ894" s="47" t="str">
        <f t="shared" si="892"/>
        <v>NA</v>
      </c>
      <c r="BA894" s="47" t="str">
        <f t="shared" si="893"/>
        <v>NA</v>
      </c>
      <c r="BB894" s="47">
        <f t="shared" si="867"/>
        <v>124</v>
      </c>
      <c r="BC894" s="47">
        <f t="shared" si="868"/>
        <v>128</v>
      </c>
      <c r="BD894" s="47">
        <f t="shared" si="869"/>
        <v>120</v>
      </c>
      <c r="BE894" s="47">
        <f t="shared" si="870"/>
        <v>129</v>
      </c>
    </row>
    <row r="895" spans="1:57" s="36" customFormat="1" ht="15" customHeight="1" x14ac:dyDescent="0.25">
      <c r="A895" s="54" t="s">
        <v>254</v>
      </c>
      <c r="B895" s="8" t="s">
        <v>942</v>
      </c>
      <c r="C895" s="81" t="s">
        <v>1127</v>
      </c>
      <c r="D895" s="37"/>
      <c r="E895" s="37"/>
      <c r="F895" s="37"/>
      <c r="G895" s="37"/>
      <c r="H895" s="37">
        <v>114769</v>
      </c>
      <c r="I895" s="37">
        <v>138565</v>
      </c>
      <c r="J895" s="37">
        <v>162280</v>
      </c>
      <c r="K895" s="37">
        <v>203099</v>
      </c>
      <c r="L895" s="37">
        <v>242495</v>
      </c>
      <c r="M895" s="37">
        <v>290420</v>
      </c>
      <c r="N895" s="37">
        <v>373535</v>
      </c>
      <c r="O895" s="37">
        <v>353383</v>
      </c>
      <c r="P895" s="37">
        <v>322559</v>
      </c>
      <c r="Q895" s="37">
        <v>321584</v>
      </c>
      <c r="R895" s="37">
        <v>357171</v>
      </c>
      <c r="S895" s="37">
        <v>424205</v>
      </c>
      <c r="T895" s="66">
        <v>482019</v>
      </c>
      <c r="U895" s="62">
        <v>598729</v>
      </c>
      <c r="V895" s="67">
        <v>600248</v>
      </c>
      <c r="W895" s="67">
        <v>452990</v>
      </c>
      <c r="X895" s="67">
        <v>502076</v>
      </c>
      <c r="Y895" s="67"/>
      <c r="Z895" s="67"/>
      <c r="AA895" s="154">
        <v>649992</v>
      </c>
      <c r="AB895" s="154">
        <v>740631</v>
      </c>
      <c r="AC895" s="147">
        <v>745957</v>
      </c>
      <c r="AD895" s="147">
        <v>710659</v>
      </c>
      <c r="AE895" s="47" t="str">
        <f t="shared" si="871"/>
        <v>NA</v>
      </c>
      <c r="AF895" s="47" t="str">
        <f t="shared" si="872"/>
        <v>NA</v>
      </c>
      <c r="AG895" s="47" t="str">
        <f t="shared" si="873"/>
        <v>NA</v>
      </c>
      <c r="AH895" s="47" t="str">
        <f t="shared" si="874"/>
        <v>NA</v>
      </c>
      <c r="AI895" s="47">
        <f t="shared" si="875"/>
        <v>151</v>
      </c>
      <c r="AJ895" s="47">
        <f t="shared" si="876"/>
        <v>145</v>
      </c>
      <c r="AK895" s="47">
        <f t="shared" si="877"/>
        <v>143</v>
      </c>
      <c r="AL895" s="47">
        <f t="shared" si="878"/>
        <v>137</v>
      </c>
      <c r="AM895" s="47">
        <f t="shared" si="879"/>
        <v>132</v>
      </c>
      <c r="AN895" s="47">
        <f t="shared" si="880"/>
        <v>130</v>
      </c>
      <c r="AO895" s="47">
        <f t="shared" si="881"/>
        <v>119</v>
      </c>
      <c r="AP895" s="47">
        <f t="shared" si="882"/>
        <v>119</v>
      </c>
      <c r="AQ895" s="47">
        <f t="shared" si="883"/>
        <v>128</v>
      </c>
      <c r="AR895" s="47">
        <f t="shared" si="884"/>
        <v>130</v>
      </c>
      <c r="AS895" s="47">
        <f t="shared" si="885"/>
        <v>133</v>
      </c>
      <c r="AT895" s="47">
        <f t="shared" si="886"/>
        <v>127</v>
      </c>
      <c r="AU895" s="47">
        <f t="shared" si="887"/>
        <v>127</v>
      </c>
      <c r="AV895" s="47">
        <f t="shared" si="888"/>
        <v>123</v>
      </c>
      <c r="AW895" s="47">
        <f t="shared" si="889"/>
        <v>120</v>
      </c>
      <c r="AX895" s="47">
        <f t="shared" si="890"/>
        <v>123</v>
      </c>
      <c r="AY895" s="47">
        <f t="shared" si="891"/>
        <v>125</v>
      </c>
      <c r="AZ895" s="47" t="str">
        <f t="shared" si="892"/>
        <v>NA</v>
      </c>
      <c r="BA895" s="47" t="str">
        <f t="shared" si="893"/>
        <v>NA</v>
      </c>
      <c r="BB895" s="47">
        <f t="shared" si="867"/>
        <v>128</v>
      </c>
      <c r="BC895" s="47">
        <f t="shared" si="868"/>
        <v>130</v>
      </c>
      <c r="BD895" s="47">
        <f t="shared" si="869"/>
        <v>130</v>
      </c>
      <c r="BE895" s="47">
        <f t="shared" si="870"/>
        <v>132</v>
      </c>
    </row>
    <row r="896" spans="1:57" s="36" customFormat="1" ht="15" customHeight="1" x14ac:dyDescent="0.25">
      <c r="A896" s="54" t="s">
        <v>719</v>
      </c>
      <c r="B896" s="8" t="s">
        <v>907</v>
      </c>
      <c r="C896" s="81" t="s">
        <v>1127</v>
      </c>
      <c r="D896" s="37"/>
      <c r="E896" s="37"/>
      <c r="F896" s="37"/>
      <c r="G896" s="37"/>
      <c r="H896" s="37">
        <v>150345</v>
      </c>
      <c r="I896" s="37">
        <v>179894</v>
      </c>
      <c r="J896" s="37">
        <v>225839</v>
      </c>
      <c r="K896" s="37">
        <v>261369</v>
      </c>
      <c r="L896" s="37">
        <v>301715</v>
      </c>
      <c r="M896" s="37">
        <v>338310</v>
      </c>
      <c r="N896" s="37">
        <v>368119</v>
      </c>
      <c r="O896" s="37">
        <v>362305</v>
      </c>
      <c r="P896" s="37">
        <v>336614</v>
      </c>
      <c r="Q896" s="37">
        <v>358093</v>
      </c>
      <c r="R896" s="37">
        <v>419222</v>
      </c>
      <c r="S896" s="37">
        <v>465304</v>
      </c>
      <c r="T896" s="66">
        <v>544347</v>
      </c>
      <c r="U896" s="62">
        <v>658855</v>
      </c>
      <c r="V896" s="67">
        <v>617249</v>
      </c>
      <c r="W896" s="67">
        <v>492680</v>
      </c>
      <c r="X896" s="67">
        <v>522494</v>
      </c>
      <c r="Y896" s="67"/>
      <c r="Z896" s="67"/>
      <c r="AA896" s="154">
        <v>634912</v>
      </c>
      <c r="AB896" s="154">
        <v>726053</v>
      </c>
      <c r="AC896" s="147">
        <v>721310</v>
      </c>
      <c r="AD896" s="147">
        <v>680993</v>
      </c>
      <c r="AE896" s="47" t="str">
        <f t="shared" si="871"/>
        <v>NA</v>
      </c>
      <c r="AF896" s="47" t="str">
        <f t="shared" si="872"/>
        <v>NA</v>
      </c>
      <c r="AG896" s="47" t="str">
        <f t="shared" si="873"/>
        <v>NA</v>
      </c>
      <c r="AH896" s="47" t="str">
        <f t="shared" si="874"/>
        <v>NA</v>
      </c>
      <c r="AI896" s="47">
        <f t="shared" si="875"/>
        <v>114</v>
      </c>
      <c r="AJ896" s="47">
        <f t="shared" si="876"/>
        <v>113</v>
      </c>
      <c r="AK896" s="47">
        <f t="shared" si="877"/>
        <v>114</v>
      </c>
      <c r="AL896" s="47">
        <f t="shared" si="878"/>
        <v>119</v>
      </c>
      <c r="AM896" s="47">
        <f t="shared" si="879"/>
        <v>120</v>
      </c>
      <c r="AN896" s="47">
        <f t="shared" si="880"/>
        <v>117</v>
      </c>
      <c r="AO896" s="47">
        <f t="shared" si="881"/>
        <v>122</v>
      </c>
      <c r="AP896" s="47">
        <f t="shared" si="882"/>
        <v>117</v>
      </c>
      <c r="AQ896" s="47">
        <f t="shared" si="883"/>
        <v>121</v>
      </c>
      <c r="AR896" s="47">
        <f t="shared" si="884"/>
        <v>117</v>
      </c>
      <c r="AS896" s="47">
        <f t="shared" si="885"/>
        <v>118</v>
      </c>
      <c r="AT896" s="47">
        <f t="shared" si="886"/>
        <v>116</v>
      </c>
      <c r="AU896" s="47">
        <f t="shared" si="887"/>
        <v>114</v>
      </c>
      <c r="AV896" s="47">
        <f t="shared" si="888"/>
        <v>110</v>
      </c>
      <c r="AW896" s="47">
        <f t="shared" si="889"/>
        <v>118</v>
      </c>
      <c r="AX896" s="47">
        <f t="shared" si="890"/>
        <v>116</v>
      </c>
      <c r="AY896" s="47">
        <f t="shared" si="891"/>
        <v>117</v>
      </c>
      <c r="AZ896" s="47" t="str">
        <f t="shared" si="892"/>
        <v>NA</v>
      </c>
      <c r="BA896" s="47" t="str">
        <f t="shared" si="893"/>
        <v>NA</v>
      </c>
      <c r="BB896" s="47">
        <f t="shared" si="867"/>
        <v>132</v>
      </c>
      <c r="BC896" s="47">
        <f t="shared" si="868"/>
        <v>131</v>
      </c>
      <c r="BD896" s="47">
        <f t="shared" si="869"/>
        <v>134</v>
      </c>
      <c r="BE896" s="47">
        <f t="shared" si="870"/>
        <v>138</v>
      </c>
    </row>
    <row r="897" spans="1:57" s="36" customFormat="1" ht="15" customHeight="1" x14ac:dyDescent="0.25">
      <c r="A897" s="54" t="s">
        <v>973</v>
      </c>
      <c r="B897" s="8" t="s">
        <v>912</v>
      </c>
      <c r="C897" s="81" t="s">
        <v>1127</v>
      </c>
      <c r="D897" s="37"/>
      <c r="E897" s="37"/>
      <c r="F897" s="37"/>
      <c r="G897" s="37"/>
      <c r="H897" s="37">
        <v>125362</v>
      </c>
      <c r="I897" s="37">
        <v>132056</v>
      </c>
      <c r="J897" s="37">
        <v>142884</v>
      </c>
      <c r="K897" s="37">
        <v>168330</v>
      </c>
      <c r="L897" s="37">
        <v>168485</v>
      </c>
      <c r="M897" s="37">
        <v>188000</v>
      </c>
      <c r="N897" s="37">
        <v>202844</v>
      </c>
      <c r="O897" s="37">
        <v>163464</v>
      </c>
      <c r="P897" s="37">
        <v>138104</v>
      </c>
      <c r="Q897" s="37">
        <v>196411</v>
      </c>
      <c r="R897" s="98">
        <f>((T897-Q897)/3)+Q897</f>
        <v>287967.66666666669</v>
      </c>
      <c r="S897" s="98">
        <f>((T897-Q897)/3)+R897</f>
        <v>379524.33333333337</v>
      </c>
      <c r="T897" s="66">
        <v>471081</v>
      </c>
      <c r="U897" s="62">
        <v>598202</v>
      </c>
      <c r="V897" s="67">
        <v>600092</v>
      </c>
      <c r="W897" s="67">
        <v>530983</v>
      </c>
      <c r="X897" s="67">
        <v>577278</v>
      </c>
      <c r="Y897" s="67"/>
      <c r="Z897" s="67"/>
      <c r="AA897" s="154">
        <v>641324</v>
      </c>
      <c r="AB897" s="154">
        <v>722777</v>
      </c>
      <c r="AC897" s="147">
        <v>738415</v>
      </c>
      <c r="AD897" s="147">
        <v>781491</v>
      </c>
      <c r="AE897" s="47" t="str">
        <f t="shared" si="871"/>
        <v>NA</v>
      </c>
      <c r="AF897" s="47" t="str">
        <f t="shared" si="872"/>
        <v>NA</v>
      </c>
      <c r="AG897" s="47" t="str">
        <f t="shared" si="873"/>
        <v>NA</v>
      </c>
      <c r="AH897" s="47" t="str">
        <f t="shared" si="874"/>
        <v>NA</v>
      </c>
      <c r="AI897" s="47">
        <f t="shared" si="875"/>
        <v>137</v>
      </c>
      <c r="AJ897" s="47">
        <f t="shared" si="876"/>
        <v>154</v>
      </c>
      <c r="AK897" s="47">
        <f t="shared" si="877"/>
        <v>159</v>
      </c>
      <c r="AL897" s="47">
        <f t="shared" si="878"/>
        <v>163</v>
      </c>
      <c r="AM897" s="47">
        <f t="shared" si="879"/>
        <v>180</v>
      </c>
      <c r="AN897" s="47">
        <f t="shared" si="880"/>
        <v>184</v>
      </c>
      <c r="AO897" s="47">
        <f t="shared" si="881"/>
        <v>191</v>
      </c>
      <c r="AP897" s="47">
        <f t="shared" si="882"/>
        <v>214</v>
      </c>
      <c r="AQ897" s="47">
        <f t="shared" si="883"/>
        <v>229</v>
      </c>
      <c r="AR897" s="47">
        <f t="shared" si="884"/>
        <v>181</v>
      </c>
      <c r="AS897" s="47">
        <f t="shared" si="885"/>
        <v>152</v>
      </c>
      <c r="AT897" s="47">
        <f t="shared" si="886"/>
        <v>138</v>
      </c>
      <c r="AU897" s="47">
        <f t="shared" si="887"/>
        <v>129</v>
      </c>
      <c r="AV897" s="47">
        <f t="shared" si="888"/>
        <v>124</v>
      </c>
      <c r="AW897" s="47">
        <f t="shared" si="889"/>
        <v>121</v>
      </c>
      <c r="AX897" s="47">
        <f t="shared" si="890"/>
        <v>105</v>
      </c>
      <c r="AY897" s="47">
        <f t="shared" si="891"/>
        <v>107</v>
      </c>
      <c r="AZ897" s="47" t="str">
        <f t="shared" si="892"/>
        <v>NA</v>
      </c>
      <c r="BA897" s="47" t="str">
        <f t="shared" si="893"/>
        <v>NA</v>
      </c>
      <c r="BB897" s="47">
        <f t="shared" si="867"/>
        <v>130</v>
      </c>
      <c r="BC897" s="47">
        <f t="shared" si="868"/>
        <v>132</v>
      </c>
      <c r="BD897" s="47">
        <f t="shared" si="869"/>
        <v>131</v>
      </c>
      <c r="BE897" s="47">
        <f t="shared" si="870"/>
        <v>115</v>
      </c>
    </row>
    <row r="898" spans="1:57" s="36" customFormat="1" ht="15" customHeight="1" x14ac:dyDescent="0.25">
      <c r="A898" s="54" t="s">
        <v>754</v>
      </c>
      <c r="B898" s="8" t="s">
        <v>907</v>
      </c>
      <c r="C898" s="81" t="s">
        <v>1127</v>
      </c>
      <c r="D898" s="37"/>
      <c r="E898" s="37"/>
      <c r="F898" s="37"/>
      <c r="G898" s="37"/>
      <c r="H898" s="37">
        <v>213383</v>
      </c>
      <c r="I898" s="37">
        <v>238508</v>
      </c>
      <c r="J898" s="37">
        <v>273676</v>
      </c>
      <c r="K898" s="37">
        <v>323799</v>
      </c>
      <c r="L898" s="37">
        <v>373358</v>
      </c>
      <c r="M898" s="37">
        <v>396205</v>
      </c>
      <c r="N898" s="37">
        <v>518536</v>
      </c>
      <c r="O898" s="37">
        <v>493926</v>
      </c>
      <c r="P898" s="37">
        <v>422920</v>
      </c>
      <c r="Q898" s="37">
        <v>410691</v>
      </c>
      <c r="R898" s="37">
        <v>498481</v>
      </c>
      <c r="S898" s="37">
        <v>543174</v>
      </c>
      <c r="T898" s="66">
        <v>595859</v>
      </c>
      <c r="U898" s="62">
        <v>679926</v>
      </c>
      <c r="V898" s="67">
        <v>657866</v>
      </c>
      <c r="W898" s="67">
        <v>486870</v>
      </c>
      <c r="X898" s="67">
        <v>508689</v>
      </c>
      <c r="Y898" s="67"/>
      <c r="Z898" s="67"/>
      <c r="AA898" s="154">
        <v>616618</v>
      </c>
      <c r="AB898" s="154">
        <v>713200</v>
      </c>
      <c r="AC898" s="147">
        <v>729400</v>
      </c>
      <c r="AD898" s="147">
        <v>693025</v>
      </c>
      <c r="AE898" s="47" t="str">
        <f t="shared" si="871"/>
        <v>NA</v>
      </c>
      <c r="AF898" s="47" t="str">
        <f t="shared" si="872"/>
        <v>NA</v>
      </c>
      <c r="AG898" s="47" t="str">
        <f t="shared" si="873"/>
        <v>NA</v>
      </c>
      <c r="AH898" s="47" t="str">
        <f t="shared" si="874"/>
        <v>NA</v>
      </c>
      <c r="AI898" s="47">
        <f t="shared" si="875"/>
        <v>91</v>
      </c>
      <c r="AJ898" s="47">
        <f t="shared" si="876"/>
        <v>93</v>
      </c>
      <c r="AK898" s="47">
        <f t="shared" si="877"/>
        <v>95</v>
      </c>
      <c r="AL898" s="47">
        <f t="shared" si="878"/>
        <v>94</v>
      </c>
      <c r="AM898" s="47">
        <f t="shared" si="879"/>
        <v>95</v>
      </c>
      <c r="AN898" s="47">
        <f t="shared" si="880"/>
        <v>99</v>
      </c>
      <c r="AO898" s="47">
        <f t="shared" si="881"/>
        <v>87</v>
      </c>
      <c r="AP898" s="47">
        <f t="shared" si="882"/>
        <v>88</v>
      </c>
      <c r="AQ898" s="47">
        <f t="shared" si="883"/>
        <v>98</v>
      </c>
      <c r="AR898" s="47">
        <f t="shared" si="884"/>
        <v>104</v>
      </c>
      <c r="AS898" s="47">
        <f t="shared" si="885"/>
        <v>97</v>
      </c>
      <c r="AT898" s="47">
        <f t="shared" si="886"/>
        <v>95</v>
      </c>
      <c r="AU898" s="47">
        <f t="shared" si="887"/>
        <v>97</v>
      </c>
      <c r="AV898" s="47">
        <f t="shared" si="888"/>
        <v>106</v>
      </c>
      <c r="AW898" s="47">
        <f t="shared" si="889"/>
        <v>112</v>
      </c>
      <c r="AX898" s="47">
        <f t="shared" si="890"/>
        <v>119</v>
      </c>
      <c r="AY898" s="47">
        <f t="shared" si="891"/>
        <v>121</v>
      </c>
      <c r="AZ898" s="47" t="str">
        <f t="shared" si="892"/>
        <v>NA</v>
      </c>
      <c r="BA898" s="47" t="str">
        <f t="shared" si="893"/>
        <v>NA</v>
      </c>
      <c r="BB898" s="47">
        <f t="shared" si="867"/>
        <v>136</v>
      </c>
      <c r="BC898" s="47">
        <f t="shared" si="868"/>
        <v>133</v>
      </c>
      <c r="BD898" s="47">
        <f t="shared" si="869"/>
        <v>133</v>
      </c>
      <c r="BE898" s="47">
        <f t="shared" si="870"/>
        <v>135</v>
      </c>
    </row>
    <row r="899" spans="1:57" s="36" customFormat="1" ht="15" customHeight="1" x14ac:dyDescent="0.25">
      <c r="A899" s="54" t="s">
        <v>766</v>
      </c>
      <c r="B899" s="8" t="s">
        <v>907</v>
      </c>
      <c r="C899" s="81" t="s">
        <v>1127</v>
      </c>
      <c r="D899" s="37"/>
      <c r="E899" s="37"/>
      <c r="F899" s="37"/>
      <c r="G899" s="37"/>
      <c r="H899" s="37">
        <v>222899</v>
      </c>
      <c r="I899" s="37">
        <v>240982</v>
      </c>
      <c r="J899" s="37">
        <v>265820</v>
      </c>
      <c r="K899" s="37">
        <v>292818</v>
      </c>
      <c r="L899" s="37">
        <v>327124</v>
      </c>
      <c r="M899" s="37">
        <v>355473</v>
      </c>
      <c r="N899" s="37">
        <v>425296</v>
      </c>
      <c r="O899" s="37">
        <v>388472</v>
      </c>
      <c r="P899" s="37">
        <v>355915</v>
      </c>
      <c r="Q899" s="37">
        <v>357704</v>
      </c>
      <c r="R899" s="37">
        <v>397464</v>
      </c>
      <c r="S899" s="37">
        <v>449108</v>
      </c>
      <c r="T899" s="66">
        <v>510032</v>
      </c>
      <c r="U899" s="62">
        <v>615376</v>
      </c>
      <c r="V899" s="67">
        <v>646354</v>
      </c>
      <c r="W899" s="67">
        <v>488036</v>
      </c>
      <c r="X899" s="67">
        <v>519891</v>
      </c>
      <c r="Y899" s="67"/>
      <c r="Z899" s="67"/>
      <c r="AA899" s="154">
        <v>631950</v>
      </c>
      <c r="AB899" s="154">
        <v>710130</v>
      </c>
      <c r="AC899" s="147">
        <v>700304</v>
      </c>
      <c r="AD899" s="147">
        <v>667595</v>
      </c>
      <c r="AE899" s="47" t="str">
        <f t="shared" si="871"/>
        <v>NA</v>
      </c>
      <c r="AF899" s="47" t="str">
        <f t="shared" si="872"/>
        <v>NA</v>
      </c>
      <c r="AG899" s="47" t="str">
        <f t="shared" si="873"/>
        <v>NA</v>
      </c>
      <c r="AH899" s="47" t="str">
        <f t="shared" si="874"/>
        <v>NA</v>
      </c>
      <c r="AI899" s="47">
        <f t="shared" si="875"/>
        <v>85</v>
      </c>
      <c r="AJ899" s="47">
        <f t="shared" si="876"/>
        <v>91</v>
      </c>
      <c r="AK899" s="47">
        <f t="shared" si="877"/>
        <v>96</v>
      </c>
      <c r="AL899" s="47">
        <f t="shared" si="878"/>
        <v>102</v>
      </c>
      <c r="AM899" s="47">
        <f t="shared" si="879"/>
        <v>108</v>
      </c>
      <c r="AN899" s="47">
        <f t="shared" si="880"/>
        <v>110</v>
      </c>
      <c r="AO899" s="47">
        <f t="shared" si="881"/>
        <v>106</v>
      </c>
      <c r="AP899" s="47">
        <f t="shared" si="882"/>
        <v>114</v>
      </c>
      <c r="AQ899" s="47">
        <f t="shared" si="883"/>
        <v>116</v>
      </c>
      <c r="AR899" s="47">
        <f t="shared" si="884"/>
        <v>118</v>
      </c>
      <c r="AS899" s="47">
        <f t="shared" si="885"/>
        <v>124</v>
      </c>
      <c r="AT899" s="47">
        <f t="shared" si="886"/>
        <v>123</v>
      </c>
      <c r="AU899" s="47">
        <f t="shared" si="887"/>
        <v>120</v>
      </c>
      <c r="AV899" s="47">
        <f t="shared" si="888"/>
        <v>119</v>
      </c>
      <c r="AW899" s="47">
        <f t="shared" si="889"/>
        <v>116</v>
      </c>
      <c r="AX899" s="47">
        <f t="shared" si="890"/>
        <v>118</v>
      </c>
      <c r="AY899" s="47">
        <f t="shared" si="891"/>
        <v>118</v>
      </c>
      <c r="AZ899" s="47" t="str">
        <f t="shared" si="892"/>
        <v>NA</v>
      </c>
      <c r="BA899" s="47" t="str">
        <f t="shared" si="893"/>
        <v>NA</v>
      </c>
      <c r="BB899" s="47">
        <f t="shared" si="867"/>
        <v>133</v>
      </c>
      <c r="BC899" s="47">
        <f t="shared" si="868"/>
        <v>134</v>
      </c>
      <c r="BD899" s="47">
        <f t="shared" si="869"/>
        <v>139</v>
      </c>
      <c r="BE899" s="47">
        <f t="shared" si="870"/>
        <v>139</v>
      </c>
    </row>
    <row r="900" spans="1:57" s="36" customFormat="1" ht="15" customHeight="1" x14ac:dyDescent="0.25">
      <c r="A900" s="54" t="s">
        <v>986</v>
      </c>
      <c r="B900" s="8" t="s">
        <v>912</v>
      </c>
      <c r="C900" s="81" t="s">
        <v>1127</v>
      </c>
      <c r="D900" s="37"/>
      <c r="E900" s="37"/>
      <c r="F900" s="37"/>
      <c r="G900" s="37"/>
      <c r="H900" s="37">
        <v>98901</v>
      </c>
      <c r="I900" s="37">
        <v>115466</v>
      </c>
      <c r="J900" s="37">
        <v>136280</v>
      </c>
      <c r="K900" s="37">
        <v>166419</v>
      </c>
      <c r="L900" s="37">
        <v>198423</v>
      </c>
      <c r="M900" s="37">
        <v>222896</v>
      </c>
      <c r="N900" s="37">
        <v>237756</v>
      </c>
      <c r="O900" s="37">
        <v>242474</v>
      </c>
      <c r="P900" s="37">
        <v>210793</v>
      </c>
      <c r="Q900" s="37">
        <v>217136</v>
      </c>
      <c r="R900" s="37">
        <v>271435</v>
      </c>
      <c r="S900" s="37">
        <v>300877</v>
      </c>
      <c r="T900" s="66">
        <v>357342</v>
      </c>
      <c r="U900" s="62">
        <v>455374</v>
      </c>
      <c r="V900" s="67">
        <v>434706</v>
      </c>
      <c r="W900" s="67">
        <v>330166</v>
      </c>
      <c r="X900" s="67">
        <v>371544</v>
      </c>
      <c r="Y900" s="67"/>
      <c r="Z900" s="67"/>
      <c r="AA900" s="154">
        <v>592538</v>
      </c>
      <c r="AB900" s="154">
        <v>675054</v>
      </c>
      <c r="AC900" s="147">
        <v>665532</v>
      </c>
      <c r="AD900" s="147">
        <v>614871</v>
      </c>
      <c r="AE900" s="47" t="str">
        <f t="shared" si="871"/>
        <v>NA</v>
      </c>
      <c r="AF900" s="47" t="str">
        <f t="shared" si="872"/>
        <v>NA</v>
      </c>
      <c r="AG900" s="47" t="str">
        <f t="shared" si="873"/>
        <v>NA</v>
      </c>
      <c r="AH900" s="47" t="str">
        <f t="shared" si="874"/>
        <v>NA</v>
      </c>
      <c r="AI900" s="47">
        <f t="shared" si="875"/>
        <v>165</v>
      </c>
      <c r="AJ900" s="47">
        <f t="shared" si="876"/>
        <v>169</v>
      </c>
      <c r="AK900" s="47">
        <f t="shared" si="877"/>
        <v>168</v>
      </c>
      <c r="AL900" s="47">
        <f t="shared" si="878"/>
        <v>165</v>
      </c>
      <c r="AM900" s="47">
        <f t="shared" si="879"/>
        <v>162</v>
      </c>
      <c r="AN900" s="47">
        <f t="shared" si="880"/>
        <v>163</v>
      </c>
      <c r="AO900" s="47">
        <f t="shared" si="881"/>
        <v>168</v>
      </c>
      <c r="AP900" s="47">
        <f t="shared" si="882"/>
        <v>161</v>
      </c>
      <c r="AQ900" s="47">
        <f t="shared" si="883"/>
        <v>171</v>
      </c>
      <c r="AR900" s="47">
        <f t="shared" si="884"/>
        <v>170</v>
      </c>
      <c r="AS900" s="47">
        <f t="shared" si="885"/>
        <v>162</v>
      </c>
      <c r="AT900" s="47">
        <f t="shared" si="886"/>
        <v>159</v>
      </c>
      <c r="AU900" s="47">
        <f t="shared" si="887"/>
        <v>156</v>
      </c>
      <c r="AV900" s="47">
        <f t="shared" si="888"/>
        <v>147</v>
      </c>
      <c r="AW900" s="47">
        <f t="shared" si="889"/>
        <v>148</v>
      </c>
      <c r="AX900" s="47">
        <f t="shared" si="890"/>
        <v>151</v>
      </c>
      <c r="AY900" s="47">
        <f t="shared" si="891"/>
        <v>150</v>
      </c>
      <c r="AZ900" s="47" t="str">
        <f t="shared" si="892"/>
        <v>NA</v>
      </c>
      <c r="BA900" s="47" t="str">
        <f t="shared" si="893"/>
        <v>NA</v>
      </c>
      <c r="BB900" s="47">
        <f t="shared" si="867"/>
        <v>142</v>
      </c>
      <c r="BC900" s="47">
        <f t="shared" si="868"/>
        <v>139</v>
      </c>
      <c r="BD900" s="47">
        <f t="shared" si="869"/>
        <v>148</v>
      </c>
      <c r="BE900" s="47">
        <f t="shared" si="870"/>
        <v>151</v>
      </c>
    </row>
    <row r="901" spans="1:57" s="36" customFormat="1" ht="15" customHeight="1" x14ac:dyDescent="0.25">
      <c r="A901" s="54" t="s">
        <v>84</v>
      </c>
      <c r="B901" s="8" t="s">
        <v>921</v>
      </c>
      <c r="C901" s="81" t="s">
        <v>1127</v>
      </c>
      <c r="D901" s="37"/>
      <c r="E901" s="37"/>
      <c r="F901" s="37"/>
      <c r="G901" s="37"/>
      <c r="H901" s="37">
        <v>48715</v>
      </c>
      <c r="I901" s="37">
        <v>56078</v>
      </c>
      <c r="J901" s="37">
        <v>64733</v>
      </c>
      <c r="K901" s="37">
        <v>76077</v>
      </c>
      <c r="L901" s="37">
        <f>((M901-K901)/2)+K901</f>
        <v>113527.5</v>
      </c>
      <c r="M901" s="37">
        <v>150978</v>
      </c>
      <c r="N901" s="37">
        <v>173352</v>
      </c>
      <c r="O901" s="37">
        <v>164729</v>
      </c>
      <c r="P901" s="37">
        <v>151260</v>
      </c>
      <c r="Q901" s="37">
        <v>156929</v>
      </c>
      <c r="R901" s="37">
        <v>184996</v>
      </c>
      <c r="S901" s="37">
        <v>202876</v>
      </c>
      <c r="T901" s="66">
        <v>234682</v>
      </c>
      <c r="U901" s="62">
        <v>284630</v>
      </c>
      <c r="V901" s="67">
        <v>307171</v>
      </c>
      <c r="W901" s="67">
        <v>258525</v>
      </c>
      <c r="X901" s="67">
        <v>286626</v>
      </c>
      <c r="Y901" s="67"/>
      <c r="Z901" s="67"/>
      <c r="AA901" s="154">
        <v>540992</v>
      </c>
      <c r="AB901" s="154">
        <v>661660</v>
      </c>
      <c r="AC901" s="147">
        <v>676268</v>
      </c>
      <c r="AD901" s="147">
        <v>651345</v>
      </c>
      <c r="AE901" s="47" t="str">
        <f t="shared" si="871"/>
        <v>NA</v>
      </c>
      <c r="AF901" s="47" t="str">
        <f t="shared" si="872"/>
        <v>NA</v>
      </c>
      <c r="AG901" s="47" t="str">
        <f t="shared" si="873"/>
        <v>NA</v>
      </c>
      <c r="AH901" s="47" t="str">
        <f t="shared" si="874"/>
        <v>NA</v>
      </c>
      <c r="AI901" s="47">
        <f t="shared" si="875"/>
        <v>266</v>
      </c>
      <c r="AJ901" s="47">
        <f t="shared" si="876"/>
        <v>277</v>
      </c>
      <c r="AK901" s="47">
        <f t="shared" si="877"/>
        <v>280</v>
      </c>
      <c r="AL901" s="47">
        <f t="shared" si="878"/>
        <v>287</v>
      </c>
      <c r="AM901" s="47">
        <f t="shared" si="879"/>
        <v>247</v>
      </c>
      <c r="AN901" s="47">
        <f t="shared" si="880"/>
        <v>214</v>
      </c>
      <c r="AO901" s="47">
        <f t="shared" si="881"/>
        <v>213</v>
      </c>
      <c r="AP901" s="47">
        <f t="shared" si="882"/>
        <v>213</v>
      </c>
      <c r="AQ901" s="47">
        <f t="shared" si="883"/>
        <v>217</v>
      </c>
      <c r="AR901" s="47">
        <f t="shared" si="884"/>
        <v>215</v>
      </c>
      <c r="AS901" s="47">
        <f t="shared" si="885"/>
        <v>211</v>
      </c>
      <c r="AT901" s="47">
        <f t="shared" si="886"/>
        <v>213</v>
      </c>
      <c r="AU901" s="47">
        <f t="shared" si="887"/>
        <v>207</v>
      </c>
      <c r="AV901" s="47">
        <f t="shared" si="888"/>
        <v>203</v>
      </c>
      <c r="AW901" s="47">
        <f t="shared" si="889"/>
        <v>196</v>
      </c>
      <c r="AX901" s="47">
        <f t="shared" si="890"/>
        <v>183</v>
      </c>
      <c r="AY901" s="47">
        <f t="shared" si="891"/>
        <v>183</v>
      </c>
      <c r="AZ901" s="47" t="str">
        <f t="shared" si="892"/>
        <v>NA</v>
      </c>
      <c r="BA901" s="47" t="str">
        <f t="shared" si="893"/>
        <v>NA</v>
      </c>
      <c r="BB901" s="47">
        <f t="shared" si="867"/>
        <v>151</v>
      </c>
      <c r="BC901" s="47">
        <f t="shared" si="868"/>
        <v>140</v>
      </c>
      <c r="BD901" s="47">
        <f t="shared" si="869"/>
        <v>145</v>
      </c>
      <c r="BE901" s="47">
        <f t="shared" si="870"/>
        <v>144</v>
      </c>
    </row>
    <row r="902" spans="1:57" s="36" customFormat="1" ht="15" customHeight="1" x14ac:dyDescent="0.25">
      <c r="A902" s="54" t="s">
        <v>759</v>
      </c>
      <c r="B902" s="8" t="s">
        <v>915</v>
      </c>
      <c r="C902" s="81" t="s">
        <v>1127</v>
      </c>
      <c r="D902" s="37"/>
      <c r="E902" s="37"/>
      <c r="F902" s="37"/>
      <c r="G902" s="37"/>
      <c r="H902" s="37"/>
      <c r="I902" s="37">
        <v>94329</v>
      </c>
      <c r="J902" s="37">
        <v>105315</v>
      </c>
      <c r="K902" s="37">
        <v>130370</v>
      </c>
      <c r="L902" s="37">
        <v>156182</v>
      </c>
      <c r="M902" s="37">
        <v>225412</v>
      </c>
      <c r="N902" s="37">
        <v>244576</v>
      </c>
      <c r="O902" s="37">
        <v>237413</v>
      </c>
      <c r="P902" s="37">
        <v>293738</v>
      </c>
      <c r="Q902" s="37">
        <v>349948</v>
      </c>
      <c r="R902" s="37">
        <v>424346</v>
      </c>
      <c r="S902" s="37">
        <v>497918</v>
      </c>
      <c r="T902" s="66">
        <v>526792</v>
      </c>
      <c r="U902" s="62">
        <v>628467</v>
      </c>
      <c r="V902" s="67">
        <v>547922</v>
      </c>
      <c r="W902" s="67">
        <v>405579</v>
      </c>
      <c r="X902" s="67">
        <v>427023</v>
      </c>
      <c r="Y902" s="67"/>
      <c r="Z902" s="67"/>
      <c r="AA902" s="154">
        <v>586938</v>
      </c>
      <c r="AB902" s="154">
        <v>660150</v>
      </c>
      <c r="AC902" s="147">
        <v>668386</v>
      </c>
      <c r="AD902" s="147">
        <v>650252</v>
      </c>
      <c r="AE902" s="47" t="str">
        <f t="shared" si="871"/>
        <v>NA</v>
      </c>
      <c r="AF902" s="47" t="str">
        <f t="shared" si="872"/>
        <v>NA</v>
      </c>
      <c r="AG902" s="47" t="str">
        <f t="shared" si="873"/>
        <v>NA</v>
      </c>
      <c r="AH902" s="47" t="str">
        <f t="shared" si="874"/>
        <v>NA</v>
      </c>
      <c r="AI902" s="47" t="str">
        <f t="shared" si="875"/>
        <v>NA</v>
      </c>
      <c r="AJ902" s="47">
        <f t="shared" si="876"/>
        <v>192</v>
      </c>
      <c r="AK902" s="47">
        <f t="shared" si="877"/>
        <v>195</v>
      </c>
      <c r="AL902" s="47">
        <f t="shared" si="878"/>
        <v>193</v>
      </c>
      <c r="AM902" s="47">
        <f t="shared" si="879"/>
        <v>188</v>
      </c>
      <c r="AN902" s="47">
        <f t="shared" si="880"/>
        <v>160</v>
      </c>
      <c r="AO902" s="47">
        <f t="shared" si="881"/>
        <v>165</v>
      </c>
      <c r="AP902" s="47">
        <f t="shared" si="882"/>
        <v>163</v>
      </c>
      <c r="AQ902" s="47">
        <f t="shared" si="883"/>
        <v>132</v>
      </c>
      <c r="AR902" s="47">
        <f t="shared" si="884"/>
        <v>122</v>
      </c>
      <c r="AS902" s="47">
        <f t="shared" si="885"/>
        <v>116</v>
      </c>
      <c r="AT902" s="47">
        <f t="shared" si="886"/>
        <v>111</v>
      </c>
      <c r="AU902" s="47">
        <f t="shared" si="887"/>
        <v>118</v>
      </c>
      <c r="AV902" s="47">
        <f t="shared" si="888"/>
        <v>118</v>
      </c>
      <c r="AW902" s="47">
        <f t="shared" si="889"/>
        <v>130</v>
      </c>
      <c r="AX902" s="47">
        <f t="shared" si="890"/>
        <v>135</v>
      </c>
      <c r="AY902" s="47">
        <f t="shared" si="891"/>
        <v>139</v>
      </c>
      <c r="AZ902" s="47" t="str">
        <f t="shared" si="892"/>
        <v>NA</v>
      </c>
      <c r="BA902" s="47" t="str">
        <f t="shared" si="893"/>
        <v>NA</v>
      </c>
      <c r="BB902" s="47">
        <f t="shared" si="867"/>
        <v>143</v>
      </c>
      <c r="BC902" s="47">
        <f t="shared" si="868"/>
        <v>141</v>
      </c>
      <c r="BD902" s="47">
        <f t="shared" si="869"/>
        <v>146</v>
      </c>
      <c r="BE902" s="47">
        <f t="shared" si="870"/>
        <v>145</v>
      </c>
    </row>
    <row r="903" spans="1:57" s="36" customFormat="1" ht="15" customHeight="1" x14ac:dyDescent="0.25">
      <c r="A903" s="54" t="s">
        <v>1147</v>
      </c>
      <c r="B903" s="8" t="s">
        <v>912</v>
      </c>
      <c r="C903" s="81" t="s">
        <v>1127</v>
      </c>
      <c r="D903" s="37"/>
      <c r="E903" s="37"/>
      <c r="F903" s="37"/>
      <c r="G903" s="37"/>
      <c r="H903" s="37">
        <v>279586</v>
      </c>
      <c r="I903" s="37">
        <v>311630</v>
      </c>
      <c r="J903" s="37">
        <v>357754</v>
      </c>
      <c r="K903" s="37">
        <v>415714</v>
      </c>
      <c r="L903" s="37">
        <v>460602</v>
      </c>
      <c r="M903" s="37">
        <v>516238</v>
      </c>
      <c r="N903" s="37">
        <v>729973</v>
      </c>
      <c r="O903" s="37">
        <v>618912</v>
      </c>
      <c r="P903" s="37">
        <v>530850</v>
      </c>
      <c r="Q903" s="37">
        <v>510883</v>
      </c>
      <c r="R903" s="37">
        <v>570175</v>
      </c>
      <c r="S903" s="37">
        <v>624279</v>
      </c>
      <c r="T903" s="66">
        <v>682894</v>
      </c>
      <c r="U903" s="62">
        <v>812996</v>
      </c>
      <c r="V903" s="67">
        <v>793323</v>
      </c>
      <c r="W903" s="67">
        <v>612841</v>
      </c>
      <c r="X903" s="67">
        <v>629728</v>
      </c>
      <c r="Y903" s="67"/>
      <c r="Z903" s="67"/>
      <c r="AA903" s="154">
        <v>616836</v>
      </c>
      <c r="AB903" s="154">
        <v>659035</v>
      </c>
      <c r="AC903" s="147">
        <v>676546</v>
      </c>
      <c r="AD903" s="147">
        <v>634916</v>
      </c>
      <c r="AE903" s="47" t="str">
        <f t="shared" si="871"/>
        <v>NA</v>
      </c>
      <c r="AF903" s="47" t="str">
        <f t="shared" si="872"/>
        <v>NA</v>
      </c>
      <c r="AG903" s="47" t="str">
        <f t="shared" si="873"/>
        <v>NA</v>
      </c>
      <c r="AH903" s="47" t="str">
        <f t="shared" si="874"/>
        <v>NA</v>
      </c>
      <c r="AI903" s="47">
        <f t="shared" si="875"/>
        <v>74</v>
      </c>
      <c r="AJ903" s="47">
        <f t="shared" si="876"/>
        <v>77</v>
      </c>
      <c r="AK903" s="47">
        <f t="shared" si="877"/>
        <v>78</v>
      </c>
      <c r="AL903" s="47">
        <f t="shared" si="878"/>
        <v>79</v>
      </c>
      <c r="AM903" s="47">
        <f t="shared" si="879"/>
        <v>82</v>
      </c>
      <c r="AN903" s="47">
        <f t="shared" si="880"/>
        <v>82</v>
      </c>
      <c r="AO903" s="47">
        <f t="shared" si="881"/>
        <v>70</v>
      </c>
      <c r="AP903" s="47">
        <f t="shared" si="882"/>
        <v>76</v>
      </c>
      <c r="AQ903" s="47">
        <f t="shared" si="883"/>
        <v>84</v>
      </c>
      <c r="AR903" s="47">
        <f t="shared" si="884"/>
        <v>87</v>
      </c>
      <c r="AS903" s="47">
        <f t="shared" si="885"/>
        <v>88</v>
      </c>
      <c r="AT903" s="47">
        <f t="shared" si="886"/>
        <v>87</v>
      </c>
      <c r="AU903" s="47">
        <f t="shared" si="887"/>
        <v>89</v>
      </c>
      <c r="AV903" s="47">
        <f t="shared" si="888"/>
        <v>90</v>
      </c>
      <c r="AW903" s="47">
        <f t="shared" si="889"/>
        <v>90</v>
      </c>
      <c r="AX903" s="47">
        <f t="shared" si="890"/>
        <v>92</v>
      </c>
      <c r="AY903" s="47">
        <f t="shared" si="891"/>
        <v>95</v>
      </c>
      <c r="AZ903" s="47" t="str">
        <f t="shared" si="892"/>
        <v>NA</v>
      </c>
      <c r="BA903" s="47" t="str">
        <f t="shared" si="893"/>
        <v>NA</v>
      </c>
      <c r="BB903" s="47">
        <f t="shared" si="867"/>
        <v>135</v>
      </c>
      <c r="BC903" s="47">
        <f t="shared" si="868"/>
        <v>142</v>
      </c>
      <c r="BD903" s="47">
        <f t="shared" si="869"/>
        <v>144</v>
      </c>
      <c r="BE903" s="47">
        <f t="shared" si="870"/>
        <v>148</v>
      </c>
    </row>
    <row r="904" spans="1:57" s="36" customFormat="1" ht="15" customHeight="1" x14ac:dyDescent="0.25">
      <c r="A904" s="54" t="s">
        <v>712</v>
      </c>
      <c r="B904" s="8" t="s">
        <v>912</v>
      </c>
      <c r="C904" s="81" t="s">
        <v>1127</v>
      </c>
      <c r="D904" s="37"/>
      <c r="E904" s="37"/>
      <c r="F904" s="37"/>
      <c r="G904" s="37"/>
      <c r="H904" s="37"/>
      <c r="I904" s="37"/>
      <c r="J904" s="37">
        <v>61480</v>
      </c>
      <c r="K904" s="37">
        <v>84101</v>
      </c>
      <c r="L904" s="98">
        <f>((N904-K904)/3)+K904</f>
        <v>91355.333333333328</v>
      </c>
      <c r="M904" s="98">
        <f>((N904-K904)/3)+L904</f>
        <v>98609.666666666657</v>
      </c>
      <c r="N904" s="37">
        <v>105864</v>
      </c>
      <c r="O904" s="37">
        <v>117533</v>
      </c>
      <c r="P904" s="37">
        <v>114397</v>
      </c>
      <c r="Q904" s="37">
        <v>196750</v>
      </c>
      <c r="R904" s="37">
        <v>236313</v>
      </c>
      <c r="S904" s="37">
        <v>264966</v>
      </c>
      <c r="T904" s="66">
        <v>304896</v>
      </c>
      <c r="U904" s="62">
        <v>366660</v>
      </c>
      <c r="V904" s="67">
        <v>363802</v>
      </c>
      <c r="W904" s="67">
        <v>267650</v>
      </c>
      <c r="X904" s="67">
        <v>303057</v>
      </c>
      <c r="Y904" s="67"/>
      <c r="Z904" s="67"/>
      <c r="AA904" s="154">
        <v>416231</v>
      </c>
      <c r="AB904" s="154">
        <v>644643</v>
      </c>
      <c r="AC904" s="147">
        <v>685662</v>
      </c>
      <c r="AD904" s="147">
        <v>643376</v>
      </c>
      <c r="AE904" s="47" t="str">
        <f t="shared" si="871"/>
        <v>NA</v>
      </c>
      <c r="AF904" s="47" t="str">
        <f t="shared" si="872"/>
        <v>NA</v>
      </c>
      <c r="AG904" s="47" t="str">
        <f t="shared" si="873"/>
        <v>NA</v>
      </c>
      <c r="AH904" s="47" t="str">
        <f t="shared" si="874"/>
        <v>NA</v>
      </c>
      <c r="AI904" s="47" t="str">
        <f t="shared" si="875"/>
        <v>NA</v>
      </c>
      <c r="AJ904" s="47" t="str">
        <f t="shared" si="876"/>
        <v>NA</v>
      </c>
      <c r="AK904" s="47">
        <f t="shared" si="877"/>
        <v>289</v>
      </c>
      <c r="AL904" s="47">
        <f t="shared" si="878"/>
        <v>265</v>
      </c>
      <c r="AM904" s="47">
        <f t="shared" si="879"/>
        <v>282</v>
      </c>
      <c r="AN904" s="47">
        <f t="shared" si="880"/>
        <v>288</v>
      </c>
      <c r="AO904" s="47">
        <f t="shared" si="881"/>
        <v>300</v>
      </c>
      <c r="AP904" s="47">
        <f t="shared" si="882"/>
        <v>267</v>
      </c>
      <c r="AQ904" s="47">
        <f t="shared" si="883"/>
        <v>268</v>
      </c>
      <c r="AR904" s="47">
        <f t="shared" si="884"/>
        <v>180</v>
      </c>
      <c r="AS904" s="47">
        <f t="shared" si="885"/>
        <v>181</v>
      </c>
      <c r="AT904" s="47">
        <f t="shared" si="886"/>
        <v>179</v>
      </c>
      <c r="AU904" s="47">
        <f t="shared" si="887"/>
        <v>178</v>
      </c>
      <c r="AV904" s="47">
        <f t="shared" si="888"/>
        <v>171</v>
      </c>
      <c r="AW904" s="47">
        <f t="shared" si="889"/>
        <v>171</v>
      </c>
      <c r="AX904" s="47">
        <f t="shared" si="890"/>
        <v>178</v>
      </c>
      <c r="AY904" s="47">
        <f t="shared" si="891"/>
        <v>171</v>
      </c>
      <c r="AZ904" s="47" t="str">
        <f t="shared" si="892"/>
        <v>NA</v>
      </c>
      <c r="BA904" s="47" t="str">
        <f t="shared" si="893"/>
        <v>NA</v>
      </c>
      <c r="BB904" s="47">
        <f t="shared" si="867"/>
        <v>176</v>
      </c>
      <c r="BC904" s="47">
        <f t="shared" si="868"/>
        <v>145</v>
      </c>
      <c r="BD904" s="47">
        <f t="shared" si="869"/>
        <v>141</v>
      </c>
      <c r="BE904" s="47">
        <f t="shared" si="870"/>
        <v>147</v>
      </c>
    </row>
    <row r="905" spans="1:57" s="36" customFormat="1" ht="15" customHeight="1" x14ac:dyDescent="0.25">
      <c r="A905" s="54" t="s">
        <v>533</v>
      </c>
      <c r="B905" s="8" t="s">
        <v>912</v>
      </c>
      <c r="C905" s="81" t="s">
        <v>1127</v>
      </c>
      <c r="D905" s="37"/>
      <c r="E905" s="37"/>
      <c r="F905" s="37"/>
      <c r="G905" s="37"/>
      <c r="H905" s="37"/>
      <c r="I905" s="37"/>
      <c r="J905" s="37"/>
      <c r="K905" s="37"/>
      <c r="L905" s="37">
        <v>132196</v>
      </c>
      <c r="M905" s="37">
        <v>141705</v>
      </c>
      <c r="N905" s="37">
        <v>150021</v>
      </c>
      <c r="O905" s="37">
        <v>148274</v>
      </c>
      <c r="P905" s="37">
        <v>138492</v>
      </c>
      <c r="Q905" s="37">
        <v>138594</v>
      </c>
      <c r="R905" s="37">
        <v>157008</v>
      </c>
      <c r="S905" s="37">
        <v>172056</v>
      </c>
      <c r="T905" s="66">
        <v>193959</v>
      </c>
      <c r="U905" s="62">
        <v>219538</v>
      </c>
      <c r="V905" s="67">
        <v>213321</v>
      </c>
      <c r="W905" s="67">
        <v>410464</v>
      </c>
      <c r="X905" s="67">
        <v>428851</v>
      </c>
      <c r="Y905" s="67"/>
      <c r="Z905" s="67"/>
      <c r="AA905" s="154">
        <v>554392</v>
      </c>
      <c r="AB905" s="154">
        <v>624791</v>
      </c>
      <c r="AC905" s="147">
        <v>619296</v>
      </c>
      <c r="AD905" s="147">
        <v>600961</v>
      </c>
      <c r="AE905" s="47" t="str">
        <f t="shared" si="871"/>
        <v>NA</v>
      </c>
      <c r="AF905" s="47" t="str">
        <f t="shared" si="872"/>
        <v>NA</v>
      </c>
      <c r="AG905" s="47" t="str">
        <f t="shared" si="873"/>
        <v>NA</v>
      </c>
      <c r="AH905" s="47" t="str">
        <f t="shared" si="874"/>
        <v>NA</v>
      </c>
      <c r="AI905" s="47" t="str">
        <f t="shared" si="875"/>
        <v>NA</v>
      </c>
      <c r="AJ905" s="47" t="str">
        <f t="shared" si="876"/>
        <v>NA</v>
      </c>
      <c r="AK905" s="47" t="str">
        <f t="shared" si="877"/>
        <v>NA</v>
      </c>
      <c r="AL905" s="47" t="str">
        <f t="shared" si="878"/>
        <v>NA</v>
      </c>
      <c r="AM905" s="47">
        <f t="shared" si="879"/>
        <v>214</v>
      </c>
      <c r="AN905" s="47">
        <f t="shared" si="880"/>
        <v>226</v>
      </c>
      <c r="AO905" s="47">
        <f t="shared" si="881"/>
        <v>242</v>
      </c>
      <c r="AP905" s="47">
        <f t="shared" si="882"/>
        <v>231</v>
      </c>
      <c r="AQ905" s="47">
        <f t="shared" si="883"/>
        <v>227</v>
      </c>
      <c r="AR905" s="47">
        <f t="shared" si="884"/>
        <v>233</v>
      </c>
      <c r="AS905" s="47">
        <f t="shared" si="885"/>
        <v>239</v>
      </c>
      <c r="AT905" s="47">
        <f t="shared" si="886"/>
        <v>238</v>
      </c>
      <c r="AU905" s="47">
        <f t="shared" si="887"/>
        <v>240</v>
      </c>
      <c r="AV905" s="47">
        <f t="shared" si="888"/>
        <v>243</v>
      </c>
      <c r="AW905" s="47">
        <f t="shared" si="889"/>
        <v>252</v>
      </c>
      <c r="AX905" s="47">
        <f t="shared" si="890"/>
        <v>132</v>
      </c>
      <c r="AY905" s="47">
        <f t="shared" si="891"/>
        <v>137</v>
      </c>
      <c r="AZ905" s="47" t="str">
        <f t="shared" si="892"/>
        <v>NA</v>
      </c>
      <c r="BA905" s="47" t="str">
        <f t="shared" si="893"/>
        <v>NA</v>
      </c>
      <c r="BB905" s="47">
        <f t="shared" si="867"/>
        <v>146</v>
      </c>
      <c r="BC905" s="47">
        <f t="shared" si="868"/>
        <v>149</v>
      </c>
      <c r="BD905" s="47">
        <f t="shared" si="869"/>
        <v>156</v>
      </c>
      <c r="BE905" s="47">
        <f t="shared" si="870"/>
        <v>157</v>
      </c>
    </row>
    <row r="906" spans="1:57" s="36" customFormat="1" ht="15" customHeight="1" x14ac:dyDescent="0.25">
      <c r="A906" s="54" t="s">
        <v>427</v>
      </c>
      <c r="B906" s="8" t="s">
        <v>908</v>
      </c>
      <c r="C906" s="81" t="s">
        <v>1127</v>
      </c>
      <c r="D906" s="37"/>
      <c r="E906" s="37"/>
      <c r="F906" s="37"/>
      <c r="G906" s="37"/>
      <c r="H906" s="37">
        <v>183995</v>
      </c>
      <c r="I906" s="37">
        <v>208306</v>
      </c>
      <c r="J906" s="37">
        <v>246396</v>
      </c>
      <c r="K906" s="37">
        <v>287081</v>
      </c>
      <c r="L906" s="37">
        <v>318370</v>
      </c>
      <c r="M906" s="37">
        <v>341930</v>
      </c>
      <c r="N906" s="37">
        <v>361745</v>
      </c>
      <c r="O906" s="37">
        <v>343242</v>
      </c>
      <c r="P906" s="37">
        <v>336232</v>
      </c>
      <c r="Q906" s="37">
        <v>340832</v>
      </c>
      <c r="R906" s="37">
        <v>363654</v>
      </c>
      <c r="S906" s="37">
        <v>379277</v>
      </c>
      <c r="T906" s="66">
        <v>387410</v>
      </c>
      <c r="U906" s="62">
        <v>440195</v>
      </c>
      <c r="V906" s="67">
        <v>413482</v>
      </c>
      <c r="W906" s="67">
        <v>319390</v>
      </c>
      <c r="X906" s="67">
        <v>356756</v>
      </c>
      <c r="Y906" s="67"/>
      <c r="Z906" s="67"/>
      <c r="AA906" s="154">
        <v>473446</v>
      </c>
      <c r="AB906" s="154">
        <v>542789</v>
      </c>
      <c r="AC906" s="147">
        <v>562182</v>
      </c>
      <c r="AD906" s="147">
        <v>524259</v>
      </c>
      <c r="AE906" s="47" t="str">
        <f t="shared" si="871"/>
        <v>NA</v>
      </c>
      <c r="AF906" s="47" t="str">
        <f t="shared" si="872"/>
        <v>NA</v>
      </c>
      <c r="AG906" s="47" t="str">
        <f t="shared" si="873"/>
        <v>NA</v>
      </c>
      <c r="AH906" s="47" t="str">
        <f t="shared" si="874"/>
        <v>NA</v>
      </c>
      <c r="AI906" s="47">
        <f t="shared" si="875"/>
        <v>102</v>
      </c>
      <c r="AJ906" s="47">
        <f t="shared" si="876"/>
        <v>104</v>
      </c>
      <c r="AK906" s="47">
        <f t="shared" si="877"/>
        <v>103</v>
      </c>
      <c r="AL906" s="47">
        <f t="shared" si="878"/>
        <v>104</v>
      </c>
      <c r="AM906" s="47">
        <f t="shared" si="879"/>
        <v>112</v>
      </c>
      <c r="AN906" s="47">
        <f t="shared" si="880"/>
        <v>115</v>
      </c>
      <c r="AO906" s="47">
        <f t="shared" si="881"/>
        <v>124</v>
      </c>
      <c r="AP906" s="47">
        <f t="shared" si="882"/>
        <v>122</v>
      </c>
      <c r="AQ906" s="47">
        <f t="shared" si="883"/>
        <v>122</v>
      </c>
      <c r="AR906" s="47">
        <f t="shared" si="884"/>
        <v>124</v>
      </c>
      <c r="AS906" s="47">
        <f t="shared" si="885"/>
        <v>132</v>
      </c>
      <c r="AT906" s="47">
        <f t="shared" si="886"/>
        <v>139</v>
      </c>
      <c r="AU906" s="47">
        <f t="shared" si="887"/>
        <v>144</v>
      </c>
      <c r="AV906" s="47">
        <f t="shared" si="888"/>
        <v>150</v>
      </c>
      <c r="AW906" s="47">
        <f t="shared" si="889"/>
        <v>155</v>
      </c>
      <c r="AX906" s="47">
        <f t="shared" si="890"/>
        <v>155</v>
      </c>
      <c r="AY906" s="47">
        <f t="shared" si="891"/>
        <v>152</v>
      </c>
      <c r="AZ906" s="47" t="str">
        <f t="shared" si="892"/>
        <v>NA</v>
      </c>
      <c r="BA906" s="47" t="str">
        <f t="shared" si="893"/>
        <v>NA</v>
      </c>
      <c r="BB906" s="47">
        <f t="shared" si="867"/>
        <v>161</v>
      </c>
      <c r="BC906" s="47">
        <f t="shared" si="868"/>
        <v>162</v>
      </c>
      <c r="BD906" s="47">
        <f t="shared" si="869"/>
        <v>161</v>
      </c>
      <c r="BE906" s="47">
        <f t="shared" si="870"/>
        <v>167</v>
      </c>
    </row>
    <row r="907" spans="1:57" s="36" customFormat="1" ht="15" customHeight="1" x14ac:dyDescent="0.25">
      <c r="A907" s="54" t="s">
        <v>895</v>
      </c>
      <c r="B907" s="8" t="s">
        <v>915</v>
      </c>
      <c r="C907" s="81" t="s">
        <v>1127</v>
      </c>
      <c r="D907" s="37"/>
      <c r="E907" s="37"/>
      <c r="F907" s="37"/>
      <c r="G907" s="37"/>
      <c r="H907" s="37">
        <v>57210</v>
      </c>
      <c r="I907" s="37">
        <v>69025</v>
      </c>
      <c r="J907" s="37">
        <v>87414</v>
      </c>
      <c r="K907" s="37">
        <v>109779</v>
      </c>
      <c r="L907" s="37">
        <v>134856</v>
      </c>
      <c r="M907" s="37">
        <v>156092</v>
      </c>
      <c r="N907" s="37">
        <v>175512</v>
      </c>
      <c r="O907" s="37">
        <v>175473</v>
      </c>
      <c r="P907" s="37">
        <v>173997</v>
      </c>
      <c r="Q907" s="37">
        <v>174700</v>
      </c>
      <c r="R907" s="37">
        <v>207198</v>
      </c>
      <c r="S907" s="37">
        <v>238765</v>
      </c>
      <c r="T907" s="66">
        <v>278606</v>
      </c>
      <c r="U907" s="62">
        <v>335734</v>
      </c>
      <c r="V907" s="67">
        <v>341210</v>
      </c>
      <c r="W907" s="67">
        <v>266701</v>
      </c>
      <c r="X907" s="67">
        <v>297684</v>
      </c>
      <c r="Y907" s="67"/>
      <c r="Z907" s="67"/>
      <c r="AA907" s="154">
        <v>419249</v>
      </c>
      <c r="AB907" s="154">
        <v>510785</v>
      </c>
      <c r="AC907" s="147">
        <v>553859</v>
      </c>
      <c r="AD907" s="147">
        <v>551036</v>
      </c>
      <c r="AE907" s="47" t="str">
        <f t="shared" si="871"/>
        <v>NA</v>
      </c>
      <c r="AF907" s="47" t="str">
        <f t="shared" si="872"/>
        <v>NA</v>
      </c>
      <c r="AG907" s="47" t="str">
        <f t="shared" si="873"/>
        <v>NA</v>
      </c>
      <c r="AH907" s="47" t="str">
        <f t="shared" si="874"/>
        <v>NA</v>
      </c>
      <c r="AI907" s="47">
        <f t="shared" si="875"/>
        <v>238</v>
      </c>
      <c r="AJ907" s="47">
        <f t="shared" si="876"/>
        <v>238</v>
      </c>
      <c r="AK907" s="47">
        <f t="shared" si="877"/>
        <v>223</v>
      </c>
      <c r="AL907" s="47">
        <f t="shared" si="878"/>
        <v>219</v>
      </c>
      <c r="AM907" s="47">
        <f t="shared" si="879"/>
        <v>207</v>
      </c>
      <c r="AN907" s="47">
        <f t="shared" si="880"/>
        <v>204</v>
      </c>
      <c r="AO907" s="47">
        <f t="shared" si="881"/>
        <v>212</v>
      </c>
      <c r="AP907" s="47">
        <f t="shared" si="882"/>
        <v>198</v>
      </c>
      <c r="AQ907" s="47">
        <f t="shared" si="883"/>
        <v>190</v>
      </c>
      <c r="AR907" s="47">
        <f t="shared" si="884"/>
        <v>195</v>
      </c>
      <c r="AS907" s="47">
        <f t="shared" si="885"/>
        <v>195</v>
      </c>
      <c r="AT907" s="47">
        <f t="shared" si="886"/>
        <v>193</v>
      </c>
      <c r="AU907" s="47">
        <f t="shared" si="887"/>
        <v>191</v>
      </c>
      <c r="AV907" s="47">
        <f t="shared" si="888"/>
        <v>188</v>
      </c>
      <c r="AW907" s="47">
        <f t="shared" si="889"/>
        <v>183</v>
      </c>
      <c r="AX907" s="47">
        <f t="shared" si="890"/>
        <v>179</v>
      </c>
      <c r="AY907" s="47">
        <f t="shared" si="891"/>
        <v>174</v>
      </c>
      <c r="AZ907" s="47" t="str">
        <f t="shared" si="892"/>
        <v>NA</v>
      </c>
      <c r="BA907" s="47" t="str">
        <f t="shared" si="893"/>
        <v>NA</v>
      </c>
      <c r="BB907" s="47">
        <f t="shared" si="867"/>
        <v>174</v>
      </c>
      <c r="BC907" s="47">
        <f t="shared" si="868"/>
        <v>170</v>
      </c>
      <c r="BD907" s="47">
        <f t="shared" si="869"/>
        <v>164</v>
      </c>
      <c r="BE907" s="47">
        <f t="shared" si="870"/>
        <v>161</v>
      </c>
    </row>
    <row r="908" spans="1:57" s="36" customFormat="1" ht="15" customHeight="1" x14ac:dyDescent="0.25">
      <c r="A908" s="54" t="s">
        <v>302</v>
      </c>
      <c r="B908" s="8" t="s">
        <v>915</v>
      </c>
      <c r="C908" s="81" t="s">
        <v>1127</v>
      </c>
      <c r="D908" s="37"/>
      <c r="E908" s="37"/>
      <c r="F908" s="37"/>
      <c r="G908" s="37"/>
      <c r="H908" s="37">
        <v>126120</v>
      </c>
      <c r="I908" s="37">
        <v>149047</v>
      </c>
      <c r="J908" s="37">
        <v>174625</v>
      </c>
      <c r="K908" s="37">
        <v>209213</v>
      </c>
      <c r="L908" s="37">
        <v>240388</v>
      </c>
      <c r="M908" s="37">
        <v>269290</v>
      </c>
      <c r="N908" s="37">
        <v>329571</v>
      </c>
      <c r="O908" s="37">
        <v>311200</v>
      </c>
      <c r="P908" s="37">
        <v>285173</v>
      </c>
      <c r="Q908" s="37">
        <v>278404</v>
      </c>
      <c r="R908" s="37">
        <v>348522</v>
      </c>
      <c r="S908" s="37">
        <v>394715</v>
      </c>
      <c r="T908" s="66">
        <v>452933</v>
      </c>
      <c r="U908" s="62">
        <v>539589</v>
      </c>
      <c r="V908" s="67">
        <v>521308</v>
      </c>
      <c r="W908" s="67">
        <v>336086</v>
      </c>
      <c r="X908" s="67">
        <v>355500</v>
      </c>
      <c r="Y908" s="67"/>
      <c r="Z908" s="67"/>
      <c r="AA908" s="154">
        <v>434234</v>
      </c>
      <c r="AB908" s="154">
        <v>494570</v>
      </c>
      <c r="AC908" s="147">
        <v>495044</v>
      </c>
      <c r="AD908" s="147">
        <v>471744</v>
      </c>
      <c r="AE908" s="47" t="str">
        <f t="shared" si="871"/>
        <v>NA</v>
      </c>
      <c r="AF908" s="47" t="str">
        <f t="shared" si="872"/>
        <v>NA</v>
      </c>
      <c r="AG908" s="47" t="str">
        <f t="shared" si="873"/>
        <v>NA</v>
      </c>
      <c r="AH908" s="47" t="str">
        <f t="shared" si="874"/>
        <v>NA</v>
      </c>
      <c r="AI908" s="47">
        <f t="shared" si="875"/>
        <v>135</v>
      </c>
      <c r="AJ908" s="47">
        <f t="shared" si="876"/>
        <v>136</v>
      </c>
      <c r="AK908" s="47">
        <f t="shared" si="877"/>
        <v>132</v>
      </c>
      <c r="AL908" s="47">
        <f t="shared" si="878"/>
        <v>132</v>
      </c>
      <c r="AM908" s="47">
        <f t="shared" si="879"/>
        <v>134</v>
      </c>
      <c r="AN908" s="47">
        <f t="shared" si="880"/>
        <v>136</v>
      </c>
      <c r="AO908" s="47">
        <f t="shared" si="881"/>
        <v>130</v>
      </c>
      <c r="AP908" s="47">
        <f t="shared" si="882"/>
        <v>135</v>
      </c>
      <c r="AQ908" s="47">
        <f t="shared" si="883"/>
        <v>138</v>
      </c>
      <c r="AR908" s="47">
        <f t="shared" si="884"/>
        <v>142</v>
      </c>
      <c r="AS908" s="47">
        <f t="shared" si="885"/>
        <v>135</v>
      </c>
      <c r="AT908" s="47">
        <f t="shared" si="886"/>
        <v>134</v>
      </c>
      <c r="AU908" s="47">
        <f t="shared" si="887"/>
        <v>134</v>
      </c>
      <c r="AV908" s="47">
        <f t="shared" si="888"/>
        <v>131</v>
      </c>
      <c r="AW908" s="47">
        <f t="shared" si="889"/>
        <v>136</v>
      </c>
      <c r="AX908" s="47">
        <f t="shared" si="890"/>
        <v>149</v>
      </c>
      <c r="AY908" s="47">
        <f t="shared" si="891"/>
        <v>153</v>
      </c>
      <c r="AZ908" s="47" t="str">
        <f t="shared" si="892"/>
        <v>NA</v>
      </c>
      <c r="BA908" s="47" t="str">
        <f t="shared" si="893"/>
        <v>NA</v>
      </c>
      <c r="BB908" s="47">
        <f t="shared" si="867"/>
        <v>172</v>
      </c>
      <c r="BC908" s="47">
        <f t="shared" si="868"/>
        <v>174</v>
      </c>
      <c r="BD908" s="47">
        <f t="shared" si="869"/>
        <v>178</v>
      </c>
      <c r="BE908" s="47">
        <f t="shared" si="870"/>
        <v>180</v>
      </c>
    </row>
    <row r="909" spans="1:57" s="36" customFormat="1" ht="15" customHeight="1" x14ac:dyDescent="0.25">
      <c r="A909" s="153" t="s">
        <v>2224</v>
      </c>
      <c r="B909" s="153" t="s">
        <v>907</v>
      </c>
      <c r="C909" s="153" t="s">
        <v>1127</v>
      </c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66"/>
      <c r="U909" s="66"/>
      <c r="V909" s="118"/>
      <c r="W909" s="118"/>
      <c r="X909" s="118"/>
      <c r="Y909" s="118"/>
      <c r="Z909" s="118"/>
      <c r="AA909" s="154">
        <v>427113</v>
      </c>
      <c r="AB909" s="154">
        <v>478203</v>
      </c>
      <c r="AC909" s="147">
        <v>470284</v>
      </c>
      <c r="AD909" s="147">
        <v>437671</v>
      </c>
      <c r="AE909" s="119"/>
      <c r="AF909" s="119"/>
      <c r="AG909" s="119"/>
      <c r="AH909" s="119"/>
      <c r="AI909" s="119"/>
      <c r="AJ909" s="119"/>
      <c r="AK909" s="119"/>
      <c r="AL909" s="119"/>
      <c r="AM909" s="119"/>
      <c r="AN909" s="119"/>
      <c r="AO909" s="119"/>
      <c r="AP909" s="119"/>
      <c r="AQ909" s="119"/>
      <c r="AR909" s="119"/>
      <c r="AS909" s="119"/>
      <c r="AT909" s="119"/>
      <c r="AU909" s="119"/>
      <c r="AV909" s="119"/>
      <c r="AW909" s="119"/>
      <c r="AX909" s="119"/>
      <c r="AY909" s="119"/>
      <c r="AZ909" s="119"/>
      <c r="BA909" s="119"/>
      <c r="BB909" s="47">
        <f t="shared" si="867"/>
        <v>173</v>
      </c>
      <c r="BC909" s="47">
        <f t="shared" si="868"/>
        <v>176</v>
      </c>
      <c r="BD909" s="47">
        <f t="shared" si="869"/>
        <v>180</v>
      </c>
      <c r="BE909" s="47">
        <f t="shared" si="870"/>
        <v>187</v>
      </c>
    </row>
    <row r="910" spans="1:57" s="36" customFormat="1" ht="15" customHeight="1" x14ac:dyDescent="0.25">
      <c r="A910" s="54" t="s">
        <v>1086</v>
      </c>
      <c r="B910" s="8" t="s">
        <v>907</v>
      </c>
      <c r="C910" s="81" t="s">
        <v>1127</v>
      </c>
      <c r="D910" s="37"/>
      <c r="E910" s="37"/>
      <c r="F910" s="37"/>
      <c r="G910" s="37"/>
      <c r="H910" s="37">
        <v>126524</v>
      </c>
      <c r="I910" s="37">
        <v>142248</v>
      </c>
      <c r="J910" s="37">
        <v>162888</v>
      </c>
      <c r="K910" s="37">
        <v>192532</v>
      </c>
      <c r="L910" s="37">
        <v>227773</v>
      </c>
      <c r="M910" s="37">
        <v>79445</v>
      </c>
      <c r="N910" s="37">
        <v>343967</v>
      </c>
      <c r="O910" s="37">
        <v>299489</v>
      </c>
      <c r="P910" s="37">
        <v>262198</v>
      </c>
      <c r="Q910" s="37">
        <v>254570</v>
      </c>
      <c r="R910" s="37">
        <v>281582</v>
      </c>
      <c r="S910" s="37">
        <v>285842</v>
      </c>
      <c r="T910" s="66">
        <v>353720</v>
      </c>
      <c r="U910" s="62">
        <v>404745</v>
      </c>
      <c r="V910" s="67">
        <v>384753</v>
      </c>
      <c r="W910" s="67">
        <v>291603</v>
      </c>
      <c r="X910" s="67">
        <v>307680</v>
      </c>
      <c r="Y910" s="67"/>
      <c r="Z910" s="67"/>
      <c r="AA910" s="154">
        <v>389310</v>
      </c>
      <c r="AB910" s="154">
        <v>433062</v>
      </c>
      <c r="AC910" s="147">
        <v>435867</v>
      </c>
      <c r="AD910" s="147">
        <v>466320</v>
      </c>
      <c r="AE910" s="47" t="str">
        <f t="shared" ref="AE910:AE948" si="894">IF(D910&gt;0,RANK(D910,D$22:D$1192),"NA")</f>
        <v>NA</v>
      </c>
      <c r="AF910" s="47" t="str">
        <f t="shared" ref="AF910:AF948" si="895">IF(E910&gt;0,RANK(E910,E$22:E$1192),"NA")</f>
        <v>NA</v>
      </c>
      <c r="AG910" s="47" t="str">
        <f t="shared" ref="AG910:AG948" si="896">IF(F910&gt;0,RANK(F910,F$22:F$1192),"NA")</f>
        <v>NA</v>
      </c>
      <c r="AH910" s="47" t="str">
        <f t="shared" ref="AH910:AH948" si="897">IF(G910&gt;0,RANK(G910,G$22:G$1192),"NA")</f>
        <v>NA</v>
      </c>
      <c r="AI910" s="47">
        <f t="shared" ref="AI910:AI948" si="898">IF(H910&gt;0,RANK(H910,H$22:H$1192),"NA")</f>
        <v>134</v>
      </c>
      <c r="AJ910" s="47">
        <f t="shared" ref="AJ910:AJ948" si="899">IF(I910&gt;0,RANK(I910,I$22:I$1192),"NA")</f>
        <v>139</v>
      </c>
      <c r="AK910" s="47">
        <f t="shared" ref="AK910:AK948" si="900">IF(J910&gt;0,RANK(J910,J$22:J$1192),"NA")</f>
        <v>142</v>
      </c>
      <c r="AL910" s="47">
        <f t="shared" ref="AL910:AL948" si="901">IF(K910&gt;0,RANK(K910,K$22:K$1192),"NA")</f>
        <v>143</v>
      </c>
      <c r="AM910" s="47">
        <f t="shared" ref="AM910:AM948" si="902">IF(L910&gt;0,RANK(L910,L$22:L$1192),"NA")</f>
        <v>142</v>
      </c>
      <c r="AN910" s="47">
        <f t="shared" ref="AN910:AN948" si="903">IF(M910&gt;0,RANK(M910,M$22:M$1192),"NA")</f>
        <v>315</v>
      </c>
      <c r="AO910" s="47">
        <f t="shared" ref="AO910:AO948" si="904">IF(N910&gt;0,RANK(N910,N$22:N$1192),"NA")</f>
        <v>126</v>
      </c>
      <c r="AP910" s="47">
        <f t="shared" ref="AP910:AP948" si="905">IF(O910&gt;0,RANK(O910,O$22:O$1192),"NA")</f>
        <v>141</v>
      </c>
      <c r="AQ910" s="47">
        <f t="shared" ref="AQ910:AQ948" si="906">IF(P910&gt;0,RANK(P910,P$22:P$1192),"NA")</f>
        <v>146</v>
      </c>
      <c r="AR910" s="47">
        <f t="shared" ref="AR910:AR948" si="907">IF(Q910&gt;0,RANK(Q910,Q$22:Q$1192),"NA")</f>
        <v>152</v>
      </c>
      <c r="AS910" s="47">
        <f t="shared" ref="AS910:AS948" si="908">IF(R910&gt;0,RANK(R910,R$22:R$1192),"NA")</f>
        <v>157</v>
      </c>
      <c r="AT910" s="47">
        <f t="shared" ref="AT910:AT948" si="909">IF(S910&gt;0,RANK(S910,S$22:S$1192),"NA")</f>
        <v>166</v>
      </c>
      <c r="AU910" s="47">
        <f t="shared" ref="AU910:AU948" si="910">IF(T910&gt;0,RANK(T910,T$22:T$1192),"NA")</f>
        <v>157</v>
      </c>
      <c r="AV910" s="47">
        <f t="shared" ref="AV910:AV948" si="911">IF(U910&gt;0,RANK(U910,U$22:U$1192),"NA")</f>
        <v>159</v>
      </c>
      <c r="AW910" s="47">
        <f t="shared" ref="AW910:AW948" si="912">IF(V910&gt;0,RANK(V910,V$22:V$1192),"NA")</f>
        <v>163</v>
      </c>
      <c r="AX910" s="47">
        <f t="shared" ref="AX910:AX948" si="913">IF(W910&gt;0,RANK(W910,W$22:W$1192),"NA")</f>
        <v>163</v>
      </c>
      <c r="AY910" s="47">
        <f t="shared" ref="AY910:AY948" si="914">IF(X910&gt;0,RANK(X910,X$22:X$1192),"NA")</f>
        <v>168</v>
      </c>
      <c r="AZ910" s="47" t="str">
        <f t="shared" ref="AZ910:AZ948" si="915">IF(Y910&gt;0,RANK(Y910,Y$22:Y$1192),"NA")</f>
        <v>NA</v>
      </c>
      <c r="BA910" s="47" t="str">
        <f t="shared" ref="BA910:BA948" si="916">IF(Z910&gt;0,RANK(Z910,Z$22:Z$1192),"NA")</f>
        <v>NA</v>
      </c>
      <c r="BB910" s="47">
        <f t="shared" si="867"/>
        <v>185</v>
      </c>
      <c r="BC910" s="47">
        <f t="shared" si="868"/>
        <v>189</v>
      </c>
      <c r="BD910" s="47">
        <f t="shared" si="869"/>
        <v>194</v>
      </c>
      <c r="BE910" s="47">
        <f t="shared" si="870"/>
        <v>181</v>
      </c>
    </row>
    <row r="911" spans="1:57" s="36" customFormat="1" ht="15" customHeight="1" x14ac:dyDescent="0.25">
      <c r="A911" s="54" t="s">
        <v>429</v>
      </c>
      <c r="B911" s="8" t="s">
        <v>912</v>
      </c>
      <c r="C911" s="81" t="s">
        <v>1127</v>
      </c>
      <c r="D911" s="37"/>
      <c r="E911" s="37"/>
      <c r="F911" s="37"/>
      <c r="G911" s="37"/>
      <c r="H911" s="37">
        <v>137141</v>
      </c>
      <c r="I911" s="37">
        <v>151278</v>
      </c>
      <c r="J911" s="37">
        <v>170695</v>
      </c>
      <c r="K911" s="37">
        <v>204333</v>
      </c>
      <c r="L911" s="37">
        <v>238683</v>
      </c>
      <c r="M911" s="37">
        <v>266727</v>
      </c>
      <c r="N911" s="37">
        <v>269258</v>
      </c>
      <c r="O911" s="37">
        <v>262667</v>
      </c>
      <c r="P911" s="37">
        <v>238923</v>
      </c>
      <c r="Q911" s="37">
        <v>239629</v>
      </c>
      <c r="R911" s="37">
        <v>270181</v>
      </c>
      <c r="S911" s="37">
        <v>291799</v>
      </c>
      <c r="T911" s="66">
        <v>315569</v>
      </c>
      <c r="U911" s="62">
        <v>369921</v>
      </c>
      <c r="V911" s="67">
        <v>391260</v>
      </c>
      <c r="W911" s="67">
        <v>283984</v>
      </c>
      <c r="X911" s="67">
        <v>290543</v>
      </c>
      <c r="Y911" s="67"/>
      <c r="Z911" s="67"/>
      <c r="AA911" s="154">
        <v>353410</v>
      </c>
      <c r="AB911" s="154">
        <v>410762</v>
      </c>
      <c r="AC911" s="147">
        <v>436317</v>
      </c>
      <c r="AD911" s="147">
        <v>385195</v>
      </c>
      <c r="AE911" s="47" t="str">
        <f t="shared" si="894"/>
        <v>NA</v>
      </c>
      <c r="AF911" s="47" t="str">
        <f t="shared" si="895"/>
        <v>NA</v>
      </c>
      <c r="AG911" s="47" t="str">
        <f t="shared" si="896"/>
        <v>NA</v>
      </c>
      <c r="AH911" s="47" t="str">
        <f t="shared" si="897"/>
        <v>NA</v>
      </c>
      <c r="AI911" s="47">
        <f t="shared" si="898"/>
        <v>125</v>
      </c>
      <c r="AJ911" s="47">
        <f t="shared" si="899"/>
        <v>134</v>
      </c>
      <c r="AK911" s="47">
        <f t="shared" si="900"/>
        <v>136</v>
      </c>
      <c r="AL911" s="47">
        <f t="shared" si="901"/>
        <v>136</v>
      </c>
      <c r="AM911" s="47">
        <f t="shared" si="902"/>
        <v>137</v>
      </c>
      <c r="AN911" s="47">
        <f t="shared" si="903"/>
        <v>139</v>
      </c>
      <c r="AO911" s="47">
        <f t="shared" si="904"/>
        <v>153</v>
      </c>
      <c r="AP911" s="47">
        <f t="shared" si="905"/>
        <v>150</v>
      </c>
      <c r="AQ911" s="47">
        <f t="shared" si="906"/>
        <v>154</v>
      </c>
      <c r="AR911" s="47">
        <f t="shared" si="907"/>
        <v>157</v>
      </c>
      <c r="AS911" s="47">
        <f t="shared" si="908"/>
        <v>165</v>
      </c>
      <c r="AT911" s="47">
        <f t="shared" si="909"/>
        <v>165</v>
      </c>
      <c r="AU911" s="47">
        <f t="shared" si="910"/>
        <v>172</v>
      </c>
      <c r="AV911" s="47">
        <f t="shared" si="911"/>
        <v>170</v>
      </c>
      <c r="AW911" s="47">
        <f t="shared" si="912"/>
        <v>160</v>
      </c>
      <c r="AX911" s="47">
        <f t="shared" si="913"/>
        <v>167</v>
      </c>
      <c r="AY911" s="47">
        <f t="shared" si="914"/>
        <v>181</v>
      </c>
      <c r="AZ911" s="47" t="str">
        <f t="shared" si="915"/>
        <v>NA</v>
      </c>
      <c r="BA911" s="47" t="str">
        <f t="shared" si="916"/>
        <v>NA</v>
      </c>
      <c r="BB911" s="47">
        <f t="shared" si="867"/>
        <v>202</v>
      </c>
      <c r="BC911" s="47">
        <f t="shared" si="868"/>
        <v>198</v>
      </c>
      <c r="BD911" s="47">
        <f t="shared" si="869"/>
        <v>193</v>
      </c>
      <c r="BE911" s="47">
        <f t="shared" si="870"/>
        <v>205</v>
      </c>
    </row>
    <row r="912" spans="1:57" s="36" customFormat="1" ht="15" customHeight="1" x14ac:dyDescent="0.25">
      <c r="A912" s="54" t="s">
        <v>1098</v>
      </c>
      <c r="B912" s="8" t="s">
        <v>907</v>
      </c>
      <c r="C912" s="81" t="s">
        <v>1127</v>
      </c>
      <c r="D912" s="37"/>
      <c r="E912" s="37"/>
      <c r="F912" s="37"/>
      <c r="G912" s="37"/>
      <c r="H912" s="37">
        <v>66759</v>
      </c>
      <c r="I912" s="37">
        <v>71960</v>
      </c>
      <c r="J912" s="37">
        <v>87485</v>
      </c>
      <c r="K912" s="37">
        <v>98072</v>
      </c>
      <c r="L912" s="37">
        <v>111822</v>
      </c>
      <c r="M912" s="37">
        <v>122450</v>
      </c>
      <c r="N912" s="37">
        <v>152712</v>
      </c>
      <c r="O912" s="37">
        <v>153383</v>
      </c>
      <c r="P912" s="37">
        <v>154709</v>
      </c>
      <c r="Q912" s="37">
        <v>148208</v>
      </c>
      <c r="R912" s="37">
        <v>188672</v>
      </c>
      <c r="S912" s="37">
        <v>205955</v>
      </c>
      <c r="T912" s="66">
        <v>233795</v>
      </c>
      <c r="U912" s="62">
        <v>290020</v>
      </c>
      <c r="V912" s="67">
        <v>282038</v>
      </c>
      <c r="W912" s="67">
        <v>226189</v>
      </c>
      <c r="X912" s="67">
        <v>275242</v>
      </c>
      <c r="Y912" s="67"/>
      <c r="Z912" s="67"/>
      <c r="AA912" s="154">
        <v>364907</v>
      </c>
      <c r="AB912" s="154">
        <v>406407</v>
      </c>
      <c r="AC912" s="147">
        <v>404946</v>
      </c>
      <c r="AD912" s="147">
        <v>371874</v>
      </c>
      <c r="AE912" s="47" t="str">
        <f t="shared" si="894"/>
        <v>NA</v>
      </c>
      <c r="AF912" s="47" t="str">
        <f t="shared" si="895"/>
        <v>NA</v>
      </c>
      <c r="AG912" s="47" t="str">
        <f t="shared" si="896"/>
        <v>NA</v>
      </c>
      <c r="AH912" s="47" t="str">
        <f t="shared" si="897"/>
        <v>NA</v>
      </c>
      <c r="AI912" s="47">
        <f t="shared" si="898"/>
        <v>215</v>
      </c>
      <c r="AJ912" s="47">
        <f t="shared" si="899"/>
        <v>230</v>
      </c>
      <c r="AK912" s="47">
        <f t="shared" si="900"/>
        <v>222</v>
      </c>
      <c r="AL912" s="47">
        <f t="shared" si="901"/>
        <v>238</v>
      </c>
      <c r="AM912" s="47">
        <f t="shared" si="902"/>
        <v>251</v>
      </c>
      <c r="AN912" s="47">
        <f t="shared" si="903"/>
        <v>252</v>
      </c>
      <c r="AO912" s="47">
        <f t="shared" si="904"/>
        <v>237</v>
      </c>
      <c r="AP912" s="47">
        <f t="shared" si="905"/>
        <v>229</v>
      </c>
      <c r="AQ912" s="47">
        <f t="shared" si="906"/>
        <v>210</v>
      </c>
      <c r="AR912" s="47">
        <f t="shared" si="907"/>
        <v>226</v>
      </c>
      <c r="AS912" s="47">
        <f t="shared" si="908"/>
        <v>207</v>
      </c>
      <c r="AT912" s="47">
        <f t="shared" si="909"/>
        <v>211</v>
      </c>
      <c r="AU912" s="47">
        <f t="shared" si="910"/>
        <v>211</v>
      </c>
      <c r="AV912" s="47">
        <f t="shared" si="911"/>
        <v>199</v>
      </c>
      <c r="AW912" s="47">
        <f t="shared" si="912"/>
        <v>205</v>
      </c>
      <c r="AX912" s="47">
        <f t="shared" si="913"/>
        <v>205</v>
      </c>
      <c r="AY912" s="47">
        <f t="shared" si="914"/>
        <v>194</v>
      </c>
      <c r="AZ912" s="47" t="str">
        <f t="shared" si="915"/>
        <v>NA</v>
      </c>
      <c r="BA912" s="47" t="str">
        <f t="shared" si="916"/>
        <v>NA</v>
      </c>
      <c r="BB912" s="47">
        <f t="shared" si="867"/>
        <v>193</v>
      </c>
      <c r="BC912" s="47">
        <f t="shared" si="868"/>
        <v>199</v>
      </c>
      <c r="BD912" s="47">
        <f t="shared" si="869"/>
        <v>205</v>
      </c>
      <c r="BE912" s="47">
        <f t="shared" si="870"/>
        <v>210</v>
      </c>
    </row>
    <row r="913" spans="1:57" s="36" customFormat="1" ht="15" customHeight="1" x14ac:dyDescent="0.25">
      <c r="A913" s="54" t="s">
        <v>1109</v>
      </c>
      <c r="B913" s="8" t="s">
        <v>912</v>
      </c>
      <c r="C913" s="81" t="s">
        <v>1127</v>
      </c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>
        <v>106978</v>
      </c>
      <c r="R913" s="37">
        <v>151895</v>
      </c>
      <c r="S913" s="37">
        <v>165996</v>
      </c>
      <c r="T913" s="66">
        <v>187867</v>
      </c>
      <c r="U913" s="62">
        <v>226304</v>
      </c>
      <c r="V913" s="67">
        <v>222731</v>
      </c>
      <c r="W913" s="67">
        <v>186330</v>
      </c>
      <c r="X913" s="67">
        <v>227404</v>
      </c>
      <c r="Y913" s="67"/>
      <c r="Z913" s="67"/>
      <c r="AA913" s="154">
        <v>347998</v>
      </c>
      <c r="AB913" s="154">
        <v>400191</v>
      </c>
      <c r="AC913" s="147">
        <v>413872</v>
      </c>
      <c r="AD913" s="147">
        <v>415732</v>
      </c>
      <c r="AE913" s="47" t="str">
        <f t="shared" si="894"/>
        <v>NA</v>
      </c>
      <c r="AF913" s="47" t="str">
        <f t="shared" si="895"/>
        <v>NA</v>
      </c>
      <c r="AG913" s="47" t="str">
        <f t="shared" si="896"/>
        <v>NA</v>
      </c>
      <c r="AH913" s="47" t="str">
        <f t="shared" si="897"/>
        <v>NA</v>
      </c>
      <c r="AI913" s="47" t="str">
        <f t="shared" si="898"/>
        <v>NA</v>
      </c>
      <c r="AJ913" s="47" t="str">
        <f t="shared" si="899"/>
        <v>NA</v>
      </c>
      <c r="AK913" s="47" t="str">
        <f t="shared" si="900"/>
        <v>NA</v>
      </c>
      <c r="AL913" s="47" t="str">
        <f t="shared" si="901"/>
        <v>NA</v>
      </c>
      <c r="AM913" s="47" t="str">
        <f t="shared" si="902"/>
        <v>NA</v>
      </c>
      <c r="AN913" s="47" t="str">
        <f t="shared" si="903"/>
        <v>NA</v>
      </c>
      <c r="AO913" s="47" t="str">
        <f t="shared" si="904"/>
        <v>NA</v>
      </c>
      <c r="AP913" s="47" t="str">
        <f t="shared" si="905"/>
        <v>NA</v>
      </c>
      <c r="AQ913" s="47" t="str">
        <f t="shared" si="906"/>
        <v>NA</v>
      </c>
      <c r="AR913" s="47">
        <f t="shared" si="907"/>
        <v>282</v>
      </c>
      <c r="AS913" s="47">
        <f t="shared" si="908"/>
        <v>245</v>
      </c>
      <c r="AT913" s="47">
        <f t="shared" si="909"/>
        <v>245</v>
      </c>
      <c r="AU913" s="47">
        <f t="shared" si="910"/>
        <v>246</v>
      </c>
      <c r="AV913" s="47">
        <f t="shared" si="911"/>
        <v>234</v>
      </c>
      <c r="AW913" s="47">
        <f t="shared" si="912"/>
        <v>238</v>
      </c>
      <c r="AX913" s="47">
        <f t="shared" si="913"/>
        <v>224</v>
      </c>
      <c r="AY913" s="47">
        <f t="shared" si="914"/>
        <v>212</v>
      </c>
      <c r="AZ913" s="47" t="str">
        <f t="shared" si="915"/>
        <v>NA</v>
      </c>
      <c r="BA913" s="47" t="str">
        <f t="shared" si="916"/>
        <v>NA</v>
      </c>
      <c r="BB913" s="47">
        <f t="shared" si="867"/>
        <v>208</v>
      </c>
      <c r="BC913" s="47">
        <f t="shared" si="868"/>
        <v>204</v>
      </c>
      <c r="BD913" s="47">
        <f t="shared" si="869"/>
        <v>202</v>
      </c>
      <c r="BE913" s="47">
        <f t="shared" si="870"/>
        <v>196</v>
      </c>
    </row>
    <row r="914" spans="1:57" s="36" customFormat="1" ht="15" customHeight="1" x14ac:dyDescent="0.25">
      <c r="A914" s="54" t="s">
        <v>650</v>
      </c>
      <c r="B914" s="8" t="s">
        <v>915</v>
      </c>
      <c r="C914" s="81" t="s">
        <v>1127</v>
      </c>
      <c r="D914" s="37"/>
      <c r="E914" s="37"/>
      <c r="F914" s="37"/>
      <c r="G914" s="37"/>
      <c r="H914" s="37">
        <v>80929</v>
      </c>
      <c r="I914" s="37">
        <v>87112</v>
      </c>
      <c r="J914" s="37">
        <v>102763</v>
      </c>
      <c r="K914" s="37">
        <v>121369</v>
      </c>
      <c r="L914" s="37">
        <v>142587</v>
      </c>
      <c r="M914" s="37">
        <v>151890</v>
      </c>
      <c r="N914" s="37">
        <v>163035</v>
      </c>
      <c r="O914" s="37">
        <v>158255</v>
      </c>
      <c r="P914" s="37">
        <v>145670</v>
      </c>
      <c r="Q914" s="37">
        <v>137862</v>
      </c>
      <c r="R914" s="37">
        <v>158896</v>
      </c>
      <c r="S914" s="37">
        <v>206240</v>
      </c>
      <c r="T914" s="66">
        <v>241981</v>
      </c>
      <c r="U914" s="62">
        <v>287731</v>
      </c>
      <c r="V914" s="67">
        <v>307760</v>
      </c>
      <c r="W914" s="67">
        <v>244579</v>
      </c>
      <c r="X914" s="67">
        <v>277993</v>
      </c>
      <c r="Y914" s="67"/>
      <c r="Z914" s="67"/>
      <c r="AA914" s="154">
        <v>356739</v>
      </c>
      <c r="AB914" s="154">
        <v>396265</v>
      </c>
      <c r="AC914" s="147">
        <v>415079</v>
      </c>
      <c r="AD914" s="147">
        <v>381020</v>
      </c>
      <c r="AE914" s="47" t="str">
        <f t="shared" si="894"/>
        <v>NA</v>
      </c>
      <c r="AF914" s="47" t="str">
        <f t="shared" si="895"/>
        <v>NA</v>
      </c>
      <c r="AG914" s="47" t="str">
        <f t="shared" si="896"/>
        <v>NA</v>
      </c>
      <c r="AH914" s="47" t="str">
        <f t="shared" si="897"/>
        <v>NA</v>
      </c>
      <c r="AI914" s="47">
        <f t="shared" si="898"/>
        <v>188</v>
      </c>
      <c r="AJ914" s="47">
        <f t="shared" si="899"/>
        <v>202</v>
      </c>
      <c r="AK914" s="47">
        <f t="shared" si="900"/>
        <v>200</v>
      </c>
      <c r="AL914" s="47">
        <f t="shared" si="901"/>
        <v>201</v>
      </c>
      <c r="AM914" s="47">
        <f t="shared" si="902"/>
        <v>202</v>
      </c>
      <c r="AN914" s="47">
        <f t="shared" si="903"/>
        <v>211</v>
      </c>
      <c r="AO914" s="47">
        <f t="shared" si="904"/>
        <v>224</v>
      </c>
      <c r="AP914" s="47">
        <f t="shared" si="905"/>
        <v>222</v>
      </c>
      <c r="AQ914" s="47">
        <f t="shared" si="906"/>
        <v>220</v>
      </c>
      <c r="AR914" s="47">
        <f t="shared" si="907"/>
        <v>237</v>
      </c>
      <c r="AS914" s="47">
        <f t="shared" si="908"/>
        <v>236</v>
      </c>
      <c r="AT914" s="47">
        <f t="shared" si="909"/>
        <v>210</v>
      </c>
      <c r="AU914" s="47">
        <f t="shared" si="910"/>
        <v>204</v>
      </c>
      <c r="AV914" s="47">
        <f t="shared" si="911"/>
        <v>201</v>
      </c>
      <c r="AW914" s="47">
        <f t="shared" si="912"/>
        <v>194</v>
      </c>
      <c r="AX914" s="47">
        <f t="shared" si="913"/>
        <v>198</v>
      </c>
      <c r="AY914" s="47">
        <f t="shared" si="914"/>
        <v>189</v>
      </c>
      <c r="AZ914" s="47" t="str">
        <f t="shared" si="915"/>
        <v>NA</v>
      </c>
      <c r="BA914" s="47" t="str">
        <f t="shared" si="916"/>
        <v>NA</v>
      </c>
      <c r="BB914" s="47">
        <f t="shared" si="867"/>
        <v>199</v>
      </c>
      <c r="BC914" s="47">
        <f t="shared" si="868"/>
        <v>206</v>
      </c>
      <c r="BD914" s="47">
        <f t="shared" si="869"/>
        <v>201</v>
      </c>
      <c r="BE914" s="47">
        <f t="shared" si="870"/>
        <v>207</v>
      </c>
    </row>
    <row r="915" spans="1:57" s="36" customFormat="1" ht="15" customHeight="1" x14ac:dyDescent="0.25">
      <c r="A915" s="54" t="s">
        <v>709</v>
      </c>
      <c r="B915" s="8" t="s">
        <v>940</v>
      </c>
      <c r="C915" s="81" t="s">
        <v>1127</v>
      </c>
      <c r="D915" s="37"/>
      <c r="E915" s="37"/>
      <c r="F915" s="37"/>
      <c r="G915" s="37"/>
      <c r="H915" s="37">
        <v>95946</v>
      </c>
      <c r="I915" s="37">
        <v>111270</v>
      </c>
      <c r="J915" s="37">
        <v>126958</v>
      </c>
      <c r="K915" s="37">
        <v>144798</v>
      </c>
      <c r="L915" s="37">
        <v>165985</v>
      </c>
      <c r="M915" s="37">
        <v>180423</v>
      </c>
      <c r="N915" s="37">
        <v>201781</v>
      </c>
      <c r="O915" s="37">
        <v>202029</v>
      </c>
      <c r="P915" s="37">
        <v>191833</v>
      </c>
      <c r="Q915" s="37">
        <v>192786</v>
      </c>
      <c r="R915" s="37">
        <v>224259</v>
      </c>
      <c r="S915" s="37">
        <v>243633</v>
      </c>
      <c r="T915" s="66">
        <v>282594</v>
      </c>
      <c r="U915" s="133">
        <f>((V915-T915)/2)+T915</f>
        <v>309786</v>
      </c>
      <c r="V915" s="67">
        <v>336978</v>
      </c>
      <c r="W915" s="67">
        <v>271536</v>
      </c>
      <c r="X915" s="67">
        <v>291182</v>
      </c>
      <c r="Y915" s="67"/>
      <c r="Z915" s="67"/>
      <c r="AA915" s="154">
        <v>374316</v>
      </c>
      <c r="AB915" s="154">
        <v>394454</v>
      </c>
      <c r="AC915" s="147"/>
      <c r="AD915" s="147"/>
      <c r="AE915" s="47" t="str">
        <f t="shared" si="894"/>
        <v>NA</v>
      </c>
      <c r="AF915" s="47" t="str">
        <f t="shared" si="895"/>
        <v>NA</v>
      </c>
      <c r="AG915" s="47" t="str">
        <f t="shared" si="896"/>
        <v>NA</v>
      </c>
      <c r="AH915" s="47" t="str">
        <f t="shared" si="897"/>
        <v>NA</v>
      </c>
      <c r="AI915" s="47">
        <f t="shared" si="898"/>
        <v>170</v>
      </c>
      <c r="AJ915" s="47">
        <f t="shared" si="899"/>
        <v>170</v>
      </c>
      <c r="AK915" s="47">
        <f t="shared" si="900"/>
        <v>174</v>
      </c>
      <c r="AL915" s="47">
        <f t="shared" si="901"/>
        <v>179</v>
      </c>
      <c r="AM915" s="47">
        <f t="shared" si="902"/>
        <v>183</v>
      </c>
      <c r="AN915" s="47">
        <f t="shared" si="903"/>
        <v>190</v>
      </c>
      <c r="AO915" s="47">
        <f t="shared" si="904"/>
        <v>194</v>
      </c>
      <c r="AP915" s="47">
        <f t="shared" si="905"/>
        <v>181</v>
      </c>
      <c r="AQ915" s="47">
        <f t="shared" si="906"/>
        <v>180</v>
      </c>
      <c r="AR915" s="47">
        <f t="shared" si="907"/>
        <v>183</v>
      </c>
      <c r="AS915" s="47">
        <f t="shared" si="908"/>
        <v>186</v>
      </c>
      <c r="AT915" s="47">
        <f t="shared" si="909"/>
        <v>189</v>
      </c>
      <c r="AU915" s="47">
        <f t="shared" si="910"/>
        <v>189</v>
      </c>
      <c r="AV915" s="47">
        <f t="shared" si="911"/>
        <v>196</v>
      </c>
      <c r="AW915" s="47">
        <f t="shared" si="912"/>
        <v>185</v>
      </c>
      <c r="AX915" s="47">
        <f t="shared" si="913"/>
        <v>177</v>
      </c>
      <c r="AY915" s="47">
        <f t="shared" si="914"/>
        <v>180</v>
      </c>
      <c r="AZ915" s="47" t="str">
        <f t="shared" si="915"/>
        <v>NA</v>
      </c>
      <c r="BA915" s="47" t="str">
        <f t="shared" si="916"/>
        <v>NA</v>
      </c>
      <c r="BB915" s="47">
        <f t="shared" si="867"/>
        <v>190</v>
      </c>
      <c r="BC915" s="47">
        <f t="shared" si="868"/>
        <v>207</v>
      </c>
      <c r="BD915" s="47" t="str">
        <f t="shared" si="869"/>
        <v>NA</v>
      </c>
      <c r="BE915" s="47" t="str">
        <f t="shared" si="870"/>
        <v>NA</v>
      </c>
    </row>
    <row r="916" spans="1:57" s="36" customFormat="1" ht="15" customHeight="1" x14ac:dyDescent="0.25">
      <c r="A916" s="54" t="s">
        <v>622</v>
      </c>
      <c r="B916" s="8" t="s">
        <v>908</v>
      </c>
      <c r="C916" s="81" t="s">
        <v>1127</v>
      </c>
      <c r="D916" s="37"/>
      <c r="E916" s="37"/>
      <c r="F916" s="37"/>
      <c r="G916" s="37"/>
      <c r="H916" s="37">
        <v>40728</v>
      </c>
      <c r="I916" s="37">
        <v>47361</v>
      </c>
      <c r="J916" s="37">
        <v>56773</v>
      </c>
      <c r="K916" s="37">
        <v>77115</v>
      </c>
      <c r="L916" s="37">
        <v>108292</v>
      </c>
      <c r="M916" s="37">
        <v>142884</v>
      </c>
      <c r="N916" s="37">
        <v>179483</v>
      </c>
      <c r="O916" s="37">
        <v>165243</v>
      </c>
      <c r="P916" s="37">
        <v>156976</v>
      </c>
      <c r="Q916" s="37">
        <v>167863</v>
      </c>
      <c r="R916" s="37">
        <v>196971</v>
      </c>
      <c r="S916" s="37">
        <v>261726</v>
      </c>
      <c r="T916" s="66">
        <v>295031</v>
      </c>
      <c r="U916" s="62">
        <v>337945</v>
      </c>
      <c r="V916" s="67">
        <v>328133</v>
      </c>
      <c r="W916" s="67">
        <v>254684</v>
      </c>
      <c r="X916" s="67">
        <v>271822</v>
      </c>
      <c r="Y916" s="67"/>
      <c r="Z916" s="67"/>
      <c r="AA916" s="154">
        <v>344174</v>
      </c>
      <c r="AB916" s="154">
        <v>383866</v>
      </c>
      <c r="AC916" s="147">
        <v>383149</v>
      </c>
      <c r="AD916" s="147">
        <v>377171</v>
      </c>
      <c r="AE916" s="47" t="str">
        <f t="shared" si="894"/>
        <v>NA</v>
      </c>
      <c r="AF916" s="47" t="str">
        <f t="shared" si="895"/>
        <v>NA</v>
      </c>
      <c r="AG916" s="47" t="str">
        <f t="shared" si="896"/>
        <v>NA</v>
      </c>
      <c r="AH916" s="47" t="str">
        <f t="shared" si="897"/>
        <v>NA</v>
      </c>
      <c r="AI916" s="47">
        <f t="shared" si="898"/>
        <v>289</v>
      </c>
      <c r="AJ916" s="47">
        <f t="shared" si="899"/>
        <v>297</v>
      </c>
      <c r="AK916" s="47">
        <f t="shared" si="900"/>
        <v>297</v>
      </c>
      <c r="AL916" s="47">
        <f t="shared" si="901"/>
        <v>284</v>
      </c>
      <c r="AM916" s="47">
        <f t="shared" si="902"/>
        <v>256</v>
      </c>
      <c r="AN916" s="47">
        <f t="shared" si="903"/>
        <v>224</v>
      </c>
      <c r="AO916" s="47">
        <f t="shared" si="904"/>
        <v>207</v>
      </c>
      <c r="AP916" s="47">
        <f t="shared" si="905"/>
        <v>211</v>
      </c>
      <c r="AQ916" s="47">
        <f t="shared" si="906"/>
        <v>205</v>
      </c>
      <c r="AR916" s="47">
        <f t="shared" si="907"/>
        <v>202</v>
      </c>
      <c r="AS916" s="47">
        <f t="shared" si="908"/>
        <v>201</v>
      </c>
      <c r="AT916" s="47">
        <f t="shared" si="909"/>
        <v>181</v>
      </c>
      <c r="AU916" s="47">
        <f t="shared" si="910"/>
        <v>183</v>
      </c>
      <c r="AV916" s="47">
        <f t="shared" si="911"/>
        <v>186</v>
      </c>
      <c r="AW916" s="47">
        <f t="shared" si="912"/>
        <v>188</v>
      </c>
      <c r="AX916" s="47">
        <f t="shared" si="913"/>
        <v>186</v>
      </c>
      <c r="AY916" s="47">
        <f t="shared" si="914"/>
        <v>198</v>
      </c>
      <c r="AZ916" s="47" t="str">
        <f t="shared" si="915"/>
        <v>NA</v>
      </c>
      <c r="BA916" s="47" t="str">
        <f t="shared" si="916"/>
        <v>NA</v>
      </c>
      <c r="BB916" s="47">
        <f t="shared" si="867"/>
        <v>210</v>
      </c>
      <c r="BC916" s="47">
        <f t="shared" si="868"/>
        <v>211</v>
      </c>
      <c r="BD916" s="47">
        <f t="shared" si="869"/>
        <v>212</v>
      </c>
      <c r="BE916" s="47">
        <f t="shared" si="870"/>
        <v>208</v>
      </c>
    </row>
    <row r="917" spans="1:57" s="36" customFormat="1" ht="15" customHeight="1" x14ac:dyDescent="0.25">
      <c r="A917" s="54" t="s">
        <v>282</v>
      </c>
      <c r="B917" s="8" t="s">
        <v>907</v>
      </c>
      <c r="C917" s="81" t="s">
        <v>1127</v>
      </c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>
        <v>31695</v>
      </c>
      <c r="R917" s="37">
        <v>312003</v>
      </c>
      <c r="S917" s="37">
        <v>419614</v>
      </c>
      <c r="T917" s="66">
        <v>432117</v>
      </c>
      <c r="U917" s="62">
        <v>482662</v>
      </c>
      <c r="V917" s="67">
        <v>469570</v>
      </c>
      <c r="W917" s="67">
        <v>328660</v>
      </c>
      <c r="X917" s="67">
        <v>335558</v>
      </c>
      <c r="Y917" s="67"/>
      <c r="Z917" s="67"/>
      <c r="AA917" s="154">
        <v>349371</v>
      </c>
      <c r="AB917" s="154">
        <v>380328</v>
      </c>
      <c r="AC917" s="147">
        <v>379430</v>
      </c>
      <c r="AD917" s="147">
        <v>352460</v>
      </c>
      <c r="AE917" s="47" t="str">
        <f t="shared" si="894"/>
        <v>NA</v>
      </c>
      <c r="AF917" s="47" t="str">
        <f t="shared" si="895"/>
        <v>NA</v>
      </c>
      <c r="AG917" s="47" t="str">
        <f t="shared" si="896"/>
        <v>NA</v>
      </c>
      <c r="AH917" s="47" t="str">
        <f t="shared" si="897"/>
        <v>NA</v>
      </c>
      <c r="AI917" s="47" t="str">
        <f t="shared" si="898"/>
        <v>NA</v>
      </c>
      <c r="AJ917" s="47" t="str">
        <f t="shared" si="899"/>
        <v>NA</v>
      </c>
      <c r="AK917" s="47" t="str">
        <f t="shared" si="900"/>
        <v>NA</v>
      </c>
      <c r="AL917" s="47" t="str">
        <f t="shared" si="901"/>
        <v>NA</v>
      </c>
      <c r="AM917" s="47" t="str">
        <f t="shared" si="902"/>
        <v>NA</v>
      </c>
      <c r="AN917" s="47" t="str">
        <f t="shared" si="903"/>
        <v>NA</v>
      </c>
      <c r="AO917" s="47" t="str">
        <f t="shared" si="904"/>
        <v>NA</v>
      </c>
      <c r="AP917" s="47" t="str">
        <f t="shared" si="905"/>
        <v>NA</v>
      </c>
      <c r="AQ917" s="47" t="str">
        <f t="shared" si="906"/>
        <v>NA</v>
      </c>
      <c r="AR917" s="47">
        <f t="shared" si="907"/>
        <v>530</v>
      </c>
      <c r="AS917" s="47">
        <f t="shared" si="908"/>
        <v>144</v>
      </c>
      <c r="AT917" s="47">
        <f t="shared" si="909"/>
        <v>129</v>
      </c>
      <c r="AU917" s="47">
        <f t="shared" si="910"/>
        <v>137</v>
      </c>
      <c r="AV917" s="47">
        <f t="shared" si="911"/>
        <v>140</v>
      </c>
      <c r="AW917" s="47">
        <f t="shared" si="912"/>
        <v>145</v>
      </c>
      <c r="AX917" s="47">
        <f t="shared" si="913"/>
        <v>153</v>
      </c>
      <c r="AY917" s="47">
        <f t="shared" si="914"/>
        <v>159</v>
      </c>
      <c r="AZ917" s="47" t="str">
        <f t="shared" si="915"/>
        <v>NA</v>
      </c>
      <c r="BA917" s="47" t="str">
        <f t="shared" si="916"/>
        <v>NA</v>
      </c>
      <c r="BB917" s="47">
        <f t="shared" si="867"/>
        <v>206</v>
      </c>
      <c r="BC917" s="47">
        <f t="shared" si="868"/>
        <v>212</v>
      </c>
      <c r="BD917" s="47">
        <f t="shared" si="869"/>
        <v>214</v>
      </c>
      <c r="BE917" s="47">
        <f t="shared" si="870"/>
        <v>216</v>
      </c>
    </row>
    <row r="918" spans="1:57" s="36" customFormat="1" ht="15" customHeight="1" x14ac:dyDescent="0.25">
      <c r="A918" s="54" t="s">
        <v>785</v>
      </c>
      <c r="B918" s="8" t="s">
        <v>915</v>
      </c>
      <c r="C918" s="81" t="s">
        <v>1127</v>
      </c>
      <c r="D918" s="37"/>
      <c r="E918" s="37"/>
      <c r="F918" s="37"/>
      <c r="G918" s="37"/>
      <c r="H918" s="37">
        <v>89132</v>
      </c>
      <c r="I918" s="37">
        <v>89729</v>
      </c>
      <c r="J918" s="98">
        <f>((L918-I918)/3)+I918</f>
        <v>100739</v>
      </c>
      <c r="K918" s="98">
        <f>((L918-I918)/3)+J918</f>
        <v>111749</v>
      </c>
      <c r="L918" s="37">
        <v>122759</v>
      </c>
      <c r="M918" s="37">
        <v>141527</v>
      </c>
      <c r="N918" s="37">
        <v>156762</v>
      </c>
      <c r="O918" s="37">
        <v>140286</v>
      </c>
      <c r="P918" s="37">
        <v>141164</v>
      </c>
      <c r="Q918" s="37">
        <v>158111</v>
      </c>
      <c r="R918" s="37">
        <v>166128</v>
      </c>
      <c r="S918" s="37">
        <v>196165</v>
      </c>
      <c r="T918" s="66">
        <v>204178</v>
      </c>
      <c r="U918" s="62">
        <v>236712</v>
      </c>
      <c r="V918" s="67">
        <v>237012</v>
      </c>
      <c r="W918" s="67">
        <v>210043</v>
      </c>
      <c r="X918" s="67">
        <v>235531</v>
      </c>
      <c r="Y918" s="67"/>
      <c r="Z918" s="67"/>
      <c r="AA918" s="154">
        <v>323837</v>
      </c>
      <c r="AB918" s="154">
        <v>374758</v>
      </c>
      <c r="AC918" s="147">
        <v>386230</v>
      </c>
      <c r="AD918" s="147">
        <v>494187</v>
      </c>
      <c r="AE918" s="47" t="str">
        <f t="shared" si="894"/>
        <v>NA</v>
      </c>
      <c r="AF918" s="47" t="str">
        <f t="shared" si="895"/>
        <v>NA</v>
      </c>
      <c r="AG918" s="47" t="str">
        <f t="shared" si="896"/>
        <v>NA</v>
      </c>
      <c r="AH918" s="47" t="str">
        <f t="shared" si="897"/>
        <v>NA</v>
      </c>
      <c r="AI918" s="47">
        <f t="shared" si="898"/>
        <v>179</v>
      </c>
      <c r="AJ918" s="47">
        <f t="shared" si="899"/>
        <v>196</v>
      </c>
      <c r="AK918" s="47">
        <f t="shared" si="900"/>
        <v>204</v>
      </c>
      <c r="AL918" s="47">
        <f t="shared" si="901"/>
        <v>217</v>
      </c>
      <c r="AM918" s="47">
        <f t="shared" si="902"/>
        <v>230</v>
      </c>
      <c r="AN918" s="47">
        <f t="shared" si="903"/>
        <v>228</v>
      </c>
      <c r="AO918" s="47">
        <f t="shared" si="904"/>
        <v>233</v>
      </c>
      <c r="AP918" s="47">
        <f t="shared" si="905"/>
        <v>241</v>
      </c>
      <c r="AQ918" s="47">
        <f t="shared" si="906"/>
        <v>225</v>
      </c>
      <c r="AR918" s="47">
        <f t="shared" si="907"/>
        <v>214</v>
      </c>
      <c r="AS918" s="47">
        <f t="shared" si="908"/>
        <v>229</v>
      </c>
      <c r="AT918" s="47">
        <f t="shared" si="909"/>
        <v>219</v>
      </c>
      <c r="AU918" s="47">
        <f t="shared" si="910"/>
        <v>228</v>
      </c>
      <c r="AV918" s="47">
        <f t="shared" si="911"/>
        <v>226</v>
      </c>
      <c r="AW918" s="47">
        <f t="shared" si="912"/>
        <v>228</v>
      </c>
      <c r="AX918" s="47">
        <f t="shared" si="913"/>
        <v>212</v>
      </c>
      <c r="AY918" s="47">
        <f t="shared" si="914"/>
        <v>208</v>
      </c>
      <c r="AZ918" s="47" t="str">
        <f t="shared" si="915"/>
        <v>NA</v>
      </c>
      <c r="BA918" s="47" t="str">
        <f t="shared" si="916"/>
        <v>NA</v>
      </c>
      <c r="BB918" s="47">
        <f t="shared" si="867"/>
        <v>217</v>
      </c>
      <c r="BC918" s="47">
        <f t="shared" si="868"/>
        <v>214</v>
      </c>
      <c r="BD918" s="47">
        <f t="shared" si="869"/>
        <v>209</v>
      </c>
      <c r="BE918" s="47">
        <f t="shared" si="870"/>
        <v>174</v>
      </c>
    </row>
    <row r="919" spans="1:57" s="36" customFormat="1" ht="15" customHeight="1" x14ac:dyDescent="0.25">
      <c r="A919" s="54" t="s">
        <v>33</v>
      </c>
      <c r="B919" s="8" t="s">
        <v>908</v>
      </c>
      <c r="C919" s="81" t="s">
        <v>1127</v>
      </c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>
        <v>91443</v>
      </c>
      <c r="Q919" s="37">
        <v>123284</v>
      </c>
      <c r="R919" s="37">
        <v>150188</v>
      </c>
      <c r="S919" s="37">
        <v>155156</v>
      </c>
      <c r="T919" s="66">
        <v>185191</v>
      </c>
      <c r="U919" s="62">
        <v>223020</v>
      </c>
      <c r="V919" s="67">
        <v>228370</v>
      </c>
      <c r="W919" s="67">
        <v>192579</v>
      </c>
      <c r="X919" s="67">
        <v>223495</v>
      </c>
      <c r="Y919" s="67"/>
      <c r="Z919" s="67"/>
      <c r="AA919" s="154">
        <v>315199</v>
      </c>
      <c r="AB919" s="154">
        <v>348869</v>
      </c>
      <c r="AC919" s="147">
        <v>367875</v>
      </c>
      <c r="AD919" s="147">
        <v>387964</v>
      </c>
      <c r="AE919" s="47" t="str">
        <f t="shared" si="894"/>
        <v>NA</v>
      </c>
      <c r="AF919" s="47" t="str">
        <f t="shared" si="895"/>
        <v>NA</v>
      </c>
      <c r="AG919" s="47" t="str">
        <f t="shared" si="896"/>
        <v>NA</v>
      </c>
      <c r="AH919" s="47" t="str">
        <f t="shared" si="897"/>
        <v>NA</v>
      </c>
      <c r="AI919" s="47" t="str">
        <f t="shared" si="898"/>
        <v>NA</v>
      </c>
      <c r="AJ919" s="47" t="str">
        <f t="shared" si="899"/>
        <v>NA</v>
      </c>
      <c r="AK919" s="47" t="str">
        <f t="shared" si="900"/>
        <v>NA</v>
      </c>
      <c r="AL919" s="47" t="str">
        <f t="shared" si="901"/>
        <v>NA</v>
      </c>
      <c r="AM919" s="47" t="str">
        <f t="shared" si="902"/>
        <v>NA</v>
      </c>
      <c r="AN919" s="47" t="str">
        <f t="shared" si="903"/>
        <v>NA</v>
      </c>
      <c r="AO919" s="47" t="str">
        <f t="shared" si="904"/>
        <v>NA</v>
      </c>
      <c r="AP919" s="47" t="str">
        <f t="shared" si="905"/>
        <v>NA</v>
      </c>
      <c r="AQ919" s="47">
        <f t="shared" si="906"/>
        <v>306</v>
      </c>
      <c r="AR919" s="47">
        <f t="shared" si="907"/>
        <v>256</v>
      </c>
      <c r="AS919" s="47">
        <f t="shared" si="908"/>
        <v>248</v>
      </c>
      <c r="AT919" s="47">
        <f t="shared" si="909"/>
        <v>256</v>
      </c>
      <c r="AU919" s="47">
        <f t="shared" si="910"/>
        <v>248</v>
      </c>
      <c r="AV919" s="47">
        <f t="shared" si="911"/>
        <v>239</v>
      </c>
      <c r="AW919" s="47">
        <f t="shared" si="912"/>
        <v>232</v>
      </c>
      <c r="AX919" s="47">
        <f t="shared" si="913"/>
        <v>219</v>
      </c>
      <c r="AY919" s="47">
        <f t="shared" si="914"/>
        <v>215</v>
      </c>
      <c r="AZ919" s="47" t="str">
        <f t="shared" si="915"/>
        <v>NA</v>
      </c>
      <c r="BA919" s="47" t="str">
        <f t="shared" si="916"/>
        <v>NA</v>
      </c>
      <c r="BB919" s="47">
        <f t="shared" si="867"/>
        <v>219</v>
      </c>
      <c r="BC919" s="47">
        <f t="shared" si="868"/>
        <v>219</v>
      </c>
      <c r="BD919" s="47">
        <f t="shared" si="869"/>
        <v>216</v>
      </c>
      <c r="BE919" s="47">
        <f t="shared" si="870"/>
        <v>204</v>
      </c>
    </row>
    <row r="920" spans="1:57" s="36" customFormat="1" ht="15" customHeight="1" x14ac:dyDescent="0.25">
      <c r="A920" s="54" t="s">
        <v>280</v>
      </c>
      <c r="B920" s="8" t="s">
        <v>915</v>
      </c>
      <c r="C920" s="81" t="s">
        <v>1127</v>
      </c>
      <c r="D920" s="37"/>
      <c r="E920" s="37"/>
      <c r="F920" s="37"/>
      <c r="G920" s="37"/>
      <c r="H920" s="37">
        <v>120937</v>
      </c>
      <c r="I920" s="37">
        <v>133903</v>
      </c>
      <c r="J920" s="37">
        <v>163085</v>
      </c>
      <c r="K920" s="37">
        <v>213189</v>
      </c>
      <c r="L920" s="37">
        <v>253894</v>
      </c>
      <c r="M920" s="37">
        <v>258180</v>
      </c>
      <c r="N920" s="37">
        <v>274855</v>
      </c>
      <c r="O920" s="37">
        <v>259119</v>
      </c>
      <c r="P920" s="37">
        <v>246450</v>
      </c>
      <c r="Q920" s="37">
        <v>255881</v>
      </c>
      <c r="R920" s="37">
        <v>283536</v>
      </c>
      <c r="S920" s="37">
        <v>298583</v>
      </c>
      <c r="T920" s="66">
        <v>321074</v>
      </c>
      <c r="U920" s="62">
        <v>362871</v>
      </c>
      <c r="V920" s="67">
        <v>335449</v>
      </c>
      <c r="W920" s="67">
        <v>248592</v>
      </c>
      <c r="X920" s="67">
        <v>266339</v>
      </c>
      <c r="Y920" s="67"/>
      <c r="Z920" s="67"/>
      <c r="AA920" s="154">
        <v>306218</v>
      </c>
      <c r="AB920" s="154">
        <v>339204</v>
      </c>
      <c r="AC920" s="147">
        <v>334620</v>
      </c>
      <c r="AD920" s="147">
        <v>305566</v>
      </c>
      <c r="AE920" s="47" t="str">
        <f t="shared" si="894"/>
        <v>NA</v>
      </c>
      <c r="AF920" s="47" t="str">
        <f t="shared" si="895"/>
        <v>NA</v>
      </c>
      <c r="AG920" s="47" t="str">
        <f t="shared" si="896"/>
        <v>NA</v>
      </c>
      <c r="AH920" s="47" t="str">
        <f t="shared" si="897"/>
        <v>NA</v>
      </c>
      <c r="AI920" s="47">
        <f t="shared" si="898"/>
        <v>145</v>
      </c>
      <c r="AJ920" s="47">
        <f t="shared" si="899"/>
        <v>150</v>
      </c>
      <c r="AK920" s="47">
        <f t="shared" si="900"/>
        <v>141</v>
      </c>
      <c r="AL920" s="47">
        <f t="shared" si="901"/>
        <v>131</v>
      </c>
      <c r="AM920" s="47">
        <f t="shared" si="902"/>
        <v>128</v>
      </c>
      <c r="AN920" s="47">
        <f t="shared" si="903"/>
        <v>143</v>
      </c>
      <c r="AO920" s="47">
        <f t="shared" si="904"/>
        <v>151</v>
      </c>
      <c r="AP920" s="47">
        <f t="shared" si="905"/>
        <v>153</v>
      </c>
      <c r="AQ920" s="47">
        <f t="shared" si="906"/>
        <v>152</v>
      </c>
      <c r="AR920" s="47">
        <f t="shared" si="907"/>
        <v>150</v>
      </c>
      <c r="AS920" s="47">
        <f t="shared" si="908"/>
        <v>156</v>
      </c>
      <c r="AT920" s="47">
        <f t="shared" si="909"/>
        <v>161</v>
      </c>
      <c r="AU920" s="47">
        <f t="shared" si="910"/>
        <v>165</v>
      </c>
      <c r="AV920" s="47">
        <f t="shared" si="911"/>
        <v>175</v>
      </c>
      <c r="AW920" s="47">
        <f t="shared" si="912"/>
        <v>186</v>
      </c>
      <c r="AX920" s="47">
        <f t="shared" si="913"/>
        <v>194</v>
      </c>
      <c r="AY920" s="47">
        <f t="shared" si="914"/>
        <v>200</v>
      </c>
      <c r="AZ920" s="47" t="str">
        <f t="shared" si="915"/>
        <v>NA</v>
      </c>
      <c r="BA920" s="47" t="str">
        <f t="shared" si="916"/>
        <v>NA</v>
      </c>
      <c r="BB920" s="47">
        <f t="shared" si="867"/>
        <v>221</v>
      </c>
      <c r="BC920" s="47">
        <f t="shared" si="868"/>
        <v>221</v>
      </c>
      <c r="BD920" s="47">
        <f t="shared" si="869"/>
        <v>226</v>
      </c>
      <c r="BE920" s="47">
        <f t="shared" si="870"/>
        <v>236</v>
      </c>
    </row>
    <row r="921" spans="1:57" s="36" customFormat="1" ht="15" customHeight="1" x14ac:dyDescent="0.25">
      <c r="A921" s="54" t="s">
        <v>788</v>
      </c>
      <c r="B921" s="8" t="s">
        <v>925</v>
      </c>
      <c r="C921" s="81" t="s">
        <v>1127</v>
      </c>
      <c r="D921" s="37"/>
      <c r="E921" s="37"/>
      <c r="F921" s="37"/>
      <c r="G921" s="37"/>
      <c r="H921" s="37"/>
      <c r="I921" s="37">
        <v>93120</v>
      </c>
      <c r="J921" s="37">
        <v>108552</v>
      </c>
      <c r="K921" s="37">
        <v>143929</v>
      </c>
      <c r="L921" s="37">
        <v>164098</v>
      </c>
      <c r="M921" s="37">
        <v>190646</v>
      </c>
      <c r="N921" s="37">
        <v>223976</v>
      </c>
      <c r="O921" s="37">
        <v>224548</v>
      </c>
      <c r="P921" s="37">
        <v>220613</v>
      </c>
      <c r="Q921" s="37">
        <v>215630</v>
      </c>
      <c r="R921" s="37">
        <v>253206</v>
      </c>
      <c r="S921" s="37">
        <v>270340</v>
      </c>
      <c r="T921" s="66">
        <v>304729</v>
      </c>
      <c r="U921" s="62">
        <v>380033</v>
      </c>
      <c r="V921" s="67">
        <v>374651</v>
      </c>
      <c r="W921" s="67">
        <v>273806</v>
      </c>
      <c r="X921" s="67">
        <v>286464</v>
      </c>
      <c r="Y921" s="67"/>
      <c r="Z921" s="67"/>
      <c r="AA921" s="154">
        <v>313194</v>
      </c>
      <c r="AB921" s="154">
        <v>337954</v>
      </c>
      <c r="AC921" s="147">
        <v>324955</v>
      </c>
      <c r="AD921" s="147">
        <v>303436</v>
      </c>
      <c r="AE921" s="47" t="str">
        <f t="shared" si="894"/>
        <v>NA</v>
      </c>
      <c r="AF921" s="47" t="str">
        <f t="shared" si="895"/>
        <v>NA</v>
      </c>
      <c r="AG921" s="47" t="str">
        <f t="shared" si="896"/>
        <v>NA</v>
      </c>
      <c r="AH921" s="47" t="str">
        <f t="shared" si="897"/>
        <v>NA</v>
      </c>
      <c r="AI921" s="47" t="str">
        <f t="shared" si="898"/>
        <v>NA</v>
      </c>
      <c r="AJ921" s="47">
        <f t="shared" si="899"/>
        <v>193</v>
      </c>
      <c r="AK921" s="47">
        <f t="shared" si="900"/>
        <v>193</v>
      </c>
      <c r="AL921" s="47">
        <f t="shared" si="901"/>
        <v>182</v>
      </c>
      <c r="AM921" s="47">
        <f t="shared" si="902"/>
        <v>185</v>
      </c>
      <c r="AN921" s="47">
        <f t="shared" si="903"/>
        <v>181</v>
      </c>
      <c r="AO921" s="47">
        <f t="shared" si="904"/>
        <v>176</v>
      </c>
      <c r="AP921" s="47">
        <f t="shared" si="905"/>
        <v>170</v>
      </c>
      <c r="AQ921" s="47">
        <f t="shared" si="906"/>
        <v>165</v>
      </c>
      <c r="AR921" s="47">
        <f t="shared" si="907"/>
        <v>171</v>
      </c>
      <c r="AS921" s="47">
        <f t="shared" si="908"/>
        <v>172</v>
      </c>
      <c r="AT921" s="47">
        <f t="shared" si="909"/>
        <v>175</v>
      </c>
      <c r="AU921" s="47">
        <f t="shared" si="910"/>
        <v>179</v>
      </c>
      <c r="AV921" s="47">
        <f t="shared" si="911"/>
        <v>166</v>
      </c>
      <c r="AW921" s="47">
        <f t="shared" si="912"/>
        <v>166</v>
      </c>
      <c r="AX921" s="47">
        <f t="shared" si="913"/>
        <v>175</v>
      </c>
      <c r="AY921" s="47">
        <f t="shared" si="914"/>
        <v>184</v>
      </c>
      <c r="AZ921" s="47" t="str">
        <f t="shared" si="915"/>
        <v>NA</v>
      </c>
      <c r="BA921" s="47" t="str">
        <f t="shared" si="916"/>
        <v>NA</v>
      </c>
      <c r="BB921" s="47">
        <f t="shared" si="867"/>
        <v>220</v>
      </c>
      <c r="BC921" s="47">
        <f t="shared" si="868"/>
        <v>222</v>
      </c>
      <c r="BD921" s="47">
        <f t="shared" si="869"/>
        <v>228</v>
      </c>
      <c r="BE921" s="47">
        <f t="shared" si="870"/>
        <v>238</v>
      </c>
    </row>
    <row r="922" spans="1:57" s="36" customFormat="1" ht="15" customHeight="1" x14ac:dyDescent="0.25">
      <c r="A922" s="54" t="s">
        <v>418</v>
      </c>
      <c r="B922" s="8" t="s">
        <v>912</v>
      </c>
      <c r="C922" s="81" t="s">
        <v>1127</v>
      </c>
      <c r="D922" s="37"/>
      <c r="E922" s="37"/>
      <c r="F922" s="37"/>
      <c r="G922" s="37"/>
      <c r="H922" s="37">
        <v>53186</v>
      </c>
      <c r="I922" s="37">
        <v>66125</v>
      </c>
      <c r="J922" s="37">
        <v>80417</v>
      </c>
      <c r="K922" s="37">
        <v>95791</v>
      </c>
      <c r="L922" s="37">
        <v>117583</v>
      </c>
      <c r="M922" s="37">
        <v>127618</v>
      </c>
      <c r="N922" s="37">
        <v>136047</v>
      </c>
      <c r="O922" s="37">
        <v>156256</v>
      </c>
      <c r="P922" s="37">
        <v>157965</v>
      </c>
      <c r="Q922" s="37">
        <v>155981</v>
      </c>
      <c r="R922" s="37">
        <v>174898</v>
      </c>
      <c r="S922" s="37">
        <v>196614</v>
      </c>
      <c r="T922" s="66">
        <v>222050</v>
      </c>
      <c r="U922" s="62">
        <v>287319</v>
      </c>
      <c r="V922" s="67">
        <v>289788</v>
      </c>
      <c r="W922" s="67">
        <v>240046</v>
      </c>
      <c r="X922" s="67">
        <v>271019</v>
      </c>
      <c r="Y922" s="67"/>
      <c r="Z922" s="67"/>
      <c r="AA922" s="154">
        <v>298811</v>
      </c>
      <c r="AB922" s="154">
        <v>334633</v>
      </c>
      <c r="AC922" s="147">
        <v>344618</v>
      </c>
      <c r="AD922" s="147">
        <v>326934</v>
      </c>
      <c r="AE922" s="47" t="str">
        <f t="shared" si="894"/>
        <v>NA</v>
      </c>
      <c r="AF922" s="47" t="str">
        <f t="shared" si="895"/>
        <v>NA</v>
      </c>
      <c r="AG922" s="47" t="str">
        <f t="shared" si="896"/>
        <v>NA</v>
      </c>
      <c r="AH922" s="47" t="str">
        <f t="shared" si="897"/>
        <v>NA</v>
      </c>
      <c r="AI922" s="47">
        <f t="shared" si="898"/>
        <v>254</v>
      </c>
      <c r="AJ922" s="47">
        <f t="shared" si="899"/>
        <v>247</v>
      </c>
      <c r="AK922" s="47">
        <f t="shared" si="900"/>
        <v>243</v>
      </c>
      <c r="AL922" s="47">
        <f t="shared" si="901"/>
        <v>245</v>
      </c>
      <c r="AM922" s="47">
        <f t="shared" si="902"/>
        <v>241</v>
      </c>
      <c r="AN922" s="47">
        <f t="shared" si="903"/>
        <v>248</v>
      </c>
      <c r="AO922" s="47">
        <f t="shared" si="904"/>
        <v>258</v>
      </c>
      <c r="AP922" s="47">
        <f t="shared" si="905"/>
        <v>223</v>
      </c>
      <c r="AQ922" s="47">
        <f t="shared" si="906"/>
        <v>204</v>
      </c>
      <c r="AR922" s="47">
        <f t="shared" si="907"/>
        <v>218</v>
      </c>
      <c r="AS922" s="47">
        <f t="shared" si="908"/>
        <v>222</v>
      </c>
      <c r="AT922" s="47">
        <f t="shared" si="909"/>
        <v>218</v>
      </c>
      <c r="AU922" s="47">
        <f t="shared" si="910"/>
        <v>220</v>
      </c>
      <c r="AV922" s="47">
        <f t="shared" si="911"/>
        <v>202</v>
      </c>
      <c r="AW922" s="47">
        <f t="shared" si="912"/>
        <v>203</v>
      </c>
      <c r="AX922" s="47">
        <f t="shared" si="913"/>
        <v>199</v>
      </c>
      <c r="AY922" s="47">
        <f t="shared" si="914"/>
        <v>199</v>
      </c>
      <c r="AZ922" s="47" t="str">
        <f t="shared" si="915"/>
        <v>NA</v>
      </c>
      <c r="BA922" s="47" t="str">
        <f t="shared" si="916"/>
        <v>NA</v>
      </c>
      <c r="BB922" s="47">
        <f t="shared" ref="BB922:BB985" si="917">IF(AA922&gt;0,RANK(AA922,AA$22:AA$1245),"NA")</f>
        <v>223</v>
      </c>
      <c r="BC922" s="47">
        <f t="shared" ref="BC922:BC985" si="918">IF(AB922&gt;0,RANK(AB922,AB$22:AB$1245),"NA")</f>
        <v>224</v>
      </c>
      <c r="BD922" s="47">
        <f t="shared" ref="BD922:BD985" si="919">IF(AC922&gt;0,RANK(AC922,AC$22:AC$1245),"NA")</f>
        <v>223</v>
      </c>
      <c r="BE922" s="47">
        <f t="shared" ref="BE922:BE985" si="920">IF(AD922&gt;0,RANK(AD922,AD$22:AD$1245),"NA")</f>
        <v>223</v>
      </c>
    </row>
    <row r="923" spans="1:57" s="36" customFormat="1" ht="15" customHeight="1" x14ac:dyDescent="0.25">
      <c r="A923" s="54" t="s">
        <v>226</v>
      </c>
      <c r="B923" s="8" t="s">
        <v>907</v>
      </c>
      <c r="C923" s="81" t="s">
        <v>1127</v>
      </c>
      <c r="D923" s="37"/>
      <c r="E923" s="37"/>
      <c r="F923" s="37"/>
      <c r="G923" s="37"/>
      <c r="H923" s="37">
        <v>44602</v>
      </c>
      <c r="I923" s="37">
        <v>57060</v>
      </c>
      <c r="J923" s="37">
        <v>80736</v>
      </c>
      <c r="K923" s="37">
        <v>108637</v>
      </c>
      <c r="L923" s="37">
        <v>128400</v>
      </c>
      <c r="M923" s="37">
        <v>147300</v>
      </c>
      <c r="N923" s="37">
        <v>216000</v>
      </c>
      <c r="O923" s="37">
        <v>181300</v>
      </c>
      <c r="P923" s="37">
        <v>151600</v>
      </c>
      <c r="Q923" s="37">
        <v>150800</v>
      </c>
      <c r="R923" s="37">
        <v>167800</v>
      </c>
      <c r="S923" s="37">
        <v>179300</v>
      </c>
      <c r="T923" s="66">
        <v>193250</v>
      </c>
      <c r="U923" s="62">
        <v>220062</v>
      </c>
      <c r="V923" s="67">
        <v>216377</v>
      </c>
      <c r="W923" s="67">
        <v>171024</v>
      </c>
      <c r="X923" s="67">
        <v>195791</v>
      </c>
      <c r="Y923" s="67"/>
      <c r="Z923" s="67"/>
      <c r="AA923" s="154">
        <v>273802</v>
      </c>
      <c r="AB923" s="154">
        <v>329834</v>
      </c>
      <c r="AC923" s="147">
        <v>345242</v>
      </c>
      <c r="AD923" s="147">
        <v>344492</v>
      </c>
      <c r="AE923" s="47" t="str">
        <f t="shared" si="894"/>
        <v>NA</v>
      </c>
      <c r="AF923" s="47" t="str">
        <f t="shared" si="895"/>
        <v>NA</v>
      </c>
      <c r="AG923" s="47" t="str">
        <f t="shared" si="896"/>
        <v>NA</v>
      </c>
      <c r="AH923" s="47" t="str">
        <f t="shared" si="897"/>
        <v>NA</v>
      </c>
      <c r="AI923" s="47">
        <f t="shared" si="898"/>
        <v>282</v>
      </c>
      <c r="AJ923" s="47">
        <f t="shared" si="899"/>
        <v>273</v>
      </c>
      <c r="AK923" s="47">
        <f t="shared" si="900"/>
        <v>241</v>
      </c>
      <c r="AL923" s="47">
        <f t="shared" si="901"/>
        <v>223</v>
      </c>
      <c r="AM923" s="47">
        <f t="shared" si="902"/>
        <v>223</v>
      </c>
      <c r="AN923" s="47">
        <f t="shared" si="903"/>
        <v>219</v>
      </c>
      <c r="AO923" s="47">
        <f t="shared" si="904"/>
        <v>182</v>
      </c>
      <c r="AP923" s="47">
        <f t="shared" si="905"/>
        <v>193</v>
      </c>
      <c r="AQ923" s="47">
        <f t="shared" si="906"/>
        <v>216</v>
      </c>
      <c r="AR923" s="47">
        <f t="shared" si="907"/>
        <v>223</v>
      </c>
      <c r="AS923" s="47">
        <f t="shared" si="908"/>
        <v>226</v>
      </c>
      <c r="AT923" s="47">
        <f t="shared" si="909"/>
        <v>232</v>
      </c>
      <c r="AU923" s="47">
        <f t="shared" si="910"/>
        <v>241</v>
      </c>
      <c r="AV923" s="47">
        <f t="shared" si="911"/>
        <v>241</v>
      </c>
      <c r="AW923" s="47">
        <f t="shared" si="912"/>
        <v>242</v>
      </c>
      <c r="AX923" s="47">
        <f t="shared" si="913"/>
        <v>235</v>
      </c>
      <c r="AY923" s="47">
        <f t="shared" si="914"/>
        <v>229</v>
      </c>
      <c r="AZ923" s="47" t="str">
        <f t="shared" si="915"/>
        <v>NA</v>
      </c>
      <c r="BA923" s="47" t="str">
        <f t="shared" si="916"/>
        <v>NA</v>
      </c>
      <c r="BB923" s="47">
        <f t="shared" si="917"/>
        <v>233</v>
      </c>
      <c r="BC923" s="47">
        <f t="shared" si="918"/>
        <v>225</v>
      </c>
      <c r="BD923" s="47">
        <f t="shared" si="919"/>
        <v>222</v>
      </c>
      <c r="BE923" s="47">
        <f t="shared" si="920"/>
        <v>220</v>
      </c>
    </row>
    <row r="924" spans="1:57" s="36" customFormat="1" ht="15" customHeight="1" x14ac:dyDescent="0.25">
      <c r="A924" s="54" t="s">
        <v>985</v>
      </c>
      <c r="B924" s="8" t="s">
        <v>908</v>
      </c>
      <c r="C924" s="81" t="s">
        <v>1127</v>
      </c>
      <c r="D924" s="37"/>
      <c r="E924" s="37"/>
      <c r="F924" s="37"/>
      <c r="G924" s="37"/>
      <c r="H924" s="37">
        <v>31299</v>
      </c>
      <c r="I924" s="37">
        <v>35052</v>
      </c>
      <c r="J924" s="37">
        <v>40278</v>
      </c>
      <c r="K924" s="37">
        <v>47582</v>
      </c>
      <c r="L924" s="37">
        <v>56454</v>
      </c>
      <c r="M924" s="37">
        <v>75859</v>
      </c>
      <c r="N924" s="37">
        <v>97118</v>
      </c>
      <c r="O924" s="37">
        <v>109252</v>
      </c>
      <c r="P924" s="37">
        <v>112857</v>
      </c>
      <c r="Q924" s="37">
        <v>117437</v>
      </c>
      <c r="R924" s="37">
        <v>137909</v>
      </c>
      <c r="S924" s="37">
        <v>179679</v>
      </c>
      <c r="T924" s="66">
        <v>214759</v>
      </c>
      <c r="U924" s="62">
        <v>268758</v>
      </c>
      <c r="V924" s="67">
        <v>262934</v>
      </c>
      <c r="W924" s="67">
        <v>200012</v>
      </c>
      <c r="X924" s="67">
        <v>218699</v>
      </c>
      <c r="Y924" s="67"/>
      <c r="Z924" s="67"/>
      <c r="AA924" s="154">
        <v>271561</v>
      </c>
      <c r="AB924" s="154">
        <v>313093</v>
      </c>
      <c r="AC924" s="147">
        <v>317035</v>
      </c>
      <c r="AD924" s="147">
        <v>310278</v>
      </c>
      <c r="AE924" s="47" t="str">
        <f t="shared" si="894"/>
        <v>NA</v>
      </c>
      <c r="AF924" s="47" t="str">
        <f t="shared" si="895"/>
        <v>NA</v>
      </c>
      <c r="AG924" s="47" t="str">
        <f t="shared" si="896"/>
        <v>NA</v>
      </c>
      <c r="AH924" s="47" t="str">
        <f t="shared" si="897"/>
        <v>NA</v>
      </c>
      <c r="AI924" s="47">
        <f t="shared" si="898"/>
        <v>329</v>
      </c>
      <c r="AJ924" s="47">
        <f t="shared" si="899"/>
        <v>343</v>
      </c>
      <c r="AK924" s="47">
        <f t="shared" si="900"/>
        <v>340</v>
      </c>
      <c r="AL924" s="47">
        <f t="shared" si="901"/>
        <v>342</v>
      </c>
      <c r="AM924" s="47">
        <f t="shared" si="902"/>
        <v>345</v>
      </c>
      <c r="AN924" s="47">
        <f t="shared" si="903"/>
        <v>325</v>
      </c>
      <c r="AO924" s="47">
        <f t="shared" si="904"/>
        <v>310</v>
      </c>
      <c r="AP924" s="47">
        <f t="shared" si="905"/>
        <v>283</v>
      </c>
      <c r="AQ924" s="47">
        <f t="shared" si="906"/>
        <v>270</v>
      </c>
      <c r="AR924" s="47">
        <f t="shared" si="907"/>
        <v>264</v>
      </c>
      <c r="AS924" s="47">
        <f t="shared" si="908"/>
        <v>264</v>
      </c>
      <c r="AT924" s="47">
        <f t="shared" si="909"/>
        <v>231</v>
      </c>
      <c r="AU924" s="47">
        <f t="shared" si="910"/>
        <v>222</v>
      </c>
      <c r="AV924" s="47">
        <f t="shared" si="911"/>
        <v>214</v>
      </c>
      <c r="AW924" s="47">
        <f t="shared" si="912"/>
        <v>215</v>
      </c>
      <c r="AX924" s="47">
        <f t="shared" si="913"/>
        <v>214</v>
      </c>
      <c r="AY924" s="47">
        <f t="shared" si="914"/>
        <v>216</v>
      </c>
      <c r="AZ924" s="47" t="str">
        <f t="shared" si="915"/>
        <v>NA</v>
      </c>
      <c r="BA924" s="47" t="str">
        <f t="shared" si="916"/>
        <v>NA</v>
      </c>
      <c r="BB924" s="47">
        <f t="shared" si="917"/>
        <v>235</v>
      </c>
      <c r="BC924" s="47">
        <f t="shared" si="918"/>
        <v>232</v>
      </c>
      <c r="BD924" s="47">
        <f t="shared" si="919"/>
        <v>232</v>
      </c>
      <c r="BE924" s="47">
        <f t="shared" si="920"/>
        <v>234</v>
      </c>
    </row>
    <row r="925" spans="1:57" s="36" customFormat="1" ht="15" customHeight="1" x14ac:dyDescent="0.25">
      <c r="A925" s="54" t="s">
        <v>234</v>
      </c>
      <c r="B925" s="8" t="s">
        <v>907</v>
      </c>
      <c r="C925" s="81" t="s">
        <v>1127</v>
      </c>
      <c r="D925" s="37"/>
      <c r="E925" s="37"/>
      <c r="F925" s="37"/>
      <c r="G925" s="37"/>
      <c r="H925" s="37">
        <v>59753</v>
      </c>
      <c r="I925" s="37">
        <v>69657</v>
      </c>
      <c r="J925" s="37">
        <v>84277</v>
      </c>
      <c r="K925" s="37">
        <v>103623</v>
      </c>
      <c r="L925" s="37">
        <v>124856</v>
      </c>
      <c r="M925" s="37">
        <v>135553</v>
      </c>
      <c r="N925" s="37">
        <v>150018</v>
      </c>
      <c r="O925" s="37">
        <v>139766</v>
      </c>
      <c r="P925" s="37">
        <v>121457</v>
      </c>
      <c r="Q925" s="37">
        <v>107573</v>
      </c>
      <c r="R925" s="37">
        <v>129251</v>
      </c>
      <c r="S925" s="37">
        <v>140530</v>
      </c>
      <c r="T925" s="66">
        <v>177578</v>
      </c>
      <c r="U925" s="62">
        <v>220548</v>
      </c>
      <c r="V925" s="67">
        <v>220000</v>
      </c>
      <c r="W925" s="67">
        <v>179093</v>
      </c>
      <c r="X925" s="67">
        <v>180263</v>
      </c>
      <c r="Y925" s="67"/>
      <c r="Z925" s="67"/>
      <c r="AA925" s="154">
        <v>278112</v>
      </c>
      <c r="AB925" s="154">
        <v>310650</v>
      </c>
      <c r="AC925" s="147">
        <v>309102</v>
      </c>
      <c r="AD925" s="147">
        <v>313462</v>
      </c>
      <c r="AE925" s="47" t="str">
        <f t="shared" si="894"/>
        <v>NA</v>
      </c>
      <c r="AF925" s="47" t="str">
        <f t="shared" si="895"/>
        <v>NA</v>
      </c>
      <c r="AG925" s="47" t="str">
        <f t="shared" si="896"/>
        <v>NA</v>
      </c>
      <c r="AH925" s="47" t="str">
        <f t="shared" si="897"/>
        <v>NA</v>
      </c>
      <c r="AI925" s="47">
        <f t="shared" si="898"/>
        <v>235</v>
      </c>
      <c r="AJ925" s="47">
        <f t="shared" si="899"/>
        <v>237</v>
      </c>
      <c r="AK925" s="47">
        <f t="shared" si="900"/>
        <v>233</v>
      </c>
      <c r="AL925" s="47">
        <f t="shared" si="901"/>
        <v>234</v>
      </c>
      <c r="AM925" s="47">
        <f t="shared" si="902"/>
        <v>226</v>
      </c>
      <c r="AN925" s="47">
        <f t="shared" si="903"/>
        <v>237</v>
      </c>
      <c r="AO925" s="47">
        <f t="shared" si="904"/>
        <v>243</v>
      </c>
      <c r="AP925" s="47">
        <f t="shared" si="905"/>
        <v>245</v>
      </c>
      <c r="AQ925" s="47">
        <f t="shared" si="906"/>
        <v>259</v>
      </c>
      <c r="AR925" s="47">
        <f t="shared" si="907"/>
        <v>281</v>
      </c>
      <c r="AS925" s="47">
        <f t="shared" si="908"/>
        <v>277</v>
      </c>
      <c r="AT925" s="47">
        <f t="shared" si="909"/>
        <v>276</v>
      </c>
      <c r="AU925" s="47">
        <f t="shared" si="910"/>
        <v>252</v>
      </c>
      <c r="AV925" s="47">
        <f t="shared" si="911"/>
        <v>240</v>
      </c>
      <c r="AW925" s="47">
        <f t="shared" si="912"/>
        <v>240</v>
      </c>
      <c r="AX925" s="47">
        <f t="shared" si="913"/>
        <v>229</v>
      </c>
      <c r="AY925" s="47">
        <f t="shared" si="914"/>
        <v>239</v>
      </c>
      <c r="AZ925" s="47" t="str">
        <f t="shared" si="915"/>
        <v>NA</v>
      </c>
      <c r="BA925" s="47" t="str">
        <f t="shared" si="916"/>
        <v>NA</v>
      </c>
      <c r="BB925" s="47">
        <f t="shared" si="917"/>
        <v>230</v>
      </c>
      <c r="BC925" s="47">
        <f t="shared" si="918"/>
        <v>235</v>
      </c>
      <c r="BD925" s="47">
        <f t="shared" si="919"/>
        <v>239</v>
      </c>
      <c r="BE925" s="47">
        <f t="shared" si="920"/>
        <v>230</v>
      </c>
    </row>
    <row r="926" spans="1:57" s="36" customFormat="1" ht="15" customHeight="1" x14ac:dyDescent="0.25">
      <c r="A926" s="54" t="s">
        <v>82</v>
      </c>
      <c r="B926" s="8" t="s">
        <v>912</v>
      </c>
      <c r="C926" s="81" t="s">
        <v>1127</v>
      </c>
      <c r="D926" s="37"/>
      <c r="E926" s="37"/>
      <c r="F926" s="37"/>
      <c r="G926" s="37"/>
      <c r="H926" s="37">
        <v>45657</v>
      </c>
      <c r="I926" s="37">
        <v>53363</v>
      </c>
      <c r="J926" s="37">
        <v>59297</v>
      </c>
      <c r="K926" s="37">
        <v>72337</v>
      </c>
      <c r="L926" s="37">
        <v>80566</v>
      </c>
      <c r="M926" s="37">
        <v>86330</v>
      </c>
      <c r="N926" s="37">
        <v>90350</v>
      </c>
      <c r="O926" s="37">
        <v>93847</v>
      </c>
      <c r="P926" s="37">
        <v>105561</v>
      </c>
      <c r="Q926" s="37">
        <v>114876</v>
      </c>
      <c r="R926" s="37">
        <v>129158</v>
      </c>
      <c r="S926" s="37">
        <v>150358</v>
      </c>
      <c r="T926" s="66">
        <v>199087</v>
      </c>
      <c r="U926" s="62">
        <v>232239</v>
      </c>
      <c r="V926" s="67">
        <v>214189</v>
      </c>
      <c r="W926" s="67">
        <v>176078</v>
      </c>
      <c r="X926" s="67">
        <v>187346</v>
      </c>
      <c r="Y926" s="67"/>
      <c r="Z926" s="67"/>
      <c r="AA926" s="154">
        <v>213863</v>
      </c>
      <c r="AB926" s="154">
        <v>299890</v>
      </c>
      <c r="AC926" s="147">
        <v>346852</v>
      </c>
      <c r="AD926" s="147">
        <v>322316</v>
      </c>
      <c r="AE926" s="47" t="str">
        <f t="shared" si="894"/>
        <v>NA</v>
      </c>
      <c r="AF926" s="47" t="str">
        <f t="shared" si="895"/>
        <v>NA</v>
      </c>
      <c r="AG926" s="47" t="str">
        <f t="shared" si="896"/>
        <v>NA</v>
      </c>
      <c r="AH926" s="47" t="str">
        <f t="shared" si="897"/>
        <v>NA</v>
      </c>
      <c r="AI926" s="47">
        <f t="shared" si="898"/>
        <v>279</v>
      </c>
      <c r="AJ926" s="47">
        <f t="shared" si="899"/>
        <v>285</v>
      </c>
      <c r="AK926" s="47">
        <f t="shared" si="900"/>
        <v>294</v>
      </c>
      <c r="AL926" s="47">
        <f t="shared" si="901"/>
        <v>294</v>
      </c>
      <c r="AM926" s="47">
        <f t="shared" si="902"/>
        <v>295</v>
      </c>
      <c r="AN926" s="47">
        <f t="shared" si="903"/>
        <v>302</v>
      </c>
      <c r="AO926" s="47">
        <f t="shared" si="904"/>
        <v>317</v>
      </c>
      <c r="AP926" s="47">
        <f t="shared" si="905"/>
        <v>308</v>
      </c>
      <c r="AQ926" s="47">
        <f t="shared" si="906"/>
        <v>280</v>
      </c>
      <c r="AR926" s="47">
        <f t="shared" si="907"/>
        <v>269</v>
      </c>
      <c r="AS926" s="47">
        <f t="shared" si="908"/>
        <v>278</v>
      </c>
      <c r="AT926" s="47">
        <f t="shared" si="909"/>
        <v>262</v>
      </c>
      <c r="AU926" s="47">
        <f t="shared" si="910"/>
        <v>234</v>
      </c>
      <c r="AV926" s="47">
        <f t="shared" si="911"/>
        <v>231</v>
      </c>
      <c r="AW926" s="47">
        <f t="shared" si="912"/>
        <v>248</v>
      </c>
      <c r="AX926" s="47">
        <f t="shared" si="913"/>
        <v>232</v>
      </c>
      <c r="AY926" s="47">
        <f t="shared" si="914"/>
        <v>232</v>
      </c>
      <c r="AZ926" s="47" t="str">
        <f t="shared" si="915"/>
        <v>NA</v>
      </c>
      <c r="BA926" s="47" t="str">
        <f t="shared" si="916"/>
        <v>NA</v>
      </c>
      <c r="BB926" s="47">
        <f t="shared" si="917"/>
        <v>268</v>
      </c>
      <c r="BC926" s="47">
        <f t="shared" si="918"/>
        <v>238</v>
      </c>
      <c r="BD926" s="47">
        <f t="shared" si="919"/>
        <v>221</v>
      </c>
      <c r="BE926" s="47">
        <f t="shared" si="920"/>
        <v>226</v>
      </c>
    </row>
    <row r="927" spans="1:57" s="36" customFormat="1" ht="15" customHeight="1" x14ac:dyDescent="0.25">
      <c r="A927" s="54" t="s">
        <v>287</v>
      </c>
      <c r="B927" s="8" t="s">
        <v>915</v>
      </c>
      <c r="C927" s="81" t="s">
        <v>1127</v>
      </c>
      <c r="D927" s="37"/>
      <c r="E927" s="37"/>
      <c r="F927" s="37"/>
      <c r="G927" s="37"/>
      <c r="H927" s="37">
        <v>72925</v>
      </c>
      <c r="I927" s="37">
        <v>81319</v>
      </c>
      <c r="J927" s="37">
        <v>104052</v>
      </c>
      <c r="K927" s="37">
        <v>115915</v>
      </c>
      <c r="L927" s="37">
        <v>131888</v>
      </c>
      <c r="M927" s="37">
        <v>147316</v>
      </c>
      <c r="N927" s="37">
        <v>197514</v>
      </c>
      <c r="O927" s="37">
        <v>187258</v>
      </c>
      <c r="P927" s="37">
        <v>165567</v>
      </c>
      <c r="Q927" s="37">
        <v>177796</v>
      </c>
      <c r="R927" s="37">
        <v>203067</v>
      </c>
      <c r="S927" s="37">
        <v>213241</v>
      </c>
      <c r="T927" s="66">
        <v>233808</v>
      </c>
      <c r="U927" s="62">
        <v>270319</v>
      </c>
      <c r="V927" s="67">
        <v>258118</v>
      </c>
      <c r="W927" s="67">
        <v>192692</v>
      </c>
      <c r="X927" s="67">
        <v>207835</v>
      </c>
      <c r="Y927" s="67"/>
      <c r="Z927" s="67"/>
      <c r="AA927" s="154">
        <v>251777</v>
      </c>
      <c r="AB927" s="154">
        <v>285611</v>
      </c>
      <c r="AC927" s="147">
        <v>284488</v>
      </c>
      <c r="AD927" s="147">
        <v>276783</v>
      </c>
      <c r="AE927" s="47" t="str">
        <f t="shared" si="894"/>
        <v>NA</v>
      </c>
      <c r="AF927" s="47" t="str">
        <f t="shared" si="895"/>
        <v>NA</v>
      </c>
      <c r="AG927" s="47" t="str">
        <f t="shared" si="896"/>
        <v>NA</v>
      </c>
      <c r="AH927" s="47" t="str">
        <f t="shared" si="897"/>
        <v>NA</v>
      </c>
      <c r="AI927" s="47">
        <f t="shared" si="898"/>
        <v>204</v>
      </c>
      <c r="AJ927" s="47">
        <f t="shared" si="899"/>
        <v>210</v>
      </c>
      <c r="AK927" s="47">
        <f t="shared" si="900"/>
        <v>198</v>
      </c>
      <c r="AL927" s="47">
        <f t="shared" si="901"/>
        <v>213</v>
      </c>
      <c r="AM927" s="47">
        <f t="shared" si="902"/>
        <v>216</v>
      </c>
      <c r="AN927" s="47">
        <f t="shared" si="903"/>
        <v>218</v>
      </c>
      <c r="AO927" s="47">
        <f t="shared" si="904"/>
        <v>198</v>
      </c>
      <c r="AP927" s="47">
        <f t="shared" si="905"/>
        <v>189</v>
      </c>
      <c r="AQ927" s="47">
        <f t="shared" si="906"/>
        <v>195</v>
      </c>
      <c r="AR927" s="47">
        <f t="shared" si="907"/>
        <v>193</v>
      </c>
      <c r="AS927" s="47">
        <f t="shared" si="908"/>
        <v>197</v>
      </c>
      <c r="AT927" s="47">
        <f t="shared" si="909"/>
        <v>203</v>
      </c>
      <c r="AU927" s="47">
        <f t="shared" si="910"/>
        <v>210</v>
      </c>
      <c r="AV927" s="47">
        <f t="shared" si="911"/>
        <v>212</v>
      </c>
      <c r="AW927" s="47">
        <f t="shared" si="912"/>
        <v>218</v>
      </c>
      <c r="AX927" s="47">
        <f t="shared" si="913"/>
        <v>218</v>
      </c>
      <c r="AY927" s="47">
        <f t="shared" si="914"/>
        <v>221</v>
      </c>
      <c r="AZ927" s="47" t="str">
        <f t="shared" si="915"/>
        <v>NA</v>
      </c>
      <c r="BA927" s="47" t="str">
        <f t="shared" si="916"/>
        <v>NA</v>
      </c>
      <c r="BB927" s="47">
        <f t="shared" si="917"/>
        <v>242</v>
      </c>
      <c r="BC927" s="47">
        <f t="shared" si="918"/>
        <v>243</v>
      </c>
      <c r="BD927" s="47">
        <f t="shared" si="919"/>
        <v>249</v>
      </c>
      <c r="BE927" s="47">
        <f t="shared" si="920"/>
        <v>250</v>
      </c>
    </row>
    <row r="928" spans="1:57" s="36" customFormat="1" ht="15" customHeight="1" x14ac:dyDescent="0.25">
      <c r="A928" s="54" t="s">
        <v>773</v>
      </c>
      <c r="B928" s="8" t="s">
        <v>912</v>
      </c>
      <c r="C928" s="81" t="s">
        <v>1127</v>
      </c>
      <c r="D928" s="37"/>
      <c r="E928" s="37"/>
      <c r="F928" s="37"/>
      <c r="G928" s="37"/>
      <c r="H928" s="37">
        <v>110132</v>
      </c>
      <c r="I928" s="37">
        <v>126192</v>
      </c>
      <c r="J928" s="37">
        <v>145224</v>
      </c>
      <c r="K928" s="37">
        <v>172017</v>
      </c>
      <c r="L928" s="37">
        <v>214333</v>
      </c>
      <c r="M928" s="37">
        <v>226839</v>
      </c>
      <c r="N928" s="37">
        <v>229741</v>
      </c>
      <c r="O928" s="37">
        <v>200091</v>
      </c>
      <c r="P928" s="37">
        <v>173999</v>
      </c>
      <c r="Q928" s="37">
        <v>170361</v>
      </c>
      <c r="R928" s="37">
        <v>198655</v>
      </c>
      <c r="S928" s="37">
        <v>211478</v>
      </c>
      <c r="T928" s="66">
        <v>229830</v>
      </c>
      <c r="U928" s="62">
        <v>269194</v>
      </c>
      <c r="V928" s="67">
        <v>244832</v>
      </c>
      <c r="W928" s="67">
        <v>188161</v>
      </c>
      <c r="X928" s="67">
        <v>204360</v>
      </c>
      <c r="Y928" s="67"/>
      <c r="Z928" s="67"/>
      <c r="AA928" s="154">
        <v>251421</v>
      </c>
      <c r="AB928" s="154">
        <v>283876</v>
      </c>
      <c r="AC928" s="147">
        <v>282086</v>
      </c>
      <c r="AD928" s="147">
        <v>267593</v>
      </c>
      <c r="AE928" s="47" t="str">
        <f t="shared" si="894"/>
        <v>NA</v>
      </c>
      <c r="AF928" s="47" t="str">
        <f t="shared" si="895"/>
        <v>NA</v>
      </c>
      <c r="AG928" s="47" t="str">
        <f t="shared" si="896"/>
        <v>NA</v>
      </c>
      <c r="AH928" s="47" t="str">
        <f t="shared" si="897"/>
        <v>NA</v>
      </c>
      <c r="AI928" s="47">
        <f t="shared" si="898"/>
        <v>153</v>
      </c>
      <c r="AJ928" s="47">
        <f t="shared" si="899"/>
        <v>158</v>
      </c>
      <c r="AK928" s="47">
        <f t="shared" si="900"/>
        <v>157</v>
      </c>
      <c r="AL928" s="47">
        <f t="shared" si="901"/>
        <v>161</v>
      </c>
      <c r="AM928" s="47">
        <f t="shared" si="902"/>
        <v>154</v>
      </c>
      <c r="AN928" s="47">
        <f t="shared" si="903"/>
        <v>158</v>
      </c>
      <c r="AO928" s="47">
        <f t="shared" si="904"/>
        <v>173</v>
      </c>
      <c r="AP928" s="47">
        <f t="shared" si="905"/>
        <v>184</v>
      </c>
      <c r="AQ928" s="47">
        <f t="shared" si="906"/>
        <v>189</v>
      </c>
      <c r="AR928" s="47">
        <f t="shared" si="907"/>
        <v>199</v>
      </c>
      <c r="AS928" s="47">
        <f t="shared" si="908"/>
        <v>199</v>
      </c>
      <c r="AT928" s="47">
        <f t="shared" si="909"/>
        <v>205</v>
      </c>
      <c r="AU928" s="47">
        <f t="shared" si="910"/>
        <v>213</v>
      </c>
      <c r="AV928" s="47">
        <f t="shared" si="911"/>
        <v>213</v>
      </c>
      <c r="AW928" s="47">
        <f t="shared" si="912"/>
        <v>224</v>
      </c>
      <c r="AX928" s="47">
        <f t="shared" si="913"/>
        <v>221</v>
      </c>
      <c r="AY928" s="47">
        <f t="shared" si="914"/>
        <v>224</v>
      </c>
      <c r="AZ928" s="47" t="str">
        <f t="shared" si="915"/>
        <v>NA</v>
      </c>
      <c r="BA928" s="47" t="str">
        <f t="shared" si="916"/>
        <v>NA</v>
      </c>
      <c r="BB928" s="47">
        <f t="shared" si="917"/>
        <v>243</v>
      </c>
      <c r="BC928" s="47">
        <f t="shared" si="918"/>
        <v>245</v>
      </c>
      <c r="BD928" s="47">
        <f t="shared" si="919"/>
        <v>254</v>
      </c>
      <c r="BE928" s="47">
        <f t="shared" si="920"/>
        <v>258</v>
      </c>
    </row>
    <row r="929" spans="1:57" s="36" customFormat="1" ht="15" customHeight="1" x14ac:dyDescent="0.25">
      <c r="A929" s="54" t="s">
        <v>646</v>
      </c>
      <c r="B929" s="8" t="s">
        <v>908</v>
      </c>
      <c r="C929" s="81" t="s">
        <v>1127</v>
      </c>
      <c r="D929" s="37"/>
      <c r="E929" s="37"/>
      <c r="F929" s="37"/>
      <c r="G929" s="37"/>
      <c r="H929" s="37">
        <v>61589</v>
      </c>
      <c r="I929" s="37">
        <v>74437</v>
      </c>
      <c r="J929" s="37">
        <v>87145</v>
      </c>
      <c r="K929" s="37">
        <v>105025</v>
      </c>
      <c r="L929" s="37">
        <v>124841</v>
      </c>
      <c r="M929" s="37">
        <v>142867</v>
      </c>
      <c r="N929" s="37">
        <v>163945</v>
      </c>
      <c r="O929" s="37">
        <v>146900</v>
      </c>
      <c r="P929" s="37">
        <v>131806</v>
      </c>
      <c r="Q929" s="37">
        <v>133716</v>
      </c>
      <c r="R929" s="37">
        <v>151927</v>
      </c>
      <c r="S929" s="37">
        <v>164799</v>
      </c>
      <c r="T929" s="66">
        <v>192481</v>
      </c>
      <c r="U929" s="62">
        <v>225045</v>
      </c>
      <c r="V929" s="67">
        <v>215536</v>
      </c>
      <c r="W929" s="67">
        <v>165045</v>
      </c>
      <c r="X929" s="67">
        <v>179250</v>
      </c>
      <c r="Y929" s="67"/>
      <c r="Z929" s="67"/>
      <c r="AA929" s="154">
        <v>237035</v>
      </c>
      <c r="AB929" s="154">
        <v>277965</v>
      </c>
      <c r="AC929" s="147">
        <v>283941</v>
      </c>
      <c r="AD929" s="147">
        <v>273576</v>
      </c>
      <c r="AE929" s="47" t="str">
        <f t="shared" si="894"/>
        <v>NA</v>
      </c>
      <c r="AF929" s="47" t="str">
        <f t="shared" si="895"/>
        <v>NA</v>
      </c>
      <c r="AG929" s="47" t="str">
        <f t="shared" si="896"/>
        <v>NA</v>
      </c>
      <c r="AH929" s="47" t="str">
        <f t="shared" si="897"/>
        <v>NA</v>
      </c>
      <c r="AI929" s="47">
        <f t="shared" si="898"/>
        <v>229</v>
      </c>
      <c r="AJ929" s="47">
        <f t="shared" si="899"/>
        <v>223</v>
      </c>
      <c r="AK929" s="47">
        <f t="shared" si="900"/>
        <v>224</v>
      </c>
      <c r="AL929" s="47">
        <f t="shared" si="901"/>
        <v>230</v>
      </c>
      <c r="AM929" s="47">
        <f t="shared" si="902"/>
        <v>227</v>
      </c>
      <c r="AN929" s="47">
        <f t="shared" si="903"/>
        <v>225</v>
      </c>
      <c r="AO929" s="47">
        <f t="shared" si="904"/>
        <v>222</v>
      </c>
      <c r="AP929" s="47">
        <f t="shared" si="905"/>
        <v>232</v>
      </c>
      <c r="AQ929" s="47">
        <f t="shared" si="906"/>
        <v>239</v>
      </c>
      <c r="AR929" s="47">
        <f t="shared" si="907"/>
        <v>243</v>
      </c>
      <c r="AS929" s="47">
        <f t="shared" si="908"/>
        <v>244</v>
      </c>
      <c r="AT929" s="47">
        <f t="shared" si="909"/>
        <v>246</v>
      </c>
      <c r="AU929" s="47">
        <f t="shared" si="910"/>
        <v>242</v>
      </c>
      <c r="AV929" s="47">
        <f t="shared" si="911"/>
        <v>235</v>
      </c>
      <c r="AW929" s="47">
        <f t="shared" si="912"/>
        <v>246</v>
      </c>
      <c r="AX929" s="47">
        <f t="shared" si="913"/>
        <v>242</v>
      </c>
      <c r="AY929" s="47">
        <f t="shared" si="914"/>
        <v>244</v>
      </c>
      <c r="AZ929" s="47" t="str">
        <f t="shared" si="915"/>
        <v>NA</v>
      </c>
      <c r="BA929" s="47" t="str">
        <f t="shared" si="916"/>
        <v>NA</v>
      </c>
      <c r="BB929" s="47">
        <f t="shared" si="917"/>
        <v>256</v>
      </c>
      <c r="BC929" s="47">
        <f t="shared" si="918"/>
        <v>248</v>
      </c>
      <c r="BD929" s="47">
        <f t="shared" si="919"/>
        <v>251</v>
      </c>
      <c r="BE929" s="47">
        <f t="shared" si="920"/>
        <v>253</v>
      </c>
    </row>
    <row r="930" spans="1:57" s="36" customFormat="1" ht="15" customHeight="1" x14ac:dyDescent="0.25">
      <c r="A930" s="54" t="s">
        <v>230</v>
      </c>
      <c r="B930" s="8" t="s">
        <v>912</v>
      </c>
      <c r="C930" s="81" t="s">
        <v>1127</v>
      </c>
      <c r="D930" s="37"/>
      <c r="E930" s="37"/>
      <c r="F930" s="37"/>
      <c r="G930" s="37"/>
      <c r="H930" s="37">
        <v>68706</v>
      </c>
      <c r="I930" s="37">
        <v>77639</v>
      </c>
      <c r="J930" s="37">
        <v>90439</v>
      </c>
      <c r="K930" s="37">
        <v>118924</v>
      </c>
      <c r="L930" s="37">
        <v>139356</v>
      </c>
      <c r="M930" s="37">
        <v>153662</v>
      </c>
      <c r="N930" s="37">
        <v>157852</v>
      </c>
      <c r="O930" s="37">
        <v>139744</v>
      </c>
      <c r="P930" s="37">
        <v>125998</v>
      </c>
      <c r="Q930" s="37">
        <v>129424</v>
      </c>
      <c r="R930" s="37">
        <v>144152</v>
      </c>
      <c r="S930" s="37">
        <v>154774</v>
      </c>
      <c r="T930" s="66">
        <v>173362</v>
      </c>
      <c r="U930" s="62">
        <v>207301</v>
      </c>
      <c r="V930" s="67">
        <v>215744</v>
      </c>
      <c r="W930" s="67">
        <v>168059</v>
      </c>
      <c r="X930" s="67">
        <v>186810</v>
      </c>
      <c r="Y930" s="67"/>
      <c r="Z930" s="67"/>
      <c r="AA930" s="154">
        <v>240710</v>
      </c>
      <c r="AB930" s="154">
        <v>276476</v>
      </c>
      <c r="AC930" s="147">
        <v>296518</v>
      </c>
      <c r="AD930" s="147">
        <v>286761</v>
      </c>
      <c r="AE930" s="47" t="str">
        <f t="shared" si="894"/>
        <v>NA</v>
      </c>
      <c r="AF930" s="47" t="str">
        <f t="shared" si="895"/>
        <v>NA</v>
      </c>
      <c r="AG930" s="47" t="str">
        <f t="shared" si="896"/>
        <v>NA</v>
      </c>
      <c r="AH930" s="47" t="str">
        <f t="shared" si="897"/>
        <v>NA</v>
      </c>
      <c r="AI930" s="47">
        <f t="shared" si="898"/>
        <v>213</v>
      </c>
      <c r="AJ930" s="47">
        <f t="shared" si="899"/>
        <v>217</v>
      </c>
      <c r="AK930" s="47">
        <f t="shared" si="900"/>
        <v>218</v>
      </c>
      <c r="AL930" s="47">
        <f t="shared" si="901"/>
        <v>206</v>
      </c>
      <c r="AM930" s="47">
        <f t="shared" si="902"/>
        <v>203</v>
      </c>
      <c r="AN930" s="47">
        <f t="shared" si="903"/>
        <v>208</v>
      </c>
      <c r="AO930" s="47">
        <f t="shared" si="904"/>
        <v>232</v>
      </c>
      <c r="AP930" s="47">
        <f t="shared" si="905"/>
        <v>246</v>
      </c>
      <c r="AQ930" s="47">
        <f t="shared" si="906"/>
        <v>250</v>
      </c>
      <c r="AR930" s="47">
        <f t="shared" si="907"/>
        <v>247</v>
      </c>
      <c r="AS930" s="47">
        <f t="shared" si="908"/>
        <v>256</v>
      </c>
      <c r="AT930" s="47">
        <f t="shared" si="909"/>
        <v>257</v>
      </c>
      <c r="AU930" s="47">
        <f t="shared" si="910"/>
        <v>258</v>
      </c>
      <c r="AV930" s="47">
        <f t="shared" si="911"/>
        <v>249</v>
      </c>
      <c r="AW930" s="47">
        <f t="shared" si="912"/>
        <v>244</v>
      </c>
      <c r="AX930" s="47">
        <f t="shared" si="913"/>
        <v>237</v>
      </c>
      <c r="AY930" s="47">
        <f t="shared" si="914"/>
        <v>233</v>
      </c>
      <c r="AZ930" s="47" t="str">
        <f t="shared" si="915"/>
        <v>NA</v>
      </c>
      <c r="BA930" s="47" t="str">
        <f t="shared" si="916"/>
        <v>NA</v>
      </c>
      <c r="BB930" s="47">
        <f t="shared" si="917"/>
        <v>252</v>
      </c>
      <c r="BC930" s="47">
        <f t="shared" si="918"/>
        <v>250</v>
      </c>
      <c r="BD930" s="47">
        <f t="shared" si="919"/>
        <v>245</v>
      </c>
      <c r="BE930" s="47">
        <f t="shared" si="920"/>
        <v>244</v>
      </c>
    </row>
    <row r="931" spans="1:57" s="36" customFormat="1" ht="15" customHeight="1" x14ac:dyDescent="0.25">
      <c r="A931" s="54" t="s">
        <v>998</v>
      </c>
      <c r="B931" s="8" t="s">
        <v>925</v>
      </c>
      <c r="C931" s="81" t="s">
        <v>1127</v>
      </c>
      <c r="D931" s="37"/>
      <c r="E931" s="37"/>
      <c r="F931" s="37"/>
      <c r="G931" s="37"/>
      <c r="H931" s="37">
        <v>32328</v>
      </c>
      <c r="I931" s="37">
        <v>40462</v>
      </c>
      <c r="J931" s="98">
        <f>((L931-I931)/3)+I931</f>
        <v>67443.333333333328</v>
      </c>
      <c r="K931" s="98">
        <f>((L931-I931)/3)+J931</f>
        <v>94424.666666666657</v>
      </c>
      <c r="L931" s="37">
        <v>121406</v>
      </c>
      <c r="M931" s="37">
        <v>149962</v>
      </c>
      <c r="N931" s="37">
        <v>179923</v>
      </c>
      <c r="O931" s="37">
        <v>174715</v>
      </c>
      <c r="P931" s="37">
        <v>156733</v>
      </c>
      <c r="Q931" s="37">
        <v>162824</v>
      </c>
      <c r="R931" s="37">
        <v>153345</v>
      </c>
      <c r="S931" s="37">
        <v>168257</v>
      </c>
      <c r="T931" s="66">
        <v>189193</v>
      </c>
      <c r="U931" s="133">
        <f>((V931-T931)/2)+T931</f>
        <v>207391.5</v>
      </c>
      <c r="V931" s="67">
        <v>225590</v>
      </c>
      <c r="W931" s="67">
        <v>184324</v>
      </c>
      <c r="X931" s="67">
        <v>205224</v>
      </c>
      <c r="Y931" s="67"/>
      <c r="Z931" s="67"/>
      <c r="AA931" s="154">
        <v>244788</v>
      </c>
      <c r="AB931" s="154">
        <v>272936</v>
      </c>
      <c r="AC931" s="147">
        <v>263778</v>
      </c>
      <c r="AD931" s="147">
        <v>238944</v>
      </c>
      <c r="AE931" s="47" t="str">
        <f t="shared" si="894"/>
        <v>NA</v>
      </c>
      <c r="AF931" s="47" t="str">
        <f t="shared" si="895"/>
        <v>NA</v>
      </c>
      <c r="AG931" s="47" t="str">
        <f t="shared" si="896"/>
        <v>NA</v>
      </c>
      <c r="AH931" s="47" t="str">
        <f t="shared" si="897"/>
        <v>NA</v>
      </c>
      <c r="AI931" s="47">
        <f t="shared" si="898"/>
        <v>322</v>
      </c>
      <c r="AJ931" s="47">
        <f t="shared" si="899"/>
        <v>317</v>
      </c>
      <c r="AK931" s="47">
        <f t="shared" si="900"/>
        <v>273</v>
      </c>
      <c r="AL931" s="47">
        <f t="shared" si="901"/>
        <v>249</v>
      </c>
      <c r="AM931" s="47">
        <f t="shared" si="902"/>
        <v>234</v>
      </c>
      <c r="AN931" s="47">
        <f t="shared" si="903"/>
        <v>215</v>
      </c>
      <c r="AO931" s="47">
        <f t="shared" si="904"/>
        <v>205</v>
      </c>
      <c r="AP931" s="47">
        <f t="shared" si="905"/>
        <v>199</v>
      </c>
      <c r="AQ931" s="47">
        <f t="shared" si="906"/>
        <v>206</v>
      </c>
      <c r="AR931" s="47">
        <f t="shared" si="907"/>
        <v>207</v>
      </c>
      <c r="AS931" s="47">
        <f t="shared" si="908"/>
        <v>243</v>
      </c>
      <c r="AT931" s="47">
        <f t="shared" si="909"/>
        <v>243</v>
      </c>
      <c r="AU931" s="47">
        <f t="shared" si="910"/>
        <v>245</v>
      </c>
      <c r="AV931" s="47">
        <f t="shared" si="911"/>
        <v>248</v>
      </c>
      <c r="AW931" s="47">
        <f t="shared" si="912"/>
        <v>235</v>
      </c>
      <c r="AX931" s="47">
        <f t="shared" si="913"/>
        <v>226</v>
      </c>
      <c r="AY931" s="47">
        <f t="shared" si="914"/>
        <v>223</v>
      </c>
      <c r="AZ931" s="47" t="str">
        <f t="shared" si="915"/>
        <v>NA</v>
      </c>
      <c r="BA931" s="47" t="str">
        <f t="shared" si="916"/>
        <v>NA</v>
      </c>
      <c r="BB931" s="47">
        <f t="shared" si="917"/>
        <v>247</v>
      </c>
      <c r="BC931" s="47">
        <f t="shared" si="918"/>
        <v>253</v>
      </c>
      <c r="BD931" s="47">
        <f t="shared" si="919"/>
        <v>263</v>
      </c>
      <c r="BE931" s="47">
        <f t="shared" si="920"/>
        <v>272</v>
      </c>
    </row>
    <row r="932" spans="1:57" s="36" customFormat="1" ht="15" customHeight="1" x14ac:dyDescent="0.25">
      <c r="A932" s="54" t="s">
        <v>778</v>
      </c>
      <c r="B932" s="8" t="s">
        <v>911</v>
      </c>
      <c r="C932" s="81" t="s">
        <v>1127</v>
      </c>
      <c r="D932" s="37"/>
      <c r="E932" s="37"/>
      <c r="F932" s="37"/>
      <c r="G932" s="37"/>
      <c r="H932" s="37">
        <v>46960</v>
      </c>
      <c r="I932" s="37">
        <v>53694</v>
      </c>
      <c r="J932" s="37">
        <v>68474</v>
      </c>
      <c r="K932" s="37">
        <v>76079</v>
      </c>
      <c r="L932" s="37">
        <v>115019</v>
      </c>
      <c r="M932" s="37">
        <v>128692</v>
      </c>
      <c r="N932" s="37">
        <v>157959</v>
      </c>
      <c r="O932" s="37">
        <v>172631</v>
      </c>
      <c r="P932" s="37">
        <v>153091</v>
      </c>
      <c r="Q932" s="37">
        <v>162160</v>
      </c>
      <c r="R932" s="37">
        <v>175594</v>
      </c>
      <c r="S932" s="37">
        <v>181673</v>
      </c>
      <c r="T932" s="66">
        <v>195698</v>
      </c>
      <c r="U932" s="62">
        <v>230105</v>
      </c>
      <c r="V932" s="67">
        <v>203254</v>
      </c>
      <c r="W932" s="67">
        <v>147800</v>
      </c>
      <c r="X932" s="67">
        <v>162889</v>
      </c>
      <c r="Y932" s="67"/>
      <c r="Z932" s="67"/>
      <c r="AA932" s="154">
        <v>239733</v>
      </c>
      <c r="AB932" s="154">
        <v>268960</v>
      </c>
      <c r="AC932" s="147">
        <v>260828</v>
      </c>
      <c r="AD932" s="147">
        <v>242675</v>
      </c>
      <c r="AE932" s="47" t="str">
        <f t="shared" si="894"/>
        <v>NA</v>
      </c>
      <c r="AF932" s="47" t="str">
        <f t="shared" si="895"/>
        <v>NA</v>
      </c>
      <c r="AG932" s="47" t="str">
        <f t="shared" si="896"/>
        <v>NA</v>
      </c>
      <c r="AH932" s="47" t="str">
        <f t="shared" si="897"/>
        <v>NA</v>
      </c>
      <c r="AI932" s="47">
        <f t="shared" si="898"/>
        <v>275</v>
      </c>
      <c r="AJ932" s="47">
        <f t="shared" si="899"/>
        <v>284</v>
      </c>
      <c r="AK932" s="47">
        <f t="shared" si="900"/>
        <v>270</v>
      </c>
      <c r="AL932" s="47">
        <f t="shared" si="901"/>
        <v>286</v>
      </c>
      <c r="AM932" s="47">
        <f t="shared" si="902"/>
        <v>245</v>
      </c>
      <c r="AN932" s="47">
        <f t="shared" si="903"/>
        <v>247</v>
      </c>
      <c r="AO932" s="47">
        <f t="shared" si="904"/>
        <v>231</v>
      </c>
      <c r="AP932" s="47">
        <f t="shared" si="905"/>
        <v>203</v>
      </c>
      <c r="AQ932" s="47">
        <f t="shared" si="906"/>
        <v>213</v>
      </c>
      <c r="AR932" s="47">
        <f t="shared" si="907"/>
        <v>208</v>
      </c>
      <c r="AS932" s="47">
        <f t="shared" si="908"/>
        <v>221</v>
      </c>
      <c r="AT932" s="47">
        <f t="shared" si="909"/>
        <v>229</v>
      </c>
      <c r="AU932" s="47">
        <f t="shared" si="910"/>
        <v>238</v>
      </c>
      <c r="AV932" s="47">
        <f t="shared" si="911"/>
        <v>233</v>
      </c>
      <c r="AW932" s="47">
        <f t="shared" si="912"/>
        <v>256</v>
      </c>
      <c r="AX932" s="47">
        <f t="shared" si="913"/>
        <v>260</v>
      </c>
      <c r="AY932" s="47">
        <f t="shared" si="914"/>
        <v>259</v>
      </c>
      <c r="AZ932" s="47" t="str">
        <f t="shared" si="915"/>
        <v>NA</v>
      </c>
      <c r="BA932" s="47" t="str">
        <f t="shared" si="916"/>
        <v>NA</v>
      </c>
      <c r="BB932" s="47">
        <f t="shared" si="917"/>
        <v>254</v>
      </c>
      <c r="BC932" s="47">
        <f t="shared" si="918"/>
        <v>258</v>
      </c>
      <c r="BD932" s="47">
        <f t="shared" si="919"/>
        <v>268</v>
      </c>
      <c r="BE932" s="47">
        <f t="shared" si="920"/>
        <v>269</v>
      </c>
    </row>
    <row r="933" spans="1:57" s="36" customFormat="1" ht="15" customHeight="1" x14ac:dyDescent="0.25">
      <c r="A933" s="54" t="s">
        <v>310</v>
      </c>
      <c r="B933" s="8" t="s">
        <v>912</v>
      </c>
      <c r="C933" s="81" t="s">
        <v>1127</v>
      </c>
      <c r="D933" s="37"/>
      <c r="E933" s="37"/>
      <c r="F933" s="37"/>
      <c r="G933" s="37"/>
      <c r="H933" s="37">
        <v>95293</v>
      </c>
      <c r="I933" s="37">
        <v>98208</v>
      </c>
      <c r="J933" s="37">
        <v>116089</v>
      </c>
      <c r="K933" s="37">
        <v>141058</v>
      </c>
      <c r="L933" s="37">
        <v>167799</v>
      </c>
      <c r="M933" s="37">
        <v>169987</v>
      </c>
      <c r="N933" s="37">
        <v>172708</v>
      </c>
      <c r="O933" s="37">
        <v>168907</v>
      </c>
      <c r="P933" s="37">
        <v>153570</v>
      </c>
      <c r="Q933" s="37">
        <v>142261</v>
      </c>
      <c r="R933" s="37">
        <v>162708</v>
      </c>
      <c r="S933" s="37">
        <v>182213</v>
      </c>
      <c r="T933" s="66">
        <v>203216</v>
      </c>
      <c r="U933" s="62">
        <v>233802</v>
      </c>
      <c r="V933" s="67">
        <v>235283</v>
      </c>
      <c r="W933" s="67">
        <v>160596</v>
      </c>
      <c r="X933" s="67">
        <v>171659</v>
      </c>
      <c r="Y933" s="67"/>
      <c r="Z933" s="67"/>
      <c r="AA933" s="154">
        <v>242887</v>
      </c>
      <c r="AB933" s="154">
        <v>267515</v>
      </c>
      <c r="AC933" s="147">
        <v>287953</v>
      </c>
      <c r="AD933" s="147">
        <v>267389</v>
      </c>
      <c r="AE933" s="47" t="str">
        <f t="shared" si="894"/>
        <v>NA</v>
      </c>
      <c r="AF933" s="47" t="str">
        <f t="shared" si="895"/>
        <v>NA</v>
      </c>
      <c r="AG933" s="47" t="str">
        <f t="shared" si="896"/>
        <v>NA</v>
      </c>
      <c r="AH933" s="47" t="str">
        <f t="shared" si="897"/>
        <v>NA</v>
      </c>
      <c r="AI933" s="47">
        <f t="shared" si="898"/>
        <v>171</v>
      </c>
      <c r="AJ933" s="47">
        <f t="shared" si="899"/>
        <v>185</v>
      </c>
      <c r="AK933" s="47">
        <f t="shared" si="900"/>
        <v>183</v>
      </c>
      <c r="AL933" s="47">
        <f t="shared" si="901"/>
        <v>184</v>
      </c>
      <c r="AM933" s="47">
        <f t="shared" si="902"/>
        <v>181</v>
      </c>
      <c r="AN933" s="47">
        <f t="shared" si="903"/>
        <v>194</v>
      </c>
      <c r="AO933" s="47">
        <f t="shared" si="904"/>
        <v>215</v>
      </c>
      <c r="AP933" s="47">
        <f t="shared" si="905"/>
        <v>206</v>
      </c>
      <c r="AQ933" s="47">
        <f t="shared" si="906"/>
        <v>211</v>
      </c>
      <c r="AR933" s="47">
        <f t="shared" si="907"/>
        <v>231</v>
      </c>
      <c r="AS933" s="47">
        <f t="shared" si="908"/>
        <v>232</v>
      </c>
      <c r="AT933" s="47">
        <f t="shared" si="909"/>
        <v>228</v>
      </c>
      <c r="AU933" s="47">
        <f t="shared" si="910"/>
        <v>229</v>
      </c>
      <c r="AV933" s="47">
        <f t="shared" si="911"/>
        <v>229</v>
      </c>
      <c r="AW933" s="47">
        <f t="shared" si="912"/>
        <v>230</v>
      </c>
      <c r="AX933" s="47">
        <f t="shared" si="913"/>
        <v>245</v>
      </c>
      <c r="AY933" s="47">
        <f t="shared" si="914"/>
        <v>251</v>
      </c>
      <c r="AZ933" s="47" t="str">
        <f t="shared" si="915"/>
        <v>NA</v>
      </c>
      <c r="BA933" s="47" t="str">
        <f t="shared" si="916"/>
        <v>NA</v>
      </c>
      <c r="BB933" s="47">
        <f t="shared" si="917"/>
        <v>248</v>
      </c>
      <c r="BC933" s="47">
        <f t="shared" si="918"/>
        <v>259</v>
      </c>
      <c r="BD933" s="47">
        <f t="shared" si="919"/>
        <v>247</v>
      </c>
      <c r="BE933" s="47">
        <f t="shared" si="920"/>
        <v>259</v>
      </c>
    </row>
    <row r="934" spans="1:57" s="36" customFormat="1" ht="15" customHeight="1" x14ac:dyDescent="0.25">
      <c r="A934" s="54" t="s">
        <v>231</v>
      </c>
      <c r="B934" s="8" t="s">
        <v>942</v>
      </c>
      <c r="C934" s="81" t="s">
        <v>1127</v>
      </c>
      <c r="D934" s="37"/>
      <c r="E934" s="37"/>
      <c r="F934" s="37"/>
      <c r="G934" s="37"/>
      <c r="H934" s="37">
        <v>91539</v>
      </c>
      <c r="I934" s="37">
        <v>100473</v>
      </c>
      <c r="J934" s="37">
        <v>114051</v>
      </c>
      <c r="K934" s="37">
        <v>132275</v>
      </c>
      <c r="L934" s="37">
        <v>144398</v>
      </c>
      <c r="M934" s="37">
        <v>162418</v>
      </c>
      <c r="N934" s="37">
        <v>198274</v>
      </c>
      <c r="O934" s="37">
        <v>173137</v>
      </c>
      <c r="P934" s="37">
        <v>156696</v>
      </c>
      <c r="Q934" s="37">
        <v>158602</v>
      </c>
      <c r="R934" s="37">
        <v>185527</v>
      </c>
      <c r="S934" s="37">
        <v>207512</v>
      </c>
      <c r="T934" s="66">
        <v>234386</v>
      </c>
      <c r="U934" s="62">
        <v>275557</v>
      </c>
      <c r="V934" s="67">
        <v>267220</v>
      </c>
      <c r="W934" s="67">
        <v>183848</v>
      </c>
      <c r="X934" s="67">
        <v>198548</v>
      </c>
      <c r="Y934" s="67"/>
      <c r="Z934" s="67"/>
      <c r="AA934" s="154">
        <v>233804</v>
      </c>
      <c r="AB934" s="154">
        <v>263892</v>
      </c>
      <c r="AC934" s="147">
        <v>261501</v>
      </c>
      <c r="AD934" s="147">
        <v>250976</v>
      </c>
      <c r="AE934" s="47" t="str">
        <f t="shared" si="894"/>
        <v>NA</v>
      </c>
      <c r="AF934" s="47" t="str">
        <f t="shared" si="895"/>
        <v>NA</v>
      </c>
      <c r="AG934" s="47" t="str">
        <f t="shared" si="896"/>
        <v>NA</v>
      </c>
      <c r="AH934" s="47" t="str">
        <f t="shared" si="897"/>
        <v>NA</v>
      </c>
      <c r="AI934" s="47">
        <f t="shared" si="898"/>
        <v>176</v>
      </c>
      <c r="AJ934" s="47">
        <f t="shared" si="899"/>
        <v>183</v>
      </c>
      <c r="AK934" s="47">
        <f t="shared" si="900"/>
        <v>189</v>
      </c>
      <c r="AL934" s="47">
        <f t="shared" si="901"/>
        <v>191</v>
      </c>
      <c r="AM934" s="47">
        <f t="shared" si="902"/>
        <v>199</v>
      </c>
      <c r="AN934" s="47">
        <f t="shared" si="903"/>
        <v>200</v>
      </c>
      <c r="AO934" s="47">
        <f t="shared" si="904"/>
        <v>197</v>
      </c>
      <c r="AP934" s="47">
        <f t="shared" si="905"/>
        <v>202</v>
      </c>
      <c r="AQ934" s="47">
        <f t="shared" si="906"/>
        <v>207</v>
      </c>
      <c r="AR934" s="47">
        <f t="shared" si="907"/>
        <v>212</v>
      </c>
      <c r="AS934" s="47">
        <f t="shared" si="908"/>
        <v>210</v>
      </c>
      <c r="AT934" s="47">
        <f t="shared" si="909"/>
        <v>208</v>
      </c>
      <c r="AU934" s="47">
        <f t="shared" si="910"/>
        <v>208</v>
      </c>
      <c r="AV934" s="47">
        <f t="shared" si="911"/>
        <v>209</v>
      </c>
      <c r="AW934" s="47">
        <f t="shared" si="912"/>
        <v>214</v>
      </c>
      <c r="AX934" s="47">
        <f t="shared" si="913"/>
        <v>227</v>
      </c>
      <c r="AY934" s="47">
        <f t="shared" si="914"/>
        <v>227</v>
      </c>
      <c r="AZ934" s="47" t="str">
        <f t="shared" si="915"/>
        <v>NA</v>
      </c>
      <c r="BA934" s="47" t="str">
        <f t="shared" si="916"/>
        <v>NA</v>
      </c>
      <c r="BB934" s="47">
        <f t="shared" si="917"/>
        <v>258</v>
      </c>
      <c r="BC934" s="47">
        <f t="shared" si="918"/>
        <v>261</v>
      </c>
      <c r="BD934" s="47">
        <f t="shared" si="919"/>
        <v>266</v>
      </c>
      <c r="BE934" s="47">
        <f t="shared" si="920"/>
        <v>264</v>
      </c>
    </row>
    <row r="935" spans="1:57" s="36" customFormat="1" ht="15" customHeight="1" x14ac:dyDescent="0.25">
      <c r="A935" s="54" t="s">
        <v>380</v>
      </c>
      <c r="B935" s="8" t="s">
        <v>915</v>
      </c>
      <c r="C935" s="81" t="s">
        <v>1127</v>
      </c>
      <c r="D935" s="37"/>
      <c r="E935" s="37"/>
      <c r="F935" s="37"/>
      <c r="G935" s="37"/>
      <c r="H935" s="37"/>
      <c r="I935" s="37"/>
      <c r="J935" s="37"/>
      <c r="K935" s="37"/>
      <c r="L935" s="37">
        <v>69094</v>
      </c>
      <c r="M935" s="37">
        <v>77387</v>
      </c>
      <c r="N935" s="37">
        <v>85534</v>
      </c>
      <c r="O935" s="37">
        <v>81342</v>
      </c>
      <c r="P935" s="37">
        <v>67853</v>
      </c>
      <c r="Q935" s="37">
        <v>70410</v>
      </c>
      <c r="R935" s="37">
        <v>80071</v>
      </c>
      <c r="S935" s="37">
        <v>88627</v>
      </c>
      <c r="T935" s="66">
        <v>96341</v>
      </c>
      <c r="U935" s="62">
        <v>118829</v>
      </c>
      <c r="V935" s="67">
        <v>114953</v>
      </c>
      <c r="W935" s="67">
        <v>90523</v>
      </c>
      <c r="X935" s="67">
        <v>134490</v>
      </c>
      <c r="Y935" s="67"/>
      <c r="Z935" s="67"/>
      <c r="AA935" s="154">
        <v>202302</v>
      </c>
      <c r="AB935" s="154">
        <v>261549</v>
      </c>
      <c r="AC935" s="147">
        <v>263450</v>
      </c>
      <c r="AD935" s="147">
        <v>304147</v>
      </c>
      <c r="AE935" s="47" t="str">
        <f t="shared" si="894"/>
        <v>NA</v>
      </c>
      <c r="AF935" s="47" t="str">
        <f t="shared" si="895"/>
        <v>NA</v>
      </c>
      <c r="AG935" s="47" t="str">
        <f t="shared" si="896"/>
        <v>NA</v>
      </c>
      <c r="AH935" s="47" t="str">
        <f t="shared" si="897"/>
        <v>NA</v>
      </c>
      <c r="AI935" s="47" t="str">
        <f t="shared" si="898"/>
        <v>NA</v>
      </c>
      <c r="AJ935" s="47" t="str">
        <f t="shared" si="899"/>
        <v>NA</v>
      </c>
      <c r="AK935" s="47" t="str">
        <f t="shared" si="900"/>
        <v>NA</v>
      </c>
      <c r="AL935" s="47" t="str">
        <f t="shared" si="901"/>
        <v>NA</v>
      </c>
      <c r="AM935" s="47">
        <f t="shared" si="902"/>
        <v>319</v>
      </c>
      <c r="AN935" s="47">
        <f t="shared" si="903"/>
        <v>322</v>
      </c>
      <c r="AO935" s="47">
        <f t="shared" si="904"/>
        <v>333</v>
      </c>
      <c r="AP935" s="47">
        <f t="shared" si="905"/>
        <v>335</v>
      </c>
      <c r="AQ935" s="47">
        <f t="shared" si="906"/>
        <v>360</v>
      </c>
      <c r="AR935" s="47">
        <f t="shared" si="907"/>
        <v>354</v>
      </c>
      <c r="AS935" s="47">
        <f t="shared" si="908"/>
        <v>357</v>
      </c>
      <c r="AT935" s="47">
        <f t="shared" si="909"/>
        <v>353</v>
      </c>
      <c r="AU935" s="47">
        <f t="shared" si="910"/>
        <v>359</v>
      </c>
      <c r="AV935" s="47">
        <f t="shared" si="911"/>
        <v>342</v>
      </c>
      <c r="AW935" s="47">
        <f t="shared" si="912"/>
        <v>356</v>
      </c>
      <c r="AX935" s="47">
        <f t="shared" si="913"/>
        <v>340</v>
      </c>
      <c r="AY935" s="47">
        <f t="shared" si="914"/>
        <v>295</v>
      </c>
      <c r="AZ935" s="47" t="str">
        <f t="shared" si="915"/>
        <v>NA</v>
      </c>
      <c r="BA935" s="47" t="str">
        <f t="shared" si="916"/>
        <v>NA</v>
      </c>
      <c r="BB935" s="47">
        <f t="shared" si="917"/>
        <v>277</v>
      </c>
      <c r="BC935" s="47">
        <f t="shared" si="918"/>
        <v>263</v>
      </c>
      <c r="BD935" s="47">
        <f t="shared" si="919"/>
        <v>264</v>
      </c>
      <c r="BE935" s="47">
        <f t="shared" si="920"/>
        <v>237</v>
      </c>
    </row>
    <row r="936" spans="1:57" s="36" customFormat="1" ht="15" customHeight="1" x14ac:dyDescent="0.25">
      <c r="A936" s="54" t="s">
        <v>982</v>
      </c>
      <c r="B936" s="8" t="s">
        <v>915</v>
      </c>
      <c r="C936" s="81" t="s">
        <v>1127</v>
      </c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>
        <v>99833</v>
      </c>
      <c r="O936" s="37">
        <v>105196</v>
      </c>
      <c r="P936" s="37">
        <v>96096</v>
      </c>
      <c r="Q936" s="37">
        <v>95459</v>
      </c>
      <c r="R936" s="37">
        <v>109756</v>
      </c>
      <c r="S936" s="37">
        <v>123276</v>
      </c>
      <c r="T936" s="66">
        <v>143625</v>
      </c>
      <c r="U936" s="62">
        <v>174670</v>
      </c>
      <c r="V936" s="67">
        <v>161299</v>
      </c>
      <c r="W936" s="67">
        <v>121049</v>
      </c>
      <c r="X936" s="67">
        <v>140824</v>
      </c>
      <c r="Y936" s="67"/>
      <c r="Z936" s="67"/>
      <c r="AA936" s="154">
        <v>203875</v>
      </c>
      <c r="AB936" s="154">
        <v>260632</v>
      </c>
      <c r="AC936" s="147">
        <v>296807</v>
      </c>
      <c r="AD936" s="147">
        <v>280034</v>
      </c>
      <c r="AE936" s="47" t="str">
        <f t="shared" si="894"/>
        <v>NA</v>
      </c>
      <c r="AF936" s="47" t="str">
        <f t="shared" si="895"/>
        <v>NA</v>
      </c>
      <c r="AG936" s="47" t="str">
        <f t="shared" si="896"/>
        <v>NA</v>
      </c>
      <c r="AH936" s="47" t="str">
        <f t="shared" si="897"/>
        <v>NA</v>
      </c>
      <c r="AI936" s="47" t="str">
        <f t="shared" si="898"/>
        <v>NA</v>
      </c>
      <c r="AJ936" s="47" t="str">
        <f t="shared" si="899"/>
        <v>NA</v>
      </c>
      <c r="AK936" s="47" t="str">
        <f t="shared" si="900"/>
        <v>NA</v>
      </c>
      <c r="AL936" s="47" t="str">
        <f t="shared" si="901"/>
        <v>NA</v>
      </c>
      <c r="AM936" s="47" t="str">
        <f t="shared" si="902"/>
        <v>NA</v>
      </c>
      <c r="AN936" s="47" t="str">
        <f t="shared" si="903"/>
        <v>NA</v>
      </c>
      <c r="AO936" s="47">
        <f t="shared" si="904"/>
        <v>307</v>
      </c>
      <c r="AP936" s="47">
        <f t="shared" si="905"/>
        <v>292</v>
      </c>
      <c r="AQ936" s="47">
        <f t="shared" si="906"/>
        <v>292</v>
      </c>
      <c r="AR936" s="47">
        <f t="shared" si="907"/>
        <v>306</v>
      </c>
      <c r="AS936" s="47">
        <f t="shared" si="908"/>
        <v>305</v>
      </c>
      <c r="AT936" s="47">
        <f t="shared" si="909"/>
        <v>300</v>
      </c>
      <c r="AU936" s="47">
        <f t="shared" si="910"/>
        <v>293</v>
      </c>
      <c r="AV936" s="47">
        <f t="shared" si="911"/>
        <v>287</v>
      </c>
      <c r="AW936" s="47">
        <f t="shared" si="912"/>
        <v>298</v>
      </c>
      <c r="AX936" s="47">
        <f t="shared" si="913"/>
        <v>295</v>
      </c>
      <c r="AY936" s="47">
        <f t="shared" si="914"/>
        <v>285</v>
      </c>
      <c r="AZ936" s="47" t="str">
        <f t="shared" si="915"/>
        <v>NA</v>
      </c>
      <c r="BA936" s="47" t="str">
        <f t="shared" si="916"/>
        <v>NA</v>
      </c>
      <c r="BB936" s="47">
        <f t="shared" si="917"/>
        <v>275</v>
      </c>
      <c r="BC936" s="47">
        <f t="shared" si="918"/>
        <v>264</v>
      </c>
      <c r="BD936" s="47">
        <f t="shared" si="919"/>
        <v>244</v>
      </c>
      <c r="BE936" s="47">
        <f t="shared" si="920"/>
        <v>249</v>
      </c>
    </row>
    <row r="937" spans="1:57" s="36" customFormat="1" ht="15" customHeight="1" x14ac:dyDescent="0.25">
      <c r="A937" s="54" t="s">
        <v>2160</v>
      </c>
      <c r="B937" s="82" t="s">
        <v>907</v>
      </c>
      <c r="C937" s="81" t="s">
        <v>1127</v>
      </c>
      <c r="D937" s="37"/>
      <c r="E937" s="37"/>
      <c r="F937" s="37"/>
      <c r="G937" s="37"/>
      <c r="H937" s="37">
        <v>73745</v>
      </c>
      <c r="I937" s="37">
        <v>79819</v>
      </c>
      <c r="J937" s="37">
        <v>103207</v>
      </c>
      <c r="K937" s="37">
        <v>126654</v>
      </c>
      <c r="L937" s="37">
        <v>134218</v>
      </c>
      <c r="M937" s="37">
        <v>125568</v>
      </c>
      <c r="N937" s="37">
        <v>166644</v>
      </c>
      <c r="O937" s="37">
        <v>142356</v>
      </c>
      <c r="P937" s="37">
        <v>134971</v>
      </c>
      <c r="Q937" s="37">
        <v>136721</v>
      </c>
      <c r="R937" s="37">
        <v>159911</v>
      </c>
      <c r="S937" s="37">
        <v>190350</v>
      </c>
      <c r="T937" s="37">
        <v>213393</v>
      </c>
      <c r="U937" s="84">
        <v>249599</v>
      </c>
      <c r="V937" s="120">
        <v>224944</v>
      </c>
      <c r="W937" s="120">
        <v>151950</v>
      </c>
      <c r="X937" s="120">
        <v>166973</v>
      </c>
      <c r="Y937" s="120"/>
      <c r="Z937" s="120"/>
      <c r="AA937" s="154">
        <v>217933</v>
      </c>
      <c r="AB937" s="154">
        <v>258462</v>
      </c>
      <c r="AC937" s="147">
        <v>256630</v>
      </c>
      <c r="AD937" s="147">
        <v>241944</v>
      </c>
      <c r="AE937" s="134" t="str">
        <f t="shared" si="894"/>
        <v>NA</v>
      </c>
      <c r="AF937" s="134" t="str">
        <f t="shared" si="895"/>
        <v>NA</v>
      </c>
      <c r="AG937" s="134" t="str">
        <f t="shared" si="896"/>
        <v>NA</v>
      </c>
      <c r="AH937" s="134" t="str">
        <f t="shared" si="897"/>
        <v>NA</v>
      </c>
      <c r="AI937" s="134">
        <f t="shared" si="898"/>
        <v>202</v>
      </c>
      <c r="AJ937" s="134">
        <f t="shared" si="899"/>
        <v>214</v>
      </c>
      <c r="AK937" s="134">
        <f t="shared" si="900"/>
        <v>199</v>
      </c>
      <c r="AL937" s="134">
        <f t="shared" si="901"/>
        <v>197</v>
      </c>
      <c r="AM937" s="134">
        <f t="shared" si="902"/>
        <v>209</v>
      </c>
      <c r="AN937" s="134">
        <f t="shared" si="903"/>
        <v>249</v>
      </c>
      <c r="AO937" s="134">
        <f t="shared" si="904"/>
        <v>220</v>
      </c>
      <c r="AP937" s="134">
        <f t="shared" si="905"/>
        <v>239</v>
      </c>
      <c r="AQ937" s="134">
        <f t="shared" si="906"/>
        <v>234</v>
      </c>
      <c r="AR937" s="134">
        <f t="shared" si="907"/>
        <v>238</v>
      </c>
      <c r="AS937" s="134">
        <f t="shared" si="908"/>
        <v>233</v>
      </c>
      <c r="AT937" s="134">
        <f t="shared" si="909"/>
        <v>222</v>
      </c>
      <c r="AU937" s="134">
        <f t="shared" si="910"/>
        <v>223</v>
      </c>
      <c r="AV937" s="134">
        <f t="shared" si="911"/>
        <v>221</v>
      </c>
      <c r="AW937" s="134">
        <f t="shared" si="912"/>
        <v>236</v>
      </c>
      <c r="AX937" s="134">
        <f t="shared" si="913"/>
        <v>250</v>
      </c>
      <c r="AY937" s="134">
        <f t="shared" si="914"/>
        <v>254</v>
      </c>
      <c r="AZ937" s="134" t="str">
        <f t="shared" si="915"/>
        <v>NA</v>
      </c>
      <c r="BA937" s="134" t="str">
        <f t="shared" si="916"/>
        <v>NA</v>
      </c>
      <c r="BB937" s="47">
        <f t="shared" si="917"/>
        <v>264</v>
      </c>
      <c r="BC937" s="47">
        <f t="shared" si="918"/>
        <v>265</v>
      </c>
      <c r="BD937" s="47">
        <f t="shared" si="919"/>
        <v>270</v>
      </c>
      <c r="BE937" s="47">
        <f t="shared" si="920"/>
        <v>270</v>
      </c>
    </row>
    <row r="938" spans="1:57" s="36" customFormat="1" ht="15" customHeight="1" x14ac:dyDescent="0.25">
      <c r="A938" s="54" t="s">
        <v>365</v>
      </c>
      <c r="B938" s="8" t="s">
        <v>915</v>
      </c>
      <c r="C938" s="81" t="s">
        <v>1127</v>
      </c>
      <c r="D938" s="37"/>
      <c r="E938" s="37"/>
      <c r="F938" s="37"/>
      <c r="G938" s="37"/>
      <c r="H938" s="37">
        <v>38230</v>
      </c>
      <c r="I938" s="37">
        <v>44898</v>
      </c>
      <c r="J938" s="37">
        <v>49820</v>
      </c>
      <c r="K938" s="37">
        <v>60663</v>
      </c>
      <c r="L938" s="37">
        <v>71617</v>
      </c>
      <c r="M938" s="37">
        <v>82549</v>
      </c>
      <c r="N938" s="37">
        <v>87052</v>
      </c>
      <c r="O938" s="37">
        <v>80698</v>
      </c>
      <c r="P938" s="37">
        <v>70604</v>
      </c>
      <c r="Q938" s="37">
        <v>72630</v>
      </c>
      <c r="R938" s="37">
        <v>88336</v>
      </c>
      <c r="S938" s="37">
        <v>99315</v>
      </c>
      <c r="T938" s="66">
        <v>114243</v>
      </c>
      <c r="U938" s="62">
        <v>135068</v>
      </c>
      <c r="V938" s="67">
        <v>138284</v>
      </c>
      <c r="W938" s="67">
        <v>115693</v>
      </c>
      <c r="X938" s="67">
        <v>126482</v>
      </c>
      <c r="Y938" s="67"/>
      <c r="Z938" s="67"/>
      <c r="AA938" s="154">
        <v>197593</v>
      </c>
      <c r="AB938" s="154">
        <v>257187</v>
      </c>
      <c r="AC938" s="147">
        <v>256686</v>
      </c>
      <c r="AD938" s="147">
        <v>246967</v>
      </c>
      <c r="AE938" s="47" t="str">
        <f t="shared" si="894"/>
        <v>NA</v>
      </c>
      <c r="AF938" s="47" t="str">
        <f t="shared" si="895"/>
        <v>NA</v>
      </c>
      <c r="AG938" s="47" t="str">
        <f t="shared" si="896"/>
        <v>NA</v>
      </c>
      <c r="AH938" s="47" t="str">
        <f t="shared" si="897"/>
        <v>NA</v>
      </c>
      <c r="AI938" s="47">
        <f t="shared" si="898"/>
        <v>297</v>
      </c>
      <c r="AJ938" s="47">
        <f t="shared" si="899"/>
        <v>304</v>
      </c>
      <c r="AK938" s="47">
        <f t="shared" si="900"/>
        <v>310</v>
      </c>
      <c r="AL938" s="47">
        <f t="shared" si="901"/>
        <v>307</v>
      </c>
      <c r="AM938" s="47">
        <f t="shared" si="902"/>
        <v>312</v>
      </c>
      <c r="AN938" s="47">
        <f t="shared" si="903"/>
        <v>310</v>
      </c>
      <c r="AO938" s="47">
        <f t="shared" si="904"/>
        <v>330</v>
      </c>
      <c r="AP938" s="47">
        <f t="shared" si="905"/>
        <v>336</v>
      </c>
      <c r="AQ938" s="47">
        <f t="shared" si="906"/>
        <v>350</v>
      </c>
      <c r="AR938" s="47">
        <f t="shared" si="907"/>
        <v>349</v>
      </c>
      <c r="AS938" s="47">
        <f t="shared" si="908"/>
        <v>342</v>
      </c>
      <c r="AT938" s="47">
        <f t="shared" si="909"/>
        <v>335</v>
      </c>
      <c r="AU938" s="47">
        <f t="shared" si="910"/>
        <v>324</v>
      </c>
      <c r="AV938" s="47">
        <f t="shared" si="911"/>
        <v>321</v>
      </c>
      <c r="AW938" s="47">
        <f t="shared" si="912"/>
        <v>323</v>
      </c>
      <c r="AX938" s="47">
        <f t="shared" si="913"/>
        <v>302</v>
      </c>
      <c r="AY938" s="47">
        <f t="shared" si="914"/>
        <v>304</v>
      </c>
      <c r="AZ938" s="47" t="str">
        <f t="shared" si="915"/>
        <v>NA</v>
      </c>
      <c r="BA938" s="47" t="str">
        <f t="shared" si="916"/>
        <v>NA</v>
      </c>
      <c r="BB938" s="47">
        <f t="shared" si="917"/>
        <v>279</v>
      </c>
      <c r="BC938" s="47">
        <f t="shared" si="918"/>
        <v>266</v>
      </c>
      <c r="BD938" s="47">
        <f t="shared" si="919"/>
        <v>269</v>
      </c>
      <c r="BE938" s="47">
        <f t="shared" si="920"/>
        <v>266</v>
      </c>
    </row>
    <row r="939" spans="1:57" s="36" customFormat="1" ht="15" customHeight="1" x14ac:dyDescent="0.25">
      <c r="A939" s="54" t="s">
        <v>981</v>
      </c>
      <c r="B939" s="8" t="s">
        <v>911</v>
      </c>
      <c r="C939" s="81" t="s">
        <v>1127</v>
      </c>
      <c r="D939" s="37"/>
      <c r="E939" s="37"/>
      <c r="F939" s="37"/>
      <c r="G939" s="37"/>
      <c r="H939" s="37">
        <v>88828</v>
      </c>
      <c r="I939" s="37">
        <v>97315</v>
      </c>
      <c r="J939" s="37">
        <v>121082</v>
      </c>
      <c r="K939" s="37">
        <v>137372</v>
      </c>
      <c r="L939" s="37">
        <v>163488</v>
      </c>
      <c r="M939" s="37">
        <v>188270</v>
      </c>
      <c r="N939" s="37">
        <v>224260</v>
      </c>
      <c r="O939" s="37">
        <v>206534</v>
      </c>
      <c r="P939" s="37">
        <v>189584</v>
      </c>
      <c r="Q939" s="37">
        <v>193011</v>
      </c>
      <c r="R939" s="37">
        <v>218818</v>
      </c>
      <c r="S939" s="37">
        <v>225393</v>
      </c>
      <c r="T939" s="66">
        <v>241450</v>
      </c>
      <c r="U939" s="62">
        <v>268348</v>
      </c>
      <c r="V939" s="67">
        <v>237480</v>
      </c>
      <c r="W939" s="67">
        <v>172585</v>
      </c>
      <c r="X939" s="67">
        <v>183355</v>
      </c>
      <c r="Y939" s="67"/>
      <c r="Z939" s="67"/>
      <c r="AA939" s="154">
        <v>203337</v>
      </c>
      <c r="AB939" s="154">
        <v>217082</v>
      </c>
      <c r="AC939" s="147">
        <v>212859</v>
      </c>
      <c r="AD939" s="147">
        <v>172215</v>
      </c>
      <c r="AE939" s="47" t="str">
        <f t="shared" si="894"/>
        <v>NA</v>
      </c>
      <c r="AF939" s="47" t="str">
        <f t="shared" si="895"/>
        <v>NA</v>
      </c>
      <c r="AG939" s="47" t="str">
        <f t="shared" si="896"/>
        <v>NA</v>
      </c>
      <c r="AH939" s="47" t="str">
        <f t="shared" si="897"/>
        <v>NA</v>
      </c>
      <c r="AI939" s="47">
        <f t="shared" si="898"/>
        <v>180</v>
      </c>
      <c r="AJ939" s="47">
        <f t="shared" si="899"/>
        <v>189</v>
      </c>
      <c r="AK939" s="47">
        <f t="shared" si="900"/>
        <v>178</v>
      </c>
      <c r="AL939" s="47">
        <f t="shared" si="901"/>
        <v>188</v>
      </c>
      <c r="AM939" s="47">
        <f t="shared" si="902"/>
        <v>186</v>
      </c>
      <c r="AN939" s="47">
        <f t="shared" si="903"/>
        <v>183</v>
      </c>
      <c r="AO939" s="47">
        <f t="shared" si="904"/>
        <v>175</v>
      </c>
      <c r="AP939" s="47">
        <f t="shared" si="905"/>
        <v>178</v>
      </c>
      <c r="AQ939" s="47">
        <f t="shared" si="906"/>
        <v>182</v>
      </c>
      <c r="AR939" s="47">
        <f t="shared" si="907"/>
        <v>182</v>
      </c>
      <c r="AS939" s="47">
        <f t="shared" si="908"/>
        <v>188</v>
      </c>
      <c r="AT939" s="47">
        <f t="shared" si="909"/>
        <v>197</v>
      </c>
      <c r="AU939" s="47">
        <f t="shared" si="910"/>
        <v>205</v>
      </c>
      <c r="AV939" s="47">
        <f t="shared" si="911"/>
        <v>216</v>
      </c>
      <c r="AW939" s="47">
        <f t="shared" si="912"/>
        <v>226</v>
      </c>
      <c r="AX939" s="47">
        <f t="shared" si="913"/>
        <v>234</v>
      </c>
      <c r="AY939" s="47">
        <f t="shared" si="914"/>
        <v>234</v>
      </c>
      <c r="AZ939" s="47" t="str">
        <f t="shared" si="915"/>
        <v>NA</v>
      </c>
      <c r="BA939" s="47" t="str">
        <f t="shared" si="916"/>
        <v>NA</v>
      </c>
      <c r="BB939" s="47">
        <f t="shared" si="917"/>
        <v>276</v>
      </c>
      <c r="BC939" s="47">
        <f t="shared" si="918"/>
        <v>285</v>
      </c>
      <c r="BD939" s="47">
        <f t="shared" si="919"/>
        <v>293</v>
      </c>
      <c r="BE939" s="47">
        <f t="shared" si="920"/>
        <v>333</v>
      </c>
    </row>
    <row r="940" spans="1:57" s="36" customFormat="1" ht="15" customHeight="1" x14ac:dyDescent="0.25">
      <c r="A940" s="54" t="s">
        <v>530</v>
      </c>
      <c r="B940" s="8" t="s">
        <v>912</v>
      </c>
      <c r="C940" s="81" t="s">
        <v>1127</v>
      </c>
      <c r="D940" s="37"/>
      <c r="E940" s="37"/>
      <c r="F940" s="37"/>
      <c r="G940" s="37"/>
      <c r="H940" s="37"/>
      <c r="I940" s="37"/>
      <c r="J940" s="37">
        <v>14155</v>
      </c>
      <c r="K940" s="37">
        <v>17158</v>
      </c>
      <c r="L940" s="37">
        <v>19379</v>
      </c>
      <c r="M940" s="37">
        <v>22383</v>
      </c>
      <c r="N940" s="37">
        <v>38145</v>
      </c>
      <c r="O940" s="37">
        <v>40450</v>
      </c>
      <c r="P940" s="37">
        <v>40419</v>
      </c>
      <c r="Q940" s="37">
        <v>43699</v>
      </c>
      <c r="R940" s="37">
        <v>57849</v>
      </c>
      <c r="S940" s="37">
        <v>63888</v>
      </c>
      <c r="T940" s="66">
        <v>76543</v>
      </c>
      <c r="U940" s="62">
        <v>103136</v>
      </c>
      <c r="V940" s="67">
        <v>113204</v>
      </c>
      <c r="W940" s="67">
        <v>100277</v>
      </c>
      <c r="X940" s="67">
        <v>125757</v>
      </c>
      <c r="Y940" s="67"/>
      <c r="Z940" s="67"/>
      <c r="AA940" s="154">
        <v>180716</v>
      </c>
      <c r="AB940" s="154">
        <v>214446</v>
      </c>
      <c r="AC940" s="147">
        <v>247397</v>
      </c>
      <c r="AD940" s="147">
        <v>262191</v>
      </c>
      <c r="AE940" s="47" t="str">
        <f t="shared" si="894"/>
        <v>NA</v>
      </c>
      <c r="AF940" s="47" t="str">
        <f t="shared" si="895"/>
        <v>NA</v>
      </c>
      <c r="AG940" s="47" t="str">
        <f t="shared" si="896"/>
        <v>NA</v>
      </c>
      <c r="AH940" s="47" t="str">
        <f t="shared" si="897"/>
        <v>NA</v>
      </c>
      <c r="AI940" s="47" t="str">
        <f t="shared" si="898"/>
        <v>NA</v>
      </c>
      <c r="AJ940" s="47" t="str">
        <f t="shared" si="899"/>
        <v>NA</v>
      </c>
      <c r="AK940" s="47">
        <f t="shared" si="900"/>
        <v>463</v>
      </c>
      <c r="AL940" s="47">
        <f t="shared" si="901"/>
        <v>459</v>
      </c>
      <c r="AM940" s="47">
        <f t="shared" si="902"/>
        <v>483</v>
      </c>
      <c r="AN940" s="47">
        <f t="shared" si="903"/>
        <v>481</v>
      </c>
      <c r="AO940" s="47">
        <f t="shared" si="904"/>
        <v>477</v>
      </c>
      <c r="AP940" s="47">
        <f t="shared" si="905"/>
        <v>461</v>
      </c>
      <c r="AQ940" s="47">
        <f t="shared" si="906"/>
        <v>461</v>
      </c>
      <c r="AR940" s="47">
        <f t="shared" si="907"/>
        <v>452</v>
      </c>
      <c r="AS940" s="47">
        <f t="shared" si="908"/>
        <v>408</v>
      </c>
      <c r="AT940" s="47">
        <f t="shared" si="909"/>
        <v>411</v>
      </c>
      <c r="AU940" s="47">
        <f t="shared" si="910"/>
        <v>400</v>
      </c>
      <c r="AV940" s="47">
        <f t="shared" si="911"/>
        <v>365</v>
      </c>
      <c r="AW940" s="47">
        <f t="shared" si="912"/>
        <v>357</v>
      </c>
      <c r="AX940" s="47">
        <f t="shared" si="913"/>
        <v>321</v>
      </c>
      <c r="AY940" s="47">
        <f t="shared" si="914"/>
        <v>307</v>
      </c>
      <c r="AZ940" s="47" t="str">
        <f t="shared" si="915"/>
        <v>NA</v>
      </c>
      <c r="BA940" s="47" t="str">
        <f t="shared" si="916"/>
        <v>NA</v>
      </c>
      <c r="BB940" s="47">
        <f t="shared" si="917"/>
        <v>294</v>
      </c>
      <c r="BC940" s="47">
        <f t="shared" si="918"/>
        <v>286</v>
      </c>
      <c r="BD940" s="47">
        <f t="shared" si="919"/>
        <v>274</v>
      </c>
      <c r="BE940" s="47">
        <f t="shared" si="920"/>
        <v>262</v>
      </c>
    </row>
    <row r="941" spans="1:57" s="36" customFormat="1" ht="15" customHeight="1" x14ac:dyDescent="0.25">
      <c r="A941" s="54" t="s">
        <v>772</v>
      </c>
      <c r="B941" s="8" t="s">
        <v>915</v>
      </c>
      <c r="C941" s="81" t="s">
        <v>1127</v>
      </c>
      <c r="D941" s="37"/>
      <c r="E941" s="37"/>
      <c r="F941" s="37"/>
      <c r="G941" s="37"/>
      <c r="H941" s="37"/>
      <c r="I941" s="37"/>
      <c r="J941" s="37"/>
      <c r="K941" s="37"/>
      <c r="L941" s="37">
        <v>51733</v>
      </c>
      <c r="M941" s="37">
        <v>58334</v>
      </c>
      <c r="N941" s="37">
        <v>66540</v>
      </c>
      <c r="O941" s="37">
        <v>71475</v>
      </c>
      <c r="P941" s="37">
        <v>71873</v>
      </c>
      <c r="Q941" s="37">
        <v>73874</v>
      </c>
      <c r="R941" s="98">
        <f>((T941-Q941)/3)+Q941</f>
        <v>85604.333333333328</v>
      </c>
      <c r="S941" s="98">
        <f>((T941-Q941)/3)+R941</f>
        <v>97334.666666666657</v>
      </c>
      <c r="T941" s="66">
        <v>109065</v>
      </c>
      <c r="U941" s="62">
        <v>142375</v>
      </c>
      <c r="V941" s="67">
        <v>152024</v>
      </c>
      <c r="W941" s="67">
        <v>124131</v>
      </c>
      <c r="X941" s="67">
        <v>145051</v>
      </c>
      <c r="Y941" s="67"/>
      <c r="Z941" s="67"/>
      <c r="AA941" s="154">
        <v>193170</v>
      </c>
      <c r="AB941" s="154">
        <v>209286</v>
      </c>
      <c r="AC941" s="147">
        <v>215905</v>
      </c>
      <c r="AD941" s="147">
        <v>202181</v>
      </c>
      <c r="AE941" s="47" t="str">
        <f t="shared" si="894"/>
        <v>NA</v>
      </c>
      <c r="AF941" s="47" t="str">
        <f t="shared" si="895"/>
        <v>NA</v>
      </c>
      <c r="AG941" s="47" t="str">
        <f t="shared" si="896"/>
        <v>NA</v>
      </c>
      <c r="AH941" s="47" t="str">
        <f t="shared" si="897"/>
        <v>NA</v>
      </c>
      <c r="AI941" s="47" t="str">
        <f t="shared" si="898"/>
        <v>NA</v>
      </c>
      <c r="AJ941" s="47" t="str">
        <f t="shared" si="899"/>
        <v>NA</v>
      </c>
      <c r="AK941" s="47" t="str">
        <f t="shared" si="900"/>
        <v>NA</v>
      </c>
      <c r="AL941" s="47" t="str">
        <f t="shared" si="901"/>
        <v>NA</v>
      </c>
      <c r="AM941" s="47">
        <f t="shared" si="902"/>
        <v>354</v>
      </c>
      <c r="AN941" s="47">
        <f t="shared" si="903"/>
        <v>353</v>
      </c>
      <c r="AO941" s="47">
        <f t="shared" si="904"/>
        <v>370</v>
      </c>
      <c r="AP941" s="47">
        <f t="shared" si="905"/>
        <v>355</v>
      </c>
      <c r="AQ941" s="47">
        <f t="shared" si="906"/>
        <v>345</v>
      </c>
      <c r="AR941" s="47">
        <f t="shared" si="907"/>
        <v>344</v>
      </c>
      <c r="AS941" s="47">
        <f t="shared" si="908"/>
        <v>347</v>
      </c>
      <c r="AT941" s="47">
        <f t="shared" si="909"/>
        <v>341</v>
      </c>
      <c r="AU941" s="47">
        <f t="shared" si="910"/>
        <v>334</v>
      </c>
      <c r="AV941" s="47">
        <f t="shared" si="911"/>
        <v>313</v>
      </c>
      <c r="AW941" s="47">
        <f t="shared" si="912"/>
        <v>308</v>
      </c>
      <c r="AX941" s="47">
        <f t="shared" si="913"/>
        <v>291</v>
      </c>
      <c r="AY941" s="47">
        <f t="shared" si="914"/>
        <v>279</v>
      </c>
      <c r="AZ941" s="47" t="str">
        <f t="shared" si="915"/>
        <v>NA</v>
      </c>
      <c r="BA941" s="47" t="str">
        <f t="shared" si="916"/>
        <v>NA</v>
      </c>
      <c r="BB941" s="47">
        <f t="shared" si="917"/>
        <v>284</v>
      </c>
      <c r="BC941" s="47">
        <f t="shared" si="918"/>
        <v>292</v>
      </c>
      <c r="BD941" s="47">
        <f t="shared" si="919"/>
        <v>291</v>
      </c>
      <c r="BE941" s="47">
        <f t="shared" si="920"/>
        <v>297</v>
      </c>
    </row>
    <row r="942" spans="1:57" s="36" customFormat="1" ht="15" customHeight="1" x14ac:dyDescent="0.25">
      <c r="A942" s="54" t="s">
        <v>870</v>
      </c>
      <c r="B942" s="8" t="s">
        <v>912</v>
      </c>
      <c r="C942" s="81" t="s">
        <v>1127</v>
      </c>
      <c r="D942" s="37"/>
      <c r="E942" s="37"/>
      <c r="F942" s="37"/>
      <c r="G942" s="37"/>
      <c r="H942" s="37"/>
      <c r="I942" s="37">
        <v>52676</v>
      </c>
      <c r="J942" s="37">
        <v>62589</v>
      </c>
      <c r="K942" s="37">
        <v>73533</v>
      </c>
      <c r="L942" s="37">
        <v>89412</v>
      </c>
      <c r="M942" s="37">
        <v>102252</v>
      </c>
      <c r="N942" s="37">
        <v>115231</v>
      </c>
      <c r="O942" s="37">
        <v>115612</v>
      </c>
      <c r="P942" s="37">
        <v>122365</v>
      </c>
      <c r="Q942" s="37">
        <v>120663</v>
      </c>
      <c r="R942" s="37">
        <v>129973</v>
      </c>
      <c r="S942" s="37">
        <v>140007</v>
      </c>
      <c r="T942" s="66">
        <v>148560</v>
      </c>
      <c r="U942" s="62">
        <v>174319</v>
      </c>
      <c r="V942" s="67">
        <v>174825</v>
      </c>
      <c r="W942" s="67">
        <v>138036</v>
      </c>
      <c r="X942" s="67">
        <v>151304</v>
      </c>
      <c r="Y942" s="67"/>
      <c r="Z942" s="67"/>
      <c r="AA942" s="154">
        <v>175543</v>
      </c>
      <c r="AB942" s="154">
        <v>204862</v>
      </c>
      <c r="AC942" s="147">
        <v>196522</v>
      </c>
      <c r="AD942" s="147">
        <v>185780</v>
      </c>
      <c r="AE942" s="47" t="str">
        <f t="shared" si="894"/>
        <v>NA</v>
      </c>
      <c r="AF942" s="47" t="str">
        <f t="shared" si="895"/>
        <v>NA</v>
      </c>
      <c r="AG942" s="47" t="str">
        <f t="shared" si="896"/>
        <v>NA</v>
      </c>
      <c r="AH942" s="47" t="str">
        <f t="shared" si="897"/>
        <v>NA</v>
      </c>
      <c r="AI942" s="47" t="str">
        <f t="shared" si="898"/>
        <v>NA</v>
      </c>
      <c r="AJ942" s="47">
        <f t="shared" si="899"/>
        <v>288</v>
      </c>
      <c r="AK942" s="47">
        <f t="shared" si="900"/>
        <v>287</v>
      </c>
      <c r="AL942" s="47">
        <f t="shared" si="901"/>
        <v>292</v>
      </c>
      <c r="AM942" s="47">
        <f t="shared" si="902"/>
        <v>285</v>
      </c>
      <c r="AN942" s="47">
        <f t="shared" si="903"/>
        <v>284</v>
      </c>
      <c r="AO942" s="47">
        <f t="shared" si="904"/>
        <v>287</v>
      </c>
      <c r="AP942" s="47">
        <f t="shared" si="905"/>
        <v>269</v>
      </c>
      <c r="AQ942" s="47">
        <f t="shared" si="906"/>
        <v>256</v>
      </c>
      <c r="AR942" s="47">
        <f t="shared" si="907"/>
        <v>260</v>
      </c>
      <c r="AS942" s="47">
        <f t="shared" si="908"/>
        <v>273</v>
      </c>
      <c r="AT942" s="47">
        <f t="shared" si="909"/>
        <v>277</v>
      </c>
      <c r="AU942" s="47">
        <f t="shared" si="910"/>
        <v>290</v>
      </c>
      <c r="AV942" s="47">
        <f t="shared" si="911"/>
        <v>288</v>
      </c>
      <c r="AW942" s="47">
        <f t="shared" si="912"/>
        <v>285</v>
      </c>
      <c r="AX942" s="47">
        <f t="shared" si="913"/>
        <v>273</v>
      </c>
      <c r="AY942" s="47">
        <f t="shared" si="914"/>
        <v>271</v>
      </c>
      <c r="AZ942" s="47" t="str">
        <f t="shared" si="915"/>
        <v>NA</v>
      </c>
      <c r="BA942" s="47" t="str">
        <f t="shared" si="916"/>
        <v>NA</v>
      </c>
      <c r="BB942" s="47">
        <f t="shared" si="917"/>
        <v>304</v>
      </c>
      <c r="BC942" s="47">
        <f t="shared" si="918"/>
        <v>297</v>
      </c>
      <c r="BD942" s="47">
        <f t="shared" si="919"/>
        <v>310</v>
      </c>
      <c r="BE942" s="47">
        <f t="shared" si="920"/>
        <v>312</v>
      </c>
    </row>
    <row r="943" spans="1:57" s="36" customFormat="1" ht="15" customHeight="1" x14ac:dyDescent="0.25">
      <c r="A943" s="54" t="s">
        <v>330</v>
      </c>
      <c r="B943" s="8" t="s">
        <v>915</v>
      </c>
      <c r="C943" s="81" t="s">
        <v>1127</v>
      </c>
      <c r="D943" s="37"/>
      <c r="E943" s="37"/>
      <c r="F943" s="37"/>
      <c r="G943" s="37"/>
      <c r="H943" s="37">
        <v>24881</v>
      </c>
      <c r="I943" s="37">
        <v>30937</v>
      </c>
      <c r="J943" s="37">
        <v>36310</v>
      </c>
      <c r="K943" s="37">
        <v>47994</v>
      </c>
      <c r="L943" s="37">
        <v>56726</v>
      </c>
      <c r="M943" s="37">
        <v>63616</v>
      </c>
      <c r="N943" s="37">
        <v>67944</v>
      </c>
      <c r="O943" s="37">
        <v>71421</v>
      </c>
      <c r="P943" s="37">
        <v>69575</v>
      </c>
      <c r="Q943" s="37">
        <v>72418</v>
      </c>
      <c r="R943" s="37">
        <v>86530</v>
      </c>
      <c r="S943" s="37">
        <v>101153</v>
      </c>
      <c r="T943" s="66">
        <v>114011</v>
      </c>
      <c r="U943" s="62">
        <v>133971</v>
      </c>
      <c r="V943" s="67">
        <v>132742</v>
      </c>
      <c r="W943" s="67">
        <v>102385</v>
      </c>
      <c r="X943" s="67">
        <v>126951</v>
      </c>
      <c r="Y943" s="67"/>
      <c r="Z943" s="67"/>
      <c r="AA943" s="154">
        <v>167609</v>
      </c>
      <c r="AB943" s="154">
        <v>198093</v>
      </c>
      <c r="AC943" s="147">
        <v>194189</v>
      </c>
      <c r="AD943" s="147">
        <v>183383</v>
      </c>
      <c r="AE943" s="47" t="str">
        <f t="shared" si="894"/>
        <v>NA</v>
      </c>
      <c r="AF943" s="47" t="str">
        <f t="shared" si="895"/>
        <v>NA</v>
      </c>
      <c r="AG943" s="47" t="str">
        <f t="shared" si="896"/>
        <v>NA</v>
      </c>
      <c r="AH943" s="47" t="str">
        <f t="shared" si="897"/>
        <v>NA</v>
      </c>
      <c r="AI943" s="47">
        <f t="shared" si="898"/>
        <v>352</v>
      </c>
      <c r="AJ943" s="47">
        <f t="shared" si="899"/>
        <v>355</v>
      </c>
      <c r="AK943" s="47">
        <f t="shared" si="900"/>
        <v>358</v>
      </c>
      <c r="AL943" s="47">
        <f t="shared" si="901"/>
        <v>341</v>
      </c>
      <c r="AM943" s="47">
        <f t="shared" si="902"/>
        <v>344</v>
      </c>
      <c r="AN943" s="47">
        <f t="shared" si="903"/>
        <v>345</v>
      </c>
      <c r="AO943" s="47">
        <f t="shared" si="904"/>
        <v>368</v>
      </c>
      <c r="AP943" s="47">
        <f t="shared" si="905"/>
        <v>356</v>
      </c>
      <c r="AQ943" s="47">
        <f t="shared" si="906"/>
        <v>355</v>
      </c>
      <c r="AR943" s="47">
        <f t="shared" si="907"/>
        <v>350</v>
      </c>
      <c r="AS943" s="47">
        <f t="shared" si="908"/>
        <v>345</v>
      </c>
      <c r="AT943" s="47">
        <f t="shared" si="909"/>
        <v>328</v>
      </c>
      <c r="AU943" s="47">
        <f t="shared" si="910"/>
        <v>325</v>
      </c>
      <c r="AV943" s="47">
        <f t="shared" si="911"/>
        <v>322</v>
      </c>
      <c r="AW943" s="47">
        <f t="shared" si="912"/>
        <v>328</v>
      </c>
      <c r="AX943" s="47">
        <f t="shared" si="913"/>
        <v>318</v>
      </c>
      <c r="AY943" s="47">
        <f t="shared" si="914"/>
        <v>303</v>
      </c>
      <c r="AZ943" s="47" t="str">
        <f t="shared" si="915"/>
        <v>NA</v>
      </c>
      <c r="BA943" s="47" t="str">
        <f t="shared" si="916"/>
        <v>NA</v>
      </c>
      <c r="BB943" s="47">
        <f t="shared" si="917"/>
        <v>317</v>
      </c>
      <c r="BC943" s="47">
        <f t="shared" si="918"/>
        <v>305</v>
      </c>
      <c r="BD943" s="47">
        <f t="shared" si="919"/>
        <v>315</v>
      </c>
      <c r="BE943" s="47">
        <f t="shared" si="920"/>
        <v>316</v>
      </c>
    </row>
    <row r="944" spans="1:57" s="36" customFormat="1" ht="15" customHeight="1" x14ac:dyDescent="0.25">
      <c r="A944" s="54" t="s">
        <v>782</v>
      </c>
      <c r="B944" s="8" t="s">
        <v>907</v>
      </c>
      <c r="C944" s="81" t="s">
        <v>1127</v>
      </c>
      <c r="D944" s="37"/>
      <c r="E944" s="37"/>
      <c r="F944" s="37"/>
      <c r="G944" s="37"/>
      <c r="H944" s="37">
        <v>29921</v>
      </c>
      <c r="I944" s="37">
        <v>34201</v>
      </c>
      <c r="J944" s="37">
        <v>38658</v>
      </c>
      <c r="K944" s="37">
        <v>43714</v>
      </c>
      <c r="L944" s="37">
        <v>47136</v>
      </c>
      <c r="M944" s="37">
        <v>49648</v>
      </c>
      <c r="N944" s="37">
        <v>56471</v>
      </c>
      <c r="O944" s="37">
        <v>50983</v>
      </c>
      <c r="P944" s="37">
        <v>53440</v>
      </c>
      <c r="Q944" s="37">
        <v>55864</v>
      </c>
      <c r="R944" s="37">
        <v>66319</v>
      </c>
      <c r="S944" s="37">
        <v>72693</v>
      </c>
      <c r="T944" s="66">
        <v>85639</v>
      </c>
      <c r="U944" s="62">
        <v>102155</v>
      </c>
      <c r="V944" s="67">
        <v>103094</v>
      </c>
      <c r="W944" s="67">
        <v>78859</v>
      </c>
      <c r="X944" s="67">
        <v>99157</v>
      </c>
      <c r="Y944" s="67"/>
      <c r="Z944" s="67"/>
      <c r="AA944" s="154">
        <v>164688</v>
      </c>
      <c r="AB944" s="154">
        <v>194540</v>
      </c>
      <c r="AC944" s="147">
        <v>185813</v>
      </c>
      <c r="AD944" s="147">
        <v>181636</v>
      </c>
      <c r="AE944" s="47" t="str">
        <f t="shared" si="894"/>
        <v>NA</v>
      </c>
      <c r="AF944" s="47" t="str">
        <f t="shared" si="895"/>
        <v>NA</v>
      </c>
      <c r="AG944" s="47" t="str">
        <f t="shared" si="896"/>
        <v>NA</v>
      </c>
      <c r="AH944" s="47" t="str">
        <f t="shared" si="897"/>
        <v>NA</v>
      </c>
      <c r="AI944" s="47">
        <f t="shared" si="898"/>
        <v>334</v>
      </c>
      <c r="AJ944" s="47">
        <f t="shared" si="899"/>
        <v>346</v>
      </c>
      <c r="AK944" s="47">
        <f t="shared" si="900"/>
        <v>348</v>
      </c>
      <c r="AL944" s="47">
        <f t="shared" si="901"/>
        <v>354</v>
      </c>
      <c r="AM944" s="47">
        <f t="shared" si="902"/>
        <v>368</v>
      </c>
      <c r="AN944" s="47">
        <f t="shared" si="903"/>
        <v>378</v>
      </c>
      <c r="AO944" s="47">
        <f t="shared" si="904"/>
        <v>399</v>
      </c>
      <c r="AP944" s="47">
        <f t="shared" si="905"/>
        <v>417</v>
      </c>
      <c r="AQ944" s="47">
        <f t="shared" si="906"/>
        <v>399</v>
      </c>
      <c r="AR944" s="47">
        <f t="shared" si="907"/>
        <v>389</v>
      </c>
      <c r="AS944" s="47">
        <f t="shared" si="908"/>
        <v>380</v>
      </c>
      <c r="AT944" s="47">
        <f t="shared" si="909"/>
        <v>382</v>
      </c>
      <c r="AU944" s="47">
        <f t="shared" si="910"/>
        <v>372</v>
      </c>
      <c r="AV944" s="47">
        <f t="shared" si="911"/>
        <v>367</v>
      </c>
      <c r="AW944" s="47">
        <f t="shared" si="912"/>
        <v>377</v>
      </c>
      <c r="AX944" s="47">
        <f t="shared" si="913"/>
        <v>372</v>
      </c>
      <c r="AY944" s="47">
        <f t="shared" si="914"/>
        <v>346</v>
      </c>
      <c r="AZ944" s="47" t="str">
        <f t="shared" si="915"/>
        <v>NA</v>
      </c>
      <c r="BA944" s="47" t="str">
        <f t="shared" si="916"/>
        <v>NA</v>
      </c>
      <c r="BB944" s="47">
        <f t="shared" si="917"/>
        <v>322</v>
      </c>
      <c r="BC944" s="47">
        <f t="shared" si="918"/>
        <v>310</v>
      </c>
      <c r="BD944" s="47">
        <f t="shared" si="919"/>
        <v>322</v>
      </c>
      <c r="BE944" s="47">
        <f t="shared" si="920"/>
        <v>319</v>
      </c>
    </row>
    <row r="945" spans="1:57" s="36" customFormat="1" ht="15" customHeight="1" x14ac:dyDescent="0.25">
      <c r="A945" s="54" t="s">
        <v>55</v>
      </c>
      <c r="B945" s="8" t="s">
        <v>907</v>
      </c>
      <c r="C945" s="81" t="s">
        <v>1127</v>
      </c>
      <c r="D945" s="37"/>
      <c r="E945" s="37"/>
      <c r="F945" s="37"/>
      <c r="G945" s="37"/>
      <c r="H945" s="37">
        <v>59517</v>
      </c>
      <c r="I945" s="37">
        <v>66469</v>
      </c>
      <c r="J945" s="37">
        <v>77999</v>
      </c>
      <c r="K945" s="37">
        <v>95643</v>
      </c>
      <c r="L945" s="37">
        <v>112873</v>
      </c>
      <c r="M945" s="37">
        <v>118283</v>
      </c>
      <c r="N945" s="37">
        <v>140636</v>
      </c>
      <c r="O945" s="37">
        <v>139960</v>
      </c>
      <c r="P945" s="37">
        <v>128679</v>
      </c>
      <c r="Q945" s="37">
        <v>131896</v>
      </c>
      <c r="R945" s="37">
        <v>139517</v>
      </c>
      <c r="S945" s="37">
        <v>150923</v>
      </c>
      <c r="T945" s="66">
        <v>165809</v>
      </c>
      <c r="U945" s="62">
        <v>191284</v>
      </c>
      <c r="V945" s="67">
        <v>182176</v>
      </c>
      <c r="W945" s="67">
        <v>139759</v>
      </c>
      <c r="X945" s="67">
        <v>146690</v>
      </c>
      <c r="Y945" s="67"/>
      <c r="Z945" s="67"/>
      <c r="AA945" s="154">
        <v>176062</v>
      </c>
      <c r="AB945" s="154">
        <v>193545</v>
      </c>
      <c r="AC945" s="147">
        <v>194729</v>
      </c>
      <c r="AD945" s="147">
        <v>184806</v>
      </c>
      <c r="AE945" s="47" t="str">
        <f t="shared" si="894"/>
        <v>NA</v>
      </c>
      <c r="AF945" s="47" t="str">
        <f t="shared" si="895"/>
        <v>NA</v>
      </c>
      <c r="AG945" s="47" t="str">
        <f t="shared" si="896"/>
        <v>NA</v>
      </c>
      <c r="AH945" s="47" t="str">
        <f t="shared" si="897"/>
        <v>NA</v>
      </c>
      <c r="AI945" s="47">
        <f t="shared" si="898"/>
        <v>237</v>
      </c>
      <c r="AJ945" s="47">
        <f t="shared" si="899"/>
        <v>245</v>
      </c>
      <c r="AK945" s="47">
        <f t="shared" si="900"/>
        <v>250</v>
      </c>
      <c r="AL945" s="47">
        <f t="shared" si="901"/>
        <v>247</v>
      </c>
      <c r="AM945" s="47">
        <f t="shared" si="902"/>
        <v>249</v>
      </c>
      <c r="AN945" s="47">
        <f t="shared" si="903"/>
        <v>258</v>
      </c>
      <c r="AO945" s="47">
        <f t="shared" si="904"/>
        <v>254</v>
      </c>
      <c r="AP945" s="47">
        <f t="shared" si="905"/>
        <v>243</v>
      </c>
      <c r="AQ945" s="47">
        <f t="shared" si="906"/>
        <v>245</v>
      </c>
      <c r="AR945" s="47">
        <f t="shared" si="907"/>
        <v>244</v>
      </c>
      <c r="AS945" s="47">
        <f t="shared" si="908"/>
        <v>263</v>
      </c>
      <c r="AT945" s="47">
        <f t="shared" si="909"/>
        <v>261</v>
      </c>
      <c r="AU945" s="47">
        <f t="shared" si="910"/>
        <v>269</v>
      </c>
      <c r="AV945" s="47">
        <f t="shared" si="911"/>
        <v>267</v>
      </c>
      <c r="AW945" s="47">
        <f t="shared" si="912"/>
        <v>275</v>
      </c>
      <c r="AX945" s="47">
        <f t="shared" si="913"/>
        <v>270</v>
      </c>
      <c r="AY945" s="47">
        <f t="shared" si="914"/>
        <v>277</v>
      </c>
      <c r="AZ945" s="47" t="str">
        <f t="shared" si="915"/>
        <v>NA</v>
      </c>
      <c r="BA945" s="47" t="str">
        <f t="shared" si="916"/>
        <v>NA</v>
      </c>
      <c r="BB945" s="47">
        <f t="shared" si="917"/>
        <v>302</v>
      </c>
      <c r="BC945" s="47">
        <f t="shared" si="918"/>
        <v>311</v>
      </c>
      <c r="BD945" s="47">
        <f t="shared" si="919"/>
        <v>313</v>
      </c>
      <c r="BE945" s="47">
        <f t="shared" si="920"/>
        <v>315</v>
      </c>
    </row>
    <row r="946" spans="1:57" s="36" customFormat="1" ht="15" customHeight="1" x14ac:dyDescent="0.25">
      <c r="A946" s="54" t="s">
        <v>965</v>
      </c>
      <c r="B946" s="8" t="s">
        <v>912</v>
      </c>
      <c r="C946" s="81" t="s">
        <v>1127</v>
      </c>
      <c r="D946" s="37"/>
      <c r="E946" s="37"/>
      <c r="F946" s="37"/>
      <c r="G946" s="37"/>
      <c r="H946" s="37">
        <v>61193</v>
      </c>
      <c r="I946" s="37">
        <v>72559</v>
      </c>
      <c r="J946" s="37">
        <v>77298</v>
      </c>
      <c r="K946" s="37">
        <v>90338</v>
      </c>
      <c r="L946" s="37">
        <v>103368</v>
      </c>
      <c r="M946" s="37">
        <v>105814</v>
      </c>
      <c r="N946" s="37">
        <v>110887</v>
      </c>
      <c r="O946" s="37">
        <v>93411</v>
      </c>
      <c r="P946" s="37">
        <v>79206</v>
      </c>
      <c r="Q946" s="37">
        <v>84360</v>
      </c>
      <c r="R946" s="37">
        <v>94050</v>
      </c>
      <c r="S946" s="37">
        <v>128501</v>
      </c>
      <c r="T946" s="66">
        <v>154478</v>
      </c>
      <c r="U946" s="62">
        <v>177962</v>
      </c>
      <c r="V946" s="67">
        <v>169894</v>
      </c>
      <c r="W946" s="67">
        <v>128329</v>
      </c>
      <c r="X946" s="67">
        <v>140216</v>
      </c>
      <c r="Y946" s="67"/>
      <c r="Z946" s="67"/>
      <c r="AA946" s="154">
        <v>169438</v>
      </c>
      <c r="AB946" s="154">
        <v>192918</v>
      </c>
      <c r="AC946" s="147">
        <v>186140</v>
      </c>
      <c r="AD946" s="147">
        <v>177099</v>
      </c>
      <c r="AE946" s="47" t="str">
        <f t="shared" si="894"/>
        <v>NA</v>
      </c>
      <c r="AF946" s="47" t="str">
        <f t="shared" si="895"/>
        <v>NA</v>
      </c>
      <c r="AG946" s="47" t="str">
        <f t="shared" si="896"/>
        <v>NA</v>
      </c>
      <c r="AH946" s="47" t="str">
        <f t="shared" si="897"/>
        <v>NA</v>
      </c>
      <c r="AI946" s="47">
        <f t="shared" si="898"/>
        <v>231</v>
      </c>
      <c r="AJ946" s="47">
        <f t="shared" si="899"/>
        <v>226</v>
      </c>
      <c r="AK946" s="47">
        <f t="shared" si="900"/>
        <v>252</v>
      </c>
      <c r="AL946" s="47">
        <f t="shared" si="901"/>
        <v>256</v>
      </c>
      <c r="AM946" s="47">
        <f t="shared" si="902"/>
        <v>264</v>
      </c>
      <c r="AN946" s="47">
        <f t="shared" si="903"/>
        <v>275</v>
      </c>
      <c r="AO946" s="47">
        <f t="shared" si="904"/>
        <v>290</v>
      </c>
      <c r="AP946" s="47">
        <f t="shared" si="905"/>
        <v>309</v>
      </c>
      <c r="AQ946" s="47">
        <f t="shared" si="906"/>
        <v>330</v>
      </c>
      <c r="AR946" s="47">
        <f t="shared" si="907"/>
        <v>324</v>
      </c>
      <c r="AS946" s="47">
        <f t="shared" si="908"/>
        <v>329</v>
      </c>
      <c r="AT946" s="47">
        <f t="shared" si="909"/>
        <v>292</v>
      </c>
      <c r="AU946" s="47">
        <f t="shared" si="910"/>
        <v>280</v>
      </c>
      <c r="AV946" s="47">
        <f t="shared" si="911"/>
        <v>281</v>
      </c>
      <c r="AW946" s="47">
        <f t="shared" si="912"/>
        <v>291</v>
      </c>
      <c r="AX946" s="47">
        <f t="shared" si="913"/>
        <v>286</v>
      </c>
      <c r="AY946" s="47">
        <f t="shared" si="914"/>
        <v>288</v>
      </c>
      <c r="AZ946" s="47" t="str">
        <f t="shared" si="915"/>
        <v>NA</v>
      </c>
      <c r="BA946" s="47" t="str">
        <f t="shared" si="916"/>
        <v>NA</v>
      </c>
      <c r="BB946" s="47">
        <f t="shared" si="917"/>
        <v>314</v>
      </c>
      <c r="BC946" s="47">
        <f t="shared" si="918"/>
        <v>312</v>
      </c>
      <c r="BD946" s="47">
        <f t="shared" si="919"/>
        <v>321</v>
      </c>
      <c r="BE946" s="47">
        <f t="shared" si="920"/>
        <v>326</v>
      </c>
    </row>
    <row r="947" spans="1:57" s="36" customFormat="1" ht="15" customHeight="1" x14ac:dyDescent="0.25">
      <c r="A947" s="54" t="s">
        <v>415</v>
      </c>
      <c r="B947" s="8" t="s">
        <v>907</v>
      </c>
      <c r="C947" s="81" t="s">
        <v>1127</v>
      </c>
      <c r="D947" s="37"/>
      <c r="E947" s="37"/>
      <c r="F947" s="37"/>
      <c r="G947" s="37"/>
      <c r="H947" s="37">
        <v>79169</v>
      </c>
      <c r="I947" s="37">
        <v>91823</v>
      </c>
      <c r="J947" s="37">
        <v>104476</v>
      </c>
      <c r="K947" s="37">
        <v>126520</v>
      </c>
      <c r="L947" s="37">
        <v>143289</v>
      </c>
      <c r="M947" s="37">
        <v>158000</v>
      </c>
      <c r="N947" s="37">
        <v>158449</v>
      </c>
      <c r="O947" s="37">
        <v>144026</v>
      </c>
      <c r="P947" s="37">
        <v>125004</v>
      </c>
      <c r="Q947" s="37">
        <v>126694</v>
      </c>
      <c r="R947" s="37">
        <v>141749</v>
      </c>
      <c r="S947" s="37">
        <v>152907</v>
      </c>
      <c r="T947" s="66">
        <v>169065</v>
      </c>
      <c r="U947" s="62">
        <v>193556</v>
      </c>
      <c r="V947" s="67">
        <v>189284</v>
      </c>
      <c r="W947" s="67">
        <v>143842</v>
      </c>
      <c r="X947" s="67">
        <v>144115</v>
      </c>
      <c r="Y947" s="67"/>
      <c r="Z947" s="67"/>
      <c r="AA947" s="154">
        <v>172031</v>
      </c>
      <c r="AB947" s="154">
        <v>192217</v>
      </c>
      <c r="AC947" s="147">
        <v>188418</v>
      </c>
      <c r="AD947" s="147">
        <v>183163</v>
      </c>
      <c r="AE947" s="47" t="str">
        <f t="shared" si="894"/>
        <v>NA</v>
      </c>
      <c r="AF947" s="47" t="str">
        <f t="shared" si="895"/>
        <v>NA</v>
      </c>
      <c r="AG947" s="47" t="str">
        <f t="shared" si="896"/>
        <v>NA</v>
      </c>
      <c r="AH947" s="47" t="str">
        <f t="shared" si="897"/>
        <v>NA</v>
      </c>
      <c r="AI947" s="47">
        <f t="shared" si="898"/>
        <v>190</v>
      </c>
      <c r="AJ947" s="47">
        <f t="shared" si="899"/>
        <v>195</v>
      </c>
      <c r="AK947" s="47">
        <f t="shared" si="900"/>
        <v>197</v>
      </c>
      <c r="AL947" s="47">
        <f t="shared" si="901"/>
        <v>198</v>
      </c>
      <c r="AM947" s="47">
        <f t="shared" si="902"/>
        <v>201</v>
      </c>
      <c r="AN947" s="47">
        <f t="shared" si="903"/>
        <v>202</v>
      </c>
      <c r="AO947" s="47">
        <f t="shared" si="904"/>
        <v>230</v>
      </c>
      <c r="AP947" s="47">
        <f t="shared" si="905"/>
        <v>237</v>
      </c>
      <c r="AQ947" s="47">
        <f t="shared" si="906"/>
        <v>252</v>
      </c>
      <c r="AR947" s="47">
        <f t="shared" si="907"/>
        <v>251</v>
      </c>
      <c r="AS947" s="47">
        <f t="shared" si="908"/>
        <v>259</v>
      </c>
      <c r="AT947" s="47">
        <f t="shared" si="909"/>
        <v>259</v>
      </c>
      <c r="AU947" s="47">
        <f t="shared" si="910"/>
        <v>264</v>
      </c>
      <c r="AV947" s="47">
        <f t="shared" si="911"/>
        <v>261</v>
      </c>
      <c r="AW947" s="47">
        <f t="shared" si="912"/>
        <v>266</v>
      </c>
      <c r="AX947" s="47">
        <f t="shared" si="913"/>
        <v>264</v>
      </c>
      <c r="AY947" s="47">
        <f t="shared" si="914"/>
        <v>281</v>
      </c>
      <c r="AZ947" s="47" t="str">
        <f t="shared" si="915"/>
        <v>NA</v>
      </c>
      <c r="BA947" s="47" t="str">
        <f t="shared" si="916"/>
        <v>NA</v>
      </c>
      <c r="BB947" s="47">
        <f t="shared" si="917"/>
        <v>309</v>
      </c>
      <c r="BC947" s="47">
        <f t="shared" si="918"/>
        <v>313</v>
      </c>
      <c r="BD947" s="47">
        <f t="shared" si="919"/>
        <v>319</v>
      </c>
      <c r="BE947" s="47">
        <f t="shared" si="920"/>
        <v>317</v>
      </c>
    </row>
    <row r="948" spans="1:57" s="36" customFormat="1" ht="15" customHeight="1" x14ac:dyDescent="0.25">
      <c r="A948" s="54" t="s">
        <v>423</v>
      </c>
      <c r="B948" s="8" t="s">
        <v>907</v>
      </c>
      <c r="C948" s="81" t="s">
        <v>1127</v>
      </c>
      <c r="D948" s="37"/>
      <c r="E948" s="37"/>
      <c r="F948" s="37"/>
      <c r="G948" s="37"/>
      <c r="H948" s="37">
        <v>48476</v>
      </c>
      <c r="I948" s="37">
        <v>53225</v>
      </c>
      <c r="J948" s="37">
        <v>60252</v>
      </c>
      <c r="K948" s="37">
        <v>68575</v>
      </c>
      <c r="L948" s="37">
        <v>80832</v>
      </c>
      <c r="M948" s="37">
        <v>87481</v>
      </c>
      <c r="N948" s="37">
        <v>96844</v>
      </c>
      <c r="O948" s="37">
        <v>93106</v>
      </c>
      <c r="P948" s="37">
        <v>84991</v>
      </c>
      <c r="Q948" s="37">
        <v>90130</v>
      </c>
      <c r="R948" s="37">
        <v>103847</v>
      </c>
      <c r="S948" s="37">
        <v>118215</v>
      </c>
      <c r="T948" s="66">
        <v>138094</v>
      </c>
      <c r="U948" s="133">
        <f>((V948-T948)/2)+T948</f>
        <v>144560.5</v>
      </c>
      <c r="V948" s="67">
        <v>151027</v>
      </c>
      <c r="W948" s="67">
        <v>115788</v>
      </c>
      <c r="X948" s="67">
        <v>127606</v>
      </c>
      <c r="Y948" s="67"/>
      <c r="Z948" s="67"/>
      <c r="AA948" s="154">
        <v>171223</v>
      </c>
      <c r="AB948" s="154">
        <v>190987</v>
      </c>
      <c r="AC948" s="147">
        <v>186639</v>
      </c>
      <c r="AD948" s="147">
        <v>178738</v>
      </c>
      <c r="AE948" s="47" t="str">
        <f t="shared" si="894"/>
        <v>NA</v>
      </c>
      <c r="AF948" s="47" t="str">
        <f t="shared" si="895"/>
        <v>NA</v>
      </c>
      <c r="AG948" s="47" t="str">
        <f t="shared" si="896"/>
        <v>NA</v>
      </c>
      <c r="AH948" s="47" t="str">
        <f t="shared" si="897"/>
        <v>NA</v>
      </c>
      <c r="AI948" s="47">
        <f t="shared" si="898"/>
        <v>267</v>
      </c>
      <c r="AJ948" s="47">
        <f t="shared" si="899"/>
        <v>286</v>
      </c>
      <c r="AK948" s="47">
        <f t="shared" si="900"/>
        <v>292</v>
      </c>
      <c r="AL948" s="47">
        <f t="shared" si="901"/>
        <v>297</v>
      </c>
      <c r="AM948" s="47">
        <f t="shared" si="902"/>
        <v>294</v>
      </c>
      <c r="AN948" s="47">
        <f t="shared" si="903"/>
        <v>300</v>
      </c>
      <c r="AO948" s="47">
        <f t="shared" si="904"/>
        <v>311</v>
      </c>
      <c r="AP948" s="47">
        <f t="shared" si="905"/>
        <v>310</v>
      </c>
      <c r="AQ948" s="47">
        <f t="shared" si="906"/>
        <v>319</v>
      </c>
      <c r="AR948" s="47">
        <f t="shared" si="907"/>
        <v>315</v>
      </c>
      <c r="AS948" s="47">
        <f t="shared" si="908"/>
        <v>314</v>
      </c>
      <c r="AT948" s="47">
        <f t="shared" si="909"/>
        <v>305</v>
      </c>
      <c r="AU948" s="47">
        <f t="shared" si="910"/>
        <v>298</v>
      </c>
      <c r="AV948" s="47">
        <f t="shared" si="911"/>
        <v>309</v>
      </c>
      <c r="AW948" s="47">
        <f t="shared" si="912"/>
        <v>309</v>
      </c>
      <c r="AX948" s="47">
        <f t="shared" si="913"/>
        <v>301</v>
      </c>
      <c r="AY948" s="47">
        <f t="shared" si="914"/>
        <v>302</v>
      </c>
      <c r="AZ948" s="47" t="str">
        <f t="shared" si="915"/>
        <v>NA</v>
      </c>
      <c r="BA948" s="47" t="str">
        <f t="shared" si="916"/>
        <v>NA</v>
      </c>
      <c r="BB948" s="47">
        <f t="shared" si="917"/>
        <v>311</v>
      </c>
      <c r="BC948" s="47">
        <f t="shared" si="918"/>
        <v>316</v>
      </c>
      <c r="BD948" s="47">
        <f t="shared" si="919"/>
        <v>320</v>
      </c>
      <c r="BE948" s="47">
        <f t="shared" si="920"/>
        <v>324</v>
      </c>
    </row>
    <row r="949" spans="1:57" s="36" customFormat="1" ht="15" customHeight="1" x14ac:dyDescent="0.25">
      <c r="A949" s="153" t="s">
        <v>2223</v>
      </c>
      <c r="B949" s="153" t="s">
        <v>942</v>
      </c>
      <c r="C949" s="153" t="s">
        <v>1127</v>
      </c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66"/>
      <c r="U949" s="66"/>
      <c r="V949" s="118"/>
      <c r="W949" s="118"/>
      <c r="X949" s="118"/>
      <c r="Y949" s="118"/>
      <c r="Z949" s="118"/>
      <c r="AA949" s="149">
        <v>162835</v>
      </c>
      <c r="AB949" s="149">
        <v>189151</v>
      </c>
      <c r="AC949" s="147">
        <v>185613</v>
      </c>
      <c r="AD949" s="147">
        <v>179887</v>
      </c>
      <c r="AE949" s="119"/>
      <c r="AF949" s="119"/>
      <c r="AG949" s="119"/>
      <c r="AH949" s="119"/>
      <c r="AI949" s="119"/>
      <c r="AJ949" s="119"/>
      <c r="AK949" s="119"/>
      <c r="AL949" s="119"/>
      <c r="AM949" s="119"/>
      <c r="AN949" s="119"/>
      <c r="AO949" s="119"/>
      <c r="AP949" s="119"/>
      <c r="AQ949" s="119"/>
      <c r="AR949" s="119"/>
      <c r="AS949" s="119"/>
      <c r="AT949" s="119"/>
      <c r="AU949" s="119"/>
      <c r="AV949" s="119"/>
      <c r="AW949" s="119"/>
      <c r="AX949" s="119"/>
      <c r="AY949" s="119"/>
      <c r="AZ949" s="119"/>
      <c r="BA949" s="119"/>
      <c r="BB949" s="47">
        <f t="shared" si="917"/>
        <v>324</v>
      </c>
      <c r="BC949" s="47">
        <f t="shared" si="918"/>
        <v>320</v>
      </c>
      <c r="BD949" s="47">
        <f t="shared" si="919"/>
        <v>324</v>
      </c>
      <c r="BE949" s="47">
        <f t="shared" si="920"/>
        <v>323</v>
      </c>
    </row>
    <row r="950" spans="1:57" s="36" customFormat="1" ht="15" customHeight="1" x14ac:dyDescent="0.25">
      <c r="A950" s="54" t="s">
        <v>1001</v>
      </c>
      <c r="B950" s="8" t="s">
        <v>907</v>
      </c>
      <c r="C950" s="81" t="s">
        <v>1127</v>
      </c>
      <c r="D950" s="37"/>
      <c r="E950" s="37"/>
      <c r="F950" s="37"/>
      <c r="G950" s="37"/>
      <c r="H950" s="37">
        <v>9762</v>
      </c>
      <c r="I950" s="37">
        <v>18827</v>
      </c>
      <c r="J950" s="37">
        <v>21601</v>
      </c>
      <c r="K950" s="37">
        <v>25696</v>
      </c>
      <c r="L950" s="37">
        <v>33082</v>
      </c>
      <c r="M950" s="37">
        <v>42324</v>
      </c>
      <c r="N950" s="37">
        <v>44639</v>
      </c>
      <c r="O950" s="37">
        <v>42810</v>
      </c>
      <c r="P950" s="37">
        <v>43164</v>
      </c>
      <c r="Q950" s="37">
        <v>48884</v>
      </c>
      <c r="R950" s="37">
        <v>58320</v>
      </c>
      <c r="S950" s="37">
        <v>45567</v>
      </c>
      <c r="T950" s="66">
        <v>51710</v>
      </c>
      <c r="U950" s="62">
        <v>94168</v>
      </c>
      <c r="V950" s="67">
        <v>190327</v>
      </c>
      <c r="W950" s="67">
        <v>142576</v>
      </c>
      <c r="X950" s="67">
        <v>147161</v>
      </c>
      <c r="Y950" s="67"/>
      <c r="Z950" s="67"/>
      <c r="AA950" s="154">
        <v>170225</v>
      </c>
      <c r="AB950" s="154">
        <v>189000</v>
      </c>
      <c r="AC950" s="147">
        <v>176664</v>
      </c>
      <c r="AD950" s="147">
        <v>172728</v>
      </c>
      <c r="AE950" s="47" t="str">
        <f t="shared" ref="AE950:AE972" si="921">IF(D950&gt;0,RANK(D950,D$22:D$1192),"NA")</f>
        <v>NA</v>
      </c>
      <c r="AF950" s="47" t="str">
        <f t="shared" ref="AF950:AF972" si="922">IF(E950&gt;0,RANK(E950,E$22:E$1192),"NA")</f>
        <v>NA</v>
      </c>
      <c r="AG950" s="47" t="str">
        <f t="shared" ref="AG950:AG972" si="923">IF(F950&gt;0,RANK(F950,F$22:F$1192),"NA")</f>
        <v>NA</v>
      </c>
      <c r="AH950" s="47" t="str">
        <f t="shared" ref="AH950:AH972" si="924">IF(G950&gt;0,RANK(G950,G$22:G$1192),"NA")</f>
        <v>NA</v>
      </c>
      <c r="AI950" s="47">
        <f t="shared" ref="AI950:AI972" si="925">IF(H950&gt;0,RANK(H950,H$22:H$1192),"NA")</f>
        <v>422</v>
      </c>
      <c r="AJ950" s="47">
        <f t="shared" ref="AJ950:AJ972" si="926">IF(I950&gt;0,RANK(I950,I$22:I$1192),"NA")</f>
        <v>418</v>
      </c>
      <c r="AK950" s="47">
        <f t="shared" ref="AK950:AK972" si="927">IF(J950&gt;0,RANK(J950,J$22:J$1192),"NA")</f>
        <v>420</v>
      </c>
      <c r="AL950" s="47">
        <f t="shared" ref="AL950:AL972" si="928">IF(K950&gt;0,RANK(K950,K$22:K$1192),"NA")</f>
        <v>425</v>
      </c>
      <c r="AM950" s="47">
        <f t="shared" ref="AM950:AM972" si="929">IF(L950&gt;0,RANK(L950,L$22:L$1192),"NA")</f>
        <v>426</v>
      </c>
      <c r="AN950" s="47">
        <f t="shared" ref="AN950:AN972" si="930">IF(M950&gt;0,RANK(M950,M$22:M$1192),"NA")</f>
        <v>403</v>
      </c>
      <c r="AO950" s="47">
        <f t="shared" ref="AO950:AO972" si="931">IF(N950&gt;0,RANK(N950,N$22:N$1192),"NA")</f>
        <v>443</v>
      </c>
      <c r="AP950" s="47">
        <f t="shared" ref="AP950:AP972" si="932">IF(O950&gt;0,RANK(O950,O$22:O$1192),"NA")</f>
        <v>447</v>
      </c>
      <c r="AQ950" s="47">
        <f t="shared" ref="AQ950:AQ972" si="933">IF(P950&gt;0,RANK(P950,P$22:P$1192),"NA")</f>
        <v>445</v>
      </c>
      <c r="AR950" s="47">
        <f t="shared" ref="AR950:AR972" si="934">IF(Q950&gt;0,RANK(Q950,Q$22:Q$1192),"NA")</f>
        <v>426</v>
      </c>
      <c r="AS950" s="47">
        <f t="shared" ref="AS950:AS972" si="935">IF(R950&gt;0,RANK(R950,R$22:R$1192),"NA")</f>
        <v>405</v>
      </c>
      <c r="AT950" s="47">
        <f t="shared" ref="AT950:AT972" si="936">IF(S950&gt;0,RANK(S950,S$22:S$1192),"NA")</f>
        <v>497</v>
      </c>
      <c r="AU950" s="47">
        <f t="shared" ref="AU950:AU972" si="937">IF(T950&gt;0,RANK(T950,T$22:T$1192),"NA")</f>
        <v>493</v>
      </c>
      <c r="AV950" s="47">
        <f t="shared" ref="AV950:AV972" si="938">IF(U950&gt;0,RANK(U950,U$22:U$1192),"NA")</f>
        <v>383</v>
      </c>
      <c r="AW950" s="47">
        <f t="shared" ref="AW950:AW972" si="939">IF(V950&gt;0,RANK(V950,V$22:V$1192),"NA")</f>
        <v>264</v>
      </c>
      <c r="AX950" s="47">
        <f t="shared" ref="AX950:AX972" si="940">IF(W950&gt;0,RANK(W950,W$22:W$1192),"NA")</f>
        <v>265</v>
      </c>
      <c r="AY950" s="47">
        <f t="shared" ref="AY950:AY972" si="941">IF(X950&gt;0,RANK(X950,X$22:X$1192),"NA")</f>
        <v>273</v>
      </c>
      <c r="AZ950" s="47" t="str">
        <f t="shared" ref="AZ950:AZ972" si="942">IF(Y950&gt;0,RANK(Y950,Y$22:Y$1192),"NA")</f>
        <v>NA</v>
      </c>
      <c r="BA950" s="47" t="str">
        <f t="shared" ref="BA950:BA972" si="943">IF(Z950&gt;0,RANK(Z950,Z$22:Z$1192),"NA")</f>
        <v>NA</v>
      </c>
      <c r="BB950" s="47">
        <f t="shared" si="917"/>
        <v>313</v>
      </c>
      <c r="BC950" s="47">
        <f t="shared" si="918"/>
        <v>321</v>
      </c>
      <c r="BD950" s="47">
        <f t="shared" si="919"/>
        <v>334</v>
      </c>
      <c r="BE950" s="47">
        <f t="shared" si="920"/>
        <v>330</v>
      </c>
    </row>
    <row r="951" spans="1:57" s="36" customFormat="1" ht="15" customHeight="1" x14ac:dyDescent="0.25">
      <c r="A951" s="54" t="s">
        <v>68</v>
      </c>
      <c r="B951" s="8" t="s">
        <v>915</v>
      </c>
      <c r="C951" s="81" t="s">
        <v>1127</v>
      </c>
      <c r="D951" s="37"/>
      <c r="E951" s="37"/>
      <c r="F951" s="37"/>
      <c r="G951" s="37"/>
      <c r="H951" s="37">
        <v>61261</v>
      </c>
      <c r="I951" s="37">
        <v>67396</v>
      </c>
      <c r="J951" s="37">
        <v>77006</v>
      </c>
      <c r="K951" s="37">
        <v>87228</v>
      </c>
      <c r="L951" s="37">
        <v>113764</v>
      </c>
      <c r="M951" s="37">
        <v>121265</v>
      </c>
      <c r="N951" s="37">
        <v>120449</v>
      </c>
      <c r="O951" s="37">
        <v>113871</v>
      </c>
      <c r="P951" s="37">
        <v>105025</v>
      </c>
      <c r="Q951" s="37">
        <v>103673</v>
      </c>
      <c r="R951" s="37">
        <v>113221</v>
      </c>
      <c r="S951" s="37">
        <v>119904</v>
      </c>
      <c r="T951" s="66">
        <v>135552</v>
      </c>
      <c r="U951" s="62">
        <v>158385</v>
      </c>
      <c r="V951" s="67">
        <v>157007</v>
      </c>
      <c r="W951" s="67">
        <v>124970</v>
      </c>
      <c r="X951" s="67">
        <v>134558</v>
      </c>
      <c r="Y951" s="67"/>
      <c r="Z951" s="67"/>
      <c r="AA951" s="154">
        <v>162801</v>
      </c>
      <c r="AB951" s="154">
        <v>184693</v>
      </c>
      <c r="AC951" s="147">
        <v>183134</v>
      </c>
      <c r="AD951" s="147">
        <v>181636</v>
      </c>
      <c r="AE951" s="47" t="str">
        <f t="shared" si="921"/>
        <v>NA</v>
      </c>
      <c r="AF951" s="47" t="str">
        <f t="shared" si="922"/>
        <v>NA</v>
      </c>
      <c r="AG951" s="47" t="str">
        <f t="shared" si="923"/>
        <v>NA</v>
      </c>
      <c r="AH951" s="47" t="str">
        <f t="shared" si="924"/>
        <v>NA</v>
      </c>
      <c r="AI951" s="47">
        <f t="shared" si="925"/>
        <v>230</v>
      </c>
      <c r="AJ951" s="47">
        <f t="shared" si="926"/>
        <v>240</v>
      </c>
      <c r="AK951" s="47">
        <f t="shared" si="927"/>
        <v>254</v>
      </c>
      <c r="AL951" s="47">
        <f t="shared" si="928"/>
        <v>260</v>
      </c>
      <c r="AM951" s="47">
        <f t="shared" si="929"/>
        <v>246</v>
      </c>
      <c r="AN951" s="47">
        <f t="shared" si="930"/>
        <v>255</v>
      </c>
      <c r="AO951" s="47">
        <f t="shared" si="931"/>
        <v>273</v>
      </c>
      <c r="AP951" s="47">
        <f t="shared" si="932"/>
        <v>278</v>
      </c>
      <c r="AQ951" s="47">
        <f t="shared" si="933"/>
        <v>282</v>
      </c>
      <c r="AR951" s="47">
        <f t="shared" si="934"/>
        <v>287</v>
      </c>
      <c r="AS951" s="47">
        <f t="shared" si="935"/>
        <v>298</v>
      </c>
      <c r="AT951" s="47">
        <f t="shared" si="936"/>
        <v>303</v>
      </c>
      <c r="AU951" s="47">
        <f t="shared" si="937"/>
        <v>302</v>
      </c>
      <c r="AV951" s="47">
        <f t="shared" si="938"/>
        <v>298</v>
      </c>
      <c r="AW951" s="47">
        <f t="shared" si="939"/>
        <v>300</v>
      </c>
      <c r="AX951" s="47">
        <f t="shared" si="940"/>
        <v>289</v>
      </c>
      <c r="AY951" s="47">
        <f t="shared" si="941"/>
        <v>294</v>
      </c>
      <c r="AZ951" s="47" t="str">
        <f t="shared" si="942"/>
        <v>NA</v>
      </c>
      <c r="BA951" s="47" t="str">
        <f t="shared" si="943"/>
        <v>NA</v>
      </c>
      <c r="BB951" s="47">
        <f t="shared" si="917"/>
        <v>325</v>
      </c>
      <c r="BC951" s="47">
        <f t="shared" si="918"/>
        <v>327</v>
      </c>
      <c r="BD951" s="47">
        <f t="shared" si="919"/>
        <v>328</v>
      </c>
      <c r="BE951" s="47">
        <f t="shared" si="920"/>
        <v>319</v>
      </c>
    </row>
    <row r="952" spans="1:57" s="36" customFormat="1" ht="15" customHeight="1" x14ac:dyDescent="0.25">
      <c r="A952" s="54" t="s">
        <v>740</v>
      </c>
      <c r="B952" s="8" t="s">
        <v>915</v>
      </c>
      <c r="C952" s="81" t="s">
        <v>1127</v>
      </c>
      <c r="D952" s="37"/>
      <c r="E952" s="37"/>
      <c r="F952" s="37"/>
      <c r="G952" s="37"/>
      <c r="H952" s="37"/>
      <c r="I952" s="37"/>
      <c r="J952" s="37"/>
      <c r="K952" s="37">
        <v>77009</v>
      </c>
      <c r="L952" s="37">
        <v>85131</v>
      </c>
      <c r="M952" s="37">
        <v>91124</v>
      </c>
      <c r="N952" s="37">
        <v>93208</v>
      </c>
      <c r="O952" s="37">
        <v>85217</v>
      </c>
      <c r="P952" s="37">
        <v>77886</v>
      </c>
      <c r="Q952" s="37">
        <v>77429</v>
      </c>
      <c r="R952" s="37">
        <v>97189</v>
      </c>
      <c r="S952" s="37">
        <v>115674</v>
      </c>
      <c r="T952" s="66">
        <v>127333</v>
      </c>
      <c r="U952" s="62">
        <v>149121</v>
      </c>
      <c r="V952" s="67">
        <v>145652</v>
      </c>
      <c r="W952" s="67">
        <v>113443</v>
      </c>
      <c r="X952" s="67">
        <v>134953</v>
      </c>
      <c r="Y952" s="67"/>
      <c r="Z952" s="67"/>
      <c r="AA952" s="154">
        <v>157639</v>
      </c>
      <c r="AB952" s="154">
        <v>174231</v>
      </c>
      <c r="AC952" s="147"/>
      <c r="AD952" s="147"/>
      <c r="AE952" s="47" t="str">
        <f t="shared" si="921"/>
        <v>NA</v>
      </c>
      <c r="AF952" s="47" t="str">
        <f t="shared" si="922"/>
        <v>NA</v>
      </c>
      <c r="AG952" s="47" t="str">
        <f t="shared" si="923"/>
        <v>NA</v>
      </c>
      <c r="AH952" s="47" t="str">
        <f t="shared" si="924"/>
        <v>NA</v>
      </c>
      <c r="AI952" s="47" t="str">
        <f t="shared" si="925"/>
        <v>NA</v>
      </c>
      <c r="AJ952" s="47" t="str">
        <f t="shared" si="926"/>
        <v>NA</v>
      </c>
      <c r="AK952" s="47" t="str">
        <f t="shared" si="927"/>
        <v>NA</v>
      </c>
      <c r="AL952" s="47">
        <f t="shared" si="928"/>
        <v>285</v>
      </c>
      <c r="AM952" s="47">
        <f t="shared" si="929"/>
        <v>290</v>
      </c>
      <c r="AN952" s="47">
        <f t="shared" si="930"/>
        <v>296</v>
      </c>
      <c r="AO952" s="47">
        <f t="shared" si="931"/>
        <v>314</v>
      </c>
      <c r="AP952" s="47">
        <f t="shared" si="932"/>
        <v>322</v>
      </c>
      <c r="AQ952" s="47">
        <f t="shared" si="933"/>
        <v>334</v>
      </c>
      <c r="AR952" s="47">
        <f t="shared" si="934"/>
        <v>340</v>
      </c>
      <c r="AS952" s="47">
        <f t="shared" si="935"/>
        <v>321</v>
      </c>
      <c r="AT952" s="47">
        <f t="shared" si="936"/>
        <v>308</v>
      </c>
      <c r="AU952" s="47">
        <f t="shared" si="937"/>
        <v>310</v>
      </c>
      <c r="AV952" s="47">
        <f t="shared" si="938"/>
        <v>307</v>
      </c>
      <c r="AW952" s="47">
        <f t="shared" si="939"/>
        <v>315</v>
      </c>
      <c r="AX952" s="47">
        <f t="shared" si="940"/>
        <v>308</v>
      </c>
      <c r="AY952" s="47">
        <f t="shared" si="941"/>
        <v>293</v>
      </c>
      <c r="AZ952" s="47" t="str">
        <f t="shared" si="942"/>
        <v>NA</v>
      </c>
      <c r="BA952" s="47" t="str">
        <f t="shared" si="943"/>
        <v>NA</v>
      </c>
      <c r="BB952" s="47">
        <f t="shared" si="917"/>
        <v>330</v>
      </c>
      <c r="BC952" s="47">
        <f t="shared" si="918"/>
        <v>334</v>
      </c>
      <c r="BD952" s="47" t="str">
        <f t="shared" si="919"/>
        <v>NA</v>
      </c>
      <c r="BE952" s="47" t="str">
        <f t="shared" si="920"/>
        <v>NA</v>
      </c>
    </row>
    <row r="953" spans="1:57" s="36" customFormat="1" ht="15" customHeight="1" x14ac:dyDescent="0.25">
      <c r="A953" s="54" t="s">
        <v>1094</v>
      </c>
      <c r="B953" s="8" t="s">
        <v>925</v>
      </c>
      <c r="C953" s="81" t="s">
        <v>1127</v>
      </c>
      <c r="D953" s="37"/>
      <c r="E953" s="37"/>
      <c r="F953" s="37"/>
      <c r="G953" s="37"/>
      <c r="H953" s="37">
        <v>55189</v>
      </c>
      <c r="I953" s="37">
        <v>57663</v>
      </c>
      <c r="J953" s="37">
        <v>98004</v>
      </c>
      <c r="K953" s="37">
        <v>114023</v>
      </c>
      <c r="L953" s="37">
        <v>131500</v>
      </c>
      <c r="M953" s="37">
        <v>141628</v>
      </c>
      <c r="N953" s="37">
        <v>149454</v>
      </c>
      <c r="O953" s="37">
        <v>134748</v>
      </c>
      <c r="P953" s="37">
        <v>122120</v>
      </c>
      <c r="Q953" s="37">
        <v>116949</v>
      </c>
      <c r="R953" s="37">
        <v>128963</v>
      </c>
      <c r="S953" s="37">
        <v>138679</v>
      </c>
      <c r="T953" s="66">
        <v>152005</v>
      </c>
      <c r="U953" s="62">
        <v>174992</v>
      </c>
      <c r="V953" s="67">
        <v>168494</v>
      </c>
      <c r="W953" s="67">
        <v>120209</v>
      </c>
      <c r="X953" s="67">
        <v>126119</v>
      </c>
      <c r="Y953" s="67"/>
      <c r="Z953" s="67"/>
      <c r="AA953" s="154">
        <v>153536</v>
      </c>
      <c r="AB953" s="154">
        <v>172809</v>
      </c>
      <c r="AC953" s="147">
        <v>170101</v>
      </c>
      <c r="AD953" s="147">
        <v>158600</v>
      </c>
      <c r="AE953" s="47" t="str">
        <f t="shared" si="921"/>
        <v>NA</v>
      </c>
      <c r="AF953" s="47" t="str">
        <f t="shared" si="922"/>
        <v>NA</v>
      </c>
      <c r="AG953" s="47" t="str">
        <f t="shared" si="923"/>
        <v>NA</v>
      </c>
      <c r="AH953" s="47" t="str">
        <f t="shared" si="924"/>
        <v>NA</v>
      </c>
      <c r="AI953" s="47">
        <f t="shared" si="925"/>
        <v>249</v>
      </c>
      <c r="AJ953" s="47">
        <f t="shared" si="926"/>
        <v>270</v>
      </c>
      <c r="AK953" s="47">
        <f t="shared" si="927"/>
        <v>209</v>
      </c>
      <c r="AL953" s="47">
        <f t="shared" si="928"/>
        <v>216</v>
      </c>
      <c r="AM953" s="47">
        <f t="shared" si="929"/>
        <v>218</v>
      </c>
      <c r="AN953" s="47">
        <f t="shared" si="930"/>
        <v>227</v>
      </c>
      <c r="AO953" s="47">
        <f t="shared" si="931"/>
        <v>244</v>
      </c>
      <c r="AP953" s="47">
        <f t="shared" si="932"/>
        <v>253</v>
      </c>
      <c r="AQ953" s="47">
        <f t="shared" si="933"/>
        <v>257</v>
      </c>
      <c r="AR953" s="47">
        <f t="shared" si="934"/>
        <v>265</v>
      </c>
      <c r="AS953" s="47">
        <f t="shared" si="935"/>
        <v>279</v>
      </c>
      <c r="AT953" s="47">
        <f t="shared" si="936"/>
        <v>280</v>
      </c>
      <c r="AU953" s="47">
        <f t="shared" si="937"/>
        <v>287</v>
      </c>
      <c r="AV953" s="47">
        <f t="shared" si="938"/>
        <v>285</v>
      </c>
      <c r="AW953" s="47">
        <f t="shared" si="939"/>
        <v>292</v>
      </c>
      <c r="AX953" s="47">
        <f t="shared" si="940"/>
        <v>296</v>
      </c>
      <c r="AY953" s="47">
        <f t="shared" si="941"/>
        <v>305</v>
      </c>
      <c r="AZ953" s="47" t="str">
        <f t="shared" si="942"/>
        <v>NA</v>
      </c>
      <c r="BA953" s="47" t="str">
        <f t="shared" si="943"/>
        <v>NA</v>
      </c>
      <c r="BB953" s="47">
        <f t="shared" si="917"/>
        <v>333</v>
      </c>
      <c r="BC953" s="47">
        <f t="shared" si="918"/>
        <v>336</v>
      </c>
      <c r="BD953" s="47">
        <f t="shared" si="919"/>
        <v>341</v>
      </c>
      <c r="BE953" s="47">
        <f t="shared" si="920"/>
        <v>351</v>
      </c>
    </row>
    <row r="954" spans="1:57" s="36" customFormat="1" ht="15" customHeight="1" x14ac:dyDescent="0.25">
      <c r="A954" s="54" t="s">
        <v>490</v>
      </c>
      <c r="B954" s="8" t="s">
        <v>911</v>
      </c>
      <c r="C954" s="81" t="s">
        <v>1127</v>
      </c>
      <c r="D954" s="37"/>
      <c r="E954" s="37"/>
      <c r="F954" s="37"/>
      <c r="G954" s="37"/>
      <c r="H954" s="37">
        <v>28080</v>
      </c>
      <c r="I954" s="37">
        <v>36558</v>
      </c>
      <c r="J954" s="37">
        <v>45858</v>
      </c>
      <c r="K954" s="37">
        <v>58400</v>
      </c>
      <c r="L954" s="98">
        <f>((N954-K954)/3)+K954</f>
        <v>65922.666666666672</v>
      </c>
      <c r="M954" s="98">
        <f>((N954-K954)/3)+L954</f>
        <v>73445.333333333343</v>
      </c>
      <c r="N954" s="37">
        <v>80968</v>
      </c>
      <c r="O954" s="37">
        <v>79964</v>
      </c>
      <c r="P954" s="37">
        <v>83607</v>
      </c>
      <c r="Q954" s="37">
        <v>101048</v>
      </c>
      <c r="R954" s="37">
        <v>129334</v>
      </c>
      <c r="S954" s="37">
        <v>136893</v>
      </c>
      <c r="T954" s="66">
        <v>147458</v>
      </c>
      <c r="U954" s="62">
        <v>168020</v>
      </c>
      <c r="V954" s="67">
        <v>153898</v>
      </c>
      <c r="W954" s="67">
        <v>118034</v>
      </c>
      <c r="X954" s="67">
        <v>122034</v>
      </c>
      <c r="Y954" s="67"/>
      <c r="Z954" s="67"/>
      <c r="AA954" s="154">
        <v>150604</v>
      </c>
      <c r="AB954" s="154">
        <v>171063</v>
      </c>
      <c r="AC954" s="147">
        <v>173823</v>
      </c>
      <c r="AD954" s="147">
        <v>173209</v>
      </c>
      <c r="AE954" s="47" t="str">
        <f t="shared" si="921"/>
        <v>NA</v>
      </c>
      <c r="AF954" s="47" t="str">
        <f t="shared" si="922"/>
        <v>NA</v>
      </c>
      <c r="AG954" s="47" t="str">
        <f t="shared" si="923"/>
        <v>NA</v>
      </c>
      <c r="AH954" s="47" t="str">
        <f t="shared" si="924"/>
        <v>NA</v>
      </c>
      <c r="AI954" s="47">
        <f t="shared" si="925"/>
        <v>342</v>
      </c>
      <c r="AJ954" s="47">
        <f t="shared" si="926"/>
        <v>335</v>
      </c>
      <c r="AK954" s="47">
        <f t="shared" si="927"/>
        <v>320</v>
      </c>
      <c r="AL954" s="47">
        <f t="shared" si="928"/>
        <v>314</v>
      </c>
      <c r="AM954" s="47">
        <f t="shared" si="929"/>
        <v>326</v>
      </c>
      <c r="AN954" s="47">
        <f t="shared" si="930"/>
        <v>330</v>
      </c>
      <c r="AO954" s="47">
        <f t="shared" si="931"/>
        <v>342</v>
      </c>
      <c r="AP954" s="47">
        <f t="shared" si="932"/>
        <v>339</v>
      </c>
      <c r="AQ954" s="47">
        <f t="shared" si="933"/>
        <v>320</v>
      </c>
      <c r="AR954" s="47">
        <f t="shared" si="934"/>
        <v>294</v>
      </c>
      <c r="AS954" s="47">
        <f t="shared" si="935"/>
        <v>276</v>
      </c>
      <c r="AT954" s="47">
        <f t="shared" si="936"/>
        <v>281</v>
      </c>
      <c r="AU954" s="47">
        <f t="shared" si="937"/>
        <v>291</v>
      </c>
      <c r="AV954" s="47">
        <f t="shared" si="938"/>
        <v>294</v>
      </c>
      <c r="AW954" s="47">
        <f t="shared" si="939"/>
        <v>305</v>
      </c>
      <c r="AX954" s="47">
        <f t="shared" si="940"/>
        <v>297</v>
      </c>
      <c r="AY954" s="47">
        <f t="shared" si="941"/>
        <v>311</v>
      </c>
      <c r="AZ954" s="47" t="str">
        <f t="shared" si="942"/>
        <v>NA</v>
      </c>
      <c r="BA954" s="47" t="str">
        <f t="shared" si="943"/>
        <v>NA</v>
      </c>
      <c r="BB954" s="47">
        <f t="shared" si="917"/>
        <v>336</v>
      </c>
      <c r="BC954" s="47">
        <f t="shared" si="918"/>
        <v>337</v>
      </c>
      <c r="BD954" s="47">
        <f t="shared" si="919"/>
        <v>336</v>
      </c>
      <c r="BE954" s="47">
        <f t="shared" si="920"/>
        <v>329</v>
      </c>
    </row>
    <row r="955" spans="1:57" s="36" customFormat="1" ht="15" customHeight="1" x14ac:dyDescent="0.25">
      <c r="A955" s="54" t="s">
        <v>2116</v>
      </c>
      <c r="B955" s="8" t="s">
        <v>911</v>
      </c>
      <c r="C955" s="81" t="s">
        <v>1127</v>
      </c>
      <c r="D955" s="37"/>
      <c r="E955" s="37"/>
      <c r="F955" s="37"/>
      <c r="G955" s="37"/>
      <c r="H955" s="37">
        <v>70188</v>
      </c>
      <c r="I955" s="37">
        <v>81694</v>
      </c>
      <c r="J955" s="37">
        <v>91550</v>
      </c>
      <c r="K955" s="37">
        <v>109528</v>
      </c>
      <c r="L955" s="37">
        <v>120819</v>
      </c>
      <c r="M955" s="37">
        <v>130463</v>
      </c>
      <c r="N955" s="37">
        <v>150033</v>
      </c>
      <c r="O955" s="37">
        <v>136382</v>
      </c>
      <c r="P955" s="37">
        <v>119062</v>
      </c>
      <c r="Q955" s="37">
        <v>113042</v>
      </c>
      <c r="R955" s="37">
        <v>119188</v>
      </c>
      <c r="S955" s="37">
        <v>130160</v>
      </c>
      <c r="T955" s="66">
        <v>142414</v>
      </c>
      <c r="U955" s="62">
        <v>158414</v>
      </c>
      <c r="V955" s="67">
        <v>164750</v>
      </c>
      <c r="W955" s="67">
        <v>128351</v>
      </c>
      <c r="X955" s="67">
        <v>133397</v>
      </c>
      <c r="Y955" s="67"/>
      <c r="Z955" s="67"/>
      <c r="AA955" s="154">
        <v>153143</v>
      </c>
      <c r="AB955" s="154">
        <v>165973</v>
      </c>
      <c r="AC955" s="147">
        <v>165152</v>
      </c>
      <c r="AD955" s="147">
        <v>158676</v>
      </c>
      <c r="AE955" s="47" t="str">
        <f t="shared" si="921"/>
        <v>NA</v>
      </c>
      <c r="AF955" s="47" t="str">
        <f t="shared" si="922"/>
        <v>NA</v>
      </c>
      <c r="AG955" s="47" t="str">
        <f t="shared" si="923"/>
        <v>NA</v>
      </c>
      <c r="AH955" s="47" t="str">
        <f t="shared" si="924"/>
        <v>NA</v>
      </c>
      <c r="AI955" s="47">
        <f t="shared" si="925"/>
        <v>211</v>
      </c>
      <c r="AJ955" s="47">
        <f t="shared" si="926"/>
        <v>209</v>
      </c>
      <c r="AK955" s="47">
        <f t="shared" si="927"/>
        <v>215</v>
      </c>
      <c r="AL955" s="47">
        <f t="shared" si="928"/>
        <v>220</v>
      </c>
      <c r="AM955" s="47">
        <f t="shared" si="929"/>
        <v>235</v>
      </c>
      <c r="AN955" s="47">
        <f t="shared" si="930"/>
        <v>243</v>
      </c>
      <c r="AO955" s="47">
        <f t="shared" si="931"/>
        <v>241</v>
      </c>
      <c r="AP955" s="47">
        <f t="shared" si="932"/>
        <v>250</v>
      </c>
      <c r="AQ955" s="47">
        <f t="shared" si="933"/>
        <v>260</v>
      </c>
      <c r="AR955" s="47">
        <f t="shared" si="934"/>
        <v>272</v>
      </c>
      <c r="AS955" s="47">
        <f t="shared" si="935"/>
        <v>289</v>
      </c>
      <c r="AT955" s="47">
        <f t="shared" si="936"/>
        <v>291</v>
      </c>
      <c r="AU955" s="47">
        <f t="shared" si="937"/>
        <v>297</v>
      </c>
      <c r="AV955" s="47">
        <f t="shared" si="938"/>
        <v>297</v>
      </c>
      <c r="AW955" s="47">
        <f t="shared" si="939"/>
        <v>295</v>
      </c>
      <c r="AX955" s="47">
        <f t="shared" si="940"/>
        <v>285</v>
      </c>
      <c r="AY955" s="47">
        <f t="shared" si="941"/>
        <v>297</v>
      </c>
      <c r="AZ955" s="47" t="str">
        <f t="shared" si="942"/>
        <v>NA</v>
      </c>
      <c r="BA955" s="47" t="str">
        <f t="shared" si="943"/>
        <v>NA</v>
      </c>
      <c r="BB955" s="47">
        <f t="shared" si="917"/>
        <v>334</v>
      </c>
      <c r="BC955" s="47">
        <f t="shared" si="918"/>
        <v>343</v>
      </c>
      <c r="BD955" s="47">
        <f t="shared" si="919"/>
        <v>350</v>
      </c>
      <c r="BE955" s="47">
        <f t="shared" si="920"/>
        <v>350</v>
      </c>
    </row>
    <row r="956" spans="1:57" s="36" customFormat="1" ht="15" customHeight="1" x14ac:dyDescent="0.25">
      <c r="A956" s="54" t="s">
        <v>1066</v>
      </c>
      <c r="B956" s="8" t="s">
        <v>915</v>
      </c>
      <c r="C956" s="81" t="s">
        <v>1127</v>
      </c>
      <c r="D956" s="37"/>
      <c r="E956" s="37"/>
      <c r="F956" s="37"/>
      <c r="G956" s="37"/>
      <c r="H956" s="37">
        <v>35968</v>
      </c>
      <c r="I956" s="37">
        <v>40798</v>
      </c>
      <c r="J956" s="37">
        <v>49048</v>
      </c>
      <c r="K956" s="37">
        <v>57053</v>
      </c>
      <c r="L956" s="37">
        <v>72121</v>
      </c>
      <c r="M956" s="37">
        <v>82796</v>
      </c>
      <c r="N956" s="37">
        <v>93775</v>
      </c>
      <c r="O956" s="37">
        <v>88549</v>
      </c>
      <c r="P956" s="37">
        <v>82397</v>
      </c>
      <c r="Q956" s="37">
        <v>78748</v>
      </c>
      <c r="R956" s="37">
        <v>89160</v>
      </c>
      <c r="S956" s="37">
        <v>95198</v>
      </c>
      <c r="T956" s="66">
        <v>104039</v>
      </c>
      <c r="U956" s="62">
        <v>119781</v>
      </c>
      <c r="V956" s="67">
        <v>112165</v>
      </c>
      <c r="W956" s="67">
        <v>94549</v>
      </c>
      <c r="X956" s="67">
        <v>106344</v>
      </c>
      <c r="Y956" s="67"/>
      <c r="Z956" s="67"/>
      <c r="AA956" s="154">
        <v>145442</v>
      </c>
      <c r="AB956" s="154">
        <v>162453</v>
      </c>
      <c r="AC956" s="147">
        <v>170075</v>
      </c>
      <c r="AD956" s="147">
        <v>164998</v>
      </c>
      <c r="AE956" s="47" t="str">
        <f t="shared" si="921"/>
        <v>NA</v>
      </c>
      <c r="AF956" s="47" t="str">
        <f t="shared" si="922"/>
        <v>NA</v>
      </c>
      <c r="AG956" s="47" t="str">
        <f t="shared" si="923"/>
        <v>NA</v>
      </c>
      <c r="AH956" s="47" t="str">
        <f t="shared" si="924"/>
        <v>NA</v>
      </c>
      <c r="AI956" s="47">
        <f t="shared" si="925"/>
        <v>299</v>
      </c>
      <c r="AJ956" s="47">
        <f t="shared" si="926"/>
        <v>314</v>
      </c>
      <c r="AK956" s="47">
        <f t="shared" si="927"/>
        <v>314</v>
      </c>
      <c r="AL956" s="47">
        <f t="shared" si="928"/>
        <v>317</v>
      </c>
      <c r="AM956" s="47">
        <f t="shared" si="929"/>
        <v>311</v>
      </c>
      <c r="AN956" s="47">
        <f t="shared" si="930"/>
        <v>309</v>
      </c>
      <c r="AO956" s="47">
        <f t="shared" si="931"/>
        <v>313</v>
      </c>
      <c r="AP956" s="47">
        <f t="shared" si="932"/>
        <v>316</v>
      </c>
      <c r="AQ956" s="47">
        <f t="shared" si="933"/>
        <v>323</v>
      </c>
      <c r="AR956" s="47">
        <f t="shared" si="934"/>
        <v>336</v>
      </c>
      <c r="AS956" s="47">
        <f t="shared" si="935"/>
        <v>338</v>
      </c>
      <c r="AT956" s="47">
        <f t="shared" si="936"/>
        <v>343</v>
      </c>
      <c r="AU956" s="47">
        <f t="shared" si="937"/>
        <v>345</v>
      </c>
      <c r="AV956" s="47">
        <f t="shared" si="938"/>
        <v>341</v>
      </c>
      <c r="AW956" s="47">
        <f t="shared" si="939"/>
        <v>362</v>
      </c>
      <c r="AX956" s="47">
        <f t="shared" si="940"/>
        <v>332</v>
      </c>
      <c r="AY956" s="47">
        <f t="shared" si="941"/>
        <v>330</v>
      </c>
      <c r="AZ956" s="47" t="str">
        <f t="shared" si="942"/>
        <v>NA</v>
      </c>
      <c r="BA956" s="47" t="str">
        <f t="shared" si="943"/>
        <v>NA</v>
      </c>
      <c r="BB956" s="47">
        <f t="shared" si="917"/>
        <v>342</v>
      </c>
      <c r="BC956" s="47">
        <f t="shared" si="918"/>
        <v>347</v>
      </c>
      <c r="BD956" s="47">
        <f t="shared" si="919"/>
        <v>342</v>
      </c>
      <c r="BE956" s="47">
        <f t="shared" si="920"/>
        <v>341</v>
      </c>
    </row>
    <row r="957" spans="1:57" s="36" customFormat="1" ht="15" customHeight="1" x14ac:dyDescent="0.25">
      <c r="A957" s="54" t="s">
        <v>1021</v>
      </c>
      <c r="B957" s="8" t="s">
        <v>912</v>
      </c>
      <c r="C957" s="81" t="s">
        <v>1127</v>
      </c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>
        <v>100511</v>
      </c>
      <c r="P957" s="37">
        <v>70712</v>
      </c>
      <c r="Q957" s="37">
        <v>71548</v>
      </c>
      <c r="R957" s="37">
        <v>84612</v>
      </c>
      <c r="S957" s="37">
        <v>92964</v>
      </c>
      <c r="T957" s="66">
        <v>101815</v>
      </c>
      <c r="U957" s="62">
        <v>121320</v>
      </c>
      <c r="V957" s="67">
        <v>118836</v>
      </c>
      <c r="W957" s="67">
        <v>92990</v>
      </c>
      <c r="X957" s="67">
        <v>102528</v>
      </c>
      <c r="Y957" s="67"/>
      <c r="Z957" s="67"/>
      <c r="AA957" s="154">
        <v>137634</v>
      </c>
      <c r="AB957" s="154">
        <v>157282</v>
      </c>
      <c r="AC957" s="147">
        <v>156655</v>
      </c>
      <c r="AD957" s="147">
        <v>152186</v>
      </c>
      <c r="AE957" s="47" t="str">
        <f t="shared" si="921"/>
        <v>NA</v>
      </c>
      <c r="AF957" s="47" t="str">
        <f t="shared" si="922"/>
        <v>NA</v>
      </c>
      <c r="AG957" s="47" t="str">
        <f t="shared" si="923"/>
        <v>NA</v>
      </c>
      <c r="AH957" s="47" t="str">
        <f t="shared" si="924"/>
        <v>NA</v>
      </c>
      <c r="AI957" s="47" t="str">
        <f t="shared" si="925"/>
        <v>NA</v>
      </c>
      <c r="AJ957" s="47" t="str">
        <f t="shared" si="926"/>
        <v>NA</v>
      </c>
      <c r="AK957" s="47" t="str">
        <f t="shared" si="927"/>
        <v>NA</v>
      </c>
      <c r="AL957" s="47" t="str">
        <f t="shared" si="928"/>
        <v>NA</v>
      </c>
      <c r="AM957" s="47" t="str">
        <f t="shared" si="929"/>
        <v>NA</v>
      </c>
      <c r="AN957" s="47" t="str">
        <f t="shared" si="930"/>
        <v>NA</v>
      </c>
      <c r="AO957" s="47" t="str">
        <f t="shared" si="931"/>
        <v>NA</v>
      </c>
      <c r="AP957" s="47">
        <f t="shared" si="932"/>
        <v>301</v>
      </c>
      <c r="AQ957" s="47">
        <f t="shared" si="933"/>
        <v>349</v>
      </c>
      <c r="AR957" s="47">
        <f t="shared" si="934"/>
        <v>353</v>
      </c>
      <c r="AS957" s="47">
        <f t="shared" si="935"/>
        <v>348</v>
      </c>
      <c r="AT957" s="47">
        <f t="shared" si="936"/>
        <v>350</v>
      </c>
      <c r="AU957" s="47">
        <f t="shared" si="937"/>
        <v>348</v>
      </c>
      <c r="AV957" s="47">
        <f t="shared" si="938"/>
        <v>338</v>
      </c>
      <c r="AW957" s="47">
        <f t="shared" si="939"/>
        <v>349</v>
      </c>
      <c r="AX957" s="47">
        <f t="shared" si="940"/>
        <v>335</v>
      </c>
      <c r="AY957" s="47">
        <f t="shared" si="941"/>
        <v>337</v>
      </c>
      <c r="AZ957" s="47" t="str">
        <f t="shared" si="942"/>
        <v>NA</v>
      </c>
      <c r="BA957" s="47" t="str">
        <f t="shared" si="943"/>
        <v>NA</v>
      </c>
      <c r="BB957" s="47">
        <f t="shared" si="917"/>
        <v>351</v>
      </c>
      <c r="BC957" s="47">
        <f t="shared" si="918"/>
        <v>351</v>
      </c>
      <c r="BD957" s="47">
        <f t="shared" si="919"/>
        <v>355</v>
      </c>
      <c r="BE957" s="47">
        <f t="shared" si="920"/>
        <v>355</v>
      </c>
    </row>
    <row r="958" spans="1:57" s="36" customFormat="1" ht="15" customHeight="1" x14ac:dyDescent="0.25">
      <c r="A958" s="54" t="s">
        <v>882</v>
      </c>
      <c r="B958" s="8" t="s">
        <v>912</v>
      </c>
      <c r="C958" s="81" t="s">
        <v>1127</v>
      </c>
      <c r="D958" s="37"/>
      <c r="E958" s="37"/>
      <c r="F958" s="37"/>
      <c r="G958" s="37"/>
      <c r="H958" s="37">
        <v>15002</v>
      </c>
      <c r="I958" s="37">
        <v>16382</v>
      </c>
      <c r="J958" s="37">
        <v>18089</v>
      </c>
      <c r="K958" s="37">
        <v>18129</v>
      </c>
      <c r="L958" s="37">
        <v>20025</v>
      </c>
      <c r="M958" s="37">
        <v>20854</v>
      </c>
      <c r="N958" s="37">
        <v>33728</v>
      </c>
      <c r="O958" s="37"/>
      <c r="P958" s="37">
        <v>33735</v>
      </c>
      <c r="Q958" s="37">
        <v>41091</v>
      </c>
      <c r="R958" s="37">
        <v>47029</v>
      </c>
      <c r="S958" s="37">
        <v>54066</v>
      </c>
      <c r="T958" s="66">
        <v>73573</v>
      </c>
      <c r="U958" s="62">
        <v>87860</v>
      </c>
      <c r="V958" s="67">
        <v>83664</v>
      </c>
      <c r="W958" s="67">
        <v>63970</v>
      </c>
      <c r="X958" s="67">
        <v>73592</v>
      </c>
      <c r="Y958" s="67"/>
      <c r="Z958" s="67"/>
      <c r="AA958" s="154">
        <v>123372</v>
      </c>
      <c r="AB958" s="154">
        <v>152809</v>
      </c>
      <c r="AC958" s="147">
        <v>155584</v>
      </c>
      <c r="AD958" s="147">
        <v>150985</v>
      </c>
      <c r="AE958" s="47" t="str">
        <f t="shared" si="921"/>
        <v>NA</v>
      </c>
      <c r="AF958" s="47" t="str">
        <f t="shared" si="922"/>
        <v>NA</v>
      </c>
      <c r="AG958" s="47" t="str">
        <f t="shared" si="923"/>
        <v>NA</v>
      </c>
      <c r="AH958" s="47" t="str">
        <f t="shared" si="924"/>
        <v>NA</v>
      </c>
      <c r="AI958" s="47">
        <f t="shared" si="925"/>
        <v>402</v>
      </c>
      <c r="AJ958" s="47">
        <f t="shared" si="926"/>
        <v>427</v>
      </c>
      <c r="AK958" s="47">
        <f t="shared" si="927"/>
        <v>440</v>
      </c>
      <c r="AL958" s="47">
        <f t="shared" si="928"/>
        <v>457</v>
      </c>
      <c r="AM958" s="47">
        <f t="shared" si="929"/>
        <v>479</v>
      </c>
      <c r="AN958" s="47">
        <f t="shared" si="930"/>
        <v>485</v>
      </c>
      <c r="AO958" s="47">
        <f t="shared" si="931"/>
        <v>499</v>
      </c>
      <c r="AP958" s="47" t="str">
        <f t="shared" si="932"/>
        <v>NA</v>
      </c>
      <c r="AQ958" s="47">
        <f t="shared" si="933"/>
        <v>499</v>
      </c>
      <c r="AR958" s="47">
        <f t="shared" si="934"/>
        <v>470</v>
      </c>
      <c r="AS958" s="47">
        <f t="shared" si="935"/>
        <v>465</v>
      </c>
      <c r="AT958" s="47">
        <f t="shared" si="936"/>
        <v>450</v>
      </c>
      <c r="AU958" s="47">
        <f t="shared" si="937"/>
        <v>408</v>
      </c>
      <c r="AV958" s="47">
        <f t="shared" si="938"/>
        <v>401</v>
      </c>
      <c r="AW958" s="47">
        <f t="shared" si="939"/>
        <v>421</v>
      </c>
      <c r="AX958" s="47">
        <f t="shared" si="940"/>
        <v>416</v>
      </c>
      <c r="AY958" s="47">
        <f t="shared" si="941"/>
        <v>407</v>
      </c>
      <c r="AZ958" s="47" t="str">
        <f t="shared" si="942"/>
        <v>NA</v>
      </c>
      <c r="BA958" s="47" t="str">
        <f t="shared" si="943"/>
        <v>NA</v>
      </c>
      <c r="BB958" s="47">
        <f t="shared" si="917"/>
        <v>376</v>
      </c>
      <c r="BC958" s="47">
        <f t="shared" si="918"/>
        <v>356</v>
      </c>
      <c r="BD958" s="47">
        <f t="shared" si="919"/>
        <v>359</v>
      </c>
      <c r="BE958" s="47">
        <f t="shared" si="920"/>
        <v>357</v>
      </c>
    </row>
    <row r="959" spans="1:57" s="36" customFormat="1" ht="15" customHeight="1" x14ac:dyDescent="0.25">
      <c r="A959" s="54" t="s">
        <v>783</v>
      </c>
      <c r="B959" s="8" t="s">
        <v>915</v>
      </c>
      <c r="C959" s="81" t="s">
        <v>1127</v>
      </c>
      <c r="D959" s="37"/>
      <c r="E959" s="37"/>
      <c r="F959" s="37"/>
      <c r="G959" s="37"/>
      <c r="H959" s="37">
        <v>38244</v>
      </c>
      <c r="I959" s="37">
        <v>45030</v>
      </c>
      <c r="J959" s="37">
        <v>53322</v>
      </c>
      <c r="K959" s="37">
        <v>63157</v>
      </c>
      <c r="L959" s="37">
        <v>74834</v>
      </c>
      <c r="M959" s="37">
        <v>83385</v>
      </c>
      <c r="N959" s="37">
        <v>88659</v>
      </c>
      <c r="O959" s="37">
        <v>85239</v>
      </c>
      <c r="P959" s="37">
        <v>82644</v>
      </c>
      <c r="Q959" s="37">
        <v>81358</v>
      </c>
      <c r="R959" s="37">
        <v>92257</v>
      </c>
      <c r="S959" s="37">
        <v>97561</v>
      </c>
      <c r="T959" s="66">
        <v>108259</v>
      </c>
      <c r="U959" s="62">
        <v>126249</v>
      </c>
      <c r="V959" s="67">
        <v>117348</v>
      </c>
      <c r="W959" s="67">
        <v>82645</v>
      </c>
      <c r="X959" s="67">
        <v>91865</v>
      </c>
      <c r="Y959" s="67"/>
      <c r="Z959" s="67"/>
      <c r="AA959" s="154">
        <v>132099</v>
      </c>
      <c r="AB959" s="154">
        <v>150064</v>
      </c>
      <c r="AC959" s="147">
        <v>147176</v>
      </c>
      <c r="AD959" s="147">
        <v>141624</v>
      </c>
      <c r="AE959" s="47" t="str">
        <f t="shared" si="921"/>
        <v>NA</v>
      </c>
      <c r="AF959" s="47" t="str">
        <f t="shared" si="922"/>
        <v>NA</v>
      </c>
      <c r="AG959" s="47" t="str">
        <f t="shared" si="923"/>
        <v>NA</v>
      </c>
      <c r="AH959" s="47" t="str">
        <f t="shared" si="924"/>
        <v>NA</v>
      </c>
      <c r="AI959" s="47">
        <f t="shared" si="925"/>
        <v>296</v>
      </c>
      <c r="AJ959" s="47">
        <f t="shared" si="926"/>
        <v>303</v>
      </c>
      <c r="AK959" s="47">
        <f t="shared" si="927"/>
        <v>301</v>
      </c>
      <c r="AL959" s="47">
        <f t="shared" si="928"/>
        <v>303</v>
      </c>
      <c r="AM959" s="47">
        <f t="shared" si="929"/>
        <v>304</v>
      </c>
      <c r="AN959" s="47">
        <f t="shared" si="930"/>
        <v>308</v>
      </c>
      <c r="AO959" s="47">
        <f t="shared" si="931"/>
        <v>324</v>
      </c>
      <c r="AP959" s="47">
        <f t="shared" si="932"/>
        <v>321</v>
      </c>
      <c r="AQ959" s="47">
        <f t="shared" si="933"/>
        <v>322</v>
      </c>
      <c r="AR959" s="47">
        <f t="shared" si="934"/>
        <v>329</v>
      </c>
      <c r="AS959" s="47">
        <f t="shared" si="935"/>
        <v>333</v>
      </c>
      <c r="AT959" s="47">
        <f t="shared" si="936"/>
        <v>338</v>
      </c>
      <c r="AU959" s="47">
        <f t="shared" si="937"/>
        <v>337</v>
      </c>
      <c r="AV959" s="47">
        <f t="shared" si="938"/>
        <v>331</v>
      </c>
      <c r="AW959" s="47">
        <f t="shared" si="939"/>
        <v>351</v>
      </c>
      <c r="AX959" s="47">
        <f t="shared" si="940"/>
        <v>360</v>
      </c>
      <c r="AY959" s="47">
        <f t="shared" si="941"/>
        <v>358</v>
      </c>
      <c r="AZ959" s="47" t="str">
        <f t="shared" si="942"/>
        <v>NA</v>
      </c>
      <c r="BA959" s="47" t="str">
        <f t="shared" si="943"/>
        <v>NA</v>
      </c>
      <c r="BB959" s="47">
        <f t="shared" si="917"/>
        <v>360</v>
      </c>
      <c r="BC959" s="47">
        <f t="shared" si="918"/>
        <v>361</v>
      </c>
      <c r="BD959" s="47">
        <f t="shared" si="919"/>
        <v>371</v>
      </c>
      <c r="BE959" s="47">
        <f t="shared" si="920"/>
        <v>374</v>
      </c>
    </row>
    <row r="960" spans="1:57" s="36" customFormat="1" ht="15" customHeight="1" x14ac:dyDescent="0.25">
      <c r="A960" s="54" t="s">
        <v>346</v>
      </c>
      <c r="B960" s="8" t="s">
        <v>912</v>
      </c>
      <c r="C960" s="81" t="s">
        <v>1127</v>
      </c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>
        <v>23928</v>
      </c>
      <c r="O960" s="37"/>
      <c r="P960" s="37"/>
      <c r="Q960" s="37"/>
      <c r="R960" s="37"/>
      <c r="S960" s="37"/>
      <c r="T960" s="66">
        <v>26521</v>
      </c>
      <c r="U960" s="62">
        <v>30275</v>
      </c>
      <c r="V960" s="67">
        <v>27904</v>
      </c>
      <c r="W960" s="67">
        <v>20393</v>
      </c>
      <c r="X960" s="67">
        <v>23522</v>
      </c>
      <c r="Y960" s="67"/>
      <c r="Z960" s="67"/>
      <c r="AA960" s="154">
        <v>103289</v>
      </c>
      <c r="AB960" s="154">
        <v>147765</v>
      </c>
      <c r="AC960" s="147">
        <v>193535</v>
      </c>
      <c r="AD960" s="147">
        <v>192479</v>
      </c>
      <c r="AE960" s="47" t="str">
        <f t="shared" si="921"/>
        <v>NA</v>
      </c>
      <c r="AF960" s="47" t="str">
        <f t="shared" si="922"/>
        <v>NA</v>
      </c>
      <c r="AG960" s="47" t="str">
        <f t="shared" si="923"/>
        <v>NA</v>
      </c>
      <c r="AH960" s="47" t="str">
        <f t="shared" si="924"/>
        <v>NA</v>
      </c>
      <c r="AI960" s="47" t="str">
        <f t="shared" si="925"/>
        <v>NA</v>
      </c>
      <c r="AJ960" s="47" t="str">
        <f t="shared" si="926"/>
        <v>NA</v>
      </c>
      <c r="AK960" s="47" t="str">
        <f t="shared" si="927"/>
        <v>NA</v>
      </c>
      <c r="AL960" s="47" t="str">
        <f t="shared" si="928"/>
        <v>NA</v>
      </c>
      <c r="AM960" s="47" t="str">
        <f t="shared" si="929"/>
        <v>NA</v>
      </c>
      <c r="AN960" s="47" t="str">
        <f t="shared" si="930"/>
        <v>NA</v>
      </c>
      <c r="AO960" s="47">
        <f t="shared" si="931"/>
        <v>540</v>
      </c>
      <c r="AP960" s="47" t="str">
        <f t="shared" si="932"/>
        <v>NA</v>
      </c>
      <c r="AQ960" s="47" t="str">
        <f t="shared" si="933"/>
        <v>NA</v>
      </c>
      <c r="AR960" s="47" t="str">
        <f t="shared" si="934"/>
        <v>NA</v>
      </c>
      <c r="AS960" s="47" t="str">
        <f t="shared" si="935"/>
        <v>NA</v>
      </c>
      <c r="AT960" s="47" t="str">
        <f t="shared" si="936"/>
        <v>NA</v>
      </c>
      <c r="AU960" s="47">
        <f t="shared" si="937"/>
        <v>641</v>
      </c>
      <c r="AV960" s="47">
        <f t="shared" si="938"/>
        <v>642</v>
      </c>
      <c r="AW960" s="47">
        <f t="shared" si="939"/>
        <v>691</v>
      </c>
      <c r="AX960" s="47">
        <f t="shared" si="940"/>
        <v>660</v>
      </c>
      <c r="AY960" s="47">
        <f t="shared" si="941"/>
        <v>661</v>
      </c>
      <c r="AZ960" s="47" t="str">
        <f t="shared" si="942"/>
        <v>NA</v>
      </c>
      <c r="BA960" s="47" t="str">
        <f t="shared" si="943"/>
        <v>NA</v>
      </c>
      <c r="BB960" s="47">
        <f t="shared" si="917"/>
        <v>413</v>
      </c>
      <c r="BC960" s="47">
        <f t="shared" si="918"/>
        <v>364</v>
      </c>
      <c r="BD960" s="47">
        <f t="shared" si="919"/>
        <v>316</v>
      </c>
      <c r="BE960" s="47">
        <f t="shared" si="920"/>
        <v>305</v>
      </c>
    </row>
    <row r="961" spans="1:57" s="36" customFormat="1" ht="15" customHeight="1" x14ac:dyDescent="0.25">
      <c r="A961" s="54" t="s">
        <v>322</v>
      </c>
      <c r="B961" s="8" t="s">
        <v>912</v>
      </c>
      <c r="C961" s="81" t="s">
        <v>1127</v>
      </c>
      <c r="D961" s="37"/>
      <c r="E961" s="37"/>
      <c r="F961" s="37"/>
      <c r="G961" s="37"/>
      <c r="H961" s="37"/>
      <c r="I961" s="37"/>
      <c r="J961" s="37">
        <v>17912</v>
      </c>
      <c r="K961" s="37">
        <v>20790</v>
      </c>
      <c r="L961" s="98">
        <f>((N961-K961)/3)+K961</f>
        <v>24647.666666666668</v>
      </c>
      <c r="M961" s="98">
        <f>((N961-K961)/3)+L961</f>
        <v>28505.333333333336</v>
      </c>
      <c r="N961" s="37">
        <v>32363</v>
      </c>
      <c r="O961" s="37">
        <v>31543</v>
      </c>
      <c r="P961" s="37">
        <v>32599</v>
      </c>
      <c r="Q961" s="37">
        <v>30275</v>
      </c>
      <c r="R961" s="37">
        <v>34502</v>
      </c>
      <c r="S961" s="37">
        <v>37198</v>
      </c>
      <c r="T961" s="66">
        <v>39825</v>
      </c>
      <c r="U961" s="62">
        <v>48988</v>
      </c>
      <c r="V961" s="67">
        <v>44106</v>
      </c>
      <c r="W961" s="67">
        <v>83961</v>
      </c>
      <c r="X961" s="67">
        <v>94774</v>
      </c>
      <c r="Y961" s="67"/>
      <c r="Z961" s="67"/>
      <c r="AA961" s="154">
        <v>128218</v>
      </c>
      <c r="AB961" s="154">
        <v>147203</v>
      </c>
      <c r="AC961" s="147">
        <v>160748</v>
      </c>
      <c r="AD961" s="147">
        <v>157569</v>
      </c>
      <c r="AE961" s="47" t="str">
        <f t="shared" si="921"/>
        <v>NA</v>
      </c>
      <c r="AF961" s="47" t="str">
        <f t="shared" si="922"/>
        <v>NA</v>
      </c>
      <c r="AG961" s="47" t="str">
        <f t="shared" si="923"/>
        <v>NA</v>
      </c>
      <c r="AH961" s="47" t="str">
        <f t="shared" si="924"/>
        <v>NA</v>
      </c>
      <c r="AI961" s="47" t="str">
        <f t="shared" si="925"/>
        <v>NA</v>
      </c>
      <c r="AJ961" s="47" t="str">
        <f t="shared" si="926"/>
        <v>NA</v>
      </c>
      <c r="AK961" s="47">
        <f t="shared" si="927"/>
        <v>443</v>
      </c>
      <c r="AL961" s="47">
        <f t="shared" si="928"/>
        <v>442</v>
      </c>
      <c r="AM961" s="47">
        <f t="shared" si="929"/>
        <v>463</v>
      </c>
      <c r="AN961" s="47">
        <f t="shared" si="930"/>
        <v>462</v>
      </c>
      <c r="AO961" s="47">
        <f t="shared" si="931"/>
        <v>508</v>
      </c>
      <c r="AP961" s="47">
        <f t="shared" si="932"/>
        <v>506</v>
      </c>
      <c r="AQ961" s="47">
        <f t="shared" si="933"/>
        <v>511</v>
      </c>
      <c r="AR961" s="47">
        <f t="shared" si="934"/>
        <v>538</v>
      </c>
      <c r="AS961" s="47">
        <f t="shared" si="935"/>
        <v>543</v>
      </c>
      <c r="AT961" s="47">
        <f t="shared" si="936"/>
        <v>544</v>
      </c>
      <c r="AU961" s="47">
        <f t="shared" si="937"/>
        <v>558</v>
      </c>
      <c r="AV961" s="47">
        <f t="shared" si="938"/>
        <v>544</v>
      </c>
      <c r="AW961" s="47">
        <f t="shared" si="939"/>
        <v>600</v>
      </c>
      <c r="AX961" s="47">
        <f t="shared" si="940"/>
        <v>357</v>
      </c>
      <c r="AY961" s="47">
        <f t="shared" si="941"/>
        <v>353</v>
      </c>
      <c r="AZ961" s="47" t="str">
        <f t="shared" si="942"/>
        <v>NA</v>
      </c>
      <c r="BA961" s="47" t="str">
        <f t="shared" si="943"/>
        <v>NA</v>
      </c>
      <c r="BB961" s="47">
        <f t="shared" si="917"/>
        <v>365</v>
      </c>
      <c r="BC961" s="47">
        <f t="shared" si="918"/>
        <v>366</v>
      </c>
      <c r="BD961" s="47">
        <f t="shared" si="919"/>
        <v>351</v>
      </c>
      <c r="BE961" s="47">
        <f t="shared" si="920"/>
        <v>352</v>
      </c>
    </row>
    <row r="962" spans="1:57" s="36" customFormat="1" ht="15" customHeight="1" x14ac:dyDescent="0.25">
      <c r="A962" s="54" t="s">
        <v>1058</v>
      </c>
      <c r="B962" s="8" t="s">
        <v>908</v>
      </c>
      <c r="C962" s="81" t="s">
        <v>1127</v>
      </c>
      <c r="D962" s="37"/>
      <c r="E962" s="37"/>
      <c r="F962" s="37"/>
      <c r="G962" s="37"/>
      <c r="H962" s="37">
        <v>29539</v>
      </c>
      <c r="I962" s="37">
        <v>34762</v>
      </c>
      <c r="J962" s="37"/>
      <c r="K962" s="37"/>
      <c r="L962" s="37">
        <v>62165</v>
      </c>
      <c r="M962" s="37">
        <v>72539</v>
      </c>
      <c r="N962" s="37">
        <v>80289</v>
      </c>
      <c r="O962" s="98">
        <f>((P962-N962)/2)+N962</f>
        <v>73573.5</v>
      </c>
      <c r="P962" s="37">
        <v>66858</v>
      </c>
      <c r="Q962" s="37">
        <v>69166</v>
      </c>
      <c r="R962" s="37">
        <v>80543</v>
      </c>
      <c r="S962" s="37">
        <v>87577</v>
      </c>
      <c r="T962" s="66">
        <v>94674</v>
      </c>
      <c r="U962" s="62">
        <v>108932</v>
      </c>
      <c r="V962" s="67">
        <v>112815</v>
      </c>
      <c r="W962" s="67">
        <v>82671</v>
      </c>
      <c r="X962" s="67">
        <v>91180</v>
      </c>
      <c r="Y962" s="67"/>
      <c r="Z962" s="67"/>
      <c r="AA962" s="154">
        <v>127026</v>
      </c>
      <c r="AB962" s="154">
        <v>144991</v>
      </c>
      <c r="AC962" s="147">
        <v>148917</v>
      </c>
      <c r="AD962" s="147">
        <v>145522</v>
      </c>
      <c r="AE962" s="47" t="str">
        <f t="shared" si="921"/>
        <v>NA</v>
      </c>
      <c r="AF962" s="47" t="str">
        <f t="shared" si="922"/>
        <v>NA</v>
      </c>
      <c r="AG962" s="47" t="str">
        <f t="shared" si="923"/>
        <v>NA</v>
      </c>
      <c r="AH962" s="47" t="str">
        <f t="shared" si="924"/>
        <v>NA</v>
      </c>
      <c r="AI962" s="47">
        <f t="shared" si="925"/>
        <v>336</v>
      </c>
      <c r="AJ962" s="47">
        <f t="shared" si="926"/>
        <v>344</v>
      </c>
      <c r="AK962" s="47" t="str">
        <f t="shared" si="927"/>
        <v>NA</v>
      </c>
      <c r="AL962" s="47" t="str">
        <f t="shared" si="928"/>
        <v>NA</v>
      </c>
      <c r="AM962" s="47">
        <f t="shared" si="929"/>
        <v>333</v>
      </c>
      <c r="AN962" s="47">
        <f t="shared" si="930"/>
        <v>332</v>
      </c>
      <c r="AO962" s="47">
        <f t="shared" si="931"/>
        <v>344</v>
      </c>
      <c r="AP962" s="47">
        <f t="shared" si="932"/>
        <v>349</v>
      </c>
      <c r="AQ962" s="47">
        <f t="shared" si="933"/>
        <v>364</v>
      </c>
      <c r="AR962" s="47">
        <f t="shared" si="934"/>
        <v>356</v>
      </c>
      <c r="AS962" s="47">
        <f t="shared" si="935"/>
        <v>353</v>
      </c>
      <c r="AT962" s="47">
        <f t="shared" si="936"/>
        <v>355</v>
      </c>
      <c r="AU962" s="47">
        <f t="shared" si="937"/>
        <v>360</v>
      </c>
      <c r="AV962" s="47">
        <f t="shared" si="938"/>
        <v>360</v>
      </c>
      <c r="AW962" s="47">
        <f t="shared" si="939"/>
        <v>358</v>
      </c>
      <c r="AX962" s="47">
        <f t="shared" si="940"/>
        <v>359</v>
      </c>
      <c r="AY962" s="47">
        <f t="shared" si="941"/>
        <v>360</v>
      </c>
      <c r="AZ962" s="47" t="str">
        <f t="shared" si="942"/>
        <v>NA</v>
      </c>
      <c r="BA962" s="47" t="str">
        <f t="shared" si="943"/>
        <v>NA</v>
      </c>
      <c r="BB962" s="47">
        <f t="shared" si="917"/>
        <v>368</v>
      </c>
      <c r="BC962" s="47">
        <f t="shared" si="918"/>
        <v>368</v>
      </c>
      <c r="BD962" s="47">
        <f t="shared" si="919"/>
        <v>369</v>
      </c>
      <c r="BE962" s="47">
        <f t="shared" si="920"/>
        <v>367</v>
      </c>
    </row>
    <row r="963" spans="1:57" s="36" customFormat="1" ht="15" customHeight="1" x14ac:dyDescent="0.25">
      <c r="A963" s="54" t="s">
        <v>350</v>
      </c>
      <c r="B963" s="8" t="s">
        <v>915</v>
      </c>
      <c r="C963" s="81" t="s">
        <v>1127</v>
      </c>
      <c r="D963" s="37"/>
      <c r="E963" s="37"/>
      <c r="F963" s="37"/>
      <c r="G963" s="37"/>
      <c r="H963" s="37">
        <v>65912</v>
      </c>
      <c r="I963" s="37">
        <v>72521</v>
      </c>
      <c r="J963" s="37">
        <v>81035</v>
      </c>
      <c r="K963" s="37">
        <v>90673</v>
      </c>
      <c r="L963" s="37">
        <v>100617</v>
      </c>
      <c r="M963" s="37">
        <v>107410</v>
      </c>
      <c r="N963" s="37">
        <v>121689</v>
      </c>
      <c r="O963" s="37">
        <v>106280</v>
      </c>
      <c r="P963" s="37">
        <v>94042</v>
      </c>
      <c r="Q963" s="37">
        <v>88011</v>
      </c>
      <c r="R963" s="37">
        <v>97193</v>
      </c>
      <c r="S963" s="37">
        <v>103996</v>
      </c>
      <c r="T963" s="66">
        <v>113398</v>
      </c>
      <c r="U963" s="62">
        <v>126965</v>
      </c>
      <c r="V963" s="67">
        <v>128009</v>
      </c>
      <c r="W963" s="67">
        <v>99881</v>
      </c>
      <c r="X963" s="67">
        <v>114835</v>
      </c>
      <c r="Y963" s="67"/>
      <c r="Z963" s="67"/>
      <c r="AA963" s="154">
        <v>127028</v>
      </c>
      <c r="AB963" s="154">
        <v>140934</v>
      </c>
      <c r="AC963" s="147">
        <v>135120</v>
      </c>
      <c r="AD963" s="147">
        <v>129753</v>
      </c>
      <c r="AE963" s="47" t="str">
        <f t="shared" si="921"/>
        <v>NA</v>
      </c>
      <c r="AF963" s="47" t="str">
        <f t="shared" si="922"/>
        <v>NA</v>
      </c>
      <c r="AG963" s="47" t="str">
        <f t="shared" si="923"/>
        <v>NA</v>
      </c>
      <c r="AH963" s="47" t="str">
        <f t="shared" si="924"/>
        <v>NA</v>
      </c>
      <c r="AI963" s="47">
        <f t="shared" si="925"/>
        <v>216</v>
      </c>
      <c r="AJ963" s="47">
        <f t="shared" si="926"/>
        <v>228</v>
      </c>
      <c r="AK963" s="47">
        <f t="shared" si="927"/>
        <v>238</v>
      </c>
      <c r="AL963" s="47">
        <f t="shared" si="928"/>
        <v>255</v>
      </c>
      <c r="AM963" s="47">
        <f t="shared" si="929"/>
        <v>267</v>
      </c>
      <c r="AN963" s="47">
        <f t="shared" si="930"/>
        <v>274</v>
      </c>
      <c r="AO963" s="47">
        <f t="shared" si="931"/>
        <v>269</v>
      </c>
      <c r="AP963" s="47">
        <f t="shared" si="932"/>
        <v>288</v>
      </c>
      <c r="AQ963" s="47">
        <f t="shared" si="933"/>
        <v>299</v>
      </c>
      <c r="AR963" s="47">
        <f t="shared" si="934"/>
        <v>319</v>
      </c>
      <c r="AS963" s="47">
        <f t="shared" si="935"/>
        <v>320</v>
      </c>
      <c r="AT963" s="47">
        <f t="shared" si="936"/>
        <v>324</v>
      </c>
      <c r="AU963" s="47">
        <f t="shared" si="937"/>
        <v>327</v>
      </c>
      <c r="AV963" s="47">
        <f t="shared" si="938"/>
        <v>329</v>
      </c>
      <c r="AW963" s="47">
        <f t="shared" si="939"/>
        <v>335</v>
      </c>
      <c r="AX963" s="47">
        <f t="shared" si="940"/>
        <v>322</v>
      </c>
      <c r="AY963" s="47">
        <f t="shared" si="941"/>
        <v>318</v>
      </c>
      <c r="AZ963" s="47" t="str">
        <f t="shared" si="942"/>
        <v>NA</v>
      </c>
      <c r="BA963" s="47" t="str">
        <f t="shared" si="943"/>
        <v>NA</v>
      </c>
      <c r="BB963" s="47">
        <f t="shared" si="917"/>
        <v>367</v>
      </c>
      <c r="BC963" s="47">
        <f t="shared" si="918"/>
        <v>377</v>
      </c>
      <c r="BD963" s="47">
        <f t="shared" si="919"/>
        <v>386</v>
      </c>
      <c r="BE963" s="47">
        <f t="shared" si="920"/>
        <v>388</v>
      </c>
    </row>
    <row r="964" spans="1:57" s="36" customFormat="1" ht="15" customHeight="1" x14ac:dyDescent="0.25">
      <c r="A964" s="54" t="s">
        <v>38</v>
      </c>
      <c r="B964" s="8" t="s">
        <v>908</v>
      </c>
      <c r="C964" s="81" t="s">
        <v>1127</v>
      </c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>
        <v>22421</v>
      </c>
      <c r="Q964" s="37">
        <v>28066</v>
      </c>
      <c r="R964" s="37">
        <v>34771</v>
      </c>
      <c r="S964" s="37">
        <v>42344</v>
      </c>
      <c r="T964" s="66">
        <v>53921</v>
      </c>
      <c r="U964" s="62">
        <v>69197</v>
      </c>
      <c r="V964" s="67">
        <v>86055</v>
      </c>
      <c r="W964" s="67">
        <v>67039</v>
      </c>
      <c r="X964" s="67">
        <v>81912</v>
      </c>
      <c r="Y964" s="67"/>
      <c r="Z964" s="67"/>
      <c r="AA964" s="154">
        <v>124280</v>
      </c>
      <c r="AB964" s="152">
        <v>137027</v>
      </c>
      <c r="AC964" s="147">
        <v>140975</v>
      </c>
      <c r="AD964" s="147">
        <v>141362</v>
      </c>
      <c r="AE964" s="47" t="str">
        <f t="shared" si="921"/>
        <v>NA</v>
      </c>
      <c r="AF964" s="47" t="str">
        <f t="shared" si="922"/>
        <v>NA</v>
      </c>
      <c r="AG964" s="47" t="str">
        <f t="shared" si="923"/>
        <v>NA</v>
      </c>
      <c r="AH964" s="47" t="str">
        <f t="shared" si="924"/>
        <v>NA</v>
      </c>
      <c r="AI964" s="47" t="str">
        <f t="shared" si="925"/>
        <v>NA</v>
      </c>
      <c r="AJ964" s="47" t="str">
        <f t="shared" si="926"/>
        <v>NA</v>
      </c>
      <c r="AK964" s="47" t="str">
        <f t="shared" si="927"/>
        <v>NA</v>
      </c>
      <c r="AL964" s="47" t="str">
        <f t="shared" si="928"/>
        <v>NA</v>
      </c>
      <c r="AM964" s="47" t="str">
        <f t="shared" si="929"/>
        <v>NA</v>
      </c>
      <c r="AN964" s="47" t="str">
        <f t="shared" si="930"/>
        <v>NA</v>
      </c>
      <c r="AO964" s="47" t="str">
        <f t="shared" si="931"/>
        <v>NA</v>
      </c>
      <c r="AP964" s="47" t="str">
        <f t="shared" si="932"/>
        <v>NA</v>
      </c>
      <c r="AQ964" s="47">
        <f t="shared" si="933"/>
        <v>583</v>
      </c>
      <c r="AR964" s="47">
        <f t="shared" si="934"/>
        <v>555</v>
      </c>
      <c r="AS964" s="47">
        <f t="shared" si="935"/>
        <v>541</v>
      </c>
      <c r="AT964" s="47">
        <f t="shared" si="936"/>
        <v>511</v>
      </c>
      <c r="AU964" s="47">
        <f t="shared" si="937"/>
        <v>481</v>
      </c>
      <c r="AV964" s="47">
        <f t="shared" si="938"/>
        <v>458</v>
      </c>
      <c r="AW964" s="47">
        <f t="shared" si="939"/>
        <v>415</v>
      </c>
      <c r="AX964" s="47">
        <f t="shared" si="940"/>
        <v>407</v>
      </c>
      <c r="AY964" s="47">
        <f t="shared" si="941"/>
        <v>383</v>
      </c>
      <c r="AZ964" s="47" t="str">
        <f t="shared" si="942"/>
        <v>NA</v>
      </c>
      <c r="BA964" s="47" t="str">
        <f t="shared" si="943"/>
        <v>NA</v>
      </c>
      <c r="BB964" s="47">
        <f t="shared" si="917"/>
        <v>373</v>
      </c>
      <c r="BC964" s="47">
        <f t="shared" si="918"/>
        <v>382</v>
      </c>
      <c r="BD964" s="47">
        <f t="shared" si="919"/>
        <v>379</v>
      </c>
      <c r="BE964" s="47">
        <f t="shared" si="920"/>
        <v>375</v>
      </c>
    </row>
    <row r="965" spans="1:57" s="36" customFormat="1" ht="15" customHeight="1" x14ac:dyDescent="0.25">
      <c r="A965" s="54" t="s">
        <v>1077</v>
      </c>
      <c r="B965" s="8" t="s">
        <v>915</v>
      </c>
      <c r="C965" s="81" t="s">
        <v>1127</v>
      </c>
      <c r="D965" s="37"/>
      <c r="E965" s="37"/>
      <c r="F965" s="37"/>
      <c r="G965" s="37"/>
      <c r="H965" s="37">
        <v>46835</v>
      </c>
      <c r="I965" s="37">
        <v>55205</v>
      </c>
      <c r="J965" s="37">
        <v>70427</v>
      </c>
      <c r="K965" s="37">
        <v>84070</v>
      </c>
      <c r="L965" s="37">
        <v>96578</v>
      </c>
      <c r="M965" s="37">
        <v>97921</v>
      </c>
      <c r="N965" s="37">
        <v>102468</v>
      </c>
      <c r="O965" s="37">
        <v>93059</v>
      </c>
      <c r="P965" s="37">
        <v>81617</v>
      </c>
      <c r="Q965" s="37">
        <v>77595</v>
      </c>
      <c r="R965" s="37">
        <v>92183</v>
      </c>
      <c r="S965" s="37">
        <v>94991</v>
      </c>
      <c r="T965" s="66">
        <v>103268</v>
      </c>
      <c r="U965" s="62">
        <v>114565</v>
      </c>
      <c r="V965" s="67">
        <v>104348</v>
      </c>
      <c r="W965" s="67">
        <v>84340</v>
      </c>
      <c r="X965" s="67">
        <v>91822</v>
      </c>
      <c r="Y965" s="67"/>
      <c r="Z965" s="67"/>
      <c r="AA965" s="154">
        <v>113957</v>
      </c>
      <c r="AB965" s="154">
        <v>130175</v>
      </c>
      <c r="AC965" s="147">
        <v>131430</v>
      </c>
      <c r="AD965" s="147">
        <v>123307</v>
      </c>
      <c r="AE965" s="47" t="str">
        <f t="shared" si="921"/>
        <v>NA</v>
      </c>
      <c r="AF965" s="47" t="str">
        <f t="shared" si="922"/>
        <v>NA</v>
      </c>
      <c r="AG965" s="47" t="str">
        <f t="shared" si="923"/>
        <v>NA</v>
      </c>
      <c r="AH965" s="47" t="str">
        <f t="shared" si="924"/>
        <v>NA</v>
      </c>
      <c r="AI965" s="47">
        <f t="shared" si="925"/>
        <v>277</v>
      </c>
      <c r="AJ965" s="47">
        <f t="shared" si="926"/>
        <v>281</v>
      </c>
      <c r="AK965" s="47">
        <f t="shared" si="927"/>
        <v>264</v>
      </c>
      <c r="AL965" s="47">
        <f t="shared" si="928"/>
        <v>266</v>
      </c>
      <c r="AM965" s="47">
        <f t="shared" si="929"/>
        <v>273</v>
      </c>
      <c r="AN965" s="47">
        <f t="shared" si="930"/>
        <v>289</v>
      </c>
      <c r="AO965" s="47">
        <f t="shared" si="931"/>
        <v>304</v>
      </c>
      <c r="AP965" s="47">
        <f t="shared" si="932"/>
        <v>311</v>
      </c>
      <c r="AQ965" s="47">
        <f t="shared" si="933"/>
        <v>325</v>
      </c>
      <c r="AR965" s="47">
        <f t="shared" si="934"/>
        <v>338</v>
      </c>
      <c r="AS965" s="47">
        <f t="shared" si="935"/>
        <v>334</v>
      </c>
      <c r="AT965" s="47">
        <f t="shared" si="936"/>
        <v>347</v>
      </c>
      <c r="AU965" s="47">
        <f t="shared" si="937"/>
        <v>347</v>
      </c>
      <c r="AV965" s="47">
        <f t="shared" si="938"/>
        <v>349</v>
      </c>
      <c r="AW965" s="47">
        <f t="shared" si="939"/>
        <v>373</v>
      </c>
      <c r="AX965" s="47">
        <f t="shared" si="940"/>
        <v>355</v>
      </c>
      <c r="AY965" s="47">
        <f t="shared" si="941"/>
        <v>359</v>
      </c>
      <c r="AZ965" s="47" t="str">
        <f t="shared" si="942"/>
        <v>NA</v>
      </c>
      <c r="BA965" s="47" t="str">
        <f t="shared" si="943"/>
        <v>NA</v>
      </c>
      <c r="BB965" s="47">
        <f t="shared" si="917"/>
        <v>393</v>
      </c>
      <c r="BC965" s="47">
        <f t="shared" si="918"/>
        <v>394</v>
      </c>
      <c r="BD965" s="47">
        <f t="shared" si="919"/>
        <v>394</v>
      </c>
      <c r="BE965" s="47">
        <f t="shared" si="920"/>
        <v>405</v>
      </c>
    </row>
    <row r="966" spans="1:57" s="36" customFormat="1" ht="15" customHeight="1" x14ac:dyDescent="0.25">
      <c r="A966" s="54" t="s">
        <v>435</v>
      </c>
      <c r="B966" s="8" t="s">
        <v>915</v>
      </c>
      <c r="C966" s="81" t="s">
        <v>1127</v>
      </c>
      <c r="D966" s="37"/>
      <c r="E966" s="37"/>
      <c r="F966" s="37"/>
      <c r="G966" s="37"/>
      <c r="H966" s="37">
        <v>55985</v>
      </c>
      <c r="I966" s="37">
        <v>64062</v>
      </c>
      <c r="J966" s="37">
        <v>74425</v>
      </c>
      <c r="K966" s="37">
        <v>89183</v>
      </c>
      <c r="L966" s="37">
        <v>100819</v>
      </c>
      <c r="M966" s="37">
        <v>96949</v>
      </c>
      <c r="N966" s="37">
        <v>95693</v>
      </c>
      <c r="O966" s="37">
        <v>85508</v>
      </c>
      <c r="P966" s="37">
        <v>75164</v>
      </c>
      <c r="Q966" s="37">
        <v>71648</v>
      </c>
      <c r="R966" s="37">
        <v>77495</v>
      </c>
      <c r="S966" s="37">
        <v>80842</v>
      </c>
      <c r="T966" s="66">
        <v>92024</v>
      </c>
      <c r="U966" s="62">
        <v>100298</v>
      </c>
      <c r="V966" s="67">
        <v>93232</v>
      </c>
      <c r="W966" s="67">
        <v>75606</v>
      </c>
      <c r="X966" s="67">
        <v>81947</v>
      </c>
      <c r="Y966" s="67"/>
      <c r="Z966" s="67"/>
      <c r="AA966" s="154">
        <v>115841</v>
      </c>
      <c r="AB966" s="154">
        <v>128908</v>
      </c>
      <c r="AC966" s="147">
        <v>130361</v>
      </c>
      <c r="AD966" s="147">
        <v>126089</v>
      </c>
      <c r="AE966" s="47" t="str">
        <f t="shared" si="921"/>
        <v>NA</v>
      </c>
      <c r="AF966" s="47" t="str">
        <f t="shared" si="922"/>
        <v>NA</v>
      </c>
      <c r="AG966" s="47" t="str">
        <f t="shared" si="923"/>
        <v>NA</v>
      </c>
      <c r="AH966" s="47" t="str">
        <f t="shared" si="924"/>
        <v>NA</v>
      </c>
      <c r="AI966" s="47">
        <f t="shared" si="925"/>
        <v>245</v>
      </c>
      <c r="AJ966" s="47">
        <f t="shared" si="926"/>
        <v>251</v>
      </c>
      <c r="AK966" s="47">
        <f t="shared" si="927"/>
        <v>255</v>
      </c>
      <c r="AL966" s="47">
        <f t="shared" si="928"/>
        <v>258</v>
      </c>
      <c r="AM966" s="47">
        <f t="shared" si="929"/>
        <v>266</v>
      </c>
      <c r="AN966" s="47">
        <f t="shared" si="930"/>
        <v>290</v>
      </c>
      <c r="AO966" s="47">
        <f t="shared" si="931"/>
        <v>312</v>
      </c>
      <c r="AP966" s="47">
        <f t="shared" si="932"/>
        <v>320</v>
      </c>
      <c r="AQ966" s="47">
        <f t="shared" si="933"/>
        <v>340</v>
      </c>
      <c r="AR966" s="47">
        <f t="shared" si="934"/>
        <v>352</v>
      </c>
      <c r="AS966" s="47">
        <f t="shared" si="935"/>
        <v>360</v>
      </c>
      <c r="AT966" s="47">
        <f t="shared" si="936"/>
        <v>366</v>
      </c>
      <c r="AU966" s="47">
        <f t="shared" si="937"/>
        <v>364</v>
      </c>
      <c r="AV966" s="47">
        <f t="shared" si="938"/>
        <v>369</v>
      </c>
      <c r="AW966" s="47">
        <f t="shared" si="939"/>
        <v>399</v>
      </c>
      <c r="AX966" s="47">
        <f t="shared" si="940"/>
        <v>379</v>
      </c>
      <c r="AY966" s="47">
        <f t="shared" si="941"/>
        <v>382</v>
      </c>
      <c r="AZ966" s="47" t="str">
        <f t="shared" si="942"/>
        <v>NA</v>
      </c>
      <c r="BA966" s="47" t="str">
        <f t="shared" si="943"/>
        <v>NA</v>
      </c>
      <c r="BB966" s="47">
        <f t="shared" si="917"/>
        <v>389</v>
      </c>
      <c r="BC966" s="47">
        <f t="shared" si="918"/>
        <v>396</v>
      </c>
      <c r="BD966" s="47">
        <f t="shared" si="919"/>
        <v>397</v>
      </c>
      <c r="BE966" s="47">
        <f t="shared" si="920"/>
        <v>397</v>
      </c>
    </row>
    <row r="967" spans="1:57" s="36" customFormat="1" ht="15" customHeight="1" x14ac:dyDescent="0.25">
      <c r="A967" s="54" t="s">
        <v>119</v>
      </c>
      <c r="B967" s="8" t="s">
        <v>912</v>
      </c>
      <c r="C967" s="81" t="s">
        <v>1127</v>
      </c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66"/>
      <c r="U967" s="62"/>
      <c r="V967" s="67">
        <v>79628</v>
      </c>
      <c r="W967" s="67">
        <v>64221</v>
      </c>
      <c r="X967" s="67">
        <v>71732</v>
      </c>
      <c r="Y967" s="67"/>
      <c r="Z967" s="67"/>
      <c r="AA967" s="154">
        <v>115125</v>
      </c>
      <c r="AB967" s="154">
        <v>128387</v>
      </c>
      <c r="AC967" s="147">
        <v>131233</v>
      </c>
      <c r="AD967" s="147">
        <v>109685</v>
      </c>
      <c r="AE967" s="47" t="str">
        <f t="shared" si="921"/>
        <v>NA</v>
      </c>
      <c r="AF967" s="47" t="str">
        <f t="shared" si="922"/>
        <v>NA</v>
      </c>
      <c r="AG967" s="47" t="str">
        <f t="shared" si="923"/>
        <v>NA</v>
      </c>
      <c r="AH967" s="47" t="str">
        <f t="shared" si="924"/>
        <v>NA</v>
      </c>
      <c r="AI967" s="47" t="str">
        <f t="shared" si="925"/>
        <v>NA</v>
      </c>
      <c r="AJ967" s="47" t="str">
        <f t="shared" si="926"/>
        <v>NA</v>
      </c>
      <c r="AK967" s="47" t="str">
        <f t="shared" si="927"/>
        <v>NA</v>
      </c>
      <c r="AL967" s="47" t="str">
        <f t="shared" si="928"/>
        <v>NA</v>
      </c>
      <c r="AM967" s="47" t="str">
        <f t="shared" si="929"/>
        <v>NA</v>
      </c>
      <c r="AN967" s="47" t="str">
        <f t="shared" si="930"/>
        <v>NA</v>
      </c>
      <c r="AO967" s="47" t="str">
        <f t="shared" si="931"/>
        <v>NA</v>
      </c>
      <c r="AP967" s="47" t="str">
        <f t="shared" si="932"/>
        <v>NA</v>
      </c>
      <c r="AQ967" s="47" t="str">
        <f t="shared" si="933"/>
        <v>NA</v>
      </c>
      <c r="AR967" s="47" t="str">
        <f t="shared" si="934"/>
        <v>NA</v>
      </c>
      <c r="AS967" s="47" t="str">
        <f t="shared" si="935"/>
        <v>NA</v>
      </c>
      <c r="AT967" s="47" t="str">
        <f t="shared" si="936"/>
        <v>NA</v>
      </c>
      <c r="AU967" s="47" t="str">
        <f t="shared" si="937"/>
        <v>NA</v>
      </c>
      <c r="AV967" s="47" t="str">
        <f t="shared" si="938"/>
        <v>NA</v>
      </c>
      <c r="AW967" s="47">
        <f t="shared" si="939"/>
        <v>436</v>
      </c>
      <c r="AX967" s="47">
        <f t="shared" si="940"/>
        <v>415</v>
      </c>
      <c r="AY967" s="47">
        <f t="shared" si="941"/>
        <v>412</v>
      </c>
      <c r="AZ967" s="47" t="str">
        <f t="shared" si="942"/>
        <v>NA</v>
      </c>
      <c r="BA967" s="47" t="str">
        <f t="shared" si="943"/>
        <v>NA</v>
      </c>
      <c r="BB967" s="47">
        <f t="shared" si="917"/>
        <v>392</v>
      </c>
      <c r="BC967" s="47">
        <f t="shared" si="918"/>
        <v>398</v>
      </c>
      <c r="BD967" s="47">
        <f t="shared" si="919"/>
        <v>395</v>
      </c>
      <c r="BE967" s="47">
        <f t="shared" si="920"/>
        <v>426</v>
      </c>
    </row>
    <row r="968" spans="1:57" s="36" customFormat="1" ht="15" customHeight="1" x14ac:dyDescent="0.25">
      <c r="A968" s="54" t="s">
        <v>397</v>
      </c>
      <c r="B968" s="8" t="s">
        <v>921</v>
      </c>
      <c r="C968" s="81" t="s">
        <v>1127</v>
      </c>
      <c r="D968" s="37"/>
      <c r="E968" s="37"/>
      <c r="F968" s="37"/>
      <c r="G968" s="37"/>
      <c r="H968" s="37"/>
      <c r="I968" s="37">
        <v>26333</v>
      </c>
      <c r="J968" s="37">
        <v>30241</v>
      </c>
      <c r="K968" s="37">
        <v>35171</v>
      </c>
      <c r="L968" s="37">
        <v>44645</v>
      </c>
      <c r="M968" s="37">
        <v>45689</v>
      </c>
      <c r="N968" s="37">
        <v>50034</v>
      </c>
      <c r="O968" s="37">
        <v>50299</v>
      </c>
      <c r="P968" s="37">
        <v>48621</v>
      </c>
      <c r="Q968" s="37">
        <v>50253</v>
      </c>
      <c r="R968" s="37">
        <v>60327</v>
      </c>
      <c r="S968" s="37">
        <v>69655</v>
      </c>
      <c r="T968" s="66">
        <v>77321</v>
      </c>
      <c r="U968" s="62">
        <v>91135</v>
      </c>
      <c r="V968" s="67">
        <v>86907</v>
      </c>
      <c r="W968" s="67">
        <v>68513</v>
      </c>
      <c r="X968" s="67">
        <v>78104</v>
      </c>
      <c r="Y968" s="67"/>
      <c r="Z968" s="67"/>
      <c r="AA968" s="154">
        <v>106305</v>
      </c>
      <c r="AB968" s="154">
        <v>125279</v>
      </c>
      <c r="AC968" s="147">
        <v>130027</v>
      </c>
      <c r="AD968" s="147">
        <v>122872</v>
      </c>
      <c r="AE968" s="47" t="str">
        <f t="shared" si="921"/>
        <v>NA</v>
      </c>
      <c r="AF968" s="47" t="str">
        <f t="shared" si="922"/>
        <v>NA</v>
      </c>
      <c r="AG968" s="47" t="str">
        <f t="shared" si="923"/>
        <v>NA</v>
      </c>
      <c r="AH968" s="47" t="str">
        <f t="shared" si="924"/>
        <v>NA</v>
      </c>
      <c r="AI968" s="47" t="str">
        <f t="shared" si="925"/>
        <v>NA</v>
      </c>
      <c r="AJ968" s="47">
        <f t="shared" si="926"/>
        <v>377</v>
      </c>
      <c r="AK968" s="47">
        <f t="shared" si="927"/>
        <v>377</v>
      </c>
      <c r="AL968" s="47">
        <f t="shared" si="928"/>
        <v>386</v>
      </c>
      <c r="AM968" s="47">
        <f t="shared" si="929"/>
        <v>380</v>
      </c>
      <c r="AN968" s="47">
        <f t="shared" si="930"/>
        <v>388</v>
      </c>
      <c r="AO968" s="47">
        <f t="shared" si="931"/>
        <v>420</v>
      </c>
      <c r="AP968" s="47">
        <f t="shared" si="932"/>
        <v>419</v>
      </c>
      <c r="AQ968" s="47">
        <f t="shared" si="933"/>
        <v>417</v>
      </c>
      <c r="AR968" s="47">
        <f t="shared" si="934"/>
        <v>417</v>
      </c>
      <c r="AS968" s="47">
        <f t="shared" si="935"/>
        <v>403</v>
      </c>
      <c r="AT968" s="47">
        <f t="shared" si="936"/>
        <v>393</v>
      </c>
      <c r="AU968" s="47">
        <f t="shared" si="937"/>
        <v>397</v>
      </c>
      <c r="AV968" s="47">
        <f t="shared" si="938"/>
        <v>389</v>
      </c>
      <c r="AW968" s="47">
        <f t="shared" si="939"/>
        <v>411</v>
      </c>
      <c r="AX968" s="47">
        <f t="shared" si="940"/>
        <v>403</v>
      </c>
      <c r="AY968" s="47">
        <f t="shared" si="941"/>
        <v>395</v>
      </c>
      <c r="AZ968" s="47" t="str">
        <f t="shared" si="942"/>
        <v>NA</v>
      </c>
      <c r="BA968" s="47" t="str">
        <f t="shared" si="943"/>
        <v>NA</v>
      </c>
      <c r="BB968" s="47">
        <f t="shared" si="917"/>
        <v>409</v>
      </c>
      <c r="BC968" s="47">
        <f t="shared" si="918"/>
        <v>404</v>
      </c>
      <c r="BD968" s="47">
        <f t="shared" si="919"/>
        <v>398</v>
      </c>
      <c r="BE968" s="47">
        <f t="shared" si="920"/>
        <v>406</v>
      </c>
    </row>
    <row r="969" spans="1:57" s="36" customFormat="1" ht="15" customHeight="1" x14ac:dyDescent="0.25">
      <c r="A969" s="54" t="s">
        <v>51</v>
      </c>
      <c r="B969" s="8" t="s">
        <v>915</v>
      </c>
      <c r="C969" s="81" t="s">
        <v>1127</v>
      </c>
      <c r="D969" s="37"/>
      <c r="E969" s="37"/>
      <c r="F969" s="37"/>
      <c r="G969" s="37"/>
      <c r="H969" s="37">
        <v>39468</v>
      </c>
      <c r="I969" s="37">
        <v>43167</v>
      </c>
      <c r="J969" s="37">
        <v>52718</v>
      </c>
      <c r="K969" s="37">
        <v>61247</v>
      </c>
      <c r="L969" s="37">
        <v>74716</v>
      </c>
      <c r="M969" s="37">
        <v>83719</v>
      </c>
      <c r="N969" s="37">
        <v>89678</v>
      </c>
      <c r="O969" s="37">
        <v>84883</v>
      </c>
      <c r="P969" s="37">
        <v>73816</v>
      </c>
      <c r="Q969" s="37">
        <v>73851</v>
      </c>
      <c r="R969" s="37">
        <v>81300</v>
      </c>
      <c r="S969" s="37">
        <v>84300</v>
      </c>
      <c r="T969" s="66">
        <v>88426</v>
      </c>
      <c r="U969" s="62">
        <v>99487</v>
      </c>
      <c r="V969" s="67">
        <v>93232</v>
      </c>
      <c r="W969" s="67">
        <v>71789</v>
      </c>
      <c r="X969" s="67">
        <v>77907</v>
      </c>
      <c r="Y969" s="67"/>
      <c r="Z969" s="67"/>
      <c r="AA969" s="154">
        <v>100800</v>
      </c>
      <c r="AB969" s="154">
        <v>113953</v>
      </c>
      <c r="AC969" s="147">
        <v>114749</v>
      </c>
      <c r="AD969" s="147">
        <v>109425</v>
      </c>
      <c r="AE969" s="47" t="str">
        <f t="shared" si="921"/>
        <v>NA</v>
      </c>
      <c r="AF969" s="47" t="str">
        <f t="shared" si="922"/>
        <v>NA</v>
      </c>
      <c r="AG969" s="47" t="str">
        <f t="shared" si="923"/>
        <v>NA</v>
      </c>
      <c r="AH969" s="47" t="str">
        <f t="shared" si="924"/>
        <v>NA</v>
      </c>
      <c r="AI969" s="47">
        <f t="shared" si="925"/>
        <v>292</v>
      </c>
      <c r="AJ969" s="47">
        <f t="shared" si="926"/>
        <v>306</v>
      </c>
      <c r="AK969" s="47">
        <f t="shared" si="927"/>
        <v>303</v>
      </c>
      <c r="AL969" s="47">
        <f t="shared" si="928"/>
        <v>306</v>
      </c>
      <c r="AM969" s="47">
        <f t="shared" si="929"/>
        <v>305</v>
      </c>
      <c r="AN969" s="47">
        <f t="shared" si="930"/>
        <v>306</v>
      </c>
      <c r="AO969" s="47">
        <f t="shared" si="931"/>
        <v>321</v>
      </c>
      <c r="AP969" s="47">
        <f t="shared" si="932"/>
        <v>323</v>
      </c>
      <c r="AQ969" s="47">
        <f t="shared" si="933"/>
        <v>343</v>
      </c>
      <c r="AR969" s="47">
        <f t="shared" si="934"/>
        <v>345</v>
      </c>
      <c r="AS969" s="47">
        <f t="shared" si="935"/>
        <v>352</v>
      </c>
      <c r="AT969" s="47">
        <f t="shared" si="936"/>
        <v>360</v>
      </c>
      <c r="AU969" s="47">
        <f t="shared" si="937"/>
        <v>367</v>
      </c>
      <c r="AV969" s="47">
        <f t="shared" si="938"/>
        <v>371</v>
      </c>
      <c r="AW969" s="47">
        <f t="shared" si="939"/>
        <v>399</v>
      </c>
      <c r="AX969" s="47">
        <f t="shared" si="940"/>
        <v>389</v>
      </c>
      <c r="AY969" s="47">
        <f t="shared" si="941"/>
        <v>396</v>
      </c>
      <c r="AZ969" s="47" t="str">
        <f t="shared" si="942"/>
        <v>NA</v>
      </c>
      <c r="BA969" s="47" t="str">
        <f t="shared" si="943"/>
        <v>NA</v>
      </c>
      <c r="BB969" s="47">
        <f t="shared" si="917"/>
        <v>418</v>
      </c>
      <c r="BC969" s="47">
        <f t="shared" si="918"/>
        <v>419</v>
      </c>
      <c r="BD969" s="47">
        <f t="shared" si="919"/>
        <v>419</v>
      </c>
      <c r="BE969" s="47">
        <f t="shared" si="920"/>
        <v>428</v>
      </c>
    </row>
    <row r="970" spans="1:57" s="36" customFormat="1" ht="15" customHeight="1" x14ac:dyDescent="0.25">
      <c r="A970" s="54" t="s">
        <v>312</v>
      </c>
      <c r="B970" s="8" t="s">
        <v>915</v>
      </c>
      <c r="C970" s="81" t="s">
        <v>1127</v>
      </c>
      <c r="D970" s="37"/>
      <c r="E970" s="37"/>
      <c r="F970" s="37"/>
      <c r="G970" s="37"/>
      <c r="H970" s="37">
        <v>32793</v>
      </c>
      <c r="I970" s="37">
        <v>38730</v>
      </c>
      <c r="J970" s="37">
        <v>45059</v>
      </c>
      <c r="K970" s="37">
        <v>57377</v>
      </c>
      <c r="L970" s="37">
        <v>66958</v>
      </c>
      <c r="M970" s="37">
        <v>77704</v>
      </c>
      <c r="N970" s="37">
        <v>80450</v>
      </c>
      <c r="O970" s="37">
        <v>63904</v>
      </c>
      <c r="P970" s="37">
        <v>55187</v>
      </c>
      <c r="Q970" s="37">
        <v>52192</v>
      </c>
      <c r="R970" s="37">
        <v>57814</v>
      </c>
      <c r="S970" s="37">
        <v>58202</v>
      </c>
      <c r="T970" s="66">
        <v>63102</v>
      </c>
      <c r="U970" s="62">
        <v>71060</v>
      </c>
      <c r="V970" s="67">
        <v>70533</v>
      </c>
      <c r="W970" s="67">
        <v>57086</v>
      </c>
      <c r="X970" s="67">
        <v>62749</v>
      </c>
      <c r="Y970" s="67"/>
      <c r="Z970" s="67"/>
      <c r="AA970" s="154">
        <v>93508</v>
      </c>
      <c r="AB970" s="154">
        <v>113277</v>
      </c>
      <c r="AC970" s="147">
        <v>115739</v>
      </c>
      <c r="AD970" s="147">
        <v>110955</v>
      </c>
      <c r="AE970" s="47" t="str">
        <f t="shared" si="921"/>
        <v>NA</v>
      </c>
      <c r="AF970" s="47" t="str">
        <f t="shared" si="922"/>
        <v>NA</v>
      </c>
      <c r="AG970" s="47" t="str">
        <f t="shared" si="923"/>
        <v>NA</v>
      </c>
      <c r="AH970" s="47" t="str">
        <f t="shared" si="924"/>
        <v>NA</v>
      </c>
      <c r="AI970" s="47">
        <f t="shared" si="925"/>
        <v>317</v>
      </c>
      <c r="AJ970" s="47">
        <f t="shared" si="926"/>
        <v>325</v>
      </c>
      <c r="AK970" s="47">
        <f t="shared" si="927"/>
        <v>322</v>
      </c>
      <c r="AL970" s="47">
        <f t="shared" si="928"/>
        <v>316</v>
      </c>
      <c r="AM970" s="47">
        <f t="shared" si="929"/>
        <v>322</v>
      </c>
      <c r="AN970" s="47">
        <f t="shared" si="930"/>
        <v>320</v>
      </c>
      <c r="AO970" s="47">
        <f t="shared" si="931"/>
        <v>343</v>
      </c>
      <c r="AP970" s="47">
        <f t="shared" si="932"/>
        <v>372</v>
      </c>
      <c r="AQ970" s="47">
        <f t="shared" si="933"/>
        <v>389</v>
      </c>
      <c r="AR970" s="47">
        <f t="shared" si="934"/>
        <v>406</v>
      </c>
      <c r="AS970" s="47">
        <f t="shared" si="935"/>
        <v>409</v>
      </c>
      <c r="AT970" s="47">
        <f t="shared" si="936"/>
        <v>433</v>
      </c>
      <c r="AU970" s="47">
        <f t="shared" si="937"/>
        <v>439</v>
      </c>
      <c r="AV970" s="47">
        <f t="shared" si="938"/>
        <v>451</v>
      </c>
      <c r="AW970" s="47">
        <f t="shared" si="939"/>
        <v>473</v>
      </c>
      <c r="AX970" s="47">
        <f t="shared" si="940"/>
        <v>453</v>
      </c>
      <c r="AY970" s="47">
        <f t="shared" si="941"/>
        <v>453</v>
      </c>
      <c r="AZ970" s="47" t="str">
        <f t="shared" si="942"/>
        <v>NA</v>
      </c>
      <c r="BA970" s="47" t="str">
        <f t="shared" si="943"/>
        <v>NA</v>
      </c>
      <c r="BB970" s="47">
        <f t="shared" si="917"/>
        <v>431</v>
      </c>
      <c r="BC970" s="47">
        <f t="shared" si="918"/>
        <v>423</v>
      </c>
      <c r="BD970" s="47">
        <f t="shared" si="919"/>
        <v>415</v>
      </c>
      <c r="BE970" s="47">
        <f t="shared" si="920"/>
        <v>419</v>
      </c>
    </row>
    <row r="971" spans="1:57" s="36" customFormat="1" ht="15" customHeight="1" x14ac:dyDescent="0.25">
      <c r="A971" s="54" t="s">
        <v>732</v>
      </c>
      <c r="B971" s="8" t="s">
        <v>912</v>
      </c>
      <c r="C971" s="81" t="s">
        <v>1127</v>
      </c>
      <c r="D971" s="37"/>
      <c r="E971" s="37"/>
      <c r="F971" s="37"/>
      <c r="G971" s="37"/>
      <c r="H971" s="37">
        <v>29747</v>
      </c>
      <c r="I971" s="37">
        <v>36505</v>
      </c>
      <c r="J971" s="37">
        <v>39911</v>
      </c>
      <c r="K971" s="37">
        <v>46457</v>
      </c>
      <c r="L971" s="37">
        <v>49655</v>
      </c>
      <c r="M971" s="37">
        <v>55685</v>
      </c>
      <c r="N971" s="37">
        <v>84464</v>
      </c>
      <c r="O971" s="37">
        <v>79886</v>
      </c>
      <c r="P971" s="37">
        <v>69626</v>
      </c>
      <c r="Q971" s="37">
        <v>68717</v>
      </c>
      <c r="R971" s="37">
        <v>71872</v>
      </c>
      <c r="S971" s="37">
        <v>84496</v>
      </c>
      <c r="T971" s="66">
        <v>96439</v>
      </c>
      <c r="U971" s="62">
        <v>114042</v>
      </c>
      <c r="V971" s="67">
        <v>109090</v>
      </c>
      <c r="W971" s="67">
        <v>74771</v>
      </c>
      <c r="X971" s="67">
        <v>79795</v>
      </c>
      <c r="Y971" s="67"/>
      <c r="Z971" s="67"/>
      <c r="AA971" s="154">
        <v>93754</v>
      </c>
      <c r="AB971" s="154">
        <v>108874</v>
      </c>
      <c r="AC971" s="147">
        <v>107966</v>
      </c>
      <c r="AD971" s="147">
        <v>105846</v>
      </c>
      <c r="AE971" s="47" t="str">
        <f t="shared" si="921"/>
        <v>NA</v>
      </c>
      <c r="AF971" s="47" t="str">
        <f t="shared" si="922"/>
        <v>NA</v>
      </c>
      <c r="AG971" s="47" t="str">
        <f t="shared" si="923"/>
        <v>NA</v>
      </c>
      <c r="AH971" s="47" t="str">
        <f t="shared" si="924"/>
        <v>NA</v>
      </c>
      <c r="AI971" s="47">
        <f t="shared" si="925"/>
        <v>335</v>
      </c>
      <c r="AJ971" s="47">
        <f t="shared" si="926"/>
        <v>336</v>
      </c>
      <c r="AK971" s="47">
        <f t="shared" si="927"/>
        <v>344</v>
      </c>
      <c r="AL971" s="47">
        <f t="shared" si="928"/>
        <v>347</v>
      </c>
      <c r="AM971" s="47">
        <f t="shared" si="929"/>
        <v>361</v>
      </c>
      <c r="AN971" s="47">
        <f t="shared" si="930"/>
        <v>362</v>
      </c>
      <c r="AO971" s="47">
        <f t="shared" si="931"/>
        <v>334</v>
      </c>
      <c r="AP971" s="47">
        <f t="shared" si="932"/>
        <v>340</v>
      </c>
      <c r="AQ971" s="47">
        <f t="shared" si="933"/>
        <v>354</v>
      </c>
      <c r="AR971" s="47">
        <f t="shared" si="934"/>
        <v>357</v>
      </c>
      <c r="AS971" s="47">
        <f t="shared" si="935"/>
        <v>368</v>
      </c>
      <c r="AT971" s="47">
        <f t="shared" si="936"/>
        <v>359</v>
      </c>
      <c r="AU971" s="47">
        <f t="shared" si="937"/>
        <v>356</v>
      </c>
      <c r="AV971" s="47">
        <f t="shared" si="938"/>
        <v>351</v>
      </c>
      <c r="AW971" s="47">
        <f t="shared" si="939"/>
        <v>365</v>
      </c>
      <c r="AX971" s="47">
        <f t="shared" si="940"/>
        <v>381</v>
      </c>
      <c r="AY971" s="47">
        <f t="shared" si="941"/>
        <v>388</v>
      </c>
      <c r="AZ971" s="47" t="str">
        <f t="shared" si="942"/>
        <v>NA</v>
      </c>
      <c r="BA971" s="47" t="str">
        <f t="shared" si="943"/>
        <v>NA</v>
      </c>
      <c r="BB971" s="47">
        <f t="shared" si="917"/>
        <v>429</v>
      </c>
      <c r="BC971" s="47">
        <f t="shared" si="918"/>
        <v>429</v>
      </c>
      <c r="BD971" s="47">
        <f t="shared" si="919"/>
        <v>430</v>
      </c>
      <c r="BE971" s="47">
        <f t="shared" si="920"/>
        <v>432</v>
      </c>
    </row>
    <row r="972" spans="1:57" s="36" customFormat="1" ht="15" customHeight="1" x14ac:dyDescent="0.25">
      <c r="A972" s="54" t="s">
        <v>359</v>
      </c>
      <c r="B972" s="8" t="s">
        <v>915</v>
      </c>
      <c r="C972" s="81" t="s">
        <v>1127</v>
      </c>
      <c r="D972" s="37"/>
      <c r="E972" s="37"/>
      <c r="F972" s="37"/>
      <c r="G972" s="37"/>
      <c r="H972" s="37">
        <v>31038</v>
      </c>
      <c r="I972" s="37">
        <v>40511</v>
      </c>
      <c r="J972" s="37">
        <v>47147</v>
      </c>
      <c r="K972" s="37">
        <v>56280</v>
      </c>
      <c r="L972" s="37">
        <v>66330</v>
      </c>
      <c r="M972" s="37">
        <v>75958</v>
      </c>
      <c r="N972" s="37">
        <v>85747</v>
      </c>
      <c r="O972" s="37">
        <v>76368</v>
      </c>
      <c r="P972" s="37">
        <v>66993</v>
      </c>
      <c r="Q972" s="37">
        <v>64147</v>
      </c>
      <c r="R972" s="37">
        <v>71992</v>
      </c>
      <c r="S972" s="37">
        <v>75192</v>
      </c>
      <c r="T972" s="66">
        <v>81544</v>
      </c>
      <c r="U972" s="62">
        <v>92712</v>
      </c>
      <c r="V972" s="67">
        <v>92921</v>
      </c>
      <c r="W972" s="67">
        <v>71124</v>
      </c>
      <c r="X972" s="67">
        <v>74065</v>
      </c>
      <c r="Y972" s="67"/>
      <c r="Z972" s="67"/>
      <c r="AA972" s="154">
        <v>98448</v>
      </c>
      <c r="AB972" s="154">
        <v>108683</v>
      </c>
      <c r="AC972" s="147">
        <v>106241</v>
      </c>
      <c r="AD972" s="147">
        <v>102415</v>
      </c>
      <c r="AE972" s="47" t="str">
        <f t="shared" si="921"/>
        <v>NA</v>
      </c>
      <c r="AF972" s="47" t="str">
        <f t="shared" si="922"/>
        <v>NA</v>
      </c>
      <c r="AG972" s="47" t="str">
        <f t="shared" si="923"/>
        <v>NA</v>
      </c>
      <c r="AH972" s="47" t="str">
        <f t="shared" si="924"/>
        <v>NA</v>
      </c>
      <c r="AI972" s="47">
        <f t="shared" si="925"/>
        <v>331</v>
      </c>
      <c r="AJ972" s="47">
        <f t="shared" si="926"/>
        <v>316</v>
      </c>
      <c r="AK972" s="47">
        <f t="shared" si="927"/>
        <v>319</v>
      </c>
      <c r="AL972" s="47">
        <f t="shared" si="928"/>
        <v>320</v>
      </c>
      <c r="AM972" s="47">
        <f t="shared" si="929"/>
        <v>325</v>
      </c>
      <c r="AN972" s="47">
        <f t="shared" si="930"/>
        <v>324</v>
      </c>
      <c r="AO972" s="47">
        <f t="shared" si="931"/>
        <v>332</v>
      </c>
      <c r="AP972" s="47">
        <f t="shared" si="932"/>
        <v>344</v>
      </c>
      <c r="AQ972" s="47">
        <f t="shared" si="933"/>
        <v>362</v>
      </c>
      <c r="AR972" s="47">
        <f t="shared" si="934"/>
        <v>364</v>
      </c>
      <c r="AS972" s="47">
        <f t="shared" si="935"/>
        <v>366</v>
      </c>
      <c r="AT972" s="47">
        <f t="shared" si="936"/>
        <v>376</v>
      </c>
      <c r="AU972" s="47">
        <f t="shared" si="937"/>
        <v>385</v>
      </c>
      <c r="AV972" s="47">
        <f t="shared" si="938"/>
        <v>385</v>
      </c>
      <c r="AW972" s="47">
        <f t="shared" si="939"/>
        <v>403</v>
      </c>
      <c r="AX972" s="47">
        <f t="shared" si="940"/>
        <v>393</v>
      </c>
      <c r="AY972" s="47">
        <f t="shared" si="941"/>
        <v>406</v>
      </c>
      <c r="AZ972" s="47" t="str">
        <f t="shared" si="942"/>
        <v>NA</v>
      </c>
      <c r="BA972" s="47" t="str">
        <f t="shared" si="943"/>
        <v>NA</v>
      </c>
      <c r="BB972" s="47">
        <f t="shared" si="917"/>
        <v>422</v>
      </c>
      <c r="BC972" s="47">
        <f t="shared" si="918"/>
        <v>430</v>
      </c>
      <c r="BD972" s="47">
        <f t="shared" si="919"/>
        <v>431</v>
      </c>
      <c r="BE972" s="47">
        <f t="shared" si="920"/>
        <v>435</v>
      </c>
    </row>
    <row r="973" spans="1:57" s="36" customFormat="1" ht="15" customHeight="1" x14ac:dyDescent="0.25">
      <c r="A973" s="153" t="s">
        <v>2222</v>
      </c>
      <c r="B973" s="153" t="s">
        <v>912</v>
      </c>
      <c r="C973" s="153" t="s">
        <v>1127</v>
      </c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66"/>
      <c r="U973" s="66"/>
      <c r="V973" s="118"/>
      <c r="W973" s="118"/>
      <c r="X973" s="118"/>
      <c r="Y973" s="118"/>
      <c r="Z973" s="118"/>
      <c r="AA973" s="154">
        <v>94664</v>
      </c>
      <c r="AB973" s="154">
        <v>107900</v>
      </c>
      <c r="AC973" s="147"/>
      <c r="AD973" s="147"/>
      <c r="AE973" s="119"/>
      <c r="AF973" s="119"/>
      <c r="AG973" s="119"/>
      <c r="AH973" s="119"/>
      <c r="AI973" s="119"/>
      <c r="AJ973" s="119"/>
      <c r="AK973" s="119"/>
      <c r="AL973" s="119"/>
      <c r="AM973" s="119"/>
      <c r="AN973" s="119"/>
      <c r="AO973" s="119"/>
      <c r="AP973" s="119"/>
      <c r="AQ973" s="119"/>
      <c r="AR973" s="119"/>
      <c r="AS973" s="119"/>
      <c r="AT973" s="119"/>
      <c r="AU973" s="119"/>
      <c r="AV973" s="119"/>
      <c r="AW973" s="119"/>
      <c r="AX973" s="119"/>
      <c r="AY973" s="119"/>
      <c r="AZ973" s="119"/>
      <c r="BA973" s="119"/>
      <c r="BB973" s="47">
        <f t="shared" si="917"/>
        <v>428</v>
      </c>
      <c r="BC973" s="47">
        <f t="shared" si="918"/>
        <v>432</v>
      </c>
      <c r="BD973" s="47" t="str">
        <f t="shared" si="919"/>
        <v>NA</v>
      </c>
      <c r="BE973" s="47" t="str">
        <f t="shared" si="920"/>
        <v>NA</v>
      </c>
    </row>
    <row r="974" spans="1:57" s="36" customFormat="1" ht="15" customHeight="1" x14ac:dyDescent="0.25">
      <c r="A974" s="54" t="s">
        <v>222</v>
      </c>
      <c r="B974" s="8" t="s">
        <v>907</v>
      </c>
      <c r="C974" s="81" t="s">
        <v>1127</v>
      </c>
      <c r="D974" s="37"/>
      <c r="E974" s="37"/>
      <c r="F974" s="37"/>
      <c r="G974" s="37"/>
      <c r="H974" s="37">
        <v>15481</v>
      </c>
      <c r="I974" s="37">
        <v>17901</v>
      </c>
      <c r="J974" s="98">
        <f>((K974-I974)/2)+I974</f>
        <v>21689</v>
      </c>
      <c r="K974" s="37">
        <v>25477</v>
      </c>
      <c r="L974" s="37">
        <v>32095</v>
      </c>
      <c r="M974" s="37">
        <v>32726</v>
      </c>
      <c r="N974" s="37">
        <v>38287</v>
      </c>
      <c r="O974" s="37">
        <v>39062</v>
      </c>
      <c r="P974" s="37">
        <v>37712</v>
      </c>
      <c r="Q974" s="37">
        <v>37777</v>
      </c>
      <c r="R974" s="37">
        <v>43316</v>
      </c>
      <c r="S974" s="37">
        <v>47873</v>
      </c>
      <c r="T974" s="66">
        <v>55157</v>
      </c>
      <c r="U974" s="62">
        <v>68004</v>
      </c>
      <c r="V974" s="67">
        <v>66873</v>
      </c>
      <c r="W974" s="67">
        <v>62242</v>
      </c>
      <c r="X974" s="67">
        <v>68969</v>
      </c>
      <c r="Y974" s="67"/>
      <c r="Z974" s="67"/>
      <c r="AA974" s="154">
        <v>92359</v>
      </c>
      <c r="AB974" s="154">
        <v>100767</v>
      </c>
      <c r="AC974" s="147">
        <v>101064</v>
      </c>
      <c r="AD974" s="147">
        <v>93937</v>
      </c>
      <c r="AE974" s="47" t="str">
        <f t="shared" ref="AE974:AE1005" si="944">IF(D974&gt;0,RANK(D974,D$22:D$1192),"NA")</f>
        <v>NA</v>
      </c>
      <c r="AF974" s="47" t="str">
        <f t="shared" ref="AF974:AF1005" si="945">IF(E974&gt;0,RANK(E974,E$22:E$1192),"NA")</f>
        <v>NA</v>
      </c>
      <c r="AG974" s="47" t="str">
        <f t="shared" ref="AG974:AG1005" si="946">IF(F974&gt;0,RANK(F974,F$22:F$1192),"NA")</f>
        <v>NA</v>
      </c>
      <c r="AH974" s="47" t="str">
        <f t="shared" ref="AH974:AH1005" si="947">IF(G974&gt;0,RANK(G974,G$22:G$1192),"NA")</f>
        <v>NA</v>
      </c>
      <c r="AI974" s="47">
        <f t="shared" ref="AI974:AI1005" si="948">IF(H974&gt;0,RANK(H974,H$22:H$1192),"NA")</f>
        <v>399</v>
      </c>
      <c r="AJ974" s="47">
        <f t="shared" ref="AJ974:AJ1005" si="949">IF(I974&gt;0,RANK(I974,I$22:I$1192),"NA")</f>
        <v>421</v>
      </c>
      <c r="AK974" s="47">
        <f t="shared" ref="AK974:AK1005" si="950">IF(J974&gt;0,RANK(J974,J$22:J$1192),"NA")</f>
        <v>419</v>
      </c>
      <c r="AL974" s="47">
        <f t="shared" ref="AL974:AL1005" si="951">IF(K974&gt;0,RANK(K974,K$22:K$1192),"NA")</f>
        <v>426</v>
      </c>
      <c r="AM974" s="47">
        <f t="shared" ref="AM974:AM1005" si="952">IF(L974&gt;0,RANK(L974,L$22:L$1192),"NA")</f>
        <v>430</v>
      </c>
      <c r="AN974" s="47">
        <f t="shared" ref="AN974:AN1005" si="953">IF(M974&gt;0,RANK(M974,M$22:M$1192),"NA")</f>
        <v>447</v>
      </c>
      <c r="AO974" s="47">
        <f t="shared" ref="AO974:AO1005" si="954">IF(N974&gt;0,RANK(N974,N$22:N$1192),"NA")</f>
        <v>475</v>
      </c>
      <c r="AP974" s="47">
        <f t="shared" ref="AP974:AP1005" si="955">IF(O974&gt;0,RANK(O974,O$22:O$1192),"NA")</f>
        <v>468</v>
      </c>
      <c r="AQ974" s="47">
        <f t="shared" ref="AQ974:AQ1005" si="956">IF(P974&gt;0,RANK(P974,P$22:P$1192),"NA")</f>
        <v>472</v>
      </c>
      <c r="AR974" s="47">
        <f t="shared" ref="AR974:AR1005" si="957">IF(Q974&gt;0,RANK(Q974,Q$22:Q$1192),"NA")</f>
        <v>490</v>
      </c>
      <c r="AS974" s="47">
        <f t="shared" ref="AS974:AS1005" si="958">IF(R974&gt;0,RANK(R974,R$22:R$1192),"NA")</f>
        <v>488</v>
      </c>
      <c r="AT974" s="47">
        <f t="shared" ref="AT974:AT1005" si="959">IF(S974&gt;0,RANK(S974,S$22:S$1192),"NA")</f>
        <v>486</v>
      </c>
      <c r="AU974" s="47">
        <f t="shared" ref="AU974:AU1005" si="960">IF(T974&gt;0,RANK(T974,T$22:T$1192),"NA")</f>
        <v>473</v>
      </c>
      <c r="AV974" s="47">
        <f t="shared" ref="AV974:AV1005" si="961">IF(U974&gt;0,RANK(U974,U$22:U$1192),"NA")</f>
        <v>463</v>
      </c>
      <c r="AW974" s="47">
        <f t="shared" ref="AW974:AW1005" si="962">IF(V974&gt;0,RANK(V974,V$22:V$1192),"NA")</f>
        <v>492</v>
      </c>
      <c r="AX974" s="47">
        <f t="shared" ref="AX974:AX1005" si="963">IF(W974&gt;0,RANK(W974,W$22:W$1192),"NA")</f>
        <v>425</v>
      </c>
      <c r="AY974" s="47">
        <f t="shared" ref="AY974:AY1005" si="964">IF(X974&gt;0,RANK(X974,X$22:X$1192),"NA")</f>
        <v>420</v>
      </c>
      <c r="AZ974" s="47" t="str">
        <f t="shared" ref="AZ974:AZ1005" si="965">IF(Y974&gt;0,RANK(Y974,Y$22:Y$1192),"NA")</f>
        <v>NA</v>
      </c>
      <c r="BA974" s="47" t="str">
        <f t="shared" ref="BA974:BA1005" si="966">IF(Z974&gt;0,RANK(Z974,Z$22:Z$1192),"NA")</f>
        <v>NA</v>
      </c>
      <c r="BB974" s="47">
        <f t="shared" si="917"/>
        <v>435</v>
      </c>
      <c r="BC974" s="47">
        <f t="shared" si="918"/>
        <v>442</v>
      </c>
      <c r="BD974" s="47">
        <f t="shared" si="919"/>
        <v>444</v>
      </c>
      <c r="BE974" s="47">
        <f t="shared" si="920"/>
        <v>457</v>
      </c>
    </row>
    <row r="975" spans="1:57" s="36" customFormat="1" ht="15" customHeight="1" x14ac:dyDescent="0.25">
      <c r="A975" s="54" t="s">
        <v>309</v>
      </c>
      <c r="B975" s="8" t="s">
        <v>912</v>
      </c>
      <c r="C975" s="81" t="s">
        <v>1127</v>
      </c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>
        <v>14913</v>
      </c>
      <c r="R975" s="37">
        <v>17318</v>
      </c>
      <c r="S975" s="37">
        <v>20590</v>
      </c>
      <c r="T975" s="66">
        <v>20762</v>
      </c>
      <c r="U975" s="62">
        <v>26533</v>
      </c>
      <c r="V975" s="67">
        <v>25745</v>
      </c>
      <c r="W975" s="67">
        <v>30165</v>
      </c>
      <c r="X975" s="67">
        <v>39099</v>
      </c>
      <c r="Y975" s="67"/>
      <c r="Z975" s="67"/>
      <c r="AA975" s="154">
        <v>69251</v>
      </c>
      <c r="AB975" s="154">
        <v>100296</v>
      </c>
      <c r="AC975" s="147">
        <v>110891</v>
      </c>
      <c r="AD975" s="147">
        <v>116406</v>
      </c>
      <c r="AE975" s="47" t="str">
        <f t="shared" si="944"/>
        <v>NA</v>
      </c>
      <c r="AF975" s="47" t="str">
        <f t="shared" si="945"/>
        <v>NA</v>
      </c>
      <c r="AG975" s="47" t="str">
        <f t="shared" si="946"/>
        <v>NA</v>
      </c>
      <c r="AH975" s="47" t="str">
        <f t="shared" si="947"/>
        <v>NA</v>
      </c>
      <c r="AI975" s="47" t="str">
        <f t="shared" si="948"/>
        <v>NA</v>
      </c>
      <c r="AJ975" s="47" t="str">
        <f t="shared" si="949"/>
        <v>NA</v>
      </c>
      <c r="AK975" s="47" t="str">
        <f t="shared" si="950"/>
        <v>NA</v>
      </c>
      <c r="AL975" s="47" t="str">
        <f t="shared" si="951"/>
        <v>NA</v>
      </c>
      <c r="AM975" s="47" t="str">
        <f t="shared" si="952"/>
        <v>NA</v>
      </c>
      <c r="AN975" s="47" t="str">
        <f t="shared" si="953"/>
        <v>NA</v>
      </c>
      <c r="AO975" s="47" t="str">
        <f t="shared" si="954"/>
        <v>NA</v>
      </c>
      <c r="AP975" s="47" t="str">
        <f t="shared" si="955"/>
        <v>NA</v>
      </c>
      <c r="AQ975" s="47" t="str">
        <f t="shared" si="956"/>
        <v>NA</v>
      </c>
      <c r="AR975" s="47">
        <f t="shared" si="957"/>
        <v>667</v>
      </c>
      <c r="AS975" s="47">
        <f t="shared" si="958"/>
        <v>655</v>
      </c>
      <c r="AT975" s="47">
        <f t="shared" si="959"/>
        <v>652</v>
      </c>
      <c r="AU975" s="47">
        <f t="shared" si="960"/>
        <v>683</v>
      </c>
      <c r="AV975" s="47">
        <f t="shared" si="961"/>
        <v>670</v>
      </c>
      <c r="AW975" s="47">
        <f t="shared" si="962"/>
        <v>712</v>
      </c>
      <c r="AX975" s="47">
        <f t="shared" si="963"/>
        <v>594</v>
      </c>
      <c r="AY975" s="47">
        <f t="shared" si="964"/>
        <v>561</v>
      </c>
      <c r="AZ975" s="47" t="str">
        <f t="shared" si="965"/>
        <v>NA</v>
      </c>
      <c r="BA975" s="47" t="str">
        <f t="shared" si="966"/>
        <v>NA</v>
      </c>
      <c r="BB975" s="47">
        <f t="shared" si="917"/>
        <v>516</v>
      </c>
      <c r="BC975" s="47">
        <f t="shared" si="918"/>
        <v>444</v>
      </c>
      <c r="BD975" s="47">
        <f t="shared" si="919"/>
        <v>425</v>
      </c>
      <c r="BE975" s="47">
        <f t="shared" si="920"/>
        <v>411</v>
      </c>
    </row>
    <row r="976" spans="1:57" s="36" customFormat="1" ht="15" customHeight="1" x14ac:dyDescent="0.25">
      <c r="A976" s="54" t="s">
        <v>875</v>
      </c>
      <c r="B976" s="8" t="s">
        <v>911</v>
      </c>
      <c r="C976" s="81" t="s">
        <v>1127</v>
      </c>
      <c r="D976" s="37"/>
      <c r="E976" s="37"/>
      <c r="F976" s="37"/>
      <c r="G976" s="37"/>
      <c r="H976" s="37">
        <v>6060</v>
      </c>
      <c r="I976" s="37">
        <v>9459</v>
      </c>
      <c r="J976" s="37">
        <v>13551</v>
      </c>
      <c r="K976" s="37">
        <v>19821</v>
      </c>
      <c r="L976" s="37">
        <v>27067</v>
      </c>
      <c r="M976" s="37">
        <v>33719</v>
      </c>
      <c r="N976" s="37">
        <v>40932</v>
      </c>
      <c r="O976" s="37">
        <v>37809</v>
      </c>
      <c r="P976" s="37">
        <v>37827</v>
      </c>
      <c r="Q976" s="37">
        <v>42548</v>
      </c>
      <c r="R976" s="37">
        <v>49927</v>
      </c>
      <c r="S976" s="37">
        <v>53620</v>
      </c>
      <c r="T976" s="66">
        <v>58530</v>
      </c>
      <c r="U976" s="62">
        <v>70342</v>
      </c>
      <c r="V976" s="67">
        <v>70637</v>
      </c>
      <c r="W976" s="67">
        <v>57016</v>
      </c>
      <c r="X976" s="67">
        <v>63740</v>
      </c>
      <c r="Y976" s="67"/>
      <c r="Z976" s="67"/>
      <c r="AA976" s="154">
        <v>82965</v>
      </c>
      <c r="AB976" s="154">
        <v>98117</v>
      </c>
      <c r="AC976" s="147">
        <v>99257</v>
      </c>
      <c r="AD976" s="147">
        <v>98006</v>
      </c>
      <c r="AE976" s="47" t="str">
        <f t="shared" si="944"/>
        <v>NA</v>
      </c>
      <c r="AF976" s="47" t="str">
        <f t="shared" si="945"/>
        <v>NA</v>
      </c>
      <c r="AG976" s="47" t="str">
        <f t="shared" si="946"/>
        <v>NA</v>
      </c>
      <c r="AH976" s="47" t="str">
        <f t="shared" si="947"/>
        <v>NA</v>
      </c>
      <c r="AI976" s="47">
        <f t="shared" si="948"/>
        <v>440</v>
      </c>
      <c r="AJ976" s="47">
        <f t="shared" si="949"/>
        <v>458</v>
      </c>
      <c r="AK976" s="47">
        <f t="shared" si="950"/>
        <v>467</v>
      </c>
      <c r="AL976" s="47">
        <f t="shared" si="951"/>
        <v>451</v>
      </c>
      <c r="AM976" s="47">
        <f t="shared" si="952"/>
        <v>452</v>
      </c>
      <c r="AN976" s="47">
        <f t="shared" si="953"/>
        <v>445</v>
      </c>
      <c r="AO976" s="47">
        <f t="shared" si="954"/>
        <v>462</v>
      </c>
      <c r="AP976" s="47">
        <f t="shared" si="955"/>
        <v>475</v>
      </c>
      <c r="AQ976" s="47">
        <f t="shared" si="956"/>
        <v>471</v>
      </c>
      <c r="AR976" s="47">
        <f t="shared" si="957"/>
        <v>458</v>
      </c>
      <c r="AS976" s="47">
        <f t="shared" si="958"/>
        <v>445</v>
      </c>
      <c r="AT976" s="47">
        <f t="shared" si="959"/>
        <v>455</v>
      </c>
      <c r="AU976" s="47">
        <f t="shared" si="960"/>
        <v>460</v>
      </c>
      <c r="AV976" s="47">
        <f t="shared" si="961"/>
        <v>454</v>
      </c>
      <c r="AW976" s="47">
        <f t="shared" si="962"/>
        <v>471</v>
      </c>
      <c r="AX976" s="47">
        <f t="shared" si="963"/>
        <v>454</v>
      </c>
      <c r="AY976" s="47">
        <f t="shared" si="964"/>
        <v>449</v>
      </c>
      <c r="AZ976" s="47" t="str">
        <f t="shared" si="965"/>
        <v>NA</v>
      </c>
      <c r="BA976" s="47" t="str">
        <f t="shared" si="966"/>
        <v>NA</v>
      </c>
      <c r="BB976" s="47">
        <f t="shared" si="917"/>
        <v>458</v>
      </c>
      <c r="BC976" s="47">
        <f t="shared" si="918"/>
        <v>449</v>
      </c>
      <c r="BD976" s="47">
        <f t="shared" si="919"/>
        <v>447</v>
      </c>
      <c r="BE976" s="47">
        <f t="shared" si="920"/>
        <v>445</v>
      </c>
    </row>
    <row r="977" spans="1:57" s="36" customFormat="1" ht="15" customHeight="1" x14ac:dyDescent="0.25">
      <c r="A977" s="54" t="s">
        <v>2100</v>
      </c>
      <c r="B977" s="8" t="s">
        <v>915</v>
      </c>
      <c r="C977" s="81" t="s">
        <v>1127</v>
      </c>
      <c r="D977" s="37"/>
      <c r="E977" s="37"/>
      <c r="F977" s="37"/>
      <c r="G977" s="37"/>
      <c r="H977" s="37">
        <v>30739</v>
      </c>
      <c r="I977" s="37">
        <v>33022</v>
      </c>
      <c r="J977" s="98">
        <f>((L977-I977)/3)+I977</f>
        <v>38104</v>
      </c>
      <c r="K977" s="98">
        <f>((L977-I977)/3)+J977</f>
        <v>43186</v>
      </c>
      <c r="L977" s="37">
        <v>48268</v>
      </c>
      <c r="M977" s="37">
        <v>52786</v>
      </c>
      <c r="N977" s="37">
        <v>64467</v>
      </c>
      <c r="O977" s="37">
        <v>57949</v>
      </c>
      <c r="P977" s="37">
        <v>51094</v>
      </c>
      <c r="Q977" s="37">
        <v>50418</v>
      </c>
      <c r="R977" s="37">
        <v>57554</v>
      </c>
      <c r="S977" s="37">
        <v>60237</v>
      </c>
      <c r="T977" s="66">
        <v>59485</v>
      </c>
      <c r="U977" s="62">
        <v>63967</v>
      </c>
      <c r="V977" s="67">
        <v>67541</v>
      </c>
      <c r="W977" s="67">
        <v>52996</v>
      </c>
      <c r="X977" s="67">
        <v>58547</v>
      </c>
      <c r="Y977" s="67"/>
      <c r="Z977" s="67"/>
      <c r="AA977" s="154">
        <v>75090</v>
      </c>
      <c r="AB977" s="154">
        <v>97049</v>
      </c>
      <c r="AC977" s="147">
        <v>96215</v>
      </c>
      <c r="AD977" s="147">
        <v>86995</v>
      </c>
      <c r="AE977" s="47" t="str">
        <f t="shared" si="944"/>
        <v>NA</v>
      </c>
      <c r="AF977" s="47" t="str">
        <f t="shared" si="945"/>
        <v>NA</v>
      </c>
      <c r="AG977" s="47" t="str">
        <f t="shared" si="946"/>
        <v>NA</v>
      </c>
      <c r="AH977" s="47" t="str">
        <f t="shared" si="947"/>
        <v>NA</v>
      </c>
      <c r="AI977" s="47">
        <f t="shared" si="948"/>
        <v>332</v>
      </c>
      <c r="AJ977" s="47">
        <f t="shared" si="949"/>
        <v>349</v>
      </c>
      <c r="AK977" s="47">
        <f t="shared" si="950"/>
        <v>351</v>
      </c>
      <c r="AL977" s="47">
        <f t="shared" si="951"/>
        <v>355</v>
      </c>
      <c r="AM977" s="47">
        <f t="shared" si="952"/>
        <v>362</v>
      </c>
      <c r="AN977" s="47">
        <f t="shared" si="953"/>
        <v>368</v>
      </c>
      <c r="AO977" s="47">
        <f t="shared" si="954"/>
        <v>376</v>
      </c>
      <c r="AP977" s="47">
        <f t="shared" si="955"/>
        <v>391</v>
      </c>
      <c r="AQ977" s="47">
        <f t="shared" si="956"/>
        <v>410</v>
      </c>
      <c r="AR977" s="47">
        <f t="shared" si="957"/>
        <v>415</v>
      </c>
      <c r="AS977" s="47">
        <f t="shared" si="958"/>
        <v>411</v>
      </c>
      <c r="AT977" s="47">
        <f t="shared" si="959"/>
        <v>421</v>
      </c>
      <c r="AU977" s="47">
        <f t="shared" si="960"/>
        <v>457</v>
      </c>
      <c r="AV977" s="47">
        <f t="shared" si="961"/>
        <v>478</v>
      </c>
      <c r="AW977" s="47">
        <f t="shared" si="962"/>
        <v>485</v>
      </c>
      <c r="AX977" s="47">
        <f t="shared" si="963"/>
        <v>472</v>
      </c>
      <c r="AY977" s="47">
        <f t="shared" si="964"/>
        <v>475</v>
      </c>
      <c r="AZ977" s="47" t="str">
        <f t="shared" si="965"/>
        <v>NA</v>
      </c>
      <c r="BA977" s="47" t="str">
        <f t="shared" si="966"/>
        <v>NA</v>
      </c>
      <c r="BB977" s="47">
        <f t="shared" si="917"/>
        <v>491</v>
      </c>
      <c r="BC977" s="47">
        <f t="shared" si="918"/>
        <v>455</v>
      </c>
      <c r="BD977" s="47">
        <f t="shared" si="919"/>
        <v>455</v>
      </c>
      <c r="BE977" s="47">
        <f t="shared" si="920"/>
        <v>473</v>
      </c>
    </row>
    <row r="978" spans="1:57" s="36" customFormat="1" ht="15" customHeight="1" x14ac:dyDescent="0.25">
      <c r="A978" s="54" t="s">
        <v>1004</v>
      </c>
      <c r="B978" s="8" t="s">
        <v>912</v>
      </c>
      <c r="C978" s="81" t="s">
        <v>1127</v>
      </c>
      <c r="D978" s="37"/>
      <c r="E978" s="37"/>
      <c r="F978" s="37"/>
      <c r="G978" s="37"/>
      <c r="H978" s="37">
        <v>19623</v>
      </c>
      <c r="I978" s="37">
        <v>22596</v>
      </c>
      <c r="J978" s="37">
        <v>25520</v>
      </c>
      <c r="K978" s="37">
        <v>30063</v>
      </c>
      <c r="L978" s="37">
        <v>34137</v>
      </c>
      <c r="M978" s="37">
        <v>35263</v>
      </c>
      <c r="N978" s="37">
        <v>38218</v>
      </c>
      <c r="O978" s="37">
        <v>41994</v>
      </c>
      <c r="P978" s="37">
        <v>41667</v>
      </c>
      <c r="Q978" s="37">
        <v>40000</v>
      </c>
      <c r="R978" s="37">
        <v>42858</v>
      </c>
      <c r="S978" s="37">
        <v>43357</v>
      </c>
      <c r="T978" s="66">
        <v>45792</v>
      </c>
      <c r="U978" s="62">
        <v>90425</v>
      </c>
      <c r="V978" s="67">
        <v>86819</v>
      </c>
      <c r="W978" s="67">
        <v>69655</v>
      </c>
      <c r="X978" s="67">
        <v>74679</v>
      </c>
      <c r="Y978" s="67"/>
      <c r="Z978" s="67"/>
      <c r="AA978" s="154">
        <v>85151</v>
      </c>
      <c r="AB978" s="154">
        <v>96987</v>
      </c>
      <c r="AC978" s="147">
        <v>117679</v>
      </c>
      <c r="AD978" s="147">
        <v>132793</v>
      </c>
      <c r="AE978" s="47" t="str">
        <f t="shared" si="944"/>
        <v>NA</v>
      </c>
      <c r="AF978" s="47" t="str">
        <f t="shared" si="945"/>
        <v>NA</v>
      </c>
      <c r="AG978" s="47" t="str">
        <f t="shared" si="946"/>
        <v>NA</v>
      </c>
      <c r="AH978" s="47" t="str">
        <f t="shared" si="947"/>
        <v>NA</v>
      </c>
      <c r="AI978" s="47">
        <f t="shared" si="948"/>
        <v>376</v>
      </c>
      <c r="AJ978" s="47">
        <f t="shared" si="949"/>
        <v>398</v>
      </c>
      <c r="AK978" s="47">
        <f t="shared" si="950"/>
        <v>404</v>
      </c>
      <c r="AL978" s="47">
        <f t="shared" si="951"/>
        <v>401</v>
      </c>
      <c r="AM978" s="47">
        <f t="shared" si="952"/>
        <v>418</v>
      </c>
      <c r="AN978" s="47">
        <f t="shared" si="953"/>
        <v>434</v>
      </c>
      <c r="AO978" s="47">
        <f t="shared" si="954"/>
        <v>476</v>
      </c>
      <c r="AP978" s="47">
        <f t="shared" si="955"/>
        <v>451</v>
      </c>
      <c r="AQ978" s="47">
        <f t="shared" si="956"/>
        <v>456</v>
      </c>
      <c r="AR978" s="47">
        <f t="shared" si="957"/>
        <v>474</v>
      </c>
      <c r="AS978" s="47">
        <f t="shared" si="958"/>
        <v>490</v>
      </c>
      <c r="AT978" s="47">
        <f t="shared" si="959"/>
        <v>509</v>
      </c>
      <c r="AU978" s="47">
        <f t="shared" si="960"/>
        <v>519</v>
      </c>
      <c r="AV978" s="47">
        <f t="shared" si="961"/>
        <v>392</v>
      </c>
      <c r="AW978" s="47">
        <f t="shared" si="962"/>
        <v>412</v>
      </c>
      <c r="AX978" s="47">
        <f t="shared" si="963"/>
        <v>396</v>
      </c>
      <c r="AY978" s="47">
        <f t="shared" si="964"/>
        <v>402</v>
      </c>
      <c r="AZ978" s="47" t="str">
        <f t="shared" si="965"/>
        <v>NA</v>
      </c>
      <c r="BA978" s="47" t="str">
        <f t="shared" si="966"/>
        <v>NA</v>
      </c>
      <c r="BB978" s="47">
        <f t="shared" si="917"/>
        <v>453</v>
      </c>
      <c r="BC978" s="47">
        <f t="shared" si="918"/>
        <v>456</v>
      </c>
      <c r="BD978" s="47">
        <f t="shared" si="919"/>
        <v>413</v>
      </c>
      <c r="BE978" s="47">
        <f t="shared" si="920"/>
        <v>386</v>
      </c>
    </row>
    <row r="979" spans="1:57" s="36" customFormat="1" ht="15" customHeight="1" x14ac:dyDescent="0.25">
      <c r="A979" s="54" t="s">
        <v>276</v>
      </c>
      <c r="B979" s="8" t="s">
        <v>907</v>
      </c>
      <c r="C979" s="81" t="s">
        <v>1127</v>
      </c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>
        <v>61995</v>
      </c>
      <c r="P979" s="37">
        <v>58594</v>
      </c>
      <c r="Q979" s="37">
        <v>50119</v>
      </c>
      <c r="R979" s="37">
        <v>52556</v>
      </c>
      <c r="S979" s="37">
        <v>61999</v>
      </c>
      <c r="T979" s="66">
        <v>71014</v>
      </c>
      <c r="U979" s="62">
        <v>79966</v>
      </c>
      <c r="V979" s="67">
        <v>84427</v>
      </c>
      <c r="W979" s="67"/>
      <c r="X979" s="67"/>
      <c r="Y979" s="67"/>
      <c r="Z979" s="67"/>
      <c r="AA979" s="154">
        <v>72774</v>
      </c>
      <c r="AB979" s="154">
        <v>96496</v>
      </c>
      <c r="AC979" s="147">
        <v>97348</v>
      </c>
      <c r="AD979" s="147">
        <v>152652</v>
      </c>
      <c r="AE979" s="47" t="str">
        <f t="shared" si="944"/>
        <v>NA</v>
      </c>
      <c r="AF979" s="47" t="str">
        <f t="shared" si="945"/>
        <v>NA</v>
      </c>
      <c r="AG979" s="47" t="str">
        <f t="shared" si="946"/>
        <v>NA</v>
      </c>
      <c r="AH979" s="47" t="str">
        <f t="shared" si="947"/>
        <v>NA</v>
      </c>
      <c r="AI979" s="47" t="str">
        <f t="shared" si="948"/>
        <v>NA</v>
      </c>
      <c r="AJ979" s="47" t="str">
        <f t="shared" si="949"/>
        <v>NA</v>
      </c>
      <c r="AK979" s="47" t="str">
        <f t="shared" si="950"/>
        <v>NA</v>
      </c>
      <c r="AL979" s="47" t="str">
        <f t="shared" si="951"/>
        <v>NA</v>
      </c>
      <c r="AM979" s="47" t="str">
        <f t="shared" si="952"/>
        <v>NA</v>
      </c>
      <c r="AN979" s="47" t="str">
        <f t="shared" si="953"/>
        <v>NA</v>
      </c>
      <c r="AO979" s="47" t="str">
        <f t="shared" si="954"/>
        <v>NA</v>
      </c>
      <c r="AP979" s="47">
        <f t="shared" si="955"/>
        <v>378</v>
      </c>
      <c r="AQ979" s="47">
        <f t="shared" si="956"/>
        <v>378</v>
      </c>
      <c r="AR979" s="47">
        <f t="shared" si="957"/>
        <v>419</v>
      </c>
      <c r="AS979" s="47">
        <f t="shared" si="958"/>
        <v>433</v>
      </c>
      <c r="AT979" s="47">
        <f t="shared" si="959"/>
        <v>414</v>
      </c>
      <c r="AU979" s="47">
        <f t="shared" si="960"/>
        <v>415</v>
      </c>
      <c r="AV979" s="47">
        <f t="shared" si="961"/>
        <v>421</v>
      </c>
      <c r="AW979" s="47">
        <f t="shared" si="962"/>
        <v>419</v>
      </c>
      <c r="AX979" s="47" t="str">
        <f t="shared" si="963"/>
        <v>NA</v>
      </c>
      <c r="AY979" s="47" t="str">
        <f t="shared" si="964"/>
        <v>NA</v>
      </c>
      <c r="AZ979" s="47" t="str">
        <f t="shared" si="965"/>
        <v>NA</v>
      </c>
      <c r="BA979" s="47" t="str">
        <f t="shared" si="966"/>
        <v>NA</v>
      </c>
      <c r="BB979" s="47">
        <f t="shared" si="917"/>
        <v>499</v>
      </c>
      <c r="BC979" s="47">
        <f t="shared" si="918"/>
        <v>457</v>
      </c>
      <c r="BD979" s="47">
        <f t="shared" si="919"/>
        <v>453</v>
      </c>
      <c r="BE979" s="47">
        <f t="shared" si="920"/>
        <v>354</v>
      </c>
    </row>
    <row r="980" spans="1:57" s="36" customFormat="1" ht="15" customHeight="1" x14ac:dyDescent="0.25">
      <c r="A980" s="54" t="s">
        <v>1018</v>
      </c>
      <c r="B980" s="8" t="s">
        <v>912</v>
      </c>
      <c r="C980" s="81" t="s">
        <v>1127</v>
      </c>
      <c r="D980" s="37"/>
      <c r="E980" s="37"/>
      <c r="F980" s="37"/>
      <c r="G980" s="37"/>
      <c r="H980" s="37">
        <v>21772</v>
      </c>
      <c r="I980" s="37">
        <v>24044</v>
      </c>
      <c r="J980" s="37">
        <v>27847</v>
      </c>
      <c r="K980" s="37">
        <v>33262</v>
      </c>
      <c r="L980" s="37">
        <v>38704</v>
      </c>
      <c r="M980" s="37">
        <v>38464</v>
      </c>
      <c r="N980" s="37">
        <v>37009</v>
      </c>
      <c r="O980" s="37">
        <v>37899</v>
      </c>
      <c r="P980" s="37">
        <v>38891</v>
      </c>
      <c r="Q980" s="37">
        <v>37865</v>
      </c>
      <c r="R980" s="37">
        <v>42801</v>
      </c>
      <c r="S980" s="37">
        <v>52592</v>
      </c>
      <c r="T980" s="66">
        <v>62229</v>
      </c>
      <c r="U980" s="62">
        <v>74775</v>
      </c>
      <c r="V980" s="67">
        <v>70917</v>
      </c>
      <c r="W980" s="67">
        <v>52796</v>
      </c>
      <c r="X980" s="67">
        <v>64504</v>
      </c>
      <c r="Y980" s="67"/>
      <c r="Z980" s="67"/>
      <c r="AA980" s="154">
        <v>80898</v>
      </c>
      <c r="AB980" s="154">
        <v>93067</v>
      </c>
      <c r="AC980" s="147">
        <v>95197</v>
      </c>
      <c r="AD980" s="147">
        <v>87283</v>
      </c>
      <c r="AE980" s="47" t="str">
        <f t="shared" si="944"/>
        <v>NA</v>
      </c>
      <c r="AF980" s="47" t="str">
        <f t="shared" si="945"/>
        <v>NA</v>
      </c>
      <c r="AG980" s="47" t="str">
        <f t="shared" si="946"/>
        <v>NA</v>
      </c>
      <c r="AH980" s="47" t="str">
        <f t="shared" si="947"/>
        <v>NA</v>
      </c>
      <c r="AI980" s="47">
        <f t="shared" si="948"/>
        <v>368</v>
      </c>
      <c r="AJ980" s="47">
        <f t="shared" si="949"/>
        <v>392</v>
      </c>
      <c r="AK980" s="47">
        <f t="shared" si="950"/>
        <v>395</v>
      </c>
      <c r="AL980" s="47">
        <f t="shared" si="951"/>
        <v>392</v>
      </c>
      <c r="AM980" s="47">
        <f t="shared" si="952"/>
        <v>403</v>
      </c>
      <c r="AN980" s="47">
        <f t="shared" si="953"/>
        <v>421</v>
      </c>
      <c r="AO980" s="47">
        <f t="shared" si="954"/>
        <v>485</v>
      </c>
      <c r="AP980" s="47">
        <f t="shared" si="955"/>
        <v>473</v>
      </c>
      <c r="AQ980" s="47">
        <f t="shared" si="956"/>
        <v>469</v>
      </c>
      <c r="AR980" s="47">
        <f t="shared" si="957"/>
        <v>489</v>
      </c>
      <c r="AS980" s="47">
        <f t="shared" si="958"/>
        <v>491</v>
      </c>
      <c r="AT980" s="47">
        <f t="shared" si="959"/>
        <v>461</v>
      </c>
      <c r="AU980" s="47">
        <f t="shared" si="960"/>
        <v>443</v>
      </c>
      <c r="AV980" s="47">
        <f t="shared" si="961"/>
        <v>442</v>
      </c>
      <c r="AW980" s="47">
        <f t="shared" si="962"/>
        <v>467</v>
      </c>
      <c r="AX980" s="47">
        <f t="shared" si="963"/>
        <v>473</v>
      </c>
      <c r="AY980" s="47">
        <f t="shared" si="964"/>
        <v>444</v>
      </c>
      <c r="AZ980" s="47" t="str">
        <f t="shared" si="965"/>
        <v>NA</v>
      </c>
      <c r="BA980" s="47" t="str">
        <f t="shared" si="966"/>
        <v>NA</v>
      </c>
      <c r="BB980" s="47">
        <f t="shared" si="917"/>
        <v>471</v>
      </c>
      <c r="BC980" s="47">
        <f t="shared" si="918"/>
        <v>465</v>
      </c>
      <c r="BD980" s="47">
        <f t="shared" si="919"/>
        <v>460</v>
      </c>
      <c r="BE980" s="47">
        <f t="shared" si="920"/>
        <v>472</v>
      </c>
    </row>
    <row r="981" spans="1:57" s="36" customFormat="1" ht="15" customHeight="1" x14ac:dyDescent="0.25">
      <c r="A981" s="54" t="s">
        <v>1080</v>
      </c>
      <c r="B981" s="8" t="s">
        <v>907</v>
      </c>
      <c r="C981" s="81" t="s">
        <v>1127</v>
      </c>
      <c r="D981" s="37"/>
      <c r="E981" s="37"/>
      <c r="F981" s="37"/>
      <c r="G981" s="37"/>
      <c r="H981" s="37">
        <v>43263</v>
      </c>
      <c r="I981" s="37">
        <v>47390</v>
      </c>
      <c r="J981" s="37">
        <v>51344</v>
      </c>
      <c r="K981" s="37">
        <v>56827</v>
      </c>
      <c r="L981" s="37">
        <v>61454</v>
      </c>
      <c r="M981" s="37">
        <v>76590</v>
      </c>
      <c r="N981" s="37">
        <v>88739</v>
      </c>
      <c r="O981" s="37">
        <v>74821</v>
      </c>
      <c r="P981" s="37">
        <v>64009</v>
      </c>
      <c r="Q981" s="37">
        <v>62544</v>
      </c>
      <c r="R981" s="37">
        <v>68733</v>
      </c>
      <c r="S981" s="37">
        <v>73463</v>
      </c>
      <c r="T981" s="66">
        <v>78811</v>
      </c>
      <c r="U981" s="62">
        <v>91057</v>
      </c>
      <c r="V981" s="67">
        <v>91071</v>
      </c>
      <c r="W981" s="67">
        <v>66780</v>
      </c>
      <c r="X981" s="67">
        <v>66796</v>
      </c>
      <c r="Y981" s="67"/>
      <c r="Z981" s="67"/>
      <c r="AA981" s="154">
        <v>81890</v>
      </c>
      <c r="AB981" s="154">
        <v>91462</v>
      </c>
      <c r="AC981" s="147">
        <v>89740</v>
      </c>
      <c r="AD981" s="147">
        <v>84113</v>
      </c>
      <c r="AE981" s="47" t="str">
        <f t="shared" si="944"/>
        <v>NA</v>
      </c>
      <c r="AF981" s="47" t="str">
        <f t="shared" si="945"/>
        <v>NA</v>
      </c>
      <c r="AG981" s="47" t="str">
        <f t="shared" si="946"/>
        <v>NA</v>
      </c>
      <c r="AH981" s="47" t="str">
        <f t="shared" si="947"/>
        <v>NA</v>
      </c>
      <c r="AI981" s="47">
        <f t="shared" si="948"/>
        <v>284</v>
      </c>
      <c r="AJ981" s="47">
        <f t="shared" si="949"/>
        <v>296</v>
      </c>
      <c r="AK981" s="47">
        <f t="shared" si="950"/>
        <v>307</v>
      </c>
      <c r="AL981" s="47">
        <f t="shared" si="951"/>
        <v>318</v>
      </c>
      <c r="AM981" s="47">
        <f t="shared" si="952"/>
        <v>335</v>
      </c>
      <c r="AN981" s="47">
        <f t="shared" si="953"/>
        <v>323</v>
      </c>
      <c r="AO981" s="47">
        <f t="shared" si="954"/>
        <v>322</v>
      </c>
      <c r="AP981" s="47">
        <f t="shared" si="955"/>
        <v>347</v>
      </c>
      <c r="AQ981" s="47">
        <f t="shared" si="956"/>
        <v>365</v>
      </c>
      <c r="AR981" s="47">
        <f t="shared" si="957"/>
        <v>368</v>
      </c>
      <c r="AS981" s="47">
        <f t="shared" si="958"/>
        <v>373</v>
      </c>
      <c r="AT981" s="47">
        <f t="shared" si="959"/>
        <v>379</v>
      </c>
      <c r="AU981" s="47">
        <f t="shared" si="960"/>
        <v>393</v>
      </c>
      <c r="AV981" s="47">
        <f t="shared" si="961"/>
        <v>390</v>
      </c>
      <c r="AW981" s="47">
        <f t="shared" si="962"/>
        <v>405</v>
      </c>
      <c r="AX981" s="47">
        <f t="shared" si="963"/>
        <v>408</v>
      </c>
      <c r="AY981" s="47">
        <f t="shared" si="964"/>
        <v>432</v>
      </c>
      <c r="AZ981" s="47" t="str">
        <f t="shared" si="965"/>
        <v>NA</v>
      </c>
      <c r="BA981" s="47" t="str">
        <f t="shared" si="966"/>
        <v>NA</v>
      </c>
      <c r="BB981" s="47">
        <f t="shared" si="917"/>
        <v>465</v>
      </c>
      <c r="BC981" s="47">
        <f t="shared" si="918"/>
        <v>469</v>
      </c>
      <c r="BD981" s="47">
        <f t="shared" si="919"/>
        <v>473</v>
      </c>
      <c r="BE981" s="47">
        <f t="shared" si="920"/>
        <v>484</v>
      </c>
    </row>
    <row r="982" spans="1:57" s="36" customFormat="1" ht="15" customHeight="1" x14ac:dyDescent="0.25">
      <c r="A982" s="54" t="s">
        <v>406</v>
      </c>
      <c r="B982" s="8" t="s">
        <v>940</v>
      </c>
      <c r="C982" s="81" t="s">
        <v>1127</v>
      </c>
      <c r="D982" s="37"/>
      <c r="E982" s="37"/>
      <c r="F982" s="37"/>
      <c r="G982" s="37"/>
      <c r="H982" s="37">
        <v>24097</v>
      </c>
      <c r="I982" s="37">
        <v>27751</v>
      </c>
      <c r="J982" s="37"/>
      <c r="K982" s="37"/>
      <c r="L982" s="37"/>
      <c r="M982" s="37"/>
      <c r="N982" s="37">
        <v>68053</v>
      </c>
      <c r="O982" s="37">
        <v>64341</v>
      </c>
      <c r="P982" s="37">
        <v>58621</v>
      </c>
      <c r="Q982" s="37">
        <v>48897</v>
      </c>
      <c r="R982" s="37">
        <v>56897</v>
      </c>
      <c r="S982" s="37">
        <v>58499</v>
      </c>
      <c r="T982" s="66">
        <v>63878</v>
      </c>
      <c r="U982" s="62">
        <v>76810</v>
      </c>
      <c r="V982" s="67">
        <v>73084</v>
      </c>
      <c r="W982" s="67">
        <v>55196</v>
      </c>
      <c r="X982" s="67">
        <v>58519</v>
      </c>
      <c r="Y982" s="67"/>
      <c r="Z982" s="67"/>
      <c r="AA982" s="154">
        <v>78313</v>
      </c>
      <c r="AB982" s="154">
        <v>91349</v>
      </c>
      <c r="AC982" s="147">
        <v>88508</v>
      </c>
      <c r="AD982" s="147">
        <v>83022</v>
      </c>
      <c r="AE982" s="47" t="str">
        <f t="shared" si="944"/>
        <v>NA</v>
      </c>
      <c r="AF982" s="47" t="str">
        <f t="shared" si="945"/>
        <v>NA</v>
      </c>
      <c r="AG982" s="47" t="str">
        <f t="shared" si="946"/>
        <v>NA</v>
      </c>
      <c r="AH982" s="47" t="str">
        <f t="shared" si="947"/>
        <v>NA</v>
      </c>
      <c r="AI982" s="47">
        <f t="shared" si="948"/>
        <v>356</v>
      </c>
      <c r="AJ982" s="47">
        <f t="shared" si="949"/>
        <v>373</v>
      </c>
      <c r="AK982" s="47" t="str">
        <f t="shared" si="950"/>
        <v>NA</v>
      </c>
      <c r="AL982" s="47" t="str">
        <f t="shared" si="951"/>
        <v>NA</v>
      </c>
      <c r="AM982" s="47" t="str">
        <f t="shared" si="952"/>
        <v>NA</v>
      </c>
      <c r="AN982" s="47" t="str">
        <f t="shared" si="953"/>
        <v>NA</v>
      </c>
      <c r="AO982" s="47">
        <f t="shared" si="954"/>
        <v>367</v>
      </c>
      <c r="AP982" s="47">
        <f t="shared" si="955"/>
        <v>368</v>
      </c>
      <c r="AQ982" s="47">
        <f t="shared" si="956"/>
        <v>377</v>
      </c>
      <c r="AR982" s="47">
        <f t="shared" si="957"/>
        <v>425</v>
      </c>
      <c r="AS982" s="47">
        <f t="shared" si="958"/>
        <v>414</v>
      </c>
      <c r="AT982" s="47">
        <f t="shared" si="959"/>
        <v>431</v>
      </c>
      <c r="AU982" s="47">
        <f t="shared" si="960"/>
        <v>436</v>
      </c>
      <c r="AV982" s="47">
        <f t="shared" si="961"/>
        <v>437</v>
      </c>
      <c r="AW982" s="47">
        <f t="shared" si="962"/>
        <v>458</v>
      </c>
      <c r="AX982" s="47">
        <f t="shared" si="963"/>
        <v>460</v>
      </c>
      <c r="AY982" s="47">
        <f t="shared" si="964"/>
        <v>476</v>
      </c>
      <c r="AZ982" s="47" t="str">
        <f t="shared" si="965"/>
        <v>NA</v>
      </c>
      <c r="BA982" s="47" t="str">
        <f t="shared" si="966"/>
        <v>NA</v>
      </c>
      <c r="BB982" s="47">
        <f t="shared" si="917"/>
        <v>480</v>
      </c>
      <c r="BC982" s="47">
        <f t="shared" si="918"/>
        <v>471</v>
      </c>
      <c r="BD982" s="47">
        <f t="shared" si="919"/>
        <v>478</v>
      </c>
      <c r="BE982" s="47">
        <f t="shared" si="920"/>
        <v>487</v>
      </c>
    </row>
    <row r="983" spans="1:57" s="36" customFormat="1" ht="15" customHeight="1" x14ac:dyDescent="0.25">
      <c r="A983" s="54" t="s">
        <v>1082</v>
      </c>
      <c r="B983" s="8" t="s">
        <v>915</v>
      </c>
      <c r="C983" s="81" t="s">
        <v>1127</v>
      </c>
      <c r="D983" s="37"/>
      <c r="E983" s="37"/>
      <c r="F983" s="37"/>
      <c r="G983" s="37"/>
      <c r="H983" s="37">
        <v>11623</v>
      </c>
      <c r="I983" s="37">
        <v>14863</v>
      </c>
      <c r="J983" s="37">
        <v>18673</v>
      </c>
      <c r="K983" s="37">
        <v>22510</v>
      </c>
      <c r="L983" s="37">
        <v>27160</v>
      </c>
      <c r="M983" s="37">
        <v>34909</v>
      </c>
      <c r="N983" s="37">
        <v>38952</v>
      </c>
      <c r="O983" s="37">
        <v>36164</v>
      </c>
      <c r="P983" s="37">
        <v>32808</v>
      </c>
      <c r="Q983" s="37">
        <v>37421</v>
      </c>
      <c r="R983" s="37">
        <v>42202</v>
      </c>
      <c r="S983" s="37">
        <v>46426</v>
      </c>
      <c r="T983" s="66">
        <v>68622</v>
      </c>
      <c r="U983" s="133">
        <f>((V983-T983)/2)+T983</f>
        <v>75277.5</v>
      </c>
      <c r="V983" s="67">
        <v>81933</v>
      </c>
      <c r="W983" s="67">
        <v>58224</v>
      </c>
      <c r="X983" s="67">
        <v>61068</v>
      </c>
      <c r="Y983" s="67"/>
      <c r="Z983" s="67"/>
      <c r="AA983" s="154">
        <v>80603</v>
      </c>
      <c r="AB983" s="154">
        <v>90004</v>
      </c>
      <c r="AC983" s="147">
        <v>87087</v>
      </c>
      <c r="AD983" s="147">
        <v>80739</v>
      </c>
      <c r="AE983" s="47" t="str">
        <f t="shared" si="944"/>
        <v>NA</v>
      </c>
      <c r="AF983" s="47" t="str">
        <f t="shared" si="945"/>
        <v>NA</v>
      </c>
      <c r="AG983" s="47" t="str">
        <f t="shared" si="946"/>
        <v>NA</v>
      </c>
      <c r="AH983" s="47" t="str">
        <f t="shared" si="947"/>
        <v>NA</v>
      </c>
      <c r="AI983" s="47">
        <f t="shared" si="948"/>
        <v>413</v>
      </c>
      <c r="AJ983" s="47">
        <f t="shared" si="949"/>
        <v>436</v>
      </c>
      <c r="AK983" s="47">
        <f t="shared" si="950"/>
        <v>435</v>
      </c>
      <c r="AL983" s="47">
        <f t="shared" si="951"/>
        <v>437</v>
      </c>
      <c r="AM983" s="47">
        <f t="shared" si="952"/>
        <v>451</v>
      </c>
      <c r="AN983" s="47">
        <f t="shared" si="953"/>
        <v>440</v>
      </c>
      <c r="AO983" s="47">
        <f t="shared" si="954"/>
        <v>472</v>
      </c>
      <c r="AP983" s="47">
        <f t="shared" si="955"/>
        <v>482</v>
      </c>
      <c r="AQ983" s="47">
        <f t="shared" si="956"/>
        <v>509</v>
      </c>
      <c r="AR983" s="47">
        <f t="shared" si="957"/>
        <v>492</v>
      </c>
      <c r="AS983" s="47">
        <f t="shared" si="958"/>
        <v>493</v>
      </c>
      <c r="AT983" s="47">
        <f t="shared" si="959"/>
        <v>493</v>
      </c>
      <c r="AU983" s="47">
        <f t="shared" si="960"/>
        <v>423</v>
      </c>
      <c r="AV983" s="47">
        <f t="shared" si="961"/>
        <v>440</v>
      </c>
      <c r="AW983" s="47">
        <f t="shared" si="962"/>
        <v>427</v>
      </c>
      <c r="AX983" s="47">
        <f t="shared" si="963"/>
        <v>445</v>
      </c>
      <c r="AY983" s="47">
        <f t="shared" si="964"/>
        <v>461</v>
      </c>
      <c r="AZ983" s="47" t="str">
        <f t="shared" si="965"/>
        <v>NA</v>
      </c>
      <c r="BA983" s="47" t="str">
        <f t="shared" si="966"/>
        <v>NA</v>
      </c>
      <c r="BB983" s="47">
        <f t="shared" si="917"/>
        <v>475</v>
      </c>
      <c r="BC983" s="47">
        <f t="shared" si="918"/>
        <v>475</v>
      </c>
      <c r="BD983" s="47">
        <f t="shared" si="919"/>
        <v>482</v>
      </c>
      <c r="BE983" s="47">
        <f t="shared" si="920"/>
        <v>499</v>
      </c>
    </row>
    <row r="984" spans="1:57" s="36" customFormat="1" ht="15" customHeight="1" x14ac:dyDescent="0.25">
      <c r="A984" s="54" t="s">
        <v>37</v>
      </c>
      <c r="B984" s="8" t="s">
        <v>925</v>
      </c>
      <c r="C984" s="81" t="s">
        <v>1127</v>
      </c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>
        <v>48406</v>
      </c>
      <c r="R984" s="37">
        <v>68421</v>
      </c>
      <c r="S984" s="37">
        <v>84297</v>
      </c>
      <c r="T984" s="66">
        <v>90451</v>
      </c>
      <c r="U984" s="62">
        <v>114349</v>
      </c>
      <c r="V984" s="67">
        <v>99259</v>
      </c>
      <c r="W984" s="67">
        <v>62400</v>
      </c>
      <c r="X984" s="67">
        <v>64518</v>
      </c>
      <c r="Y984" s="67"/>
      <c r="Z984" s="67"/>
      <c r="AA984" s="154">
        <v>78978</v>
      </c>
      <c r="AB984" s="154">
        <v>89959</v>
      </c>
      <c r="AC984" s="147">
        <v>86291</v>
      </c>
      <c r="AD984" s="147">
        <v>79246</v>
      </c>
      <c r="AE984" s="47" t="str">
        <f t="shared" si="944"/>
        <v>NA</v>
      </c>
      <c r="AF984" s="47" t="str">
        <f t="shared" si="945"/>
        <v>NA</v>
      </c>
      <c r="AG984" s="47" t="str">
        <f t="shared" si="946"/>
        <v>NA</v>
      </c>
      <c r="AH984" s="47" t="str">
        <f t="shared" si="947"/>
        <v>NA</v>
      </c>
      <c r="AI984" s="47" t="str">
        <f t="shared" si="948"/>
        <v>NA</v>
      </c>
      <c r="AJ984" s="47" t="str">
        <f t="shared" si="949"/>
        <v>NA</v>
      </c>
      <c r="AK984" s="47" t="str">
        <f t="shared" si="950"/>
        <v>NA</v>
      </c>
      <c r="AL984" s="47" t="str">
        <f t="shared" si="951"/>
        <v>NA</v>
      </c>
      <c r="AM984" s="47" t="str">
        <f t="shared" si="952"/>
        <v>NA</v>
      </c>
      <c r="AN984" s="47" t="str">
        <f t="shared" si="953"/>
        <v>NA</v>
      </c>
      <c r="AO984" s="47" t="str">
        <f t="shared" si="954"/>
        <v>NA</v>
      </c>
      <c r="AP984" s="47" t="str">
        <f t="shared" si="955"/>
        <v>NA</v>
      </c>
      <c r="AQ984" s="47" t="str">
        <f t="shared" si="956"/>
        <v>NA</v>
      </c>
      <c r="AR984" s="47">
        <f t="shared" si="957"/>
        <v>427</v>
      </c>
      <c r="AS984" s="47">
        <f t="shared" si="958"/>
        <v>374</v>
      </c>
      <c r="AT984" s="47">
        <f t="shared" si="959"/>
        <v>361</v>
      </c>
      <c r="AU984" s="47">
        <f t="shared" si="960"/>
        <v>366</v>
      </c>
      <c r="AV984" s="47">
        <f t="shared" si="961"/>
        <v>350</v>
      </c>
      <c r="AW984" s="47">
        <f t="shared" si="962"/>
        <v>386</v>
      </c>
      <c r="AX984" s="47">
        <f t="shared" si="963"/>
        <v>424</v>
      </c>
      <c r="AY984" s="47">
        <f t="shared" si="964"/>
        <v>443</v>
      </c>
      <c r="AZ984" s="47" t="str">
        <f t="shared" si="965"/>
        <v>NA</v>
      </c>
      <c r="BA984" s="47" t="str">
        <f t="shared" si="966"/>
        <v>NA</v>
      </c>
      <c r="BB984" s="47">
        <f t="shared" si="917"/>
        <v>478</v>
      </c>
      <c r="BC984" s="47">
        <f t="shared" si="918"/>
        <v>476</v>
      </c>
      <c r="BD984" s="47">
        <f t="shared" si="919"/>
        <v>485</v>
      </c>
      <c r="BE984" s="47">
        <f t="shared" si="920"/>
        <v>507</v>
      </c>
    </row>
    <row r="985" spans="1:57" s="36" customFormat="1" ht="15" customHeight="1" x14ac:dyDescent="0.25">
      <c r="A985" s="54" t="s">
        <v>411</v>
      </c>
      <c r="B985" s="8" t="s">
        <v>912</v>
      </c>
      <c r="C985" s="81" t="s">
        <v>1127</v>
      </c>
      <c r="D985" s="37"/>
      <c r="E985" s="37"/>
      <c r="F985" s="37"/>
      <c r="G985" s="37"/>
      <c r="H985" s="37">
        <v>23070</v>
      </c>
      <c r="I985" s="37">
        <v>24763</v>
      </c>
      <c r="J985" s="37">
        <v>26705</v>
      </c>
      <c r="K985" s="37">
        <v>29959</v>
      </c>
      <c r="L985" s="37">
        <v>35500</v>
      </c>
      <c r="M985" s="37">
        <v>40448</v>
      </c>
      <c r="N985" s="37">
        <v>46452</v>
      </c>
      <c r="O985" s="37">
        <v>46507</v>
      </c>
      <c r="P985" s="37">
        <v>43688</v>
      </c>
      <c r="Q985" s="37">
        <v>42204</v>
      </c>
      <c r="R985" s="37">
        <v>49109</v>
      </c>
      <c r="S985" s="37">
        <v>51968</v>
      </c>
      <c r="T985" s="66">
        <v>62582</v>
      </c>
      <c r="U985" s="133">
        <f>((V985-T985)/2)+T985</f>
        <v>68596</v>
      </c>
      <c r="V985" s="67">
        <v>74610</v>
      </c>
      <c r="W985" s="67">
        <v>59071</v>
      </c>
      <c r="X985" s="67">
        <v>65903</v>
      </c>
      <c r="Y985" s="67"/>
      <c r="Z985" s="67"/>
      <c r="AA985" s="154">
        <v>75405</v>
      </c>
      <c r="AB985" s="154">
        <v>88408</v>
      </c>
      <c r="AC985" s="147">
        <v>91180</v>
      </c>
      <c r="AD985" s="147">
        <v>89955</v>
      </c>
      <c r="AE985" s="47" t="str">
        <f t="shared" si="944"/>
        <v>NA</v>
      </c>
      <c r="AF985" s="47" t="str">
        <f t="shared" si="945"/>
        <v>NA</v>
      </c>
      <c r="AG985" s="47" t="str">
        <f t="shared" si="946"/>
        <v>NA</v>
      </c>
      <c r="AH985" s="47" t="str">
        <f t="shared" si="947"/>
        <v>NA</v>
      </c>
      <c r="AI985" s="47">
        <f t="shared" si="948"/>
        <v>361</v>
      </c>
      <c r="AJ985" s="47">
        <f t="shared" si="949"/>
        <v>387</v>
      </c>
      <c r="AK985" s="47">
        <f t="shared" si="950"/>
        <v>400</v>
      </c>
      <c r="AL985" s="47">
        <f t="shared" si="951"/>
        <v>402</v>
      </c>
      <c r="AM985" s="47">
        <f t="shared" si="952"/>
        <v>412</v>
      </c>
      <c r="AN985" s="47">
        <f t="shared" si="953"/>
        <v>412</v>
      </c>
      <c r="AO985" s="47">
        <f t="shared" si="954"/>
        <v>433</v>
      </c>
      <c r="AP985" s="47">
        <f t="shared" si="955"/>
        <v>431</v>
      </c>
      <c r="AQ985" s="47">
        <f t="shared" si="956"/>
        <v>442</v>
      </c>
      <c r="AR985" s="47">
        <f t="shared" si="957"/>
        <v>462</v>
      </c>
      <c r="AS985" s="47">
        <f t="shared" si="958"/>
        <v>450</v>
      </c>
      <c r="AT985" s="47">
        <f t="shared" si="959"/>
        <v>464</v>
      </c>
      <c r="AU985" s="47">
        <f t="shared" si="960"/>
        <v>441</v>
      </c>
      <c r="AV985" s="47">
        <f t="shared" si="961"/>
        <v>462</v>
      </c>
      <c r="AW985" s="47">
        <f t="shared" si="962"/>
        <v>454</v>
      </c>
      <c r="AX985" s="47">
        <f t="shared" si="963"/>
        <v>440</v>
      </c>
      <c r="AY985" s="47">
        <f t="shared" si="964"/>
        <v>437</v>
      </c>
      <c r="AZ985" s="47" t="str">
        <f t="shared" si="965"/>
        <v>NA</v>
      </c>
      <c r="BA985" s="47" t="str">
        <f t="shared" si="966"/>
        <v>NA</v>
      </c>
      <c r="BB985" s="47">
        <f t="shared" si="917"/>
        <v>490</v>
      </c>
      <c r="BC985" s="47">
        <f t="shared" si="918"/>
        <v>481</v>
      </c>
      <c r="BD985" s="47">
        <f t="shared" si="919"/>
        <v>467</v>
      </c>
      <c r="BE985" s="47">
        <f t="shared" si="920"/>
        <v>465</v>
      </c>
    </row>
    <row r="986" spans="1:57" s="36" customFormat="1" ht="15" customHeight="1" x14ac:dyDescent="0.25">
      <c r="A986" s="54" t="s">
        <v>999</v>
      </c>
      <c r="B986" s="8" t="s">
        <v>915</v>
      </c>
      <c r="C986" s="81" t="s">
        <v>1127</v>
      </c>
      <c r="D986" s="37"/>
      <c r="E986" s="37"/>
      <c r="F986" s="37"/>
      <c r="G986" s="37"/>
      <c r="H986" s="37">
        <v>28451</v>
      </c>
      <c r="I986" s="37">
        <v>30522</v>
      </c>
      <c r="J986" s="37">
        <v>34384</v>
      </c>
      <c r="K986" s="37">
        <v>39671</v>
      </c>
      <c r="L986" s="37">
        <v>39595</v>
      </c>
      <c r="M986" s="37">
        <v>42164</v>
      </c>
      <c r="N986" s="37">
        <v>41481</v>
      </c>
      <c r="O986" s="37">
        <v>43249</v>
      </c>
      <c r="P986" s="37">
        <v>44785</v>
      </c>
      <c r="Q986" s="37">
        <v>43220</v>
      </c>
      <c r="R986" s="98">
        <f>((T986-Q986)/3)+Q986</f>
        <v>47596.333333333336</v>
      </c>
      <c r="S986" s="98">
        <f>((T986-Q986)/3)+R986</f>
        <v>51972.666666666672</v>
      </c>
      <c r="T986" s="66">
        <v>56349</v>
      </c>
      <c r="U986" s="62">
        <v>65272</v>
      </c>
      <c r="V986" s="67">
        <v>74671</v>
      </c>
      <c r="W986" s="67">
        <v>55194</v>
      </c>
      <c r="X986" s="67">
        <v>59567</v>
      </c>
      <c r="Y986" s="67"/>
      <c r="Z986" s="67"/>
      <c r="AA986" s="154">
        <v>81487</v>
      </c>
      <c r="AB986" s="154">
        <v>87487</v>
      </c>
      <c r="AC986" s="147">
        <v>87982</v>
      </c>
      <c r="AD986" s="147">
        <v>81634</v>
      </c>
      <c r="AE986" s="47" t="str">
        <f t="shared" si="944"/>
        <v>NA</v>
      </c>
      <c r="AF986" s="47" t="str">
        <f t="shared" si="945"/>
        <v>NA</v>
      </c>
      <c r="AG986" s="47" t="str">
        <f t="shared" si="946"/>
        <v>NA</v>
      </c>
      <c r="AH986" s="47" t="str">
        <f t="shared" si="947"/>
        <v>NA</v>
      </c>
      <c r="AI986" s="47">
        <f t="shared" si="948"/>
        <v>340</v>
      </c>
      <c r="AJ986" s="47">
        <f t="shared" si="949"/>
        <v>358</v>
      </c>
      <c r="AK986" s="47">
        <f t="shared" si="950"/>
        <v>363</v>
      </c>
      <c r="AL986" s="47">
        <f t="shared" si="951"/>
        <v>366</v>
      </c>
      <c r="AM986" s="47">
        <f t="shared" si="952"/>
        <v>395</v>
      </c>
      <c r="AN986" s="47">
        <f t="shared" si="953"/>
        <v>404</v>
      </c>
      <c r="AO986" s="47">
        <f t="shared" si="954"/>
        <v>461</v>
      </c>
      <c r="AP986" s="47">
        <f t="shared" si="955"/>
        <v>445</v>
      </c>
      <c r="AQ986" s="47">
        <f t="shared" si="956"/>
        <v>437</v>
      </c>
      <c r="AR986" s="47">
        <f t="shared" si="957"/>
        <v>455</v>
      </c>
      <c r="AS986" s="47">
        <f t="shared" si="958"/>
        <v>462</v>
      </c>
      <c r="AT986" s="47">
        <f t="shared" si="959"/>
        <v>463</v>
      </c>
      <c r="AU986" s="47">
        <f t="shared" si="960"/>
        <v>468</v>
      </c>
      <c r="AV986" s="47">
        <f t="shared" si="961"/>
        <v>472</v>
      </c>
      <c r="AW986" s="47">
        <f t="shared" si="962"/>
        <v>453</v>
      </c>
      <c r="AX986" s="47">
        <f t="shared" si="963"/>
        <v>461</v>
      </c>
      <c r="AY986" s="47">
        <f t="shared" si="964"/>
        <v>470</v>
      </c>
      <c r="AZ986" s="47" t="str">
        <f t="shared" si="965"/>
        <v>NA</v>
      </c>
      <c r="BA986" s="47" t="str">
        <f t="shared" si="966"/>
        <v>NA</v>
      </c>
      <c r="BB986" s="47">
        <f t="shared" ref="BB986:BB1049" si="967">IF(AA986&gt;0,RANK(AA986,AA$22:AA$1245),"NA")</f>
        <v>468</v>
      </c>
      <c r="BC986" s="47">
        <f t="shared" ref="BC986:BC1049" si="968">IF(AB986&gt;0,RANK(AB986,AB$22:AB$1245),"NA")</f>
        <v>485</v>
      </c>
      <c r="BD986" s="47">
        <f t="shared" ref="BD986:BD1049" si="969">IF(AC986&gt;0,RANK(AC986,AC$22:AC$1245),"NA")</f>
        <v>480</v>
      </c>
      <c r="BE986" s="47">
        <f t="shared" ref="BE986:BE1049" si="970">IF(AD986&gt;0,RANK(AD986,AD$22:AD$1245),"NA")</f>
        <v>491</v>
      </c>
    </row>
    <row r="987" spans="1:57" s="36" customFormat="1" ht="15" customHeight="1" x14ac:dyDescent="0.25">
      <c r="A987" s="54" t="s">
        <v>654</v>
      </c>
      <c r="B987" s="8" t="s">
        <v>912</v>
      </c>
      <c r="C987" s="81" t="s">
        <v>1127</v>
      </c>
      <c r="D987" s="37"/>
      <c r="E987" s="37"/>
      <c r="F987" s="37"/>
      <c r="G987" s="37"/>
      <c r="H987" s="37">
        <v>12736</v>
      </c>
      <c r="I987" s="37">
        <v>14119</v>
      </c>
      <c r="J987" s="37">
        <v>16765</v>
      </c>
      <c r="K987" s="37">
        <v>20726</v>
      </c>
      <c r="L987" s="37">
        <v>27514</v>
      </c>
      <c r="M987" s="37">
        <v>31914</v>
      </c>
      <c r="N987" s="37">
        <v>37573</v>
      </c>
      <c r="O987" s="37">
        <v>37532</v>
      </c>
      <c r="P987" s="37">
        <v>35831</v>
      </c>
      <c r="Q987" s="37"/>
      <c r="R987" s="37"/>
      <c r="S987" s="37"/>
      <c r="T987" s="66"/>
      <c r="U987" s="62"/>
      <c r="V987" s="67"/>
      <c r="W987" s="67"/>
      <c r="X987" s="67"/>
      <c r="Y987" s="67"/>
      <c r="Z987" s="67"/>
      <c r="AA987" s="154">
        <v>76759</v>
      </c>
      <c r="AB987" s="154">
        <v>87378</v>
      </c>
      <c r="AC987" s="147">
        <v>99637</v>
      </c>
      <c r="AD987" s="147">
        <v>96307</v>
      </c>
      <c r="AE987" s="47" t="str">
        <f t="shared" si="944"/>
        <v>NA</v>
      </c>
      <c r="AF987" s="47" t="str">
        <f t="shared" si="945"/>
        <v>NA</v>
      </c>
      <c r="AG987" s="47" t="str">
        <f t="shared" si="946"/>
        <v>NA</v>
      </c>
      <c r="AH987" s="47" t="str">
        <f t="shared" si="947"/>
        <v>NA</v>
      </c>
      <c r="AI987" s="47">
        <f t="shared" si="948"/>
        <v>409</v>
      </c>
      <c r="AJ987" s="47">
        <f t="shared" si="949"/>
        <v>440</v>
      </c>
      <c r="AK987" s="47">
        <f t="shared" si="950"/>
        <v>454</v>
      </c>
      <c r="AL987" s="47">
        <f t="shared" si="951"/>
        <v>444</v>
      </c>
      <c r="AM987" s="47">
        <f t="shared" si="952"/>
        <v>448</v>
      </c>
      <c r="AN987" s="47">
        <f t="shared" si="953"/>
        <v>450</v>
      </c>
      <c r="AO987" s="47">
        <f t="shared" si="954"/>
        <v>480</v>
      </c>
      <c r="AP987" s="47">
        <f t="shared" si="955"/>
        <v>476</v>
      </c>
      <c r="AQ987" s="47">
        <f t="shared" si="956"/>
        <v>485</v>
      </c>
      <c r="AR987" s="47" t="str">
        <f t="shared" si="957"/>
        <v>NA</v>
      </c>
      <c r="AS987" s="47" t="str">
        <f t="shared" si="958"/>
        <v>NA</v>
      </c>
      <c r="AT987" s="47" t="str">
        <f t="shared" si="959"/>
        <v>NA</v>
      </c>
      <c r="AU987" s="47" t="str">
        <f t="shared" si="960"/>
        <v>NA</v>
      </c>
      <c r="AV987" s="47" t="str">
        <f t="shared" si="961"/>
        <v>NA</v>
      </c>
      <c r="AW987" s="47" t="str">
        <f t="shared" si="962"/>
        <v>NA</v>
      </c>
      <c r="AX987" s="47" t="str">
        <f t="shared" si="963"/>
        <v>NA</v>
      </c>
      <c r="AY987" s="47" t="str">
        <f t="shared" si="964"/>
        <v>NA</v>
      </c>
      <c r="AZ987" s="47" t="str">
        <f t="shared" si="965"/>
        <v>NA</v>
      </c>
      <c r="BA987" s="47" t="str">
        <f t="shared" si="966"/>
        <v>NA</v>
      </c>
      <c r="BB987" s="47">
        <f t="shared" si="967"/>
        <v>484</v>
      </c>
      <c r="BC987" s="47">
        <f t="shared" si="968"/>
        <v>486</v>
      </c>
      <c r="BD987" s="47">
        <f t="shared" si="969"/>
        <v>446</v>
      </c>
      <c r="BE987" s="47">
        <f t="shared" si="970"/>
        <v>455</v>
      </c>
    </row>
    <row r="988" spans="1:57" s="36" customFormat="1" ht="15" customHeight="1" x14ac:dyDescent="0.25">
      <c r="A988" s="54" t="s">
        <v>884</v>
      </c>
      <c r="B988" s="8" t="s">
        <v>912</v>
      </c>
      <c r="C988" s="81" t="s">
        <v>1127</v>
      </c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>
        <v>40551</v>
      </c>
      <c r="S988" s="37">
        <v>45071</v>
      </c>
      <c r="T988" s="66">
        <v>47869</v>
      </c>
      <c r="U988" s="133">
        <f>((V988-T988)/2)+T988</f>
        <v>40590.5</v>
      </c>
      <c r="V988" s="67">
        <v>33312</v>
      </c>
      <c r="W988" s="67">
        <v>40237</v>
      </c>
      <c r="X988" s="67">
        <v>50881</v>
      </c>
      <c r="Y988" s="67"/>
      <c r="Z988" s="67"/>
      <c r="AA988" s="154">
        <v>72438</v>
      </c>
      <c r="AB988" s="154">
        <v>84795</v>
      </c>
      <c r="AC988" s="147">
        <v>86089</v>
      </c>
      <c r="AD988" s="147">
        <v>83688</v>
      </c>
      <c r="AE988" s="47" t="str">
        <f t="shared" si="944"/>
        <v>NA</v>
      </c>
      <c r="AF988" s="47" t="str">
        <f t="shared" si="945"/>
        <v>NA</v>
      </c>
      <c r="AG988" s="47" t="str">
        <f t="shared" si="946"/>
        <v>NA</v>
      </c>
      <c r="AH988" s="47" t="str">
        <f t="shared" si="947"/>
        <v>NA</v>
      </c>
      <c r="AI988" s="47" t="str">
        <f t="shared" si="948"/>
        <v>NA</v>
      </c>
      <c r="AJ988" s="47" t="str">
        <f t="shared" si="949"/>
        <v>NA</v>
      </c>
      <c r="AK988" s="47" t="str">
        <f t="shared" si="950"/>
        <v>NA</v>
      </c>
      <c r="AL988" s="47" t="str">
        <f t="shared" si="951"/>
        <v>NA</v>
      </c>
      <c r="AM988" s="47" t="str">
        <f t="shared" si="952"/>
        <v>NA</v>
      </c>
      <c r="AN988" s="47" t="str">
        <f t="shared" si="953"/>
        <v>NA</v>
      </c>
      <c r="AO988" s="47" t="str">
        <f t="shared" si="954"/>
        <v>NA</v>
      </c>
      <c r="AP988" s="47" t="str">
        <f t="shared" si="955"/>
        <v>NA</v>
      </c>
      <c r="AQ988" s="47" t="str">
        <f t="shared" si="956"/>
        <v>NA</v>
      </c>
      <c r="AR988" s="47" t="str">
        <f t="shared" si="957"/>
        <v>NA</v>
      </c>
      <c r="AS988" s="47">
        <f t="shared" si="958"/>
        <v>502</v>
      </c>
      <c r="AT988" s="47">
        <f t="shared" si="959"/>
        <v>502</v>
      </c>
      <c r="AU988" s="47">
        <f t="shared" si="960"/>
        <v>506</v>
      </c>
      <c r="AV988" s="47">
        <f t="shared" si="961"/>
        <v>591</v>
      </c>
      <c r="AW988" s="47">
        <f t="shared" si="962"/>
        <v>662</v>
      </c>
      <c r="AX988" s="47">
        <f t="shared" si="963"/>
        <v>527</v>
      </c>
      <c r="AY988" s="47">
        <f t="shared" si="964"/>
        <v>507</v>
      </c>
      <c r="AZ988" s="47" t="str">
        <f t="shared" si="965"/>
        <v>NA</v>
      </c>
      <c r="BA988" s="47" t="str">
        <f t="shared" si="966"/>
        <v>NA</v>
      </c>
      <c r="BB988" s="47">
        <f t="shared" si="967"/>
        <v>505</v>
      </c>
      <c r="BC988" s="47">
        <f t="shared" si="968"/>
        <v>496</v>
      </c>
      <c r="BD988" s="47">
        <f t="shared" si="969"/>
        <v>486</v>
      </c>
      <c r="BE988" s="47">
        <f t="shared" si="970"/>
        <v>485</v>
      </c>
    </row>
    <row r="989" spans="1:57" s="36" customFormat="1" ht="15" customHeight="1" x14ac:dyDescent="0.25">
      <c r="A989" s="54" t="s">
        <v>603</v>
      </c>
      <c r="B989" s="8" t="s">
        <v>912</v>
      </c>
      <c r="C989" s="81" t="s">
        <v>1127</v>
      </c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66"/>
      <c r="U989" s="62">
        <v>47987</v>
      </c>
      <c r="V989" s="67">
        <v>45648</v>
      </c>
      <c r="W989" s="67"/>
      <c r="X989" s="67"/>
      <c r="Y989" s="67"/>
      <c r="Z989" s="67"/>
      <c r="AA989" s="154">
        <v>72485</v>
      </c>
      <c r="AB989" s="154">
        <v>82141</v>
      </c>
      <c r="AC989" s="147">
        <v>80423</v>
      </c>
      <c r="AD989" s="147">
        <v>76369</v>
      </c>
      <c r="AE989" s="47" t="str">
        <f t="shared" si="944"/>
        <v>NA</v>
      </c>
      <c r="AF989" s="47" t="str">
        <f t="shared" si="945"/>
        <v>NA</v>
      </c>
      <c r="AG989" s="47" t="str">
        <f t="shared" si="946"/>
        <v>NA</v>
      </c>
      <c r="AH989" s="47" t="str">
        <f t="shared" si="947"/>
        <v>NA</v>
      </c>
      <c r="AI989" s="47" t="str">
        <f t="shared" si="948"/>
        <v>NA</v>
      </c>
      <c r="AJ989" s="47" t="str">
        <f t="shared" si="949"/>
        <v>NA</v>
      </c>
      <c r="AK989" s="47" t="str">
        <f t="shared" si="950"/>
        <v>NA</v>
      </c>
      <c r="AL989" s="47" t="str">
        <f t="shared" si="951"/>
        <v>NA</v>
      </c>
      <c r="AM989" s="47" t="str">
        <f t="shared" si="952"/>
        <v>NA</v>
      </c>
      <c r="AN989" s="47" t="str">
        <f t="shared" si="953"/>
        <v>NA</v>
      </c>
      <c r="AO989" s="47" t="str">
        <f t="shared" si="954"/>
        <v>NA</v>
      </c>
      <c r="AP989" s="47" t="str">
        <f t="shared" si="955"/>
        <v>NA</v>
      </c>
      <c r="AQ989" s="47" t="str">
        <f t="shared" si="956"/>
        <v>NA</v>
      </c>
      <c r="AR989" s="47" t="str">
        <f t="shared" si="957"/>
        <v>NA</v>
      </c>
      <c r="AS989" s="47" t="str">
        <f t="shared" si="958"/>
        <v>NA</v>
      </c>
      <c r="AT989" s="47" t="str">
        <f t="shared" si="959"/>
        <v>NA</v>
      </c>
      <c r="AU989" s="47" t="str">
        <f t="shared" si="960"/>
        <v>NA</v>
      </c>
      <c r="AV989" s="47">
        <f t="shared" si="961"/>
        <v>550</v>
      </c>
      <c r="AW989" s="47">
        <f t="shared" si="962"/>
        <v>591</v>
      </c>
      <c r="AX989" s="47" t="str">
        <f t="shared" si="963"/>
        <v>NA</v>
      </c>
      <c r="AY989" s="47" t="str">
        <f t="shared" si="964"/>
        <v>NA</v>
      </c>
      <c r="AZ989" s="47" t="str">
        <f t="shared" si="965"/>
        <v>NA</v>
      </c>
      <c r="BA989" s="47" t="str">
        <f t="shared" si="966"/>
        <v>NA</v>
      </c>
      <c r="BB989" s="47">
        <f t="shared" si="967"/>
        <v>503</v>
      </c>
      <c r="BC989" s="47">
        <f t="shared" si="968"/>
        <v>506</v>
      </c>
      <c r="BD989" s="47">
        <f t="shared" si="969"/>
        <v>510</v>
      </c>
      <c r="BE989" s="47">
        <f t="shared" si="970"/>
        <v>515</v>
      </c>
    </row>
    <row r="990" spans="1:57" s="36" customFormat="1" ht="15" customHeight="1" x14ac:dyDescent="0.25">
      <c r="A990" s="54" t="s">
        <v>594</v>
      </c>
      <c r="B990" s="8" t="s">
        <v>912</v>
      </c>
      <c r="C990" s="81" t="s">
        <v>1127</v>
      </c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>
        <v>67618</v>
      </c>
      <c r="Q990" s="37">
        <v>62646</v>
      </c>
      <c r="R990" s="37"/>
      <c r="S990" s="37"/>
      <c r="T990" s="66">
        <v>75812</v>
      </c>
      <c r="U990" s="62">
        <v>77750</v>
      </c>
      <c r="V990" s="67">
        <v>71515</v>
      </c>
      <c r="W990" s="67">
        <v>56420</v>
      </c>
      <c r="X990" s="67">
        <v>59577</v>
      </c>
      <c r="Y990" s="67"/>
      <c r="Z990" s="67"/>
      <c r="AA990" s="154">
        <v>70379</v>
      </c>
      <c r="AB990" s="154">
        <v>77536</v>
      </c>
      <c r="AC990" s="147">
        <v>74647</v>
      </c>
      <c r="AD990" s="147">
        <v>71009</v>
      </c>
      <c r="AE990" s="47" t="str">
        <f t="shared" si="944"/>
        <v>NA</v>
      </c>
      <c r="AF990" s="47" t="str">
        <f t="shared" si="945"/>
        <v>NA</v>
      </c>
      <c r="AG990" s="47" t="str">
        <f t="shared" si="946"/>
        <v>NA</v>
      </c>
      <c r="AH990" s="47" t="str">
        <f t="shared" si="947"/>
        <v>NA</v>
      </c>
      <c r="AI990" s="47" t="str">
        <f t="shared" si="948"/>
        <v>NA</v>
      </c>
      <c r="AJ990" s="47" t="str">
        <f t="shared" si="949"/>
        <v>NA</v>
      </c>
      <c r="AK990" s="47" t="str">
        <f t="shared" si="950"/>
        <v>NA</v>
      </c>
      <c r="AL990" s="47" t="str">
        <f t="shared" si="951"/>
        <v>NA</v>
      </c>
      <c r="AM990" s="47" t="str">
        <f t="shared" si="952"/>
        <v>NA</v>
      </c>
      <c r="AN990" s="47" t="str">
        <f t="shared" si="953"/>
        <v>NA</v>
      </c>
      <c r="AO990" s="47" t="str">
        <f t="shared" si="954"/>
        <v>NA</v>
      </c>
      <c r="AP990" s="47" t="str">
        <f t="shared" si="955"/>
        <v>NA</v>
      </c>
      <c r="AQ990" s="47">
        <f t="shared" si="956"/>
        <v>361</v>
      </c>
      <c r="AR990" s="47">
        <f t="shared" si="957"/>
        <v>367</v>
      </c>
      <c r="AS990" s="47" t="str">
        <f t="shared" si="958"/>
        <v>NA</v>
      </c>
      <c r="AT990" s="47" t="str">
        <f t="shared" si="959"/>
        <v>NA</v>
      </c>
      <c r="AU990" s="47">
        <f t="shared" si="960"/>
        <v>402</v>
      </c>
      <c r="AV990" s="47">
        <f t="shared" si="961"/>
        <v>433</v>
      </c>
      <c r="AW990" s="47">
        <f t="shared" si="962"/>
        <v>464</v>
      </c>
      <c r="AX990" s="47">
        <f t="shared" si="963"/>
        <v>457</v>
      </c>
      <c r="AY990" s="47">
        <f t="shared" si="964"/>
        <v>469</v>
      </c>
      <c r="AZ990" s="47" t="str">
        <f t="shared" si="965"/>
        <v>NA</v>
      </c>
      <c r="BA990" s="47" t="str">
        <f t="shared" si="966"/>
        <v>NA</v>
      </c>
      <c r="BB990" s="47">
        <f t="shared" si="967"/>
        <v>512</v>
      </c>
      <c r="BC990" s="47">
        <f t="shared" si="968"/>
        <v>518</v>
      </c>
      <c r="BD990" s="47">
        <f t="shared" si="969"/>
        <v>522</v>
      </c>
      <c r="BE990" s="47">
        <f t="shared" si="970"/>
        <v>532</v>
      </c>
    </row>
    <row r="991" spans="1:57" s="36" customFormat="1" ht="15" customHeight="1" x14ac:dyDescent="0.25">
      <c r="A991" s="54" t="s">
        <v>877</v>
      </c>
      <c r="B991" s="8" t="s">
        <v>912</v>
      </c>
      <c r="C991" s="81" t="s">
        <v>1127</v>
      </c>
      <c r="D991" s="37"/>
      <c r="E991" s="37"/>
      <c r="F991" s="37"/>
      <c r="G991" s="37"/>
      <c r="H991" s="37">
        <v>38937</v>
      </c>
      <c r="I991" s="37">
        <v>39331</v>
      </c>
      <c r="J991" s="37">
        <v>40021</v>
      </c>
      <c r="K991" s="37">
        <v>44577</v>
      </c>
      <c r="L991" s="37">
        <v>50657</v>
      </c>
      <c r="M991" s="37">
        <v>57059</v>
      </c>
      <c r="N991" s="37">
        <v>56963</v>
      </c>
      <c r="O991" s="37">
        <v>57195</v>
      </c>
      <c r="P991" s="37">
        <v>52520</v>
      </c>
      <c r="Q991" s="37">
        <v>52403</v>
      </c>
      <c r="R991" s="37">
        <v>49739</v>
      </c>
      <c r="S991" s="37">
        <v>54325</v>
      </c>
      <c r="T991" s="66">
        <v>56331</v>
      </c>
      <c r="U991" s="62">
        <v>64239</v>
      </c>
      <c r="V991" s="67">
        <v>60606</v>
      </c>
      <c r="W991" s="67">
        <v>47460</v>
      </c>
      <c r="X991" s="67">
        <v>52436</v>
      </c>
      <c r="Y991" s="67"/>
      <c r="Z991" s="67"/>
      <c r="AA991" s="154">
        <v>66900</v>
      </c>
      <c r="AB991" s="154">
        <v>75697</v>
      </c>
      <c r="AC991" s="147">
        <v>78467</v>
      </c>
      <c r="AD991" s="147">
        <v>73778</v>
      </c>
      <c r="AE991" s="47" t="str">
        <f t="shared" si="944"/>
        <v>NA</v>
      </c>
      <c r="AF991" s="47" t="str">
        <f t="shared" si="945"/>
        <v>NA</v>
      </c>
      <c r="AG991" s="47" t="str">
        <f t="shared" si="946"/>
        <v>NA</v>
      </c>
      <c r="AH991" s="47" t="str">
        <f t="shared" si="947"/>
        <v>NA</v>
      </c>
      <c r="AI991" s="47">
        <f t="shared" si="948"/>
        <v>293</v>
      </c>
      <c r="AJ991" s="47">
        <f t="shared" si="949"/>
        <v>320</v>
      </c>
      <c r="AK991" s="47">
        <f t="shared" si="950"/>
        <v>343</v>
      </c>
      <c r="AL991" s="47">
        <f t="shared" si="951"/>
        <v>351</v>
      </c>
      <c r="AM991" s="47">
        <f t="shared" si="952"/>
        <v>358</v>
      </c>
      <c r="AN991" s="47">
        <f t="shared" si="953"/>
        <v>357</v>
      </c>
      <c r="AO991" s="47">
        <f t="shared" si="954"/>
        <v>398</v>
      </c>
      <c r="AP991" s="47">
        <f t="shared" si="955"/>
        <v>393</v>
      </c>
      <c r="AQ991" s="47">
        <f t="shared" si="956"/>
        <v>405</v>
      </c>
      <c r="AR991" s="47">
        <f t="shared" si="957"/>
        <v>404</v>
      </c>
      <c r="AS991" s="47">
        <f t="shared" si="958"/>
        <v>448</v>
      </c>
      <c r="AT991" s="47">
        <f t="shared" si="959"/>
        <v>447</v>
      </c>
      <c r="AU991" s="47">
        <f t="shared" si="960"/>
        <v>469</v>
      </c>
      <c r="AV991" s="47">
        <f t="shared" si="961"/>
        <v>476</v>
      </c>
      <c r="AW991" s="47">
        <f t="shared" si="962"/>
        <v>521</v>
      </c>
      <c r="AX991" s="47">
        <f t="shared" si="963"/>
        <v>498</v>
      </c>
      <c r="AY991" s="47">
        <f t="shared" si="964"/>
        <v>500</v>
      </c>
      <c r="AZ991" s="47" t="str">
        <f t="shared" si="965"/>
        <v>NA</v>
      </c>
      <c r="BA991" s="47" t="str">
        <f t="shared" si="966"/>
        <v>NA</v>
      </c>
      <c r="BB991" s="47">
        <f t="shared" si="967"/>
        <v>523</v>
      </c>
      <c r="BC991" s="47">
        <f t="shared" si="968"/>
        <v>523</v>
      </c>
      <c r="BD991" s="47">
        <f t="shared" si="969"/>
        <v>514</v>
      </c>
      <c r="BE991" s="47">
        <f t="shared" si="970"/>
        <v>521</v>
      </c>
    </row>
    <row r="992" spans="1:57" s="36" customFormat="1" ht="15" customHeight="1" x14ac:dyDescent="0.25">
      <c r="A992" s="54" t="s">
        <v>5</v>
      </c>
      <c r="B992" s="8" t="s">
        <v>911</v>
      </c>
      <c r="C992" s="81" t="s">
        <v>1127</v>
      </c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>
        <v>27608</v>
      </c>
      <c r="Q992" s="37">
        <v>28116</v>
      </c>
      <c r="R992" s="37">
        <v>33302</v>
      </c>
      <c r="S992" s="37">
        <v>36388</v>
      </c>
      <c r="T992" s="66">
        <v>39896</v>
      </c>
      <c r="U992" s="62">
        <v>49201</v>
      </c>
      <c r="V992" s="67">
        <v>55906</v>
      </c>
      <c r="W992" s="67">
        <v>41918</v>
      </c>
      <c r="X992" s="67">
        <v>53309</v>
      </c>
      <c r="Y992" s="67"/>
      <c r="Z992" s="67"/>
      <c r="AA992" s="154">
        <v>66179</v>
      </c>
      <c r="AB992" s="154">
        <v>75278</v>
      </c>
      <c r="AC992" s="147">
        <v>79216</v>
      </c>
      <c r="AD992" s="147">
        <v>77882</v>
      </c>
      <c r="AE992" s="47" t="str">
        <f t="shared" si="944"/>
        <v>NA</v>
      </c>
      <c r="AF992" s="47" t="str">
        <f t="shared" si="945"/>
        <v>NA</v>
      </c>
      <c r="AG992" s="47" t="str">
        <f t="shared" si="946"/>
        <v>NA</v>
      </c>
      <c r="AH992" s="47" t="str">
        <f t="shared" si="947"/>
        <v>NA</v>
      </c>
      <c r="AI992" s="47" t="str">
        <f t="shared" si="948"/>
        <v>NA</v>
      </c>
      <c r="AJ992" s="47" t="str">
        <f t="shared" si="949"/>
        <v>NA</v>
      </c>
      <c r="AK992" s="47" t="str">
        <f t="shared" si="950"/>
        <v>NA</v>
      </c>
      <c r="AL992" s="47" t="str">
        <f t="shared" si="951"/>
        <v>NA</v>
      </c>
      <c r="AM992" s="47" t="str">
        <f t="shared" si="952"/>
        <v>NA</v>
      </c>
      <c r="AN992" s="47" t="str">
        <f t="shared" si="953"/>
        <v>NA</v>
      </c>
      <c r="AO992" s="47" t="str">
        <f t="shared" si="954"/>
        <v>NA</v>
      </c>
      <c r="AP992" s="47" t="str">
        <f t="shared" si="955"/>
        <v>NA</v>
      </c>
      <c r="AQ992" s="47">
        <f t="shared" si="956"/>
        <v>544</v>
      </c>
      <c r="AR992" s="47">
        <f t="shared" si="957"/>
        <v>554</v>
      </c>
      <c r="AS992" s="47">
        <f t="shared" si="958"/>
        <v>550</v>
      </c>
      <c r="AT992" s="47">
        <f t="shared" si="959"/>
        <v>553</v>
      </c>
      <c r="AU992" s="47">
        <f t="shared" si="960"/>
        <v>557</v>
      </c>
      <c r="AV992" s="47">
        <f t="shared" si="961"/>
        <v>542</v>
      </c>
      <c r="AW992" s="47">
        <f t="shared" si="962"/>
        <v>535</v>
      </c>
      <c r="AX992" s="47">
        <f t="shared" si="963"/>
        <v>518</v>
      </c>
      <c r="AY992" s="47">
        <f t="shared" si="964"/>
        <v>496</v>
      </c>
      <c r="AZ992" s="47" t="str">
        <f t="shared" si="965"/>
        <v>NA</v>
      </c>
      <c r="BA992" s="47" t="str">
        <f t="shared" si="966"/>
        <v>NA</v>
      </c>
      <c r="BB992" s="47">
        <f t="shared" si="967"/>
        <v>526</v>
      </c>
      <c r="BC992" s="47">
        <f t="shared" si="968"/>
        <v>524</v>
      </c>
      <c r="BD992" s="47">
        <f t="shared" si="969"/>
        <v>512</v>
      </c>
      <c r="BE992" s="47">
        <f t="shared" si="970"/>
        <v>510</v>
      </c>
    </row>
    <row r="993" spans="1:57" s="36" customFormat="1" ht="15" customHeight="1" x14ac:dyDescent="0.25">
      <c r="A993" s="54" t="s">
        <v>62</v>
      </c>
      <c r="B993" s="8" t="s">
        <v>915</v>
      </c>
      <c r="C993" s="81" t="s">
        <v>1127</v>
      </c>
      <c r="D993" s="37"/>
      <c r="E993" s="37"/>
      <c r="F993" s="37"/>
      <c r="G993" s="37"/>
      <c r="H993" s="37">
        <v>11805</v>
      </c>
      <c r="I993" s="37">
        <v>11959</v>
      </c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66">
        <v>51678</v>
      </c>
      <c r="U993" s="133">
        <f>((V993-T993)/2)+T993</f>
        <v>57911.5</v>
      </c>
      <c r="V993" s="67">
        <v>64145</v>
      </c>
      <c r="W993" s="67">
        <v>50277</v>
      </c>
      <c r="X993" s="67">
        <v>60508</v>
      </c>
      <c r="Y993" s="67"/>
      <c r="Z993" s="67"/>
      <c r="AA993" s="154">
        <v>70685</v>
      </c>
      <c r="AB993" s="154">
        <v>71902</v>
      </c>
      <c r="AC993" s="147">
        <v>67459</v>
      </c>
      <c r="AD993" s="147">
        <v>57811</v>
      </c>
      <c r="AE993" s="47" t="str">
        <f t="shared" si="944"/>
        <v>NA</v>
      </c>
      <c r="AF993" s="47" t="str">
        <f t="shared" si="945"/>
        <v>NA</v>
      </c>
      <c r="AG993" s="47" t="str">
        <f t="shared" si="946"/>
        <v>NA</v>
      </c>
      <c r="AH993" s="47" t="str">
        <f t="shared" si="947"/>
        <v>NA</v>
      </c>
      <c r="AI993" s="47">
        <f t="shared" si="948"/>
        <v>412</v>
      </c>
      <c r="AJ993" s="47">
        <f t="shared" si="949"/>
        <v>447</v>
      </c>
      <c r="AK993" s="47" t="str">
        <f t="shared" si="950"/>
        <v>NA</v>
      </c>
      <c r="AL993" s="47" t="str">
        <f t="shared" si="951"/>
        <v>NA</v>
      </c>
      <c r="AM993" s="47" t="str">
        <f t="shared" si="952"/>
        <v>NA</v>
      </c>
      <c r="AN993" s="47" t="str">
        <f t="shared" si="953"/>
        <v>NA</v>
      </c>
      <c r="AO993" s="47" t="str">
        <f t="shared" si="954"/>
        <v>NA</v>
      </c>
      <c r="AP993" s="47" t="str">
        <f t="shared" si="955"/>
        <v>NA</v>
      </c>
      <c r="AQ993" s="47" t="str">
        <f t="shared" si="956"/>
        <v>NA</v>
      </c>
      <c r="AR993" s="47" t="str">
        <f t="shared" si="957"/>
        <v>NA</v>
      </c>
      <c r="AS993" s="47" t="str">
        <f t="shared" si="958"/>
        <v>NA</v>
      </c>
      <c r="AT993" s="47" t="str">
        <f t="shared" si="959"/>
        <v>NA</v>
      </c>
      <c r="AU993" s="47">
        <f t="shared" si="960"/>
        <v>494</v>
      </c>
      <c r="AV993" s="47">
        <f t="shared" si="961"/>
        <v>505</v>
      </c>
      <c r="AW993" s="47">
        <f t="shared" si="962"/>
        <v>504</v>
      </c>
      <c r="AX993" s="47">
        <f t="shared" si="963"/>
        <v>485</v>
      </c>
      <c r="AY993" s="47">
        <f t="shared" si="964"/>
        <v>463</v>
      </c>
      <c r="AZ993" s="47" t="str">
        <f t="shared" si="965"/>
        <v>NA</v>
      </c>
      <c r="BA993" s="47" t="str">
        <f t="shared" si="966"/>
        <v>NA</v>
      </c>
      <c r="BB993" s="47">
        <f t="shared" si="967"/>
        <v>510</v>
      </c>
      <c r="BC993" s="47">
        <f t="shared" si="968"/>
        <v>536</v>
      </c>
      <c r="BD993" s="47">
        <f t="shared" si="969"/>
        <v>552</v>
      </c>
      <c r="BE993" s="47">
        <f t="shared" si="970"/>
        <v>580</v>
      </c>
    </row>
    <row r="994" spans="1:57" s="36" customFormat="1" ht="15" customHeight="1" x14ac:dyDescent="0.25">
      <c r="A994" s="54" t="s">
        <v>334</v>
      </c>
      <c r="B994" s="8" t="s">
        <v>912</v>
      </c>
      <c r="C994" s="81" t="s">
        <v>1127</v>
      </c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>
        <v>27382</v>
      </c>
      <c r="R994" s="37">
        <v>30771</v>
      </c>
      <c r="S994" s="37">
        <v>36028</v>
      </c>
      <c r="T994" s="66">
        <v>40485</v>
      </c>
      <c r="U994" s="62">
        <v>48032</v>
      </c>
      <c r="V994" s="67">
        <v>48172</v>
      </c>
      <c r="W994" s="67">
        <v>41662</v>
      </c>
      <c r="X994" s="67">
        <v>46871</v>
      </c>
      <c r="Y994" s="67"/>
      <c r="Z994" s="67"/>
      <c r="AA994" s="154">
        <v>63141</v>
      </c>
      <c r="AB994" s="154">
        <v>71827</v>
      </c>
      <c r="AC994" s="147">
        <v>74868</v>
      </c>
      <c r="AD994" s="147">
        <v>79431</v>
      </c>
      <c r="AE994" s="47" t="str">
        <f t="shared" si="944"/>
        <v>NA</v>
      </c>
      <c r="AF994" s="47" t="str">
        <f t="shared" si="945"/>
        <v>NA</v>
      </c>
      <c r="AG994" s="47" t="str">
        <f t="shared" si="946"/>
        <v>NA</v>
      </c>
      <c r="AH994" s="47" t="str">
        <f t="shared" si="947"/>
        <v>NA</v>
      </c>
      <c r="AI994" s="47" t="str">
        <f t="shared" si="948"/>
        <v>NA</v>
      </c>
      <c r="AJ994" s="47" t="str">
        <f t="shared" si="949"/>
        <v>NA</v>
      </c>
      <c r="AK994" s="47" t="str">
        <f t="shared" si="950"/>
        <v>NA</v>
      </c>
      <c r="AL994" s="47" t="str">
        <f t="shared" si="951"/>
        <v>NA</v>
      </c>
      <c r="AM994" s="47" t="str">
        <f t="shared" si="952"/>
        <v>NA</v>
      </c>
      <c r="AN994" s="47" t="str">
        <f t="shared" si="953"/>
        <v>NA</v>
      </c>
      <c r="AO994" s="47" t="str">
        <f t="shared" si="954"/>
        <v>NA</v>
      </c>
      <c r="AP994" s="47" t="str">
        <f t="shared" si="955"/>
        <v>NA</v>
      </c>
      <c r="AQ994" s="47" t="str">
        <f t="shared" si="956"/>
        <v>NA</v>
      </c>
      <c r="AR994" s="47">
        <f t="shared" si="957"/>
        <v>558</v>
      </c>
      <c r="AS994" s="47">
        <f t="shared" si="958"/>
        <v>564</v>
      </c>
      <c r="AT994" s="47">
        <f t="shared" si="959"/>
        <v>554</v>
      </c>
      <c r="AU994" s="47">
        <f t="shared" si="960"/>
        <v>552</v>
      </c>
      <c r="AV994" s="47">
        <f t="shared" si="961"/>
        <v>549</v>
      </c>
      <c r="AW994" s="47">
        <f t="shared" si="962"/>
        <v>575</v>
      </c>
      <c r="AX994" s="47">
        <f t="shared" si="963"/>
        <v>522</v>
      </c>
      <c r="AY994" s="47">
        <f t="shared" si="964"/>
        <v>527</v>
      </c>
      <c r="AZ994" s="47" t="str">
        <f t="shared" si="965"/>
        <v>NA</v>
      </c>
      <c r="BA994" s="47" t="str">
        <f t="shared" si="966"/>
        <v>NA</v>
      </c>
      <c r="BB994" s="47">
        <f t="shared" si="967"/>
        <v>533</v>
      </c>
      <c r="BC994" s="47">
        <f t="shared" si="968"/>
        <v>537</v>
      </c>
      <c r="BD994" s="47">
        <f t="shared" si="969"/>
        <v>521</v>
      </c>
      <c r="BE994" s="47">
        <f t="shared" si="970"/>
        <v>505</v>
      </c>
    </row>
    <row r="995" spans="1:57" s="36" customFormat="1" ht="15" customHeight="1" x14ac:dyDescent="0.25">
      <c r="A995" s="54" t="s">
        <v>299</v>
      </c>
      <c r="B995" s="8" t="s">
        <v>912</v>
      </c>
      <c r="C995" s="81" t="s">
        <v>1127</v>
      </c>
      <c r="D995" s="37"/>
      <c r="E995" s="37"/>
      <c r="F995" s="37"/>
      <c r="G995" s="37"/>
      <c r="H995" s="37">
        <v>55584</v>
      </c>
      <c r="I995" s="37">
        <v>63529</v>
      </c>
      <c r="J995" s="37">
        <v>69710</v>
      </c>
      <c r="K995" s="37">
        <v>77853</v>
      </c>
      <c r="L995" s="37">
        <v>84640</v>
      </c>
      <c r="M995" s="37">
        <v>82161</v>
      </c>
      <c r="N995" s="37">
        <v>78224</v>
      </c>
      <c r="O995" s="37">
        <v>70891</v>
      </c>
      <c r="P995" s="37">
        <v>54730</v>
      </c>
      <c r="Q995" s="37">
        <v>50330</v>
      </c>
      <c r="R995" s="37">
        <v>55008</v>
      </c>
      <c r="S995" s="37">
        <v>57596</v>
      </c>
      <c r="T995" s="66">
        <v>59425</v>
      </c>
      <c r="U995" s="62">
        <v>66457</v>
      </c>
      <c r="V995" s="67">
        <v>63672</v>
      </c>
      <c r="W995" s="67">
        <v>47764</v>
      </c>
      <c r="X995" s="67">
        <v>52260</v>
      </c>
      <c r="Y995" s="67"/>
      <c r="Z995" s="67"/>
      <c r="AA995" s="154">
        <v>62868</v>
      </c>
      <c r="AB995" s="154">
        <v>70808</v>
      </c>
      <c r="AC995" s="147">
        <v>70589</v>
      </c>
      <c r="AD995" s="147">
        <v>67472</v>
      </c>
      <c r="AE995" s="47" t="str">
        <f t="shared" si="944"/>
        <v>NA</v>
      </c>
      <c r="AF995" s="47" t="str">
        <f t="shared" si="945"/>
        <v>NA</v>
      </c>
      <c r="AG995" s="47" t="str">
        <f t="shared" si="946"/>
        <v>NA</v>
      </c>
      <c r="AH995" s="47" t="str">
        <f t="shared" si="947"/>
        <v>NA</v>
      </c>
      <c r="AI995" s="47">
        <f t="shared" si="948"/>
        <v>247</v>
      </c>
      <c r="AJ995" s="47">
        <f t="shared" si="949"/>
        <v>253</v>
      </c>
      <c r="AK995" s="47">
        <f t="shared" si="950"/>
        <v>266</v>
      </c>
      <c r="AL995" s="47">
        <f t="shared" si="951"/>
        <v>282</v>
      </c>
      <c r="AM995" s="47">
        <f t="shared" si="952"/>
        <v>291</v>
      </c>
      <c r="AN995" s="47">
        <f t="shared" si="953"/>
        <v>311</v>
      </c>
      <c r="AO995" s="47">
        <f t="shared" si="954"/>
        <v>351</v>
      </c>
      <c r="AP995" s="47">
        <f t="shared" si="955"/>
        <v>357</v>
      </c>
      <c r="AQ995" s="47">
        <f t="shared" si="956"/>
        <v>393</v>
      </c>
      <c r="AR995" s="47">
        <f t="shared" si="957"/>
        <v>416</v>
      </c>
      <c r="AS995" s="47">
        <f t="shared" si="958"/>
        <v>419</v>
      </c>
      <c r="AT995" s="47">
        <f t="shared" si="959"/>
        <v>437</v>
      </c>
      <c r="AU995" s="47">
        <f t="shared" si="960"/>
        <v>458</v>
      </c>
      <c r="AV995" s="47">
        <f t="shared" si="961"/>
        <v>469</v>
      </c>
      <c r="AW995" s="47">
        <f t="shared" si="962"/>
        <v>505</v>
      </c>
      <c r="AX995" s="47">
        <f t="shared" si="963"/>
        <v>496</v>
      </c>
      <c r="AY995" s="47">
        <f t="shared" si="964"/>
        <v>501</v>
      </c>
      <c r="AZ995" s="47" t="str">
        <f t="shared" si="965"/>
        <v>NA</v>
      </c>
      <c r="BA995" s="47" t="str">
        <f t="shared" si="966"/>
        <v>NA</v>
      </c>
      <c r="BB995" s="47">
        <f t="shared" si="967"/>
        <v>535</v>
      </c>
      <c r="BC995" s="47">
        <f t="shared" si="968"/>
        <v>538</v>
      </c>
      <c r="BD995" s="47">
        <f t="shared" si="969"/>
        <v>539</v>
      </c>
      <c r="BE995" s="47">
        <f t="shared" si="970"/>
        <v>546</v>
      </c>
    </row>
    <row r="996" spans="1:57" s="36" customFormat="1" ht="15" customHeight="1" x14ac:dyDescent="0.25">
      <c r="A996" s="54" t="s">
        <v>1054</v>
      </c>
      <c r="B996" s="8" t="s">
        <v>915</v>
      </c>
      <c r="C996" s="81" t="s">
        <v>1127</v>
      </c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>
        <v>30122</v>
      </c>
      <c r="O996" s="37">
        <v>27142</v>
      </c>
      <c r="P996" s="37">
        <v>25610</v>
      </c>
      <c r="Q996" s="37">
        <v>26990</v>
      </c>
      <c r="R996" s="37">
        <v>31823</v>
      </c>
      <c r="S996" s="37">
        <v>38340</v>
      </c>
      <c r="T996" s="66">
        <v>42424</v>
      </c>
      <c r="U996" s="62">
        <v>51504</v>
      </c>
      <c r="V996" s="67">
        <v>51278</v>
      </c>
      <c r="W996" s="67">
        <v>40152</v>
      </c>
      <c r="X996" s="67">
        <v>46779</v>
      </c>
      <c r="Y996" s="67"/>
      <c r="Z996" s="67"/>
      <c r="AA996" s="154">
        <v>58237</v>
      </c>
      <c r="AB996" s="154">
        <v>68345</v>
      </c>
      <c r="AC996" s="147">
        <v>66778</v>
      </c>
      <c r="AD996" s="147">
        <v>62893</v>
      </c>
      <c r="AE996" s="47" t="str">
        <f t="shared" si="944"/>
        <v>NA</v>
      </c>
      <c r="AF996" s="47" t="str">
        <f t="shared" si="945"/>
        <v>NA</v>
      </c>
      <c r="AG996" s="47" t="str">
        <f t="shared" si="946"/>
        <v>NA</v>
      </c>
      <c r="AH996" s="47" t="str">
        <f t="shared" si="947"/>
        <v>NA</v>
      </c>
      <c r="AI996" s="47" t="str">
        <f t="shared" si="948"/>
        <v>NA</v>
      </c>
      <c r="AJ996" s="47" t="str">
        <f t="shared" si="949"/>
        <v>NA</v>
      </c>
      <c r="AK996" s="47" t="str">
        <f t="shared" si="950"/>
        <v>NA</v>
      </c>
      <c r="AL996" s="47" t="str">
        <f t="shared" si="951"/>
        <v>NA</v>
      </c>
      <c r="AM996" s="47" t="str">
        <f t="shared" si="952"/>
        <v>NA</v>
      </c>
      <c r="AN996" s="47" t="str">
        <f t="shared" si="953"/>
        <v>NA</v>
      </c>
      <c r="AO996" s="47">
        <f t="shared" si="954"/>
        <v>518</v>
      </c>
      <c r="AP996" s="47">
        <f t="shared" si="955"/>
        <v>536</v>
      </c>
      <c r="AQ996" s="47">
        <f t="shared" si="956"/>
        <v>553</v>
      </c>
      <c r="AR996" s="47">
        <f t="shared" si="957"/>
        <v>565</v>
      </c>
      <c r="AS996" s="47">
        <f t="shared" si="958"/>
        <v>557</v>
      </c>
      <c r="AT996" s="47">
        <f t="shared" si="959"/>
        <v>535</v>
      </c>
      <c r="AU996" s="47">
        <f t="shared" si="960"/>
        <v>540</v>
      </c>
      <c r="AV996" s="47">
        <f t="shared" si="961"/>
        <v>532</v>
      </c>
      <c r="AW996" s="47">
        <f t="shared" si="962"/>
        <v>555</v>
      </c>
      <c r="AX996" s="47">
        <f t="shared" si="963"/>
        <v>528</v>
      </c>
      <c r="AY996" s="47">
        <f t="shared" si="964"/>
        <v>529</v>
      </c>
      <c r="AZ996" s="47" t="str">
        <f t="shared" si="965"/>
        <v>NA</v>
      </c>
      <c r="BA996" s="47" t="str">
        <f t="shared" si="966"/>
        <v>NA</v>
      </c>
      <c r="BB996" s="47">
        <f t="shared" si="967"/>
        <v>554</v>
      </c>
      <c r="BC996" s="47">
        <f t="shared" si="968"/>
        <v>549</v>
      </c>
      <c r="BD996" s="47">
        <f t="shared" si="969"/>
        <v>554</v>
      </c>
      <c r="BE996" s="47">
        <f t="shared" si="970"/>
        <v>560</v>
      </c>
    </row>
    <row r="997" spans="1:57" s="36" customFormat="1" ht="15" customHeight="1" x14ac:dyDescent="0.25">
      <c r="A997" s="54" t="s">
        <v>368</v>
      </c>
      <c r="B997" s="8" t="s">
        <v>912</v>
      </c>
      <c r="C997" s="81" t="s">
        <v>1127</v>
      </c>
      <c r="D997" s="37"/>
      <c r="E997" s="37"/>
      <c r="F997" s="37"/>
      <c r="G997" s="37"/>
      <c r="H997" s="37">
        <v>24554</v>
      </c>
      <c r="I997" s="37">
        <v>28198</v>
      </c>
      <c r="J997" s="37">
        <v>32047</v>
      </c>
      <c r="K997" s="37">
        <v>36818</v>
      </c>
      <c r="L997" s="37">
        <v>39886</v>
      </c>
      <c r="M997" s="37">
        <v>42971</v>
      </c>
      <c r="N997" s="37">
        <v>46067</v>
      </c>
      <c r="O997" s="37">
        <v>44019</v>
      </c>
      <c r="P997" s="37">
        <v>41691</v>
      </c>
      <c r="Q997" s="37">
        <v>39686</v>
      </c>
      <c r="R997" s="37">
        <v>45153</v>
      </c>
      <c r="S997" s="37">
        <v>49927</v>
      </c>
      <c r="T997" s="66">
        <v>53706</v>
      </c>
      <c r="U997" s="62">
        <v>60865</v>
      </c>
      <c r="V997" s="67">
        <v>60198</v>
      </c>
      <c r="W997" s="67">
        <v>45280</v>
      </c>
      <c r="X997" s="67">
        <v>48665</v>
      </c>
      <c r="Y997" s="67"/>
      <c r="Z997" s="67"/>
      <c r="AA997" s="154">
        <v>59847</v>
      </c>
      <c r="AB997" s="154">
        <v>67822</v>
      </c>
      <c r="AC997" s="147">
        <v>65118</v>
      </c>
      <c r="AD997" s="147">
        <v>59594</v>
      </c>
      <c r="AE997" s="47" t="str">
        <f t="shared" si="944"/>
        <v>NA</v>
      </c>
      <c r="AF997" s="47" t="str">
        <f t="shared" si="945"/>
        <v>NA</v>
      </c>
      <c r="AG997" s="47" t="str">
        <f t="shared" si="946"/>
        <v>NA</v>
      </c>
      <c r="AH997" s="47" t="str">
        <f t="shared" si="947"/>
        <v>NA</v>
      </c>
      <c r="AI997" s="47">
        <f t="shared" si="948"/>
        <v>354</v>
      </c>
      <c r="AJ997" s="47">
        <f t="shared" si="949"/>
        <v>369</v>
      </c>
      <c r="AK997" s="47">
        <f t="shared" si="950"/>
        <v>370</v>
      </c>
      <c r="AL997" s="47">
        <f t="shared" si="951"/>
        <v>381</v>
      </c>
      <c r="AM997" s="47">
        <f t="shared" si="952"/>
        <v>393</v>
      </c>
      <c r="AN997" s="47">
        <f t="shared" si="953"/>
        <v>400</v>
      </c>
      <c r="AO997" s="47">
        <f t="shared" si="954"/>
        <v>436</v>
      </c>
      <c r="AP997" s="47">
        <f t="shared" si="955"/>
        <v>440</v>
      </c>
      <c r="AQ997" s="47">
        <f t="shared" si="956"/>
        <v>455</v>
      </c>
      <c r="AR997" s="47">
        <f t="shared" si="957"/>
        <v>478</v>
      </c>
      <c r="AS997" s="47">
        <f t="shared" si="958"/>
        <v>478</v>
      </c>
      <c r="AT997" s="47">
        <f t="shared" si="959"/>
        <v>478</v>
      </c>
      <c r="AU997" s="47">
        <f t="shared" si="960"/>
        <v>482</v>
      </c>
      <c r="AV997" s="47">
        <f t="shared" si="961"/>
        <v>492</v>
      </c>
      <c r="AW997" s="47">
        <f t="shared" si="962"/>
        <v>524</v>
      </c>
      <c r="AX997" s="47">
        <f t="shared" si="963"/>
        <v>506</v>
      </c>
      <c r="AY997" s="47">
        <f t="shared" si="964"/>
        <v>517</v>
      </c>
      <c r="AZ997" s="47" t="str">
        <f t="shared" si="965"/>
        <v>NA</v>
      </c>
      <c r="BA997" s="47" t="str">
        <f t="shared" si="966"/>
        <v>NA</v>
      </c>
      <c r="BB997" s="47">
        <f t="shared" si="967"/>
        <v>548</v>
      </c>
      <c r="BC997" s="47">
        <f t="shared" si="968"/>
        <v>550</v>
      </c>
      <c r="BD997" s="47">
        <f t="shared" si="969"/>
        <v>558</v>
      </c>
      <c r="BE997" s="47">
        <f t="shared" si="970"/>
        <v>574</v>
      </c>
    </row>
    <row r="998" spans="1:57" s="36" customFormat="1" ht="15" customHeight="1" x14ac:dyDescent="0.25">
      <c r="A998" s="54" t="s">
        <v>273</v>
      </c>
      <c r="B998" s="8" t="s">
        <v>915</v>
      </c>
      <c r="C998" s="81" t="s">
        <v>1127</v>
      </c>
      <c r="D998" s="37"/>
      <c r="E998" s="37"/>
      <c r="F998" s="37"/>
      <c r="G998" s="37"/>
      <c r="H998" s="37">
        <v>19324</v>
      </c>
      <c r="I998" s="37">
        <v>20953</v>
      </c>
      <c r="J998" s="37">
        <v>25015</v>
      </c>
      <c r="K998" s="37">
        <v>29564</v>
      </c>
      <c r="L998" s="37">
        <v>33784</v>
      </c>
      <c r="M998" s="37">
        <v>36177</v>
      </c>
      <c r="N998" s="37">
        <v>35067</v>
      </c>
      <c r="O998" s="37">
        <v>35555</v>
      </c>
      <c r="P998" s="37">
        <v>33478</v>
      </c>
      <c r="Q998" s="37">
        <v>34220</v>
      </c>
      <c r="R998" s="37">
        <v>39696</v>
      </c>
      <c r="S998" s="37">
        <v>42240</v>
      </c>
      <c r="T998" s="66">
        <v>44762</v>
      </c>
      <c r="U998" s="62">
        <v>52079</v>
      </c>
      <c r="V998" s="67">
        <v>51708</v>
      </c>
      <c r="W998" s="67">
        <v>41925</v>
      </c>
      <c r="X998" s="67">
        <v>48220</v>
      </c>
      <c r="Y998" s="67"/>
      <c r="Z998" s="67"/>
      <c r="AA998" s="154">
        <v>61034</v>
      </c>
      <c r="AB998" s="154">
        <v>67654</v>
      </c>
      <c r="AC998" s="147">
        <v>69815</v>
      </c>
      <c r="AD998" s="147">
        <v>69682</v>
      </c>
      <c r="AE998" s="47" t="str">
        <f t="shared" si="944"/>
        <v>NA</v>
      </c>
      <c r="AF998" s="47" t="str">
        <f t="shared" si="945"/>
        <v>NA</v>
      </c>
      <c r="AG998" s="47" t="str">
        <f t="shared" si="946"/>
        <v>NA</v>
      </c>
      <c r="AH998" s="47" t="str">
        <f t="shared" si="947"/>
        <v>NA</v>
      </c>
      <c r="AI998" s="47">
        <f t="shared" si="948"/>
        <v>378</v>
      </c>
      <c r="AJ998" s="47">
        <f t="shared" si="949"/>
        <v>408</v>
      </c>
      <c r="AK998" s="47">
        <f t="shared" si="950"/>
        <v>408</v>
      </c>
      <c r="AL998" s="47">
        <f t="shared" si="951"/>
        <v>405</v>
      </c>
      <c r="AM998" s="47">
        <f t="shared" si="952"/>
        <v>422</v>
      </c>
      <c r="AN998" s="47">
        <f t="shared" si="953"/>
        <v>430</v>
      </c>
      <c r="AO998" s="47">
        <f t="shared" si="954"/>
        <v>495</v>
      </c>
      <c r="AP998" s="47">
        <f t="shared" si="955"/>
        <v>488</v>
      </c>
      <c r="AQ998" s="47">
        <f t="shared" si="956"/>
        <v>504</v>
      </c>
      <c r="AR998" s="47">
        <f t="shared" si="957"/>
        <v>509</v>
      </c>
      <c r="AS998" s="47">
        <f t="shared" si="958"/>
        <v>507</v>
      </c>
      <c r="AT998" s="47">
        <f t="shared" si="959"/>
        <v>514</v>
      </c>
      <c r="AU998" s="47">
        <f t="shared" si="960"/>
        <v>525</v>
      </c>
      <c r="AV998" s="47">
        <f t="shared" si="961"/>
        <v>530</v>
      </c>
      <c r="AW998" s="47">
        <f t="shared" si="962"/>
        <v>554</v>
      </c>
      <c r="AX998" s="47">
        <f t="shared" si="963"/>
        <v>517</v>
      </c>
      <c r="AY998" s="47">
        <f t="shared" si="964"/>
        <v>522</v>
      </c>
      <c r="AZ998" s="47" t="str">
        <f t="shared" si="965"/>
        <v>NA</v>
      </c>
      <c r="BA998" s="47" t="str">
        <f t="shared" si="966"/>
        <v>NA</v>
      </c>
      <c r="BB998" s="47">
        <f t="shared" si="967"/>
        <v>540</v>
      </c>
      <c r="BC998" s="47">
        <f t="shared" si="968"/>
        <v>552</v>
      </c>
      <c r="BD998" s="47">
        <f t="shared" si="969"/>
        <v>542</v>
      </c>
      <c r="BE998" s="47">
        <f t="shared" si="970"/>
        <v>536</v>
      </c>
    </row>
    <row r="999" spans="1:57" s="36" customFormat="1" ht="15" customHeight="1" x14ac:dyDescent="0.25">
      <c r="A999" s="54" t="s">
        <v>317</v>
      </c>
      <c r="B999" s="8" t="s">
        <v>915</v>
      </c>
      <c r="C999" s="81" t="s">
        <v>1127</v>
      </c>
      <c r="D999" s="37"/>
      <c r="E999" s="37"/>
      <c r="F999" s="37"/>
      <c r="G999" s="37"/>
      <c r="H999" s="37">
        <v>18208</v>
      </c>
      <c r="I999" s="37">
        <v>20916</v>
      </c>
      <c r="J999" s="37">
        <v>24629</v>
      </c>
      <c r="K999" s="37">
        <v>29308</v>
      </c>
      <c r="L999" s="37">
        <v>37052</v>
      </c>
      <c r="M999" s="37">
        <v>37643</v>
      </c>
      <c r="N999" s="37">
        <v>42094</v>
      </c>
      <c r="O999" s="37">
        <v>39362</v>
      </c>
      <c r="P999" s="37">
        <v>38343</v>
      </c>
      <c r="Q999" s="37">
        <v>38426</v>
      </c>
      <c r="R999" s="37">
        <v>44709</v>
      </c>
      <c r="S999" s="37">
        <v>47240</v>
      </c>
      <c r="T999" s="66">
        <v>51840</v>
      </c>
      <c r="U999" s="62">
        <v>60595</v>
      </c>
      <c r="V999" s="67">
        <v>60794</v>
      </c>
      <c r="W999" s="67">
        <v>47925</v>
      </c>
      <c r="X999" s="67">
        <v>48379</v>
      </c>
      <c r="Y999" s="67"/>
      <c r="Z999" s="67"/>
      <c r="AA999" s="154">
        <v>60127</v>
      </c>
      <c r="AB999" s="154">
        <v>67426</v>
      </c>
      <c r="AC999" s="147">
        <v>69115</v>
      </c>
      <c r="AD999" s="147">
        <v>67012</v>
      </c>
      <c r="AE999" s="47" t="str">
        <f t="shared" si="944"/>
        <v>NA</v>
      </c>
      <c r="AF999" s="47" t="str">
        <f t="shared" si="945"/>
        <v>NA</v>
      </c>
      <c r="AG999" s="47" t="str">
        <f t="shared" si="946"/>
        <v>NA</v>
      </c>
      <c r="AH999" s="47" t="str">
        <f t="shared" si="947"/>
        <v>NA</v>
      </c>
      <c r="AI999" s="47">
        <f t="shared" si="948"/>
        <v>385</v>
      </c>
      <c r="AJ999" s="47">
        <f t="shared" si="949"/>
        <v>409</v>
      </c>
      <c r="AK999" s="47">
        <f t="shared" si="950"/>
        <v>412</v>
      </c>
      <c r="AL999" s="47">
        <f t="shared" si="951"/>
        <v>407</v>
      </c>
      <c r="AM999" s="47">
        <f t="shared" si="952"/>
        <v>410</v>
      </c>
      <c r="AN999" s="47">
        <f t="shared" si="953"/>
        <v>425</v>
      </c>
      <c r="AO999" s="47">
        <f t="shared" si="954"/>
        <v>457</v>
      </c>
      <c r="AP999" s="47">
        <f t="shared" si="955"/>
        <v>464</v>
      </c>
      <c r="AQ999" s="47">
        <f t="shared" si="956"/>
        <v>470</v>
      </c>
      <c r="AR999" s="47">
        <f t="shared" si="957"/>
        <v>483</v>
      </c>
      <c r="AS999" s="47">
        <f t="shared" si="958"/>
        <v>480</v>
      </c>
      <c r="AT999" s="47">
        <f t="shared" si="959"/>
        <v>489</v>
      </c>
      <c r="AU999" s="47">
        <f t="shared" si="960"/>
        <v>492</v>
      </c>
      <c r="AV999" s="47">
        <f t="shared" si="961"/>
        <v>494</v>
      </c>
      <c r="AW999" s="47">
        <f t="shared" si="962"/>
        <v>519</v>
      </c>
      <c r="AX999" s="47">
        <f t="shared" si="963"/>
        <v>494</v>
      </c>
      <c r="AY999" s="47">
        <f t="shared" si="964"/>
        <v>520</v>
      </c>
      <c r="AZ999" s="47" t="str">
        <f t="shared" si="965"/>
        <v>NA</v>
      </c>
      <c r="BA999" s="47" t="str">
        <f t="shared" si="966"/>
        <v>NA</v>
      </c>
      <c r="BB999" s="47">
        <f t="shared" si="967"/>
        <v>547</v>
      </c>
      <c r="BC999" s="47">
        <f t="shared" si="968"/>
        <v>553</v>
      </c>
      <c r="BD999" s="47">
        <f t="shared" si="969"/>
        <v>546</v>
      </c>
      <c r="BE999" s="47">
        <f t="shared" si="970"/>
        <v>548</v>
      </c>
    </row>
    <row r="1000" spans="1:57" s="36" customFormat="1" ht="15" customHeight="1" x14ac:dyDescent="0.25">
      <c r="A1000" s="54" t="s">
        <v>978</v>
      </c>
      <c r="B1000" s="8" t="s">
        <v>915</v>
      </c>
      <c r="C1000" s="81" t="s">
        <v>1127</v>
      </c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>
        <v>22739</v>
      </c>
      <c r="O1000" s="37">
        <v>23109</v>
      </c>
      <c r="P1000" s="37">
        <v>22295</v>
      </c>
      <c r="Q1000" s="37">
        <v>23237</v>
      </c>
      <c r="R1000" s="37">
        <v>34855</v>
      </c>
      <c r="S1000" s="37">
        <v>36973</v>
      </c>
      <c r="T1000" s="66">
        <v>40408</v>
      </c>
      <c r="U1000" s="66">
        <v>46100</v>
      </c>
      <c r="V1000" s="118">
        <v>43470</v>
      </c>
      <c r="W1000" s="118">
        <v>33955</v>
      </c>
      <c r="X1000" s="118">
        <v>38167</v>
      </c>
      <c r="Y1000" s="118"/>
      <c r="Z1000" s="118"/>
      <c r="AA1000" s="154">
        <v>54843</v>
      </c>
      <c r="AB1000" s="154">
        <v>66317</v>
      </c>
      <c r="AC1000" s="147">
        <v>69168</v>
      </c>
      <c r="AD1000" s="147">
        <v>69226</v>
      </c>
      <c r="AE1000" s="119" t="str">
        <f t="shared" si="944"/>
        <v>NA</v>
      </c>
      <c r="AF1000" s="119" t="str">
        <f t="shared" si="945"/>
        <v>NA</v>
      </c>
      <c r="AG1000" s="119" t="str">
        <f t="shared" si="946"/>
        <v>NA</v>
      </c>
      <c r="AH1000" s="119" t="str">
        <f t="shared" si="947"/>
        <v>NA</v>
      </c>
      <c r="AI1000" s="119" t="str">
        <f t="shared" si="948"/>
        <v>NA</v>
      </c>
      <c r="AJ1000" s="119" t="str">
        <f t="shared" si="949"/>
        <v>NA</v>
      </c>
      <c r="AK1000" s="119" t="str">
        <f t="shared" si="950"/>
        <v>NA</v>
      </c>
      <c r="AL1000" s="119" t="str">
        <f t="shared" si="951"/>
        <v>NA</v>
      </c>
      <c r="AM1000" s="119" t="str">
        <f t="shared" si="952"/>
        <v>NA</v>
      </c>
      <c r="AN1000" s="119" t="str">
        <f t="shared" si="953"/>
        <v>NA</v>
      </c>
      <c r="AO1000" s="119">
        <f t="shared" si="954"/>
        <v>548</v>
      </c>
      <c r="AP1000" s="119">
        <f t="shared" si="955"/>
        <v>557</v>
      </c>
      <c r="AQ1000" s="119">
        <f t="shared" si="956"/>
        <v>585</v>
      </c>
      <c r="AR1000" s="119">
        <f t="shared" si="957"/>
        <v>604</v>
      </c>
      <c r="AS1000" s="119">
        <f t="shared" si="958"/>
        <v>539</v>
      </c>
      <c r="AT1000" s="119">
        <f t="shared" si="959"/>
        <v>547</v>
      </c>
      <c r="AU1000" s="119">
        <f t="shared" si="960"/>
        <v>553</v>
      </c>
      <c r="AV1000" s="119">
        <f t="shared" si="961"/>
        <v>560</v>
      </c>
      <c r="AW1000" s="119">
        <f t="shared" si="962"/>
        <v>602</v>
      </c>
      <c r="AX1000" s="119">
        <f t="shared" si="963"/>
        <v>565</v>
      </c>
      <c r="AY1000" s="119">
        <f t="shared" si="964"/>
        <v>568</v>
      </c>
      <c r="AZ1000" s="119" t="str">
        <f t="shared" si="965"/>
        <v>NA</v>
      </c>
      <c r="BA1000" s="119" t="str">
        <f t="shared" si="966"/>
        <v>NA</v>
      </c>
      <c r="BB1000" s="47">
        <f t="shared" si="967"/>
        <v>568</v>
      </c>
      <c r="BC1000" s="47">
        <f t="shared" si="968"/>
        <v>555</v>
      </c>
      <c r="BD1000" s="47">
        <f t="shared" si="969"/>
        <v>545</v>
      </c>
      <c r="BE1000" s="47">
        <f t="shared" si="970"/>
        <v>539</v>
      </c>
    </row>
    <row r="1001" spans="1:57" s="36" customFormat="1" ht="15" customHeight="1" x14ac:dyDescent="0.25">
      <c r="A1001" s="54" t="s">
        <v>746</v>
      </c>
      <c r="B1001" s="8" t="s">
        <v>911</v>
      </c>
      <c r="C1001" s="81" t="s">
        <v>1127</v>
      </c>
      <c r="D1001" s="37"/>
      <c r="E1001" s="37"/>
      <c r="F1001" s="37"/>
      <c r="G1001" s="37"/>
      <c r="H1001" s="37">
        <v>40379</v>
      </c>
      <c r="I1001" s="37">
        <v>42469</v>
      </c>
      <c r="J1001" s="37">
        <v>43863</v>
      </c>
      <c r="K1001" s="37">
        <v>44370</v>
      </c>
      <c r="L1001" s="98">
        <f>((N1001-K1001)/3)+K1001</f>
        <v>44838.666666666664</v>
      </c>
      <c r="M1001" s="98">
        <f>((N1001-K1001)/3)+L1001</f>
        <v>45307.333333333328</v>
      </c>
      <c r="N1001" s="37">
        <v>45776</v>
      </c>
      <c r="O1001" s="37">
        <v>45980</v>
      </c>
      <c r="P1001" s="37">
        <v>44554</v>
      </c>
      <c r="Q1001" s="37">
        <v>46013</v>
      </c>
      <c r="R1001" s="37">
        <v>51730</v>
      </c>
      <c r="S1001" s="37">
        <v>53747</v>
      </c>
      <c r="T1001" s="66">
        <v>56047</v>
      </c>
      <c r="U1001" s="62">
        <v>61536</v>
      </c>
      <c r="V1001" s="67">
        <v>56827</v>
      </c>
      <c r="W1001" s="67">
        <v>44019</v>
      </c>
      <c r="X1001" s="67">
        <v>46802</v>
      </c>
      <c r="Y1001" s="67"/>
      <c r="Z1001" s="67"/>
      <c r="AA1001" s="154">
        <v>57338</v>
      </c>
      <c r="AB1001" s="154">
        <v>65227</v>
      </c>
      <c r="AC1001" s="147">
        <v>58326</v>
      </c>
      <c r="AD1001" s="147">
        <v>56251</v>
      </c>
      <c r="AE1001" s="47" t="str">
        <f t="shared" si="944"/>
        <v>NA</v>
      </c>
      <c r="AF1001" s="47" t="str">
        <f t="shared" si="945"/>
        <v>NA</v>
      </c>
      <c r="AG1001" s="47" t="str">
        <f t="shared" si="946"/>
        <v>NA</v>
      </c>
      <c r="AH1001" s="47" t="str">
        <f t="shared" si="947"/>
        <v>NA</v>
      </c>
      <c r="AI1001" s="47">
        <f t="shared" si="948"/>
        <v>290</v>
      </c>
      <c r="AJ1001" s="47">
        <f t="shared" si="949"/>
        <v>307</v>
      </c>
      <c r="AK1001" s="47">
        <f t="shared" si="950"/>
        <v>328</v>
      </c>
      <c r="AL1001" s="47">
        <f t="shared" si="951"/>
        <v>353</v>
      </c>
      <c r="AM1001" s="47">
        <f t="shared" si="952"/>
        <v>378</v>
      </c>
      <c r="AN1001" s="47">
        <f t="shared" si="953"/>
        <v>390</v>
      </c>
      <c r="AO1001" s="47">
        <f t="shared" si="954"/>
        <v>438</v>
      </c>
      <c r="AP1001" s="47">
        <f t="shared" si="955"/>
        <v>435</v>
      </c>
      <c r="AQ1001" s="47">
        <f t="shared" si="956"/>
        <v>439</v>
      </c>
      <c r="AR1001" s="47">
        <f t="shared" si="957"/>
        <v>435</v>
      </c>
      <c r="AS1001" s="47">
        <f t="shared" si="958"/>
        <v>438</v>
      </c>
      <c r="AT1001" s="47">
        <f t="shared" si="959"/>
        <v>454</v>
      </c>
      <c r="AU1001" s="47">
        <f t="shared" si="960"/>
        <v>471</v>
      </c>
      <c r="AV1001" s="47">
        <f t="shared" si="961"/>
        <v>490</v>
      </c>
      <c r="AW1001" s="47">
        <f t="shared" si="962"/>
        <v>531</v>
      </c>
      <c r="AX1001" s="47">
        <f t="shared" si="963"/>
        <v>512</v>
      </c>
      <c r="AY1001" s="47">
        <f t="shared" si="964"/>
        <v>528</v>
      </c>
      <c r="AZ1001" s="47" t="str">
        <f t="shared" si="965"/>
        <v>NA</v>
      </c>
      <c r="BA1001" s="47" t="str">
        <f t="shared" si="966"/>
        <v>NA</v>
      </c>
      <c r="BB1001" s="47">
        <f t="shared" si="967"/>
        <v>559</v>
      </c>
      <c r="BC1001" s="47">
        <f t="shared" si="968"/>
        <v>558</v>
      </c>
      <c r="BD1001" s="47">
        <f t="shared" si="969"/>
        <v>579</v>
      </c>
      <c r="BE1001" s="47">
        <f t="shared" si="970"/>
        <v>585</v>
      </c>
    </row>
    <row r="1002" spans="1:57" s="36" customFormat="1" ht="15" customHeight="1" x14ac:dyDescent="0.25">
      <c r="A1002" s="54" t="s">
        <v>67</v>
      </c>
      <c r="B1002" s="8" t="s">
        <v>915</v>
      </c>
      <c r="C1002" s="81" t="s">
        <v>1127</v>
      </c>
      <c r="D1002" s="37"/>
      <c r="E1002" s="37"/>
      <c r="F1002" s="37"/>
      <c r="G1002" s="37"/>
      <c r="H1002" s="37"/>
      <c r="I1002" s="37"/>
      <c r="J1002" s="37"/>
      <c r="K1002" s="37"/>
      <c r="L1002" s="37"/>
      <c r="M1002" s="37"/>
      <c r="N1002" s="37">
        <v>33092</v>
      </c>
      <c r="O1002" s="37">
        <v>35709</v>
      </c>
      <c r="P1002" s="37">
        <v>33544</v>
      </c>
      <c r="Q1002" s="37">
        <v>31767</v>
      </c>
      <c r="R1002" s="37">
        <v>34791</v>
      </c>
      <c r="S1002" s="37">
        <v>37071</v>
      </c>
      <c r="T1002" s="66">
        <v>37000</v>
      </c>
      <c r="U1002" s="62">
        <v>45495</v>
      </c>
      <c r="V1002" s="67">
        <v>50852</v>
      </c>
      <c r="W1002" s="67">
        <v>38094</v>
      </c>
      <c r="X1002" s="67">
        <v>42959</v>
      </c>
      <c r="Y1002" s="67"/>
      <c r="Z1002" s="67"/>
      <c r="AA1002" s="154">
        <v>57381</v>
      </c>
      <c r="AB1002" s="154">
        <v>65210</v>
      </c>
      <c r="AC1002" s="147">
        <v>64675</v>
      </c>
      <c r="AD1002" s="147">
        <v>63008</v>
      </c>
      <c r="AE1002" s="47" t="str">
        <f t="shared" si="944"/>
        <v>NA</v>
      </c>
      <c r="AF1002" s="47" t="str">
        <f t="shared" si="945"/>
        <v>NA</v>
      </c>
      <c r="AG1002" s="47" t="str">
        <f t="shared" si="946"/>
        <v>NA</v>
      </c>
      <c r="AH1002" s="47" t="str">
        <f t="shared" si="947"/>
        <v>NA</v>
      </c>
      <c r="AI1002" s="47" t="str">
        <f t="shared" si="948"/>
        <v>NA</v>
      </c>
      <c r="AJ1002" s="47" t="str">
        <f t="shared" si="949"/>
        <v>NA</v>
      </c>
      <c r="AK1002" s="47" t="str">
        <f t="shared" si="950"/>
        <v>NA</v>
      </c>
      <c r="AL1002" s="47" t="str">
        <f t="shared" si="951"/>
        <v>NA</v>
      </c>
      <c r="AM1002" s="47" t="str">
        <f t="shared" si="952"/>
        <v>NA</v>
      </c>
      <c r="AN1002" s="47" t="str">
        <f t="shared" si="953"/>
        <v>NA</v>
      </c>
      <c r="AO1002" s="47">
        <f t="shared" si="954"/>
        <v>502</v>
      </c>
      <c r="AP1002" s="47">
        <f t="shared" si="955"/>
        <v>485</v>
      </c>
      <c r="AQ1002" s="47">
        <f t="shared" si="956"/>
        <v>502</v>
      </c>
      <c r="AR1002" s="47">
        <f t="shared" si="957"/>
        <v>528</v>
      </c>
      <c r="AS1002" s="47">
        <f t="shared" si="958"/>
        <v>540</v>
      </c>
      <c r="AT1002" s="47">
        <f t="shared" si="959"/>
        <v>545</v>
      </c>
      <c r="AU1002" s="47">
        <f t="shared" si="960"/>
        <v>576</v>
      </c>
      <c r="AV1002" s="47">
        <f t="shared" si="961"/>
        <v>563</v>
      </c>
      <c r="AW1002" s="47">
        <f t="shared" si="962"/>
        <v>560</v>
      </c>
      <c r="AX1002" s="47">
        <f t="shared" si="963"/>
        <v>542</v>
      </c>
      <c r="AY1002" s="47">
        <f t="shared" si="964"/>
        <v>543</v>
      </c>
      <c r="AZ1002" s="47" t="str">
        <f t="shared" si="965"/>
        <v>NA</v>
      </c>
      <c r="BA1002" s="47" t="str">
        <f t="shared" si="966"/>
        <v>NA</v>
      </c>
      <c r="BB1002" s="47">
        <f t="shared" si="967"/>
        <v>558</v>
      </c>
      <c r="BC1002" s="47">
        <f t="shared" si="968"/>
        <v>559</v>
      </c>
      <c r="BD1002" s="47">
        <f t="shared" si="969"/>
        <v>560</v>
      </c>
      <c r="BE1002" s="47">
        <f t="shared" si="970"/>
        <v>559</v>
      </c>
    </row>
    <row r="1003" spans="1:57" s="36" customFormat="1" ht="15" customHeight="1" x14ac:dyDescent="0.25">
      <c r="A1003" s="54" t="s">
        <v>886</v>
      </c>
      <c r="B1003" s="8" t="s">
        <v>912</v>
      </c>
      <c r="C1003" s="81" t="s">
        <v>1127</v>
      </c>
      <c r="D1003" s="37"/>
      <c r="E1003" s="37"/>
      <c r="F1003" s="37"/>
      <c r="G1003" s="37"/>
      <c r="H1003" s="37"/>
      <c r="I1003" s="37"/>
      <c r="J1003" s="37"/>
      <c r="K1003" s="37"/>
      <c r="L1003" s="37"/>
      <c r="M1003" s="37"/>
      <c r="N1003" s="37"/>
      <c r="O1003" s="37"/>
      <c r="P1003" s="37"/>
      <c r="Q1003" s="37">
        <v>29496</v>
      </c>
      <c r="R1003" s="37">
        <v>29952</v>
      </c>
      <c r="S1003" s="37">
        <v>35677</v>
      </c>
      <c r="T1003" s="66">
        <v>37298</v>
      </c>
      <c r="U1003" s="62">
        <v>45693</v>
      </c>
      <c r="V1003" s="67">
        <v>47706</v>
      </c>
      <c r="W1003" s="67">
        <v>39262</v>
      </c>
      <c r="X1003" s="67">
        <v>42453</v>
      </c>
      <c r="Y1003" s="67"/>
      <c r="Z1003" s="67"/>
      <c r="AA1003" s="154">
        <v>54718</v>
      </c>
      <c r="AB1003" s="154">
        <v>63965</v>
      </c>
      <c r="AC1003" s="147">
        <v>64486</v>
      </c>
      <c r="AD1003" s="147">
        <v>61150</v>
      </c>
      <c r="AE1003" s="47" t="str">
        <f t="shared" si="944"/>
        <v>NA</v>
      </c>
      <c r="AF1003" s="47" t="str">
        <f t="shared" si="945"/>
        <v>NA</v>
      </c>
      <c r="AG1003" s="47" t="str">
        <f t="shared" si="946"/>
        <v>NA</v>
      </c>
      <c r="AH1003" s="47" t="str">
        <f t="shared" si="947"/>
        <v>NA</v>
      </c>
      <c r="AI1003" s="47" t="str">
        <f t="shared" si="948"/>
        <v>NA</v>
      </c>
      <c r="AJ1003" s="47" t="str">
        <f t="shared" si="949"/>
        <v>NA</v>
      </c>
      <c r="AK1003" s="47" t="str">
        <f t="shared" si="950"/>
        <v>NA</v>
      </c>
      <c r="AL1003" s="47" t="str">
        <f t="shared" si="951"/>
        <v>NA</v>
      </c>
      <c r="AM1003" s="47" t="str">
        <f t="shared" si="952"/>
        <v>NA</v>
      </c>
      <c r="AN1003" s="47" t="str">
        <f t="shared" si="953"/>
        <v>NA</v>
      </c>
      <c r="AO1003" s="47" t="str">
        <f t="shared" si="954"/>
        <v>NA</v>
      </c>
      <c r="AP1003" s="47" t="str">
        <f t="shared" si="955"/>
        <v>NA</v>
      </c>
      <c r="AQ1003" s="47" t="str">
        <f t="shared" si="956"/>
        <v>NA</v>
      </c>
      <c r="AR1003" s="47">
        <f t="shared" si="957"/>
        <v>544</v>
      </c>
      <c r="AS1003" s="47">
        <f t="shared" si="958"/>
        <v>572</v>
      </c>
      <c r="AT1003" s="47">
        <f t="shared" si="959"/>
        <v>557</v>
      </c>
      <c r="AU1003" s="47">
        <f t="shared" si="960"/>
        <v>574</v>
      </c>
      <c r="AV1003" s="47">
        <f t="shared" si="961"/>
        <v>562</v>
      </c>
      <c r="AW1003" s="47">
        <f t="shared" si="962"/>
        <v>577</v>
      </c>
      <c r="AX1003" s="47">
        <f t="shared" si="963"/>
        <v>534</v>
      </c>
      <c r="AY1003" s="47">
        <f t="shared" si="964"/>
        <v>546</v>
      </c>
      <c r="AZ1003" s="47" t="str">
        <f t="shared" si="965"/>
        <v>NA</v>
      </c>
      <c r="BA1003" s="47" t="str">
        <f t="shared" si="966"/>
        <v>NA</v>
      </c>
      <c r="BB1003" s="47">
        <f t="shared" si="967"/>
        <v>569</v>
      </c>
      <c r="BC1003" s="47">
        <f t="shared" si="968"/>
        <v>564</v>
      </c>
      <c r="BD1003" s="47">
        <f t="shared" si="969"/>
        <v>562</v>
      </c>
      <c r="BE1003" s="47">
        <f t="shared" si="970"/>
        <v>565</v>
      </c>
    </row>
    <row r="1004" spans="1:57" s="36" customFormat="1" ht="15" customHeight="1" x14ac:dyDescent="0.25">
      <c r="A1004" s="54" t="s">
        <v>420</v>
      </c>
      <c r="B1004" s="8" t="s">
        <v>907</v>
      </c>
      <c r="C1004" s="81" t="s">
        <v>1127</v>
      </c>
      <c r="D1004" s="37"/>
      <c r="E1004" s="37"/>
      <c r="F1004" s="37"/>
      <c r="G1004" s="37"/>
      <c r="H1004" s="37"/>
      <c r="I1004" s="37"/>
      <c r="J1004" s="37"/>
      <c r="K1004" s="37"/>
      <c r="L1004" s="37"/>
      <c r="M1004" s="37"/>
      <c r="N1004" s="37"/>
      <c r="O1004" s="37"/>
      <c r="P1004" s="37"/>
      <c r="Q1004" s="37">
        <v>35465</v>
      </c>
      <c r="R1004" s="37">
        <v>40218</v>
      </c>
      <c r="S1004" s="37">
        <v>42277</v>
      </c>
      <c r="T1004" s="66">
        <v>45619</v>
      </c>
      <c r="U1004" s="62">
        <v>52738</v>
      </c>
      <c r="V1004" s="67">
        <v>47733</v>
      </c>
      <c r="W1004" s="67">
        <v>35620</v>
      </c>
      <c r="X1004" s="67">
        <v>40182</v>
      </c>
      <c r="Y1004" s="67"/>
      <c r="Z1004" s="67"/>
      <c r="AA1004" s="154">
        <v>53492</v>
      </c>
      <c r="AB1004" s="154">
        <v>63964</v>
      </c>
      <c r="AC1004" s="147">
        <v>62440</v>
      </c>
      <c r="AD1004" s="147">
        <v>60222</v>
      </c>
      <c r="AE1004" s="47" t="str">
        <f t="shared" si="944"/>
        <v>NA</v>
      </c>
      <c r="AF1004" s="47" t="str">
        <f t="shared" si="945"/>
        <v>NA</v>
      </c>
      <c r="AG1004" s="47" t="str">
        <f t="shared" si="946"/>
        <v>NA</v>
      </c>
      <c r="AH1004" s="47" t="str">
        <f t="shared" si="947"/>
        <v>NA</v>
      </c>
      <c r="AI1004" s="47" t="str">
        <f t="shared" si="948"/>
        <v>NA</v>
      </c>
      <c r="AJ1004" s="47" t="str">
        <f t="shared" si="949"/>
        <v>NA</v>
      </c>
      <c r="AK1004" s="47" t="str">
        <f t="shared" si="950"/>
        <v>NA</v>
      </c>
      <c r="AL1004" s="47" t="str">
        <f t="shared" si="951"/>
        <v>NA</v>
      </c>
      <c r="AM1004" s="47" t="str">
        <f t="shared" si="952"/>
        <v>NA</v>
      </c>
      <c r="AN1004" s="47" t="str">
        <f t="shared" si="953"/>
        <v>NA</v>
      </c>
      <c r="AO1004" s="47" t="str">
        <f t="shared" si="954"/>
        <v>NA</v>
      </c>
      <c r="AP1004" s="47" t="str">
        <f t="shared" si="955"/>
        <v>NA</v>
      </c>
      <c r="AQ1004" s="47" t="str">
        <f t="shared" si="956"/>
        <v>NA</v>
      </c>
      <c r="AR1004" s="47">
        <f t="shared" si="957"/>
        <v>502</v>
      </c>
      <c r="AS1004" s="47">
        <f t="shared" si="958"/>
        <v>504</v>
      </c>
      <c r="AT1004" s="47">
        <f t="shared" si="959"/>
        <v>512</v>
      </c>
      <c r="AU1004" s="47">
        <f t="shared" si="960"/>
        <v>520</v>
      </c>
      <c r="AV1004" s="47">
        <f t="shared" si="961"/>
        <v>525</v>
      </c>
      <c r="AW1004" s="47">
        <f t="shared" si="962"/>
        <v>576</v>
      </c>
      <c r="AX1004" s="47">
        <f t="shared" si="963"/>
        <v>556</v>
      </c>
      <c r="AY1004" s="47">
        <f t="shared" si="964"/>
        <v>554</v>
      </c>
      <c r="AZ1004" s="47" t="str">
        <f t="shared" si="965"/>
        <v>NA</v>
      </c>
      <c r="BA1004" s="47" t="str">
        <f t="shared" si="966"/>
        <v>NA</v>
      </c>
      <c r="BB1004" s="47">
        <f t="shared" si="967"/>
        <v>576</v>
      </c>
      <c r="BC1004" s="47">
        <f t="shared" si="968"/>
        <v>565</v>
      </c>
      <c r="BD1004" s="47">
        <f t="shared" si="969"/>
        <v>568</v>
      </c>
      <c r="BE1004" s="47">
        <f t="shared" si="970"/>
        <v>570</v>
      </c>
    </row>
    <row r="1005" spans="1:57" s="36" customFormat="1" ht="15" customHeight="1" x14ac:dyDescent="0.25">
      <c r="A1005" s="54" t="s">
        <v>278</v>
      </c>
      <c r="B1005" s="82" t="s">
        <v>907</v>
      </c>
      <c r="C1005" s="81" t="s">
        <v>1127</v>
      </c>
      <c r="D1005" s="37"/>
      <c r="E1005" s="37"/>
      <c r="F1005" s="37"/>
      <c r="G1005" s="37"/>
      <c r="H1005" s="37"/>
      <c r="I1005" s="37"/>
      <c r="J1005" s="37"/>
      <c r="K1005" s="37"/>
      <c r="L1005" s="37"/>
      <c r="M1005" s="37"/>
      <c r="N1005" s="37"/>
      <c r="O1005" s="37"/>
      <c r="P1005" s="37"/>
      <c r="Q1005" s="37">
        <v>10156</v>
      </c>
      <c r="R1005" s="37">
        <v>12770</v>
      </c>
      <c r="S1005" s="37">
        <v>14891</v>
      </c>
      <c r="T1005" s="66">
        <v>17536</v>
      </c>
      <c r="U1005" s="62">
        <v>23334</v>
      </c>
      <c r="V1005" s="67">
        <v>25126</v>
      </c>
      <c r="W1005" s="67">
        <v>21110</v>
      </c>
      <c r="X1005" s="67">
        <v>31078</v>
      </c>
      <c r="Y1005" s="67"/>
      <c r="Z1005" s="67"/>
      <c r="AA1005" s="154">
        <v>51512</v>
      </c>
      <c r="AB1005" s="154">
        <v>62288</v>
      </c>
      <c r="AC1005" s="147">
        <v>64556</v>
      </c>
      <c r="AD1005" s="147">
        <v>67162</v>
      </c>
      <c r="AE1005" s="47" t="str">
        <f t="shared" si="944"/>
        <v>NA</v>
      </c>
      <c r="AF1005" s="47" t="str">
        <f t="shared" si="945"/>
        <v>NA</v>
      </c>
      <c r="AG1005" s="47" t="str">
        <f t="shared" si="946"/>
        <v>NA</v>
      </c>
      <c r="AH1005" s="47" t="str">
        <f t="shared" si="947"/>
        <v>NA</v>
      </c>
      <c r="AI1005" s="47" t="str">
        <f t="shared" si="948"/>
        <v>NA</v>
      </c>
      <c r="AJ1005" s="47" t="str">
        <f t="shared" si="949"/>
        <v>NA</v>
      </c>
      <c r="AK1005" s="47" t="str">
        <f t="shared" si="950"/>
        <v>NA</v>
      </c>
      <c r="AL1005" s="47" t="str">
        <f t="shared" si="951"/>
        <v>NA</v>
      </c>
      <c r="AM1005" s="47" t="str">
        <f t="shared" si="952"/>
        <v>NA</v>
      </c>
      <c r="AN1005" s="47" t="str">
        <f t="shared" si="953"/>
        <v>NA</v>
      </c>
      <c r="AO1005" s="47" t="str">
        <f t="shared" si="954"/>
        <v>NA</v>
      </c>
      <c r="AP1005" s="47" t="str">
        <f t="shared" si="955"/>
        <v>NA</v>
      </c>
      <c r="AQ1005" s="47" t="str">
        <f t="shared" si="956"/>
        <v>NA</v>
      </c>
      <c r="AR1005" s="47">
        <f t="shared" si="957"/>
        <v>707</v>
      </c>
      <c r="AS1005" s="47">
        <f t="shared" si="958"/>
        <v>691</v>
      </c>
      <c r="AT1005" s="47">
        <f t="shared" si="959"/>
        <v>694</v>
      </c>
      <c r="AU1005" s="47">
        <f t="shared" si="960"/>
        <v>710</v>
      </c>
      <c r="AV1005" s="47">
        <f t="shared" si="961"/>
        <v>694</v>
      </c>
      <c r="AW1005" s="47">
        <f t="shared" si="962"/>
        <v>720</v>
      </c>
      <c r="AX1005" s="47">
        <f t="shared" si="963"/>
        <v>655</v>
      </c>
      <c r="AY1005" s="47">
        <f t="shared" si="964"/>
        <v>610</v>
      </c>
      <c r="AZ1005" s="47" t="str">
        <f t="shared" si="965"/>
        <v>NA</v>
      </c>
      <c r="BA1005" s="47" t="str">
        <f t="shared" si="966"/>
        <v>NA</v>
      </c>
      <c r="BB1005" s="47">
        <f t="shared" si="967"/>
        <v>581</v>
      </c>
      <c r="BC1005" s="47">
        <f t="shared" si="968"/>
        <v>572</v>
      </c>
      <c r="BD1005" s="47">
        <f t="shared" si="969"/>
        <v>561</v>
      </c>
      <c r="BE1005" s="47">
        <f t="shared" si="970"/>
        <v>547</v>
      </c>
    </row>
    <row r="1006" spans="1:57" s="36" customFormat="1" ht="15" customHeight="1" x14ac:dyDescent="0.25">
      <c r="A1006" s="54" t="s">
        <v>771</v>
      </c>
      <c r="B1006" s="8" t="s">
        <v>912</v>
      </c>
      <c r="C1006" s="81" t="s">
        <v>1127</v>
      </c>
      <c r="D1006" s="37"/>
      <c r="E1006" s="37"/>
      <c r="F1006" s="37"/>
      <c r="G1006" s="37"/>
      <c r="H1006" s="37"/>
      <c r="I1006" s="37">
        <v>11837</v>
      </c>
      <c r="J1006" s="37">
        <v>14292</v>
      </c>
      <c r="K1006" s="37">
        <v>16977</v>
      </c>
      <c r="L1006" s="37">
        <v>20667</v>
      </c>
      <c r="M1006" s="37">
        <v>27955</v>
      </c>
      <c r="N1006" s="37">
        <v>34944</v>
      </c>
      <c r="O1006" s="37">
        <v>35690</v>
      </c>
      <c r="P1006" s="37">
        <v>32302</v>
      </c>
      <c r="Q1006" s="37">
        <v>30489</v>
      </c>
      <c r="R1006" s="37">
        <v>33575</v>
      </c>
      <c r="S1006" s="37">
        <v>32479</v>
      </c>
      <c r="T1006" s="66">
        <v>37661</v>
      </c>
      <c r="U1006" s="62">
        <v>46300</v>
      </c>
      <c r="V1006" s="67">
        <v>43214</v>
      </c>
      <c r="W1006" s="67">
        <v>36820</v>
      </c>
      <c r="X1006" s="67">
        <v>39441</v>
      </c>
      <c r="Y1006" s="67"/>
      <c r="Z1006" s="67"/>
      <c r="AA1006" s="154">
        <v>53953</v>
      </c>
      <c r="AB1006" s="154">
        <v>60151</v>
      </c>
      <c r="AC1006" s="147">
        <v>60297</v>
      </c>
      <c r="AD1006" s="147">
        <v>57944</v>
      </c>
      <c r="AE1006" s="47" t="str">
        <f t="shared" ref="AE1006:AE1025" si="971">IF(D1006&gt;0,RANK(D1006,D$22:D$1192),"NA")</f>
        <v>NA</v>
      </c>
      <c r="AF1006" s="47" t="str">
        <f t="shared" ref="AF1006:AF1025" si="972">IF(E1006&gt;0,RANK(E1006,E$22:E$1192),"NA")</f>
        <v>NA</v>
      </c>
      <c r="AG1006" s="47" t="str">
        <f t="shared" ref="AG1006:AG1025" si="973">IF(F1006&gt;0,RANK(F1006,F$22:F$1192),"NA")</f>
        <v>NA</v>
      </c>
      <c r="AH1006" s="47" t="str">
        <f t="shared" ref="AH1006:AH1025" si="974">IF(G1006&gt;0,RANK(G1006,G$22:G$1192),"NA")</f>
        <v>NA</v>
      </c>
      <c r="AI1006" s="47" t="str">
        <f t="shared" ref="AI1006:AI1025" si="975">IF(H1006&gt;0,RANK(H1006,H$22:H$1192),"NA")</f>
        <v>NA</v>
      </c>
      <c r="AJ1006" s="47">
        <f t="shared" ref="AJ1006:AJ1025" si="976">IF(I1006&gt;0,RANK(I1006,I$22:I$1192),"NA")</f>
        <v>448</v>
      </c>
      <c r="AK1006" s="47">
        <f t="shared" ref="AK1006:AK1025" si="977">IF(J1006&gt;0,RANK(J1006,J$22:J$1192),"NA")</f>
        <v>461</v>
      </c>
      <c r="AL1006" s="47">
        <f t="shared" ref="AL1006:AL1025" si="978">IF(K1006&gt;0,RANK(K1006,K$22:K$1192),"NA")</f>
        <v>461</v>
      </c>
      <c r="AM1006" s="47">
        <f t="shared" ref="AM1006:AM1025" si="979">IF(L1006&gt;0,RANK(L1006,L$22:L$1192),"NA")</f>
        <v>477</v>
      </c>
      <c r="AN1006" s="47">
        <f t="shared" ref="AN1006:AN1025" si="980">IF(M1006&gt;0,RANK(M1006,M$22:M$1192),"NA")</f>
        <v>466</v>
      </c>
      <c r="AO1006" s="47">
        <f t="shared" ref="AO1006:AO1025" si="981">IF(N1006&gt;0,RANK(N1006,N$22:N$1192),"NA")</f>
        <v>496</v>
      </c>
      <c r="AP1006" s="47">
        <f t="shared" ref="AP1006:AP1025" si="982">IF(O1006&gt;0,RANK(O1006,O$22:O$1192),"NA")</f>
        <v>486</v>
      </c>
      <c r="AQ1006" s="47">
        <f t="shared" ref="AQ1006:AQ1025" si="983">IF(P1006&gt;0,RANK(P1006,P$22:P$1192),"NA")</f>
        <v>512</v>
      </c>
      <c r="AR1006" s="47">
        <f t="shared" ref="AR1006:AR1025" si="984">IF(Q1006&gt;0,RANK(Q1006,Q$22:Q$1192),"NA")</f>
        <v>536</v>
      </c>
      <c r="AS1006" s="47">
        <f t="shared" ref="AS1006:AS1025" si="985">IF(R1006&gt;0,RANK(R1006,R$22:R$1192),"NA")</f>
        <v>547</v>
      </c>
      <c r="AT1006" s="47">
        <f t="shared" ref="AT1006:AT1025" si="986">IF(S1006&gt;0,RANK(S1006,S$22:S$1192),"NA")</f>
        <v>579</v>
      </c>
      <c r="AU1006" s="47">
        <f t="shared" ref="AU1006:AU1025" si="987">IF(T1006&gt;0,RANK(T1006,T$22:T$1192),"NA")</f>
        <v>571</v>
      </c>
      <c r="AV1006" s="47">
        <f t="shared" ref="AV1006:AV1025" si="988">IF(U1006&gt;0,RANK(U1006,U$22:U$1192),"NA")</f>
        <v>558</v>
      </c>
      <c r="AW1006" s="47">
        <f t="shared" ref="AW1006:AW1025" si="989">IF(V1006&gt;0,RANK(V1006,V$22:V$1192),"NA")</f>
        <v>605</v>
      </c>
      <c r="AX1006" s="47">
        <f t="shared" ref="AX1006:AX1025" si="990">IF(W1006&gt;0,RANK(W1006,W$22:W$1192),"NA")</f>
        <v>550</v>
      </c>
      <c r="AY1006" s="47">
        <f t="shared" ref="AY1006:AY1025" si="991">IF(X1006&gt;0,RANK(X1006,X$22:X$1192),"NA")</f>
        <v>558</v>
      </c>
      <c r="AZ1006" s="47" t="str">
        <f t="shared" ref="AZ1006:AZ1025" si="992">IF(Y1006&gt;0,RANK(Y1006,Y$22:Y$1192),"NA")</f>
        <v>NA</v>
      </c>
      <c r="BA1006" s="47" t="str">
        <f t="shared" ref="BA1006:BA1025" si="993">IF(Z1006&gt;0,RANK(Z1006,Z$22:Z$1192),"NA")</f>
        <v>NA</v>
      </c>
      <c r="BB1006" s="47">
        <f t="shared" si="967"/>
        <v>573</v>
      </c>
      <c r="BC1006" s="47">
        <f t="shared" si="968"/>
        <v>579</v>
      </c>
      <c r="BD1006" s="47">
        <f t="shared" si="969"/>
        <v>574</v>
      </c>
      <c r="BE1006" s="47">
        <f t="shared" si="970"/>
        <v>578</v>
      </c>
    </row>
    <row r="1007" spans="1:57" s="36" customFormat="1" ht="15" customHeight="1" x14ac:dyDescent="0.25">
      <c r="A1007" s="54" t="s">
        <v>806</v>
      </c>
      <c r="B1007" s="8" t="s">
        <v>915</v>
      </c>
      <c r="C1007" s="81" t="s">
        <v>1127</v>
      </c>
      <c r="D1007" s="37"/>
      <c r="E1007" s="37"/>
      <c r="F1007" s="37"/>
      <c r="G1007" s="37"/>
      <c r="H1007" s="37">
        <v>9951</v>
      </c>
      <c r="I1007" s="37">
        <v>11985</v>
      </c>
      <c r="J1007" s="37">
        <v>16071</v>
      </c>
      <c r="K1007" s="37">
        <v>19585</v>
      </c>
      <c r="L1007" s="37">
        <v>22414</v>
      </c>
      <c r="M1007" s="37">
        <v>24965</v>
      </c>
      <c r="N1007" s="37">
        <v>27885</v>
      </c>
      <c r="O1007" s="37">
        <v>27466</v>
      </c>
      <c r="P1007" s="37">
        <v>26994</v>
      </c>
      <c r="Q1007" s="37">
        <v>28476</v>
      </c>
      <c r="R1007" s="37">
        <v>32741</v>
      </c>
      <c r="S1007" s="37">
        <v>35583</v>
      </c>
      <c r="T1007" s="66">
        <v>38608</v>
      </c>
      <c r="U1007" s="133">
        <f>((V1007-T1007)/2)+T1007</f>
        <v>41478</v>
      </c>
      <c r="V1007" s="67">
        <v>44348</v>
      </c>
      <c r="W1007" s="67">
        <v>34142</v>
      </c>
      <c r="X1007" s="67">
        <v>36870</v>
      </c>
      <c r="Y1007" s="67"/>
      <c r="Z1007" s="67"/>
      <c r="AA1007" s="154">
        <v>50244</v>
      </c>
      <c r="AB1007" s="154">
        <v>58983</v>
      </c>
      <c r="AC1007" s="147">
        <v>60524</v>
      </c>
      <c r="AD1007" s="147">
        <v>59136</v>
      </c>
      <c r="AE1007" s="47" t="str">
        <f t="shared" si="971"/>
        <v>NA</v>
      </c>
      <c r="AF1007" s="47" t="str">
        <f t="shared" si="972"/>
        <v>NA</v>
      </c>
      <c r="AG1007" s="47" t="str">
        <f t="shared" si="973"/>
        <v>NA</v>
      </c>
      <c r="AH1007" s="47" t="str">
        <f t="shared" si="974"/>
        <v>NA</v>
      </c>
      <c r="AI1007" s="47">
        <f t="shared" si="975"/>
        <v>421</v>
      </c>
      <c r="AJ1007" s="47">
        <f t="shared" si="976"/>
        <v>446</v>
      </c>
      <c r="AK1007" s="47">
        <f t="shared" si="977"/>
        <v>456</v>
      </c>
      <c r="AL1007" s="47">
        <f t="shared" si="978"/>
        <v>452</v>
      </c>
      <c r="AM1007" s="47">
        <f t="shared" si="979"/>
        <v>475</v>
      </c>
      <c r="AN1007" s="47">
        <f t="shared" si="980"/>
        <v>474</v>
      </c>
      <c r="AO1007" s="47">
        <f t="shared" si="981"/>
        <v>527</v>
      </c>
      <c r="AP1007" s="47">
        <f t="shared" si="982"/>
        <v>534</v>
      </c>
      <c r="AQ1007" s="47">
        <f t="shared" si="983"/>
        <v>548</v>
      </c>
      <c r="AR1007" s="47">
        <f t="shared" si="984"/>
        <v>553</v>
      </c>
      <c r="AS1007" s="47">
        <f t="shared" si="985"/>
        <v>552</v>
      </c>
      <c r="AT1007" s="47">
        <f t="shared" si="986"/>
        <v>559</v>
      </c>
      <c r="AU1007" s="47">
        <f t="shared" si="987"/>
        <v>566</v>
      </c>
      <c r="AV1007" s="47">
        <f t="shared" si="988"/>
        <v>584</v>
      </c>
      <c r="AW1007" s="47">
        <f t="shared" si="989"/>
        <v>597</v>
      </c>
      <c r="AX1007" s="47">
        <f t="shared" si="990"/>
        <v>564</v>
      </c>
      <c r="AY1007" s="47">
        <f t="shared" si="991"/>
        <v>575</v>
      </c>
      <c r="AZ1007" s="47" t="str">
        <f t="shared" si="992"/>
        <v>NA</v>
      </c>
      <c r="BA1007" s="47" t="str">
        <f t="shared" si="993"/>
        <v>NA</v>
      </c>
      <c r="BB1007" s="47">
        <f t="shared" si="967"/>
        <v>584</v>
      </c>
      <c r="BC1007" s="47">
        <f t="shared" si="968"/>
        <v>581</v>
      </c>
      <c r="BD1007" s="47">
        <f t="shared" si="969"/>
        <v>572</v>
      </c>
      <c r="BE1007" s="47">
        <f t="shared" si="970"/>
        <v>576</v>
      </c>
    </row>
    <row r="1008" spans="1:57" s="36" customFormat="1" ht="15" customHeight="1" x14ac:dyDescent="0.25">
      <c r="A1008" s="54" t="s">
        <v>829</v>
      </c>
      <c r="B1008" s="8" t="s">
        <v>925</v>
      </c>
      <c r="C1008" s="81" t="s">
        <v>1127</v>
      </c>
      <c r="D1008" s="37"/>
      <c r="E1008" s="37"/>
      <c r="F1008" s="37"/>
      <c r="G1008" s="37"/>
      <c r="H1008" s="37"/>
      <c r="I1008" s="37"/>
      <c r="J1008" s="37"/>
      <c r="K1008" s="37"/>
      <c r="L1008" s="37"/>
      <c r="M1008" s="37"/>
      <c r="N1008" s="37"/>
      <c r="O1008" s="37">
        <v>15994</v>
      </c>
      <c r="P1008" s="37">
        <v>18258</v>
      </c>
      <c r="Q1008" s="37">
        <v>26323</v>
      </c>
      <c r="R1008" s="37">
        <v>30510</v>
      </c>
      <c r="S1008" s="37">
        <v>32570</v>
      </c>
      <c r="T1008" s="66">
        <v>35730</v>
      </c>
      <c r="U1008" s="62">
        <v>40792</v>
      </c>
      <c r="V1008" s="67">
        <v>41086</v>
      </c>
      <c r="W1008" s="67">
        <v>33535</v>
      </c>
      <c r="X1008" s="67">
        <v>36099</v>
      </c>
      <c r="Y1008" s="67"/>
      <c r="Z1008" s="67"/>
      <c r="AA1008" s="154">
        <v>49967</v>
      </c>
      <c r="AB1008" s="154">
        <v>58633</v>
      </c>
      <c r="AC1008" s="147">
        <v>57006</v>
      </c>
      <c r="AD1008" s="147">
        <v>53951</v>
      </c>
      <c r="AE1008" s="47" t="str">
        <f t="shared" si="971"/>
        <v>NA</v>
      </c>
      <c r="AF1008" s="47" t="str">
        <f t="shared" si="972"/>
        <v>NA</v>
      </c>
      <c r="AG1008" s="47" t="str">
        <f t="shared" si="973"/>
        <v>NA</v>
      </c>
      <c r="AH1008" s="47" t="str">
        <f t="shared" si="974"/>
        <v>NA</v>
      </c>
      <c r="AI1008" s="47" t="str">
        <f t="shared" si="975"/>
        <v>NA</v>
      </c>
      <c r="AJ1008" s="47" t="str">
        <f t="shared" si="976"/>
        <v>NA</v>
      </c>
      <c r="AK1008" s="47" t="str">
        <f t="shared" si="977"/>
        <v>NA</v>
      </c>
      <c r="AL1008" s="47" t="str">
        <f t="shared" si="978"/>
        <v>NA</v>
      </c>
      <c r="AM1008" s="47" t="str">
        <f t="shared" si="979"/>
        <v>NA</v>
      </c>
      <c r="AN1008" s="47" t="str">
        <f t="shared" si="980"/>
        <v>NA</v>
      </c>
      <c r="AO1008" s="47" t="str">
        <f t="shared" si="981"/>
        <v>NA</v>
      </c>
      <c r="AP1008" s="47">
        <f t="shared" si="982"/>
        <v>595</v>
      </c>
      <c r="AQ1008" s="47">
        <f t="shared" si="983"/>
        <v>610</v>
      </c>
      <c r="AR1008" s="47">
        <f t="shared" si="984"/>
        <v>575</v>
      </c>
      <c r="AS1008" s="47">
        <f t="shared" si="985"/>
        <v>567</v>
      </c>
      <c r="AT1008" s="47">
        <f t="shared" si="986"/>
        <v>577</v>
      </c>
      <c r="AU1008" s="47">
        <f t="shared" si="987"/>
        <v>586</v>
      </c>
      <c r="AV1008" s="47">
        <f t="shared" si="988"/>
        <v>590</v>
      </c>
      <c r="AW1008" s="47">
        <f t="shared" si="989"/>
        <v>619</v>
      </c>
      <c r="AX1008" s="47">
        <f t="shared" si="990"/>
        <v>568</v>
      </c>
      <c r="AY1008" s="47">
        <f t="shared" si="991"/>
        <v>579</v>
      </c>
      <c r="AZ1008" s="47" t="str">
        <f t="shared" si="992"/>
        <v>NA</v>
      </c>
      <c r="BA1008" s="47" t="str">
        <f t="shared" si="993"/>
        <v>NA</v>
      </c>
      <c r="BB1008" s="47">
        <f t="shared" si="967"/>
        <v>587</v>
      </c>
      <c r="BC1008" s="47">
        <f t="shared" si="968"/>
        <v>582</v>
      </c>
      <c r="BD1008" s="47">
        <f t="shared" si="969"/>
        <v>584</v>
      </c>
      <c r="BE1008" s="47">
        <f t="shared" si="970"/>
        <v>590</v>
      </c>
    </row>
    <row r="1009" spans="1:57" s="36" customFormat="1" ht="15" customHeight="1" x14ac:dyDescent="0.25">
      <c r="A1009" s="54" t="s">
        <v>6</v>
      </c>
      <c r="B1009" s="8" t="s">
        <v>911</v>
      </c>
      <c r="C1009" s="81" t="s">
        <v>1127</v>
      </c>
      <c r="D1009" s="37"/>
      <c r="E1009" s="37"/>
      <c r="F1009" s="37"/>
      <c r="G1009" s="37"/>
      <c r="H1009" s="37"/>
      <c r="I1009" s="37"/>
      <c r="J1009" s="37"/>
      <c r="K1009" s="37"/>
      <c r="L1009" s="37"/>
      <c r="M1009" s="37"/>
      <c r="N1009" s="37"/>
      <c r="O1009" s="37"/>
      <c r="P1009" s="37"/>
      <c r="Q1009" s="37"/>
      <c r="R1009" s="37">
        <v>22659</v>
      </c>
      <c r="S1009" s="37">
        <v>26181</v>
      </c>
      <c r="T1009" s="66">
        <v>30035</v>
      </c>
      <c r="U1009" s="62">
        <v>42113</v>
      </c>
      <c r="V1009" s="67">
        <v>39947</v>
      </c>
      <c r="W1009" s="67"/>
      <c r="X1009" s="67"/>
      <c r="Y1009" s="67"/>
      <c r="Z1009" s="67"/>
      <c r="AA1009" s="154">
        <v>56411</v>
      </c>
      <c r="AB1009" s="154">
        <v>58573</v>
      </c>
      <c r="AC1009" s="147">
        <v>60330</v>
      </c>
      <c r="AD1009" s="147">
        <v>62842</v>
      </c>
      <c r="AE1009" s="47" t="str">
        <f t="shared" si="971"/>
        <v>NA</v>
      </c>
      <c r="AF1009" s="47" t="str">
        <f t="shared" si="972"/>
        <v>NA</v>
      </c>
      <c r="AG1009" s="47" t="str">
        <f t="shared" si="973"/>
        <v>NA</v>
      </c>
      <c r="AH1009" s="47" t="str">
        <f t="shared" si="974"/>
        <v>NA</v>
      </c>
      <c r="AI1009" s="47" t="str">
        <f t="shared" si="975"/>
        <v>NA</v>
      </c>
      <c r="AJ1009" s="47" t="str">
        <f t="shared" si="976"/>
        <v>NA</v>
      </c>
      <c r="AK1009" s="47" t="str">
        <f t="shared" si="977"/>
        <v>NA</v>
      </c>
      <c r="AL1009" s="47" t="str">
        <f t="shared" si="978"/>
        <v>NA</v>
      </c>
      <c r="AM1009" s="47" t="str">
        <f t="shared" si="979"/>
        <v>NA</v>
      </c>
      <c r="AN1009" s="47" t="str">
        <f t="shared" si="980"/>
        <v>NA</v>
      </c>
      <c r="AO1009" s="47" t="str">
        <f t="shared" si="981"/>
        <v>NA</v>
      </c>
      <c r="AP1009" s="47" t="str">
        <f t="shared" si="982"/>
        <v>NA</v>
      </c>
      <c r="AQ1009" s="47" t="str">
        <f t="shared" si="983"/>
        <v>NA</v>
      </c>
      <c r="AR1009" s="47" t="str">
        <f t="shared" si="984"/>
        <v>NA</v>
      </c>
      <c r="AS1009" s="47">
        <f t="shared" si="985"/>
        <v>619</v>
      </c>
      <c r="AT1009" s="47">
        <f t="shared" si="986"/>
        <v>615</v>
      </c>
      <c r="AU1009" s="47">
        <f t="shared" si="987"/>
        <v>617</v>
      </c>
      <c r="AV1009" s="47">
        <f t="shared" si="988"/>
        <v>581</v>
      </c>
      <c r="AW1009" s="47">
        <f t="shared" si="989"/>
        <v>624</v>
      </c>
      <c r="AX1009" s="47" t="str">
        <f t="shared" si="990"/>
        <v>NA</v>
      </c>
      <c r="AY1009" s="47" t="str">
        <f t="shared" si="991"/>
        <v>NA</v>
      </c>
      <c r="AZ1009" s="47" t="str">
        <f t="shared" si="992"/>
        <v>NA</v>
      </c>
      <c r="BA1009" s="47" t="str">
        <f t="shared" si="993"/>
        <v>NA</v>
      </c>
      <c r="BB1009" s="47">
        <f t="shared" si="967"/>
        <v>563</v>
      </c>
      <c r="BC1009" s="47">
        <f t="shared" si="968"/>
        <v>583</v>
      </c>
      <c r="BD1009" s="47">
        <f t="shared" si="969"/>
        <v>573</v>
      </c>
      <c r="BE1009" s="47">
        <f t="shared" si="970"/>
        <v>561</v>
      </c>
    </row>
    <row r="1010" spans="1:57" s="36" customFormat="1" ht="15" customHeight="1" x14ac:dyDescent="0.25">
      <c r="A1010" s="54" t="s">
        <v>323</v>
      </c>
      <c r="B1010" s="8" t="s">
        <v>915</v>
      </c>
      <c r="C1010" s="81" t="s">
        <v>1127</v>
      </c>
      <c r="D1010" s="37"/>
      <c r="E1010" s="37"/>
      <c r="F1010" s="37"/>
      <c r="G1010" s="37"/>
      <c r="H1010" s="37"/>
      <c r="I1010" s="37"/>
      <c r="J1010" s="37"/>
      <c r="K1010" s="37"/>
      <c r="L1010" s="37"/>
      <c r="M1010" s="37"/>
      <c r="N1010" s="37"/>
      <c r="O1010" s="37"/>
      <c r="P1010" s="37">
        <v>25983</v>
      </c>
      <c r="Q1010" s="37">
        <v>27217</v>
      </c>
      <c r="R1010" s="37">
        <v>30935</v>
      </c>
      <c r="S1010" s="37">
        <v>32984</v>
      </c>
      <c r="T1010" s="66">
        <v>41153</v>
      </c>
      <c r="U1010" s="62">
        <v>47407</v>
      </c>
      <c r="V1010" s="67">
        <v>46294</v>
      </c>
      <c r="W1010" s="67">
        <v>39154</v>
      </c>
      <c r="X1010" s="67">
        <v>43800</v>
      </c>
      <c r="Y1010" s="67"/>
      <c r="Z1010" s="67"/>
      <c r="AA1010" s="154">
        <v>48933</v>
      </c>
      <c r="AB1010" s="154">
        <v>58366</v>
      </c>
      <c r="AC1010" s="147">
        <v>61751</v>
      </c>
      <c r="AD1010" s="147">
        <v>60271</v>
      </c>
      <c r="AE1010" s="47" t="str">
        <f t="shared" si="971"/>
        <v>NA</v>
      </c>
      <c r="AF1010" s="47" t="str">
        <f t="shared" si="972"/>
        <v>NA</v>
      </c>
      <c r="AG1010" s="47" t="str">
        <f t="shared" si="973"/>
        <v>NA</v>
      </c>
      <c r="AH1010" s="47" t="str">
        <f t="shared" si="974"/>
        <v>NA</v>
      </c>
      <c r="AI1010" s="47" t="str">
        <f t="shared" si="975"/>
        <v>NA</v>
      </c>
      <c r="AJ1010" s="47" t="str">
        <f t="shared" si="976"/>
        <v>NA</v>
      </c>
      <c r="AK1010" s="47" t="str">
        <f t="shared" si="977"/>
        <v>NA</v>
      </c>
      <c r="AL1010" s="47" t="str">
        <f t="shared" si="978"/>
        <v>NA</v>
      </c>
      <c r="AM1010" s="47" t="str">
        <f t="shared" si="979"/>
        <v>NA</v>
      </c>
      <c r="AN1010" s="47" t="str">
        <f t="shared" si="980"/>
        <v>NA</v>
      </c>
      <c r="AO1010" s="47" t="str">
        <f t="shared" si="981"/>
        <v>NA</v>
      </c>
      <c r="AP1010" s="47" t="str">
        <f t="shared" si="982"/>
        <v>NA</v>
      </c>
      <c r="AQ1010" s="47">
        <f t="shared" si="983"/>
        <v>551</v>
      </c>
      <c r="AR1010" s="47">
        <f t="shared" si="984"/>
        <v>563</v>
      </c>
      <c r="AS1010" s="47">
        <f t="shared" si="985"/>
        <v>561</v>
      </c>
      <c r="AT1010" s="47">
        <f t="shared" si="986"/>
        <v>574</v>
      </c>
      <c r="AU1010" s="47">
        <f t="shared" si="987"/>
        <v>545</v>
      </c>
      <c r="AV1010" s="47">
        <f t="shared" si="988"/>
        <v>552</v>
      </c>
      <c r="AW1010" s="47">
        <f t="shared" si="989"/>
        <v>587</v>
      </c>
      <c r="AX1010" s="47">
        <f t="shared" si="990"/>
        <v>536</v>
      </c>
      <c r="AY1010" s="47">
        <f t="shared" si="991"/>
        <v>540</v>
      </c>
      <c r="AZ1010" s="47" t="str">
        <f t="shared" si="992"/>
        <v>NA</v>
      </c>
      <c r="BA1010" s="47" t="str">
        <f t="shared" si="993"/>
        <v>NA</v>
      </c>
      <c r="BB1010" s="47">
        <f t="shared" si="967"/>
        <v>590</v>
      </c>
      <c r="BC1010" s="47">
        <f t="shared" si="968"/>
        <v>584</v>
      </c>
      <c r="BD1010" s="47">
        <f t="shared" si="969"/>
        <v>570</v>
      </c>
      <c r="BE1010" s="47">
        <f t="shared" si="970"/>
        <v>569</v>
      </c>
    </row>
    <row r="1011" spans="1:57" s="36" customFormat="1" ht="15" customHeight="1" x14ac:dyDescent="0.25">
      <c r="A1011" s="54" t="s">
        <v>56</v>
      </c>
      <c r="B1011" s="8" t="s">
        <v>907</v>
      </c>
      <c r="C1011" s="81" t="s">
        <v>1127</v>
      </c>
      <c r="D1011" s="37"/>
      <c r="E1011" s="37"/>
      <c r="F1011" s="37"/>
      <c r="G1011" s="37"/>
      <c r="H1011" s="37"/>
      <c r="I1011" s="37">
        <v>12479</v>
      </c>
      <c r="J1011" s="98">
        <f>((L1011-I1011)/3)+I1011</f>
        <v>17465.333333333332</v>
      </c>
      <c r="K1011" s="98">
        <f>((L1011-I1011)/3)+J1011</f>
        <v>22451.666666666664</v>
      </c>
      <c r="L1011" s="37">
        <v>27438</v>
      </c>
      <c r="M1011" s="37">
        <v>37534</v>
      </c>
      <c r="N1011" s="37">
        <v>43666</v>
      </c>
      <c r="O1011" s="37">
        <v>38688</v>
      </c>
      <c r="P1011" s="37">
        <v>35927</v>
      </c>
      <c r="Q1011" s="37">
        <v>36665</v>
      </c>
      <c r="R1011" s="37">
        <v>41136</v>
      </c>
      <c r="S1011" s="37">
        <v>44001</v>
      </c>
      <c r="T1011" s="66">
        <v>46877</v>
      </c>
      <c r="U1011" s="62">
        <v>53369</v>
      </c>
      <c r="V1011" s="67">
        <v>49726</v>
      </c>
      <c r="W1011" s="67">
        <v>38279</v>
      </c>
      <c r="X1011" s="67">
        <v>38395</v>
      </c>
      <c r="Y1011" s="67"/>
      <c r="Z1011" s="67"/>
      <c r="AA1011" s="154">
        <v>46659</v>
      </c>
      <c r="AB1011" s="154">
        <v>57540</v>
      </c>
      <c r="AC1011" s="147"/>
      <c r="AD1011" s="147"/>
      <c r="AE1011" s="47" t="str">
        <f t="shared" si="971"/>
        <v>NA</v>
      </c>
      <c r="AF1011" s="47" t="str">
        <f t="shared" si="972"/>
        <v>NA</v>
      </c>
      <c r="AG1011" s="47" t="str">
        <f t="shared" si="973"/>
        <v>NA</v>
      </c>
      <c r="AH1011" s="47" t="str">
        <f t="shared" si="974"/>
        <v>NA</v>
      </c>
      <c r="AI1011" s="47" t="str">
        <f t="shared" si="975"/>
        <v>NA</v>
      </c>
      <c r="AJ1011" s="47">
        <f t="shared" si="976"/>
        <v>444</v>
      </c>
      <c r="AK1011" s="47">
        <f t="shared" si="977"/>
        <v>447</v>
      </c>
      <c r="AL1011" s="47">
        <f t="shared" si="978"/>
        <v>439</v>
      </c>
      <c r="AM1011" s="47">
        <f t="shared" si="979"/>
        <v>449</v>
      </c>
      <c r="AN1011" s="47">
        <f t="shared" si="980"/>
        <v>426</v>
      </c>
      <c r="AO1011" s="47">
        <f t="shared" si="981"/>
        <v>448</v>
      </c>
      <c r="AP1011" s="47">
        <f t="shared" si="982"/>
        <v>470</v>
      </c>
      <c r="AQ1011" s="47">
        <f t="shared" si="983"/>
        <v>483</v>
      </c>
      <c r="AR1011" s="47">
        <f t="shared" si="984"/>
        <v>494</v>
      </c>
      <c r="AS1011" s="47">
        <f t="shared" si="985"/>
        <v>499</v>
      </c>
      <c r="AT1011" s="47">
        <f t="shared" si="986"/>
        <v>506</v>
      </c>
      <c r="AU1011" s="47">
        <f t="shared" si="987"/>
        <v>513</v>
      </c>
      <c r="AV1011" s="47">
        <f t="shared" si="988"/>
        <v>523</v>
      </c>
      <c r="AW1011" s="47">
        <f t="shared" si="989"/>
        <v>570</v>
      </c>
      <c r="AX1011" s="47">
        <f t="shared" si="990"/>
        <v>540</v>
      </c>
      <c r="AY1011" s="47">
        <f t="shared" si="991"/>
        <v>566</v>
      </c>
      <c r="AZ1011" s="47" t="str">
        <f t="shared" si="992"/>
        <v>NA</v>
      </c>
      <c r="BA1011" s="47" t="str">
        <f t="shared" si="993"/>
        <v>NA</v>
      </c>
      <c r="BB1011" s="47">
        <f t="shared" si="967"/>
        <v>600</v>
      </c>
      <c r="BC1011" s="47">
        <f t="shared" si="968"/>
        <v>586</v>
      </c>
      <c r="BD1011" s="47" t="str">
        <f t="shared" si="969"/>
        <v>NA</v>
      </c>
      <c r="BE1011" s="47" t="str">
        <f t="shared" si="970"/>
        <v>NA</v>
      </c>
    </row>
    <row r="1012" spans="1:57" s="36" customFormat="1" ht="15" customHeight="1" x14ac:dyDescent="0.25">
      <c r="A1012" s="54" t="s">
        <v>572</v>
      </c>
      <c r="B1012" s="8" t="s">
        <v>911</v>
      </c>
      <c r="C1012" s="81" t="s">
        <v>1127</v>
      </c>
      <c r="D1012" s="37"/>
      <c r="E1012" s="37"/>
      <c r="F1012" s="37"/>
      <c r="G1012" s="37"/>
      <c r="H1012" s="37"/>
      <c r="I1012" s="37"/>
      <c r="J1012" s="37"/>
      <c r="K1012" s="37"/>
      <c r="L1012" s="37"/>
      <c r="M1012" s="37"/>
      <c r="N1012" s="37"/>
      <c r="O1012" s="37"/>
      <c r="P1012" s="37"/>
      <c r="Q1012" s="37"/>
      <c r="R1012" s="37"/>
      <c r="S1012" s="37"/>
      <c r="T1012" s="66">
        <v>19165</v>
      </c>
      <c r="U1012" s="62">
        <v>22974</v>
      </c>
      <c r="V1012" s="67">
        <v>23756</v>
      </c>
      <c r="W1012" s="67">
        <v>20072</v>
      </c>
      <c r="X1012" s="67">
        <v>23928</v>
      </c>
      <c r="Y1012" s="67"/>
      <c r="Z1012" s="67"/>
      <c r="AA1012" s="154">
        <v>44304</v>
      </c>
      <c r="AB1012" s="154">
        <v>56586</v>
      </c>
      <c r="AC1012" s="147">
        <v>65690</v>
      </c>
      <c r="AD1012" s="147">
        <v>72099</v>
      </c>
      <c r="AE1012" s="47" t="str">
        <f t="shared" si="971"/>
        <v>NA</v>
      </c>
      <c r="AF1012" s="47" t="str">
        <f t="shared" si="972"/>
        <v>NA</v>
      </c>
      <c r="AG1012" s="47" t="str">
        <f t="shared" si="973"/>
        <v>NA</v>
      </c>
      <c r="AH1012" s="47" t="str">
        <f t="shared" si="974"/>
        <v>NA</v>
      </c>
      <c r="AI1012" s="47" t="str">
        <f t="shared" si="975"/>
        <v>NA</v>
      </c>
      <c r="AJ1012" s="47" t="str">
        <f t="shared" si="976"/>
        <v>NA</v>
      </c>
      <c r="AK1012" s="47" t="str">
        <f t="shared" si="977"/>
        <v>NA</v>
      </c>
      <c r="AL1012" s="47" t="str">
        <f t="shared" si="978"/>
        <v>NA</v>
      </c>
      <c r="AM1012" s="47" t="str">
        <f t="shared" si="979"/>
        <v>NA</v>
      </c>
      <c r="AN1012" s="47" t="str">
        <f t="shared" si="980"/>
        <v>NA</v>
      </c>
      <c r="AO1012" s="47" t="str">
        <f t="shared" si="981"/>
        <v>NA</v>
      </c>
      <c r="AP1012" s="47" t="str">
        <f t="shared" si="982"/>
        <v>NA</v>
      </c>
      <c r="AQ1012" s="47" t="str">
        <f t="shared" si="983"/>
        <v>NA</v>
      </c>
      <c r="AR1012" s="47" t="str">
        <f t="shared" si="984"/>
        <v>NA</v>
      </c>
      <c r="AS1012" s="47" t="str">
        <f t="shared" si="985"/>
        <v>NA</v>
      </c>
      <c r="AT1012" s="47" t="str">
        <f t="shared" si="986"/>
        <v>NA</v>
      </c>
      <c r="AU1012" s="47">
        <f t="shared" si="987"/>
        <v>696</v>
      </c>
      <c r="AV1012" s="47">
        <f t="shared" si="988"/>
        <v>696</v>
      </c>
      <c r="AW1012" s="47">
        <f t="shared" si="989"/>
        <v>736</v>
      </c>
      <c r="AX1012" s="47">
        <f t="shared" si="990"/>
        <v>661</v>
      </c>
      <c r="AY1012" s="47">
        <f t="shared" si="991"/>
        <v>657</v>
      </c>
      <c r="AZ1012" s="47" t="str">
        <f t="shared" si="992"/>
        <v>NA</v>
      </c>
      <c r="BA1012" s="47" t="str">
        <f t="shared" si="993"/>
        <v>NA</v>
      </c>
      <c r="BB1012" s="47">
        <f t="shared" si="967"/>
        <v>611</v>
      </c>
      <c r="BC1012" s="47">
        <f t="shared" si="968"/>
        <v>591</v>
      </c>
      <c r="BD1012" s="47">
        <f t="shared" si="969"/>
        <v>556</v>
      </c>
      <c r="BE1012" s="47">
        <f t="shared" si="970"/>
        <v>525</v>
      </c>
    </row>
    <row r="1013" spans="1:57" s="36" customFormat="1" ht="15" customHeight="1" x14ac:dyDescent="0.25">
      <c r="A1013" s="54" t="s">
        <v>989</v>
      </c>
      <c r="B1013" s="8" t="s">
        <v>915</v>
      </c>
      <c r="C1013" s="81" t="s">
        <v>1127</v>
      </c>
      <c r="D1013" s="37"/>
      <c r="E1013" s="37"/>
      <c r="F1013" s="37"/>
      <c r="G1013" s="37"/>
      <c r="H1013" s="37">
        <v>11251</v>
      </c>
      <c r="I1013" s="37">
        <v>13698</v>
      </c>
      <c r="J1013" s="37">
        <v>16378</v>
      </c>
      <c r="K1013" s="37">
        <v>20344</v>
      </c>
      <c r="L1013" s="37">
        <v>24307</v>
      </c>
      <c r="M1013" s="37">
        <v>27665</v>
      </c>
      <c r="N1013" s="37">
        <v>28703</v>
      </c>
      <c r="O1013" s="37">
        <v>22733</v>
      </c>
      <c r="P1013" s="37">
        <v>18024</v>
      </c>
      <c r="Q1013" s="37">
        <v>21251</v>
      </c>
      <c r="R1013" s="37">
        <v>24021</v>
      </c>
      <c r="S1013" s="37">
        <v>25224</v>
      </c>
      <c r="T1013" s="66">
        <v>31957</v>
      </c>
      <c r="U1013" s="62">
        <v>37417</v>
      </c>
      <c r="V1013" s="67">
        <v>35991</v>
      </c>
      <c r="W1013" s="67">
        <v>28757</v>
      </c>
      <c r="X1013" s="67">
        <v>32629</v>
      </c>
      <c r="Y1013" s="67"/>
      <c r="Z1013" s="67"/>
      <c r="AA1013" s="154">
        <v>47281</v>
      </c>
      <c r="AB1013" s="154">
        <v>56142</v>
      </c>
      <c r="AC1013" s="147">
        <v>58151</v>
      </c>
      <c r="AD1013" s="147">
        <v>56566</v>
      </c>
      <c r="AE1013" s="47" t="str">
        <f t="shared" si="971"/>
        <v>NA</v>
      </c>
      <c r="AF1013" s="47" t="str">
        <f t="shared" si="972"/>
        <v>NA</v>
      </c>
      <c r="AG1013" s="47" t="str">
        <f t="shared" si="973"/>
        <v>NA</v>
      </c>
      <c r="AH1013" s="47" t="str">
        <f t="shared" si="974"/>
        <v>NA</v>
      </c>
      <c r="AI1013" s="47">
        <f t="shared" si="975"/>
        <v>415</v>
      </c>
      <c r="AJ1013" s="47">
        <f t="shared" si="976"/>
        <v>441</v>
      </c>
      <c r="AK1013" s="47">
        <f t="shared" si="977"/>
        <v>455</v>
      </c>
      <c r="AL1013" s="47">
        <f t="shared" si="978"/>
        <v>446</v>
      </c>
      <c r="AM1013" s="47">
        <f t="shared" si="979"/>
        <v>467</v>
      </c>
      <c r="AN1013" s="47">
        <f t="shared" si="980"/>
        <v>467</v>
      </c>
      <c r="AO1013" s="47">
        <f t="shared" si="981"/>
        <v>525</v>
      </c>
      <c r="AP1013" s="47">
        <f t="shared" si="982"/>
        <v>559</v>
      </c>
      <c r="AQ1013" s="47">
        <f t="shared" si="983"/>
        <v>612</v>
      </c>
      <c r="AR1013" s="47">
        <f t="shared" si="984"/>
        <v>621</v>
      </c>
      <c r="AS1013" s="47">
        <f t="shared" si="985"/>
        <v>611</v>
      </c>
      <c r="AT1013" s="47">
        <f t="shared" si="986"/>
        <v>621</v>
      </c>
      <c r="AU1013" s="47">
        <f t="shared" si="987"/>
        <v>600</v>
      </c>
      <c r="AV1013" s="47">
        <f t="shared" si="988"/>
        <v>601</v>
      </c>
      <c r="AW1013" s="47">
        <f t="shared" si="989"/>
        <v>643</v>
      </c>
      <c r="AX1013" s="47">
        <f t="shared" si="990"/>
        <v>603</v>
      </c>
      <c r="AY1013" s="47">
        <f t="shared" si="991"/>
        <v>598</v>
      </c>
      <c r="AZ1013" s="47" t="str">
        <f t="shared" si="992"/>
        <v>NA</v>
      </c>
      <c r="BA1013" s="47" t="str">
        <f t="shared" si="993"/>
        <v>NA</v>
      </c>
      <c r="BB1013" s="47">
        <f t="shared" si="967"/>
        <v>597</v>
      </c>
      <c r="BC1013" s="47">
        <f t="shared" si="968"/>
        <v>593</v>
      </c>
      <c r="BD1013" s="47">
        <f t="shared" si="969"/>
        <v>580</v>
      </c>
      <c r="BE1013" s="47">
        <f t="shared" si="970"/>
        <v>583</v>
      </c>
    </row>
    <row r="1014" spans="1:57" s="36" customFormat="1" ht="15" customHeight="1" x14ac:dyDescent="0.25">
      <c r="A1014" s="54" t="s">
        <v>876</v>
      </c>
      <c r="B1014" s="8" t="s">
        <v>912</v>
      </c>
      <c r="C1014" s="81" t="s">
        <v>1127</v>
      </c>
      <c r="D1014" s="37"/>
      <c r="E1014" s="37"/>
      <c r="F1014" s="37"/>
      <c r="G1014" s="37"/>
      <c r="H1014" s="37"/>
      <c r="I1014" s="37">
        <v>24308</v>
      </c>
      <c r="J1014" s="37">
        <v>27900</v>
      </c>
      <c r="K1014" s="37">
        <v>32631</v>
      </c>
      <c r="L1014" s="37">
        <v>35805</v>
      </c>
      <c r="M1014" s="98">
        <f>((N1014-L1014)/2)+L1014</f>
        <v>37902.5</v>
      </c>
      <c r="N1014" s="37">
        <v>40000</v>
      </c>
      <c r="O1014" s="37">
        <v>32250</v>
      </c>
      <c r="P1014" s="37">
        <v>32000</v>
      </c>
      <c r="Q1014" s="37">
        <v>32413</v>
      </c>
      <c r="R1014" s="37">
        <v>37334</v>
      </c>
      <c r="S1014" s="37">
        <v>40705</v>
      </c>
      <c r="T1014" s="66">
        <v>45072</v>
      </c>
      <c r="U1014" s="62">
        <v>47874</v>
      </c>
      <c r="V1014" s="67">
        <v>45639</v>
      </c>
      <c r="W1014" s="67">
        <v>36018</v>
      </c>
      <c r="X1014" s="67">
        <v>38126</v>
      </c>
      <c r="Y1014" s="67"/>
      <c r="Z1014" s="67"/>
      <c r="AA1014" s="154">
        <v>45252</v>
      </c>
      <c r="AB1014" s="154">
        <v>52040</v>
      </c>
      <c r="AC1014" s="147">
        <v>51106</v>
      </c>
      <c r="AD1014" s="147">
        <v>49323</v>
      </c>
      <c r="AE1014" s="47" t="str">
        <f t="shared" si="971"/>
        <v>NA</v>
      </c>
      <c r="AF1014" s="47" t="str">
        <f t="shared" si="972"/>
        <v>NA</v>
      </c>
      <c r="AG1014" s="47" t="str">
        <f t="shared" si="973"/>
        <v>NA</v>
      </c>
      <c r="AH1014" s="47" t="str">
        <f t="shared" si="974"/>
        <v>NA</v>
      </c>
      <c r="AI1014" s="47" t="str">
        <f t="shared" si="975"/>
        <v>NA</v>
      </c>
      <c r="AJ1014" s="47">
        <f t="shared" si="976"/>
        <v>390</v>
      </c>
      <c r="AK1014" s="47">
        <f t="shared" si="977"/>
        <v>393</v>
      </c>
      <c r="AL1014" s="47">
        <f t="shared" si="978"/>
        <v>397</v>
      </c>
      <c r="AM1014" s="47">
        <f t="shared" si="979"/>
        <v>411</v>
      </c>
      <c r="AN1014" s="47">
        <f t="shared" si="980"/>
        <v>424</v>
      </c>
      <c r="AO1014" s="47">
        <f t="shared" si="981"/>
        <v>465</v>
      </c>
      <c r="AP1014" s="47">
        <f t="shared" si="982"/>
        <v>503</v>
      </c>
      <c r="AQ1014" s="47">
        <f t="shared" si="983"/>
        <v>515</v>
      </c>
      <c r="AR1014" s="47">
        <f t="shared" si="984"/>
        <v>523</v>
      </c>
      <c r="AS1014" s="47">
        <f t="shared" si="985"/>
        <v>521</v>
      </c>
      <c r="AT1014" s="47">
        <f t="shared" si="986"/>
        <v>521</v>
      </c>
      <c r="AU1014" s="47">
        <f t="shared" si="987"/>
        <v>524</v>
      </c>
      <c r="AV1014" s="47">
        <f t="shared" si="988"/>
        <v>551</v>
      </c>
      <c r="AW1014" s="47">
        <f t="shared" si="989"/>
        <v>592</v>
      </c>
      <c r="AX1014" s="47">
        <f t="shared" si="990"/>
        <v>553</v>
      </c>
      <c r="AY1014" s="47">
        <f t="shared" si="991"/>
        <v>570</v>
      </c>
      <c r="AZ1014" s="47" t="str">
        <f t="shared" si="992"/>
        <v>NA</v>
      </c>
      <c r="BA1014" s="47" t="str">
        <f t="shared" si="993"/>
        <v>NA</v>
      </c>
      <c r="BB1014" s="47">
        <f t="shared" si="967"/>
        <v>608</v>
      </c>
      <c r="BC1014" s="47">
        <f t="shared" si="968"/>
        <v>607</v>
      </c>
      <c r="BD1014" s="47">
        <f t="shared" si="969"/>
        <v>607</v>
      </c>
      <c r="BE1014" s="47">
        <f t="shared" si="970"/>
        <v>609</v>
      </c>
    </row>
    <row r="1015" spans="1:57" s="36" customFormat="1" ht="15" customHeight="1" x14ac:dyDescent="0.25">
      <c r="A1015" s="54" t="s">
        <v>1083</v>
      </c>
      <c r="B1015" s="8" t="s">
        <v>915</v>
      </c>
      <c r="C1015" s="81" t="s">
        <v>1127</v>
      </c>
      <c r="D1015" s="37"/>
      <c r="E1015" s="37"/>
      <c r="F1015" s="37"/>
      <c r="G1015" s="37"/>
      <c r="H1015" s="37"/>
      <c r="I1015" s="37"/>
      <c r="J1015" s="37"/>
      <c r="K1015" s="37"/>
      <c r="L1015" s="37">
        <v>23605</v>
      </c>
      <c r="M1015" s="37">
        <v>24274</v>
      </c>
      <c r="N1015" s="98">
        <f>((O1015-M1015)/2)+M1015</f>
        <v>24809.5</v>
      </c>
      <c r="O1015" s="37">
        <v>25345</v>
      </c>
      <c r="P1015" s="37">
        <v>25579</v>
      </c>
      <c r="Q1015" s="37">
        <v>27374</v>
      </c>
      <c r="R1015" s="37">
        <v>32434</v>
      </c>
      <c r="S1015" s="37">
        <v>35845</v>
      </c>
      <c r="T1015" s="66">
        <v>39823</v>
      </c>
      <c r="U1015" s="62">
        <v>44455</v>
      </c>
      <c r="V1015" s="67">
        <v>39734</v>
      </c>
      <c r="W1015" s="67">
        <v>34600</v>
      </c>
      <c r="X1015" s="67">
        <v>38016</v>
      </c>
      <c r="Y1015" s="67"/>
      <c r="Z1015" s="67"/>
      <c r="AA1015" s="154">
        <v>46635</v>
      </c>
      <c r="AB1015" s="154">
        <v>51920</v>
      </c>
      <c r="AC1015" s="147">
        <v>49966</v>
      </c>
      <c r="AD1015" s="147">
        <v>47608</v>
      </c>
      <c r="AE1015" s="47" t="str">
        <f t="shared" si="971"/>
        <v>NA</v>
      </c>
      <c r="AF1015" s="47" t="str">
        <f t="shared" si="972"/>
        <v>NA</v>
      </c>
      <c r="AG1015" s="47" t="str">
        <f t="shared" si="973"/>
        <v>NA</v>
      </c>
      <c r="AH1015" s="47" t="str">
        <f t="shared" si="974"/>
        <v>NA</v>
      </c>
      <c r="AI1015" s="47" t="str">
        <f t="shared" si="975"/>
        <v>NA</v>
      </c>
      <c r="AJ1015" s="47" t="str">
        <f t="shared" si="976"/>
        <v>NA</v>
      </c>
      <c r="AK1015" s="47" t="str">
        <f t="shared" si="977"/>
        <v>NA</v>
      </c>
      <c r="AL1015" s="47" t="str">
        <f t="shared" si="978"/>
        <v>NA</v>
      </c>
      <c r="AM1015" s="47">
        <f t="shared" si="979"/>
        <v>470</v>
      </c>
      <c r="AN1015" s="47">
        <f t="shared" si="980"/>
        <v>477</v>
      </c>
      <c r="AO1015" s="47">
        <f t="shared" si="981"/>
        <v>536</v>
      </c>
      <c r="AP1015" s="47">
        <f t="shared" si="982"/>
        <v>541</v>
      </c>
      <c r="AQ1015" s="47">
        <f t="shared" si="983"/>
        <v>555</v>
      </c>
      <c r="AR1015" s="47">
        <f t="shared" si="984"/>
        <v>559</v>
      </c>
      <c r="AS1015" s="47">
        <f t="shared" si="985"/>
        <v>555</v>
      </c>
      <c r="AT1015" s="47">
        <f t="shared" si="986"/>
        <v>555</v>
      </c>
      <c r="AU1015" s="47">
        <f t="shared" si="987"/>
        <v>559</v>
      </c>
      <c r="AV1015" s="47">
        <f t="shared" si="988"/>
        <v>567</v>
      </c>
      <c r="AW1015" s="47">
        <f t="shared" si="989"/>
        <v>626</v>
      </c>
      <c r="AX1015" s="47">
        <f t="shared" si="990"/>
        <v>563</v>
      </c>
      <c r="AY1015" s="47">
        <f t="shared" si="991"/>
        <v>571</v>
      </c>
      <c r="AZ1015" s="47" t="str">
        <f t="shared" si="992"/>
        <v>NA</v>
      </c>
      <c r="BA1015" s="47" t="str">
        <f t="shared" si="993"/>
        <v>NA</v>
      </c>
      <c r="BB1015" s="47">
        <f t="shared" si="967"/>
        <v>601</v>
      </c>
      <c r="BC1015" s="47">
        <f t="shared" si="968"/>
        <v>608</v>
      </c>
      <c r="BD1015" s="47">
        <f t="shared" si="969"/>
        <v>611</v>
      </c>
      <c r="BE1015" s="47">
        <f t="shared" si="970"/>
        <v>620</v>
      </c>
    </row>
    <row r="1016" spans="1:57" s="36" customFormat="1" ht="15" customHeight="1" x14ac:dyDescent="0.25">
      <c r="A1016" s="54" t="s">
        <v>1106</v>
      </c>
      <c r="B1016" s="8" t="s">
        <v>911</v>
      </c>
      <c r="C1016" s="81" t="s">
        <v>1127</v>
      </c>
      <c r="D1016" s="37"/>
      <c r="E1016" s="37"/>
      <c r="F1016" s="37"/>
      <c r="G1016" s="37"/>
      <c r="H1016" s="37"/>
      <c r="I1016" s="37"/>
      <c r="J1016" s="37"/>
      <c r="K1016" s="37"/>
      <c r="L1016" s="37"/>
      <c r="M1016" s="37"/>
      <c r="N1016" s="37"/>
      <c r="O1016" s="37"/>
      <c r="P1016" s="37"/>
      <c r="Q1016" s="37">
        <v>32764</v>
      </c>
      <c r="R1016" s="37">
        <v>37822</v>
      </c>
      <c r="S1016" s="37">
        <v>40017</v>
      </c>
      <c r="T1016" s="66">
        <v>43592</v>
      </c>
      <c r="U1016" s="62">
        <v>46429</v>
      </c>
      <c r="V1016" s="67">
        <v>37700</v>
      </c>
      <c r="W1016" s="67">
        <v>33343</v>
      </c>
      <c r="X1016" s="67">
        <v>40258</v>
      </c>
      <c r="Y1016" s="67"/>
      <c r="Z1016" s="67"/>
      <c r="AA1016" s="154">
        <v>46117</v>
      </c>
      <c r="AB1016" s="154">
        <v>51288</v>
      </c>
      <c r="AC1016" s="147">
        <v>51731</v>
      </c>
      <c r="AD1016" s="147">
        <v>48966</v>
      </c>
      <c r="AE1016" s="47" t="str">
        <f t="shared" si="971"/>
        <v>NA</v>
      </c>
      <c r="AF1016" s="47" t="str">
        <f t="shared" si="972"/>
        <v>NA</v>
      </c>
      <c r="AG1016" s="47" t="str">
        <f t="shared" si="973"/>
        <v>NA</v>
      </c>
      <c r="AH1016" s="47" t="str">
        <f t="shared" si="974"/>
        <v>NA</v>
      </c>
      <c r="AI1016" s="47" t="str">
        <f t="shared" si="975"/>
        <v>NA</v>
      </c>
      <c r="AJ1016" s="47" t="str">
        <f t="shared" si="976"/>
        <v>NA</v>
      </c>
      <c r="AK1016" s="47" t="str">
        <f t="shared" si="977"/>
        <v>NA</v>
      </c>
      <c r="AL1016" s="47" t="str">
        <f t="shared" si="978"/>
        <v>NA</v>
      </c>
      <c r="AM1016" s="47" t="str">
        <f t="shared" si="979"/>
        <v>NA</v>
      </c>
      <c r="AN1016" s="47" t="str">
        <f t="shared" si="980"/>
        <v>NA</v>
      </c>
      <c r="AO1016" s="47" t="str">
        <f t="shared" si="981"/>
        <v>NA</v>
      </c>
      <c r="AP1016" s="47" t="str">
        <f t="shared" si="982"/>
        <v>NA</v>
      </c>
      <c r="AQ1016" s="47" t="str">
        <f t="shared" si="983"/>
        <v>NA</v>
      </c>
      <c r="AR1016" s="47">
        <f t="shared" si="984"/>
        <v>520</v>
      </c>
      <c r="AS1016" s="47">
        <f t="shared" si="985"/>
        <v>518</v>
      </c>
      <c r="AT1016" s="47">
        <f t="shared" si="986"/>
        <v>524</v>
      </c>
      <c r="AU1016" s="47">
        <f t="shared" si="987"/>
        <v>533</v>
      </c>
      <c r="AV1016" s="47">
        <f t="shared" si="988"/>
        <v>557</v>
      </c>
      <c r="AW1016" s="47">
        <f t="shared" si="989"/>
        <v>639</v>
      </c>
      <c r="AX1016" s="47">
        <f t="shared" si="990"/>
        <v>570</v>
      </c>
      <c r="AY1016" s="47">
        <f t="shared" si="991"/>
        <v>553</v>
      </c>
      <c r="AZ1016" s="47" t="str">
        <f t="shared" si="992"/>
        <v>NA</v>
      </c>
      <c r="BA1016" s="47" t="str">
        <f t="shared" si="993"/>
        <v>NA</v>
      </c>
      <c r="BB1016" s="47">
        <f t="shared" si="967"/>
        <v>606</v>
      </c>
      <c r="BC1016" s="47">
        <f t="shared" si="968"/>
        <v>610</v>
      </c>
      <c r="BD1016" s="47">
        <f t="shared" si="969"/>
        <v>602</v>
      </c>
      <c r="BE1016" s="47">
        <f t="shared" si="970"/>
        <v>613</v>
      </c>
    </row>
    <row r="1017" spans="1:57" s="36" customFormat="1" ht="15" customHeight="1" x14ac:dyDescent="0.25">
      <c r="A1017" s="54" t="s">
        <v>888</v>
      </c>
      <c r="B1017" s="8" t="s">
        <v>912</v>
      </c>
      <c r="C1017" s="81" t="s">
        <v>1127</v>
      </c>
      <c r="D1017" s="37"/>
      <c r="E1017" s="37"/>
      <c r="F1017" s="37"/>
      <c r="G1017" s="37"/>
      <c r="H1017" s="37">
        <v>2717</v>
      </c>
      <c r="I1017" s="37">
        <v>3505</v>
      </c>
      <c r="J1017" s="37">
        <v>4123</v>
      </c>
      <c r="K1017" s="37">
        <v>5784</v>
      </c>
      <c r="L1017" s="37">
        <v>7132</v>
      </c>
      <c r="M1017" s="37">
        <v>9369</v>
      </c>
      <c r="N1017" s="37">
        <v>10337</v>
      </c>
      <c r="O1017" s="37">
        <v>11043</v>
      </c>
      <c r="P1017" s="37">
        <v>13438</v>
      </c>
      <c r="Q1017" s="37">
        <v>14770</v>
      </c>
      <c r="R1017" s="37">
        <v>16387</v>
      </c>
      <c r="S1017" s="37">
        <v>17247</v>
      </c>
      <c r="T1017" s="66">
        <v>20198</v>
      </c>
      <c r="U1017" s="62">
        <v>26662</v>
      </c>
      <c r="V1017" s="67">
        <v>26782</v>
      </c>
      <c r="W1017" s="67">
        <v>24764</v>
      </c>
      <c r="X1017" s="67">
        <v>29523</v>
      </c>
      <c r="Y1017" s="67"/>
      <c r="Z1017" s="67"/>
      <c r="AA1017" s="154">
        <v>40522</v>
      </c>
      <c r="AB1017" s="154">
        <v>49522</v>
      </c>
      <c r="AC1017" s="147">
        <v>54810</v>
      </c>
      <c r="AD1017" s="147">
        <v>59273</v>
      </c>
      <c r="AE1017" s="47" t="str">
        <f t="shared" si="971"/>
        <v>NA</v>
      </c>
      <c r="AF1017" s="47" t="str">
        <f t="shared" si="972"/>
        <v>NA</v>
      </c>
      <c r="AG1017" s="47" t="str">
        <f t="shared" si="973"/>
        <v>NA</v>
      </c>
      <c r="AH1017" s="47" t="str">
        <f t="shared" si="974"/>
        <v>NA</v>
      </c>
      <c r="AI1017" s="47">
        <f t="shared" si="975"/>
        <v>451</v>
      </c>
      <c r="AJ1017" s="47">
        <f t="shared" si="976"/>
        <v>480</v>
      </c>
      <c r="AK1017" s="47">
        <f t="shared" si="977"/>
        <v>490</v>
      </c>
      <c r="AL1017" s="47">
        <f t="shared" si="978"/>
        <v>485</v>
      </c>
      <c r="AM1017" s="47">
        <f t="shared" si="979"/>
        <v>517</v>
      </c>
      <c r="AN1017" s="47">
        <f t="shared" si="980"/>
        <v>518</v>
      </c>
      <c r="AO1017" s="47">
        <f t="shared" si="981"/>
        <v>603</v>
      </c>
      <c r="AP1017" s="47">
        <f t="shared" si="982"/>
        <v>616</v>
      </c>
      <c r="AQ1017" s="47">
        <f t="shared" si="983"/>
        <v>647</v>
      </c>
      <c r="AR1017" s="47">
        <f t="shared" si="984"/>
        <v>669</v>
      </c>
      <c r="AS1017" s="47">
        <f t="shared" si="985"/>
        <v>665</v>
      </c>
      <c r="AT1017" s="47">
        <f t="shared" si="986"/>
        <v>680</v>
      </c>
      <c r="AU1017" s="47">
        <f t="shared" si="987"/>
        <v>692</v>
      </c>
      <c r="AV1017" s="47">
        <f t="shared" si="988"/>
        <v>668</v>
      </c>
      <c r="AW1017" s="47">
        <f t="shared" si="989"/>
        <v>703</v>
      </c>
      <c r="AX1017" s="47">
        <f t="shared" si="990"/>
        <v>627</v>
      </c>
      <c r="AY1017" s="47">
        <f t="shared" si="991"/>
        <v>620</v>
      </c>
      <c r="AZ1017" s="47" t="str">
        <f t="shared" si="992"/>
        <v>NA</v>
      </c>
      <c r="BA1017" s="47" t="str">
        <f t="shared" si="993"/>
        <v>NA</v>
      </c>
      <c r="BB1017" s="47">
        <f t="shared" si="967"/>
        <v>635</v>
      </c>
      <c r="BC1017" s="47">
        <f t="shared" si="968"/>
        <v>613</v>
      </c>
      <c r="BD1017" s="47">
        <f t="shared" si="969"/>
        <v>594</v>
      </c>
      <c r="BE1017" s="47">
        <f t="shared" si="970"/>
        <v>575</v>
      </c>
    </row>
    <row r="1018" spans="1:57" s="36" customFormat="1" ht="15" customHeight="1" x14ac:dyDescent="0.25">
      <c r="A1018" s="54" t="s">
        <v>49</v>
      </c>
      <c r="B1018" s="8" t="s">
        <v>907</v>
      </c>
      <c r="C1018" s="81" t="s">
        <v>1127</v>
      </c>
      <c r="D1018" s="37"/>
      <c r="E1018" s="37"/>
      <c r="F1018" s="37"/>
      <c r="G1018" s="37"/>
      <c r="H1018" s="37">
        <v>18445</v>
      </c>
      <c r="I1018" s="37">
        <v>20485</v>
      </c>
      <c r="J1018" s="37">
        <v>23125</v>
      </c>
      <c r="K1018" s="37">
        <v>27594</v>
      </c>
      <c r="L1018" s="37">
        <v>31481</v>
      </c>
      <c r="M1018" s="37">
        <v>34958</v>
      </c>
      <c r="N1018" s="37">
        <v>37070</v>
      </c>
      <c r="O1018" s="37">
        <v>33527</v>
      </c>
      <c r="P1018" s="37">
        <v>30600</v>
      </c>
      <c r="Q1018" s="37">
        <v>30459</v>
      </c>
      <c r="R1018" s="37">
        <v>33818</v>
      </c>
      <c r="S1018" s="37">
        <v>37535</v>
      </c>
      <c r="T1018" s="66">
        <v>41926</v>
      </c>
      <c r="U1018" s="62">
        <v>48497</v>
      </c>
      <c r="V1018" s="67">
        <v>41783</v>
      </c>
      <c r="W1018" s="67">
        <v>31546</v>
      </c>
      <c r="X1018" s="67">
        <v>33934</v>
      </c>
      <c r="Y1018" s="67"/>
      <c r="Z1018" s="67"/>
      <c r="AA1018" s="154">
        <v>41624</v>
      </c>
      <c r="AB1018" s="154">
        <v>49273</v>
      </c>
      <c r="AC1018" s="147">
        <v>49692</v>
      </c>
      <c r="AD1018" s="147">
        <v>46391</v>
      </c>
      <c r="AE1018" s="47" t="str">
        <f t="shared" si="971"/>
        <v>NA</v>
      </c>
      <c r="AF1018" s="47" t="str">
        <f t="shared" si="972"/>
        <v>NA</v>
      </c>
      <c r="AG1018" s="47" t="str">
        <f t="shared" si="973"/>
        <v>NA</v>
      </c>
      <c r="AH1018" s="47" t="str">
        <f t="shared" si="974"/>
        <v>NA</v>
      </c>
      <c r="AI1018" s="47">
        <f t="shared" si="975"/>
        <v>384</v>
      </c>
      <c r="AJ1018" s="47">
        <f t="shared" si="976"/>
        <v>411</v>
      </c>
      <c r="AK1018" s="47">
        <f t="shared" si="977"/>
        <v>415</v>
      </c>
      <c r="AL1018" s="47">
        <f t="shared" si="978"/>
        <v>416</v>
      </c>
      <c r="AM1018" s="47">
        <f t="shared" si="979"/>
        <v>436</v>
      </c>
      <c r="AN1018" s="47">
        <f t="shared" si="980"/>
        <v>439</v>
      </c>
      <c r="AO1018" s="47">
        <f t="shared" si="981"/>
        <v>484</v>
      </c>
      <c r="AP1018" s="47">
        <f t="shared" si="982"/>
        <v>499</v>
      </c>
      <c r="AQ1018" s="47">
        <f t="shared" si="983"/>
        <v>523</v>
      </c>
      <c r="AR1018" s="47">
        <f t="shared" si="984"/>
        <v>537</v>
      </c>
      <c r="AS1018" s="47">
        <f t="shared" si="985"/>
        <v>546</v>
      </c>
      <c r="AT1018" s="47">
        <f t="shared" si="986"/>
        <v>541</v>
      </c>
      <c r="AU1018" s="47">
        <f t="shared" si="987"/>
        <v>543</v>
      </c>
      <c r="AV1018" s="47">
        <f t="shared" si="988"/>
        <v>548</v>
      </c>
      <c r="AW1018" s="47">
        <f t="shared" si="989"/>
        <v>613</v>
      </c>
      <c r="AX1018" s="47">
        <f t="shared" si="990"/>
        <v>580</v>
      </c>
      <c r="AY1018" s="47">
        <f t="shared" si="991"/>
        <v>586</v>
      </c>
      <c r="AZ1018" s="47" t="str">
        <f t="shared" si="992"/>
        <v>NA</v>
      </c>
      <c r="BA1018" s="47" t="str">
        <f t="shared" si="993"/>
        <v>NA</v>
      </c>
      <c r="BB1018" s="47">
        <f t="shared" si="967"/>
        <v>627</v>
      </c>
      <c r="BC1018" s="47">
        <f t="shared" si="968"/>
        <v>618</v>
      </c>
      <c r="BD1018" s="47">
        <f t="shared" si="969"/>
        <v>612</v>
      </c>
      <c r="BE1018" s="47">
        <f t="shared" si="970"/>
        <v>623</v>
      </c>
    </row>
    <row r="1019" spans="1:57" s="36" customFormat="1" ht="15" customHeight="1" x14ac:dyDescent="0.25">
      <c r="A1019" s="54" t="s">
        <v>814</v>
      </c>
      <c r="B1019" s="8" t="s">
        <v>912</v>
      </c>
      <c r="C1019" s="81" t="s">
        <v>1127</v>
      </c>
      <c r="D1019" s="37"/>
      <c r="E1019" s="37"/>
      <c r="F1019" s="37"/>
      <c r="G1019" s="37"/>
      <c r="H1019" s="37"/>
      <c r="I1019" s="37"/>
      <c r="J1019" s="37"/>
      <c r="K1019" s="37"/>
      <c r="L1019" s="37"/>
      <c r="M1019" s="37"/>
      <c r="N1019" s="37">
        <v>17437</v>
      </c>
      <c r="O1019" s="37">
        <v>18161</v>
      </c>
      <c r="P1019" s="37">
        <v>15992</v>
      </c>
      <c r="Q1019" s="37">
        <v>16747</v>
      </c>
      <c r="R1019" s="37">
        <v>20026</v>
      </c>
      <c r="S1019" s="37">
        <v>22286</v>
      </c>
      <c r="T1019" s="66">
        <v>24831</v>
      </c>
      <c r="U1019" s="62">
        <v>29438</v>
      </c>
      <c r="V1019" s="67">
        <v>28483</v>
      </c>
      <c r="W1019" s="67">
        <v>26425</v>
      </c>
      <c r="X1019" s="67">
        <v>30926</v>
      </c>
      <c r="Y1019" s="67"/>
      <c r="Z1019" s="67"/>
      <c r="AA1019" s="154">
        <v>42023</v>
      </c>
      <c r="AB1019" s="154">
        <v>48779</v>
      </c>
      <c r="AC1019" s="147">
        <v>49607</v>
      </c>
      <c r="AD1019" s="147">
        <v>48837</v>
      </c>
      <c r="AE1019" s="47" t="str">
        <f t="shared" si="971"/>
        <v>NA</v>
      </c>
      <c r="AF1019" s="47" t="str">
        <f t="shared" si="972"/>
        <v>NA</v>
      </c>
      <c r="AG1019" s="47" t="str">
        <f t="shared" si="973"/>
        <v>NA</v>
      </c>
      <c r="AH1019" s="47" t="str">
        <f t="shared" si="974"/>
        <v>NA</v>
      </c>
      <c r="AI1019" s="47" t="str">
        <f t="shared" si="975"/>
        <v>NA</v>
      </c>
      <c r="AJ1019" s="47" t="str">
        <f t="shared" si="976"/>
        <v>NA</v>
      </c>
      <c r="AK1019" s="47" t="str">
        <f t="shared" si="977"/>
        <v>NA</v>
      </c>
      <c r="AL1019" s="47" t="str">
        <f t="shared" si="978"/>
        <v>NA</v>
      </c>
      <c r="AM1019" s="47" t="str">
        <f t="shared" si="979"/>
        <v>NA</v>
      </c>
      <c r="AN1019" s="47" t="str">
        <f t="shared" si="980"/>
        <v>NA</v>
      </c>
      <c r="AO1019" s="47">
        <f t="shared" si="981"/>
        <v>576</v>
      </c>
      <c r="AP1019" s="47">
        <f t="shared" si="982"/>
        <v>581</v>
      </c>
      <c r="AQ1019" s="47">
        <f t="shared" si="983"/>
        <v>627</v>
      </c>
      <c r="AR1019" s="47">
        <f t="shared" si="984"/>
        <v>648</v>
      </c>
      <c r="AS1019" s="47">
        <f t="shared" si="985"/>
        <v>637</v>
      </c>
      <c r="AT1019" s="47">
        <f t="shared" si="986"/>
        <v>637</v>
      </c>
      <c r="AU1019" s="47">
        <f t="shared" si="987"/>
        <v>650</v>
      </c>
      <c r="AV1019" s="47">
        <f t="shared" si="988"/>
        <v>651</v>
      </c>
      <c r="AW1019" s="47">
        <f t="shared" si="989"/>
        <v>686</v>
      </c>
      <c r="AX1019" s="47">
        <f t="shared" si="990"/>
        <v>617</v>
      </c>
      <c r="AY1019" s="47">
        <f t="shared" si="991"/>
        <v>612</v>
      </c>
      <c r="AZ1019" s="47" t="str">
        <f t="shared" si="992"/>
        <v>NA</v>
      </c>
      <c r="BA1019" s="47" t="str">
        <f t="shared" si="993"/>
        <v>NA</v>
      </c>
      <c r="BB1019" s="47">
        <f t="shared" si="967"/>
        <v>625</v>
      </c>
      <c r="BC1019" s="47">
        <f t="shared" si="968"/>
        <v>621</v>
      </c>
      <c r="BD1019" s="47">
        <f t="shared" si="969"/>
        <v>613</v>
      </c>
      <c r="BE1019" s="47">
        <f t="shared" si="970"/>
        <v>615</v>
      </c>
    </row>
    <row r="1020" spans="1:57" s="36" customFormat="1" ht="15" customHeight="1" x14ac:dyDescent="0.25">
      <c r="A1020" s="54" t="s">
        <v>1851</v>
      </c>
      <c r="B1020" s="82" t="s">
        <v>908</v>
      </c>
      <c r="C1020" s="81" t="s">
        <v>1127</v>
      </c>
      <c r="D1020" s="37"/>
      <c r="E1020" s="37"/>
      <c r="F1020" s="37"/>
      <c r="G1020" s="37"/>
      <c r="H1020" s="37"/>
      <c r="I1020" s="37"/>
      <c r="J1020" s="37"/>
      <c r="K1020" s="37"/>
      <c r="L1020" s="37"/>
      <c r="M1020" s="37"/>
      <c r="N1020" s="37"/>
      <c r="O1020" s="37"/>
      <c r="P1020" s="37"/>
      <c r="Q1020" s="37"/>
      <c r="R1020" s="37"/>
      <c r="S1020" s="37"/>
      <c r="T1020" s="66"/>
      <c r="U1020" s="62"/>
      <c r="V1020" s="67"/>
      <c r="W1020" s="67">
        <v>31251</v>
      </c>
      <c r="X1020" s="67">
        <v>32598</v>
      </c>
      <c r="Y1020" s="67"/>
      <c r="Z1020" s="67"/>
      <c r="AA1020" s="154">
        <v>41353</v>
      </c>
      <c r="AB1020" s="154">
        <v>46767</v>
      </c>
      <c r="AC1020" s="147">
        <v>47917</v>
      </c>
      <c r="AD1020" s="147">
        <v>46265</v>
      </c>
      <c r="AE1020" s="47" t="str">
        <f t="shared" si="971"/>
        <v>NA</v>
      </c>
      <c r="AF1020" s="47" t="str">
        <f t="shared" si="972"/>
        <v>NA</v>
      </c>
      <c r="AG1020" s="47" t="str">
        <f t="shared" si="973"/>
        <v>NA</v>
      </c>
      <c r="AH1020" s="47" t="str">
        <f t="shared" si="974"/>
        <v>NA</v>
      </c>
      <c r="AI1020" s="47" t="str">
        <f t="shared" si="975"/>
        <v>NA</v>
      </c>
      <c r="AJ1020" s="47" t="str">
        <f t="shared" si="976"/>
        <v>NA</v>
      </c>
      <c r="AK1020" s="47" t="str">
        <f t="shared" si="977"/>
        <v>NA</v>
      </c>
      <c r="AL1020" s="47" t="str">
        <f t="shared" si="978"/>
        <v>NA</v>
      </c>
      <c r="AM1020" s="47" t="str">
        <f t="shared" si="979"/>
        <v>NA</v>
      </c>
      <c r="AN1020" s="47" t="str">
        <f t="shared" si="980"/>
        <v>NA</v>
      </c>
      <c r="AO1020" s="47" t="str">
        <f t="shared" si="981"/>
        <v>NA</v>
      </c>
      <c r="AP1020" s="47" t="str">
        <f t="shared" si="982"/>
        <v>NA</v>
      </c>
      <c r="AQ1020" s="47" t="str">
        <f t="shared" si="983"/>
        <v>NA</v>
      </c>
      <c r="AR1020" s="47" t="str">
        <f t="shared" si="984"/>
        <v>NA</v>
      </c>
      <c r="AS1020" s="47" t="str">
        <f t="shared" si="985"/>
        <v>NA</v>
      </c>
      <c r="AT1020" s="47" t="str">
        <f t="shared" si="986"/>
        <v>NA</v>
      </c>
      <c r="AU1020" s="47" t="str">
        <f t="shared" si="987"/>
        <v>NA</v>
      </c>
      <c r="AV1020" s="47" t="str">
        <f t="shared" si="988"/>
        <v>NA</v>
      </c>
      <c r="AW1020" s="47" t="str">
        <f t="shared" si="989"/>
        <v>NA</v>
      </c>
      <c r="AX1020" s="47">
        <f t="shared" si="990"/>
        <v>586</v>
      </c>
      <c r="AY1020" s="47">
        <f t="shared" si="991"/>
        <v>599</v>
      </c>
      <c r="AZ1020" s="47" t="str">
        <f t="shared" si="992"/>
        <v>NA</v>
      </c>
      <c r="BA1020" s="47" t="str">
        <f t="shared" si="993"/>
        <v>NA</v>
      </c>
      <c r="BB1020" s="47">
        <f t="shared" si="967"/>
        <v>630</v>
      </c>
      <c r="BC1020" s="47">
        <f t="shared" si="968"/>
        <v>630</v>
      </c>
      <c r="BD1020" s="47">
        <f t="shared" si="969"/>
        <v>621</v>
      </c>
      <c r="BE1020" s="47">
        <f t="shared" si="970"/>
        <v>624</v>
      </c>
    </row>
    <row r="1021" spans="1:57" s="36" customFormat="1" ht="15" customHeight="1" x14ac:dyDescent="0.25">
      <c r="A1021" s="54" t="s">
        <v>578</v>
      </c>
      <c r="B1021" s="8" t="s">
        <v>912</v>
      </c>
      <c r="C1021" s="81" t="s">
        <v>1127</v>
      </c>
      <c r="D1021" s="37"/>
      <c r="E1021" s="37"/>
      <c r="F1021" s="37"/>
      <c r="G1021" s="37"/>
      <c r="H1021" s="37"/>
      <c r="I1021" s="37"/>
      <c r="J1021" s="37"/>
      <c r="K1021" s="37"/>
      <c r="L1021" s="37"/>
      <c r="M1021" s="37"/>
      <c r="N1021" s="37"/>
      <c r="O1021" s="37"/>
      <c r="P1021" s="37"/>
      <c r="Q1021" s="37"/>
      <c r="R1021" s="37"/>
      <c r="S1021" s="37"/>
      <c r="T1021" s="66">
        <v>35542</v>
      </c>
      <c r="U1021" s="62">
        <v>39964</v>
      </c>
      <c r="V1021" s="67">
        <v>42339</v>
      </c>
      <c r="W1021" s="67">
        <v>30509</v>
      </c>
      <c r="X1021" s="67">
        <v>33627</v>
      </c>
      <c r="Y1021" s="67"/>
      <c r="Z1021" s="67"/>
      <c r="AA1021" s="154">
        <v>41632</v>
      </c>
      <c r="AB1021" s="154">
        <v>46461</v>
      </c>
      <c r="AC1021" s="147">
        <v>45784</v>
      </c>
      <c r="AD1021" s="147">
        <v>45971</v>
      </c>
      <c r="AE1021" s="47" t="str">
        <f t="shared" si="971"/>
        <v>NA</v>
      </c>
      <c r="AF1021" s="47" t="str">
        <f t="shared" si="972"/>
        <v>NA</v>
      </c>
      <c r="AG1021" s="47" t="str">
        <f t="shared" si="973"/>
        <v>NA</v>
      </c>
      <c r="AH1021" s="47" t="str">
        <f t="shared" si="974"/>
        <v>NA</v>
      </c>
      <c r="AI1021" s="47" t="str">
        <f t="shared" si="975"/>
        <v>NA</v>
      </c>
      <c r="AJ1021" s="47" t="str">
        <f t="shared" si="976"/>
        <v>NA</v>
      </c>
      <c r="AK1021" s="47" t="str">
        <f t="shared" si="977"/>
        <v>NA</v>
      </c>
      <c r="AL1021" s="47" t="str">
        <f t="shared" si="978"/>
        <v>NA</v>
      </c>
      <c r="AM1021" s="47" t="str">
        <f t="shared" si="979"/>
        <v>NA</v>
      </c>
      <c r="AN1021" s="47" t="str">
        <f t="shared" si="980"/>
        <v>NA</v>
      </c>
      <c r="AO1021" s="47" t="str">
        <f t="shared" si="981"/>
        <v>NA</v>
      </c>
      <c r="AP1021" s="47" t="str">
        <f t="shared" si="982"/>
        <v>NA</v>
      </c>
      <c r="AQ1021" s="47" t="str">
        <f t="shared" si="983"/>
        <v>NA</v>
      </c>
      <c r="AR1021" s="47" t="str">
        <f t="shared" si="984"/>
        <v>NA</v>
      </c>
      <c r="AS1021" s="47" t="str">
        <f t="shared" si="985"/>
        <v>NA</v>
      </c>
      <c r="AT1021" s="47" t="str">
        <f t="shared" si="986"/>
        <v>NA</v>
      </c>
      <c r="AU1021" s="47">
        <f t="shared" si="987"/>
        <v>587</v>
      </c>
      <c r="AV1021" s="47">
        <f t="shared" si="988"/>
        <v>594</v>
      </c>
      <c r="AW1021" s="47">
        <f t="shared" si="989"/>
        <v>611</v>
      </c>
      <c r="AX1021" s="47">
        <f t="shared" si="990"/>
        <v>592</v>
      </c>
      <c r="AY1021" s="47">
        <f t="shared" si="991"/>
        <v>590</v>
      </c>
      <c r="AZ1021" s="47" t="str">
        <f t="shared" si="992"/>
        <v>NA</v>
      </c>
      <c r="BA1021" s="47" t="str">
        <f t="shared" si="993"/>
        <v>NA</v>
      </c>
      <c r="BB1021" s="47">
        <f t="shared" si="967"/>
        <v>626</v>
      </c>
      <c r="BC1021" s="47">
        <f t="shared" si="968"/>
        <v>633</v>
      </c>
      <c r="BD1021" s="47">
        <f t="shared" si="969"/>
        <v>625</v>
      </c>
      <c r="BE1021" s="47">
        <f t="shared" si="970"/>
        <v>625</v>
      </c>
    </row>
    <row r="1022" spans="1:57" s="36" customFormat="1" ht="15" customHeight="1" x14ac:dyDescent="0.25">
      <c r="A1022" s="54" t="s">
        <v>725</v>
      </c>
      <c r="B1022" s="8" t="s">
        <v>915</v>
      </c>
      <c r="C1022" s="81" t="s">
        <v>1127</v>
      </c>
      <c r="D1022" s="37"/>
      <c r="E1022" s="37"/>
      <c r="F1022" s="37"/>
      <c r="G1022" s="37"/>
      <c r="H1022" s="37"/>
      <c r="I1022" s="37"/>
      <c r="J1022" s="37"/>
      <c r="K1022" s="37"/>
      <c r="L1022" s="37"/>
      <c r="M1022" s="37"/>
      <c r="N1022" s="37"/>
      <c r="O1022" s="37">
        <v>12528</v>
      </c>
      <c r="P1022" s="37">
        <v>13224</v>
      </c>
      <c r="Q1022" s="37">
        <v>14248</v>
      </c>
      <c r="R1022" s="37">
        <v>16525</v>
      </c>
      <c r="S1022" s="37">
        <v>17528</v>
      </c>
      <c r="T1022" s="66">
        <v>21667</v>
      </c>
      <c r="U1022" s="62">
        <v>24748</v>
      </c>
      <c r="V1022" s="67">
        <v>23547</v>
      </c>
      <c r="W1022" s="67">
        <v>19823</v>
      </c>
      <c r="X1022" s="67">
        <v>26221</v>
      </c>
      <c r="Y1022" s="67"/>
      <c r="Z1022" s="67"/>
      <c r="AA1022" s="154">
        <v>39118</v>
      </c>
      <c r="AB1022" s="154">
        <v>44863</v>
      </c>
      <c r="AC1022" s="147"/>
      <c r="AD1022" s="147"/>
      <c r="AE1022" s="47" t="str">
        <f t="shared" si="971"/>
        <v>NA</v>
      </c>
      <c r="AF1022" s="47" t="str">
        <f t="shared" si="972"/>
        <v>NA</v>
      </c>
      <c r="AG1022" s="47" t="str">
        <f t="shared" si="973"/>
        <v>NA</v>
      </c>
      <c r="AH1022" s="47" t="str">
        <f t="shared" si="974"/>
        <v>NA</v>
      </c>
      <c r="AI1022" s="47" t="str">
        <f t="shared" si="975"/>
        <v>NA</v>
      </c>
      <c r="AJ1022" s="47" t="str">
        <f t="shared" si="976"/>
        <v>NA</v>
      </c>
      <c r="AK1022" s="47" t="str">
        <f t="shared" si="977"/>
        <v>NA</v>
      </c>
      <c r="AL1022" s="47" t="str">
        <f t="shared" si="978"/>
        <v>NA</v>
      </c>
      <c r="AM1022" s="47" t="str">
        <f t="shared" si="979"/>
        <v>NA</v>
      </c>
      <c r="AN1022" s="47" t="str">
        <f t="shared" si="980"/>
        <v>NA</v>
      </c>
      <c r="AO1022" s="47" t="str">
        <f t="shared" si="981"/>
        <v>NA</v>
      </c>
      <c r="AP1022" s="47">
        <f t="shared" si="982"/>
        <v>609</v>
      </c>
      <c r="AQ1022" s="47">
        <f t="shared" si="983"/>
        <v>649</v>
      </c>
      <c r="AR1022" s="47">
        <f t="shared" si="984"/>
        <v>674</v>
      </c>
      <c r="AS1022" s="47">
        <f t="shared" si="985"/>
        <v>662</v>
      </c>
      <c r="AT1022" s="47">
        <f t="shared" si="986"/>
        <v>679</v>
      </c>
      <c r="AU1022" s="47">
        <f t="shared" si="987"/>
        <v>674</v>
      </c>
      <c r="AV1022" s="47">
        <f t="shared" si="988"/>
        <v>682</v>
      </c>
      <c r="AW1022" s="47">
        <f t="shared" si="989"/>
        <v>740</v>
      </c>
      <c r="AX1022" s="47">
        <f t="shared" si="990"/>
        <v>665</v>
      </c>
      <c r="AY1022" s="47">
        <f t="shared" si="991"/>
        <v>636</v>
      </c>
      <c r="AZ1022" s="47" t="str">
        <f t="shared" si="992"/>
        <v>NA</v>
      </c>
      <c r="BA1022" s="47" t="str">
        <f t="shared" si="993"/>
        <v>NA</v>
      </c>
      <c r="BB1022" s="47">
        <f t="shared" si="967"/>
        <v>639</v>
      </c>
      <c r="BC1022" s="47">
        <f t="shared" si="968"/>
        <v>636</v>
      </c>
      <c r="BD1022" s="47" t="str">
        <f t="shared" si="969"/>
        <v>NA</v>
      </c>
      <c r="BE1022" s="47" t="str">
        <f t="shared" si="970"/>
        <v>NA</v>
      </c>
    </row>
    <row r="1023" spans="1:57" s="36" customFormat="1" ht="15" customHeight="1" x14ac:dyDescent="0.25">
      <c r="A1023" s="54" t="s">
        <v>181</v>
      </c>
      <c r="B1023" s="8" t="s">
        <v>915</v>
      </c>
      <c r="C1023" s="81" t="s">
        <v>1127</v>
      </c>
      <c r="D1023" s="37"/>
      <c r="E1023" s="37"/>
      <c r="F1023" s="37"/>
      <c r="G1023" s="37"/>
      <c r="H1023" s="37"/>
      <c r="I1023" s="37"/>
      <c r="J1023" s="37"/>
      <c r="K1023" s="37"/>
      <c r="L1023" s="37"/>
      <c r="M1023" s="37"/>
      <c r="N1023" s="37"/>
      <c r="O1023" s="37"/>
      <c r="P1023" s="37"/>
      <c r="Q1023" s="37"/>
      <c r="R1023" s="37"/>
      <c r="S1023" s="37"/>
      <c r="T1023" s="66"/>
      <c r="U1023" s="62"/>
      <c r="V1023" s="67">
        <v>34290</v>
      </c>
      <c r="W1023" s="67">
        <v>27851</v>
      </c>
      <c r="X1023" s="67">
        <v>30773</v>
      </c>
      <c r="Y1023" s="67"/>
      <c r="Z1023" s="67"/>
      <c r="AA1023" s="153" t="s">
        <v>2174</v>
      </c>
      <c r="AB1023" s="154">
        <v>43764</v>
      </c>
      <c r="AC1023" s="147">
        <v>41266</v>
      </c>
      <c r="AD1023" s="147">
        <v>39280</v>
      </c>
      <c r="AE1023" s="47" t="str">
        <f t="shared" si="971"/>
        <v>NA</v>
      </c>
      <c r="AF1023" s="47" t="str">
        <f t="shared" si="972"/>
        <v>NA</v>
      </c>
      <c r="AG1023" s="47" t="str">
        <f t="shared" si="973"/>
        <v>NA</v>
      </c>
      <c r="AH1023" s="47" t="str">
        <f t="shared" si="974"/>
        <v>NA</v>
      </c>
      <c r="AI1023" s="47" t="str">
        <f t="shared" si="975"/>
        <v>NA</v>
      </c>
      <c r="AJ1023" s="47" t="str">
        <f t="shared" si="976"/>
        <v>NA</v>
      </c>
      <c r="AK1023" s="47" t="str">
        <f t="shared" si="977"/>
        <v>NA</v>
      </c>
      <c r="AL1023" s="47" t="str">
        <f t="shared" si="978"/>
        <v>NA</v>
      </c>
      <c r="AM1023" s="47" t="str">
        <f t="shared" si="979"/>
        <v>NA</v>
      </c>
      <c r="AN1023" s="47" t="str">
        <f t="shared" si="980"/>
        <v>NA</v>
      </c>
      <c r="AO1023" s="47" t="str">
        <f t="shared" si="981"/>
        <v>NA</v>
      </c>
      <c r="AP1023" s="47" t="str">
        <f t="shared" si="982"/>
        <v>NA</v>
      </c>
      <c r="AQ1023" s="47" t="str">
        <f t="shared" si="983"/>
        <v>NA</v>
      </c>
      <c r="AR1023" s="47" t="str">
        <f t="shared" si="984"/>
        <v>NA</v>
      </c>
      <c r="AS1023" s="47" t="str">
        <f t="shared" si="985"/>
        <v>NA</v>
      </c>
      <c r="AT1023" s="47" t="str">
        <f t="shared" si="986"/>
        <v>NA</v>
      </c>
      <c r="AU1023" s="47" t="str">
        <f t="shared" si="987"/>
        <v>NA</v>
      </c>
      <c r="AV1023" s="47" t="str">
        <f t="shared" si="988"/>
        <v>NA</v>
      </c>
      <c r="AW1023" s="47">
        <f t="shared" si="989"/>
        <v>652</v>
      </c>
      <c r="AX1023" s="47">
        <f t="shared" si="990"/>
        <v>611</v>
      </c>
      <c r="AY1023" s="47">
        <f t="shared" si="991"/>
        <v>614</v>
      </c>
      <c r="AZ1023" s="47" t="str">
        <f t="shared" si="992"/>
        <v>NA</v>
      </c>
      <c r="BA1023" s="47" t="str">
        <f t="shared" si="993"/>
        <v>NA</v>
      </c>
      <c r="BB1023" s="47" t="e">
        <f t="shared" si="967"/>
        <v>#VALUE!</v>
      </c>
      <c r="BC1023" s="47">
        <f t="shared" si="968"/>
        <v>640</v>
      </c>
      <c r="BD1023" s="47">
        <f t="shared" si="969"/>
        <v>645</v>
      </c>
      <c r="BE1023" s="47">
        <f t="shared" si="970"/>
        <v>658</v>
      </c>
    </row>
    <row r="1024" spans="1:57" s="36" customFormat="1" ht="15" customHeight="1" x14ac:dyDescent="0.25">
      <c r="A1024" s="54" t="s">
        <v>970</v>
      </c>
      <c r="B1024" s="8" t="s">
        <v>912</v>
      </c>
      <c r="C1024" s="81" t="s">
        <v>1127</v>
      </c>
      <c r="D1024" s="37"/>
      <c r="E1024" s="37"/>
      <c r="F1024" s="37"/>
      <c r="G1024" s="37"/>
      <c r="H1024" s="37"/>
      <c r="I1024" s="37"/>
      <c r="J1024" s="37"/>
      <c r="K1024" s="37"/>
      <c r="L1024" s="37"/>
      <c r="M1024" s="37"/>
      <c r="N1024" s="37"/>
      <c r="O1024" s="37"/>
      <c r="P1024" s="37"/>
      <c r="Q1024" s="37"/>
      <c r="R1024" s="37"/>
      <c r="S1024" s="37">
        <v>22402</v>
      </c>
      <c r="T1024" s="62">
        <v>23756</v>
      </c>
      <c r="U1024" s="133">
        <f>((V1024-T1024)/2)+T1024</f>
        <v>24858.5</v>
      </c>
      <c r="V1024" s="67">
        <v>25961</v>
      </c>
      <c r="W1024" s="67">
        <v>23303</v>
      </c>
      <c r="X1024" s="67">
        <v>24931</v>
      </c>
      <c r="Y1024" s="67"/>
      <c r="Z1024" s="67"/>
      <c r="AA1024" s="154">
        <v>36206</v>
      </c>
      <c r="AB1024" s="154">
        <v>42001</v>
      </c>
      <c r="AC1024" s="147">
        <v>41856</v>
      </c>
      <c r="AD1024" s="147">
        <v>39279</v>
      </c>
      <c r="AE1024" s="47" t="str">
        <f t="shared" si="971"/>
        <v>NA</v>
      </c>
      <c r="AF1024" s="47" t="str">
        <f t="shared" si="972"/>
        <v>NA</v>
      </c>
      <c r="AG1024" s="47" t="str">
        <f t="shared" si="973"/>
        <v>NA</v>
      </c>
      <c r="AH1024" s="47" t="str">
        <f t="shared" si="974"/>
        <v>NA</v>
      </c>
      <c r="AI1024" s="47" t="str">
        <f t="shared" si="975"/>
        <v>NA</v>
      </c>
      <c r="AJ1024" s="47" t="str">
        <f t="shared" si="976"/>
        <v>NA</v>
      </c>
      <c r="AK1024" s="47" t="str">
        <f t="shared" si="977"/>
        <v>NA</v>
      </c>
      <c r="AL1024" s="47" t="str">
        <f t="shared" si="978"/>
        <v>NA</v>
      </c>
      <c r="AM1024" s="47" t="str">
        <f t="shared" si="979"/>
        <v>NA</v>
      </c>
      <c r="AN1024" s="47" t="str">
        <f t="shared" si="980"/>
        <v>NA</v>
      </c>
      <c r="AO1024" s="47" t="str">
        <f t="shared" si="981"/>
        <v>NA</v>
      </c>
      <c r="AP1024" s="47" t="str">
        <f t="shared" si="982"/>
        <v>NA</v>
      </c>
      <c r="AQ1024" s="47" t="str">
        <f t="shared" si="983"/>
        <v>NA</v>
      </c>
      <c r="AR1024" s="47" t="str">
        <f t="shared" si="984"/>
        <v>NA</v>
      </c>
      <c r="AS1024" s="47" t="str">
        <f t="shared" si="985"/>
        <v>NA</v>
      </c>
      <c r="AT1024" s="47">
        <f t="shared" si="986"/>
        <v>635</v>
      </c>
      <c r="AU1024" s="47">
        <f t="shared" si="987"/>
        <v>658</v>
      </c>
      <c r="AV1024" s="47">
        <f t="shared" si="988"/>
        <v>681</v>
      </c>
      <c r="AW1024" s="47">
        <f t="shared" si="989"/>
        <v>710</v>
      </c>
      <c r="AX1024" s="47">
        <f t="shared" si="990"/>
        <v>640</v>
      </c>
      <c r="AY1024" s="47">
        <f t="shared" si="991"/>
        <v>645</v>
      </c>
      <c r="AZ1024" s="47" t="str">
        <f t="shared" si="992"/>
        <v>NA</v>
      </c>
      <c r="BA1024" s="47" t="str">
        <f t="shared" si="993"/>
        <v>NA</v>
      </c>
      <c r="BB1024" s="47">
        <f t="shared" si="967"/>
        <v>651</v>
      </c>
      <c r="BC1024" s="47">
        <f t="shared" si="968"/>
        <v>647</v>
      </c>
      <c r="BD1024" s="47">
        <f t="shared" si="969"/>
        <v>643</v>
      </c>
      <c r="BE1024" s="47">
        <f t="shared" si="970"/>
        <v>659</v>
      </c>
    </row>
    <row r="1025" spans="1:57" s="36" customFormat="1" ht="15" customHeight="1" x14ac:dyDescent="0.25">
      <c r="A1025" s="54" t="s">
        <v>442</v>
      </c>
      <c r="B1025" s="8" t="s">
        <v>915</v>
      </c>
      <c r="C1025" s="81" t="s">
        <v>1127</v>
      </c>
      <c r="D1025" s="37"/>
      <c r="E1025" s="37"/>
      <c r="F1025" s="37"/>
      <c r="G1025" s="37"/>
      <c r="H1025" s="37"/>
      <c r="I1025" s="37"/>
      <c r="J1025" s="37"/>
      <c r="K1025" s="37"/>
      <c r="L1025" s="37"/>
      <c r="M1025" s="37"/>
      <c r="N1025" s="37"/>
      <c r="O1025" s="37"/>
      <c r="P1025" s="37">
        <v>13399</v>
      </c>
      <c r="Q1025" s="37">
        <v>14200</v>
      </c>
      <c r="R1025" s="98">
        <f>((T1025-Q1025)/3)+Q1025</f>
        <v>15272</v>
      </c>
      <c r="S1025" s="98">
        <f>((T1025-Q1025)/3)+R1025</f>
        <v>16344</v>
      </c>
      <c r="T1025" s="66">
        <v>17416</v>
      </c>
      <c r="U1025" s="62">
        <v>22061</v>
      </c>
      <c r="V1025" s="67">
        <v>22672</v>
      </c>
      <c r="W1025" s="67">
        <v>19839</v>
      </c>
      <c r="X1025" s="67">
        <v>23892</v>
      </c>
      <c r="Y1025" s="67"/>
      <c r="Z1025" s="67"/>
      <c r="AA1025" s="154">
        <v>34085</v>
      </c>
      <c r="AB1025" s="154">
        <v>40629</v>
      </c>
      <c r="AC1025" s="147">
        <v>42107</v>
      </c>
      <c r="AD1025" s="147">
        <v>40846</v>
      </c>
      <c r="AE1025" s="47" t="str">
        <f t="shared" si="971"/>
        <v>NA</v>
      </c>
      <c r="AF1025" s="47" t="str">
        <f t="shared" si="972"/>
        <v>NA</v>
      </c>
      <c r="AG1025" s="47" t="str">
        <f t="shared" si="973"/>
        <v>NA</v>
      </c>
      <c r="AH1025" s="47" t="str">
        <f t="shared" si="974"/>
        <v>NA</v>
      </c>
      <c r="AI1025" s="47" t="str">
        <f t="shared" si="975"/>
        <v>NA</v>
      </c>
      <c r="AJ1025" s="47" t="str">
        <f t="shared" si="976"/>
        <v>NA</v>
      </c>
      <c r="AK1025" s="47" t="str">
        <f t="shared" si="977"/>
        <v>NA</v>
      </c>
      <c r="AL1025" s="47" t="str">
        <f t="shared" si="978"/>
        <v>NA</v>
      </c>
      <c r="AM1025" s="47" t="str">
        <f t="shared" si="979"/>
        <v>NA</v>
      </c>
      <c r="AN1025" s="47" t="str">
        <f t="shared" si="980"/>
        <v>NA</v>
      </c>
      <c r="AO1025" s="47" t="str">
        <f t="shared" si="981"/>
        <v>NA</v>
      </c>
      <c r="AP1025" s="47" t="str">
        <f t="shared" si="982"/>
        <v>NA</v>
      </c>
      <c r="AQ1025" s="47">
        <f t="shared" si="983"/>
        <v>648</v>
      </c>
      <c r="AR1025" s="47">
        <f t="shared" si="984"/>
        <v>678</v>
      </c>
      <c r="AS1025" s="47">
        <f t="shared" si="985"/>
        <v>671</v>
      </c>
      <c r="AT1025" s="47">
        <f t="shared" si="986"/>
        <v>685</v>
      </c>
      <c r="AU1025" s="47">
        <f t="shared" si="987"/>
        <v>711</v>
      </c>
      <c r="AV1025" s="47">
        <f t="shared" si="988"/>
        <v>704</v>
      </c>
      <c r="AW1025" s="47">
        <f t="shared" si="989"/>
        <v>746</v>
      </c>
      <c r="AX1025" s="47">
        <f t="shared" si="990"/>
        <v>664</v>
      </c>
      <c r="AY1025" s="47">
        <f t="shared" si="991"/>
        <v>658</v>
      </c>
      <c r="AZ1025" s="47" t="str">
        <f t="shared" si="992"/>
        <v>NA</v>
      </c>
      <c r="BA1025" s="47" t="str">
        <f t="shared" si="993"/>
        <v>NA</v>
      </c>
      <c r="BB1025" s="47">
        <f t="shared" si="967"/>
        <v>657</v>
      </c>
      <c r="BC1025" s="47">
        <f t="shared" si="968"/>
        <v>652</v>
      </c>
      <c r="BD1025" s="47">
        <f t="shared" si="969"/>
        <v>642</v>
      </c>
      <c r="BE1025" s="47">
        <f t="shared" si="970"/>
        <v>648</v>
      </c>
    </row>
    <row r="1026" spans="1:57" s="36" customFormat="1" ht="15" customHeight="1" x14ac:dyDescent="0.25">
      <c r="A1026" s="153" t="s">
        <v>2221</v>
      </c>
      <c r="B1026" s="153" t="s">
        <v>940</v>
      </c>
      <c r="C1026" s="153" t="s">
        <v>1127</v>
      </c>
      <c r="D1026" s="37"/>
      <c r="E1026" s="37"/>
      <c r="F1026" s="37"/>
      <c r="G1026" s="37"/>
      <c r="H1026" s="37"/>
      <c r="I1026" s="37"/>
      <c r="J1026" s="37"/>
      <c r="K1026" s="37"/>
      <c r="L1026" s="37"/>
      <c r="M1026" s="37"/>
      <c r="N1026" s="37"/>
      <c r="O1026" s="37"/>
      <c r="P1026" s="37"/>
      <c r="Q1026" s="37"/>
      <c r="R1026" s="37"/>
      <c r="S1026" s="37"/>
      <c r="T1026" s="66"/>
      <c r="U1026" s="66"/>
      <c r="V1026" s="118"/>
      <c r="W1026" s="118"/>
      <c r="X1026" s="118"/>
      <c r="Y1026" s="118"/>
      <c r="Z1026" s="118"/>
      <c r="AA1026" s="154">
        <v>38734</v>
      </c>
      <c r="AB1026" s="154">
        <v>40421</v>
      </c>
      <c r="AC1026" s="147"/>
      <c r="AD1026" s="147"/>
      <c r="AE1026" s="119"/>
      <c r="AF1026" s="119"/>
      <c r="AG1026" s="119"/>
      <c r="AH1026" s="119"/>
      <c r="AI1026" s="119"/>
      <c r="AJ1026" s="119"/>
      <c r="AK1026" s="119"/>
      <c r="AL1026" s="119"/>
      <c r="AM1026" s="119"/>
      <c r="AN1026" s="119"/>
      <c r="AO1026" s="119"/>
      <c r="AP1026" s="119"/>
      <c r="AQ1026" s="119"/>
      <c r="AR1026" s="119"/>
      <c r="AS1026" s="119"/>
      <c r="AT1026" s="119"/>
      <c r="AU1026" s="119"/>
      <c r="AV1026" s="119"/>
      <c r="AW1026" s="119"/>
      <c r="AX1026" s="119"/>
      <c r="AY1026" s="119"/>
      <c r="AZ1026" s="119"/>
      <c r="BA1026" s="119"/>
      <c r="BB1026" s="47">
        <f t="shared" si="967"/>
        <v>641</v>
      </c>
      <c r="BC1026" s="47">
        <f t="shared" si="968"/>
        <v>653</v>
      </c>
      <c r="BD1026" s="47" t="str">
        <f t="shared" si="969"/>
        <v>NA</v>
      </c>
      <c r="BE1026" s="47" t="str">
        <f t="shared" si="970"/>
        <v>NA</v>
      </c>
    </row>
    <row r="1027" spans="1:57" s="36" customFormat="1" ht="15" customHeight="1" x14ac:dyDescent="0.25">
      <c r="A1027" s="54" t="s">
        <v>321</v>
      </c>
      <c r="B1027" s="8" t="s">
        <v>907</v>
      </c>
      <c r="C1027" s="81" t="s">
        <v>1127</v>
      </c>
      <c r="D1027" s="37"/>
      <c r="E1027" s="37"/>
      <c r="F1027" s="37"/>
      <c r="G1027" s="37"/>
      <c r="H1027" s="37"/>
      <c r="I1027" s="37"/>
      <c r="J1027" s="37"/>
      <c r="K1027" s="37"/>
      <c r="L1027" s="37"/>
      <c r="M1027" s="37"/>
      <c r="N1027" s="37"/>
      <c r="O1027" s="37">
        <v>11318</v>
      </c>
      <c r="P1027" s="37">
        <v>11165</v>
      </c>
      <c r="Q1027" s="37">
        <v>11265</v>
      </c>
      <c r="R1027" s="37">
        <v>12355</v>
      </c>
      <c r="S1027" s="37">
        <v>12584</v>
      </c>
      <c r="T1027" s="66">
        <v>14168</v>
      </c>
      <c r="U1027" s="62">
        <v>23469</v>
      </c>
      <c r="V1027" s="67">
        <v>26862</v>
      </c>
      <c r="W1027" s="67">
        <v>22368</v>
      </c>
      <c r="X1027" s="67">
        <v>24395</v>
      </c>
      <c r="Y1027" s="67"/>
      <c r="Z1027" s="67"/>
      <c r="AA1027" s="154">
        <v>33490</v>
      </c>
      <c r="AB1027" s="154">
        <v>40091</v>
      </c>
      <c r="AC1027" s="147">
        <v>40282</v>
      </c>
      <c r="AD1027" s="147">
        <v>39099</v>
      </c>
      <c r="AE1027" s="47" t="str">
        <f t="shared" ref="AE1027:AE1036" si="994">IF(D1027&gt;0,RANK(D1027,D$22:D$1192),"NA")</f>
        <v>NA</v>
      </c>
      <c r="AF1027" s="47" t="str">
        <f t="shared" ref="AF1027:AF1036" si="995">IF(E1027&gt;0,RANK(E1027,E$22:E$1192),"NA")</f>
        <v>NA</v>
      </c>
      <c r="AG1027" s="47" t="str">
        <f t="shared" ref="AG1027:AG1036" si="996">IF(F1027&gt;0,RANK(F1027,F$22:F$1192),"NA")</f>
        <v>NA</v>
      </c>
      <c r="AH1027" s="47" t="str">
        <f t="shared" ref="AH1027:AH1036" si="997">IF(G1027&gt;0,RANK(G1027,G$22:G$1192),"NA")</f>
        <v>NA</v>
      </c>
      <c r="AI1027" s="47" t="str">
        <f t="shared" ref="AI1027:AI1036" si="998">IF(H1027&gt;0,RANK(H1027,H$22:H$1192),"NA")</f>
        <v>NA</v>
      </c>
      <c r="AJ1027" s="47" t="str">
        <f t="shared" ref="AJ1027:AJ1036" si="999">IF(I1027&gt;0,RANK(I1027,I$22:I$1192),"NA")</f>
        <v>NA</v>
      </c>
      <c r="AK1027" s="47" t="str">
        <f t="shared" ref="AK1027:AK1036" si="1000">IF(J1027&gt;0,RANK(J1027,J$22:J$1192),"NA")</f>
        <v>NA</v>
      </c>
      <c r="AL1027" s="47" t="str">
        <f t="shared" ref="AL1027:AL1036" si="1001">IF(K1027&gt;0,RANK(K1027,K$22:K$1192),"NA")</f>
        <v>NA</v>
      </c>
      <c r="AM1027" s="47" t="str">
        <f t="shared" ref="AM1027:AM1036" si="1002">IF(L1027&gt;0,RANK(L1027,L$22:L$1192),"NA")</f>
        <v>NA</v>
      </c>
      <c r="AN1027" s="47" t="str">
        <f t="shared" ref="AN1027:AN1036" si="1003">IF(M1027&gt;0,RANK(M1027,M$22:M$1192),"NA")</f>
        <v>NA</v>
      </c>
      <c r="AO1027" s="47" t="str">
        <f t="shared" ref="AO1027:AO1036" si="1004">IF(N1027&gt;0,RANK(N1027,N$22:N$1192),"NA")</f>
        <v>NA</v>
      </c>
      <c r="AP1027" s="47">
        <f t="shared" ref="AP1027:AP1036" si="1005">IF(O1027&gt;0,RANK(O1027,O$22:O$1192),"NA")</f>
        <v>615</v>
      </c>
      <c r="AQ1027" s="47">
        <f t="shared" ref="AQ1027:AQ1036" si="1006">IF(P1027&gt;0,RANK(P1027,P$22:P$1192),"NA")</f>
        <v>660</v>
      </c>
      <c r="AR1027" s="47">
        <f t="shared" ref="AR1027:AR1036" si="1007">IF(Q1027&gt;0,RANK(Q1027,Q$22:Q$1192),"NA")</f>
        <v>698</v>
      </c>
      <c r="AS1027" s="47">
        <f t="shared" ref="AS1027:AS1036" si="1008">IF(R1027&gt;0,RANK(R1027,R$22:R$1192),"NA")</f>
        <v>694</v>
      </c>
      <c r="AT1027" s="47">
        <f t="shared" ref="AT1027:AT1036" si="1009">IF(S1027&gt;0,RANK(S1027,S$22:S$1192),"NA")</f>
        <v>706</v>
      </c>
      <c r="AU1027" s="47">
        <f t="shared" ref="AU1027:AU1036" si="1010">IF(T1027&gt;0,RANK(T1027,T$22:T$1192),"NA")</f>
        <v>738</v>
      </c>
      <c r="AV1027" s="47">
        <f t="shared" ref="AV1027:AV1036" si="1011">IF(U1027&gt;0,RANK(U1027,U$22:U$1192),"NA")</f>
        <v>692</v>
      </c>
      <c r="AW1027" s="47">
        <f t="shared" ref="AW1027:AW1036" si="1012">IF(V1027&gt;0,RANK(V1027,V$22:V$1192),"NA")</f>
        <v>702</v>
      </c>
      <c r="AX1027" s="47">
        <f t="shared" ref="AX1027:AX1036" si="1013">IF(W1027&gt;0,RANK(W1027,W$22:W$1192),"NA")</f>
        <v>644</v>
      </c>
      <c r="AY1027" s="47">
        <f t="shared" ref="AY1027:AY1036" si="1014">IF(X1027&gt;0,RANK(X1027,X$22:X$1192),"NA")</f>
        <v>651</v>
      </c>
      <c r="AZ1027" s="47" t="str">
        <f t="shared" ref="AZ1027:AZ1036" si="1015">IF(Y1027&gt;0,RANK(Y1027,Y$22:Y$1192),"NA")</f>
        <v>NA</v>
      </c>
      <c r="BA1027" s="47" t="str">
        <f t="shared" ref="BA1027:BA1036" si="1016">IF(Z1027&gt;0,RANK(Z1027,Z$22:Z$1192),"NA")</f>
        <v>NA</v>
      </c>
      <c r="BB1027" s="47">
        <f t="shared" si="967"/>
        <v>664</v>
      </c>
      <c r="BC1027" s="47">
        <f t="shared" si="968"/>
        <v>656</v>
      </c>
      <c r="BD1027" s="47">
        <f t="shared" si="969"/>
        <v>652</v>
      </c>
      <c r="BE1027" s="47">
        <f t="shared" si="970"/>
        <v>660</v>
      </c>
    </row>
    <row r="1028" spans="1:57" s="36" customFormat="1" ht="15" customHeight="1" x14ac:dyDescent="0.25">
      <c r="A1028" s="54" t="s">
        <v>2232</v>
      </c>
      <c r="B1028" s="157" t="s">
        <v>915</v>
      </c>
      <c r="C1028" s="157" t="s">
        <v>1127</v>
      </c>
      <c r="D1028" s="37"/>
      <c r="E1028" s="37"/>
      <c r="F1028" s="37"/>
      <c r="G1028" s="37"/>
      <c r="H1028" s="37"/>
      <c r="I1028" s="37"/>
      <c r="J1028" s="37"/>
      <c r="K1028" s="37"/>
      <c r="L1028" s="37"/>
      <c r="M1028" s="37"/>
      <c r="N1028" s="37"/>
      <c r="O1028" s="37"/>
      <c r="P1028" s="37"/>
      <c r="Q1028" s="37"/>
      <c r="R1028" s="37"/>
      <c r="S1028" s="37"/>
      <c r="T1028" s="66">
        <v>12505</v>
      </c>
      <c r="U1028" s="62">
        <v>15276</v>
      </c>
      <c r="V1028" s="67">
        <v>17676</v>
      </c>
      <c r="W1028" s="67">
        <v>16933</v>
      </c>
      <c r="X1028" s="67">
        <v>19690</v>
      </c>
      <c r="Y1028" s="67"/>
      <c r="Z1028" s="67"/>
      <c r="AA1028" s="156">
        <v>30695</v>
      </c>
      <c r="AB1028" s="156">
        <v>39367</v>
      </c>
      <c r="AC1028" s="147">
        <v>44087</v>
      </c>
      <c r="AD1028" s="147">
        <v>43550</v>
      </c>
      <c r="AE1028" s="47" t="str">
        <f t="shared" si="994"/>
        <v>NA</v>
      </c>
      <c r="AF1028" s="47" t="str">
        <f t="shared" si="995"/>
        <v>NA</v>
      </c>
      <c r="AG1028" s="47" t="str">
        <f t="shared" si="996"/>
        <v>NA</v>
      </c>
      <c r="AH1028" s="47" t="str">
        <f t="shared" si="997"/>
        <v>NA</v>
      </c>
      <c r="AI1028" s="47" t="str">
        <f t="shared" si="998"/>
        <v>NA</v>
      </c>
      <c r="AJ1028" s="47" t="str">
        <f t="shared" si="999"/>
        <v>NA</v>
      </c>
      <c r="AK1028" s="47" t="str">
        <f t="shared" si="1000"/>
        <v>NA</v>
      </c>
      <c r="AL1028" s="47" t="str">
        <f t="shared" si="1001"/>
        <v>NA</v>
      </c>
      <c r="AM1028" s="47" t="str">
        <f t="shared" si="1002"/>
        <v>NA</v>
      </c>
      <c r="AN1028" s="47" t="str">
        <f t="shared" si="1003"/>
        <v>NA</v>
      </c>
      <c r="AO1028" s="47" t="str">
        <f t="shared" si="1004"/>
        <v>NA</v>
      </c>
      <c r="AP1028" s="47" t="str">
        <f t="shared" si="1005"/>
        <v>NA</v>
      </c>
      <c r="AQ1028" s="47" t="str">
        <f t="shared" si="1006"/>
        <v>NA</v>
      </c>
      <c r="AR1028" s="47" t="str">
        <f t="shared" si="1007"/>
        <v>NA</v>
      </c>
      <c r="AS1028" s="47" t="str">
        <f t="shared" si="1008"/>
        <v>NA</v>
      </c>
      <c r="AT1028" s="47" t="str">
        <f t="shared" si="1009"/>
        <v>NA</v>
      </c>
      <c r="AU1028" s="47">
        <f t="shared" si="1010"/>
        <v>750</v>
      </c>
      <c r="AV1028" s="47">
        <f t="shared" si="1011"/>
        <v>755</v>
      </c>
      <c r="AW1028" s="47">
        <f t="shared" si="1012"/>
        <v>792</v>
      </c>
      <c r="AX1028" s="47">
        <f t="shared" si="1013"/>
        <v>688</v>
      </c>
      <c r="AY1028" s="47">
        <f t="shared" si="1014"/>
        <v>684</v>
      </c>
      <c r="AZ1028" s="47" t="str">
        <f t="shared" si="1015"/>
        <v>NA</v>
      </c>
      <c r="BA1028" s="47" t="str">
        <f t="shared" si="1016"/>
        <v>NA</v>
      </c>
      <c r="BB1028" s="47">
        <f t="shared" si="967"/>
        <v>678</v>
      </c>
      <c r="BC1028" s="47">
        <f t="shared" si="968"/>
        <v>660</v>
      </c>
      <c r="BD1028" s="47">
        <f t="shared" si="969"/>
        <v>635</v>
      </c>
      <c r="BE1028" s="47">
        <f t="shared" si="970"/>
        <v>638</v>
      </c>
    </row>
    <row r="1029" spans="1:57" s="36" customFormat="1" ht="15" customHeight="1" x14ac:dyDescent="0.25">
      <c r="A1029" s="54" t="s">
        <v>296</v>
      </c>
      <c r="B1029" s="8" t="s">
        <v>907</v>
      </c>
      <c r="C1029" s="81" t="s">
        <v>1127</v>
      </c>
      <c r="D1029" s="37"/>
      <c r="E1029" s="37"/>
      <c r="F1029" s="37"/>
      <c r="G1029" s="37"/>
      <c r="H1029" s="37"/>
      <c r="I1029" s="37"/>
      <c r="J1029" s="37"/>
      <c r="K1029" s="37"/>
      <c r="L1029" s="37"/>
      <c r="M1029" s="37"/>
      <c r="N1029" s="37"/>
      <c r="O1029" s="37"/>
      <c r="P1029" s="37"/>
      <c r="Q1029" s="37"/>
      <c r="R1029" s="37">
        <v>22083</v>
      </c>
      <c r="S1029" s="37">
        <v>25409</v>
      </c>
      <c r="T1029" s="66">
        <v>31404</v>
      </c>
      <c r="U1029" s="62">
        <v>36616</v>
      </c>
      <c r="V1029" s="67">
        <v>34098</v>
      </c>
      <c r="W1029" s="67">
        <v>23486</v>
      </c>
      <c r="X1029" s="67">
        <v>25044</v>
      </c>
      <c r="Y1029" s="67"/>
      <c r="Z1029" s="67"/>
      <c r="AA1029" s="154">
        <v>31040</v>
      </c>
      <c r="AB1029" s="154">
        <v>37567</v>
      </c>
      <c r="AC1029" s="147">
        <v>39308</v>
      </c>
      <c r="AD1029" s="147">
        <v>39606</v>
      </c>
      <c r="AE1029" s="47" t="str">
        <f t="shared" si="994"/>
        <v>NA</v>
      </c>
      <c r="AF1029" s="47" t="str">
        <f t="shared" si="995"/>
        <v>NA</v>
      </c>
      <c r="AG1029" s="47" t="str">
        <f t="shared" si="996"/>
        <v>NA</v>
      </c>
      <c r="AH1029" s="47" t="str">
        <f t="shared" si="997"/>
        <v>NA</v>
      </c>
      <c r="AI1029" s="47" t="str">
        <f t="shared" si="998"/>
        <v>NA</v>
      </c>
      <c r="AJ1029" s="47" t="str">
        <f t="shared" si="999"/>
        <v>NA</v>
      </c>
      <c r="AK1029" s="47" t="str">
        <f t="shared" si="1000"/>
        <v>NA</v>
      </c>
      <c r="AL1029" s="47" t="str">
        <f t="shared" si="1001"/>
        <v>NA</v>
      </c>
      <c r="AM1029" s="47" t="str">
        <f t="shared" si="1002"/>
        <v>NA</v>
      </c>
      <c r="AN1029" s="47" t="str">
        <f t="shared" si="1003"/>
        <v>NA</v>
      </c>
      <c r="AO1029" s="47" t="str">
        <f t="shared" si="1004"/>
        <v>NA</v>
      </c>
      <c r="AP1029" s="47" t="str">
        <f t="shared" si="1005"/>
        <v>NA</v>
      </c>
      <c r="AQ1029" s="47" t="str">
        <f t="shared" si="1006"/>
        <v>NA</v>
      </c>
      <c r="AR1029" s="47" t="str">
        <f t="shared" si="1007"/>
        <v>NA</v>
      </c>
      <c r="AS1029" s="47">
        <f t="shared" si="1008"/>
        <v>624</v>
      </c>
      <c r="AT1029" s="47">
        <f t="shared" si="1009"/>
        <v>619</v>
      </c>
      <c r="AU1029" s="47">
        <f t="shared" si="1010"/>
        <v>604</v>
      </c>
      <c r="AV1029" s="47">
        <f t="shared" si="1011"/>
        <v>605</v>
      </c>
      <c r="AW1029" s="47">
        <f t="shared" si="1012"/>
        <v>654</v>
      </c>
      <c r="AX1029" s="47">
        <f t="shared" si="1013"/>
        <v>638</v>
      </c>
      <c r="AY1029" s="47">
        <f t="shared" si="1014"/>
        <v>644</v>
      </c>
      <c r="AZ1029" s="47" t="str">
        <f t="shared" si="1015"/>
        <v>NA</v>
      </c>
      <c r="BA1029" s="47" t="str">
        <f t="shared" si="1016"/>
        <v>NA</v>
      </c>
      <c r="BB1029" s="47">
        <f t="shared" si="967"/>
        <v>676</v>
      </c>
      <c r="BC1029" s="47">
        <f t="shared" si="968"/>
        <v>667</v>
      </c>
      <c r="BD1029" s="47">
        <f t="shared" si="969"/>
        <v>656</v>
      </c>
      <c r="BE1029" s="47">
        <f t="shared" si="970"/>
        <v>655</v>
      </c>
    </row>
    <row r="1030" spans="1:57" s="36" customFormat="1" ht="15" customHeight="1" x14ac:dyDescent="0.25">
      <c r="A1030" s="54" t="s">
        <v>298</v>
      </c>
      <c r="B1030" s="8" t="s">
        <v>915</v>
      </c>
      <c r="C1030" s="81" t="s">
        <v>1127</v>
      </c>
      <c r="D1030" s="37"/>
      <c r="E1030" s="37"/>
      <c r="F1030" s="37"/>
      <c r="G1030" s="37"/>
      <c r="H1030" s="37"/>
      <c r="I1030" s="37"/>
      <c r="J1030" s="37">
        <v>18852</v>
      </c>
      <c r="K1030" s="37"/>
      <c r="L1030" s="37"/>
      <c r="M1030" s="37"/>
      <c r="N1030" s="37">
        <v>27452</v>
      </c>
      <c r="O1030" s="37">
        <v>24241</v>
      </c>
      <c r="P1030" s="37">
        <v>21949</v>
      </c>
      <c r="Q1030" s="37">
        <v>22064</v>
      </c>
      <c r="R1030" s="37">
        <v>25735</v>
      </c>
      <c r="S1030" s="37">
        <v>26208</v>
      </c>
      <c r="T1030" s="66">
        <v>27637</v>
      </c>
      <c r="U1030" s="62">
        <v>30433</v>
      </c>
      <c r="V1030" s="67">
        <v>24455</v>
      </c>
      <c r="W1030" s="67">
        <v>20035</v>
      </c>
      <c r="X1030" s="67">
        <v>25903</v>
      </c>
      <c r="Y1030" s="67"/>
      <c r="Z1030" s="67"/>
      <c r="AA1030" s="154">
        <v>32905</v>
      </c>
      <c r="AB1030" s="154">
        <v>36836</v>
      </c>
      <c r="AC1030" s="147"/>
      <c r="AD1030" s="147"/>
      <c r="AE1030" s="47" t="str">
        <f t="shared" si="994"/>
        <v>NA</v>
      </c>
      <c r="AF1030" s="47" t="str">
        <f t="shared" si="995"/>
        <v>NA</v>
      </c>
      <c r="AG1030" s="47" t="str">
        <f t="shared" si="996"/>
        <v>NA</v>
      </c>
      <c r="AH1030" s="47" t="str">
        <f t="shared" si="997"/>
        <v>NA</v>
      </c>
      <c r="AI1030" s="47" t="str">
        <f t="shared" si="998"/>
        <v>NA</v>
      </c>
      <c r="AJ1030" s="47" t="str">
        <f t="shared" si="999"/>
        <v>NA</v>
      </c>
      <c r="AK1030" s="47">
        <f t="shared" si="1000"/>
        <v>434</v>
      </c>
      <c r="AL1030" s="47" t="str">
        <f t="shared" si="1001"/>
        <v>NA</v>
      </c>
      <c r="AM1030" s="47" t="str">
        <f t="shared" si="1002"/>
        <v>NA</v>
      </c>
      <c r="AN1030" s="47" t="str">
        <f t="shared" si="1003"/>
        <v>NA</v>
      </c>
      <c r="AO1030" s="47">
        <f t="shared" si="1004"/>
        <v>528</v>
      </c>
      <c r="AP1030" s="47">
        <f t="shared" si="1005"/>
        <v>548</v>
      </c>
      <c r="AQ1030" s="47">
        <f t="shared" si="1006"/>
        <v>588</v>
      </c>
      <c r="AR1030" s="47">
        <f t="shared" si="1007"/>
        <v>611</v>
      </c>
      <c r="AS1030" s="47">
        <f t="shared" si="1008"/>
        <v>601</v>
      </c>
      <c r="AT1030" s="47">
        <f t="shared" si="1009"/>
        <v>614</v>
      </c>
      <c r="AU1030" s="47">
        <f t="shared" si="1010"/>
        <v>632</v>
      </c>
      <c r="AV1030" s="47">
        <f t="shared" si="1011"/>
        <v>639</v>
      </c>
      <c r="AW1030" s="47">
        <f t="shared" si="1012"/>
        <v>727</v>
      </c>
      <c r="AX1030" s="47">
        <f t="shared" si="1013"/>
        <v>662</v>
      </c>
      <c r="AY1030" s="47">
        <f t="shared" si="1014"/>
        <v>638</v>
      </c>
      <c r="AZ1030" s="47" t="str">
        <f t="shared" si="1015"/>
        <v>NA</v>
      </c>
      <c r="BA1030" s="47" t="str">
        <f t="shared" si="1016"/>
        <v>NA</v>
      </c>
      <c r="BB1030" s="47">
        <f t="shared" si="967"/>
        <v>669</v>
      </c>
      <c r="BC1030" s="47">
        <f t="shared" si="968"/>
        <v>673</v>
      </c>
      <c r="BD1030" s="47" t="str">
        <f t="shared" si="969"/>
        <v>NA</v>
      </c>
      <c r="BE1030" s="47" t="str">
        <f t="shared" si="970"/>
        <v>NA</v>
      </c>
    </row>
    <row r="1031" spans="1:57" s="36" customFormat="1" ht="15" customHeight="1" x14ac:dyDescent="0.25">
      <c r="A1031" s="54" t="s">
        <v>528</v>
      </c>
      <c r="B1031" s="8" t="s">
        <v>912</v>
      </c>
      <c r="C1031" s="81" t="s">
        <v>1127</v>
      </c>
      <c r="D1031" s="37"/>
      <c r="E1031" s="37"/>
      <c r="F1031" s="37"/>
      <c r="G1031" s="37"/>
      <c r="H1031" s="37">
        <v>187243</v>
      </c>
      <c r="I1031" s="37">
        <v>214120</v>
      </c>
      <c r="J1031" s="37">
        <v>245207</v>
      </c>
      <c r="K1031" s="37">
        <v>302117</v>
      </c>
      <c r="L1031" s="37">
        <v>410687</v>
      </c>
      <c r="M1031" s="37">
        <v>438002</v>
      </c>
      <c r="N1031" s="37">
        <v>447322</v>
      </c>
      <c r="O1031" s="37">
        <v>428085</v>
      </c>
      <c r="P1031" s="37">
        <v>388216</v>
      </c>
      <c r="Q1031" s="37">
        <v>378385</v>
      </c>
      <c r="R1031" s="98">
        <f>((T1031-Q1031)/3)+Q1031</f>
        <v>256862.33333333331</v>
      </c>
      <c r="S1031" s="98">
        <f>((T1031-Q1031)/3)+R1031</f>
        <v>135339.66666666663</v>
      </c>
      <c r="T1031" s="66">
        <v>13817</v>
      </c>
      <c r="U1031" s="62">
        <v>16948</v>
      </c>
      <c r="V1031" s="67">
        <v>18100</v>
      </c>
      <c r="W1031" s="67">
        <v>14759</v>
      </c>
      <c r="X1031" s="67">
        <v>16776</v>
      </c>
      <c r="Y1031" s="67"/>
      <c r="Z1031" s="67"/>
      <c r="AA1031" s="154">
        <v>28581</v>
      </c>
      <c r="AB1031" s="154">
        <v>36010</v>
      </c>
      <c r="AC1031" s="147"/>
      <c r="AD1031" s="147"/>
      <c r="AE1031" s="47" t="str">
        <f t="shared" si="994"/>
        <v>NA</v>
      </c>
      <c r="AF1031" s="47" t="str">
        <f t="shared" si="995"/>
        <v>NA</v>
      </c>
      <c r="AG1031" s="47" t="str">
        <f t="shared" si="996"/>
        <v>NA</v>
      </c>
      <c r="AH1031" s="47" t="str">
        <f t="shared" si="997"/>
        <v>NA</v>
      </c>
      <c r="AI1031" s="47">
        <f t="shared" si="998"/>
        <v>101</v>
      </c>
      <c r="AJ1031" s="47">
        <f t="shared" si="999"/>
        <v>100</v>
      </c>
      <c r="AK1031" s="47">
        <f t="shared" si="1000"/>
        <v>104</v>
      </c>
      <c r="AL1031" s="47">
        <f t="shared" si="1001"/>
        <v>99</v>
      </c>
      <c r="AM1031" s="47">
        <f t="shared" si="1002"/>
        <v>89</v>
      </c>
      <c r="AN1031" s="47">
        <f t="shared" si="1003"/>
        <v>89</v>
      </c>
      <c r="AO1031" s="47">
        <f t="shared" si="1004"/>
        <v>99</v>
      </c>
      <c r="AP1031" s="47">
        <f t="shared" si="1005"/>
        <v>106</v>
      </c>
      <c r="AQ1031" s="47">
        <f t="shared" si="1006"/>
        <v>106</v>
      </c>
      <c r="AR1031" s="47">
        <f t="shared" si="1007"/>
        <v>113</v>
      </c>
      <c r="AS1031" s="47">
        <f t="shared" si="1008"/>
        <v>171</v>
      </c>
      <c r="AT1031" s="47">
        <f t="shared" si="1009"/>
        <v>283</v>
      </c>
      <c r="AU1031" s="47">
        <f t="shared" si="1010"/>
        <v>739</v>
      </c>
      <c r="AV1031" s="47">
        <f t="shared" si="1011"/>
        <v>741</v>
      </c>
      <c r="AW1031" s="47">
        <f t="shared" si="1012"/>
        <v>784</v>
      </c>
      <c r="AX1031" s="47">
        <f t="shared" si="1013"/>
        <v>709</v>
      </c>
      <c r="AY1031" s="47">
        <f t="shared" si="1014"/>
        <v>712</v>
      </c>
      <c r="AZ1031" s="47" t="str">
        <f t="shared" si="1015"/>
        <v>NA</v>
      </c>
      <c r="BA1031" s="47" t="str">
        <f t="shared" si="1016"/>
        <v>NA</v>
      </c>
      <c r="BB1031" s="47">
        <f t="shared" si="967"/>
        <v>694</v>
      </c>
      <c r="BC1031" s="47">
        <f t="shared" si="968"/>
        <v>676</v>
      </c>
      <c r="BD1031" s="47" t="str">
        <f t="shared" si="969"/>
        <v>NA</v>
      </c>
      <c r="BE1031" s="47" t="str">
        <f t="shared" si="970"/>
        <v>NA</v>
      </c>
    </row>
    <row r="1032" spans="1:57" s="36" customFormat="1" ht="15" customHeight="1" x14ac:dyDescent="0.25">
      <c r="A1032" s="54" t="s">
        <v>211</v>
      </c>
      <c r="B1032" s="8" t="s">
        <v>915</v>
      </c>
      <c r="C1032" s="81" t="s">
        <v>1127</v>
      </c>
      <c r="D1032" s="37"/>
      <c r="E1032" s="37"/>
      <c r="F1032" s="37"/>
      <c r="G1032" s="37"/>
      <c r="H1032" s="37">
        <v>19254</v>
      </c>
      <c r="I1032" s="37">
        <v>21810</v>
      </c>
      <c r="J1032" s="37">
        <v>20584</v>
      </c>
      <c r="K1032" s="37">
        <v>24045</v>
      </c>
      <c r="L1032" s="37">
        <v>23080</v>
      </c>
      <c r="M1032" s="37">
        <v>23422</v>
      </c>
      <c r="N1032" s="37">
        <v>26587</v>
      </c>
      <c r="O1032" s="37">
        <v>24699</v>
      </c>
      <c r="P1032" s="37">
        <v>22540</v>
      </c>
      <c r="Q1032" s="37">
        <v>22006</v>
      </c>
      <c r="R1032" s="37">
        <v>24125</v>
      </c>
      <c r="S1032" s="37">
        <v>25588</v>
      </c>
      <c r="T1032" s="66">
        <v>26119</v>
      </c>
      <c r="U1032" s="62">
        <v>30000</v>
      </c>
      <c r="V1032" s="67">
        <v>28288</v>
      </c>
      <c r="W1032" s="67">
        <v>23948</v>
      </c>
      <c r="X1032" s="67">
        <v>28258</v>
      </c>
      <c r="Y1032" s="67"/>
      <c r="Z1032" s="67"/>
      <c r="AA1032" s="154">
        <v>37699</v>
      </c>
      <c r="AB1032" s="154">
        <v>35894</v>
      </c>
      <c r="AC1032" s="147">
        <v>35442</v>
      </c>
      <c r="AD1032" s="147">
        <v>30059</v>
      </c>
      <c r="AE1032" s="47" t="str">
        <f t="shared" si="994"/>
        <v>NA</v>
      </c>
      <c r="AF1032" s="47" t="str">
        <f t="shared" si="995"/>
        <v>NA</v>
      </c>
      <c r="AG1032" s="47" t="str">
        <f t="shared" si="996"/>
        <v>NA</v>
      </c>
      <c r="AH1032" s="47" t="str">
        <f t="shared" si="997"/>
        <v>NA</v>
      </c>
      <c r="AI1032" s="47">
        <f t="shared" si="998"/>
        <v>379</v>
      </c>
      <c r="AJ1032" s="47">
        <f t="shared" si="999"/>
        <v>402</v>
      </c>
      <c r="AK1032" s="47">
        <f t="shared" si="1000"/>
        <v>425</v>
      </c>
      <c r="AL1032" s="47">
        <f t="shared" si="1001"/>
        <v>431</v>
      </c>
      <c r="AM1032" s="47">
        <f t="shared" si="1002"/>
        <v>472</v>
      </c>
      <c r="AN1032" s="47">
        <f t="shared" si="1003"/>
        <v>479</v>
      </c>
      <c r="AO1032" s="47">
        <f t="shared" si="1004"/>
        <v>532</v>
      </c>
      <c r="AP1032" s="47">
        <f t="shared" si="1005"/>
        <v>545</v>
      </c>
      <c r="AQ1032" s="47">
        <f t="shared" si="1006"/>
        <v>581</v>
      </c>
      <c r="AR1032" s="47">
        <f t="shared" si="1007"/>
        <v>612</v>
      </c>
      <c r="AS1032" s="47">
        <f t="shared" si="1008"/>
        <v>610</v>
      </c>
      <c r="AT1032" s="47">
        <f t="shared" si="1009"/>
        <v>618</v>
      </c>
      <c r="AU1032" s="47">
        <f t="shared" si="1010"/>
        <v>643</v>
      </c>
      <c r="AV1032" s="47">
        <f t="shared" si="1011"/>
        <v>645</v>
      </c>
      <c r="AW1032" s="47">
        <f t="shared" si="1012"/>
        <v>690</v>
      </c>
      <c r="AX1032" s="47">
        <f t="shared" si="1013"/>
        <v>633</v>
      </c>
      <c r="AY1032" s="47">
        <f t="shared" si="1014"/>
        <v>627</v>
      </c>
      <c r="AZ1032" s="47" t="str">
        <f t="shared" si="1015"/>
        <v>NA</v>
      </c>
      <c r="BA1032" s="47" t="str">
        <f t="shared" si="1016"/>
        <v>NA</v>
      </c>
      <c r="BB1032" s="47">
        <f t="shared" si="967"/>
        <v>645</v>
      </c>
      <c r="BC1032" s="47">
        <f t="shared" si="968"/>
        <v>677</v>
      </c>
      <c r="BD1032" s="47">
        <f t="shared" si="969"/>
        <v>670</v>
      </c>
      <c r="BE1032" s="47">
        <f t="shared" si="970"/>
        <v>697</v>
      </c>
    </row>
    <row r="1033" spans="1:57" s="36" customFormat="1" ht="15" customHeight="1" x14ac:dyDescent="0.25">
      <c r="A1033" s="54" t="s">
        <v>178</v>
      </c>
      <c r="B1033" s="8" t="s">
        <v>921</v>
      </c>
      <c r="C1033" s="81" t="s">
        <v>1127</v>
      </c>
      <c r="D1033" s="37"/>
      <c r="E1033" s="37"/>
      <c r="F1033" s="37"/>
      <c r="G1033" s="37"/>
      <c r="H1033" s="37"/>
      <c r="I1033" s="37"/>
      <c r="J1033" s="37"/>
      <c r="K1033" s="37"/>
      <c r="L1033" s="37"/>
      <c r="M1033" s="37"/>
      <c r="N1033" s="37"/>
      <c r="O1033" s="37"/>
      <c r="P1033" s="37"/>
      <c r="Q1033" s="37"/>
      <c r="R1033" s="37"/>
      <c r="S1033" s="37"/>
      <c r="T1033" s="66"/>
      <c r="U1033" s="62"/>
      <c r="V1033" s="67">
        <v>27631</v>
      </c>
      <c r="W1033" s="67"/>
      <c r="X1033" s="67"/>
      <c r="Y1033" s="67"/>
      <c r="Z1033" s="67"/>
      <c r="AA1033" s="154">
        <v>32023</v>
      </c>
      <c r="AB1033" s="154">
        <v>35852</v>
      </c>
      <c r="AC1033" s="147"/>
      <c r="AD1033" s="147"/>
      <c r="AE1033" s="47" t="str">
        <f t="shared" si="994"/>
        <v>NA</v>
      </c>
      <c r="AF1033" s="47" t="str">
        <f t="shared" si="995"/>
        <v>NA</v>
      </c>
      <c r="AG1033" s="47" t="str">
        <f t="shared" si="996"/>
        <v>NA</v>
      </c>
      <c r="AH1033" s="47" t="str">
        <f t="shared" si="997"/>
        <v>NA</v>
      </c>
      <c r="AI1033" s="47" t="str">
        <f t="shared" si="998"/>
        <v>NA</v>
      </c>
      <c r="AJ1033" s="47" t="str">
        <f t="shared" si="999"/>
        <v>NA</v>
      </c>
      <c r="AK1033" s="47" t="str">
        <f t="shared" si="1000"/>
        <v>NA</v>
      </c>
      <c r="AL1033" s="47" t="str">
        <f t="shared" si="1001"/>
        <v>NA</v>
      </c>
      <c r="AM1033" s="47" t="str">
        <f t="shared" si="1002"/>
        <v>NA</v>
      </c>
      <c r="AN1033" s="47" t="str">
        <f t="shared" si="1003"/>
        <v>NA</v>
      </c>
      <c r="AO1033" s="47" t="str">
        <f t="shared" si="1004"/>
        <v>NA</v>
      </c>
      <c r="AP1033" s="47" t="str">
        <f t="shared" si="1005"/>
        <v>NA</v>
      </c>
      <c r="AQ1033" s="47" t="str">
        <f t="shared" si="1006"/>
        <v>NA</v>
      </c>
      <c r="AR1033" s="47" t="str">
        <f t="shared" si="1007"/>
        <v>NA</v>
      </c>
      <c r="AS1033" s="47" t="str">
        <f t="shared" si="1008"/>
        <v>NA</v>
      </c>
      <c r="AT1033" s="47" t="str">
        <f t="shared" si="1009"/>
        <v>NA</v>
      </c>
      <c r="AU1033" s="47" t="str">
        <f t="shared" si="1010"/>
        <v>NA</v>
      </c>
      <c r="AV1033" s="47" t="str">
        <f t="shared" si="1011"/>
        <v>NA</v>
      </c>
      <c r="AW1033" s="47">
        <f t="shared" si="1012"/>
        <v>693</v>
      </c>
      <c r="AX1033" s="47" t="str">
        <f t="shared" si="1013"/>
        <v>NA</v>
      </c>
      <c r="AY1033" s="47" t="str">
        <f t="shared" si="1014"/>
        <v>NA</v>
      </c>
      <c r="AZ1033" s="47" t="str">
        <f t="shared" si="1015"/>
        <v>NA</v>
      </c>
      <c r="BA1033" s="47" t="str">
        <f t="shared" si="1016"/>
        <v>NA</v>
      </c>
      <c r="BB1033" s="47">
        <f t="shared" si="967"/>
        <v>673</v>
      </c>
      <c r="BC1033" s="47">
        <f t="shared" si="968"/>
        <v>678</v>
      </c>
      <c r="BD1033" s="47" t="str">
        <f t="shared" si="969"/>
        <v>NA</v>
      </c>
      <c r="BE1033" s="47" t="str">
        <f t="shared" si="970"/>
        <v>NA</v>
      </c>
    </row>
    <row r="1034" spans="1:57" s="36" customFormat="1" ht="15" customHeight="1" x14ac:dyDescent="0.25">
      <c r="A1034" s="54" t="s">
        <v>42</v>
      </c>
      <c r="B1034" s="8" t="s">
        <v>912</v>
      </c>
      <c r="C1034" s="81" t="s">
        <v>1127</v>
      </c>
      <c r="D1034" s="37"/>
      <c r="E1034" s="37"/>
      <c r="F1034" s="37"/>
      <c r="G1034" s="37"/>
      <c r="H1034" s="37"/>
      <c r="I1034" s="37"/>
      <c r="J1034" s="37"/>
      <c r="K1034" s="37"/>
      <c r="L1034" s="37"/>
      <c r="M1034" s="37"/>
      <c r="N1034" s="37"/>
      <c r="O1034" s="37"/>
      <c r="P1034" s="37">
        <v>6442</v>
      </c>
      <c r="Q1034" s="37">
        <v>7456</v>
      </c>
      <c r="R1034" s="37">
        <v>8548</v>
      </c>
      <c r="S1034" s="37">
        <v>10488</v>
      </c>
      <c r="T1034" s="66">
        <v>11397</v>
      </c>
      <c r="U1034" s="62">
        <v>13396</v>
      </c>
      <c r="V1034" s="67">
        <v>12701</v>
      </c>
      <c r="W1034" s="67">
        <v>11704</v>
      </c>
      <c r="X1034" s="67">
        <v>17573</v>
      </c>
      <c r="Y1034" s="67"/>
      <c r="Z1034" s="67"/>
      <c r="AA1034" s="154">
        <v>28405</v>
      </c>
      <c r="AB1034" s="154">
        <v>35051</v>
      </c>
      <c r="AC1034" s="147">
        <v>36216</v>
      </c>
      <c r="AD1034" s="147">
        <v>37626</v>
      </c>
      <c r="AE1034" s="47" t="str">
        <f t="shared" si="994"/>
        <v>NA</v>
      </c>
      <c r="AF1034" s="47" t="str">
        <f t="shared" si="995"/>
        <v>NA</v>
      </c>
      <c r="AG1034" s="47" t="str">
        <f t="shared" si="996"/>
        <v>NA</v>
      </c>
      <c r="AH1034" s="47" t="str">
        <f t="shared" si="997"/>
        <v>NA</v>
      </c>
      <c r="AI1034" s="47" t="str">
        <f t="shared" si="998"/>
        <v>NA</v>
      </c>
      <c r="AJ1034" s="47" t="str">
        <f t="shared" si="999"/>
        <v>NA</v>
      </c>
      <c r="AK1034" s="47" t="str">
        <f t="shared" si="1000"/>
        <v>NA</v>
      </c>
      <c r="AL1034" s="47" t="str">
        <f t="shared" si="1001"/>
        <v>NA</v>
      </c>
      <c r="AM1034" s="47" t="str">
        <f t="shared" si="1002"/>
        <v>NA</v>
      </c>
      <c r="AN1034" s="47" t="str">
        <f t="shared" si="1003"/>
        <v>NA</v>
      </c>
      <c r="AO1034" s="47" t="str">
        <f t="shared" si="1004"/>
        <v>NA</v>
      </c>
      <c r="AP1034" s="47" t="str">
        <f t="shared" si="1005"/>
        <v>NA</v>
      </c>
      <c r="AQ1034" s="47">
        <f t="shared" si="1006"/>
        <v>696</v>
      </c>
      <c r="AR1034" s="47">
        <f t="shared" si="1007"/>
        <v>725</v>
      </c>
      <c r="AS1034" s="47">
        <f t="shared" si="1008"/>
        <v>716</v>
      </c>
      <c r="AT1034" s="47">
        <f t="shared" si="1009"/>
        <v>718</v>
      </c>
      <c r="AU1034" s="47">
        <f t="shared" si="1010"/>
        <v>755</v>
      </c>
      <c r="AV1034" s="47">
        <f t="shared" si="1011"/>
        <v>765</v>
      </c>
      <c r="AW1034" s="47">
        <f t="shared" si="1012"/>
        <v>832</v>
      </c>
      <c r="AX1034" s="47">
        <f t="shared" si="1013"/>
        <v>744</v>
      </c>
      <c r="AY1034" s="47">
        <f t="shared" si="1014"/>
        <v>702</v>
      </c>
      <c r="AZ1034" s="47" t="str">
        <f t="shared" si="1015"/>
        <v>NA</v>
      </c>
      <c r="BA1034" s="47" t="str">
        <f t="shared" si="1016"/>
        <v>NA</v>
      </c>
      <c r="BB1034" s="47">
        <f t="shared" si="967"/>
        <v>695</v>
      </c>
      <c r="BC1034" s="47">
        <f t="shared" si="968"/>
        <v>681</v>
      </c>
      <c r="BD1034" s="47">
        <f t="shared" si="969"/>
        <v>665</v>
      </c>
      <c r="BE1034" s="47">
        <f t="shared" si="970"/>
        <v>663</v>
      </c>
    </row>
    <row r="1035" spans="1:57" s="36" customFormat="1" ht="15" customHeight="1" x14ac:dyDescent="0.25">
      <c r="A1035" s="54" t="s">
        <v>241</v>
      </c>
      <c r="B1035" s="8" t="s">
        <v>907</v>
      </c>
      <c r="C1035" s="81" t="s">
        <v>1127</v>
      </c>
      <c r="D1035" s="37"/>
      <c r="E1035" s="37"/>
      <c r="F1035" s="37"/>
      <c r="G1035" s="37"/>
      <c r="H1035" s="37"/>
      <c r="I1035" s="37"/>
      <c r="J1035" s="37"/>
      <c r="K1035" s="37"/>
      <c r="L1035" s="37"/>
      <c r="M1035" s="37"/>
      <c r="N1035" s="37">
        <v>6332</v>
      </c>
      <c r="O1035" s="98">
        <f>((P1035-N1035)/2)+N1035</f>
        <v>6953.5</v>
      </c>
      <c r="P1035" s="37">
        <v>7575</v>
      </c>
      <c r="Q1035" s="37">
        <v>8704</v>
      </c>
      <c r="R1035" s="37">
        <v>11177</v>
      </c>
      <c r="S1035" s="37">
        <v>12778</v>
      </c>
      <c r="T1035" s="66">
        <v>14324</v>
      </c>
      <c r="U1035" s="62">
        <v>17910</v>
      </c>
      <c r="V1035" s="67">
        <v>17542</v>
      </c>
      <c r="W1035" s="67"/>
      <c r="X1035" s="67"/>
      <c r="Y1035" s="67"/>
      <c r="Z1035" s="67"/>
      <c r="AA1035" s="154">
        <v>28747</v>
      </c>
      <c r="AB1035" s="154">
        <v>34202</v>
      </c>
      <c r="AC1035" s="147"/>
      <c r="AD1035" s="147"/>
      <c r="AE1035" s="47" t="str">
        <f t="shared" si="994"/>
        <v>NA</v>
      </c>
      <c r="AF1035" s="47" t="str">
        <f t="shared" si="995"/>
        <v>NA</v>
      </c>
      <c r="AG1035" s="47" t="str">
        <f t="shared" si="996"/>
        <v>NA</v>
      </c>
      <c r="AH1035" s="47" t="str">
        <f t="shared" si="997"/>
        <v>NA</v>
      </c>
      <c r="AI1035" s="47" t="str">
        <f t="shared" si="998"/>
        <v>NA</v>
      </c>
      <c r="AJ1035" s="47" t="str">
        <f t="shared" si="999"/>
        <v>NA</v>
      </c>
      <c r="AK1035" s="47" t="str">
        <f t="shared" si="1000"/>
        <v>NA</v>
      </c>
      <c r="AL1035" s="47" t="str">
        <f t="shared" si="1001"/>
        <v>NA</v>
      </c>
      <c r="AM1035" s="47" t="str">
        <f t="shared" si="1002"/>
        <v>NA</v>
      </c>
      <c r="AN1035" s="47" t="str">
        <f t="shared" si="1003"/>
        <v>NA</v>
      </c>
      <c r="AO1035" s="47">
        <f t="shared" si="1004"/>
        <v>616</v>
      </c>
      <c r="AP1035" s="47">
        <f t="shared" si="1005"/>
        <v>635</v>
      </c>
      <c r="AQ1035" s="47">
        <f t="shared" si="1006"/>
        <v>682</v>
      </c>
      <c r="AR1035" s="47">
        <f t="shared" si="1007"/>
        <v>714</v>
      </c>
      <c r="AS1035" s="47">
        <f t="shared" si="1008"/>
        <v>700</v>
      </c>
      <c r="AT1035" s="47">
        <f t="shared" si="1009"/>
        <v>705</v>
      </c>
      <c r="AU1035" s="47">
        <f t="shared" si="1010"/>
        <v>736</v>
      </c>
      <c r="AV1035" s="47">
        <f t="shared" si="1011"/>
        <v>736</v>
      </c>
      <c r="AW1035" s="47">
        <f t="shared" si="1012"/>
        <v>793</v>
      </c>
      <c r="AX1035" s="47" t="str">
        <f t="shared" si="1013"/>
        <v>NA</v>
      </c>
      <c r="AY1035" s="47" t="str">
        <f t="shared" si="1014"/>
        <v>NA</v>
      </c>
      <c r="AZ1035" s="47" t="str">
        <f t="shared" si="1015"/>
        <v>NA</v>
      </c>
      <c r="BA1035" s="47" t="str">
        <f t="shared" si="1016"/>
        <v>NA</v>
      </c>
      <c r="BB1035" s="47">
        <f t="shared" si="967"/>
        <v>692</v>
      </c>
      <c r="BC1035" s="47">
        <f t="shared" si="968"/>
        <v>686</v>
      </c>
      <c r="BD1035" s="47" t="str">
        <f t="shared" si="969"/>
        <v>NA</v>
      </c>
      <c r="BE1035" s="47" t="str">
        <f t="shared" si="970"/>
        <v>NA</v>
      </c>
    </row>
    <row r="1036" spans="1:57" s="36" customFormat="1" ht="15" customHeight="1" x14ac:dyDescent="0.25">
      <c r="A1036" s="54" t="s">
        <v>36</v>
      </c>
      <c r="B1036" s="8" t="s">
        <v>915</v>
      </c>
      <c r="C1036" s="81" t="s">
        <v>1127</v>
      </c>
      <c r="D1036" s="37"/>
      <c r="E1036" s="37"/>
      <c r="F1036" s="37"/>
      <c r="G1036" s="37"/>
      <c r="H1036" s="37"/>
      <c r="I1036" s="37"/>
      <c r="J1036" s="37"/>
      <c r="K1036" s="37"/>
      <c r="L1036" s="37"/>
      <c r="M1036" s="37"/>
      <c r="N1036" s="37"/>
      <c r="O1036" s="37"/>
      <c r="P1036" s="37"/>
      <c r="Q1036" s="37"/>
      <c r="R1036" s="37">
        <v>15543</v>
      </c>
      <c r="S1036" s="37">
        <v>16944</v>
      </c>
      <c r="T1036" s="66">
        <v>17848</v>
      </c>
      <c r="U1036" s="62">
        <v>19502</v>
      </c>
      <c r="V1036" s="67">
        <v>20476</v>
      </c>
      <c r="W1036" s="67">
        <v>17253</v>
      </c>
      <c r="X1036" s="67">
        <v>19192</v>
      </c>
      <c r="Y1036" s="67"/>
      <c r="Z1036" s="67"/>
      <c r="AA1036" s="154">
        <v>27987</v>
      </c>
      <c r="AB1036" s="154">
        <v>32692</v>
      </c>
      <c r="AC1036" s="147">
        <v>31763</v>
      </c>
      <c r="AD1036" s="147">
        <v>30128</v>
      </c>
      <c r="AE1036" s="47" t="str">
        <f t="shared" si="994"/>
        <v>NA</v>
      </c>
      <c r="AF1036" s="47" t="str">
        <f t="shared" si="995"/>
        <v>NA</v>
      </c>
      <c r="AG1036" s="47" t="str">
        <f t="shared" si="996"/>
        <v>NA</v>
      </c>
      <c r="AH1036" s="47" t="str">
        <f t="shared" si="997"/>
        <v>NA</v>
      </c>
      <c r="AI1036" s="47" t="str">
        <f t="shared" si="998"/>
        <v>NA</v>
      </c>
      <c r="AJ1036" s="47" t="str">
        <f t="shared" si="999"/>
        <v>NA</v>
      </c>
      <c r="AK1036" s="47" t="str">
        <f t="shared" si="1000"/>
        <v>NA</v>
      </c>
      <c r="AL1036" s="47" t="str">
        <f t="shared" si="1001"/>
        <v>NA</v>
      </c>
      <c r="AM1036" s="47" t="str">
        <f t="shared" si="1002"/>
        <v>NA</v>
      </c>
      <c r="AN1036" s="47" t="str">
        <f t="shared" si="1003"/>
        <v>NA</v>
      </c>
      <c r="AO1036" s="47" t="str">
        <f t="shared" si="1004"/>
        <v>NA</v>
      </c>
      <c r="AP1036" s="47" t="str">
        <f t="shared" si="1005"/>
        <v>NA</v>
      </c>
      <c r="AQ1036" s="47" t="str">
        <f t="shared" si="1006"/>
        <v>NA</v>
      </c>
      <c r="AR1036" s="47" t="str">
        <f t="shared" si="1007"/>
        <v>NA</v>
      </c>
      <c r="AS1036" s="47">
        <f t="shared" si="1008"/>
        <v>669</v>
      </c>
      <c r="AT1036" s="47">
        <f t="shared" si="1009"/>
        <v>682</v>
      </c>
      <c r="AU1036" s="47">
        <f t="shared" si="1010"/>
        <v>708</v>
      </c>
      <c r="AV1036" s="47">
        <f t="shared" si="1011"/>
        <v>723</v>
      </c>
      <c r="AW1036" s="47">
        <f t="shared" si="1012"/>
        <v>765</v>
      </c>
      <c r="AX1036" s="47">
        <f t="shared" si="1013"/>
        <v>685</v>
      </c>
      <c r="AY1036" s="47">
        <f t="shared" si="1014"/>
        <v>689</v>
      </c>
      <c r="AZ1036" s="47" t="str">
        <f t="shared" si="1015"/>
        <v>NA</v>
      </c>
      <c r="BA1036" s="47" t="str">
        <f t="shared" si="1016"/>
        <v>NA</v>
      </c>
      <c r="BB1036" s="47">
        <f t="shared" si="967"/>
        <v>697</v>
      </c>
      <c r="BC1036" s="47">
        <f t="shared" si="968"/>
        <v>691</v>
      </c>
      <c r="BD1036" s="47">
        <f t="shared" si="969"/>
        <v>690</v>
      </c>
      <c r="BE1036" s="47">
        <f t="shared" si="970"/>
        <v>695</v>
      </c>
    </row>
    <row r="1037" spans="1:57" s="36" customFormat="1" ht="15" customHeight="1" x14ac:dyDescent="0.25">
      <c r="A1037" s="153" t="s">
        <v>2220</v>
      </c>
      <c r="B1037" s="153" t="s">
        <v>912</v>
      </c>
      <c r="C1037" s="153" t="s">
        <v>1127</v>
      </c>
      <c r="D1037" s="37"/>
      <c r="E1037" s="37"/>
      <c r="F1037" s="37"/>
      <c r="G1037" s="37"/>
      <c r="H1037" s="37"/>
      <c r="I1037" s="37"/>
      <c r="J1037" s="37"/>
      <c r="K1037" s="37"/>
      <c r="L1037" s="37"/>
      <c r="M1037" s="37"/>
      <c r="N1037" s="37"/>
      <c r="O1037" s="37"/>
      <c r="P1037" s="37"/>
      <c r="Q1037" s="37"/>
      <c r="R1037" s="37"/>
      <c r="S1037" s="37"/>
      <c r="T1037" s="66"/>
      <c r="U1037" s="66"/>
      <c r="V1037" s="118"/>
      <c r="W1037" s="118"/>
      <c r="X1037" s="118"/>
      <c r="Y1037" s="118"/>
      <c r="Z1037" s="118"/>
      <c r="AA1037" s="154">
        <v>29746</v>
      </c>
      <c r="AB1037" s="154">
        <v>32511</v>
      </c>
      <c r="AC1037" s="147">
        <v>33368</v>
      </c>
      <c r="AD1037" s="147">
        <v>32189</v>
      </c>
      <c r="AE1037" s="119"/>
      <c r="AF1037" s="119"/>
      <c r="AG1037" s="119"/>
      <c r="AH1037" s="119"/>
      <c r="AI1037" s="119"/>
      <c r="AJ1037" s="119"/>
      <c r="AK1037" s="119"/>
      <c r="AL1037" s="119"/>
      <c r="AM1037" s="119"/>
      <c r="AN1037" s="119"/>
      <c r="AO1037" s="119"/>
      <c r="AP1037" s="119"/>
      <c r="AQ1037" s="119"/>
      <c r="AR1037" s="119"/>
      <c r="AS1037" s="119"/>
      <c r="AT1037" s="119"/>
      <c r="AU1037" s="119"/>
      <c r="AV1037" s="119"/>
      <c r="AW1037" s="119"/>
      <c r="AX1037" s="119"/>
      <c r="AY1037" s="119"/>
      <c r="AZ1037" s="119"/>
      <c r="BA1037" s="119"/>
      <c r="BB1037" s="47">
        <f t="shared" si="967"/>
        <v>682</v>
      </c>
      <c r="BC1037" s="47">
        <f t="shared" si="968"/>
        <v>692</v>
      </c>
      <c r="BD1037" s="47">
        <f t="shared" si="969"/>
        <v>681</v>
      </c>
      <c r="BE1037" s="47">
        <f t="shared" si="970"/>
        <v>687</v>
      </c>
    </row>
    <row r="1038" spans="1:57" s="36" customFormat="1" ht="15" customHeight="1" x14ac:dyDescent="0.25">
      <c r="A1038" s="54" t="s">
        <v>610</v>
      </c>
      <c r="B1038" s="8" t="s">
        <v>915</v>
      </c>
      <c r="C1038" s="81" t="s">
        <v>1127</v>
      </c>
      <c r="D1038" s="37"/>
      <c r="E1038" s="37"/>
      <c r="F1038" s="37"/>
      <c r="G1038" s="37"/>
      <c r="H1038" s="37"/>
      <c r="I1038" s="37"/>
      <c r="J1038" s="37"/>
      <c r="K1038" s="37"/>
      <c r="L1038" s="37"/>
      <c r="M1038" s="37"/>
      <c r="N1038" s="37"/>
      <c r="O1038" s="37"/>
      <c r="P1038" s="37"/>
      <c r="Q1038" s="37"/>
      <c r="R1038" s="37"/>
      <c r="S1038" s="37"/>
      <c r="T1038" s="66">
        <v>16180</v>
      </c>
      <c r="U1038" s="62">
        <v>18532</v>
      </c>
      <c r="V1038" s="67">
        <v>18483</v>
      </c>
      <c r="W1038" s="67">
        <v>14592</v>
      </c>
      <c r="X1038" s="67">
        <v>15494</v>
      </c>
      <c r="Y1038" s="67"/>
      <c r="Z1038" s="67"/>
      <c r="AA1038" s="154">
        <v>30302</v>
      </c>
      <c r="AB1038" s="154">
        <v>32220</v>
      </c>
      <c r="AC1038" s="147">
        <v>30152</v>
      </c>
      <c r="AD1038" s="147">
        <v>28348</v>
      </c>
      <c r="AE1038" s="47" t="str">
        <f t="shared" ref="AE1038:AN1039" si="1017">IF(D1038&gt;0,RANK(D1038,D$22:D$1192),"NA")</f>
        <v>NA</v>
      </c>
      <c r="AF1038" s="47" t="str">
        <f t="shared" si="1017"/>
        <v>NA</v>
      </c>
      <c r="AG1038" s="47" t="str">
        <f t="shared" si="1017"/>
        <v>NA</v>
      </c>
      <c r="AH1038" s="47" t="str">
        <f t="shared" si="1017"/>
        <v>NA</v>
      </c>
      <c r="AI1038" s="47" t="str">
        <f t="shared" si="1017"/>
        <v>NA</v>
      </c>
      <c r="AJ1038" s="47" t="str">
        <f t="shared" si="1017"/>
        <v>NA</v>
      </c>
      <c r="AK1038" s="47" t="str">
        <f t="shared" si="1017"/>
        <v>NA</v>
      </c>
      <c r="AL1038" s="47" t="str">
        <f t="shared" si="1017"/>
        <v>NA</v>
      </c>
      <c r="AM1038" s="47" t="str">
        <f t="shared" si="1017"/>
        <v>NA</v>
      </c>
      <c r="AN1038" s="47" t="str">
        <f t="shared" si="1017"/>
        <v>NA</v>
      </c>
      <c r="AO1038" s="47" t="str">
        <f t="shared" ref="AO1038:AX1039" si="1018">IF(N1038&gt;0,RANK(N1038,N$22:N$1192),"NA")</f>
        <v>NA</v>
      </c>
      <c r="AP1038" s="47" t="str">
        <f t="shared" si="1018"/>
        <v>NA</v>
      </c>
      <c r="AQ1038" s="47" t="str">
        <f t="shared" si="1018"/>
        <v>NA</v>
      </c>
      <c r="AR1038" s="47" t="str">
        <f t="shared" si="1018"/>
        <v>NA</v>
      </c>
      <c r="AS1038" s="47" t="str">
        <f t="shared" si="1018"/>
        <v>NA</v>
      </c>
      <c r="AT1038" s="47" t="str">
        <f t="shared" si="1018"/>
        <v>NA</v>
      </c>
      <c r="AU1038" s="47">
        <f t="shared" si="1018"/>
        <v>722</v>
      </c>
      <c r="AV1038" s="47">
        <f t="shared" si="1018"/>
        <v>733</v>
      </c>
      <c r="AW1038" s="47">
        <f t="shared" si="1018"/>
        <v>774</v>
      </c>
      <c r="AX1038" s="47">
        <f t="shared" si="1018"/>
        <v>712</v>
      </c>
      <c r="AY1038" s="47">
        <f t="shared" ref="AY1038:BA1039" si="1019">IF(X1038&gt;0,RANK(X1038,X$22:X$1192),"NA")</f>
        <v>724</v>
      </c>
      <c r="AZ1038" s="47" t="str">
        <f t="shared" si="1019"/>
        <v>NA</v>
      </c>
      <c r="BA1038" s="47" t="str">
        <f t="shared" si="1019"/>
        <v>NA</v>
      </c>
      <c r="BB1038" s="47">
        <f t="shared" si="967"/>
        <v>679</v>
      </c>
      <c r="BC1038" s="47">
        <f t="shared" si="968"/>
        <v>696</v>
      </c>
      <c r="BD1038" s="47">
        <f t="shared" si="969"/>
        <v>696</v>
      </c>
      <c r="BE1038" s="47">
        <f t="shared" si="970"/>
        <v>705</v>
      </c>
    </row>
    <row r="1039" spans="1:57" s="36" customFormat="1" ht="15" customHeight="1" x14ac:dyDescent="0.25">
      <c r="A1039" s="54" t="s">
        <v>794</v>
      </c>
      <c r="B1039" s="8" t="s">
        <v>912</v>
      </c>
      <c r="C1039" s="81" t="s">
        <v>1127</v>
      </c>
      <c r="D1039" s="37"/>
      <c r="E1039" s="37"/>
      <c r="F1039" s="37"/>
      <c r="G1039" s="37"/>
      <c r="H1039" s="37"/>
      <c r="I1039" s="37"/>
      <c r="J1039" s="37"/>
      <c r="K1039" s="37"/>
      <c r="L1039" s="37"/>
      <c r="M1039" s="37"/>
      <c r="N1039" s="37"/>
      <c r="O1039" s="37"/>
      <c r="P1039" s="37"/>
      <c r="Q1039" s="37"/>
      <c r="R1039" s="37">
        <v>26338</v>
      </c>
      <c r="S1039" s="37">
        <v>25247</v>
      </c>
      <c r="T1039" s="66">
        <v>27143</v>
      </c>
      <c r="U1039" s="62">
        <v>30590</v>
      </c>
      <c r="V1039" s="67">
        <v>28327</v>
      </c>
      <c r="W1039" s="67">
        <v>21917</v>
      </c>
      <c r="X1039" s="67">
        <v>23541</v>
      </c>
      <c r="Y1039" s="67"/>
      <c r="Z1039" s="67"/>
      <c r="AA1039" s="154">
        <v>28826</v>
      </c>
      <c r="AB1039" s="154">
        <v>32209</v>
      </c>
      <c r="AC1039" s="147">
        <v>31256</v>
      </c>
      <c r="AD1039" s="147">
        <v>29717</v>
      </c>
      <c r="AE1039" s="47" t="str">
        <f t="shared" si="1017"/>
        <v>NA</v>
      </c>
      <c r="AF1039" s="47" t="str">
        <f t="shared" si="1017"/>
        <v>NA</v>
      </c>
      <c r="AG1039" s="47" t="str">
        <f t="shared" si="1017"/>
        <v>NA</v>
      </c>
      <c r="AH1039" s="47" t="str">
        <f t="shared" si="1017"/>
        <v>NA</v>
      </c>
      <c r="AI1039" s="47" t="str">
        <f t="shared" si="1017"/>
        <v>NA</v>
      </c>
      <c r="AJ1039" s="47" t="str">
        <f t="shared" si="1017"/>
        <v>NA</v>
      </c>
      <c r="AK1039" s="47" t="str">
        <f t="shared" si="1017"/>
        <v>NA</v>
      </c>
      <c r="AL1039" s="47" t="str">
        <f t="shared" si="1017"/>
        <v>NA</v>
      </c>
      <c r="AM1039" s="47" t="str">
        <f t="shared" si="1017"/>
        <v>NA</v>
      </c>
      <c r="AN1039" s="47" t="str">
        <f t="shared" si="1017"/>
        <v>NA</v>
      </c>
      <c r="AO1039" s="47" t="str">
        <f t="shared" si="1018"/>
        <v>NA</v>
      </c>
      <c r="AP1039" s="47" t="str">
        <f t="shared" si="1018"/>
        <v>NA</v>
      </c>
      <c r="AQ1039" s="47" t="str">
        <f t="shared" si="1018"/>
        <v>NA</v>
      </c>
      <c r="AR1039" s="47" t="str">
        <f t="shared" si="1018"/>
        <v>NA</v>
      </c>
      <c r="AS1039" s="47">
        <f t="shared" si="1018"/>
        <v>592</v>
      </c>
      <c r="AT1039" s="47">
        <f t="shared" si="1018"/>
        <v>620</v>
      </c>
      <c r="AU1039" s="47">
        <f t="shared" si="1018"/>
        <v>637</v>
      </c>
      <c r="AV1039" s="47">
        <f t="shared" si="1018"/>
        <v>637</v>
      </c>
      <c r="AW1039" s="47">
        <f t="shared" si="1018"/>
        <v>689</v>
      </c>
      <c r="AX1039" s="47">
        <f t="shared" si="1018"/>
        <v>646</v>
      </c>
      <c r="AY1039" s="47">
        <f t="shared" si="1019"/>
        <v>660</v>
      </c>
      <c r="AZ1039" s="47" t="str">
        <f t="shared" si="1019"/>
        <v>NA</v>
      </c>
      <c r="BA1039" s="47" t="str">
        <f t="shared" si="1019"/>
        <v>NA</v>
      </c>
      <c r="BB1039" s="47">
        <f t="shared" si="967"/>
        <v>689</v>
      </c>
      <c r="BC1039" s="47">
        <f t="shared" si="968"/>
        <v>697</v>
      </c>
      <c r="BD1039" s="47">
        <f t="shared" si="969"/>
        <v>691</v>
      </c>
      <c r="BE1039" s="47">
        <f t="shared" si="970"/>
        <v>698</v>
      </c>
    </row>
    <row r="1040" spans="1:57" s="36" customFormat="1" ht="15" customHeight="1" x14ac:dyDescent="0.25">
      <c r="A1040" s="153" t="s">
        <v>2219</v>
      </c>
      <c r="B1040" s="153" t="s">
        <v>911</v>
      </c>
      <c r="C1040" s="153" t="s">
        <v>1127</v>
      </c>
      <c r="D1040" s="37"/>
      <c r="E1040" s="37"/>
      <c r="F1040" s="37"/>
      <c r="G1040" s="37"/>
      <c r="H1040" s="37"/>
      <c r="I1040" s="37"/>
      <c r="J1040" s="37"/>
      <c r="K1040" s="37"/>
      <c r="L1040" s="37"/>
      <c r="M1040" s="37"/>
      <c r="N1040" s="37"/>
      <c r="O1040" s="37"/>
      <c r="P1040" s="37"/>
      <c r="Q1040" s="37"/>
      <c r="R1040" s="37"/>
      <c r="S1040" s="37"/>
      <c r="T1040" s="66"/>
      <c r="U1040" s="66"/>
      <c r="V1040" s="118"/>
      <c r="W1040" s="118"/>
      <c r="X1040" s="118"/>
      <c r="Y1040" s="118"/>
      <c r="Z1040" s="118"/>
      <c r="AA1040" s="154">
        <v>28759</v>
      </c>
      <c r="AB1040" s="154">
        <v>31053</v>
      </c>
      <c r="AC1040" s="147"/>
      <c r="AD1040" s="147"/>
      <c r="AE1040" s="119"/>
      <c r="AF1040" s="119"/>
      <c r="AG1040" s="119"/>
      <c r="AH1040" s="119"/>
      <c r="AI1040" s="119"/>
      <c r="AJ1040" s="119"/>
      <c r="AK1040" s="119"/>
      <c r="AL1040" s="119"/>
      <c r="AM1040" s="119"/>
      <c r="AN1040" s="119"/>
      <c r="AO1040" s="119"/>
      <c r="AP1040" s="119"/>
      <c r="AQ1040" s="119"/>
      <c r="AR1040" s="119"/>
      <c r="AS1040" s="119"/>
      <c r="AT1040" s="119"/>
      <c r="AU1040" s="119"/>
      <c r="AV1040" s="119"/>
      <c r="AW1040" s="119"/>
      <c r="AX1040" s="119"/>
      <c r="AY1040" s="119"/>
      <c r="AZ1040" s="119"/>
      <c r="BA1040" s="119"/>
      <c r="BB1040" s="47">
        <f t="shared" si="967"/>
        <v>691</v>
      </c>
      <c r="BC1040" s="47">
        <f t="shared" si="968"/>
        <v>701</v>
      </c>
      <c r="BD1040" s="47" t="str">
        <f t="shared" si="969"/>
        <v>NA</v>
      </c>
      <c r="BE1040" s="47" t="str">
        <f t="shared" si="970"/>
        <v>NA</v>
      </c>
    </row>
    <row r="1041" spans="1:57" s="36" customFormat="1" ht="15" customHeight="1" x14ac:dyDescent="0.25">
      <c r="A1041" s="153" t="s">
        <v>2217</v>
      </c>
      <c r="B1041" s="153" t="s">
        <v>912</v>
      </c>
      <c r="C1041" s="153" t="s">
        <v>1127</v>
      </c>
      <c r="D1041" s="37"/>
      <c r="E1041" s="37"/>
      <c r="F1041" s="37"/>
      <c r="G1041" s="37"/>
      <c r="H1041" s="37"/>
      <c r="I1041" s="37"/>
      <c r="J1041" s="37"/>
      <c r="K1041" s="37"/>
      <c r="L1041" s="37"/>
      <c r="M1041" s="37"/>
      <c r="N1041" s="37"/>
      <c r="O1041" s="37"/>
      <c r="P1041" s="37"/>
      <c r="Q1041" s="37"/>
      <c r="R1041" s="37"/>
      <c r="S1041" s="37"/>
      <c r="T1041" s="66"/>
      <c r="U1041" s="66"/>
      <c r="V1041" s="118"/>
      <c r="W1041" s="118"/>
      <c r="X1041" s="118"/>
      <c r="Y1041" s="118"/>
      <c r="Z1041" s="118"/>
      <c r="AA1041" s="154">
        <v>27234</v>
      </c>
      <c r="AB1041" s="154">
        <v>30474</v>
      </c>
      <c r="AC1041" s="147">
        <v>30626</v>
      </c>
      <c r="AD1041" s="147">
        <v>32264</v>
      </c>
      <c r="AE1041" s="119"/>
      <c r="AF1041" s="119"/>
      <c r="AG1041" s="119"/>
      <c r="AH1041" s="119"/>
      <c r="AI1041" s="119"/>
      <c r="AJ1041" s="119"/>
      <c r="AK1041" s="119"/>
      <c r="AL1041" s="119"/>
      <c r="AM1041" s="119"/>
      <c r="AN1041" s="119"/>
      <c r="AO1041" s="119"/>
      <c r="AP1041" s="119"/>
      <c r="AQ1041" s="119"/>
      <c r="AR1041" s="119"/>
      <c r="AS1041" s="119"/>
      <c r="AT1041" s="119"/>
      <c r="AU1041" s="119"/>
      <c r="AV1041" s="119"/>
      <c r="AW1041" s="119"/>
      <c r="AX1041" s="119"/>
      <c r="AY1041" s="119"/>
      <c r="AZ1041" s="119"/>
      <c r="BA1041" s="119"/>
      <c r="BB1041" s="47">
        <f t="shared" si="967"/>
        <v>702</v>
      </c>
      <c r="BC1041" s="47">
        <f t="shared" si="968"/>
        <v>705</v>
      </c>
      <c r="BD1041" s="47">
        <f t="shared" si="969"/>
        <v>693</v>
      </c>
      <c r="BE1041" s="47">
        <f t="shared" si="970"/>
        <v>686</v>
      </c>
    </row>
    <row r="1042" spans="1:57" s="36" customFormat="1" ht="15" customHeight="1" x14ac:dyDescent="0.25">
      <c r="A1042" s="54" t="s">
        <v>347</v>
      </c>
      <c r="B1042" s="8" t="s">
        <v>915</v>
      </c>
      <c r="C1042" s="81" t="s">
        <v>1127</v>
      </c>
      <c r="D1042" s="37"/>
      <c r="E1042" s="37"/>
      <c r="F1042" s="37"/>
      <c r="G1042" s="37"/>
      <c r="H1042" s="37"/>
      <c r="I1042" s="37"/>
      <c r="J1042" s="37"/>
      <c r="K1042" s="37"/>
      <c r="L1042" s="37">
        <v>7928</v>
      </c>
      <c r="M1042" s="37">
        <v>8775</v>
      </c>
      <c r="N1042" s="37">
        <v>9941</v>
      </c>
      <c r="O1042" s="98">
        <f>((P1042-N1042)/2)+N1042</f>
        <v>10424.5</v>
      </c>
      <c r="P1042" s="37">
        <v>10908</v>
      </c>
      <c r="Q1042" s="37">
        <v>14216</v>
      </c>
      <c r="R1042" s="37">
        <v>18621</v>
      </c>
      <c r="S1042" s="37">
        <v>20269</v>
      </c>
      <c r="T1042" s="66">
        <v>22303</v>
      </c>
      <c r="U1042" s="62">
        <v>26858</v>
      </c>
      <c r="V1042" s="67">
        <v>22785</v>
      </c>
      <c r="W1042" s="67">
        <v>20543</v>
      </c>
      <c r="X1042" s="67">
        <v>20851</v>
      </c>
      <c r="Y1042" s="67"/>
      <c r="Z1042" s="67"/>
      <c r="AA1042" s="154">
        <v>27563</v>
      </c>
      <c r="AB1042" s="154">
        <v>30187</v>
      </c>
      <c r="AC1042" s="147">
        <v>30630</v>
      </c>
      <c r="AD1042" s="147">
        <v>30061</v>
      </c>
      <c r="AE1042" s="47" t="str">
        <f t="shared" ref="AE1042:AN1045" si="1020">IF(D1042&gt;0,RANK(D1042,D$22:D$1192),"NA")</f>
        <v>NA</v>
      </c>
      <c r="AF1042" s="47" t="str">
        <f t="shared" si="1020"/>
        <v>NA</v>
      </c>
      <c r="AG1042" s="47" t="str">
        <f t="shared" si="1020"/>
        <v>NA</v>
      </c>
      <c r="AH1042" s="47" t="str">
        <f t="shared" si="1020"/>
        <v>NA</v>
      </c>
      <c r="AI1042" s="47" t="str">
        <f t="shared" si="1020"/>
        <v>NA</v>
      </c>
      <c r="AJ1042" s="47" t="str">
        <f t="shared" si="1020"/>
        <v>NA</v>
      </c>
      <c r="AK1042" s="47" t="str">
        <f t="shared" si="1020"/>
        <v>NA</v>
      </c>
      <c r="AL1042" s="47" t="str">
        <f t="shared" si="1020"/>
        <v>NA</v>
      </c>
      <c r="AM1042" s="47">
        <f t="shared" si="1020"/>
        <v>516</v>
      </c>
      <c r="AN1042" s="47">
        <f t="shared" si="1020"/>
        <v>519</v>
      </c>
      <c r="AO1042" s="47">
        <f t="shared" ref="AO1042:AX1045" si="1021">IF(N1042&gt;0,RANK(N1042,N$22:N$1192),"NA")</f>
        <v>604</v>
      </c>
      <c r="AP1042" s="47">
        <f t="shared" si="1021"/>
        <v>620</v>
      </c>
      <c r="AQ1042" s="47">
        <f t="shared" si="1021"/>
        <v>662</v>
      </c>
      <c r="AR1042" s="47">
        <f t="shared" si="1021"/>
        <v>677</v>
      </c>
      <c r="AS1042" s="47">
        <f t="shared" si="1021"/>
        <v>643</v>
      </c>
      <c r="AT1042" s="47">
        <f t="shared" si="1021"/>
        <v>654</v>
      </c>
      <c r="AU1042" s="47">
        <f t="shared" si="1021"/>
        <v>670</v>
      </c>
      <c r="AV1042" s="47">
        <f t="shared" si="1021"/>
        <v>666</v>
      </c>
      <c r="AW1042" s="47">
        <f t="shared" si="1021"/>
        <v>744</v>
      </c>
      <c r="AX1042" s="47">
        <f t="shared" si="1021"/>
        <v>659</v>
      </c>
      <c r="AY1042" s="47">
        <f t="shared" ref="AY1042:BA1045" si="1022">IF(X1042&gt;0,RANK(X1042,X$22:X$1192),"NA")</f>
        <v>676</v>
      </c>
      <c r="AZ1042" s="47" t="str">
        <f t="shared" si="1022"/>
        <v>NA</v>
      </c>
      <c r="BA1042" s="47" t="str">
        <f t="shared" si="1022"/>
        <v>NA</v>
      </c>
      <c r="BB1042" s="47">
        <f t="shared" si="967"/>
        <v>699</v>
      </c>
      <c r="BC1042" s="47">
        <f t="shared" si="968"/>
        <v>706</v>
      </c>
      <c r="BD1042" s="47">
        <f t="shared" si="969"/>
        <v>692</v>
      </c>
      <c r="BE1042" s="47">
        <f t="shared" si="970"/>
        <v>696</v>
      </c>
    </row>
    <row r="1043" spans="1:57" s="36" customFormat="1" ht="15" customHeight="1" x14ac:dyDescent="0.25">
      <c r="A1043" s="54" t="s">
        <v>362</v>
      </c>
      <c r="B1043" s="8" t="s">
        <v>915</v>
      </c>
      <c r="C1043" s="81" t="s">
        <v>1127</v>
      </c>
      <c r="D1043" s="37"/>
      <c r="E1043" s="37"/>
      <c r="F1043" s="37"/>
      <c r="G1043" s="37"/>
      <c r="H1043" s="37"/>
      <c r="I1043" s="37"/>
      <c r="J1043" s="37"/>
      <c r="K1043" s="37"/>
      <c r="L1043" s="37"/>
      <c r="M1043" s="37"/>
      <c r="N1043" s="37"/>
      <c r="O1043" s="37">
        <v>6269</v>
      </c>
      <c r="P1043" s="37">
        <v>6081</v>
      </c>
      <c r="Q1043" s="37">
        <v>7165</v>
      </c>
      <c r="R1043" s="98">
        <f>((T1043-Q1043)/3)+Q1043</f>
        <v>9190.3333333333339</v>
      </c>
      <c r="S1043" s="98">
        <f>((T1043-Q1043)/3)+R1043</f>
        <v>11215.666666666668</v>
      </c>
      <c r="T1043" s="66">
        <v>13241</v>
      </c>
      <c r="U1043" s="62">
        <v>16269</v>
      </c>
      <c r="V1043" s="67">
        <v>15196</v>
      </c>
      <c r="W1043" s="67">
        <v>13182</v>
      </c>
      <c r="X1043" s="67">
        <v>15300</v>
      </c>
      <c r="Y1043" s="67"/>
      <c r="Z1043" s="67"/>
      <c r="AA1043" s="154">
        <v>23755</v>
      </c>
      <c r="AB1043" s="154">
        <v>29999</v>
      </c>
      <c r="AC1043" s="147">
        <v>35029</v>
      </c>
      <c r="AD1043" s="147">
        <v>35416</v>
      </c>
      <c r="AE1043" s="47" t="str">
        <f t="shared" si="1020"/>
        <v>NA</v>
      </c>
      <c r="AF1043" s="47" t="str">
        <f t="shared" si="1020"/>
        <v>NA</v>
      </c>
      <c r="AG1043" s="47" t="str">
        <f t="shared" si="1020"/>
        <v>NA</v>
      </c>
      <c r="AH1043" s="47" t="str">
        <f t="shared" si="1020"/>
        <v>NA</v>
      </c>
      <c r="AI1043" s="47" t="str">
        <f t="shared" si="1020"/>
        <v>NA</v>
      </c>
      <c r="AJ1043" s="47" t="str">
        <f t="shared" si="1020"/>
        <v>NA</v>
      </c>
      <c r="AK1043" s="47" t="str">
        <f t="shared" si="1020"/>
        <v>NA</v>
      </c>
      <c r="AL1043" s="47" t="str">
        <f t="shared" si="1020"/>
        <v>NA</v>
      </c>
      <c r="AM1043" s="47" t="str">
        <f t="shared" si="1020"/>
        <v>NA</v>
      </c>
      <c r="AN1043" s="47" t="str">
        <f t="shared" si="1020"/>
        <v>NA</v>
      </c>
      <c r="AO1043" s="47" t="str">
        <f t="shared" si="1021"/>
        <v>NA</v>
      </c>
      <c r="AP1043" s="47">
        <f t="shared" si="1021"/>
        <v>638</v>
      </c>
      <c r="AQ1043" s="47">
        <f t="shared" si="1021"/>
        <v>698</v>
      </c>
      <c r="AR1043" s="47">
        <f t="shared" si="1021"/>
        <v>728</v>
      </c>
      <c r="AS1043" s="47">
        <f t="shared" si="1021"/>
        <v>713</v>
      </c>
      <c r="AT1043" s="47">
        <f t="shared" si="1021"/>
        <v>713</v>
      </c>
      <c r="AU1043" s="47">
        <f t="shared" si="1021"/>
        <v>745</v>
      </c>
      <c r="AV1043" s="47">
        <f t="shared" si="1021"/>
        <v>750</v>
      </c>
      <c r="AW1043" s="47">
        <f t="shared" si="1021"/>
        <v>813</v>
      </c>
      <c r="AX1043" s="47">
        <f t="shared" si="1021"/>
        <v>726</v>
      </c>
      <c r="AY1043" s="47">
        <f t="shared" si="1022"/>
        <v>726</v>
      </c>
      <c r="AZ1043" s="47" t="str">
        <f t="shared" si="1022"/>
        <v>NA</v>
      </c>
      <c r="BA1043" s="47" t="str">
        <f t="shared" si="1022"/>
        <v>NA</v>
      </c>
      <c r="BB1043" s="47">
        <f t="shared" si="967"/>
        <v>715</v>
      </c>
      <c r="BC1043" s="47">
        <f t="shared" si="968"/>
        <v>707</v>
      </c>
      <c r="BD1043" s="47">
        <f t="shared" si="969"/>
        <v>672</v>
      </c>
      <c r="BE1043" s="47">
        <f t="shared" si="970"/>
        <v>673</v>
      </c>
    </row>
    <row r="1044" spans="1:57" s="36" customFormat="1" ht="15" customHeight="1" x14ac:dyDescent="0.25">
      <c r="A1044" s="54" t="s">
        <v>810</v>
      </c>
      <c r="B1044" s="8" t="s">
        <v>915</v>
      </c>
      <c r="C1044" s="81" t="s">
        <v>1127</v>
      </c>
      <c r="D1044" s="37"/>
      <c r="E1044" s="37"/>
      <c r="F1044" s="37"/>
      <c r="G1044" s="37"/>
      <c r="H1044" s="37"/>
      <c r="I1044" s="37"/>
      <c r="J1044" s="37"/>
      <c r="K1044" s="37"/>
      <c r="L1044" s="37">
        <v>18820</v>
      </c>
      <c r="M1044" s="37">
        <v>20153</v>
      </c>
      <c r="N1044" s="37">
        <v>21449</v>
      </c>
      <c r="O1044" s="37">
        <v>19544</v>
      </c>
      <c r="P1044" s="37">
        <v>17817</v>
      </c>
      <c r="Q1044" s="37">
        <v>17398</v>
      </c>
      <c r="R1044" s="37">
        <v>18531</v>
      </c>
      <c r="S1044" s="37">
        <v>21823</v>
      </c>
      <c r="T1044" s="66">
        <v>23191</v>
      </c>
      <c r="U1044" s="62">
        <v>26728</v>
      </c>
      <c r="V1044" s="67">
        <v>25236</v>
      </c>
      <c r="W1044" s="67">
        <v>18620</v>
      </c>
      <c r="X1044" s="67">
        <v>20004</v>
      </c>
      <c r="Y1044" s="67"/>
      <c r="Z1044" s="67"/>
      <c r="AA1044" s="154">
        <v>24581</v>
      </c>
      <c r="AB1044" s="154">
        <v>27630</v>
      </c>
      <c r="AC1044" s="147">
        <v>28166</v>
      </c>
      <c r="AD1044" s="147">
        <v>27739</v>
      </c>
      <c r="AE1044" s="47" t="str">
        <f t="shared" si="1020"/>
        <v>NA</v>
      </c>
      <c r="AF1044" s="47" t="str">
        <f t="shared" si="1020"/>
        <v>NA</v>
      </c>
      <c r="AG1044" s="47" t="str">
        <f t="shared" si="1020"/>
        <v>NA</v>
      </c>
      <c r="AH1044" s="47" t="str">
        <f t="shared" si="1020"/>
        <v>NA</v>
      </c>
      <c r="AI1044" s="47" t="str">
        <f t="shared" si="1020"/>
        <v>NA</v>
      </c>
      <c r="AJ1044" s="47" t="str">
        <f t="shared" si="1020"/>
        <v>NA</v>
      </c>
      <c r="AK1044" s="47" t="str">
        <f t="shared" si="1020"/>
        <v>NA</v>
      </c>
      <c r="AL1044" s="47" t="str">
        <f t="shared" si="1020"/>
        <v>NA</v>
      </c>
      <c r="AM1044" s="47">
        <f t="shared" si="1020"/>
        <v>485</v>
      </c>
      <c r="AN1044" s="47">
        <f t="shared" si="1020"/>
        <v>489</v>
      </c>
      <c r="AO1044" s="47">
        <f t="shared" si="1021"/>
        <v>552</v>
      </c>
      <c r="AP1044" s="47">
        <f t="shared" si="1021"/>
        <v>569</v>
      </c>
      <c r="AQ1044" s="47">
        <f t="shared" si="1021"/>
        <v>614</v>
      </c>
      <c r="AR1044" s="47">
        <f t="shared" si="1021"/>
        <v>644</v>
      </c>
      <c r="AS1044" s="47">
        <f t="shared" si="1021"/>
        <v>645</v>
      </c>
      <c r="AT1044" s="47">
        <f t="shared" si="1021"/>
        <v>642</v>
      </c>
      <c r="AU1044" s="47">
        <f t="shared" si="1021"/>
        <v>666</v>
      </c>
      <c r="AV1044" s="47">
        <f t="shared" si="1021"/>
        <v>667</v>
      </c>
      <c r="AW1044" s="47">
        <f t="shared" si="1021"/>
        <v>717</v>
      </c>
      <c r="AX1044" s="47">
        <f t="shared" si="1021"/>
        <v>675</v>
      </c>
      <c r="AY1044" s="47">
        <f t="shared" si="1022"/>
        <v>681</v>
      </c>
      <c r="AZ1044" s="47" t="str">
        <f t="shared" si="1022"/>
        <v>NA</v>
      </c>
      <c r="BA1044" s="47" t="str">
        <f t="shared" si="1022"/>
        <v>NA</v>
      </c>
      <c r="BB1044" s="47">
        <f t="shared" si="967"/>
        <v>710</v>
      </c>
      <c r="BC1044" s="47">
        <f t="shared" si="968"/>
        <v>714</v>
      </c>
      <c r="BD1044" s="47">
        <f t="shared" si="969"/>
        <v>705</v>
      </c>
      <c r="BE1044" s="47">
        <f t="shared" si="970"/>
        <v>709</v>
      </c>
    </row>
    <row r="1045" spans="1:57" s="36" customFormat="1" ht="15" customHeight="1" x14ac:dyDescent="0.25">
      <c r="A1045" s="54" t="s">
        <v>369</v>
      </c>
      <c r="B1045" s="8" t="s">
        <v>915</v>
      </c>
      <c r="C1045" s="81" t="s">
        <v>1127</v>
      </c>
      <c r="D1045" s="37"/>
      <c r="E1045" s="37"/>
      <c r="F1045" s="37"/>
      <c r="G1045" s="37"/>
      <c r="H1045" s="37">
        <v>4670</v>
      </c>
      <c r="I1045" s="37">
        <v>5693</v>
      </c>
      <c r="J1045" s="37">
        <v>6436</v>
      </c>
      <c r="K1045" s="37">
        <v>8289</v>
      </c>
      <c r="L1045" s="37">
        <v>10917</v>
      </c>
      <c r="M1045" s="37">
        <v>12648</v>
      </c>
      <c r="N1045" s="37">
        <v>13809</v>
      </c>
      <c r="O1045" s="37">
        <v>13444</v>
      </c>
      <c r="P1045" s="37">
        <v>12068</v>
      </c>
      <c r="Q1045" s="37">
        <v>12372</v>
      </c>
      <c r="R1045" s="98">
        <f>((T1045-Q1045)/3)+Q1045</f>
        <v>12803.666666666666</v>
      </c>
      <c r="S1045" s="98">
        <f>((T1045-Q1045)/3)+R1045</f>
        <v>13235.333333333332</v>
      </c>
      <c r="T1045" s="66">
        <v>13667</v>
      </c>
      <c r="U1045" s="62">
        <v>14908</v>
      </c>
      <c r="V1045" s="67">
        <v>13324</v>
      </c>
      <c r="W1045" s="67">
        <v>13457</v>
      </c>
      <c r="X1045" s="67">
        <v>18924</v>
      </c>
      <c r="Y1045" s="67"/>
      <c r="Z1045" s="67"/>
      <c r="AA1045" s="154">
        <v>24238</v>
      </c>
      <c r="AB1045" s="154">
        <v>27615</v>
      </c>
      <c r="AC1045" s="147"/>
      <c r="AD1045" s="147"/>
      <c r="AE1045" s="47" t="str">
        <f t="shared" si="1020"/>
        <v>NA</v>
      </c>
      <c r="AF1045" s="47" t="str">
        <f t="shared" si="1020"/>
        <v>NA</v>
      </c>
      <c r="AG1045" s="47" t="str">
        <f t="shared" si="1020"/>
        <v>NA</v>
      </c>
      <c r="AH1045" s="47" t="str">
        <f t="shared" si="1020"/>
        <v>NA</v>
      </c>
      <c r="AI1045" s="47">
        <f t="shared" si="1020"/>
        <v>446</v>
      </c>
      <c r="AJ1045" s="47">
        <f t="shared" si="1020"/>
        <v>474</v>
      </c>
      <c r="AK1045" s="47">
        <f t="shared" si="1020"/>
        <v>488</v>
      </c>
      <c r="AL1045" s="47">
        <f t="shared" si="1020"/>
        <v>481</v>
      </c>
      <c r="AM1045" s="47">
        <f t="shared" si="1020"/>
        <v>511</v>
      </c>
      <c r="AN1045" s="47">
        <f t="shared" si="1020"/>
        <v>512</v>
      </c>
      <c r="AO1045" s="47">
        <f t="shared" si="1021"/>
        <v>595</v>
      </c>
      <c r="AP1045" s="47">
        <f t="shared" si="1021"/>
        <v>607</v>
      </c>
      <c r="AQ1045" s="47">
        <f t="shared" si="1021"/>
        <v>658</v>
      </c>
      <c r="AR1045" s="47">
        <f t="shared" si="1021"/>
        <v>686</v>
      </c>
      <c r="AS1045" s="47">
        <f t="shared" si="1021"/>
        <v>689</v>
      </c>
      <c r="AT1045" s="47">
        <f t="shared" si="1021"/>
        <v>704</v>
      </c>
      <c r="AU1045" s="47">
        <f t="shared" si="1021"/>
        <v>741</v>
      </c>
      <c r="AV1045" s="47">
        <f t="shared" si="1021"/>
        <v>760</v>
      </c>
      <c r="AW1045" s="47">
        <f t="shared" si="1021"/>
        <v>829</v>
      </c>
      <c r="AX1045" s="47">
        <f t="shared" si="1021"/>
        <v>722</v>
      </c>
      <c r="AY1045" s="47">
        <f t="shared" si="1022"/>
        <v>692</v>
      </c>
      <c r="AZ1045" s="47" t="str">
        <f t="shared" si="1022"/>
        <v>NA</v>
      </c>
      <c r="BA1045" s="47" t="str">
        <f t="shared" si="1022"/>
        <v>NA</v>
      </c>
      <c r="BB1045" s="47">
        <f t="shared" si="967"/>
        <v>712</v>
      </c>
      <c r="BC1045" s="47">
        <f t="shared" si="968"/>
        <v>715</v>
      </c>
      <c r="BD1045" s="47" t="str">
        <f t="shared" si="969"/>
        <v>NA</v>
      </c>
      <c r="BE1045" s="47" t="str">
        <f t="shared" si="970"/>
        <v>NA</v>
      </c>
    </row>
    <row r="1046" spans="1:57" s="36" customFormat="1" ht="15" customHeight="1" x14ac:dyDescent="0.25">
      <c r="A1046" s="153" t="s">
        <v>2218</v>
      </c>
      <c r="B1046" s="153" t="s">
        <v>915</v>
      </c>
      <c r="C1046" s="153" t="s">
        <v>1127</v>
      </c>
      <c r="D1046" s="37"/>
      <c r="E1046" s="37"/>
      <c r="F1046" s="37"/>
      <c r="G1046" s="37"/>
      <c r="H1046" s="37"/>
      <c r="I1046" s="37"/>
      <c r="J1046" s="37"/>
      <c r="K1046" s="37"/>
      <c r="L1046" s="37"/>
      <c r="M1046" s="37"/>
      <c r="N1046" s="37"/>
      <c r="O1046" s="37"/>
      <c r="P1046" s="37"/>
      <c r="Q1046" s="37"/>
      <c r="R1046" s="37"/>
      <c r="S1046" s="37"/>
      <c r="T1046" s="66"/>
      <c r="U1046" s="66"/>
      <c r="V1046" s="118"/>
      <c r="W1046" s="118"/>
      <c r="X1046" s="118"/>
      <c r="Y1046" s="118"/>
      <c r="Z1046" s="118"/>
      <c r="AA1046" s="154">
        <v>24737</v>
      </c>
      <c r="AB1046" s="154">
        <v>27538</v>
      </c>
      <c r="AC1046" s="147">
        <v>28026</v>
      </c>
      <c r="AD1046" s="147">
        <v>28052</v>
      </c>
      <c r="AE1046" s="119"/>
      <c r="AF1046" s="119"/>
      <c r="AG1046" s="119"/>
      <c r="AH1046" s="119"/>
      <c r="AI1046" s="119"/>
      <c r="AJ1046" s="119"/>
      <c r="AK1046" s="119"/>
      <c r="AL1046" s="119"/>
      <c r="AM1046" s="119"/>
      <c r="AN1046" s="119"/>
      <c r="AO1046" s="119"/>
      <c r="AP1046" s="119"/>
      <c r="AQ1046" s="119"/>
      <c r="AR1046" s="119"/>
      <c r="AS1046" s="119"/>
      <c r="AT1046" s="119"/>
      <c r="AU1046" s="119"/>
      <c r="AV1046" s="119"/>
      <c r="AW1046" s="119"/>
      <c r="AX1046" s="119"/>
      <c r="AY1046" s="119"/>
      <c r="AZ1046" s="119"/>
      <c r="BA1046" s="119"/>
      <c r="BB1046" s="47">
        <f t="shared" si="967"/>
        <v>709</v>
      </c>
      <c r="BC1046" s="47">
        <f t="shared" si="968"/>
        <v>716</v>
      </c>
      <c r="BD1046" s="47">
        <f t="shared" si="969"/>
        <v>706</v>
      </c>
      <c r="BE1046" s="47">
        <f t="shared" si="970"/>
        <v>707</v>
      </c>
    </row>
    <row r="1047" spans="1:57" s="36" customFormat="1" ht="15" customHeight="1" x14ac:dyDescent="0.25">
      <c r="A1047" s="54" t="s">
        <v>105</v>
      </c>
      <c r="B1047" s="8" t="s">
        <v>912</v>
      </c>
      <c r="C1047" s="81" t="s">
        <v>1127</v>
      </c>
      <c r="D1047" s="37"/>
      <c r="E1047" s="37"/>
      <c r="F1047" s="37"/>
      <c r="G1047" s="37"/>
      <c r="H1047" s="37"/>
      <c r="I1047" s="37"/>
      <c r="J1047" s="37"/>
      <c r="K1047" s="37"/>
      <c r="L1047" s="37"/>
      <c r="M1047" s="37"/>
      <c r="N1047" s="37"/>
      <c r="O1047" s="37"/>
      <c r="P1047" s="37"/>
      <c r="Q1047" s="37"/>
      <c r="R1047" s="37"/>
      <c r="S1047" s="37"/>
      <c r="T1047" s="66"/>
      <c r="U1047" s="62"/>
      <c r="V1047" s="67">
        <v>12838</v>
      </c>
      <c r="W1047" s="67">
        <v>10063</v>
      </c>
      <c r="X1047" s="67">
        <v>11006</v>
      </c>
      <c r="Y1047" s="67"/>
      <c r="Z1047" s="67"/>
      <c r="AA1047" s="154">
        <v>17022</v>
      </c>
      <c r="AB1047" s="154">
        <v>27340</v>
      </c>
      <c r="AC1047" s="147">
        <v>30587</v>
      </c>
      <c r="AD1047" s="147">
        <v>31203</v>
      </c>
      <c r="AE1047" s="47" t="str">
        <f t="shared" ref="AE1047:AN1051" si="1023">IF(D1047&gt;0,RANK(D1047,D$22:D$1192),"NA")</f>
        <v>NA</v>
      </c>
      <c r="AF1047" s="47" t="str">
        <f t="shared" si="1023"/>
        <v>NA</v>
      </c>
      <c r="AG1047" s="47" t="str">
        <f t="shared" si="1023"/>
        <v>NA</v>
      </c>
      <c r="AH1047" s="47" t="str">
        <f t="shared" si="1023"/>
        <v>NA</v>
      </c>
      <c r="AI1047" s="47" t="str">
        <f t="shared" si="1023"/>
        <v>NA</v>
      </c>
      <c r="AJ1047" s="47" t="str">
        <f t="shared" si="1023"/>
        <v>NA</v>
      </c>
      <c r="AK1047" s="47" t="str">
        <f t="shared" si="1023"/>
        <v>NA</v>
      </c>
      <c r="AL1047" s="47" t="str">
        <f t="shared" si="1023"/>
        <v>NA</v>
      </c>
      <c r="AM1047" s="47" t="str">
        <f t="shared" si="1023"/>
        <v>NA</v>
      </c>
      <c r="AN1047" s="47" t="str">
        <f t="shared" si="1023"/>
        <v>NA</v>
      </c>
      <c r="AO1047" s="47" t="str">
        <f t="shared" ref="AO1047:AX1051" si="1024">IF(N1047&gt;0,RANK(N1047,N$22:N$1192),"NA")</f>
        <v>NA</v>
      </c>
      <c r="AP1047" s="47" t="str">
        <f t="shared" si="1024"/>
        <v>NA</v>
      </c>
      <c r="AQ1047" s="47" t="str">
        <f t="shared" si="1024"/>
        <v>NA</v>
      </c>
      <c r="AR1047" s="47" t="str">
        <f t="shared" si="1024"/>
        <v>NA</v>
      </c>
      <c r="AS1047" s="47" t="str">
        <f t="shared" si="1024"/>
        <v>NA</v>
      </c>
      <c r="AT1047" s="47" t="str">
        <f t="shared" si="1024"/>
        <v>NA</v>
      </c>
      <c r="AU1047" s="47" t="str">
        <f t="shared" si="1024"/>
        <v>NA</v>
      </c>
      <c r="AV1047" s="47" t="str">
        <f t="shared" si="1024"/>
        <v>NA</v>
      </c>
      <c r="AW1047" s="47">
        <f t="shared" si="1024"/>
        <v>831</v>
      </c>
      <c r="AX1047" s="47">
        <f t="shared" si="1024"/>
        <v>750</v>
      </c>
      <c r="AY1047" s="47">
        <f t="shared" ref="AY1047:BA1051" si="1025">IF(X1047&gt;0,RANK(X1047,X$22:X$1192),"NA")</f>
        <v>756</v>
      </c>
      <c r="AZ1047" s="47" t="str">
        <f t="shared" si="1025"/>
        <v>NA</v>
      </c>
      <c r="BA1047" s="47" t="str">
        <f t="shared" si="1025"/>
        <v>NA</v>
      </c>
      <c r="BB1047" s="47">
        <f t="shared" si="967"/>
        <v>764</v>
      </c>
      <c r="BC1047" s="47">
        <f t="shared" si="968"/>
        <v>717</v>
      </c>
      <c r="BD1047" s="47">
        <f t="shared" si="969"/>
        <v>694</v>
      </c>
      <c r="BE1047" s="47">
        <f t="shared" si="970"/>
        <v>693</v>
      </c>
    </row>
    <row r="1048" spans="1:57" s="36" customFormat="1" ht="15" customHeight="1" x14ac:dyDescent="0.25">
      <c r="A1048" s="54" t="s">
        <v>471</v>
      </c>
      <c r="B1048" s="8" t="s">
        <v>911</v>
      </c>
      <c r="C1048" s="81" t="s">
        <v>1127</v>
      </c>
      <c r="D1048" s="37"/>
      <c r="E1048" s="37"/>
      <c r="F1048" s="37"/>
      <c r="G1048" s="37"/>
      <c r="H1048" s="37"/>
      <c r="I1048" s="37"/>
      <c r="J1048" s="37"/>
      <c r="K1048" s="37"/>
      <c r="L1048" s="37"/>
      <c r="M1048" s="37"/>
      <c r="N1048" s="37"/>
      <c r="O1048" s="37"/>
      <c r="P1048" s="37"/>
      <c r="Q1048" s="37"/>
      <c r="R1048" s="37"/>
      <c r="S1048" s="37"/>
      <c r="T1048" s="66"/>
      <c r="U1048" s="62">
        <v>8995</v>
      </c>
      <c r="V1048" s="67">
        <v>9730</v>
      </c>
      <c r="W1048" s="67">
        <v>12413</v>
      </c>
      <c r="X1048" s="67">
        <v>14743</v>
      </c>
      <c r="Y1048" s="67"/>
      <c r="Z1048" s="67"/>
      <c r="AA1048" s="154">
        <v>22210</v>
      </c>
      <c r="AB1048" s="154">
        <v>27049</v>
      </c>
      <c r="AC1048" s="147">
        <v>23862</v>
      </c>
      <c r="AD1048" s="147">
        <v>23118</v>
      </c>
      <c r="AE1048" s="47" t="str">
        <f t="shared" si="1023"/>
        <v>NA</v>
      </c>
      <c r="AF1048" s="47" t="str">
        <f t="shared" si="1023"/>
        <v>NA</v>
      </c>
      <c r="AG1048" s="47" t="str">
        <f t="shared" si="1023"/>
        <v>NA</v>
      </c>
      <c r="AH1048" s="47" t="str">
        <f t="shared" si="1023"/>
        <v>NA</v>
      </c>
      <c r="AI1048" s="47" t="str">
        <f t="shared" si="1023"/>
        <v>NA</v>
      </c>
      <c r="AJ1048" s="47" t="str">
        <f t="shared" si="1023"/>
        <v>NA</v>
      </c>
      <c r="AK1048" s="47" t="str">
        <f t="shared" si="1023"/>
        <v>NA</v>
      </c>
      <c r="AL1048" s="47" t="str">
        <f t="shared" si="1023"/>
        <v>NA</v>
      </c>
      <c r="AM1048" s="47" t="str">
        <f t="shared" si="1023"/>
        <v>NA</v>
      </c>
      <c r="AN1048" s="47" t="str">
        <f t="shared" si="1023"/>
        <v>NA</v>
      </c>
      <c r="AO1048" s="47" t="str">
        <f t="shared" si="1024"/>
        <v>NA</v>
      </c>
      <c r="AP1048" s="47" t="str">
        <f t="shared" si="1024"/>
        <v>NA</v>
      </c>
      <c r="AQ1048" s="47" t="str">
        <f t="shared" si="1024"/>
        <v>NA</v>
      </c>
      <c r="AR1048" s="47" t="str">
        <f t="shared" si="1024"/>
        <v>NA</v>
      </c>
      <c r="AS1048" s="47" t="str">
        <f t="shared" si="1024"/>
        <v>NA</v>
      </c>
      <c r="AT1048" s="47" t="str">
        <f t="shared" si="1024"/>
        <v>NA</v>
      </c>
      <c r="AU1048" s="47" t="str">
        <f t="shared" si="1024"/>
        <v>NA</v>
      </c>
      <c r="AV1048" s="47">
        <f t="shared" si="1024"/>
        <v>789</v>
      </c>
      <c r="AW1048" s="47">
        <f t="shared" si="1024"/>
        <v>853</v>
      </c>
      <c r="AX1048" s="47">
        <f t="shared" si="1024"/>
        <v>736</v>
      </c>
      <c r="AY1048" s="47">
        <f t="shared" si="1025"/>
        <v>730</v>
      </c>
      <c r="AZ1048" s="47" t="str">
        <f t="shared" si="1025"/>
        <v>NA</v>
      </c>
      <c r="BA1048" s="47" t="str">
        <f t="shared" si="1025"/>
        <v>NA</v>
      </c>
      <c r="BB1048" s="47">
        <f t="shared" si="967"/>
        <v>730</v>
      </c>
      <c r="BC1048" s="47">
        <f t="shared" si="968"/>
        <v>721</v>
      </c>
      <c r="BD1048" s="47">
        <f t="shared" si="969"/>
        <v>727</v>
      </c>
      <c r="BE1048" s="47">
        <f t="shared" si="970"/>
        <v>730</v>
      </c>
    </row>
    <row r="1049" spans="1:57" s="36" customFormat="1" ht="15" customHeight="1" x14ac:dyDescent="0.25">
      <c r="A1049" s="54" t="s">
        <v>489</v>
      </c>
      <c r="B1049" s="8" t="s">
        <v>925</v>
      </c>
      <c r="C1049" s="81" t="s">
        <v>1127</v>
      </c>
      <c r="D1049" s="37"/>
      <c r="E1049" s="37"/>
      <c r="F1049" s="37"/>
      <c r="G1049" s="37"/>
      <c r="H1049" s="37"/>
      <c r="I1049" s="37"/>
      <c r="J1049" s="37"/>
      <c r="K1049" s="37"/>
      <c r="L1049" s="37"/>
      <c r="M1049" s="37"/>
      <c r="N1049" s="37"/>
      <c r="O1049" s="37">
        <v>9267</v>
      </c>
      <c r="P1049" s="37">
        <v>7749</v>
      </c>
      <c r="Q1049" s="37">
        <v>8379</v>
      </c>
      <c r="R1049" s="37">
        <v>9816</v>
      </c>
      <c r="S1049" s="37">
        <v>11940</v>
      </c>
      <c r="T1049" s="66">
        <v>14330</v>
      </c>
      <c r="U1049" s="62">
        <v>19843</v>
      </c>
      <c r="V1049" s="67">
        <v>20133</v>
      </c>
      <c r="W1049" s="67">
        <v>16367</v>
      </c>
      <c r="X1049" s="67">
        <v>17544</v>
      </c>
      <c r="Y1049" s="67"/>
      <c r="Z1049" s="67"/>
      <c r="AA1049" s="154">
        <v>22832</v>
      </c>
      <c r="AB1049" s="154">
        <v>26090</v>
      </c>
      <c r="AC1049" s="147">
        <v>21254</v>
      </c>
      <c r="AD1049" s="147">
        <v>25663</v>
      </c>
      <c r="AE1049" s="47" t="str">
        <f t="shared" si="1023"/>
        <v>NA</v>
      </c>
      <c r="AF1049" s="47" t="str">
        <f t="shared" si="1023"/>
        <v>NA</v>
      </c>
      <c r="AG1049" s="47" t="str">
        <f t="shared" si="1023"/>
        <v>NA</v>
      </c>
      <c r="AH1049" s="47" t="str">
        <f t="shared" si="1023"/>
        <v>NA</v>
      </c>
      <c r="AI1049" s="47" t="str">
        <f t="shared" si="1023"/>
        <v>NA</v>
      </c>
      <c r="AJ1049" s="47" t="str">
        <f t="shared" si="1023"/>
        <v>NA</v>
      </c>
      <c r="AK1049" s="47" t="str">
        <f t="shared" si="1023"/>
        <v>NA</v>
      </c>
      <c r="AL1049" s="47" t="str">
        <f t="shared" si="1023"/>
        <v>NA</v>
      </c>
      <c r="AM1049" s="47" t="str">
        <f t="shared" si="1023"/>
        <v>NA</v>
      </c>
      <c r="AN1049" s="47" t="str">
        <f t="shared" si="1023"/>
        <v>NA</v>
      </c>
      <c r="AO1049" s="47" t="str">
        <f t="shared" si="1024"/>
        <v>NA</v>
      </c>
      <c r="AP1049" s="47">
        <f t="shared" si="1024"/>
        <v>623</v>
      </c>
      <c r="AQ1049" s="47">
        <f t="shared" si="1024"/>
        <v>681</v>
      </c>
      <c r="AR1049" s="47">
        <f t="shared" si="1024"/>
        <v>717</v>
      </c>
      <c r="AS1049" s="47">
        <f t="shared" si="1024"/>
        <v>707</v>
      </c>
      <c r="AT1049" s="47">
        <f t="shared" si="1024"/>
        <v>710</v>
      </c>
      <c r="AU1049" s="47">
        <f t="shared" si="1024"/>
        <v>735</v>
      </c>
      <c r="AV1049" s="47">
        <f t="shared" si="1024"/>
        <v>721</v>
      </c>
      <c r="AW1049" s="47">
        <f t="shared" si="1024"/>
        <v>768</v>
      </c>
      <c r="AX1049" s="47">
        <f t="shared" si="1024"/>
        <v>693</v>
      </c>
      <c r="AY1049" s="47">
        <f t="shared" si="1025"/>
        <v>704</v>
      </c>
      <c r="AZ1049" s="47" t="str">
        <f t="shared" si="1025"/>
        <v>NA</v>
      </c>
      <c r="BA1049" s="47" t="str">
        <f t="shared" si="1025"/>
        <v>NA</v>
      </c>
      <c r="BB1049" s="47">
        <f t="shared" si="967"/>
        <v>724</v>
      </c>
      <c r="BC1049" s="47">
        <f t="shared" si="968"/>
        <v>725</v>
      </c>
      <c r="BD1049" s="47">
        <f t="shared" si="969"/>
        <v>745</v>
      </c>
      <c r="BE1049" s="47">
        <f t="shared" si="970"/>
        <v>720</v>
      </c>
    </row>
    <row r="1050" spans="1:57" s="36" customFormat="1" ht="15" customHeight="1" x14ac:dyDescent="0.25">
      <c r="A1050" s="54" t="s">
        <v>219</v>
      </c>
      <c r="B1050" s="8" t="s">
        <v>915</v>
      </c>
      <c r="C1050" s="81" t="s">
        <v>1127</v>
      </c>
      <c r="D1050" s="37"/>
      <c r="E1050" s="37"/>
      <c r="F1050" s="37"/>
      <c r="G1050" s="37"/>
      <c r="H1050" s="37"/>
      <c r="I1050" s="37"/>
      <c r="J1050" s="37"/>
      <c r="K1050" s="37"/>
      <c r="L1050" s="37"/>
      <c r="M1050" s="37"/>
      <c r="N1050" s="37"/>
      <c r="O1050" s="37"/>
      <c r="P1050" s="37"/>
      <c r="Q1050" s="37"/>
      <c r="R1050" s="37"/>
      <c r="S1050" s="37"/>
      <c r="T1050" s="66">
        <v>17020</v>
      </c>
      <c r="U1050" s="62">
        <v>19933</v>
      </c>
      <c r="V1050" s="67">
        <v>18139</v>
      </c>
      <c r="W1050" s="67">
        <v>14474</v>
      </c>
      <c r="X1050" s="67">
        <v>16118</v>
      </c>
      <c r="Y1050" s="67"/>
      <c r="Z1050" s="67"/>
      <c r="AA1050" s="154">
        <v>20961</v>
      </c>
      <c r="AB1050" s="154">
        <v>25980</v>
      </c>
      <c r="AC1050" s="147">
        <v>26688</v>
      </c>
      <c r="AD1050" s="147">
        <v>27765</v>
      </c>
      <c r="AE1050" s="47" t="str">
        <f t="shared" si="1023"/>
        <v>NA</v>
      </c>
      <c r="AF1050" s="47" t="str">
        <f t="shared" si="1023"/>
        <v>NA</v>
      </c>
      <c r="AG1050" s="47" t="str">
        <f t="shared" si="1023"/>
        <v>NA</v>
      </c>
      <c r="AH1050" s="47" t="str">
        <f t="shared" si="1023"/>
        <v>NA</v>
      </c>
      <c r="AI1050" s="47" t="str">
        <f t="shared" si="1023"/>
        <v>NA</v>
      </c>
      <c r="AJ1050" s="47" t="str">
        <f t="shared" si="1023"/>
        <v>NA</v>
      </c>
      <c r="AK1050" s="47" t="str">
        <f t="shared" si="1023"/>
        <v>NA</v>
      </c>
      <c r="AL1050" s="47" t="str">
        <f t="shared" si="1023"/>
        <v>NA</v>
      </c>
      <c r="AM1050" s="47" t="str">
        <f t="shared" si="1023"/>
        <v>NA</v>
      </c>
      <c r="AN1050" s="47" t="str">
        <f t="shared" si="1023"/>
        <v>NA</v>
      </c>
      <c r="AO1050" s="47" t="str">
        <f t="shared" si="1024"/>
        <v>NA</v>
      </c>
      <c r="AP1050" s="47" t="str">
        <f t="shared" si="1024"/>
        <v>NA</v>
      </c>
      <c r="AQ1050" s="47" t="str">
        <f t="shared" si="1024"/>
        <v>NA</v>
      </c>
      <c r="AR1050" s="47" t="str">
        <f t="shared" si="1024"/>
        <v>NA</v>
      </c>
      <c r="AS1050" s="47" t="str">
        <f t="shared" si="1024"/>
        <v>NA</v>
      </c>
      <c r="AT1050" s="47" t="str">
        <f t="shared" si="1024"/>
        <v>NA</v>
      </c>
      <c r="AU1050" s="47">
        <f t="shared" si="1024"/>
        <v>714</v>
      </c>
      <c r="AV1050" s="47">
        <f t="shared" si="1024"/>
        <v>720</v>
      </c>
      <c r="AW1050" s="47">
        <f t="shared" si="1024"/>
        <v>781</v>
      </c>
      <c r="AX1050" s="47">
        <f t="shared" si="1024"/>
        <v>715</v>
      </c>
      <c r="AY1050" s="47">
        <f t="shared" si="1025"/>
        <v>717</v>
      </c>
      <c r="AZ1050" s="47" t="str">
        <f t="shared" si="1025"/>
        <v>NA</v>
      </c>
      <c r="BA1050" s="47" t="str">
        <f t="shared" si="1025"/>
        <v>NA</v>
      </c>
      <c r="BB1050" s="47">
        <f t="shared" ref="BB1050:BB1113" si="1026">IF(AA1050&gt;0,RANK(AA1050,AA$22:AA$1245),"NA")</f>
        <v>739</v>
      </c>
      <c r="BC1050" s="47">
        <f t="shared" ref="BC1050:BC1113" si="1027">IF(AB1050&gt;0,RANK(AB1050,AB$22:AB$1245),"NA")</f>
        <v>726</v>
      </c>
      <c r="BD1050" s="47">
        <f t="shared" ref="BD1050:BD1113" si="1028">IF(AC1050&gt;0,RANK(AC1050,AC$22:AC$1245),"NA")</f>
        <v>711</v>
      </c>
      <c r="BE1050" s="47">
        <f t="shared" ref="BE1050:BE1113" si="1029">IF(AD1050&gt;0,RANK(AD1050,AD$22:AD$1245),"NA")</f>
        <v>708</v>
      </c>
    </row>
    <row r="1051" spans="1:57" s="36" customFormat="1" ht="15" customHeight="1" x14ac:dyDescent="0.25">
      <c r="A1051" s="54" t="s">
        <v>531</v>
      </c>
      <c r="B1051" s="8" t="s">
        <v>912</v>
      </c>
      <c r="C1051" s="81" t="s">
        <v>1127</v>
      </c>
      <c r="D1051" s="37"/>
      <c r="E1051" s="37"/>
      <c r="F1051" s="37"/>
      <c r="G1051" s="37"/>
      <c r="H1051" s="37">
        <v>4848</v>
      </c>
      <c r="I1051" s="37">
        <v>5709</v>
      </c>
      <c r="J1051" s="37">
        <v>6673</v>
      </c>
      <c r="K1051" s="37">
        <v>7731</v>
      </c>
      <c r="L1051" s="37">
        <v>9019</v>
      </c>
      <c r="M1051" s="37">
        <v>9951</v>
      </c>
      <c r="N1051" s="37">
        <v>10895</v>
      </c>
      <c r="O1051" s="37">
        <v>10691</v>
      </c>
      <c r="P1051" s="37">
        <v>10111</v>
      </c>
      <c r="Q1051" s="37">
        <v>10456</v>
      </c>
      <c r="R1051" s="37">
        <v>12230</v>
      </c>
      <c r="S1051" s="37">
        <v>13352</v>
      </c>
      <c r="T1051" s="66">
        <v>14586</v>
      </c>
      <c r="U1051" s="62">
        <v>17089</v>
      </c>
      <c r="V1051" s="67">
        <v>17482</v>
      </c>
      <c r="W1051" s="67">
        <v>14128</v>
      </c>
      <c r="X1051" s="67">
        <v>14976</v>
      </c>
      <c r="Y1051" s="67"/>
      <c r="Z1051" s="67"/>
      <c r="AA1051" s="154">
        <v>22221</v>
      </c>
      <c r="AB1051" s="154">
        <v>25603</v>
      </c>
      <c r="AC1051" s="147"/>
      <c r="AD1051" s="147"/>
      <c r="AE1051" s="47" t="str">
        <f t="shared" si="1023"/>
        <v>NA</v>
      </c>
      <c r="AF1051" s="47" t="str">
        <f t="shared" si="1023"/>
        <v>NA</v>
      </c>
      <c r="AG1051" s="47" t="str">
        <f t="shared" si="1023"/>
        <v>NA</v>
      </c>
      <c r="AH1051" s="47" t="str">
        <f t="shared" si="1023"/>
        <v>NA</v>
      </c>
      <c r="AI1051" s="47">
        <f t="shared" si="1023"/>
        <v>445</v>
      </c>
      <c r="AJ1051" s="47">
        <f t="shared" si="1023"/>
        <v>473</v>
      </c>
      <c r="AK1051" s="47">
        <f t="shared" si="1023"/>
        <v>487</v>
      </c>
      <c r="AL1051" s="47">
        <f t="shared" si="1023"/>
        <v>483</v>
      </c>
      <c r="AM1051" s="47">
        <f t="shared" si="1023"/>
        <v>514</v>
      </c>
      <c r="AN1051" s="47">
        <f t="shared" si="1023"/>
        <v>515</v>
      </c>
      <c r="AO1051" s="47">
        <f t="shared" si="1024"/>
        <v>600</v>
      </c>
      <c r="AP1051" s="47">
        <f t="shared" si="1024"/>
        <v>618</v>
      </c>
      <c r="AQ1051" s="47">
        <f t="shared" si="1024"/>
        <v>668</v>
      </c>
      <c r="AR1051" s="47">
        <f t="shared" si="1024"/>
        <v>704</v>
      </c>
      <c r="AS1051" s="47">
        <f t="shared" si="1024"/>
        <v>695</v>
      </c>
      <c r="AT1051" s="47">
        <f t="shared" si="1024"/>
        <v>703</v>
      </c>
      <c r="AU1051" s="47">
        <f t="shared" si="1024"/>
        <v>732</v>
      </c>
      <c r="AV1051" s="47">
        <f t="shared" si="1024"/>
        <v>740</v>
      </c>
      <c r="AW1051" s="47">
        <f t="shared" si="1024"/>
        <v>794</v>
      </c>
      <c r="AX1051" s="47">
        <f t="shared" si="1024"/>
        <v>717</v>
      </c>
      <c r="AY1051" s="47">
        <f t="shared" si="1025"/>
        <v>729</v>
      </c>
      <c r="AZ1051" s="47" t="str">
        <f t="shared" si="1025"/>
        <v>NA</v>
      </c>
      <c r="BA1051" s="47" t="str">
        <f t="shared" si="1025"/>
        <v>NA</v>
      </c>
      <c r="BB1051" s="47">
        <f t="shared" si="1026"/>
        <v>729</v>
      </c>
      <c r="BC1051" s="47">
        <f t="shared" si="1027"/>
        <v>730</v>
      </c>
      <c r="BD1051" s="47" t="str">
        <f t="shared" si="1028"/>
        <v>NA</v>
      </c>
      <c r="BE1051" s="47" t="str">
        <f t="shared" si="1029"/>
        <v>NA</v>
      </c>
    </row>
    <row r="1052" spans="1:57" s="36" customFormat="1" ht="15" customHeight="1" x14ac:dyDescent="0.25">
      <c r="A1052" s="153" t="s">
        <v>2216</v>
      </c>
      <c r="B1052" s="153" t="s">
        <v>908</v>
      </c>
      <c r="C1052" s="153" t="s">
        <v>1127</v>
      </c>
      <c r="D1052" s="37"/>
      <c r="E1052" s="37"/>
      <c r="F1052" s="37"/>
      <c r="G1052" s="37"/>
      <c r="H1052" s="37"/>
      <c r="I1052" s="37"/>
      <c r="J1052" s="37"/>
      <c r="K1052" s="37"/>
      <c r="L1052" s="37"/>
      <c r="M1052" s="37"/>
      <c r="N1052" s="37"/>
      <c r="O1052" s="37"/>
      <c r="P1052" s="37"/>
      <c r="Q1052" s="37"/>
      <c r="R1052" s="37"/>
      <c r="S1052" s="37"/>
      <c r="T1052" s="66"/>
      <c r="U1052" s="66"/>
      <c r="V1052" s="118"/>
      <c r="W1052" s="118"/>
      <c r="X1052" s="118"/>
      <c r="Y1052" s="118"/>
      <c r="Z1052" s="118"/>
      <c r="AA1052" s="154">
        <v>23079</v>
      </c>
      <c r="AB1052" s="154">
        <v>25603</v>
      </c>
      <c r="AC1052" s="147">
        <v>26505</v>
      </c>
      <c r="AD1052" s="147">
        <v>25789</v>
      </c>
      <c r="AE1052" s="119"/>
      <c r="AF1052" s="119"/>
      <c r="AG1052" s="119"/>
      <c r="AH1052" s="119"/>
      <c r="AI1052" s="119"/>
      <c r="AJ1052" s="119"/>
      <c r="AK1052" s="119"/>
      <c r="AL1052" s="119"/>
      <c r="AM1052" s="119"/>
      <c r="AN1052" s="119"/>
      <c r="AO1052" s="119"/>
      <c r="AP1052" s="119"/>
      <c r="AQ1052" s="119"/>
      <c r="AR1052" s="119"/>
      <c r="AS1052" s="119"/>
      <c r="AT1052" s="119"/>
      <c r="AU1052" s="119"/>
      <c r="AV1052" s="119"/>
      <c r="AW1052" s="119"/>
      <c r="AX1052" s="119"/>
      <c r="AY1052" s="119"/>
      <c r="AZ1052" s="119"/>
      <c r="BA1052" s="119"/>
      <c r="BB1052" s="47">
        <f t="shared" si="1026"/>
        <v>722</v>
      </c>
      <c r="BC1052" s="47">
        <f t="shared" si="1027"/>
        <v>730</v>
      </c>
      <c r="BD1052" s="47">
        <f t="shared" si="1028"/>
        <v>713</v>
      </c>
      <c r="BE1052" s="47">
        <f t="shared" si="1029"/>
        <v>719</v>
      </c>
    </row>
    <row r="1053" spans="1:57" s="36" customFormat="1" ht="15" customHeight="1" x14ac:dyDescent="0.25">
      <c r="A1053" s="54" t="s">
        <v>430</v>
      </c>
      <c r="B1053" s="8" t="s">
        <v>912</v>
      </c>
      <c r="C1053" s="81" t="s">
        <v>1127</v>
      </c>
      <c r="D1053" s="37"/>
      <c r="E1053" s="37"/>
      <c r="F1053" s="37"/>
      <c r="G1053" s="37"/>
      <c r="H1053" s="37"/>
      <c r="I1053" s="37"/>
      <c r="J1053" s="37"/>
      <c r="K1053" s="37"/>
      <c r="L1053" s="37"/>
      <c r="M1053" s="37"/>
      <c r="N1053" s="37"/>
      <c r="O1053" s="37">
        <v>13367</v>
      </c>
      <c r="P1053" s="37">
        <v>12588</v>
      </c>
      <c r="Q1053" s="37">
        <v>12359</v>
      </c>
      <c r="R1053" s="37">
        <v>13665</v>
      </c>
      <c r="S1053" s="37">
        <v>15357</v>
      </c>
      <c r="T1053" s="66">
        <v>16212</v>
      </c>
      <c r="U1053" s="62">
        <v>19016</v>
      </c>
      <c r="V1053" s="67">
        <v>17854</v>
      </c>
      <c r="W1053" s="67">
        <v>15796</v>
      </c>
      <c r="X1053" s="67">
        <v>17535</v>
      </c>
      <c r="Y1053" s="67"/>
      <c r="Z1053" s="67"/>
      <c r="AA1053" s="154">
        <v>21527</v>
      </c>
      <c r="AB1053" s="154">
        <v>23609</v>
      </c>
      <c r="AC1053" s="147">
        <v>22946</v>
      </c>
      <c r="AD1053" s="147">
        <v>21575</v>
      </c>
      <c r="AE1053" s="47" t="str">
        <f t="shared" ref="AE1053:BA1053" si="1030">IF(D1053&gt;0,RANK(D1053,D$22:D$1192),"NA")</f>
        <v>NA</v>
      </c>
      <c r="AF1053" s="47" t="str">
        <f t="shared" si="1030"/>
        <v>NA</v>
      </c>
      <c r="AG1053" s="47" t="str">
        <f t="shared" si="1030"/>
        <v>NA</v>
      </c>
      <c r="AH1053" s="47" t="str">
        <f t="shared" si="1030"/>
        <v>NA</v>
      </c>
      <c r="AI1053" s="47" t="str">
        <f t="shared" si="1030"/>
        <v>NA</v>
      </c>
      <c r="AJ1053" s="47" t="str">
        <f t="shared" si="1030"/>
        <v>NA</v>
      </c>
      <c r="AK1053" s="47" t="str">
        <f t="shared" si="1030"/>
        <v>NA</v>
      </c>
      <c r="AL1053" s="47" t="str">
        <f t="shared" si="1030"/>
        <v>NA</v>
      </c>
      <c r="AM1053" s="47" t="str">
        <f t="shared" si="1030"/>
        <v>NA</v>
      </c>
      <c r="AN1053" s="47" t="str">
        <f t="shared" si="1030"/>
        <v>NA</v>
      </c>
      <c r="AO1053" s="47" t="str">
        <f t="shared" si="1030"/>
        <v>NA</v>
      </c>
      <c r="AP1053" s="47">
        <f t="shared" si="1030"/>
        <v>608</v>
      </c>
      <c r="AQ1053" s="47">
        <f t="shared" si="1030"/>
        <v>654</v>
      </c>
      <c r="AR1053" s="47">
        <f t="shared" si="1030"/>
        <v>688</v>
      </c>
      <c r="AS1053" s="47">
        <f t="shared" si="1030"/>
        <v>683</v>
      </c>
      <c r="AT1053" s="47">
        <f t="shared" si="1030"/>
        <v>690</v>
      </c>
      <c r="AU1053" s="47">
        <f t="shared" si="1030"/>
        <v>721</v>
      </c>
      <c r="AV1053" s="47">
        <f t="shared" si="1030"/>
        <v>730</v>
      </c>
      <c r="AW1053" s="47">
        <f t="shared" si="1030"/>
        <v>789</v>
      </c>
      <c r="AX1053" s="47">
        <f t="shared" si="1030"/>
        <v>698</v>
      </c>
      <c r="AY1053" s="47">
        <f t="shared" si="1030"/>
        <v>705</v>
      </c>
      <c r="AZ1053" s="47" t="str">
        <f t="shared" si="1030"/>
        <v>NA</v>
      </c>
      <c r="BA1053" s="47" t="str">
        <f t="shared" si="1030"/>
        <v>NA</v>
      </c>
      <c r="BB1053" s="47">
        <f t="shared" si="1026"/>
        <v>733</v>
      </c>
      <c r="BC1053" s="47">
        <f t="shared" si="1027"/>
        <v>737</v>
      </c>
      <c r="BD1053" s="47">
        <f t="shared" si="1028"/>
        <v>733</v>
      </c>
      <c r="BE1053" s="47">
        <f t="shared" si="1029"/>
        <v>743</v>
      </c>
    </row>
    <row r="1054" spans="1:57" s="36" customFormat="1" ht="15" customHeight="1" x14ac:dyDescent="0.25">
      <c r="A1054" s="153" t="s">
        <v>2215</v>
      </c>
      <c r="B1054" s="153" t="s">
        <v>915</v>
      </c>
      <c r="C1054" s="153" t="s">
        <v>1127</v>
      </c>
      <c r="D1054" s="37"/>
      <c r="E1054" s="37"/>
      <c r="F1054" s="37"/>
      <c r="G1054" s="37"/>
      <c r="H1054" s="37"/>
      <c r="I1054" s="37"/>
      <c r="J1054" s="37"/>
      <c r="K1054" s="37"/>
      <c r="L1054" s="37"/>
      <c r="M1054" s="37"/>
      <c r="N1054" s="37"/>
      <c r="O1054" s="37"/>
      <c r="P1054" s="37"/>
      <c r="Q1054" s="37"/>
      <c r="R1054" s="37"/>
      <c r="S1054" s="37"/>
      <c r="T1054" s="66"/>
      <c r="U1054" s="66"/>
      <c r="V1054" s="118"/>
      <c r="W1054" s="118"/>
      <c r="X1054" s="118"/>
      <c r="Y1054" s="118"/>
      <c r="Z1054" s="118"/>
      <c r="AA1054" s="154">
        <v>19474</v>
      </c>
      <c r="AB1054" s="154">
        <v>23312</v>
      </c>
      <c r="AC1054" s="147" t="s">
        <v>2238</v>
      </c>
      <c r="AD1054" s="147" t="s">
        <v>2239</v>
      </c>
      <c r="AE1054" s="119"/>
      <c r="AF1054" s="119"/>
      <c r="AG1054" s="119"/>
      <c r="AH1054" s="119"/>
      <c r="AI1054" s="119"/>
      <c r="AJ1054" s="119"/>
      <c r="AK1054" s="119"/>
      <c r="AL1054" s="119"/>
      <c r="AM1054" s="119"/>
      <c r="AN1054" s="119"/>
      <c r="AO1054" s="119"/>
      <c r="AP1054" s="119"/>
      <c r="AQ1054" s="119"/>
      <c r="AR1054" s="119"/>
      <c r="AS1054" s="119"/>
      <c r="AT1054" s="119"/>
      <c r="AU1054" s="119"/>
      <c r="AV1054" s="119"/>
      <c r="AW1054" s="119"/>
      <c r="AX1054" s="119"/>
      <c r="AY1054" s="119"/>
      <c r="AZ1054" s="119"/>
      <c r="BA1054" s="119"/>
      <c r="BB1054" s="47">
        <f t="shared" si="1026"/>
        <v>744</v>
      </c>
      <c r="BC1054" s="47">
        <f t="shared" si="1027"/>
        <v>741</v>
      </c>
      <c r="BD1054" s="47" t="e">
        <f t="shared" si="1028"/>
        <v>#VALUE!</v>
      </c>
      <c r="BE1054" s="47" t="e">
        <f t="shared" si="1029"/>
        <v>#N/A</v>
      </c>
    </row>
    <row r="1055" spans="1:57" s="36" customFormat="1" ht="15" customHeight="1" x14ac:dyDescent="0.25">
      <c r="A1055" s="54" t="s">
        <v>155</v>
      </c>
      <c r="B1055" s="8" t="s">
        <v>907</v>
      </c>
      <c r="C1055" s="81" t="s">
        <v>1127</v>
      </c>
      <c r="D1055" s="37"/>
      <c r="E1055" s="37"/>
      <c r="F1055" s="37"/>
      <c r="G1055" s="37"/>
      <c r="H1055" s="37"/>
      <c r="I1055" s="37"/>
      <c r="J1055" s="37"/>
      <c r="K1055" s="37"/>
      <c r="L1055" s="37"/>
      <c r="M1055" s="37"/>
      <c r="N1055" s="37"/>
      <c r="O1055" s="37"/>
      <c r="P1055" s="37"/>
      <c r="Q1055" s="37"/>
      <c r="R1055" s="37"/>
      <c r="S1055" s="37"/>
      <c r="T1055" s="66"/>
      <c r="U1055" s="62"/>
      <c r="V1055" s="67">
        <v>8875</v>
      </c>
      <c r="W1055" s="67"/>
      <c r="X1055" s="67"/>
      <c r="Y1055" s="67"/>
      <c r="Z1055" s="67"/>
      <c r="AA1055" s="154">
        <v>18242</v>
      </c>
      <c r="AB1055" s="154">
        <v>22998</v>
      </c>
      <c r="AC1055" s="147"/>
      <c r="AD1055" s="147"/>
      <c r="AE1055" s="47" t="str">
        <f t="shared" ref="AE1055:AN1061" si="1031">IF(D1055&gt;0,RANK(D1055,D$22:D$1192),"NA")</f>
        <v>NA</v>
      </c>
      <c r="AF1055" s="47" t="str">
        <f t="shared" si="1031"/>
        <v>NA</v>
      </c>
      <c r="AG1055" s="47" t="str">
        <f t="shared" si="1031"/>
        <v>NA</v>
      </c>
      <c r="AH1055" s="47" t="str">
        <f t="shared" si="1031"/>
        <v>NA</v>
      </c>
      <c r="AI1055" s="47" t="str">
        <f t="shared" si="1031"/>
        <v>NA</v>
      </c>
      <c r="AJ1055" s="47" t="str">
        <f t="shared" si="1031"/>
        <v>NA</v>
      </c>
      <c r="AK1055" s="47" t="str">
        <f t="shared" si="1031"/>
        <v>NA</v>
      </c>
      <c r="AL1055" s="47" t="str">
        <f t="shared" si="1031"/>
        <v>NA</v>
      </c>
      <c r="AM1055" s="47" t="str">
        <f t="shared" si="1031"/>
        <v>NA</v>
      </c>
      <c r="AN1055" s="47" t="str">
        <f t="shared" si="1031"/>
        <v>NA</v>
      </c>
      <c r="AO1055" s="47" t="str">
        <f t="shared" ref="AO1055:AX1061" si="1032">IF(N1055&gt;0,RANK(N1055,N$22:N$1192),"NA")</f>
        <v>NA</v>
      </c>
      <c r="AP1055" s="47" t="str">
        <f t="shared" si="1032"/>
        <v>NA</v>
      </c>
      <c r="AQ1055" s="47" t="str">
        <f t="shared" si="1032"/>
        <v>NA</v>
      </c>
      <c r="AR1055" s="47" t="str">
        <f t="shared" si="1032"/>
        <v>NA</v>
      </c>
      <c r="AS1055" s="47" t="str">
        <f t="shared" si="1032"/>
        <v>NA</v>
      </c>
      <c r="AT1055" s="47" t="str">
        <f t="shared" si="1032"/>
        <v>NA</v>
      </c>
      <c r="AU1055" s="47" t="str">
        <f t="shared" si="1032"/>
        <v>NA</v>
      </c>
      <c r="AV1055" s="47" t="str">
        <f t="shared" si="1032"/>
        <v>NA</v>
      </c>
      <c r="AW1055" s="47">
        <f t="shared" si="1032"/>
        <v>862</v>
      </c>
      <c r="AX1055" s="47" t="str">
        <f t="shared" si="1032"/>
        <v>NA</v>
      </c>
      <c r="AY1055" s="47" t="str">
        <f t="shared" ref="AY1055:BA1061" si="1033">IF(X1055&gt;0,RANK(X1055,X$22:X$1192),"NA")</f>
        <v>NA</v>
      </c>
      <c r="AZ1055" s="47" t="str">
        <f t="shared" si="1033"/>
        <v>NA</v>
      </c>
      <c r="BA1055" s="47" t="str">
        <f t="shared" si="1033"/>
        <v>NA</v>
      </c>
      <c r="BB1055" s="47">
        <f t="shared" si="1026"/>
        <v>757</v>
      </c>
      <c r="BC1055" s="47">
        <f t="shared" si="1027"/>
        <v>746</v>
      </c>
      <c r="BD1055" s="47" t="str">
        <f t="shared" si="1028"/>
        <v>NA</v>
      </c>
      <c r="BE1055" s="47" t="str">
        <f t="shared" si="1029"/>
        <v>NA</v>
      </c>
    </row>
    <row r="1056" spans="1:57" s="36" customFormat="1" ht="15" customHeight="1" x14ac:dyDescent="0.25">
      <c r="A1056" s="54" t="s">
        <v>174</v>
      </c>
      <c r="B1056" s="8" t="s">
        <v>915</v>
      </c>
      <c r="C1056" s="81" t="s">
        <v>1127</v>
      </c>
      <c r="D1056" s="37"/>
      <c r="E1056" s="37"/>
      <c r="F1056" s="37"/>
      <c r="G1056" s="37"/>
      <c r="H1056" s="37"/>
      <c r="I1056" s="37"/>
      <c r="J1056" s="37"/>
      <c r="K1056" s="37"/>
      <c r="L1056" s="37"/>
      <c r="M1056" s="37"/>
      <c r="N1056" s="37"/>
      <c r="O1056" s="37"/>
      <c r="P1056" s="37"/>
      <c r="Q1056" s="37"/>
      <c r="R1056" s="37"/>
      <c r="S1056" s="37"/>
      <c r="T1056" s="66"/>
      <c r="U1056" s="62"/>
      <c r="V1056" s="67">
        <v>13935</v>
      </c>
      <c r="W1056" s="67">
        <v>11812</v>
      </c>
      <c r="X1056" s="67">
        <v>13563</v>
      </c>
      <c r="Y1056" s="67"/>
      <c r="Z1056" s="67"/>
      <c r="AA1056" s="154">
        <v>19363</v>
      </c>
      <c r="AB1056" s="154">
        <v>22739</v>
      </c>
      <c r="AC1056" s="147">
        <v>22271</v>
      </c>
      <c r="AD1056" s="147">
        <v>22674</v>
      </c>
      <c r="AE1056" s="47" t="str">
        <f t="shared" si="1031"/>
        <v>NA</v>
      </c>
      <c r="AF1056" s="47" t="str">
        <f t="shared" si="1031"/>
        <v>NA</v>
      </c>
      <c r="AG1056" s="47" t="str">
        <f t="shared" si="1031"/>
        <v>NA</v>
      </c>
      <c r="AH1056" s="47" t="str">
        <f t="shared" si="1031"/>
        <v>NA</v>
      </c>
      <c r="AI1056" s="47" t="str">
        <f t="shared" si="1031"/>
        <v>NA</v>
      </c>
      <c r="AJ1056" s="47" t="str">
        <f t="shared" si="1031"/>
        <v>NA</v>
      </c>
      <c r="AK1056" s="47" t="str">
        <f t="shared" si="1031"/>
        <v>NA</v>
      </c>
      <c r="AL1056" s="47" t="str">
        <f t="shared" si="1031"/>
        <v>NA</v>
      </c>
      <c r="AM1056" s="47" t="str">
        <f t="shared" si="1031"/>
        <v>NA</v>
      </c>
      <c r="AN1056" s="47" t="str">
        <f t="shared" si="1031"/>
        <v>NA</v>
      </c>
      <c r="AO1056" s="47" t="str">
        <f t="shared" si="1032"/>
        <v>NA</v>
      </c>
      <c r="AP1056" s="47" t="str">
        <f t="shared" si="1032"/>
        <v>NA</v>
      </c>
      <c r="AQ1056" s="47" t="str">
        <f t="shared" si="1032"/>
        <v>NA</v>
      </c>
      <c r="AR1056" s="47" t="str">
        <f t="shared" si="1032"/>
        <v>NA</v>
      </c>
      <c r="AS1056" s="47" t="str">
        <f t="shared" si="1032"/>
        <v>NA</v>
      </c>
      <c r="AT1056" s="47" t="str">
        <f t="shared" si="1032"/>
        <v>NA</v>
      </c>
      <c r="AU1056" s="47" t="str">
        <f t="shared" si="1032"/>
        <v>NA</v>
      </c>
      <c r="AV1056" s="47" t="str">
        <f t="shared" si="1032"/>
        <v>NA</v>
      </c>
      <c r="AW1056" s="47">
        <f t="shared" si="1032"/>
        <v>822</v>
      </c>
      <c r="AX1056" s="47">
        <f t="shared" si="1032"/>
        <v>742</v>
      </c>
      <c r="AY1056" s="47">
        <f t="shared" si="1033"/>
        <v>740</v>
      </c>
      <c r="AZ1056" s="47" t="str">
        <f t="shared" si="1033"/>
        <v>NA</v>
      </c>
      <c r="BA1056" s="47" t="str">
        <f t="shared" si="1033"/>
        <v>NA</v>
      </c>
      <c r="BB1056" s="47">
        <f t="shared" si="1026"/>
        <v>746</v>
      </c>
      <c r="BC1056" s="47">
        <f t="shared" si="1027"/>
        <v>748</v>
      </c>
      <c r="BD1056" s="47">
        <f t="shared" si="1028"/>
        <v>738</v>
      </c>
      <c r="BE1056" s="47">
        <f t="shared" si="1029"/>
        <v>734</v>
      </c>
    </row>
    <row r="1057" spans="1:57" s="36" customFormat="1" ht="15" customHeight="1" x14ac:dyDescent="0.25">
      <c r="A1057" s="54" t="s">
        <v>2130</v>
      </c>
      <c r="B1057" s="82" t="s">
        <v>912</v>
      </c>
      <c r="C1057" s="81" t="s">
        <v>1127</v>
      </c>
      <c r="D1057" s="37"/>
      <c r="E1057" s="37"/>
      <c r="F1057" s="37"/>
      <c r="G1057" s="37"/>
      <c r="H1057" s="37"/>
      <c r="I1057" s="37"/>
      <c r="J1057" s="37"/>
      <c r="K1057" s="37"/>
      <c r="L1057" s="37"/>
      <c r="M1057" s="37"/>
      <c r="N1057" s="37"/>
      <c r="O1057" s="37"/>
      <c r="P1057" s="37"/>
      <c r="Q1057" s="37"/>
      <c r="R1057" s="37"/>
      <c r="S1057" s="37"/>
      <c r="T1057" s="66"/>
      <c r="U1057" s="62"/>
      <c r="V1057" s="67"/>
      <c r="W1057" s="67">
        <v>15246</v>
      </c>
      <c r="X1057" s="67">
        <v>17933</v>
      </c>
      <c r="Y1057" s="67"/>
      <c r="Z1057" s="67"/>
      <c r="AA1057" s="154">
        <v>22590</v>
      </c>
      <c r="AB1057" s="154">
        <v>21926</v>
      </c>
      <c r="AC1057" s="147"/>
      <c r="AD1057" s="147"/>
      <c r="AE1057" s="47" t="str">
        <f t="shared" si="1031"/>
        <v>NA</v>
      </c>
      <c r="AF1057" s="47" t="str">
        <f t="shared" si="1031"/>
        <v>NA</v>
      </c>
      <c r="AG1057" s="47" t="str">
        <f t="shared" si="1031"/>
        <v>NA</v>
      </c>
      <c r="AH1057" s="47" t="str">
        <f t="shared" si="1031"/>
        <v>NA</v>
      </c>
      <c r="AI1057" s="47" t="str">
        <f t="shared" si="1031"/>
        <v>NA</v>
      </c>
      <c r="AJ1057" s="47" t="str">
        <f t="shared" si="1031"/>
        <v>NA</v>
      </c>
      <c r="AK1057" s="47" t="str">
        <f t="shared" si="1031"/>
        <v>NA</v>
      </c>
      <c r="AL1057" s="47" t="str">
        <f t="shared" si="1031"/>
        <v>NA</v>
      </c>
      <c r="AM1057" s="47" t="str">
        <f t="shared" si="1031"/>
        <v>NA</v>
      </c>
      <c r="AN1057" s="47" t="str">
        <f t="shared" si="1031"/>
        <v>NA</v>
      </c>
      <c r="AO1057" s="47" t="str">
        <f t="shared" si="1032"/>
        <v>NA</v>
      </c>
      <c r="AP1057" s="47" t="str">
        <f t="shared" si="1032"/>
        <v>NA</v>
      </c>
      <c r="AQ1057" s="47" t="str">
        <f t="shared" si="1032"/>
        <v>NA</v>
      </c>
      <c r="AR1057" s="47" t="str">
        <f t="shared" si="1032"/>
        <v>NA</v>
      </c>
      <c r="AS1057" s="47" t="str">
        <f t="shared" si="1032"/>
        <v>NA</v>
      </c>
      <c r="AT1057" s="47" t="str">
        <f t="shared" si="1032"/>
        <v>NA</v>
      </c>
      <c r="AU1057" s="47" t="str">
        <f t="shared" si="1032"/>
        <v>NA</v>
      </c>
      <c r="AV1057" s="47" t="str">
        <f t="shared" si="1032"/>
        <v>NA</v>
      </c>
      <c r="AW1057" s="47" t="str">
        <f t="shared" si="1032"/>
        <v>NA</v>
      </c>
      <c r="AX1057" s="47">
        <f t="shared" si="1032"/>
        <v>705</v>
      </c>
      <c r="AY1057" s="47">
        <f t="shared" si="1033"/>
        <v>700</v>
      </c>
      <c r="AZ1057" s="47" t="str">
        <f t="shared" si="1033"/>
        <v>NA</v>
      </c>
      <c r="BA1057" s="47" t="str">
        <f t="shared" si="1033"/>
        <v>NA</v>
      </c>
      <c r="BB1057" s="47">
        <f t="shared" si="1026"/>
        <v>725</v>
      </c>
      <c r="BC1057" s="47">
        <f t="shared" si="1027"/>
        <v>752</v>
      </c>
      <c r="BD1057" s="47" t="str">
        <f t="shared" si="1028"/>
        <v>NA</v>
      </c>
      <c r="BE1057" s="47" t="str">
        <f t="shared" si="1029"/>
        <v>NA</v>
      </c>
    </row>
    <row r="1058" spans="1:57" s="36" customFormat="1" ht="15" customHeight="1" x14ac:dyDescent="0.25">
      <c r="A1058" s="54" t="s">
        <v>819</v>
      </c>
      <c r="B1058" s="8" t="s">
        <v>915</v>
      </c>
      <c r="C1058" s="81" t="s">
        <v>1127</v>
      </c>
      <c r="D1058" s="37"/>
      <c r="E1058" s="37"/>
      <c r="F1058" s="37"/>
      <c r="G1058" s="37"/>
      <c r="H1058" s="37"/>
      <c r="I1058" s="37"/>
      <c r="J1058" s="37"/>
      <c r="K1058" s="37"/>
      <c r="L1058" s="37">
        <v>6580</v>
      </c>
      <c r="M1058" s="37">
        <v>7695</v>
      </c>
      <c r="N1058" s="37">
        <v>8598</v>
      </c>
      <c r="O1058" s="37">
        <v>8683</v>
      </c>
      <c r="P1058" s="37">
        <v>8742</v>
      </c>
      <c r="Q1058" s="37">
        <v>9544</v>
      </c>
      <c r="R1058" s="37">
        <v>10870</v>
      </c>
      <c r="S1058" s="37">
        <v>11882</v>
      </c>
      <c r="T1058" s="66">
        <v>12733</v>
      </c>
      <c r="U1058" s="62">
        <v>14109</v>
      </c>
      <c r="V1058" s="67">
        <v>14417</v>
      </c>
      <c r="W1058" s="67">
        <v>14683</v>
      </c>
      <c r="X1058" s="67">
        <v>17556</v>
      </c>
      <c r="Y1058" s="67"/>
      <c r="Z1058" s="67"/>
      <c r="AA1058" s="154">
        <v>18290</v>
      </c>
      <c r="AB1058" s="154">
        <v>21195</v>
      </c>
      <c r="AC1058" s="147">
        <v>21573</v>
      </c>
      <c r="AD1058" s="147">
        <v>20987</v>
      </c>
      <c r="AE1058" s="47" t="str">
        <f t="shared" si="1031"/>
        <v>NA</v>
      </c>
      <c r="AF1058" s="47" t="str">
        <f t="shared" si="1031"/>
        <v>NA</v>
      </c>
      <c r="AG1058" s="47" t="str">
        <f t="shared" si="1031"/>
        <v>NA</v>
      </c>
      <c r="AH1058" s="47" t="str">
        <f t="shared" si="1031"/>
        <v>NA</v>
      </c>
      <c r="AI1058" s="47" t="str">
        <f t="shared" si="1031"/>
        <v>NA</v>
      </c>
      <c r="AJ1058" s="47" t="str">
        <f t="shared" si="1031"/>
        <v>NA</v>
      </c>
      <c r="AK1058" s="47" t="str">
        <f t="shared" si="1031"/>
        <v>NA</v>
      </c>
      <c r="AL1058" s="47" t="str">
        <f t="shared" si="1031"/>
        <v>NA</v>
      </c>
      <c r="AM1058" s="47">
        <f t="shared" si="1031"/>
        <v>518</v>
      </c>
      <c r="AN1058" s="47">
        <f t="shared" si="1031"/>
        <v>520</v>
      </c>
      <c r="AO1058" s="47">
        <f t="shared" si="1032"/>
        <v>610</v>
      </c>
      <c r="AP1058" s="47">
        <f t="shared" si="1032"/>
        <v>624</v>
      </c>
      <c r="AQ1058" s="47">
        <f t="shared" si="1032"/>
        <v>677</v>
      </c>
      <c r="AR1058" s="47">
        <f t="shared" si="1032"/>
        <v>710</v>
      </c>
      <c r="AS1058" s="47">
        <f t="shared" si="1032"/>
        <v>701</v>
      </c>
      <c r="AT1058" s="47">
        <f t="shared" si="1032"/>
        <v>711</v>
      </c>
      <c r="AU1058" s="47">
        <f t="shared" si="1032"/>
        <v>749</v>
      </c>
      <c r="AV1058" s="47">
        <f t="shared" si="1032"/>
        <v>763</v>
      </c>
      <c r="AW1058" s="47">
        <f t="shared" si="1032"/>
        <v>819</v>
      </c>
      <c r="AX1058" s="47">
        <f t="shared" si="1032"/>
        <v>711</v>
      </c>
      <c r="AY1058" s="47">
        <f t="shared" si="1033"/>
        <v>703</v>
      </c>
      <c r="AZ1058" s="47" t="str">
        <f t="shared" si="1033"/>
        <v>NA</v>
      </c>
      <c r="BA1058" s="47" t="str">
        <f t="shared" si="1033"/>
        <v>NA</v>
      </c>
      <c r="BB1058" s="47">
        <f t="shared" si="1026"/>
        <v>756</v>
      </c>
      <c r="BC1058" s="47">
        <f t="shared" si="1027"/>
        <v>754</v>
      </c>
      <c r="BD1058" s="47">
        <f t="shared" si="1028"/>
        <v>741</v>
      </c>
      <c r="BE1058" s="47">
        <f t="shared" si="1029"/>
        <v>746</v>
      </c>
    </row>
    <row r="1059" spans="1:57" s="36" customFormat="1" ht="15" customHeight="1" x14ac:dyDescent="0.25">
      <c r="A1059" s="54" t="s">
        <v>396</v>
      </c>
      <c r="B1059" s="8" t="s">
        <v>912</v>
      </c>
      <c r="C1059" s="81" t="s">
        <v>1127</v>
      </c>
      <c r="D1059" s="37"/>
      <c r="E1059" s="37"/>
      <c r="F1059" s="37"/>
      <c r="G1059" s="37"/>
      <c r="H1059" s="37"/>
      <c r="I1059" s="37"/>
      <c r="J1059" s="37"/>
      <c r="K1059" s="37"/>
      <c r="L1059" s="37"/>
      <c r="M1059" s="37"/>
      <c r="N1059" s="37">
        <v>12884</v>
      </c>
      <c r="O1059" s="37">
        <v>11491</v>
      </c>
      <c r="P1059" s="37">
        <v>9942</v>
      </c>
      <c r="Q1059" s="37">
        <v>9997</v>
      </c>
      <c r="R1059" s="37">
        <v>11231</v>
      </c>
      <c r="S1059" s="37">
        <v>12171</v>
      </c>
      <c r="T1059" s="66">
        <v>13521</v>
      </c>
      <c r="U1059" s="62">
        <v>15993</v>
      </c>
      <c r="V1059" s="67">
        <v>15393</v>
      </c>
      <c r="W1059" s="67">
        <v>11886</v>
      </c>
      <c r="X1059" s="67">
        <v>12714</v>
      </c>
      <c r="Y1059" s="67"/>
      <c r="Z1059" s="67"/>
      <c r="AA1059" s="154">
        <v>18757</v>
      </c>
      <c r="AB1059" s="154">
        <v>21128</v>
      </c>
      <c r="AC1059" s="147"/>
      <c r="AD1059" s="147"/>
      <c r="AE1059" s="47" t="str">
        <f t="shared" si="1031"/>
        <v>NA</v>
      </c>
      <c r="AF1059" s="47" t="str">
        <f t="shared" si="1031"/>
        <v>NA</v>
      </c>
      <c r="AG1059" s="47" t="str">
        <f t="shared" si="1031"/>
        <v>NA</v>
      </c>
      <c r="AH1059" s="47" t="str">
        <f t="shared" si="1031"/>
        <v>NA</v>
      </c>
      <c r="AI1059" s="47" t="str">
        <f t="shared" si="1031"/>
        <v>NA</v>
      </c>
      <c r="AJ1059" s="47" t="str">
        <f t="shared" si="1031"/>
        <v>NA</v>
      </c>
      <c r="AK1059" s="47" t="str">
        <f t="shared" si="1031"/>
        <v>NA</v>
      </c>
      <c r="AL1059" s="47" t="str">
        <f t="shared" si="1031"/>
        <v>NA</v>
      </c>
      <c r="AM1059" s="47" t="str">
        <f t="shared" si="1031"/>
        <v>NA</v>
      </c>
      <c r="AN1059" s="47" t="str">
        <f t="shared" si="1031"/>
        <v>NA</v>
      </c>
      <c r="AO1059" s="47">
        <f t="shared" si="1032"/>
        <v>598</v>
      </c>
      <c r="AP1059" s="47">
        <f t="shared" si="1032"/>
        <v>614</v>
      </c>
      <c r="AQ1059" s="47">
        <f t="shared" si="1032"/>
        <v>670</v>
      </c>
      <c r="AR1059" s="47">
        <f t="shared" si="1032"/>
        <v>708</v>
      </c>
      <c r="AS1059" s="47">
        <f t="shared" si="1032"/>
        <v>699</v>
      </c>
      <c r="AT1059" s="47">
        <f t="shared" si="1032"/>
        <v>708</v>
      </c>
      <c r="AU1059" s="47">
        <f t="shared" si="1032"/>
        <v>744</v>
      </c>
      <c r="AV1059" s="47">
        <f t="shared" si="1032"/>
        <v>752</v>
      </c>
      <c r="AW1059" s="47">
        <f t="shared" si="1032"/>
        <v>811</v>
      </c>
      <c r="AX1059" s="47">
        <f t="shared" si="1032"/>
        <v>739</v>
      </c>
      <c r="AY1059" s="47">
        <f t="shared" si="1033"/>
        <v>748</v>
      </c>
      <c r="AZ1059" s="47" t="str">
        <f t="shared" si="1033"/>
        <v>NA</v>
      </c>
      <c r="BA1059" s="47" t="str">
        <f t="shared" si="1033"/>
        <v>NA</v>
      </c>
      <c r="BB1059" s="47">
        <f t="shared" si="1026"/>
        <v>752</v>
      </c>
      <c r="BC1059" s="47">
        <f t="shared" si="1027"/>
        <v>755</v>
      </c>
      <c r="BD1059" s="47" t="str">
        <f t="shared" si="1028"/>
        <v>NA</v>
      </c>
      <c r="BE1059" s="47" t="str">
        <f t="shared" si="1029"/>
        <v>NA</v>
      </c>
    </row>
    <row r="1060" spans="1:57" s="36" customFormat="1" ht="15" customHeight="1" x14ac:dyDescent="0.25">
      <c r="A1060" s="54" t="s">
        <v>2136</v>
      </c>
      <c r="B1060" s="82" t="s">
        <v>915</v>
      </c>
      <c r="C1060" s="81" t="s">
        <v>1127</v>
      </c>
      <c r="D1060" s="37"/>
      <c r="E1060" s="37"/>
      <c r="F1060" s="37"/>
      <c r="G1060" s="37"/>
      <c r="H1060" s="37"/>
      <c r="I1060" s="37"/>
      <c r="J1060" s="37"/>
      <c r="K1060" s="37"/>
      <c r="L1060" s="37"/>
      <c r="M1060" s="37"/>
      <c r="N1060" s="37"/>
      <c r="O1060" s="37"/>
      <c r="P1060" s="37"/>
      <c r="Q1060" s="37"/>
      <c r="R1060" s="37"/>
      <c r="S1060" s="37"/>
      <c r="T1060" s="66"/>
      <c r="U1060" s="62"/>
      <c r="V1060" s="67"/>
      <c r="W1060" s="67">
        <v>12592</v>
      </c>
      <c r="X1060" s="67">
        <v>13658</v>
      </c>
      <c r="Y1060" s="67"/>
      <c r="Z1060" s="67"/>
      <c r="AA1060" s="154">
        <v>17586</v>
      </c>
      <c r="AB1060" s="154">
        <v>20504</v>
      </c>
      <c r="AC1060" s="147">
        <v>21934</v>
      </c>
      <c r="AD1060" s="147">
        <v>22949</v>
      </c>
      <c r="AE1060" s="47" t="str">
        <f t="shared" si="1031"/>
        <v>NA</v>
      </c>
      <c r="AF1060" s="47" t="str">
        <f t="shared" si="1031"/>
        <v>NA</v>
      </c>
      <c r="AG1060" s="47" t="str">
        <f t="shared" si="1031"/>
        <v>NA</v>
      </c>
      <c r="AH1060" s="47" t="str">
        <f t="shared" si="1031"/>
        <v>NA</v>
      </c>
      <c r="AI1060" s="47" t="str">
        <f t="shared" si="1031"/>
        <v>NA</v>
      </c>
      <c r="AJ1060" s="47" t="str">
        <f t="shared" si="1031"/>
        <v>NA</v>
      </c>
      <c r="AK1060" s="47" t="str">
        <f t="shared" si="1031"/>
        <v>NA</v>
      </c>
      <c r="AL1060" s="47" t="str">
        <f t="shared" si="1031"/>
        <v>NA</v>
      </c>
      <c r="AM1060" s="47" t="str">
        <f t="shared" si="1031"/>
        <v>NA</v>
      </c>
      <c r="AN1060" s="47" t="str">
        <f t="shared" si="1031"/>
        <v>NA</v>
      </c>
      <c r="AO1060" s="47" t="str">
        <f t="shared" si="1032"/>
        <v>NA</v>
      </c>
      <c r="AP1060" s="47" t="str">
        <f t="shared" si="1032"/>
        <v>NA</v>
      </c>
      <c r="AQ1060" s="47" t="str">
        <f t="shared" si="1032"/>
        <v>NA</v>
      </c>
      <c r="AR1060" s="47" t="str">
        <f t="shared" si="1032"/>
        <v>NA</v>
      </c>
      <c r="AS1060" s="47" t="str">
        <f t="shared" si="1032"/>
        <v>NA</v>
      </c>
      <c r="AT1060" s="47" t="str">
        <f t="shared" si="1032"/>
        <v>NA</v>
      </c>
      <c r="AU1060" s="47" t="str">
        <f t="shared" si="1032"/>
        <v>NA</v>
      </c>
      <c r="AV1060" s="47" t="str">
        <f t="shared" si="1032"/>
        <v>NA</v>
      </c>
      <c r="AW1060" s="47" t="str">
        <f t="shared" si="1032"/>
        <v>NA</v>
      </c>
      <c r="AX1060" s="47">
        <f t="shared" si="1032"/>
        <v>734</v>
      </c>
      <c r="AY1060" s="47">
        <f t="shared" si="1033"/>
        <v>738</v>
      </c>
      <c r="AZ1060" s="47" t="str">
        <f t="shared" si="1033"/>
        <v>NA</v>
      </c>
      <c r="BA1060" s="47" t="str">
        <f t="shared" si="1033"/>
        <v>NA</v>
      </c>
      <c r="BB1060" s="47">
        <f t="shared" si="1026"/>
        <v>761</v>
      </c>
      <c r="BC1060" s="47">
        <f t="shared" si="1027"/>
        <v>757</v>
      </c>
      <c r="BD1060" s="47">
        <f t="shared" si="1028"/>
        <v>739</v>
      </c>
      <c r="BE1060" s="47">
        <f t="shared" si="1029"/>
        <v>732</v>
      </c>
    </row>
    <row r="1061" spans="1:57" s="36" customFormat="1" ht="15" customHeight="1" x14ac:dyDescent="0.25">
      <c r="A1061" s="54" t="s">
        <v>2137</v>
      </c>
      <c r="B1061" s="82" t="s">
        <v>907</v>
      </c>
      <c r="C1061" s="81" t="s">
        <v>1127</v>
      </c>
      <c r="D1061" s="37"/>
      <c r="E1061" s="37"/>
      <c r="F1061" s="37"/>
      <c r="G1061" s="37"/>
      <c r="H1061" s="37"/>
      <c r="I1061" s="37"/>
      <c r="J1061" s="37"/>
      <c r="K1061" s="37"/>
      <c r="L1061" s="37"/>
      <c r="M1061" s="37"/>
      <c r="N1061" s="37"/>
      <c r="O1061" s="37"/>
      <c r="P1061" s="37"/>
      <c r="Q1061" s="37"/>
      <c r="R1061" s="37"/>
      <c r="S1061" s="37"/>
      <c r="T1061" s="66"/>
      <c r="U1061" s="62"/>
      <c r="V1061" s="67"/>
      <c r="W1061" s="67">
        <v>11292</v>
      </c>
      <c r="X1061" s="67">
        <v>12699</v>
      </c>
      <c r="Y1061" s="67"/>
      <c r="Z1061" s="67"/>
      <c r="AA1061" s="154">
        <v>17983</v>
      </c>
      <c r="AB1061" s="154">
        <v>20070</v>
      </c>
      <c r="AC1061" s="147">
        <v>15803</v>
      </c>
      <c r="AD1061" s="147">
        <v>15700</v>
      </c>
      <c r="AE1061" s="47" t="str">
        <f t="shared" si="1031"/>
        <v>NA</v>
      </c>
      <c r="AF1061" s="47" t="str">
        <f t="shared" si="1031"/>
        <v>NA</v>
      </c>
      <c r="AG1061" s="47" t="str">
        <f t="shared" si="1031"/>
        <v>NA</v>
      </c>
      <c r="AH1061" s="47" t="str">
        <f t="shared" si="1031"/>
        <v>NA</v>
      </c>
      <c r="AI1061" s="47" t="str">
        <f t="shared" si="1031"/>
        <v>NA</v>
      </c>
      <c r="AJ1061" s="47" t="str">
        <f t="shared" si="1031"/>
        <v>NA</v>
      </c>
      <c r="AK1061" s="47" t="str">
        <f t="shared" si="1031"/>
        <v>NA</v>
      </c>
      <c r="AL1061" s="47" t="str">
        <f t="shared" si="1031"/>
        <v>NA</v>
      </c>
      <c r="AM1061" s="47" t="str">
        <f t="shared" si="1031"/>
        <v>NA</v>
      </c>
      <c r="AN1061" s="47" t="str">
        <f t="shared" si="1031"/>
        <v>NA</v>
      </c>
      <c r="AO1061" s="47" t="str">
        <f t="shared" si="1032"/>
        <v>NA</v>
      </c>
      <c r="AP1061" s="47" t="str">
        <f t="shared" si="1032"/>
        <v>NA</v>
      </c>
      <c r="AQ1061" s="47" t="str">
        <f t="shared" si="1032"/>
        <v>NA</v>
      </c>
      <c r="AR1061" s="47" t="str">
        <f t="shared" si="1032"/>
        <v>NA</v>
      </c>
      <c r="AS1061" s="47" t="str">
        <f t="shared" si="1032"/>
        <v>NA</v>
      </c>
      <c r="AT1061" s="47" t="str">
        <f t="shared" si="1032"/>
        <v>NA</v>
      </c>
      <c r="AU1061" s="47" t="str">
        <f t="shared" si="1032"/>
        <v>NA</v>
      </c>
      <c r="AV1061" s="47" t="str">
        <f t="shared" si="1032"/>
        <v>NA</v>
      </c>
      <c r="AW1061" s="47" t="str">
        <f t="shared" si="1032"/>
        <v>NA</v>
      </c>
      <c r="AX1061" s="47">
        <f t="shared" si="1032"/>
        <v>746</v>
      </c>
      <c r="AY1061" s="47">
        <f t="shared" si="1033"/>
        <v>749</v>
      </c>
      <c r="AZ1061" s="47" t="str">
        <f t="shared" si="1033"/>
        <v>NA</v>
      </c>
      <c r="BA1061" s="47" t="str">
        <f t="shared" si="1033"/>
        <v>NA</v>
      </c>
      <c r="BB1061" s="47">
        <f t="shared" si="1026"/>
        <v>759</v>
      </c>
      <c r="BC1061" s="47">
        <f t="shared" si="1027"/>
        <v>760</v>
      </c>
      <c r="BD1061" s="47">
        <f t="shared" si="1028"/>
        <v>766</v>
      </c>
      <c r="BE1061" s="47">
        <f t="shared" si="1029"/>
        <v>770</v>
      </c>
    </row>
    <row r="1062" spans="1:57" s="36" customFormat="1" ht="15" customHeight="1" x14ac:dyDescent="0.25">
      <c r="A1062" s="153" t="s">
        <v>2214</v>
      </c>
      <c r="B1062" s="153" t="s">
        <v>942</v>
      </c>
      <c r="C1062" s="153" t="s">
        <v>1127</v>
      </c>
      <c r="D1062" s="37"/>
      <c r="E1062" s="37"/>
      <c r="F1062" s="37"/>
      <c r="G1062" s="37"/>
      <c r="H1062" s="37"/>
      <c r="I1062" s="37"/>
      <c r="J1062" s="37"/>
      <c r="K1062" s="37"/>
      <c r="L1062" s="37"/>
      <c r="M1062" s="37"/>
      <c r="N1062" s="37"/>
      <c r="O1062" s="37"/>
      <c r="P1062" s="37"/>
      <c r="Q1062" s="37"/>
      <c r="R1062" s="37"/>
      <c r="S1062" s="37"/>
      <c r="T1062" s="66"/>
      <c r="U1062" s="66"/>
      <c r="V1062" s="118"/>
      <c r="W1062" s="118"/>
      <c r="X1062" s="118"/>
      <c r="Y1062" s="118"/>
      <c r="Z1062" s="118"/>
      <c r="AA1062" s="154">
        <v>14467</v>
      </c>
      <c r="AB1062" s="154">
        <v>19722</v>
      </c>
      <c r="AC1062" s="147"/>
      <c r="AD1062" s="147"/>
      <c r="AE1062" s="119"/>
      <c r="AF1062" s="119"/>
      <c r="AG1062" s="119"/>
      <c r="AH1062" s="119"/>
      <c r="AI1062" s="119"/>
      <c r="AJ1062" s="119"/>
      <c r="AK1062" s="119"/>
      <c r="AL1062" s="119"/>
      <c r="AM1062" s="119"/>
      <c r="AN1062" s="119"/>
      <c r="AO1062" s="119"/>
      <c r="AP1062" s="119"/>
      <c r="AQ1062" s="119"/>
      <c r="AR1062" s="119"/>
      <c r="AS1062" s="119"/>
      <c r="AT1062" s="119"/>
      <c r="AU1062" s="119"/>
      <c r="AV1062" s="119"/>
      <c r="AW1062" s="119"/>
      <c r="AX1062" s="119"/>
      <c r="AY1062" s="119"/>
      <c r="AZ1062" s="119"/>
      <c r="BA1062" s="119"/>
      <c r="BB1062" s="47">
        <f t="shared" si="1026"/>
        <v>778</v>
      </c>
      <c r="BC1062" s="47">
        <f t="shared" si="1027"/>
        <v>763</v>
      </c>
      <c r="BD1062" s="47" t="str">
        <f t="shared" si="1028"/>
        <v>NA</v>
      </c>
      <c r="BE1062" s="47" t="str">
        <f t="shared" si="1029"/>
        <v>NA</v>
      </c>
    </row>
    <row r="1063" spans="1:57" s="36" customFormat="1" ht="15" customHeight="1" x14ac:dyDescent="0.25">
      <c r="A1063" s="54" t="s">
        <v>363</v>
      </c>
      <c r="B1063" s="8" t="s">
        <v>907</v>
      </c>
      <c r="C1063" s="81" t="s">
        <v>1127</v>
      </c>
      <c r="D1063" s="37"/>
      <c r="E1063" s="37"/>
      <c r="F1063" s="37"/>
      <c r="G1063" s="37"/>
      <c r="H1063" s="37"/>
      <c r="I1063" s="37"/>
      <c r="J1063" s="37"/>
      <c r="K1063" s="37"/>
      <c r="L1063" s="37">
        <v>9267</v>
      </c>
      <c r="M1063" s="37">
        <v>9403</v>
      </c>
      <c r="N1063" s="37">
        <v>9794</v>
      </c>
      <c r="O1063" s="37">
        <v>7588</v>
      </c>
      <c r="P1063" s="37">
        <v>6771</v>
      </c>
      <c r="Q1063" s="37">
        <v>6761</v>
      </c>
      <c r="R1063" s="37">
        <v>7484</v>
      </c>
      <c r="S1063" s="37">
        <v>7951</v>
      </c>
      <c r="T1063" s="66">
        <v>8725</v>
      </c>
      <c r="U1063" s="62">
        <v>10129</v>
      </c>
      <c r="V1063" s="67">
        <v>10762</v>
      </c>
      <c r="W1063" s="67">
        <v>9055</v>
      </c>
      <c r="X1063" s="67">
        <v>9990</v>
      </c>
      <c r="Y1063" s="67"/>
      <c r="Z1063" s="67"/>
      <c r="AA1063" s="154">
        <v>18948</v>
      </c>
      <c r="AB1063" s="154">
        <v>19692</v>
      </c>
      <c r="AC1063" s="147"/>
      <c r="AD1063" s="147"/>
      <c r="AE1063" s="47" t="str">
        <f t="shared" ref="AE1063:AE1073" si="1034">IF(D1063&gt;0,RANK(D1063,D$22:D$1192),"NA")</f>
        <v>NA</v>
      </c>
      <c r="AF1063" s="47" t="str">
        <f t="shared" ref="AF1063:AF1073" si="1035">IF(E1063&gt;0,RANK(E1063,E$22:E$1192),"NA")</f>
        <v>NA</v>
      </c>
      <c r="AG1063" s="47" t="str">
        <f t="shared" ref="AG1063:AG1073" si="1036">IF(F1063&gt;0,RANK(F1063,F$22:F$1192),"NA")</f>
        <v>NA</v>
      </c>
      <c r="AH1063" s="47" t="str">
        <f t="shared" ref="AH1063:AH1073" si="1037">IF(G1063&gt;0,RANK(G1063,G$22:G$1192),"NA")</f>
        <v>NA</v>
      </c>
      <c r="AI1063" s="47" t="str">
        <f t="shared" ref="AI1063:AI1073" si="1038">IF(H1063&gt;0,RANK(H1063,H$22:H$1192),"NA")</f>
        <v>NA</v>
      </c>
      <c r="AJ1063" s="47" t="str">
        <f t="shared" ref="AJ1063:AJ1073" si="1039">IF(I1063&gt;0,RANK(I1063,I$22:I$1192),"NA")</f>
        <v>NA</v>
      </c>
      <c r="AK1063" s="47" t="str">
        <f t="shared" ref="AK1063:AK1073" si="1040">IF(J1063&gt;0,RANK(J1063,J$22:J$1192),"NA")</f>
        <v>NA</v>
      </c>
      <c r="AL1063" s="47" t="str">
        <f t="shared" ref="AL1063:AL1073" si="1041">IF(K1063&gt;0,RANK(K1063,K$22:K$1192),"NA")</f>
        <v>NA</v>
      </c>
      <c r="AM1063" s="47">
        <f t="shared" ref="AM1063:AM1073" si="1042">IF(L1063&gt;0,RANK(L1063,L$22:L$1192),"NA")</f>
        <v>512</v>
      </c>
      <c r="AN1063" s="47">
        <f t="shared" ref="AN1063:AN1073" si="1043">IF(M1063&gt;0,RANK(M1063,M$22:M$1192),"NA")</f>
        <v>517</v>
      </c>
      <c r="AO1063" s="47">
        <f t="shared" ref="AO1063:AO1073" si="1044">IF(N1063&gt;0,RANK(N1063,N$22:N$1192),"NA")</f>
        <v>605</v>
      </c>
      <c r="AP1063" s="47">
        <f t="shared" ref="AP1063:AP1073" si="1045">IF(O1063&gt;0,RANK(O1063,O$22:O$1192),"NA")</f>
        <v>629</v>
      </c>
      <c r="AQ1063" s="47">
        <f t="shared" ref="AQ1063:AQ1073" si="1046">IF(P1063&gt;0,RANK(P1063,P$22:P$1192),"NA")</f>
        <v>691</v>
      </c>
      <c r="AR1063" s="47">
        <f t="shared" ref="AR1063:AR1073" si="1047">IF(Q1063&gt;0,RANK(Q1063,Q$22:Q$1192),"NA")</f>
        <v>731</v>
      </c>
      <c r="AS1063" s="47">
        <f t="shared" ref="AS1063:AS1073" si="1048">IF(R1063&gt;0,RANK(R1063,R$22:R$1192),"NA")</f>
        <v>723</v>
      </c>
      <c r="AT1063" s="47">
        <f t="shared" ref="AT1063:AT1073" si="1049">IF(S1063&gt;0,RANK(S1063,S$22:S$1192),"NA")</f>
        <v>735</v>
      </c>
      <c r="AU1063" s="47">
        <f t="shared" ref="AU1063:AU1073" si="1050">IF(T1063&gt;0,RANK(T1063,T$22:T$1192),"NA")</f>
        <v>774</v>
      </c>
      <c r="AV1063" s="47">
        <f t="shared" ref="AV1063:AV1073" si="1051">IF(U1063&gt;0,RANK(U1063,U$22:U$1192),"NA")</f>
        <v>784</v>
      </c>
      <c r="AW1063" s="47">
        <f t="shared" ref="AW1063:AW1073" si="1052">IF(V1063&gt;0,RANK(V1063,V$22:V$1192),"NA")</f>
        <v>849</v>
      </c>
      <c r="AX1063" s="47">
        <f t="shared" ref="AX1063:AX1073" si="1053">IF(W1063&gt;0,RANK(W1063,W$22:W$1192),"NA")</f>
        <v>759</v>
      </c>
      <c r="AY1063" s="47">
        <f t="shared" ref="AY1063:AY1073" si="1054">IF(X1063&gt;0,RANK(X1063,X$22:X$1192),"NA")</f>
        <v>761</v>
      </c>
      <c r="AZ1063" s="47" t="str">
        <f t="shared" ref="AZ1063:AZ1073" si="1055">IF(Y1063&gt;0,RANK(Y1063,Y$22:Y$1192),"NA")</f>
        <v>NA</v>
      </c>
      <c r="BA1063" s="47" t="str">
        <f t="shared" ref="BA1063:BA1073" si="1056">IF(Z1063&gt;0,RANK(Z1063,Z$22:Z$1192),"NA")</f>
        <v>NA</v>
      </c>
      <c r="BB1063" s="47">
        <f t="shared" si="1026"/>
        <v>750</v>
      </c>
      <c r="BC1063" s="47">
        <f t="shared" si="1027"/>
        <v>764</v>
      </c>
      <c r="BD1063" s="47" t="str">
        <f t="shared" si="1028"/>
        <v>NA</v>
      </c>
      <c r="BE1063" s="47" t="str">
        <f t="shared" si="1029"/>
        <v>NA</v>
      </c>
    </row>
    <row r="1064" spans="1:57" s="36" customFormat="1" ht="15" customHeight="1" x14ac:dyDescent="0.25">
      <c r="A1064" s="54" t="s">
        <v>968</v>
      </c>
      <c r="B1064" s="8" t="s">
        <v>911</v>
      </c>
      <c r="C1064" s="81" t="s">
        <v>1127</v>
      </c>
      <c r="D1064" s="37"/>
      <c r="E1064" s="37"/>
      <c r="F1064" s="37"/>
      <c r="G1064" s="37"/>
      <c r="H1064" s="37"/>
      <c r="I1064" s="37"/>
      <c r="J1064" s="37"/>
      <c r="K1064" s="37"/>
      <c r="L1064" s="37">
        <v>17096</v>
      </c>
      <c r="M1064" s="37">
        <v>18489</v>
      </c>
      <c r="N1064" s="37">
        <v>18823</v>
      </c>
      <c r="O1064" s="98">
        <f>((Q1064-N1064)/3)+N1064</f>
        <v>18541</v>
      </c>
      <c r="P1064" s="98">
        <f>((Q1064-N1064)/3)+O1064</f>
        <v>18259</v>
      </c>
      <c r="Q1064" s="37">
        <v>17977</v>
      </c>
      <c r="R1064" s="37">
        <v>19799</v>
      </c>
      <c r="S1064" s="37">
        <v>21416</v>
      </c>
      <c r="T1064" s="66">
        <v>23315</v>
      </c>
      <c r="U1064" s="62">
        <v>24974</v>
      </c>
      <c r="V1064" s="67">
        <v>21047</v>
      </c>
      <c r="W1064" s="67">
        <v>15789</v>
      </c>
      <c r="X1064" s="67">
        <v>18276</v>
      </c>
      <c r="Y1064" s="67"/>
      <c r="Z1064" s="67"/>
      <c r="AA1064" s="154">
        <v>18579</v>
      </c>
      <c r="AB1064" s="154">
        <v>19527</v>
      </c>
      <c r="AC1064" s="147"/>
      <c r="AD1064" s="147"/>
      <c r="AE1064" s="47" t="str">
        <f t="shared" si="1034"/>
        <v>NA</v>
      </c>
      <c r="AF1064" s="47" t="str">
        <f t="shared" si="1035"/>
        <v>NA</v>
      </c>
      <c r="AG1064" s="47" t="str">
        <f t="shared" si="1036"/>
        <v>NA</v>
      </c>
      <c r="AH1064" s="47" t="str">
        <f t="shared" si="1037"/>
        <v>NA</v>
      </c>
      <c r="AI1064" s="47" t="str">
        <f t="shared" si="1038"/>
        <v>NA</v>
      </c>
      <c r="AJ1064" s="47" t="str">
        <f t="shared" si="1039"/>
        <v>NA</v>
      </c>
      <c r="AK1064" s="47" t="str">
        <f t="shared" si="1040"/>
        <v>NA</v>
      </c>
      <c r="AL1064" s="47" t="str">
        <f t="shared" si="1041"/>
        <v>NA</v>
      </c>
      <c r="AM1064" s="47">
        <f t="shared" si="1042"/>
        <v>492</v>
      </c>
      <c r="AN1064" s="47">
        <f t="shared" si="1043"/>
        <v>498</v>
      </c>
      <c r="AO1064" s="47">
        <f t="shared" si="1044"/>
        <v>570</v>
      </c>
      <c r="AP1064" s="47">
        <f t="shared" si="1045"/>
        <v>576</v>
      </c>
      <c r="AQ1064" s="47">
        <f t="shared" si="1046"/>
        <v>609</v>
      </c>
      <c r="AR1064" s="47">
        <f t="shared" si="1047"/>
        <v>638</v>
      </c>
      <c r="AS1064" s="47">
        <f t="shared" si="1048"/>
        <v>639</v>
      </c>
      <c r="AT1064" s="47">
        <f t="shared" si="1049"/>
        <v>644</v>
      </c>
      <c r="AU1064" s="47">
        <f t="shared" si="1050"/>
        <v>664</v>
      </c>
      <c r="AV1064" s="47">
        <f t="shared" si="1051"/>
        <v>679</v>
      </c>
      <c r="AW1064" s="47">
        <f t="shared" si="1052"/>
        <v>757</v>
      </c>
      <c r="AX1064" s="47">
        <f t="shared" si="1053"/>
        <v>700</v>
      </c>
      <c r="AY1064" s="47">
        <f t="shared" si="1054"/>
        <v>697</v>
      </c>
      <c r="AZ1064" s="47" t="str">
        <f t="shared" si="1055"/>
        <v>NA</v>
      </c>
      <c r="BA1064" s="47" t="str">
        <f t="shared" si="1056"/>
        <v>NA</v>
      </c>
      <c r="BB1064" s="47">
        <f t="shared" si="1026"/>
        <v>754</v>
      </c>
      <c r="BC1064" s="47">
        <f t="shared" si="1027"/>
        <v>767</v>
      </c>
      <c r="BD1064" s="47" t="str">
        <f t="shared" si="1028"/>
        <v>NA</v>
      </c>
      <c r="BE1064" s="47" t="str">
        <f t="shared" si="1029"/>
        <v>NA</v>
      </c>
    </row>
    <row r="1065" spans="1:57" s="36" customFormat="1" ht="15" customHeight="1" x14ac:dyDescent="0.25">
      <c r="A1065" s="54" t="s">
        <v>183</v>
      </c>
      <c r="B1065" s="8" t="s">
        <v>908</v>
      </c>
      <c r="C1065" s="81" t="s">
        <v>1127</v>
      </c>
      <c r="D1065" s="37"/>
      <c r="E1065" s="37"/>
      <c r="F1065" s="37"/>
      <c r="G1065" s="37"/>
      <c r="H1065" s="37"/>
      <c r="I1065" s="37"/>
      <c r="J1065" s="37"/>
      <c r="K1065" s="37"/>
      <c r="L1065" s="37"/>
      <c r="M1065" s="37"/>
      <c r="N1065" s="37"/>
      <c r="O1065" s="37"/>
      <c r="P1065" s="37"/>
      <c r="Q1065" s="37"/>
      <c r="R1065" s="37"/>
      <c r="S1065" s="37"/>
      <c r="T1065" s="66"/>
      <c r="U1065" s="62"/>
      <c r="V1065" s="67">
        <v>12327</v>
      </c>
      <c r="W1065" s="67">
        <v>8595</v>
      </c>
      <c r="X1065" s="67">
        <v>11762</v>
      </c>
      <c r="Y1065" s="67"/>
      <c r="Z1065" s="67"/>
      <c r="AA1065" s="154">
        <v>15866</v>
      </c>
      <c r="AB1065" s="154">
        <v>19283</v>
      </c>
      <c r="AC1065" s="147">
        <v>20270</v>
      </c>
      <c r="AD1065" s="147">
        <v>22195</v>
      </c>
      <c r="AE1065" s="47" t="str">
        <f t="shared" si="1034"/>
        <v>NA</v>
      </c>
      <c r="AF1065" s="47" t="str">
        <f t="shared" si="1035"/>
        <v>NA</v>
      </c>
      <c r="AG1065" s="47" t="str">
        <f t="shared" si="1036"/>
        <v>NA</v>
      </c>
      <c r="AH1065" s="47" t="str">
        <f t="shared" si="1037"/>
        <v>NA</v>
      </c>
      <c r="AI1065" s="47" t="str">
        <f t="shared" si="1038"/>
        <v>NA</v>
      </c>
      <c r="AJ1065" s="47" t="str">
        <f t="shared" si="1039"/>
        <v>NA</v>
      </c>
      <c r="AK1065" s="47" t="str">
        <f t="shared" si="1040"/>
        <v>NA</v>
      </c>
      <c r="AL1065" s="47" t="str">
        <f t="shared" si="1041"/>
        <v>NA</v>
      </c>
      <c r="AM1065" s="47" t="str">
        <f t="shared" si="1042"/>
        <v>NA</v>
      </c>
      <c r="AN1065" s="47" t="str">
        <f t="shared" si="1043"/>
        <v>NA</v>
      </c>
      <c r="AO1065" s="47" t="str">
        <f t="shared" si="1044"/>
        <v>NA</v>
      </c>
      <c r="AP1065" s="47" t="str">
        <f t="shared" si="1045"/>
        <v>NA</v>
      </c>
      <c r="AQ1065" s="47" t="str">
        <f t="shared" si="1046"/>
        <v>NA</v>
      </c>
      <c r="AR1065" s="47" t="str">
        <f t="shared" si="1047"/>
        <v>NA</v>
      </c>
      <c r="AS1065" s="47" t="str">
        <f t="shared" si="1048"/>
        <v>NA</v>
      </c>
      <c r="AT1065" s="47" t="str">
        <f t="shared" si="1049"/>
        <v>NA</v>
      </c>
      <c r="AU1065" s="47" t="str">
        <f t="shared" si="1050"/>
        <v>NA</v>
      </c>
      <c r="AV1065" s="47" t="str">
        <f t="shared" si="1051"/>
        <v>NA</v>
      </c>
      <c r="AW1065" s="47">
        <f t="shared" si="1052"/>
        <v>839</v>
      </c>
      <c r="AX1065" s="47">
        <f t="shared" si="1053"/>
        <v>763</v>
      </c>
      <c r="AY1065" s="47">
        <f t="shared" si="1054"/>
        <v>750</v>
      </c>
      <c r="AZ1065" s="47" t="str">
        <f t="shared" si="1055"/>
        <v>NA</v>
      </c>
      <c r="BA1065" s="47" t="str">
        <f t="shared" si="1056"/>
        <v>NA</v>
      </c>
      <c r="BB1065" s="47">
        <f t="shared" si="1026"/>
        <v>769</v>
      </c>
      <c r="BC1065" s="47">
        <f t="shared" si="1027"/>
        <v>769</v>
      </c>
      <c r="BD1065" s="47">
        <f t="shared" si="1028"/>
        <v>749</v>
      </c>
      <c r="BE1065" s="47">
        <f t="shared" si="1029"/>
        <v>739</v>
      </c>
    </row>
    <row r="1066" spans="1:57" s="36" customFormat="1" ht="15" customHeight="1" x14ac:dyDescent="0.25">
      <c r="A1066" s="54" t="s">
        <v>43</v>
      </c>
      <c r="B1066" s="8" t="s">
        <v>912</v>
      </c>
      <c r="C1066" s="81" t="s">
        <v>1127</v>
      </c>
      <c r="D1066" s="37"/>
      <c r="E1066" s="37"/>
      <c r="F1066" s="37"/>
      <c r="G1066" s="37"/>
      <c r="H1066" s="37"/>
      <c r="I1066" s="37"/>
      <c r="J1066" s="37"/>
      <c r="K1066" s="37"/>
      <c r="L1066" s="37"/>
      <c r="M1066" s="37"/>
      <c r="N1066" s="37"/>
      <c r="O1066" s="37"/>
      <c r="P1066" s="37"/>
      <c r="Q1066" s="37">
        <v>4023</v>
      </c>
      <c r="R1066" s="37">
        <v>5210</v>
      </c>
      <c r="S1066" s="37">
        <v>6030</v>
      </c>
      <c r="T1066" s="66">
        <v>6537</v>
      </c>
      <c r="U1066" s="62">
        <v>8605</v>
      </c>
      <c r="V1066" s="67">
        <v>9350</v>
      </c>
      <c r="W1066" s="67">
        <v>7960</v>
      </c>
      <c r="X1066" s="67">
        <v>9299</v>
      </c>
      <c r="Y1066" s="67"/>
      <c r="Z1066" s="67"/>
      <c r="AA1066" s="154">
        <v>15142</v>
      </c>
      <c r="AB1066" s="154">
        <v>18608</v>
      </c>
      <c r="AC1066" s="147"/>
      <c r="AD1066" s="147"/>
      <c r="AE1066" s="47" t="str">
        <f t="shared" si="1034"/>
        <v>NA</v>
      </c>
      <c r="AF1066" s="47" t="str">
        <f t="shared" si="1035"/>
        <v>NA</v>
      </c>
      <c r="AG1066" s="47" t="str">
        <f t="shared" si="1036"/>
        <v>NA</v>
      </c>
      <c r="AH1066" s="47" t="str">
        <f t="shared" si="1037"/>
        <v>NA</v>
      </c>
      <c r="AI1066" s="47" t="str">
        <f t="shared" si="1038"/>
        <v>NA</v>
      </c>
      <c r="AJ1066" s="47" t="str">
        <f t="shared" si="1039"/>
        <v>NA</v>
      </c>
      <c r="AK1066" s="47" t="str">
        <f t="shared" si="1040"/>
        <v>NA</v>
      </c>
      <c r="AL1066" s="47" t="str">
        <f t="shared" si="1041"/>
        <v>NA</v>
      </c>
      <c r="AM1066" s="47" t="str">
        <f t="shared" si="1042"/>
        <v>NA</v>
      </c>
      <c r="AN1066" s="47" t="str">
        <f t="shared" si="1043"/>
        <v>NA</v>
      </c>
      <c r="AO1066" s="47" t="str">
        <f t="shared" si="1044"/>
        <v>NA</v>
      </c>
      <c r="AP1066" s="47" t="str">
        <f t="shared" si="1045"/>
        <v>NA</v>
      </c>
      <c r="AQ1066" s="47" t="str">
        <f t="shared" si="1046"/>
        <v>NA</v>
      </c>
      <c r="AR1066" s="47">
        <f t="shared" si="1047"/>
        <v>749</v>
      </c>
      <c r="AS1066" s="47">
        <f t="shared" si="1048"/>
        <v>737</v>
      </c>
      <c r="AT1066" s="47">
        <f t="shared" si="1049"/>
        <v>743</v>
      </c>
      <c r="AU1066" s="47">
        <f t="shared" si="1050"/>
        <v>790</v>
      </c>
      <c r="AV1066" s="47">
        <f t="shared" si="1051"/>
        <v>792</v>
      </c>
      <c r="AW1066" s="47">
        <f t="shared" si="1052"/>
        <v>856</v>
      </c>
      <c r="AX1066" s="47">
        <f t="shared" si="1053"/>
        <v>767</v>
      </c>
      <c r="AY1066" s="47">
        <f t="shared" si="1054"/>
        <v>768</v>
      </c>
      <c r="AZ1066" s="47" t="str">
        <f t="shared" si="1055"/>
        <v>NA</v>
      </c>
      <c r="BA1066" s="47" t="str">
        <f t="shared" si="1056"/>
        <v>NA</v>
      </c>
      <c r="BB1066" s="47">
        <f t="shared" si="1026"/>
        <v>775</v>
      </c>
      <c r="BC1066" s="47">
        <f t="shared" si="1027"/>
        <v>771</v>
      </c>
      <c r="BD1066" s="47" t="str">
        <f t="shared" si="1028"/>
        <v>NA</v>
      </c>
      <c r="BE1066" s="47" t="str">
        <f t="shared" si="1029"/>
        <v>NA</v>
      </c>
    </row>
    <row r="1067" spans="1:57" s="36" customFormat="1" ht="15" customHeight="1" x14ac:dyDescent="0.25">
      <c r="A1067" s="54" t="s">
        <v>466</v>
      </c>
      <c r="B1067" s="8" t="s">
        <v>912</v>
      </c>
      <c r="C1067" s="81" t="s">
        <v>1127</v>
      </c>
      <c r="D1067" s="37"/>
      <c r="E1067" s="37"/>
      <c r="F1067" s="37"/>
      <c r="G1067" s="37"/>
      <c r="H1067" s="37">
        <v>4365</v>
      </c>
      <c r="I1067" s="37">
        <v>4994</v>
      </c>
      <c r="J1067" s="37">
        <v>6754</v>
      </c>
      <c r="K1067" s="37">
        <v>7842</v>
      </c>
      <c r="L1067" s="98">
        <f>((N1067-K1067)/3)+K1067</f>
        <v>8691</v>
      </c>
      <c r="M1067" s="98">
        <f>((N1067-K1067)/3)+L1067</f>
        <v>9540</v>
      </c>
      <c r="N1067" s="37">
        <v>10389</v>
      </c>
      <c r="O1067" s="37">
        <v>9306</v>
      </c>
      <c r="P1067" s="37">
        <v>8917</v>
      </c>
      <c r="Q1067" s="37">
        <v>8774</v>
      </c>
      <c r="R1067" s="37">
        <v>9716</v>
      </c>
      <c r="S1067" s="37">
        <v>10259</v>
      </c>
      <c r="T1067" s="66">
        <v>11076</v>
      </c>
      <c r="U1067" s="62">
        <v>12959</v>
      </c>
      <c r="V1067" s="67">
        <v>13479</v>
      </c>
      <c r="W1067" s="67">
        <v>10331</v>
      </c>
      <c r="X1067" s="67">
        <v>11056</v>
      </c>
      <c r="Y1067" s="67"/>
      <c r="Z1067" s="67"/>
      <c r="AA1067" s="154">
        <v>15570</v>
      </c>
      <c r="AB1067" s="154">
        <v>18023</v>
      </c>
      <c r="AC1067" s="147">
        <v>18627</v>
      </c>
      <c r="AD1067" s="147">
        <v>18233</v>
      </c>
      <c r="AE1067" s="47" t="str">
        <f t="shared" si="1034"/>
        <v>NA</v>
      </c>
      <c r="AF1067" s="47" t="str">
        <f t="shared" si="1035"/>
        <v>NA</v>
      </c>
      <c r="AG1067" s="47" t="str">
        <f t="shared" si="1036"/>
        <v>NA</v>
      </c>
      <c r="AH1067" s="47" t="str">
        <f t="shared" si="1037"/>
        <v>NA</v>
      </c>
      <c r="AI1067" s="47">
        <f t="shared" si="1038"/>
        <v>448</v>
      </c>
      <c r="AJ1067" s="47">
        <f t="shared" si="1039"/>
        <v>478</v>
      </c>
      <c r="AK1067" s="47">
        <f t="shared" si="1040"/>
        <v>485</v>
      </c>
      <c r="AL1067" s="47">
        <f t="shared" si="1041"/>
        <v>482</v>
      </c>
      <c r="AM1067" s="47">
        <f t="shared" si="1042"/>
        <v>515</v>
      </c>
      <c r="AN1067" s="47">
        <f t="shared" si="1043"/>
        <v>516</v>
      </c>
      <c r="AO1067" s="47">
        <f t="shared" si="1044"/>
        <v>602</v>
      </c>
      <c r="AP1067" s="47">
        <f t="shared" si="1045"/>
        <v>622</v>
      </c>
      <c r="AQ1067" s="47">
        <f t="shared" si="1046"/>
        <v>675</v>
      </c>
      <c r="AR1067" s="47">
        <f t="shared" si="1047"/>
        <v>713</v>
      </c>
      <c r="AS1067" s="47">
        <f t="shared" si="1048"/>
        <v>708</v>
      </c>
      <c r="AT1067" s="47">
        <f t="shared" si="1049"/>
        <v>722</v>
      </c>
      <c r="AU1067" s="47">
        <f t="shared" si="1050"/>
        <v>759</v>
      </c>
      <c r="AV1067" s="47">
        <f t="shared" si="1051"/>
        <v>770</v>
      </c>
      <c r="AW1067" s="47">
        <f t="shared" si="1052"/>
        <v>828</v>
      </c>
      <c r="AX1067" s="47">
        <f t="shared" si="1053"/>
        <v>748</v>
      </c>
      <c r="AY1067" s="47">
        <f t="shared" si="1054"/>
        <v>754</v>
      </c>
      <c r="AZ1067" s="47" t="str">
        <f t="shared" si="1055"/>
        <v>NA</v>
      </c>
      <c r="BA1067" s="47" t="str">
        <f t="shared" si="1056"/>
        <v>NA</v>
      </c>
      <c r="BB1067" s="47">
        <f t="shared" si="1026"/>
        <v>773</v>
      </c>
      <c r="BC1067" s="47">
        <f t="shared" si="1027"/>
        <v>774</v>
      </c>
      <c r="BD1067" s="47">
        <f t="shared" si="1028"/>
        <v>756</v>
      </c>
      <c r="BE1067" s="47">
        <f t="shared" si="1029"/>
        <v>764</v>
      </c>
    </row>
    <row r="1068" spans="1:57" s="36" customFormat="1" ht="15" customHeight="1" x14ac:dyDescent="0.25">
      <c r="A1068" s="54" t="s">
        <v>390</v>
      </c>
      <c r="B1068" s="8" t="s">
        <v>907</v>
      </c>
      <c r="C1068" s="81" t="s">
        <v>1127</v>
      </c>
      <c r="D1068" s="37"/>
      <c r="E1068" s="37"/>
      <c r="F1068" s="37"/>
      <c r="G1068" s="37"/>
      <c r="H1068" s="37">
        <v>32538</v>
      </c>
      <c r="I1068" s="37">
        <v>30766</v>
      </c>
      <c r="J1068" s="37">
        <v>28922</v>
      </c>
      <c r="K1068" s="37">
        <v>32387</v>
      </c>
      <c r="L1068" s="37">
        <v>37218</v>
      </c>
      <c r="M1068" s="37">
        <v>35189</v>
      </c>
      <c r="N1068" s="37">
        <v>32500</v>
      </c>
      <c r="O1068" s="37">
        <v>26180</v>
      </c>
      <c r="P1068" s="37">
        <v>22347</v>
      </c>
      <c r="Q1068" s="37">
        <v>25463</v>
      </c>
      <c r="R1068" s="37">
        <v>22049</v>
      </c>
      <c r="S1068" s="37">
        <v>19294</v>
      </c>
      <c r="T1068" s="66">
        <v>16052</v>
      </c>
      <c r="U1068" s="62">
        <v>13096</v>
      </c>
      <c r="V1068" s="67">
        <v>13637</v>
      </c>
      <c r="W1068" s="67">
        <v>12686</v>
      </c>
      <c r="X1068" s="67">
        <v>14218</v>
      </c>
      <c r="Y1068" s="67"/>
      <c r="Z1068" s="67"/>
      <c r="AA1068" s="154">
        <v>16227</v>
      </c>
      <c r="AB1068" s="154">
        <v>17183</v>
      </c>
      <c r="AC1068" s="147">
        <v>55962</v>
      </c>
      <c r="AD1068" s="147">
        <v>53345</v>
      </c>
      <c r="AE1068" s="47" t="str">
        <f t="shared" si="1034"/>
        <v>NA</v>
      </c>
      <c r="AF1068" s="47" t="str">
        <f t="shared" si="1035"/>
        <v>NA</v>
      </c>
      <c r="AG1068" s="47" t="str">
        <f t="shared" si="1036"/>
        <v>NA</v>
      </c>
      <c r="AH1068" s="47" t="str">
        <f t="shared" si="1037"/>
        <v>NA</v>
      </c>
      <c r="AI1068" s="47">
        <f t="shared" si="1038"/>
        <v>318</v>
      </c>
      <c r="AJ1068" s="47">
        <f t="shared" si="1039"/>
        <v>357</v>
      </c>
      <c r="AK1068" s="47">
        <f t="shared" si="1040"/>
        <v>385</v>
      </c>
      <c r="AL1068" s="47">
        <f t="shared" si="1041"/>
        <v>398</v>
      </c>
      <c r="AM1068" s="47">
        <f t="shared" si="1042"/>
        <v>409</v>
      </c>
      <c r="AN1068" s="47">
        <f t="shared" si="1043"/>
        <v>435</v>
      </c>
      <c r="AO1068" s="47">
        <f t="shared" si="1044"/>
        <v>505</v>
      </c>
      <c r="AP1068" s="47">
        <f t="shared" si="1045"/>
        <v>538</v>
      </c>
      <c r="AQ1068" s="47">
        <f t="shared" si="1046"/>
        <v>584</v>
      </c>
      <c r="AR1068" s="47">
        <f t="shared" si="1047"/>
        <v>580</v>
      </c>
      <c r="AS1068" s="47">
        <f t="shared" si="1048"/>
        <v>625</v>
      </c>
      <c r="AT1068" s="47">
        <f t="shared" si="1049"/>
        <v>662</v>
      </c>
      <c r="AU1068" s="47">
        <f t="shared" si="1050"/>
        <v>725</v>
      </c>
      <c r="AV1068" s="47">
        <f t="shared" si="1051"/>
        <v>767</v>
      </c>
      <c r="AW1068" s="47">
        <f t="shared" si="1052"/>
        <v>826</v>
      </c>
      <c r="AX1068" s="47">
        <f t="shared" si="1053"/>
        <v>732</v>
      </c>
      <c r="AY1068" s="47">
        <f t="shared" si="1054"/>
        <v>736</v>
      </c>
      <c r="AZ1068" s="47" t="str">
        <f t="shared" si="1055"/>
        <v>NA</v>
      </c>
      <c r="BA1068" s="47" t="str">
        <f t="shared" si="1056"/>
        <v>NA</v>
      </c>
      <c r="BB1068" s="47">
        <f t="shared" si="1026"/>
        <v>765</v>
      </c>
      <c r="BC1068" s="47">
        <f t="shared" si="1027"/>
        <v>778</v>
      </c>
      <c r="BD1068" s="47">
        <f t="shared" si="1028"/>
        <v>587</v>
      </c>
      <c r="BE1068" s="47">
        <f t="shared" si="1029"/>
        <v>591</v>
      </c>
    </row>
    <row r="1069" spans="1:57" s="36" customFormat="1" ht="15" customHeight="1" x14ac:dyDescent="0.25">
      <c r="A1069" s="54" t="s">
        <v>472</v>
      </c>
      <c r="B1069" s="8" t="s">
        <v>911</v>
      </c>
      <c r="C1069" s="81" t="s">
        <v>1127</v>
      </c>
      <c r="D1069" s="37"/>
      <c r="E1069" s="37"/>
      <c r="F1069" s="37"/>
      <c r="G1069" s="37"/>
      <c r="H1069" s="37"/>
      <c r="I1069" s="37"/>
      <c r="J1069" s="37"/>
      <c r="K1069" s="37"/>
      <c r="L1069" s="37"/>
      <c r="M1069" s="37"/>
      <c r="N1069" s="37"/>
      <c r="O1069" s="37"/>
      <c r="P1069" s="37"/>
      <c r="Q1069" s="37"/>
      <c r="R1069" s="37"/>
      <c r="S1069" s="37"/>
      <c r="T1069" s="66"/>
      <c r="U1069" s="62">
        <v>6730</v>
      </c>
      <c r="V1069" s="67">
        <v>6567</v>
      </c>
      <c r="W1069" s="67">
        <v>7035</v>
      </c>
      <c r="X1069" s="67">
        <v>9110</v>
      </c>
      <c r="Y1069" s="67"/>
      <c r="Z1069" s="67"/>
      <c r="AA1069" s="154">
        <v>13986</v>
      </c>
      <c r="AB1069" s="154">
        <v>16446</v>
      </c>
      <c r="AC1069" s="147">
        <v>17118</v>
      </c>
      <c r="AD1069" s="147">
        <v>17411</v>
      </c>
      <c r="AE1069" s="47" t="str">
        <f t="shared" si="1034"/>
        <v>NA</v>
      </c>
      <c r="AF1069" s="47" t="str">
        <f t="shared" si="1035"/>
        <v>NA</v>
      </c>
      <c r="AG1069" s="47" t="str">
        <f t="shared" si="1036"/>
        <v>NA</v>
      </c>
      <c r="AH1069" s="47" t="str">
        <f t="shared" si="1037"/>
        <v>NA</v>
      </c>
      <c r="AI1069" s="47" t="str">
        <f t="shared" si="1038"/>
        <v>NA</v>
      </c>
      <c r="AJ1069" s="47" t="str">
        <f t="shared" si="1039"/>
        <v>NA</v>
      </c>
      <c r="AK1069" s="47" t="str">
        <f t="shared" si="1040"/>
        <v>NA</v>
      </c>
      <c r="AL1069" s="47" t="str">
        <f t="shared" si="1041"/>
        <v>NA</v>
      </c>
      <c r="AM1069" s="47" t="str">
        <f t="shared" si="1042"/>
        <v>NA</v>
      </c>
      <c r="AN1069" s="47" t="str">
        <f t="shared" si="1043"/>
        <v>NA</v>
      </c>
      <c r="AO1069" s="47" t="str">
        <f t="shared" si="1044"/>
        <v>NA</v>
      </c>
      <c r="AP1069" s="47" t="str">
        <f t="shared" si="1045"/>
        <v>NA</v>
      </c>
      <c r="AQ1069" s="47" t="str">
        <f t="shared" si="1046"/>
        <v>NA</v>
      </c>
      <c r="AR1069" s="47" t="str">
        <f t="shared" si="1047"/>
        <v>NA</v>
      </c>
      <c r="AS1069" s="47" t="str">
        <f t="shared" si="1048"/>
        <v>NA</v>
      </c>
      <c r="AT1069" s="47" t="str">
        <f t="shared" si="1049"/>
        <v>NA</v>
      </c>
      <c r="AU1069" s="47" t="str">
        <f t="shared" si="1050"/>
        <v>NA</v>
      </c>
      <c r="AV1069" s="47">
        <f t="shared" si="1051"/>
        <v>803</v>
      </c>
      <c r="AW1069" s="47">
        <f t="shared" si="1052"/>
        <v>887</v>
      </c>
      <c r="AX1069" s="47">
        <f t="shared" si="1053"/>
        <v>780</v>
      </c>
      <c r="AY1069" s="47">
        <f t="shared" si="1054"/>
        <v>771</v>
      </c>
      <c r="AZ1069" s="47" t="str">
        <f t="shared" si="1055"/>
        <v>NA</v>
      </c>
      <c r="BA1069" s="47" t="str">
        <f t="shared" si="1056"/>
        <v>NA</v>
      </c>
      <c r="BB1069" s="47">
        <f t="shared" si="1026"/>
        <v>782</v>
      </c>
      <c r="BC1069" s="47">
        <f t="shared" si="1027"/>
        <v>782</v>
      </c>
      <c r="BD1069" s="47">
        <f t="shared" si="1028"/>
        <v>763</v>
      </c>
      <c r="BE1069" s="47">
        <f t="shared" si="1029"/>
        <v>766</v>
      </c>
    </row>
    <row r="1070" spans="1:57" s="36" customFormat="1" ht="15" customHeight="1" x14ac:dyDescent="0.25">
      <c r="A1070" s="54" t="s">
        <v>125</v>
      </c>
      <c r="B1070" s="8" t="s">
        <v>907</v>
      </c>
      <c r="C1070" s="81" t="s">
        <v>1127</v>
      </c>
      <c r="D1070" s="37"/>
      <c r="E1070" s="37"/>
      <c r="F1070" s="37"/>
      <c r="G1070" s="37"/>
      <c r="H1070" s="37"/>
      <c r="I1070" s="37"/>
      <c r="J1070" s="37"/>
      <c r="K1070" s="37"/>
      <c r="L1070" s="37"/>
      <c r="M1070" s="37"/>
      <c r="N1070" s="37"/>
      <c r="O1070" s="37"/>
      <c r="P1070" s="37"/>
      <c r="Q1070" s="37"/>
      <c r="R1070" s="37"/>
      <c r="S1070" s="37"/>
      <c r="T1070" s="66"/>
      <c r="U1070" s="62"/>
      <c r="V1070" s="67">
        <f>6819+743</f>
        <v>7562</v>
      </c>
      <c r="W1070" s="67">
        <v>8929</v>
      </c>
      <c r="X1070" s="67">
        <v>9955</v>
      </c>
      <c r="Y1070" s="67"/>
      <c r="Z1070" s="67"/>
      <c r="AA1070" s="154">
        <v>13005</v>
      </c>
      <c r="AB1070" s="154">
        <v>14888</v>
      </c>
      <c r="AC1070" s="147"/>
      <c r="AD1070" s="147"/>
      <c r="AE1070" s="47" t="str">
        <f t="shared" si="1034"/>
        <v>NA</v>
      </c>
      <c r="AF1070" s="47" t="str">
        <f t="shared" si="1035"/>
        <v>NA</v>
      </c>
      <c r="AG1070" s="47" t="str">
        <f t="shared" si="1036"/>
        <v>NA</v>
      </c>
      <c r="AH1070" s="47" t="str">
        <f t="shared" si="1037"/>
        <v>NA</v>
      </c>
      <c r="AI1070" s="47" t="str">
        <f t="shared" si="1038"/>
        <v>NA</v>
      </c>
      <c r="AJ1070" s="47" t="str">
        <f t="shared" si="1039"/>
        <v>NA</v>
      </c>
      <c r="AK1070" s="47" t="str">
        <f t="shared" si="1040"/>
        <v>NA</v>
      </c>
      <c r="AL1070" s="47" t="str">
        <f t="shared" si="1041"/>
        <v>NA</v>
      </c>
      <c r="AM1070" s="47" t="str">
        <f t="shared" si="1042"/>
        <v>NA</v>
      </c>
      <c r="AN1070" s="47" t="str">
        <f t="shared" si="1043"/>
        <v>NA</v>
      </c>
      <c r="AO1070" s="47" t="str">
        <f t="shared" si="1044"/>
        <v>NA</v>
      </c>
      <c r="AP1070" s="47" t="str">
        <f t="shared" si="1045"/>
        <v>NA</v>
      </c>
      <c r="AQ1070" s="47" t="str">
        <f t="shared" si="1046"/>
        <v>NA</v>
      </c>
      <c r="AR1070" s="47" t="str">
        <f t="shared" si="1047"/>
        <v>NA</v>
      </c>
      <c r="AS1070" s="47" t="str">
        <f t="shared" si="1048"/>
        <v>NA</v>
      </c>
      <c r="AT1070" s="47" t="str">
        <f t="shared" si="1049"/>
        <v>NA</v>
      </c>
      <c r="AU1070" s="47" t="str">
        <f t="shared" si="1050"/>
        <v>NA</v>
      </c>
      <c r="AV1070" s="47" t="str">
        <f t="shared" si="1051"/>
        <v>NA</v>
      </c>
      <c r="AW1070" s="47">
        <f t="shared" si="1052"/>
        <v>878</v>
      </c>
      <c r="AX1070" s="47">
        <f t="shared" si="1053"/>
        <v>760</v>
      </c>
      <c r="AY1070" s="47">
        <f t="shared" si="1054"/>
        <v>762</v>
      </c>
      <c r="AZ1070" s="47" t="str">
        <f t="shared" si="1055"/>
        <v>NA</v>
      </c>
      <c r="BA1070" s="47" t="str">
        <f t="shared" si="1056"/>
        <v>NA</v>
      </c>
      <c r="BB1070" s="47">
        <f t="shared" si="1026"/>
        <v>788</v>
      </c>
      <c r="BC1070" s="47">
        <f t="shared" si="1027"/>
        <v>790</v>
      </c>
      <c r="BD1070" s="47" t="str">
        <f t="shared" si="1028"/>
        <v>NA</v>
      </c>
      <c r="BE1070" s="47" t="str">
        <f t="shared" si="1029"/>
        <v>NA</v>
      </c>
    </row>
    <row r="1071" spans="1:57" s="36" customFormat="1" ht="15" customHeight="1" x14ac:dyDescent="0.25">
      <c r="A1071" s="54" t="s">
        <v>426</v>
      </c>
      <c r="B1071" s="8" t="s">
        <v>942</v>
      </c>
      <c r="C1071" s="81" t="s">
        <v>1127</v>
      </c>
      <c r="D1071" s="37"/>
      <c r="E1071" s="37"/>
      <c r="F1071" s="37"/>
      <c r="G1071" s="37"/>
      <c r="H1071" s="37"/>
      <c r="I1071" s="37"/>
      <c r="J1071" s="37"/>
      <c r="K1071" s="37"/>
      <c r="L1071" s="37"/>
      <c r="M1071" s="37"/>
      <c r="N1071" s="37">
        <v>968</v>
      </c>
      <c r="O1071" s="37">
        <v>1145</v>
      </c>
      <c r="P1071" s="37">
        <v>1199</v>
      </c>
      <c r="Q1071" s="37">
        <v>1772</v>
      </c>
      <c r="R1071" s="37">
        <v>1923</v>
      </c>
      <c r="S1071" s="37">
        <v>5774</v>
      </c>
      <c r="T1071" s="66">
        <v>6596</v>
      </c>
      <c r="U1071" s="62">
        <v>7270</v>
      </c>
      <c r="V1071" s="67">
        <v>8749</v>
      </c>
      <c r="W1071" s="67">
        <v>7378</v>
      </c>
      <c r="X1071" s="67">
        <v>9033</v>
      </c>
      <c r="Y1071" s="67"/>
      <c r="Z1071" s="67"/>
      <c r="AA1071" s="154">
        <v>13530</v>
      </c>
      <c r="AB1071" s="154">
        <v>13829</v>
      </c>
      <c r="AC1071" s="147">
        <v>14462</v>
      </c>
      <c r="AD1071" s="147">
        <v>14404</v>
      </c>
      <c r="AE1071" s="47" t="str">
        <f t="shared" si="1034"/>
        <v>NA</v>
      </c>
      <c r="AF1071" s="47" t="str">
        <f t="shared" si="1035"/>
        <v>NA</v>
      </c>
      <c r="AG1071" s="47" t="str">
        <f t="shared" si="1036"/>
        <v>NA</v>
      </c>
      <c r="AH1071" s="47" t="str">
        <f t="shared" si="1037"/>
        <v>NA</v>
      </c>
      <c r="AI1071" s="47" t="str">
        <f t="shared" si="1038"/>
        <v>NA</v>
      </c>
      <c r="AJ1071" s="47" t="str">
        <f t="shared" si="1039"/>
        <v>NA</v>
      </c>
      <c r="AK1071" s="47" t="str">
        <f t="shared" si="1040"/>
        <v>NA</v>
      </c>
      <c r="AL1071" s="47" t="str">
        <f t="shared" si="1041"/>
        <v>NA</v>
      </c>
      <c r="AM1071" s="47" t="str">
        <f t="shared" si="1042"/>
        <v>NA</v>
      </c>
      <c r="AN1071" s="47" t="str">
        <f t="shared" si="1043"/>
        <v>NA</v>
      </c>
      <c r="AO1071" s="47">
        <f t="shared" si="1044"/>
        <v>625</v>
      </c>
      <c r="AP1071" s="47">
        <f t="shared" si="1045"/>
        <v>649</v>
      </c>
      <c r="AQ1071" s="47">
        <f t="shared" si="1046"/>
        <v>717</v>
      </c>
      <c r="AR1071" s="47">
        <f t="shared" si="1047"/>
        <v>763</v>
      </c>
      <c r="AS1071" s="47">
        <f t="shared" si="1048"/>
        <v>753</v>
      </c>
      <c r="AT1071" s="47">
        <f t="shared" si="1049"/>
        <v>747</v>
      </c>
      <c r="AU1071" s="47">
        <f t="shared" si="1050"/>
        <v>789</v>
      </c>
      <c r="AV1071" s="47">
        <f t="shared" si="1051"/>
        <v>801</v>
      </c>
      <c r="AW1071" s="47">
        <f t="shared" si="1052"/>
        <v>865</v>
      </c>
      <c r="AX1071" s="47">
        <f t="shared" si="1053"/>
        <v>775</v>
      </c>
      <c r="AY1071" s="47">
        <f t="shared" si="1054"/>
        <v>773</v>
      </c>
      <c r="AZ1071" s="47" t="str">
        <f t="shared" si="1055"/>
        <v>NA</v>
      </c>
      <c r="BA1071" s="47" t="str">
        <f t="shared" si="1056"/>
        <v>NA</v>
      </c>
      <c r="BB1071" s="47">
        <f t="shared" si="1026"/>
        <v>785</v>
      </c>
      <c r="BC1071" s="47">
        <f t="shared" si="1027"/>
        <v>796</v>
      </c>
      <c r="BD1071" s="47">
        <f t="shared" si="1028"/>
        <v>771</v>
      </c>
      <c r="BE1071" s="47">
        <f t="shared" si="1029"/>
        <v>772</v>
      </c>
    </row>
    <row r="1072" spans="1:57" s="36" customFormat="1" ht="15" customHeight="1" x14ac:dyDescent="0.25">
      <c r="A1072" s="54" t="s">
        <v>316</v>
      </c>
      <c r="B1072" s="8" t="s">
        <v>912</v>
      </c>
      <c r="C1072" s="81" t="s">
        <v>1127</v>
      </c>
      <c r="D1072" s="37"/>
      <c r="E1072" s="37"/>
      <c r="F1072" s="37"/>
      <c r="G1072" s="37"/>
      <c r="H1072" s="37"/>
      <c r="I1072" s="37"/>
      <c r="J1072" s="37"/>
      <c r="K1072" s="37"/>
      <c r="L1072" s="37"/>
      <c r="M1072" s="37"/>
      <c r="N1072" s="37"/>
      <c r="O1072" s="37"/>
      <c r="P1072" s="37">
        <v>2641</v>
      </c>
      <c r="Q1072" s="37">
        <v>2765</v>
      </c>
      <c r="R1072" s="37">
        <v>3282</v>
      </c>
      <c r="S1072" s="37">
        <v>4326</v>
      </c>
      <c r="T1072" s="66">
        <v>4573</v>
      </c>
      <c r="U1072" s="62">
        <v>5310</v>
      </c>
      <c r="V1072" s="67">
        <v>4901</v>
      </c>
      <c r="W1072" s="67">
        <v>6692</v>
      </c>
      <c r="X1072" s="67">
        <v>7514</v>
      </c>
      <c r="Y1072" s="67"/>
      <c r="Z1072" s="67"/>
      <c r="AA1072" s="154">
        <v>11422</v>
      </c>
      <c r="AB1072" s="154">
        <v>13318</v>
      </c>
      <c r="AC1072" s="147">
        <v>13198</v>
      </c>
      <c r="AD1072" s="147">
        <v>13063</v>
      </c>
      <c r="AE1072" s="47" t="str">
        <f t="shared" si="1034"/>
        <v>NA</v>
      </c>
      <c r="AF1072" s="47" t="str">
        <f t="shared" si="1035"/>
        <v>NA</v>
      </c>
      <c r="AG1072" s="47" t="str">
        <f t="shared" si="1036"/>
        <v>NA</v>
      </c>
      <c r="AH1072" s="47" t="str">
        <f t="shared" si="1037"/>
        <v>NA</v>
      </c>
      <c r="AI1072" s="47" t="str">
        <f t="shared" si="1038"/>
        <v>NA</v>
      </c>
      <c r="AJ1072" s="47" t="str">
        <f t="shared" si="1039"/>
        <v>NA</v>
      </c>
      <c r="AK1072" s="47" t="str">
        <f t="shared" si="1040"/>
        <v>NA</v>
      </c>
      <c r="AL1072" s="47" t="str">
        <f t="shared" si="1041"/>
        <v>NA</v>
      </c>
      <c r="AM1072" s="47" t="str">
        <f t="shared" si="1042"/>
        <v>NA</v>
      </c>
      <c r="AN1072" s="47" t="str">
        <f t="shared" si="1043"/>
        <v>NA</v>
      </c>
      <c r="AO1072" s="47" t="str">
        <f t="shared" si="1044"/>
        <v>NA</v>
      </c>
      <c r="AP1072" s="47" t="str">
        <f t="shared" si="1045"/>
        <v>NA</v>
      </c>
      <c r="AQ1072" s="47">
        <f t="shared" si="1046"/>
        <v>715</v>
      </c>
      <c r="AR1072" s="47">
        <f t="shared" si="1047"/>
        <v>758</v>
      </c>
      <c r="AS1072" s="47">
        <f t="shared" si="1048"/>
        <v>747</v>
      </c>
      <c r="AT1072" s="47">
        <f t="shared" si="1049"/>
        <v>756</v>
      </c>
      <c r="AU1072" s="47">
        <f t="shared" si="1050"/>
        <v>803</v>
      </c>
      <c r="AV1072" s="47">
        <f t="shared" si="1051"/>
        <v>812</v>
      </c>
      <c r="AW1072" s="47">
        <f t="shared" si="1052"/>
        <v>901</v>
      </c>
      <c r="AX1072" s="47">
        <f t="shared" si="1053"/>
        <v>782</v>
      </c>
      <c r="AY1072" s="47">
        <f t="shared" si="1054"/>
        <v>786</v>
      </c>
      <c r="AZ1072" s="47" t="str">
        <f t="shared" si="1055"/>
        <v>NA</v>
      </c>
      <c r="BA1072" s="47" t="str">
        <f t="shared" si="1056"/>
        <v>NA</v>
      </c>
      <c r="BB1072" s="47">
        <f t="shared" si="1026"/>
        <v>796</v>
      </c>
      <c r="BC1072" s="47">
        <f t="shared" si="1027"/>
        <v>799</v>
      </c>
      <c r="BD1072" s="47">
        <f t="shared" si="1028"/>
        <v>780</v>
      </c>
      <c r="BE1072" s="47">
        <f t="shared" si="1029"/>
        <v>781</v>
      </c>
    </row>
    <row r="1073" spans="1:57" s="36" customFormat="1" ht="15" customHeight="1" x14ac:dyDescent="0.25">
      <c r="A1073" s="114" t="s">
        <v>135</v>
      </c>
      <c r="B1073" s="8" t="s">
        <v>907</v>
      </c>
      <c r="C1073" s="81" t="s">
        <v>1127</v>
      </c>
      <c r="D1073" s="37"/>
      <c r="E1073" s="37"/>
      <c r="F1073" s="37"/>
      <c r="G1073" s="37"/>
      <c r="H1073" s="37"/>
      <c r="I1073" s="37"/>
      <c r="J1073" s="37"/>
      <c r="K1073" s="37"/>
      <c r="L1073" s="37"/>
      <c r="M1073" s="37"/>
      <c r="N1073" s="37"/>
      <c r="O1073" s="37"/>
      <c r="P1073" s="37"/>
      <c r="Q1073" s="37"/>
      <c r="R1073" s="37"/>
      <c r="S1073" s="37"/>
      <c r="T1073" s="66"/>
      <c r="U1073" s="62"/>
      <c r="V1073" s="67">
        <f>6175+6990</f>
        <v>13165</v>
      </c>
      <c r="W1073" s="67">
        <v>10924</v>
      </c>
      <c r="X1073" s="67">
        <v>13588</v>
      </c>
      <c r="Y1073" s="67"/>
      <c r="Z1073" s="67"/>
      <c r="AA1073" s="154">
        <v>10016</v>
      </c>
      <c r="AB1073" s="154">
        <v>13042</v>
      </c>
      <c r="AC1073" s="147">
        <v>13563</v>
      </c>
      <c r="AD1073" s="147">
        <v>12287</v>
      </c>
      <c r="AE1073" s="47" t="str">
        <f t="shared" si="1034"/>
        <v>NA</v>
      </c>
      <c r="AF1073" s="47" t="str">
        <f t="shared" si="1035"/>
        <v>NA</v>
      </c>
      <c r="AG1073" s="47" t="str">
        <f t="shared" si="1036"/>
        <v>NA</v>
      </c>
      <c r="AH1073" s="47" t="str">
        <f t="shared" si="1037"/>
        <v>NA</v>
      </c>
      <c r="AI1073" s="47" t="str">
        <f t="shared" si="1038"/>
        <v>NA</v>
      </c>
      <c r="AJ1073" s="47" t="str">
        <f t="shared" si="1039"/>
        <v>NA</v>
      </c>
      <c r="AK1073" s="47" t="str">
        <f t="shared" si="1040"/>
        <v>NA</v>
      </c>
      <c r="AL1073" s="47" t="str">
        <f t="shared" si="1041"/>
        <v>NA</v>
      </c>
      <c r="AM1073" s="47" t="str">
        <f t="shared" si="1042"/>
        <v>NA</v>
      </c>
      <c r="AN1073" s="47" t="str">
        <f t="shared" si="1043"/>
        <v>NA</v>
      </c>
      <c r="AO1073" s="47" t="str">
        <f t="shared" si="1044"/>
        <v>NA</v>
      </c>
      <c r="AP1073" s="47" t="str">
        <f t="shared" si="1045"/>
        <v>NA</v>
      </c>
      <c r="AQ1073" s="47" t="str">
        <f t="shared" si="1046"/>
        <v>NA</v>
      </c>
      <c r="AR1073" s="47" t="str">
        <f t="shared" si="1047"/>
        <v>NA</v>
      </c>
      <c r="AS1073" s="47" t="str">
        <f t="shared" si="1048"/>
        <v>NA</v>
      </c>
      <c r="AT1073" s="47" t="str">
        <f t="shared" si="1049"/>
        <v>NA</v>
      </c>
      <c r="AU1073" s="47" t="str">
        <f t="shared" si="1050"/>
        <v>NA</v>
      </c>
      <c r="AV1073" s="47" t="str">
        <f t="shared" si="1051"/>
        <v>NA</v>
      </c>
      <c r="AW1073" s="47">
        <f t="shared" si="1052"/>
        <v>830</v>
      </c>
      <c r="AX1073" s="47">
        <f t="shared" si="1053"/>
        <v>747</v>
      </c>
      <c r="AY1073" s="47">
        <f t="shared" si="1054"/>
        <v>739</v>
      </c>
      <c r="AZ1073" s="47" t="str">
        <f t="shared" si="1055"/>
        <v>NA</v>
      </c>
      <c r="BA1073" s="47" t="str">
        <f t="shared" si="1056"/>
        <v>NA</v>
      </c>
      <c r="BB1073" s="47">
        <f t="shared" si="1026"/>
        <v>807</v>
      </c>
      <c r="BC1073" s="47">
        <f t="shared" si="1027"/>
        <v>802</v>
      </c>
      <c r="BD1073" s="47">
        <f t="shared" si="1028"/>
        <v>776</v>
      </c>
      <c r="BE1073" s="47">
        <f t="shared" si="1029"/>
        <v>784</v>
      </c>
    </row>
    <row r="1074" spans="1:57" s="36" customFormat="1" ht="15" customHeight="1" x14ac:dyDescent="0.25">
      <c r="A1074" s="153" t="s">
        <v>2212</v>
      </c>
      <c r="B1074" s="153" t="s">
        <v>921</v>
      </c>
      <c r="C1074" s="153" t="s">
        <v>1127</v>
      </c>
      <c r="D1074" s="37"/>
      <c r="E1074" s="37"/>
      <c r="F1074" s="37"/>
      <c r="G1074" s="37"/>
      <c r="H1074" s="37"/>
      <c r="I1074" s="37"/>
      <c r="J1074" s="37"/>
      <c r="K1074" s="37"/>
      <c r="L1074" s="37"/>
      <c r="M1074" s="37"/>
      <c r="N1074" s="37"/>
      <c r="O1074" s="37"/>
      <c r="P1074" s="37"/>
      <c r="Q1074" s="37"/>
      <c r="R1074" s="37"/>
      <c r="S1074" s="37"/>
      <c r="T1074" s="66"/>
      <c r="U1074" s="66"/>
      <c r="V1074" s="118"/>
      <c r="W1074" s="118"/>
      <c r="X1074" s="118"/>
      <c r="Y1074" s="118"/>
      <c r="Z1074" s="118"/>
      <c r="AA1074" s="154">
        <v>9275</v>
      </c>
      <c r="AB1074" s="154">
        <v>11915</v>
      </c>
      <c r="AC1074" s="147">
        <v>11869</v>
      </c>
      <c r="AD1074" s="147">
        <v>11642</v>
      </c>
      <c r="AE1074" s="119"/>
      <c r="AF1074" s="119"/>
      <c r="AG1074" s="119"/>
      <c r="AH1074" s="119"/>
      <c r="AI1074" s="119"/>
      <c r="AJ1074" s="119"/>
      <c r="AK1074" s="119"/>
      <c r="AL1074" s="119"/>
      <c r="AM1074" s="119"/>
      <c r="AN1074" s="119"/>
      <c r="AO1074" s="119"/>
      <c r="AP1074" s="119"/>
      <c r="AQ1074" s="119"/>
      <c r="AR1074" s="119"/>
      <c r="AS1074" s="119"/>
      <c r="AT1074" s="119"/>
      <c r="AU1074" s="119"/>
      <c r="AV1074" s="119"/>
      <c r="AW1074" s="119"/>
      <c r="AX1074" s="119"/>
      <c r="AY1074" s="119"/>
      <c r="AZ1074" s="119"/>
      <c r="BA1074" s="119"/>
      <c r="BB1074" s="47">
        <f t="shared" si="1026"/>
        <v>813</v>
      </c>
      <c r="BC1074" s="47">
        <f t="shared" si="1027"/>
        <v>808</v>
      </c>
      <c r="BD1074" s="47">
        <f t="shared" si="1028"/>
        <v>784</v>
      </c>
      <c r="BE1074" s="47">
        <f t="shared" si="1029"/>
        <v>786</v>
      </c>
    </row>
    <row r="1075" spans="1:57" s="36" customFormat="1" ht="15" customHeight="1" x14ac:dyDescent="0.25">
      <c r="A1075" s="54" t="s">
        <v>1041</v>
      </c>
      <c r="B1075" s="8" t="s">
        <v>907</v>
      </c>
      <c r="C1075" s="81" t="s">
        <v>1127</v>
      </c>
      <c r="D1075" s="37"/>
      <c r="E1075" s="37"/>
      <c r="F1075" s="37"/>
      <c r="G1075" s="37"/>
      <c r="H1075" s="37"/>
      <c r="I1075" s="37"/>
      <c r="J1075" s="37"/>
      <c r="K1075" s="37"/>
      <c r="L1075" s="37"/>
      <c r="M1075" s="37"/>
      <c r="N1075" s="37"/>
      <c r="O1075" s="37"/>
      <c r="P1075" s="37">
        <v>5138</v>
      </c>
      <c r="Q1075" s="37">
        <v>5246</v>
      </c>
      <c r="R1075" s="37">
        <v>6102</v>
      </c>
      <c r="S1075" s="37">
        <v>7341</v>
      </c>
      <c r="T1075" s="66">
        <v>7805</v>
      </c>
      <c r="U1075" s="62">
        <v>8540</v>
      </c>
      <c r="V1075" s="67">
        <v>8152</v>
      </c>
      <c r="W1075" s="67">
        <v>6733</v>
      </c>
      <c r="X1075" s="67">
        <v>7435</v>
      </c>
      <c r="Y1075" s="67"/>
      <c r="Z1075" s="67"/>
      <c r="AA1075" s="154">
        <v>9604</v>
      </c>
      <c r="AB1075" s="154">
        <v>10711</v>
      </c>
      <c r="AC1075" s="147">
        <v>10542</v>
      </c>
      <c r="AD1075" s="147">
        <v>10083</v>
      </c>
      <c r="AE1075" s="47" t="str">
        <f t="shared" ref="AE1075:BA1075" si="1057">IF(D1075&gt;0,RANK(D1075,D$22:D$1192),"NA")</f>
        <v>NA</v>
      </c>
      <c r="AF1075" s="47" t="str">
        <f t="shared" si="1057"/>
        <v>NA</v>
      </c>
      <c r="AG1075" s="47" t="str">
        <f t="shared" si="1057"/>
        <v>NA</v>
      </c>
      <c r="AH1075" s="47" t="str">
        <f t="shared" si="1057"/>
        <v>NA</v>
      </c>
      <c r="AI1075" s="47" t="str">
        <f t="shared" si="1057"/>
        <v>NA</v>
      </c>
      <c r="AJ1075" s="47" t="str">
        <f t="shared" si="1057"/>
        <v>NA</v>
      </c>
      <c r="AK1075" s="47" t="str">
        <f t="shared" si="1057"/>
        <v>NA</v>
      </c>
      <c r="AL1075" s="47" t="str">
        <f t="shared" si="1057"/>
        <v>NA</v>
      </c>
      <c r="AM1075" s="47" t="str">
        <f t="shared" si="1057"/>
        <v>NA</v>
      </c>
      <c r="AN1075" s="47" t="str">
        <f t="shared" si="1057"/>
        <v>NA</v>
      </c>
      <c r="AO1075" s="47" t="str">
        <f t="shared" si="1057"/>
        <v>NA</v>
      </c>
      <c r="AP1075" s="47" t="str">
        <f t="shared" si="1057"/>
        <v>NA</v>
      </c>
      <c r="AQ1075" s="47">
        <f t="shared" si="1057"/>
        <v>705</v>
      </c>
      <c r="AR1075" s="47">
        <f t="shared" si="1057"/>
        <v>745</v>
      </c>
      <c r="AS1075" s="47">
        <f t="shared" si="1057"/>
        <v>730</v>
      </c>
      <c r="AT1075" s="47">
        <f t="shared" si="1057"/>
        <v>737</v>
      </c>
      <c r="AU1075" s="47">
        <f t="shared" si="1057"/>
        <v>781</v>
      </c>
      <c r="AV1075" s="47">
        <f t="shared" si="1057"/>
        <v>794</v>
      </c>
      <c r="AW1075" s="47">
        <f t="shared" si="1057"/>
        <v>872</v>
      </c>
      <c r="AX1075" s="47">
        <f t="shared" si="1057"/>
        <v>781</v>
      </c>
      <c r="AY1075" s="47">
        <f t="shared" si="1057"/>
        <v>788</v>
      </c>
      <c r="AZ1075" s="47" t="str">
        <f t="shared" si="1057"/>
        <v>NA</v>
      </c>
      <c r="BA1075" s="47" t="str">
        <f t="shared" si="1057"/>
        <v>NA</v>
      </c>
      <c r="BB1075" s="47">
        <f t="shared" si="1026"/>
        <v>809</v>
      </c>
      <c r="BC1075" s="47">
        <f t="shared" si="1027"/>
        <v>811</v>
      </c>
      <c r="BD1075" s="47">
        <f t="shared" si="1028"/>
        <v>789</v>
      </c>
      <c r="BE1075" s="47">
        <f t="shared" si="1029"/>
        <v>794</v>
      </c>
    </row>
    <row r="1076" spans="1:57" s="36" customFormat="1" ht="15" customHeight="1" x14ac:dyDescent="0.25">
      <c r="A1076" s="153" t="s">
        <v>2211</v>
      </c>
      <c r="B1076" s="153" t="s">
        <v>912</v>
      </c>
      <c r="C1076" s="153" t="s">
        <v>1127</v>
      </c>
      <c r="D1076" s="37"/>
      <c r="E1076" s="37"/>
      <c r="F1076" s="37"/>
      <c r="G1076" s="37"/>
      <c r="H1076" s="37"/>
      <c r="I1076" s="37"/>
      <c r="J1076" s="37"/>
      <c r="K1076" s="37"/>
      <c r="L1076" s="37"/>
      <c r="M1076" s="37"/>
      <c r="N1076" s="37"/>
      <c r="O1076" s="37"/>
      <c r="P1076" s="37"/>
      <c r="Q1076" s="37"/>
      <c r="R1076" s="37"/>
      <c r="S1076" s="37"/>
      <c r="T1076" s="66"/>
      <c r="U1076" s="66"/>
      <c r="V1076" s="118"/>
      <c r="W1076" s="118"/>
      <c r="X1076" s="118"/>
      <c r="Y1076" s="118"/>
      <c r="Z1076" s="118"/>
      <c r="AA1076" s="154">
        <v>9355</v>
      </c>
      <c r="AB1076" s="154">
        <v>10710</v>
      </c>
      <c r="AC1076" s="147"/>
      <c r="AD1076" s="147"/>
      <c r="AE1076" s="119"/>
      <c r="AF1076" s="119"/>
      <c r="AG1076" s="119"/>
      <c r="AH1076" s="119"/>
      <c r="AI1076" s="119"/>
      <c r="AJ1076" s="119"/>
      <c r="AK1076" s="119"/>
      <c r="AL1076" s="119"/>
      <c r="AM1076" s="119"/>
      <c r="AN1076" s="119"/>
      <c r="AO1076" s="119"/>
      <c r="AP1076" s="119"/>
      <c r="AQ1076" s="119"/>
      <c r="AR1076" s="119"/>
      <c r="AS1076" s="119"/>
      <c r="AT1076" s="119"/>
      <c r="AU1076" s="119"/>
      <c r="AV1076" s="119"/>
      <c r="AW1076" s="119"/>
      <c r="AX1076" s="119"/>
      <c r="AY1076" s="119"/>
      <c r="AZ1076" s="119"/>
      <c r="BA1076" s="119"/>
      <c r="BB1076" s="47">
        <f t="shared" si="1026"/>
        <v>811</v>
      </c>
      <c r="BC1076" s="47">
        <f t="shared" si="1027"/>
        <v>812</v>
      </c>
      <c r="BD1076" s="47" t="str">
        <f t="shared" si="1028"/>
        <v>NA</v>
      </c>
      <c r="BE1076" s="47" t="str">
        <f t="shared" si="1029"/>
        <v>NA</v>
      </c>
    </row>
    <row r="1077" spans="1:57" s="36" customFormat="1" ht="15" customHeight="1" x14ac:dyDescent="0.25">
      <c r="A1077" s="54" t="s">
        <v>177</v>
      </c>
      <c r="B1077" s="8" t="s">
        <v>915</v>
      </c>
      <c r="C1077" s="81" t="s">
        <v>1127</v>
      </c>
      <c r="D1077" s="37"/>
      <c r="E1077" s="37"/>
      <c r="F1077" s="37"/>
      <c r="G1077" s="37"/>
      <c r="H1077" s="37"/>
      <c r="I1077" s="37"/>
      <c r="J1077" s="37"/>
      <c r="K1077" s="37"/>
      <c r="L1077" s="37"/>
      <c r="M1077" s="37"/>
      <c r="N1077" s="37"/>
      <c r="O1077" s="37"/>
      <c r="P1077" s="37"/>
      <c r="Q1077" s="37"/>
      <c r="R1077" s="37"/>
      <c r="S1077" s="37"/>
      <c r="T1077" s="66"/>
      <c r="U1077" s="62"/>
      <c r="V1077" s="67">
        <v>5930</v>
      </c>
      <c r="W1077" s="67">
        <v>4893</v>
      </c>
      <c r="X1077" s="67">
        <v>6111</v>
      </c>
      <c r="Y1077" s="67"/>
      <c r="Z1077" s="67"/>
      <c r="AA1077" s="154">
        <v>8854</v>
      </c>
      <c r="AB1077" s="154">
        <v>10416</v>
      </c>
      <c r="AC1077" s="147"/>
      <c r="AD1077" s="147"/>
      <c r="AE1077" s="47" t="str">
        <f t="shared" ref="AE1077:BA1077" si="1058">IF(D1077&gt;0,RANK(D1077,D$22:D$1192),"NA")</f>
        <v>NA</v>
      </c>
      <c r="AF1077" s="47" t="str">
        <f t="shared" si="1058"/>
        <v>NA</v>
      </c>
      <c r="AG1077" s="47" t="str">
        <f t="shared" si="1058"/>
        <v>NA</v>
      </c>
      <c r="AH1077" s="47" t="str">
        <f t="shared" si="1058"/>
        <v>NA</v>
      </c>
      <c r="AI1077" s="47" t="str">
        <f t="shared" si="1058"/>
        <v>NA</v>
      </c>
      <c r="AJ1077" s="47" t="str">
        <f t="shared" si="1058"/>
        <v>NA</v>
      </c>
      <c r="AK1077" s="47" t="str">
        <f t="shared" si="1058"/>
        <v>NA</v>
      </c>
      <c r="AL1077" s="47" t="str">
        <f t="shared" si="1058"/>
        <v>NA</v>
      </c>
      <c r="AM1077" s="47" t="str">
        <f t="shared" si="1058"/>
        <v>NA</v>
      </c>
      <c r="AN1077" s="47" t="str">
        <f t="shared" si="1058"/>
        <v>NA</v>
      </c>
      <c r="AO1077" s="47" t="str">
        <f t="shared" si="1058"/>
        <v>NA</v>
      </c>
      <c r="AP1077" s="47" t="str">
        <f t="shared" si="1058"/>
        <v>NA</v>
      </c>
      <c r="AQ1077" s="47" t="str">
        <f t="shared" si="1058"/>
        <v>NA</v>
      </c>
      <c r="AR1077" s="47" t="str">
        <f t="shared" si="1058"/>
        <v>NA</v>
      </c>
      <c r="AS1077" s="47" t="str">
        <f t="shared" si="1058"/>
        <v>NA</v>
      </c>
      <c r="AT1077" s="47" t="str">
        <f t="shared" si="1058"/>
        <v>NA</v>
      </c>
      <c r="AU1077" s="47" t="str">
        <f t="shared" si="1058"/>
        <v>NA</v>
      </c>
      <c r="AV1077" s="47" t="str">
        <f t="shared" si="1058"/>
        <v>NA</v>
      </c>
      <c r="AW1077" s="47">
        <f t="shared" si="1058"/>
        <v>893</v>
      </c>
      <c r="AX1077" s="47">
        <f t="shared" si="1058"/>
        <v>797</v>
      </c>
      <c r="AY1077" s="47">
        <f t="shared" si="1058"/>
        <v>796</v>
      </c>
      <c r="AZ1077" s="47" t="str">
        <f t="shared" si="1058"/>
        <v>NA</v>
      </c>
      <c r="BA1077" s="47" t="str">
        <f t="shared" si="1058"/>
        <v>NA</v>
      </c>
      <c r="BB1077" s="47">
        <f t="shared" si="1026"/>
        <v>815</v>
      </c>
      <c r="BC1077" s="47">
        <f t="shared" si="1027"/>
        <v>815</v>
      </c>
      <c r="BD1077" s="47" t="str">
        <f t="shared" si="1028"/>
        <v>NA</v>
      </c>
      <c r="BE1077" s="47" t="str">
        <f t="shared" si="1029"/>
        <v>NA</v>
      </c>
    </row>
    <row r="1078" spans="1:57" s="36" customFormat="1" ht="15" customHeight="1" x14ac:dyDescent="0.25">
      <c r="A1078" s="153" t="s">
        <v>2213</v>
      </c>
      <c r="B1078" s="153" t="s">
        <v>907</v>
      </c>
      <c r="C1078" s="153" t="s">
        <v>1127</v>
      </c>
      <c r="D1078" s="37"/>
      <c r="E1078" s="37"/>
      <c r="F1078" s="37"/>
      <c r="G1078" s="37"/>
      <c r="H1078" s="37"/>
      <c r="I1078" s="37"/>
      <c r="J1078" s="37"/>
      <c r="K1078" s="37"/>
      <c r="L1078" s="37"/>
      <c r="M1078" s="37"/>
      <c r="N1078" s="37"/>
      <c r="O1078" s="37"/>
      <c r="P1078" s="37"/>
      <c r="Q1078" s="37"/>
      <c r="R1078" s="37"/>
      <c r="S1078" s="37"/>
      <c r="T1078" s="66"/>
      <c r="U1078" s="66"/>
      <c r="V1078" s="118"/>
      <c r="W1078" s="118"/>
      <c r="X1078" s="118"/>
      <c r="Y1078" s="118"/>
      <c r="Z1078" s="118"/>
      <c r="AA1078" s="154">
        <v>8894</v>
      </c>
      <c r="AB1078" s="154">
        <v>10175</v>
      </c>
      <c r="AC1078" s="147">
        <v>10344</v>
      </c>
      <c r="AD1078" s="147">
        <v>10303</v>
      </c>
      <c r="AE1078" s="119"/>
      <c r="AF1078" s="119"/>
      <c r="AG1078" s="119"/>
      <c r="AH1078" s="119"/>
      <c r="AI1078" s="119"/>
      <c r="AJ1078" s="119"/>
      <c r="AK1078" s="119"/>
      <c r="AL1078" s="119"/>
      <c r="AM1078" s="119"/>
      <c r="AN1078" s="119"/>
      <c r="AO1078" s="119"/>
      <c r="AP1078" s="119"/>
      <c r="AQ1078" s="119"/>
      <c r="AR1078" s="119"/>
      <c r="AS1078" s="119"/>
      <c r="AT1078" s="119"/>
      <c r="AU1078" s="119"/>
      <c r="AV1078" s="119"/>
      <c r="AW1078" s="119"/>
      <c r="AX1078" s="119"/>
      <c r="AY1078" s="119"/>
      <c r="AZ1078" s="119"/>
      <c r="BA1078" s="119"/>
      <c r="BB1078" s="47">
        <f t="shared" si="1026"/>
        <v>814</v>
      </c>
      <c r="BC1078" s="47">
        <f t="shared" si="1027"/>
        <v>817</v>
      </c>
      <c r="BD1078" s="47">
        <f t="shared" si="1028"/>
        <v>791</v>
      </c>
      <c r="BE1078" s="47">
        <f t="shared" si="1029"/>
        <v>792</v>
      </c>
    </row>
    <row r="1079" spans="1:57" s="36" customFormat="1" ht="15" customHeight="1" x14ac:dyDescent="0.25">
      <c r="A1079" s="54" t="s">
        <v>614</v>
      </c>
      <c r="B1079" s="8" t="s">
        <v>915</v>
      </c>
      <c r="C1079" s="81" t="s">
        <v>1127</v>
      </c>
      <c r="D1079" s="37"/>
      <c r="E1079" s="37"/>
      <c r="F1079" s="37"/>
      <c r="G1079" s="37"/>
      <c r="H1079" s="37"/>
      <c r="I1079" s="37"/>
      <c r="J1079" s="37"/>
      <c r="K1079" s="37"/>
      <c r="L1079" s="37"/>
      <c r="M1079" s="37"/>
      <c r="N1079" s="37"/>
      <c r="O1079" s="37"/>
      <c r="P1079" s="37"/>
      <c r="Q1079" s="37"/>
      <c r="R1079" s="37"/>
      <c r="S1079" s="37"/>
      <c r="T1079" s="66">
        <v>7824</v>
      </c>
      <c r="U1079" s="133">
        <f>((V1079-T1079)/2)+T1079</f>
        <v>7985</v>
      </c>
      <c r="V1079" s="67">
        <v>8146</v>
      </c>
      <c r="W1079" s="67">
        <v>6071</v>
      </c>
      <c r="X1079" s="67">
        <v>6598</v>
      </c>
      <c r="Y1079" s="67"/>
      <c r="Z1079" s="67"/>
      <c r="AA1079" s="154">
        <v>7462</v>
      </c>
      <c r="AB1079" s="154">
        <v>8107</v>
      </c>
      <c r="AC1079" s="147"/>
      <c r="AD1079" s="147"/>
      <c r="AE1079" s="47" t="str">
        <f t="shared" ref="AE1079:AN1080" si="1059">IF(D1079&gt;0,RANK(D1079,D$22:D$1192),"NA")</f>
        <v>NA</v>
      </c>
      <c r="AF1079" s="47" t="str">
        <f t="shared" si="1059"/>
        <v>NA</v>
      </c>
      <c r="AG1079" s="47" t="str">
        <f t="shared" si="1059"/>
        <v>NA</v>
      </c>
      <c r="AH1079" s="47" t="str">
        <f t="shared" si="1059"/>
        <v>NA</v>
      </c>
      <c r="AI1079" s="47" t="str">
        <f t="shared" si="1059"/>
        <v>NA</v>
      </c>
      <c r="AJ1079" s="47" t="str">
        <f t="shared" si="1059"/>
        <v>NA</v>
      </c>
      <c r="AK1079" s="47" t="str">
        <f t="shared" si="1059"/>
        <v>NA</v>
      </c>
      <c r="AL1079" s="47" t="str">
        <f t="shared" si="1059"/>
        <v>NA</v>
      </c>
      <c r="AM1079" s="47" t="str">
        <f t="shared" si="1059"/>
        <v>NA</v>
      </c>
      <c r="AN1079" s="47" t="str">
        <f t="shared" si="1059"/>
        <v>NA</v>
      </c>
      <c r="AO1079" s="47" t="str">
        <f t="shared" ref="AO1079:AX1080" si="1060">IF(N1079&gt;0,RANK(N1079,N$22:N$1192),"NA")</f>
        <v>NA</v>
      </c>
      <c r="AP1079" s="47" t="str">
        <f t="shared" si="1060"/>
        <v>NA</v>
      </c>
      <c r="AQ1079" s="47" t="str">
        <f t="shared" si="1060"/>
        <v>NA</v>
      </c>
      <c r="AR1079" s="47" t="str">
        <f t="shared" si="1060"/>
        <v>NA</v>
      </c>
      <c r="AS1079" s="47" t="str">
        <f t="shared" si="1060"/>
        <v>NA</v>
      </c>
      <c r="AT1079" s="47" t="str">
        <f t="shared" si="1060"/>
        <v>NA</v>
      </c>
      <c r="AU1079" s="47">
        <f t="shared" si="1060"/>
        <v>780</v>
      </c>
      <c r="AV1079" s="47">
        <f t="shared" si="1060"/>
        <v>798</v>
      </c>
      <c r="AW1079" s="47">
        <f t="shared" si="1060"/>
        <v>873</v>
      </c>
      <c r="AX1079" s="47">
        <f t="shared" si="1060"/>
        <v>787</v>
      </c>
      <c r="AY1079" s="47">
        <f t="shared" ref="AY1079:BA1080" si="1061">IF(X1079&gt;0,RANK(X1079,X$22:X$1192),"NA")</f>
        <v>793</v>
      </c>
      <c r="AZ1079" s="47" t="str">
        <f t="shared" si="1061"/>
        <v>NA</v>
      </c>
      <c r="BA1079" s="47" t="str">
        <f t="shared" si="1061"/>
        <v>NA</v>
      </c>
      <c r="BB1079" s="47">
        <f t="shared" si="1026"/>
        <v>819</v>
      </c>
      <c r="BC1079" s="47">
        <f t="shared" si="1027"/>
        <v>825</v>
      </c>
      <c r="BD1079" s="47" t="str">
        <f t="shared" si="1028"/>
        <v>NA</v>
      </c>
      <c r="BE1079" s="47" t="str">
        <f t="shared" si="1029"/>
        <v>NA</v>
      </c>
    </row>
    <row r="1080" spans="1:57" s="36" customFormat="1" ht="15" customHeight="1" x14ac:dyDescent="0.25">
      <c r="A1080" s="54" t="s">
        <v>158</v>
      </c>
      <c r="B1080" s="8" t="s">
        <v>908</v>
      </c>
      <c r="C1080" s="81" t="s">
        <v>1127</v>
      </c>
      <c r="D1080" s="37"/>
      <c r="E1080" s="37"/>
      <c r="F1080" s="37"/>
      <c r="G1080" s="37"/>
      <c r="H1080" s="37"/>
      <c r="I1080" s="37"/>
      <c r="J1080" s="37"/>
      <c r="K1080" s="37"/>
      <c r="L1080" s="37"/>
      <c r="M1080" s="37"/>
      <c r="N1080" s="37"/>
      <c r="O1080" s="37"/>
      <c r="P1080" s="37"/>
      <c r="Q1080" s="37"/>
      <c r="R1080" s="37"/>
      <c r="S1080" s="37"/>
      <c r="T1080" s="66"/>
      <c r="U1080" s="62"/>
      <c r="V1080" s="67">
        <v>5341</v>
      </c>
      <c r="W1080" s="67">
        <v>4430</v>
      </c>
      <c r="X1080" s="67">
        <v>4961</v>
      </c>
      <c r="Y1080" s="67"/>
      <c r="Z1080" s="67"/>
      <c r="AA1080" s="154">
        <v>6262</v>
      </c>
      <c r="AB1080" s="154">
        <v>7569</v>
      </c>
      <c r="AC1080" s="147"/>
      <c r="AD1080" s="147"/>
      <c r="AE1080" s="47" t="str">
        <f t="shared" si="1059"/>
        <v>NA</v>
      </c>
      <c r="AF1080" s="47" t="str">
        <f t="shared" si="1059"/>
        <v>NA</v>
      </c>
      <c r="AG1080" s="47" t="str">
        <f t="shared" si="1059"/>
        <v>NA</v>
      </c>
      <c r="AH1080" s="47" t="str">
        <f t="shared" si="1059"/>
        <v>NA</v>
      </c>
      <c r="AI1080" s="47" t="str">
        <f t="shared" si="1059"/>
        <v>NA</v>
      </c>
      <c r="AJ1080" s="47" t="str">
        <f t="shared" si="1059"/>
        <v>NA</v>
      </c>
      <c r="AK1080" s="47" t="str">
        <f t="shared" si="1059"/>
        <v>NA</v>
      </c>
      <c r="AL1080" s="47" t="str">
        <f t="shared" si="1059"/>
        <v>NA</v>
      </c>
      <c r="AM1080" s="47" t="str">
        <f t="shared" si="1059"/>
        <v>NA</v>
      </c>
      <c r="AN1080" s="47" t="str">
        <f t="shared" si="1059"/>
        <v>NA</v>
      </c>
      <c r="AO1080" s="47" t="str">
        <f t="shared" si="1060"/>
        <v>NA</v>
      </c>
      <c r="AP1080" s="47" t="str">
        <f t="shared" si="1060"/>
        <v>NA</v>
      </c>
      <c r="AQ1080" s="47" t="str">
        <f t="shared" si="1060"/>
        <v>NA</v>
      </c>
      <c r="AR1080" s="47" t="str">
        <f t="shared" si="1060"/>
        <v>NA</v>
      </c>
      <c r="AS1080" s="47" t="str">
        <f t="shared" si="1060"/>
        <v>NA</v>
      </c>
      <c r="AT1080" s="47" t="str">
        <f t="shared" si="1060"/>
        <v>NA</v>
      </c>
      <c r="AU1080" s="47" t="str">
        <f t="shared" si="1060"/>
        <v>NA</v>
      </c>
      <c r="AV1080" s="47" t="str">
        <f t="shared" si="1060"/>
        <v>NA</v>
      </c>
      <c r="AW1080" s="47">
        <f t="shared" si="1060"/>
        <v>897</v>
      </c>
      <c r="AX1080" s="47">
        <f t="shared" si="1060"/>
        <v>800</v>
      </c>
      <c r="AY1080" s="47">
        <f t="shared" si="1061"/>
        <v>800</v>
      </c>
      <c r="AZ1080" s="47" t="str">
        <f t="shared" si="1061"/>
        <v>NA</v>
      </c>
      <c r="BA1080" s="47" t="str">
        <f t="shared" si="1061"/>
        <v>NA</v>
      </c>
      <c r="BB1080" s="47">
        <f t="shared" si="1026"/>
        <v>824</v>
      </c>
      <c r="BC1080" s="47">
        <f t="shared" si="1027"/>
        <v>827</v>
      </c>
      <c r="BD1080" s="47" t="str">
        <f t="shared" si="1028"/>
        <v>NA</v>
      </c>
      <c r="BE1080" s="47" t="str">
        <f t="shared" si="1029"/>
        <v>NA</v>
      </c>
    </row>
    <row r="1081" spans="1:57" s="36" customFormat="1" ht="15" customHeight="1" x14ac:dyDescent="0.25">
      <c r="A1081" s="160" t="s">
        <v>2210</v>
      </c>
      <c r="B1081" s="160" t="s">
        <v>911</v>
      </c>
      <c r="C1081" s="160" t="s">
        <v>1127</v>
      </c>
      <c r="D1081" s="37"/>
      <c r="E1081" s="37"/>
      <c r="F1081" s="37"/>
      <c r="G1081" s="37"/>
      <c r="H1081" s="37"/>
      <c r="I1081" s="37"/>
      <c r="J1081" s="37"/>
      <c r="K1081" s="37"/>
      <c r="L1081" s="37"/>
      <c r="M1081" s="37"/>
      <c r="N1081" s="37"/>
      <c r="O1081" s="37"/>
      <c r="P1081" s="37"/>
      <c r="Q1081" s="37"/>
      <c r="R1081" s="37"/>
      <c r="S1081" s="37"/>
      <c r="T1081" s="66"/>
      <c r="U1081" s="66"/>
      <c r="V1081" s="118"/>
      <c r="W1081" s="118"/>
      <c r="X1081" s="118"/>
      <c r="Y1081" s="118"/>
      <c r="Z1081" s="118"/>
      <c r="AA1081" s="162">
        <v>5426</v>
      </c>
      <c r="AB1081" s="162">
        <v>6015</v>
      </c>
      <c r="AC1081" s="147">
        <v>5948</v>
      </c>
      <c r="AD1081" s="147">
        <v>5971</v>
      </c>
      <c r="AE1081" s="119"/>
      <c r="AF1081" s="119"/>
      <c r="AG1081" s="119"/>
      <c r="AH1081" s="119"/>
      <c r="AI1081" s="119"/>
      <c r="AJ1081" s="119"/>
      <c r="AK1081" s="119"/>
      <c r="AL1081" s="119"/>
      <c r="AM1081" s="119"/>
      <c r="AN1081" s="119"/>
      <c r="AO1081" s="119"/>
      <c r="AP1081" s="119"/>
      <c r="AQ1081" s="119"/>
      <c r="AR1081" s="119"/>
      <c r="AS1081" s="119"/>
      <c r="AT1081" s="119"/>
      <c r="AU1081" s="119"/>
      <c r="AV1081" s="119"/>
      <c r="AW1081" s="119"/>
      <c r="AX1081" s="119"/>
      <c r="AY1081" s="119"/>
      <c r="AZ1081" s="119"/>
      <c r="BA1081" s="119"/>
      <c r="BB1081" s="47">
        <f t="shared" si="1026"/>
        <v>826</v>
      </c>
      <c r="BC1081" s="47">
        <f t="shared" si="1027"/>
        <v>833</v>
      </c>
      <c r="BD1081" s="47">
        <f t="shared" si="1028"/>
        <v>803</v>
      </c>
      <c r="BE1081" s="47">
        <f t="shared" si="1029"/>
        <v>804</v>
      </c>
    </row>
    <row r="1082" spans="1:57" s="36" customFormat="1" ht="15" customHeight="1" x14ac:dyDescent="0.25">
      <c r="A1082" s="54" t="s">
        <v>110</v>
      </c>
      <c r="B1082" s="8" t="s">
        <v>940</v>
      </c>
      <c r="C1082" s="81" t="s">
        <v>1127</v>
      </c>
      <c r="D1082" s="37"/>
      <c r="E1082" s="37"/>
      <c r="F1082" s="37"/>
      <c r="G1082" s="37"/>
      <c r="H1082" s="37"/>
      <c r="I1082" s="37"/>
      <c r="J1082" s="37"/>
      <c r="K1082" s="37"/>
      <c r="L1082" s="37"/>
      <c r="M1082" s="37"/>
      <c r="N1082" s="37"/>
      <c r="O1082" s="37"/>
      <c r="P1082" s="37"/>
      <c r="Q1082" s="37"/>
      <c r="R1082" s="37"/>
      <c r="S1082" s="37"/>
      <c r="T1082" s="66"/>
      <c r="U1082" s="62"/>
      <c r="V1082" s="67">
        <v>2809</v>
      </c>
      <c r="W1082" s="67">
        <v>2606</v>
      </c>
      <c r="X1082" s="67">
        <v>3502</v>
      </c>
      <c r="Y1082" s="67"/>
      <c r="Z1082" s="67"/>
      <c r="AA1082" s="154">
        <v>5198</v>
      </c>
      <c r="AB1082" s="154">
        <v>5720</v>
      </c>
      <c r="AC1082" s="147"/>
      <c r="AD1082" s="147"/>
      <c r="AE1082" s="47" t="str">
        <f t="shared" ref="AE1082:AE1113" si="1062">IF(D1082&gt;0,RANK(D1082,D$22:D$1192),"NA")</f>
        <v>NA</v>
      </c>
      <c r="AF1082" s="47" t="str">
        <f t="shared" ref="AF1082:AF1113" si="1063">IF(E1082&gt;0,RANK(E1082,E$22:E$1192),"NA")</f>
        <v>NA</v>
      </c>
      <c r="AG1082" s="47" t="str">
        <f t="shared" ref="AG1082:AG1113" si="1064">IF(F1082&gt;0,RANK(F1082,F$22:F$1192),"NA")</f>
        <v>NA</v>
      </c>
      <c r="AH1082" s="47" t="str">
        <f t="shared" ref="AH1082:AH1113" si="1065">IF(G1082&gt;0,RANK(G1082,G$22:G$1192),"NA")</f>
        <v>NA</v>
      </c>
      <c r="AI1082" s="47" t="str">
        <f t="shared" ref="AI1082:AI1113" si="1066">IF(H1082&gt;0,RANK(H1082,H$22:H$1192),"NA")</f>
        <v>NA</v>
      </c>
      <c r="AJ1082" s="47" t="str">
        <f t="shared" ref="AJ1082:AJ1113" si="1067">IF(I1082&gt;0,RANK(I1082,I$22:I$1192),"NA")</f>
        <v>NA</v>
      </c>
      <c r="AK1082" s="47" t="str">
        <f t="shared" ref="AK1082:AK1113" si="1068">IF(J1082&gt;0,RANK(J1082,J$22:J$1192),"NA")</f>
        <v>NA</v>
      </c>
      <c r="AL1082" s="47" t="str">
        <f t="shared" ref="AL1082:AL1113" si="1069">IF(K1082&gt;0,RANK(K1082,K$22:K$1192),"NA")</f>
        <v>NA</v>
      </c>
      <c r="AM1082" s="47" t="str">
        <f t="shared" ref="AM1082:AM1113" si="1070">IF(L1082&gt;0,RANK(L1082,L$22:L$1192),"NA")</f>
        <v>NA</v>
      </c>
      <c r="AN1082" s="47" t="str">
        <f t="shared" ref="AN1082:AN1113" si="1071">IF(M1082&gt;0,RANK(M1082,M$22:M$1192),"NA")</f>
        <v>NA</v>
      </c>
      <c r="AO1082" s="47" t="str">
        <f t="shared" ref="AO1082:AO1113" si="1072">IF(N1082&gt;0,RANK(N1082,N$22:N$1192),"NA")</f>
        <v>NA</v>
      </c>
      <c r="AP1082" s="47" t="str">
        <f t="shared" ref="AP1082:AP1113" si="1073">IF(O1082&gt;0,RANK(O1082,O$22:O$1192),"NA")</f>
        <v>NA</v>
      </c>
      <c r="AQ1082" s="47" t="str">
        <f t="shared" ref="AQ1082:AQ1113" si="1074">IF(P1082&gt;0,RANK(P1082,P$22:P$1192),"NA")</f>
        <v>NA</v>
      </c>
      <c r="AR1082" s="47" t="str">
        <f t="shared" ref="AR1082:AR1113" si="1075">IF(Q1082&gt;0,RANK(Q1082,Q$22:Q$1192),"NA")</f>
        <v>NA</v>
      </c>
      <c r="AS1082" s="47" t="str">
        <f t="shared" ref="AS1082:AS1113" si="1076">IF(R1082&gt;0,RANK(R1082,R$22:R$1192),"NA")</f>
        <v>NA</v>
      </c>
      <c r="AT1082" s="47" t="str">
        <f t="shared" ref="AT1082:AT1113" si="1077">IF(S1082&gt;0,RANK(S1082,S$22:S$1192),"NA")</f>
        <v>NA</v>
      </c>
      <c r="AU1082" s="47" t="str">
        <f t="shared" ref="AU1082:AU1113" si="1078">IF(T1082&gt;0,RANK(T1082,T$22:T$1192),"NA")</f>
        <v>NA</v>
      </c>
      <c r="AV1082" s="47" t="str">
        <f t="shared" ref="AV1082:AV1113" si="1079">IF(U1082&gt;0,RANK(U1082,U$22:U$1192),"NA")</f>
        <v>NA</v>
      </c>
      <c r="AW1082" s="47">
        <f t="shared" ref="AW1082:AW1113" si="1080">IF(V1082&gt;0,RANK(V1082,V$22:V$1192),"NA")</f>
        <v>912</v>
      </c>
      <c r="AX1082" s="47">
        <f t="shared" ref="AX1082:AX1113" si="1081">IF(W1082&gt;0,RANK(W1082,W$22:W$1192),"NA")</f>
        <v>810</v>
      </c>
      <c r="AY1082" s="47">
        <f t="shared" ref="AY1082:AY1113" si="1082">IF(X1082&gt;0,RANK(X1082,X$22:X$1192),"NA")</f>
        <v>810</v>
      </c>
      <c r="AZ1082" s="47" t="str">
        <f t="shared" ref="AZ1082:AZ1113" si="1083">IF(Y1082&gt;0,RANK(Y1082,Y$22:Y$1192),"NA")</f>
        <v>NA</v>
      </c>
      <c r="BA1082" s="47" t="str">
        <f t="shared" ref="BA1082:BA1113" si="1084">IF(Z1082&gt;0,RANK(Z1082,Z$22:Z$1192),"NA")</f>
        <v>NA</v>
      </c>
      <c r="BB1082" s="47">
        <f t="shared" si="1026"/>
        <v>828</v>
      </c>
      <c r="BC1082" s="47">
        <f t="shared" si="1027"/>
        <v>834</v>
      </c>
      <c r="BD1082" s="47" t="str">
        <f t="shared" si="1028"/>
        <v>NA</v>
      </c>
      <c r="BE1082" s="47" t="str">
        <f t="shared" si="1029"/>
        <v>NA</v>
      </c>
    </row>
    <row r="1083" spans="1:57" s="36" customFormat="1" ht="15" customHeight="1" x14ac:dyDescent="0.25">
      <c r="A1083" s="54" t="s">
        <v>2149</v>
      </c>
      <c r="B1083" s="82" t="s">
        <v>907</v>
      </c>
      <c r="C1083" s="81" t="s">
        <v>1127</v>
      </c>
      <c r="D1083" s="37"/>
      <c r="E1083" s="37"/>
      <c r="F1083" s="37"/>
      <c r="G1083" s="37"/>
      <c r="H1083" s="37"/>
      <c r="I1083" s="37"/>
      <c r="J1083" s="37"/>
      <c r="K1083" s="37"/>
      <c r="L1083" s="37"/>
      <c r="M1083" s="37"/>
      <c r="N1083" s="37"/>
      <c r="O1083" s="37"/>
      <c r="P1083" s="37"/>
      <c r="Q1083" s="37"/>
      <c r="R1083" s="37"/>
      <c r="S1083" s="37"/>
      <c r="T1083" s="66"/>
      <c r="U1083" s="62"/>
      <c r="V1083" s="67"/>
      <c r="W1083" s="67">
        <v>1841</v>
      </c>
      <c r="X1083" s="67">
        <v>1832</v>
      </c>
      <c r="Y1083" s="67"/>
      <c r="Z1083" s="67"/>
      <c r="AA1083" s="154">
        <v>2169</v>
      </c>
      <c r="AB1083" s="154">
        <v>2561</v>
      </c>
      <c r="AC1083" s="147">
        <v>2616</v>
      </c>
      <c r="AD1083" s="147">
        <v>2588</v>
      </c>
      <c r="AE1083" s="47" t="str">
        <f t="shared" si="1062"/>
        <v>NA</v>
      </c>
      <c r="AF1083" s="47" t="str">
        <f t="shared" si="1063"/>
        <v>NA</v>
      </c>
      <c r="AG1083" s="47" t="str">
        <f t="shared" si="1064"/>
        <v>NA</v>
      </c>
      <c r="AH1083" s="47" t="str">
        <f t="shared" si="1065"/>
        <v>NA</v>
      </c>
      <c r="AI1083" s="47" t="str">
        <f t="shared" si="1066"/>
        <v>NA</v>
      </c>
      <c r="AJ1083" s="47" t="str">
        <f t="shared" si="1067"/>
        <v>NA</v>
      </c>
      <c r="AK1083" s="47" t="str">
        <f t="shared" si="1068"/>
        <v>NA</v>
      </c>
      <c r="AL1083" s="47" t="str">
        <f t="shared" si="1069"/>
        <v>NA</v>
      </c>
      <c r="AM1083" s="47" t="str">
        <f t="shared" si="1070"/>
        <v>NA</v>
      </c>
      <c r="AN1083" s="47" t="str">
        <f t="shared" si="1071"/>
        <v>NA</v>
      </c>
      <c r="AO1083" s="47" t="str">
        <f t="shared" si="1072"/>
        <v>NA</v>
      </c>
      <c r="AP1083" s="47" t="str">
        <f t="shared" si="1073"/>
        <v>NA</v>
      </c>
      <c r="AQ1083" s="47" t="str">
        <f t="shared" si="1074"/>
        <v>NA</v>
      </c>
      <c r="AR1083" s="47" t="str">
        <f t="shared" si="1075"/>
        <v>NA</v>
      </c>
      <c r="AS1083" s="47" t="str">
        <f t="shared" si="1076"/>
        <v>NA</v>
      </c>
      <c r="AT1083" s="47" t="str">
        <f t="shared" si="1077"/>
        <v>NA</v>
      </c>
      <c r="AU1083" s="47" t="str">
        <f t="shared" si="1078"/>
        <v>NA</v>
      </c>
      <c r="AV1083" s="47" t="str">
        <f t="shared" si="1079"/>
        <v>NA</v>
      </c>
      <c r="AW1083" s="47" t="str">
        <f t="shared" si="1080"/>
        <v>NA</v>
      </c>
      <c r="AX1083" s="47">
        <f t="shared" si="1081"/>
        <v>812</v>
      </c>
      <c r="AY1083" s="47">
        <f t="shared" si="1082"/>
        <v>815</v>
      </c>
      <c r="AZ1083" s="47" t="str">
        <f t="shared" si="1083"/>
        <v>NA</v>
      </c>
      <c r="BA1083" s="47" t="str">
        <f t="shared" si="1084"/>
        <v>NA</v>
      </c>
      <c r="BB1083" s="47">
        <f t="shared" si="1026"/>
        <v>838</v>
      </c>
      <c r="BC1083" s="47">
        <f t="shared" si="1027"/>
        <v>841</v>
      </c>
      <c r="BD1083" s="47">
        <f t="shared" si="1028"/>
        <v>811</v>
      </c>
      <c r="BE1083" s="47">
        <f t="shared" si="1029"/>
        <v>812</v>
      </c>
    </row>
    <row r="1084" spans="1:57" s="36" customFormat="1" ht="15" customHeight="1" x14ac:dyDescent="0.25">
      <c r="A1084" s="54" t="s">
        <v>476</v>
      </c>
      <c r="B1084" s="8" t="s">
        <v>942</v>
      </c>
      <c r="C1084" s="81" t="s">
        <v>1127</v>
      </c>
      <c r="D1084" s="37"/>
      <c r="E1084" s="37"/>
      <c r="F1084" s="37"/>
      <c r="G1084" s="37"/>
      <c r="H1084" s="37">
        <v>72959</v>
      </c>
      <c r="I1084" s="37">
        <v>82660</v>
      </c>
      <c r="J1084" s="37">
        <v>99446</v>
      </c>
      <c r="K1084" s="98">
        <v>119377.75</v>
      </c>
      <c r="L1084" s="98">
        <v>132920.5625</v>
      </c>
      <c r="M1084" s="98">
        <v>145513.421875</v>
      </c>
      <c r="N1084" s="37">
        <v>175974</v>
      </c>
      <c r="O1084" s="37">
        <v>173242</v>
      </c>
      <c r="P1084" s="37">
        <v>153040</v>
      </c>
      <c r="Q1084" s="37">
        <v>160969</v>
      </c>
      <c r="R1084" s="98">
        <v>188431.33333333331</v>
      </c>
      <c r="S1084" s="98">
        <v>207018.66666666666</v>
      </c>
      <c r="T1084" s="66">
        <v>231811</v>
      </c>
      <c r="U1084" s="62">
        <v>326145</v>
      </c>
      <c r="V1084" s="67">
        <v>270653</v>
      </c>
      <c r="W1084" s="67">
        <v>191026</v>
      </c>
      <c r="X1084" s="67">
        <v>212079</v>
      </c>
      <c r="Y1084" s="67"/>
      <c r="Z1084" s="67"/>
      <c r="AA1084" s="67"/>
      <c r="AB1084" s="67"/>
      <c r="AC1084" s="147"/>
      <c r="AD1084" s="147"/>
      <c r="AE1084" s="47" t="str">
        <f t="shared" si="1062"/>
        <v>NA</v>
      </c>
      <c r="AF1084" s="47" t="str">
        <f t="shared" si="1063"/>
        <v>NA</v>
      </c>
      <c r="AG1084" s="47" t="str">
        <f t="shared" si="1064"/>
        <v>NA</v>
      </c>
      <c r="AH1084" s="47" t="str">
        <f t="shared" si="1065"/>
        <v>NA</v>
      </c>
      <c r="AI1084" s="47">
        <f t="shared" si="1066"/>
        <v>203</v>
      </c>
      <c r="AJ1084" s="47">
        <f t="shared" si="1067"/>
        <v>207</v>
      </c>
      <c r="AK1084" s="47">
        <f t="shared" si="1068"/>
        <v>207</v>
      </c>
      <c r="AL1084" s="47">
        <f t="shared" si="1069"/>
        <v>204</v>
      </c>
      <c r="AM1084" s="47">
        <f t="shared" si="1070"/>
        <v>212</v>
      </c>
      <c r="AN1084" s="47">
        <f t="shared" si="1071"/>
        <v>222</v>
      </c>
      <c r="AO1084" s="47">
        <f t="shared" si="1072"/>
        <v>210</v>
      </c>
      <c r="AP1084" s="47">
        <f t="shared" si="1073"/>
        <v>201</v>
      </c>
      <c r="AQ1084" s="47">
        <f t="shared" si="1074"/>
        <v>214</v>
      </c>
      <c r="AR1084" s="47">
        <f t="shared" si="1075"/>
        <v>209</v>
      </c>
      <c r="AS1084" s="47">
        <f t="shared" si="1076"/>
        <v>208</v>
      </c>
      <c r="AT1084" s="47">
        <f t="shared" si="1077"/>
        <v>209</v>
      </c>
      <c r="AU1084" s="47">
        <f t="shared" si="1078"/>
        <v>212</v>
      </c>
      <c r="AV1084" s="47">
        <f t="shared" si="1079"/>
        <v>192</v>
      </c>
      <c r="AW1084" s="47">
        <f t="shared" si="1080"/>
        <v>212</v>
      </c>
      <c r="AX1084" s="47">
        <f t="shared" si="1081"/>
        <v>220</v>
      </c>
      <c r="AY1084" s="47">
        <f t="shared" si="1082"/>
        <v>219</v>
      </c>
      <c r="AZ1084" s="47" t="str">
        <f t="shared" si="1083"/>
        <v>NA</v>
      </c>
      <c r="BA1084" s="47" t="str">
        <f t="shared" si="1084"/>
        <v>NA</v>
      </c>
      <c r="BB1084" s="47" t="str">
        <f t="shared" si="1026"/>
        <v>NA</v>
      </c>
      <c r="BC1084" s="47" t="str">
        <f t="shared" si="1027"/>
        <v>NA</v>
      </c>
      <c r="BD1084" s="47" t="str">
        <f t="shared" si="1028"/>
        <v>NA</v>
      </c>
      <c r="BE1084" s="47" t="str">
        <f t="shared" si="1029"/>
        <v>NA</v>
      </c>
    </row>
    <row r="1085" spans="1:57" s="36" customFormat="1" ht="15" customHeight="1" x14ac:dyDescent="0.25">
      <c r="A1085" s="54" t="s">
        <v>721</v>
      </c>
      <c r="B1085" s="8" t="s">
        <v>912</v>
      </c>
      <c r="C1085" s="81" t="s">
        <v>1127</v>
      </c>
      <c r="D1085" s="37"/>
      <c r="E1085" s="37"/>
      <c r="F1085" s="37"/>
      <c r="G1085" s="37"/>
      <c r="H1085" s="37"/>
      <c r="I1085" s="37"/>
      <c r="J1085" s="37"/>
      <c r="K1085" s="37"/>
      <c r="L1085" s="37"/>
      <c r="M1085" s="37"/>
      <c r="N1085" s="37"/>
      <c r="O1085" s="37"/>
      <c r="P1085" s="37"/>
      <c r="Q1085" s="37">
        <v>53426</v>
      </c>
      <c r="R1085" s="37">
        <v>64132</v>
      </c>
      <c r="S1085" s="37">
        <v>74996</v>
      </c>
      <c r="T1085" s="66">
        <v>86805</v>
      </c>
      <c r="U1085" s="62">
        <v>106379</v>
      </c>
      <c r="V1085" s="67">
        <v>101976</v>
      </c>
      <c r="W1085" s="67">
        <v>85829</v>
      </c>
      <c r="X1085" s="67">
        <v>100573</v>
      </c>
      <c r="Y1085" s="67"/>
      <c r="Z1085" s="67"/>
      <c r="AA1085" s="67"/>
      <c r="AB1085" s="67"/>
      <c r="AC1085" s="147">
        <v>173760</v>
      </c>
      <c r="AD1085" s="147">
        <v>159396</v>
      </c>
      <c r="AE1085" s="47" t="str">
        <f t="shared" si="1062"/>
        <v>NA</v>
      </c>
      <c r="AF1085" s="47" t="str">
        <f t="shared" si="1063"/>
        <v>NA</v>
      </c>
      <c r="AG1085" s="47" t="str">
        <f t="shared" si="1064"/>
        <v>NA</v>
      </c>
      <c r="AH1085" s="47" t="str">
        <f t="shared" si="1065"/>
        <v>NA</v>
      </c>
      <c r="AI1085" s="47" t="str">
        <f t="shared" si="1066"/>
        <v>NA</v>
      </c>
      <c r="AJ1085" s="47" t="str">
        <f t="shared" si="1067"/>
        <v>NA</v>
      </c>
      <c r="AK1085" s="47" t="str">
        <f t="shared" si="1068"/>
        <v>NA</v>
      </c>
      <c r="AL1085" s="47" t="str">
        <f t="shared" si="1069"/>
        <v>NA</v>
      </c>
      <c r="AM1085" s="47" t="str">
        <f t="shared" si="1070"/>
        <v>NA</v>
      </c>
      <c r="AN1085" s="47" t="str">
        <f t="shared" si="1071"/>
        <v>NA</v>
      </c>
      <c r="AO1085" s="47" t="str">
        <f t="shared" si="1072"/>
        <v>NA</v>
      </c>
      <c r="AP1085" s="47" t="str">
        <f t="shared" si="1073"/>
        <v>NA</v>
      </c>
      <c r="AQ1085" s="47" t="str">
        <f t="shared" si="1074"/>
        <v>NA</v>
      </c>
      <c r="AR1085" s="47">
        <f t="shared" si="1075"/>
        <v>399</v>
      </c>
      <c r="AS1085" s="47">
        <f t="shared" si="1076"/>
        <v>390</v>
      </c>
      <c r="AT1085" s="47">
        <f t="shared" si="1077"/>
        <v>377</v>
      </c>
      <c r="AU1085" s="47">
        <f t="shared" si="1078"/>
        <v>369</v>
      </c>
      <c r="AV1085" s="47">
        <f t="shared" si="1079"/>
        <v>362</v>
      </c>
      <c r="AW1085" s="47">
        <f t="shared" si="1080"/>
        <v>379</v>
      </c>
      <c r="AX1085" s="47">
        <f t="shared" si="1081"/>
        <v>353</v>
      </c>
      <c r="AY1085" s="47">
        <f t="shared" si="1082"/>
        <v>342</v>
      </c>
      <c r="AZ1085" s="47" t="str">
        <f t="shared" si="1083"/>
        <v>NA</v>
      </c>
      <c r="BA1085" s="47" t="str">
        <f t="shared" si="1084"/>
        <v>NA</v>
      </c>
      <c r="BB1085" s="47" t="str">
        <f t="shared" si="1026"/>
        <v>NA</v>
      </c>
      <c r="BC1085" s="47" t="str">
        <f t="shared" si="1027"/>
        <v>NA</v>
      </c>
      <c r="BD1085" s="47">
        <f t="shared" si="1028"/>
        <v>337</v>
      </c>
      <c r="BE1085" s="47">
        <f t="shared" si="1029"/>
        <v>348</v>
      </c>
    </row>
    <row r="1086" spans="1:57" s="36" customFormat="1" ht="15" customHeight="1" x14ac:dyDescent="0.25">
      <c r="A1086" s="54" t="s">
        <v>1017</v>
      </c>
      <c r="B1086" s="8" t="s">
        <v>907</v>
      </c>
      <c r="C1086" s="81" t="s">
        <v>1127</v>
      </c>
      <c r="D1086" s="37"/>
      <c r="E1086" s="37"/>
      <c r="F1086" s="37"/>
      <c r="G1086" s="37"/>
      <c r="H1086" s="37"/>
      <c r="I1086" s="37"/>
      <c r="J1086" s="37"/>
      <c r="K1086" s="37"/>
      <c r="L1086" s="37"/>
      <c r="M1086" s="37"/>
      <c r="N1086" s="37">
        <v>49572</v>
      </c>
      <c r="O1086" s="37">
        <v>47808</v>
      </c>
      <c r="P1086" s="37">
        <v>47600</v>
      </c>
      <c r="Q1086" s="37">
        <v>47225</v>
      </c>
      <c r="R1086" s="37">
        <v>49897</v>
      </c>
      <c r="S1086" s="37">
        <v>65565</v>
      </c>
      <c r="T1086" s="66">
        <v>71952</v>
      </c>
      <c r="U1086" s="62">
        <v>82964</v>
      </c>
      <c r="V1086" s="67">
        <v>99876</v>
      </c>
      <c r="W1086" s="67">
        <v>89613</v>
      </c>
      <c r="X1086" s="67">
        <v>98407</v>
      </c>
      <c r="Y1086" s="67"/>
      <c r="Z1086" s="67"/>
      <c r="AA1086" s="67"/>
      <c r="AB1086" s="67"/>
      <c r="AC1086" s="147"/>
      <c r="AD1086" s="147"/>
      <c r="AE1086" s="47" t="str">
        <f t="shared" si="1062"/>
        <v>NA</v>
      </c>
      <c r="AF1086" s="47" t="str">
        <f t="shared" si="1063"/>
        <v>NA</v>
      </c>
      <c r="AG1086" s="47" t="str">
        <f t="shared" si="1064"/>
        <v>NA</v>
      </c>
      <c r="AH1086" s="47" t="str">
        <f t="shared" si="1065"/>
        <v>NA</v>
      </c>
      <c r="AI1086" s="47" t="str">
        <f t="shared" si="1066"/>
        <v>NA</v>
      </c>
      <c r="AJ1086" s="47" t="str">
        <f t="shared" si="1067"/>
        <v>NA</v>
      </c>
      <c r="AK1086" s="47" t="str">
        <f t="shared" si="1068"/>
        <v>NA</v>
      </c>
      <c r="AL1086" s="47" t="str">
        <f t="shared" si="1069"/>
        <v>NA</v>
      </c>
      <c r="AM1086" s="47" t="str">
        <f t="shared" si="1070"/>
        <v>NA</v>
      </c>
      <c r="AN1086" s="47" t="str">
        <f t="shared" si="1071"/>
        <v>NA</v>
      </c>
      <c r="AO1086" s="47">
        <f t="shared" si="1072"/>
        <v>423</v>
      </c>
      <c r="AP1086" s="47">
        <f t="shared" si="1073"/>
        <v>423</v>
      </c>
      <c r="AQ1086" s="47">
        <f t="shared" si="1074"/>
        <v>423</v>
      </c>
      <c r="AR1086" s="47">
        <f t="shared" si="1075"/>
        <v>432</v>
      </c>
      <c r="AS1086" s="47">
        <f t="shared" si="1076"/>
        <v>446</v>
      </c>
      <c r="AT1086" s="47">
        <f t="shared" si="1077"/>
        <v>404</v>
      </c>
      <c r="AU1086" s="47">
        <f t="shared" si="1078"/>
        <v>412</v>
      </c>
      <c r="AV1086" s="47">
        <f t="shared" si="1079"/>
        <v>409</v>
      </c>
      <c r="AW1086" s="47">
        <f t="shared" si="1080"/>
        <v>384</v>
      </c>
      <c r="AX1086" s="47">
        <f t="shared" si="1081"/>
        <v>343</v>
      </c>
      <c r="AY1086" s="47">
        <f t="shared" si="1082"/>
        <v>349</v>
      </c>
      <c r="AZ1086" s="47" t="str">
        <f t="shared" si="1083"/>
        <v>NA</v>
      </c>
      <c r="BA1086" s="47" t="str">
        <f t="shared" si="1084"/>
        <v>NA</v>
      </c>
      <c r="BB1086" s="47" t="str">
        <f t="shared" si="1026"/>
        <v>NA</v>
      </c>
      <c r="BC1086" s="47" t="str">
        <f t="shared" si="1027"/>
        <v>NA</v>
      </c>
      <c r="BD1086" s="47" t="str">
        <f t="shared" si="1028"/>
        <v>NA</v>
      </c>
      <c r="BE1086" s="47" t="str">
        <f t="shared" si="1029"/>
        <v>NA</v>
      </c>
    </row>
    <row r="1087" spans="1:57" s="36" customFormat="1" ht="15" customHeight="1" x14ac:dyDescent="0.25">
      <c r="A1087" s="54" t="s">
        <v>133</v>
      </c>
      <c r="B1087" s="8" t="s">
        <v>915</v>
      </c>
      <c r="C1087" s="81" t="s">
        <v>1127</v>
      </c>
      <c r="D1087" s="37"/>
      <c r="E1087" s="37"/>
      <c r="F1087" s="37"/>
      <c r="G1087" s="37"/>
      <c r="H1087" s="37"/>
      <c r="I1087" s="37"/>
      <c r="J1087" s="37"/>
      <c r="K1087" s="37"/>
      <c r="L1087" s="37"/>
      <c r="M1087" s="37"/>
      <c r="N1087" s="37"/>
      <c r="O1087" s="37"/>
      <c r="P1087" s="37"/>
      <c r="Q1087" s="37"/>
      <c r="R1087" s="37"/>
      <c r="S1087" s="37"/>
      <c r="T1087" s="66"/>
      <c r="U1087" s="62"/>
      <c r="V1087" s="67">
        <v>112453</v>
      </c>
      <c r="W1087" s="67">
        <v>84006</v>
      </c>
      <c r="X1087" s="67">
        <v>90135</v>
      </c>
      <c r="Y1087" s="67"/>
      <c r="Z1087" s="67"/>
      <c r="AA1087" s="67"/>
      <c r="AB1087" s="67"/>
      <c r="AC1087" s="147"/>
      <c r="AD1087" s="147"/>
      <c r="AE1087" s="47" t="str">
        <f t="shared" si="1062"/>
        <v>NA</v>
      </c>
      <c r="AF1087" s="47" t="str">
        <f t="shared" si="1063"/>
        <v>NA</v>
      </c>
      <c r="AG1087" s="47" t="str">
        <f t="shared" si="1064"/>
        <v>NA</v>
      </c>
      <c r="AH1087" s="47" t="str">
        <f t="shared" si="1065"/>
        <v>NA</v>
      </c>
      <c r="AI1087" s="47" t="str">
        <f t="shared" si="1066"/>
        <v>NA</v>
      </c>
      <c r="AJ1087" s="47" t="str">
        <f t="shared" si="1067"/>
        <v>NA</v>
      </c>
      <c r="AK1087" s="47" t="str">
        <f t="shared" si="1068"/>
        <v>NA</v>
      </c>
      <c r="AL1087" s="47" t="str">
        <f t="shared" si="1069"/>
        <v>NA</v>
      </c>
      <c r="AM1087" s="47" t="str">
        <f t="shared" si="1070"/>
        <v>NA</v>
      </c>
      <c r="AN1087" s="47" t="str">
        <f t="shared" si="1071"/>
        <v>NA</v>
      </c>
      <c r="AO1087" s="47" t="str">
        <f t="shared" si="1072"/>
        <v>NA</v>
      </c>
      <c r="AP1087" s="47" t="str">
        <f t="shared" si="1073"/>
        <v>NA</v>
      </c>
      <c r="AQ1087" s="47" t="str">
        <f t="shared" si="1074"/>
        <v>NA</v>
      </c>
      <c r="AR1087" s="47" t="str">
        <f t="shared" si="1075"/>
        <v>NA</v>
      </c>
      <c r="AS1087" s="47" t="str">
        <f t="shared" si="1076"/>
        <v>NA</v>
      </c>
      <c r="AT1087" s="47" t="str">
        <f t="shared" si="1077"/>
        <v>NA</v>
      </c>
      <c r="AU1087" s="47" t="str">
        <f t="shared" si="1078"/>
        <v>NA</v>
      </c>
      <c r="AV1087" s="47" t="str">
        <f t="shared" si="1079"/>
        <v>NA</v>
      </c>
      <c r="AW1087" s="47">
        <f t="shared" si="1080"/>
        <v>359</v>
      </c>
      <c r="AX1087" s="47">
        <f t="shared" si="1081"/>
        <v>356</v>
      </c>
      <c r="AY1087" s="47">
        <f t="shared" si="1082"/>
        <v>363</v>
      </c>
      <c r="AZ1087" s="47" t="str">
        <f t="shared" si="1083"/>
        <v>NA</v>
      </c>
      <c r="BA1087" s="47" t="str">
        <f t="shared" si="1084"/>
        <v>NA</v>
      </c>
      <c r="BB1087" s="47" t="str">
        <f t="shared" si="1026"/>
        <v>NA</v>
      </c>
      <c r="BC1087" s="47" t="str">
        <f t="shared" si="1027"/>
        <v>NA</v>
      </c>
      <c r="BD1087" s="47" t="str">
        <f t="shared" si="1028"/>
        <v>NA</v>
      </c>
      <c r="BE1087" s="47" t="str">
        <f t="shared" si="1029"/>
        <v>NA</v>
      </c>
    </row>
    <row r="1088" spans="1:57" s="36" customFormat="1" ht="15" customHeight="1" x14ac:dyDescent="0.25">
      <c r="A1088" s="54" t="s">
        <v>633</v>
      </c>
      <c r="B1088" s="8" t="s">
        <v>925</v>
      </c>
      <c r="C1088" s="81" t="s">
        <v>1127</v>
      </c>
      <c r="D1088" s="37"/>
      <c r="E1088" s="37"/>
      <c r="F1088" s="37"/>
      <c r="G1088" s="37"/>
      <c r="H1088" s="37">
        <v>17948</v>
      </c>
      <c r="I1088" s="37">
        <v>22744</v>
      </c>
      <c r="J1088" s="37">
        <v>30191</v>
      </c>
      <c r="K1088" s="37">
        <v>39590</v>
      </c>
      <c r="L1088" s="37">
        <v>47991</v>
      </c>
      <c r="M1088" s="37">
        <v>58740</v>
      </c>
      <c r="N1088" s="37">
        <v>64881</v>
      </c>
      <c r="O1088" s="37">
        <v>61118</v>
      </c>
      <c r="P1088" s="37">
        <v>53147</v>
      </c>
      <c r="Q1088" s="37">
        <v>49354</v>
      </c>
      <c r="R1088" s="37">
        <v>63865</v>
      </c>
      <c r="S1088" s="37">
        <v>71661</v>
      </c>
      <c r="T1088" s="66">
        <v>79795</v>
      </c>
      <c r="U1088" s="62">
        <v>94837</v>
      </c>
      <c r="V1088" s="67">
        <v>88028</v>
      </c>
      <c r="W1088" s="67">
        <v>72589</v>
      </c>
      <c r="X1088" s="67">
        <v>84932</v>
      </c>
      <c r="Y1088" s="67"/>
      <c r="Z1088" s="67"/>
      <c r="AA1088" s="67"/>
      <c r="AB1088" s="67"/>
      <c r="AC1088" s="147">
        <v>131655</v>
      </c>
      <c r="AD1088" s="147">
        <v>124629</v>
      </c>
      <c r="AE1088" s="47" t="str">
        <f t="shared" si="1062"/>
        <v>NA</v>
      </c>
      <c r="AF1088" s="47" t="str">
        <f t="shared" si="1063"/>
        <v>NA</v>
      </c>
      <c r="AG1088" s="47" t="str">
        <f t="shared" si="1064"/>
        <v>NA</v>
      </c>
      <c r="AH1088" s="47" t="str">
        <f t="shared" si="1065"/>
        <v>NA</v>
      </c>
      <c r="AI1088" s="47">
        <f t="shared" si="1066"/>
        <v>388</v>
      </c>
      <c r="AJ1088" s="47">
        <f t="shared" si="1067"/>
        <v>396</v>
      </c>
      <c r="AK1088" s="47">
        <f t="shared" si="1068"/>
        <v>378</v>
      </c>
      <c r="AL1088" s="47">
        <f t="shared" si="1069"/>
        <v>367</v>
      </c>
      <c r="AM1088" s="47">
        <f t="shared" si="1070"/>
        <v>363</v>
      </c>
      <c r="AN1088" s="47">
        <f t="shared" si="1071"/>
        <v>351</v>
      </c>
      <c r="AO1088" s="47">
        <f t="shared" si="1072"/>
        <v>375</v>
      </c>
      <c r="AP1088" s="47">
        <f t="shared" si="1073"/>
        <v>380</v>
      </c>
      <c r="AQ1088" s="47">
        <f t="shared" si="1074"/>
        <v>401</v>
      </c>
      <c r="AR1088" s="47">
        <f t="shared" si="1075"/>
        <v>421</v>
      </c>
      <c r="AS1088" s="47">
        <f t="shared" si="1076"/>
        <v>391</v>
      </c>
      <c r="AT1088" s="47">
        <f t="shared" si="1077"/>
        <v>389</v>
      </c>
      <c r="AU1088" s="47">
        <f t="shared" si="1078"/>
        <v>389</v>
      </c>
      <c r="AV1088" s="47">
        <f t="shared" si="1079"/>
        <v>382</v>
      </c>
      <c r="AW1088" s="47">
        <f t="shared" si="1080"/>
        <v>410</v>
      </c>
      <c r="AX1088" s="47">
        <f t="shared" si="1081"/>
        <v>385</v>
      </c>
      <c r="AY1088" s="47">
        <f t="shared" si="1082"/>
        <v>378</v>
      </c>
      <c r="AZ1088" s="47" t="str">
        <f t="shared" si="1083"/>
        <v>NA</v>
      </c>
      <c r="BA1088" s="47" t="str">
        <f t="shared" si="1084"/>
        <v>NA</v>
      </c>
      <c r="BB1088" s="47" t="str">
        <f t="shared" si="1026"/>
        <v>NA</v>
      </c>
      <c r="BC1088" s="47" t="str">
        <f t="shared" si="1027"/>
        <v>NA</v>
      </c>
      <c r="BD1088" s="47">
        <f t="shared" si="1028"/>
        <v>393</v>
      </c>
      <c r="BE1088" s="47">
        <f t="shared" si="1029"/>
        <v>401</v>
      </c>
    </row>
    <row r="1089" spans="1:57" s="36" customFormat="1" ht="15" customHeight="1" x14ac:dyDescent="0.25">
      <c r="A1089" s="54" t="s">
        <v>905</v>
      </c>
      <c r="B1089" s="8" t="s">
        <v>912</v>
      </c>
      <c r="C1089" s="81" t="s">
        <v>1127</v>
      </c>
      <c r="D1089" s="37"/>
      <c r="E1089" s="37"/>
      <c r="F1089" s="37"/>
      <c r="G1089" s="37"/>
      <c r="H1089" s="37">
        <v>31081</v>
      </c>
      <c r="I1089" s="37">
        <v>34409</v>
      </c>
      <c r="J1089" s="37">
        <v>40590</v>
      </c>
      <c r="K1089" s="37">
        <v>50006</v>
      </c>
      <c r="L1089" s="37">
        <v>59876</v>
      </c>
      <c r="M1089" s="37">
        <v>60068</v>
      </c>
      <c r="N1089" s="37">
        <v>63058</v>
      </c>
      <c r="O1089" s="37">
        <v>51945</v>
      </c>
      <c r="P1089" s="37">
        <v>41709</v>
      </c>
      <c r="Q1089" s="37">
        <v>40227</v>
      </c>
      <c r="R1089" s="37">
        <v>48439</v>
      </c>
      <c r="S1089" s="37">
        <v>53839</v>
      </c>
      <c r="T1089" s="66">
        <v>66556</v>
      </c>
      <c r="U1089" s="62">
        <v>81030</v>
      </c>
      <c r="V1089" s="67">
        <v>77715</v>
      </c>
      <c r="W1089" s="67">
        <v>63535</v>
      </c>
      <c r="X1089" s="67">
        <v>72939</v>
      </c>
      <c r="Y1089" s="67"/>
      <c r="Z1089" s="67"/>
      <c r="AA1089" s="67"/>
      <c r="AB1089" s="67"/>
      <c r="AC1089" s="147">
        <v>108878</v>
      </c>
      <c r="AD1089" s="147">
        <v>110515</v>
      </c>
      <c r="AE1089" s="47" t="str">
        <f t="shared" si="1062"/>
        <v>NA</v>
      </c>
      <c r="AF1089" s="47" t="str">
        <f t="shared" si="1063"/>
        <v>NA</v>
      </c>
      <c r="AG1089" s="47" t="str">
        <f t="shared" si="1064"/>
        <v>NA</v>
      </c>
      <c r="AH1089" s="47" t="str">
        <f t="shared" si="1065"/>
        <v>NA</v>
      </c>
      <c r="AI1089" s="47">
        <f t="shared" si="1066"/>
        <v>330</v>
      </c>
      <c r="AJ1089" s="47">
        <f t="shared" si="1067"/>
        <v>345</v>
      </c>
      <c r="AK1089" s="47">
        <f t="shared" si="1068"/>
        <v>338</v>
      </c>
      <c r="AL1089" s="47">
        <f t="shared" si="1069"/>
        <v>335</v>
      </c>
      <c r="AM1089" s="47">
        <f t="shared" si="1070"/>
        <v>338</v>
      </c>
      <c r="AN1089" s="47">
        <f t="shared" si="1071"/>
        <v>350</v>
      </c>
      <c r="AO1089" s="47">
        <f t="shared" si="1072"/>
        <v>377</v>
      </c>
      <c r="AP1089" s="47">
        <f t="shared" si="1073"/>
        <v>410</v>
      </c>
      <c r="AQ1089" s="47">
        <f t="shared" si="1074"/>
        <v>454</v>
      </c>
      <c r="AR1089" s="47">
        <f t="shared" si="1075"/>
        <v>472</v>
      </c>
      <c r="AS1089" s="47">
        <f t="shared" si="1076"/>
        <v>459</v>
      </c>
      <c r="AT1089" s="47">
        <f t="shared" si="1077"/>
        <v>453</v>
      </c>
      <c r="AU1089" s="47">
        <f t="shared" si="1078"/>
        <v>428</v>
      </c>
      <c r="AV1089" s="47">
        <f t="shared" si="1079"/>
        <v>417</v>
      </c>
      <c r="AW1089" s="47">
        <f t="shared" si="1080"/>
        <v>444</v>
      </c>
      <c r="AX1089" s="47">
        <f t="shared" si="1081"/>
        <v>419</v>
      </c>
      <c r="AY1089" s="47">
        <f t="shared" si="1082"/>
        <v>408</v>
      </c>
      <c r="AZ1089" s="47" t="str">
        <f t="shared" si="1083"/>
        <v>NA</v>
      </c>
      <c r="BA1089" s="47" t="str">
        <f t="shared" si="1084"/>
        <v>NA</v>
      </c>
      <c r="BB1089" s="47" t="str">
        <f t="shared" si="1026"/>
        <v>NA</v>
      </c>
      <c r="BC1089" s="47" t="str">
        <f t="shared" si="1027"/>
        <v>NA</v>
      </c>
      <c r="BD1089" s="47">
        <f t="shared" si="1028"/>
        <v>429</v>
      </c>
      <c r="BE1089" s="47">
        <f t="shared" si="1029"/>
        <v>422</v>
      </c>
    </row>
    <row r="1090" spans="1:57" s="36" customFormat="1" ht="15" customHeight="1" x14ac:dyDescent="0.25">
      <c r="A1090" s="54" t="s">
        <v>87</v>
      </c>
      <c r="B1090" s="8" t="s">
        <v>912</v>
      </c>
      <c r="C1090" s="81" t="s">
        <v>1127</v>
      </c>
      <c r="D1090" s="37"/>
      <c r="E1090" s="37"/>
      <c r="F1090" s="37"/>
      <c r="G1090" s="37"/>
      <c r="H1090" s="37"/>
      <c r="I1090" s="37"/>
      <c r="J1090" s="37"/>
      <c r="K1090" s="37"/>
      <c r="L1090" s="37"/>
      <c r="M1090" s="37"/>
      <c r="N1090" s="37"/>
      <c r="O1090" s="37"/>
      <c r="P1090" s="37">
        <v>35831</v>
      </c>
      <c r="Q1090" s="37">
        <v>38363</v>
      </c>
      <c r="R1090" s="37">
        <v>46140</v>
      </c>
      <c r="S1090" s="37">
        <v>51968</v>
      </c>
      <c r="T1090" s="66">
        <v>56200</v>
      </c>
      <c r="U1090" s="133">
        <f>((V1090-T1090)/2)+T1090</f>
        <v>53560.5</v>
      </c>
      <c r="V1090" s="67">
        <v>50921</v>
      </c>
      <c r="W1090" s="67">
        <v>59978</v>
      </c>
      <c r="X1090" s="67">
        <v>65205</v>
      </c>
      <c r="Y1090" s="67"/>
      <c r="Z1090" s="67"/>
      <c r="AA1090" s="67"/>
      <c r="AB1090" s="67"/>
      <c r="AC1090" s="147"/>
      <c r="AD1090" s="147"/>
      <c r="AE1090" s="47" t="str">
        <f t="shared" si="1062"/>
        <v>NA</v>
      </c>
      <c r="AF1090" s="47" t="str">
        <f t="shared" si="1063"/>
        <v>NA</v>
      </c>
      <c r="AG1090" s="47" t="str">
        <f t="shared" si="1064"/>
        <v>NA</v>
      </c>
      <c r="AH1090" s="47" t="str">
        <f t="shared" si="1065"/>
        <v>NA</v>
      </c>
      <c r="AI1090" s="47" t="str">
        <f t="shared" si="1066"/>
        <v>NA</v>
      </c>
      <c r="AJ1090" s="47" t="str">
        <f t="shared" si="1067"/>
        <v>NA</v>
      </c>
      <c r="AK1090" s="47" t="str">
        <f t="shared" si="1068"/>
        <v>NA</v>
      </c>
      <c r="AL1090" s="47" t="str">
        <f t="shared" si="1069"/>
        <v>NA</v>
      </c>
      <c r="AM1090" s="47" t="str">
        <f t="shared" si="1070"/>
        <v>NA</v>
      </c>
      <c r="AN1090" s="47" t="str">
        <f t="shared" si="1071"/>
        <v>NA</v>
      </c>
      <c r="AO1090" s="47" t="str">
        <f t="shared" si="1072"/>
        <v>NA</v>
      </c>
      <c r="AP1090" s="47" t="str">
        <f t="shared" si="1073"/>
        <v>NA</v>
      </c>
      <c r="AQ1090" s="47">
        <f t="shared" si="1074"/>
        <v>485</v>
      </c>
      <c r="AR1090" s="47">
        <f t="shared" si="1075"/>
        <v>484</v>
      </c>
      <c r="AS1090" s="47">
        <f t="shared" si="1076"/>
        <v>474</v>
      </c>
      <c r="AT1090" s="47">
        <f t="shared" si="1077"/>
        <v>464</v>
      </c>
      <c r="AU1090" s="47">
        <f t="shared" si="1078"/>
        <v>470</v>
      </c>
      <c r="AV1090" s="47">
        <f t="shared" si="1079"/>
        <v>521</v>
      </c>
      <c r="AW1090" s="47">
        <f t="shared" si="1080"/>
        <v>559</v>
      </c>
      <c r="AX1090" s="47">
        <f t="shared" si="1081"/>
        <v>438</v>
      </c>
      <c r="AY1090" s="47">
        <f t="shared" si="1082"/>
        <v>438</v>
      </c>
      <c r="AZ1090" s="47" t="str">
        <f t="shared" si="1083"/>
        <v>NA</v>
      </c>
      <c r="BA1090" s="47" t="str">
        <f t="shared" si="1084"/>
        <v>NA</v>
      </c>
      <c r="BB1090" s="47" t="str">
        <f t="shared" si="1026"/>
        <v>NA</v>
      </c>
      <c r="BC1090" s="47" t="str">
        <f t="shared" si="1027"/>
        <v>NA</v>
      </c>
      <c r="BD1090" s="47" t="str">
        <f t="shared" si="1028"/>
        <v>NA</v>
      </c>
      <c r="BE1090" s="47" t="str">
        <f t="shared" si="1029"/>
        <v>NA</v>
      </c>
    </row>
    <row r="1091" spans="1:57" s="36" customFormat="1" ht="15" customHeight="1" x14ac:dyDescent="0.25">
      <c r="A1091" s="54" t="s">
        <v>205</v>
      </c>
      <c r="B1091" s="8" t="s">
        <v>915</v>
      </c>
      <c r="C1091" s="81" t="s">
        <v>1127</v>
      </c>
      <c r="D1091" s="37"/>
      <c r="E1091" s="37"/>
      <c r="F1091" s="37"/>
      <c r="G1091" s="37"/>
      <c r="H1091" s="37"/>
      <c r="I1091" s="37"/>
      <c r="J1091" s="37"/>
      <c r="K1091" s="37"/>
      <c r="L1091" s="37"/>
      <c r="M1091" s="37"/>
      <c r="N1091" s="37"/>
      <c r="O1091" s="37"/>
      <c r="P1091" s="37"/>
      <c r="Q1091" s="37"/>
      <c r="R1091" s="37"/>
      <c r="S1091" s="37"/>
      <c r="T1091" s="66"/>
      <c r="U1091" s="62"/>
      <c r="V1091" s="67">
        <v>70703</v>
      </c>
      <c r="W1091" s="67">
        <v>53291</v>
      </c>
      <c r="X1091" s="67">
        <v>59413</v>
      </c>
      <c r="Y1091" s="67"/>
      <c r="Z1091" s="67"/>
      <c r="AA1091" s="67"/>
      <c r="AB1091" s="67"/>
      <c r="AC1091" s="147"/>
      <c r="AD1091" s="147"/>
      <c r="AE1091" s="47" t="str">
        <f t="shared" si="1062"/>
        <v>NA</v>
      </c>
      <c r="AF1091" s="47" t="str">
        <f t="shared" si="1063"/>
        <v>NA</v>
      </c>
      <c r="AG1091" s="47" t="str">
        <f t="shared" si="1064"/>
        <v>NA</v>
      </c>
      <c r="AH1091" s="47" t="str">
        <f t="shared" si="1065"/>
        <v>NA</v>
      </c>
      <c r="AI1091" s="47" t="str">
        <f t="shared" si="1066"/>
        <v>NA</v>
      </c>
      <c r="AJ1091" s="47" t="str">
        <f t="shared" si="1067"/>
        <v>NA</v>
      </c>
      <c r="AK1091" s="47" t="str">
        <f t="shared" si="1068"/>
        <v>NA</v>
      </c>
      <c r="AL1091" s="47" t="str">
        <f t="shared" si="1069"/>
        <v>NA</v>
      </c>
      <c r="AM1091" s="47" t="str">
        <f t="shared" si="1070"/>
        <v>NA</v>
      </c>
      <c r="AN1091" s="47" t="str">
        <f t="shared" si="1071"/>
        <v>NA</v>
      </c>
      <c r="AO1091" s="47" t="str">
        <f t="shared" si="1072"/>
        <v>NA</v>
      </c>
      <c r="AP1091" s="47" t="str">
        <f t="shared" si="1073"/>
        <v>NA</v>
      </c>
      <c r="AQ1091" s="47" t="str">
        <f t="shared" si="1074"/>
        <v>NA</v>
      </c>
      <c r="AR1091" s="47" t="str">
        <f t="shared" si="1075"/>
        <v>NA</v>
      </c>
      <c r="AS1091" s="47" t="str">
        <f t="shared" si="1076"/>
        <v>NA</v>
      </c>
      <c r="AT1091" s="47" t="str">
        <f t="shared" si="1077"/>
        <v>NA</v>
      </c>
      <c r="AU1091" s="47" t="str">
        <f t="shared" si="1078"/>
        <v>NA</v>
      </c>
      <c r="AV1091" s="47" t="str">
        <f t="shared" si="1079"/>
        <v>NA</v>
      </c>
      <c r="AW1091" s="47">
        <f t="shared" si="1080"/>
        <v>469</v>
      </c>
      <c r="AX1091" s="47">
        <f t="shared" si="1081"/>
        <v>470</v>
      </c>
      <c r="AY1091" s="47">
        <f t="shared" si="1082"/>
        <v>471</v>
      </c>
      <c r="AZ1091" s="47" t="str">
        <f t="shared" si="1083"/>
        <v>NA</v>
      </c>
      <c r="BA1091" s="47" t="str">
        <f t="shared" si="1084"/>
        <v>NA</v>
      </c>
      <c r="BB1091" s="47" t="str">
        <f t="shared" si="1026"/>
        <v>NA</v>
      </c>
      <c r="BC1091" s="47" t="str">
        <f t="shared" si="1027"/>
        <v>NA</v>
      </c>
      <c r="BD1091" s="47" t="str">
        <f t="shared" si="1028"/>
        <v>NA</v>
      </c>
      <c r="BE1091" s="47" t="str">
        <f t="shared" si="1029"/>
        <v>NA</v>
      </c>
    </row>
    <row r="1092" spans="1:57" s="36" customFormat="1" ht="15" customHeight="1" x14ac:dyDescent="0.25">
      <c r="A1092" s="54" t="s">
        <v>1008</v>
      </c>
      <c r="B1092" s="8" t="s">
        <v>907</v>
      </c>
      <c r="C1092" s="81" t="s">
        <v>1127</v>
      </c>
      <c r="D1092" s="37"/>
      <c r="E1092" s="37"/>
      <c r="F1092" s="37"/>
      <c r="G1092" s="37"/>
      <c r="H1092" s="37"/>
      <c r="I1092" s="37"/>
      <c r="J1092" s="37"/>
      <c r="K1092" s="37"/>
      <c r="L1092" s="37"/>
      <c r="M1092" s="37"/>
      <c r="N1092" s="37">
        <v>44561</v>
      </c>
      <c r="O1092" s="37">
        <v>40472</v>
      </c>
      <c r="P1092" s="37">
        <v>41787</v>
      </c>
      <c r="Q1092" s="37">
        <v>44657</v>
      </c>
      <c r="R1092" s="37">
        <v>48941</v>
      </c>
      <c r="S1092" s="37">
        <v>50149</v>
      </c>
      <c r="T1092" s="66">
        <v>51617</v>
      </c>
      <c r="U1092" s="62">
        <v>55455</v>
      </c>
      <c r="V1092" s="67">
        <v>53273</v>
      </c>
      <c r="W1092" s="67">
        <v>44534</v>
      </c>
      <c r="X1092" s="67">
        <v>53914</v>
      </c>
      <c r="Y1092" s="67"/>
      <c r="Z1092" s="67"/>
      <c r="AA1092" s="67"/>
      <c r="AB1092" s="67"/>
      <c r="AC1092" s="147"/>
      <c r="AD1092" s="147"/>
      <c r="AE1092" s="47" t="str">
        <f t="shared" si="1062"/>
        <v>NA</v>
      </c>
      <c r="AF1092" s="47" t="str">
        <f t="shared" si="1063"/>
        <v>NA</v>
      </c>
      <c r="AG1092" s="47" t="str">
        <f t="shared" si="1064"/>
        <v>NA</v>
      </c>
      <c r="AH1092" s="47" t="str">
        <f t="shared" si="1065"/>
        <v>NA</v>
      </c>
      <c r="AI1092" s="47" t="str">
        <f t="shared" si="1066"/>
        <v>NA</v>
      </c>
      <c r="AJ1092" s="47" t="str">
        <f t="shared" si="1067"/>
        <v>NA</v>
      </c>
      <c r="AK1092" s="47" t="str">
        <f t="shared" si="1068"/>
        <v>NA</v>
      </c>
      <c r="AL1092" s="47" t="str">
        <f t="shared" si="1069"/>
        <v>NA</v>
      </c>
      <c r="AM1092" s="47" t="str">
        <f t="shared" si="1070"/>
        <v>NA</v>
      </c>
      <c r="AN1092" s="47" t="str">
        <f t="shared" si="1071"/>
        <v>NA</v>
      </c>
      <c r="AO1092" s="47">
        <f t="shared" si="1072"/>
        <v>444</v>
      </c>
      <c r="AP1092" s="47">
        <f t="shared" si="1073"/>
        <v>460</v>
      </c>
      <c r="AQ1092" s="47">
        <f t="shared" si="1074"/>
        <v>453</v>
      </c>
      <c r="AR1092" s="47">
        <f t="shared" si="1075"/>
        <v>442</v>
      </c>
      <c r="AS1092" s="47">
        <f t="shared" si="1076"/>
        <v>452</v>
      </c>
      <c r="AT1092" s="47">
        <f t="shared" si="1077"/>
        <v>476</v>
      </c>
      <c r="AU1092" s="47">
        <f t="shared" si="1078"/>
        <v>495</v>
      </c>
      <c r="AV1092" s="47">
        <f t="shared" si="1079"/>
        <v>514</v>
      </c>
      <c r="AW1092" s="47">
        <f t="shared" si="1080"/>
        <v>550</v>
      </c>
      <c r="AX1092" s="47">
        <f t="shared" si="1081"/>
        <v>510</v>
      </c>
      <c r="AY1092" s="47">
        <f t="shared" si="1082"/>
        <v>494</v>
      </c>
      <c r="AZ1092" s="47" t="str">
        <f t="shared" si="1083"/>
        <v>NA</v>
      </c>
      <c r="BA1092" s="47" t="str">
        <f t="shared" si="1084"/>
        <v>NA</v>
      </c>
      <c r="BB1092" s="47" t="str">
        <f t="shared" si="1026"/>
        <v>NA</v>
      </c>
      <c r="BC1092" s="47" t="str">
        <f t="shared" si="1027"/>
        <v>NA</v>
      </c>
      <c r="BD1092" s="47" t="str">
        <f t="shared" si="1028"/>
        <v>NA</v>
      </c>
      <c r="BE1092" s="47" t="str">
        <f t="shared" si="1029"/>
        <v>NA</v>
      </c>
    </row>
    <row r="1093" spans="1:57" s="36" customFormat="1" ht="15" customHeight="1" x14ac:dyDescent="0.25">
      <c r="A1093" s="54" t="s">
        <v>217</v>
      </c>
      <c r="B1093" s="8" t="s">
        <v>912</v>
      </c>
      <c r="C1093" s="81" t="s">
        <v>1127</v>
      </c>
      <c r="D1093" s="37"/>
      <c r="E1093" s="37"/>
      <c r="F1093" s="37"/>
      <c r="G1093" s="37"/>
      <c r="H1093" s="37">
        <v>34883</v>
      </c>
      <c r="I1093" s="37">
        <v>41862</v>
      </c>
      <c r="J1093" s="37">
        <v>47687</v>
      </c>
      <c r="K1093" s="37">
        <v>53650</v>
      </c>
      <c r="L1093" s="37">
        <v>61823</v>
      </c>
      <c r="M1093" s="37">
        <v>70699</v>
      </c>
      <c r="N1093" s="37">
        <v>79672</v>
      </c>
      <c r="O1093" s="37">
        <v>64629</v>
      </c>
      <c r="P1093" s="37">
        <v>46790</v>
      </c>
      <c r="Q1093" s="37">
        <v>44648</v>
      </c>
      <c r="R1093" s="37">
        <v>49862</v>
      </c>
      <c r="S1093" s="37">
        <v>51154</v>
      </c>
      <c r="T1093" s="66">
        <v>52977</v>
      </c>
      <c r="U1093" s="62">
        <v>59421</v>
      </c>
      <c r="V1093" s="67">
        <v>56652</v>
      </c>
      <c r="W1093" s="67">
        <v>40285</v>
      </c>
      <c r="X1093" s="67">
        <v>43532</v>
      </c>
      <c r="Y1093" s="67"/>
      <c r="Z1093" s="67"/>
      <c r="AA1093" s="67"/>
      <c r="AB1093" s="67"/>
      <c r="AC1093" s="147">
        <v>55963</v>
      </c>
      <c r="AD1093" s="147">
        <v>60303</v>
      </c>
      <c r="AE1093" s="47" t="str">
        <f t="shared" si="1062"/>
        <v>NA</v>
      </c>
      <c r="AF1093" s="47" t="str">
        <f t="shared" si="1063"/>
        <v>NA</v>
      </c>
      <c r="AG1093" s="47" t="str">
        <f t="shared" si="1064"/>
        <v>NA</v>
      </c>
      <c r="AH1093" s="47" t="str">
        <f t="shared" si="1065"/>
        <v>NA</v>
      </c>
      <c r="AI1093" s="47">
        <f t="shared" si="1066"/>
        <v>306</v>
      </c>
      <c r="AJ1093" s="47">
        <f t="shared" si="1067"/>
        <v>310</v>
      </c>
      <c r="AK1093" s="47">
        <f t="shared" si="1068"/>
        <v>318</v>
      </c>
      <c r="AL1093" s="47">
        <f t="shared" si="1069"/>
        <v>326</v>
      </c>
      <c r="AM1093" s="47">
        <f t="shared" si="1070"/>
        <v>334</v>
      </c>
      <c r="AN1093" s="47">
        <f t="shared" si="1071"/>
        <v>336</v>
      </c>
      <c r="AO1093" s="47">
        <f t="shared" si="1072"/>
        <v>346</v>
      </c>
      <c r="AP1093" s="47">
        <f t="shared" si="1073"/>
        <v>367</v>
      </c>
      <c r="AQ1093" s="47">
        <f t="shared" si="1074"/>
        <v>426</v>
      </c>
      <c r="AR1093" s="47">
        <f t="shared" si="1075"/>
        <v>443</v>
      </c>
      <c r="AS1093" s="47">
        <f t="shared" si="1076"/>
        <v>447</v>
      </c>
      <c r="AT1093" s="47">
        <f t="shared" si="1077"/>
        <v>471</v>
      </c>
      <c r="AU1093" s="47">
        <f t="shared" si="1078"/>
        <v>486</v>
      </c>
      <c r="AV1093" s="47">
        <f t="shared" si="1079"/>
        <v>498</v>
      </c>
      <c r="AW1093" s="47">
        <f t="shared" si="1080"/>
        <v>532</v>
      </c>
      <c r="AX1093" s="47">
        <f t="shared" si="1081"/>
        <v>526</v>
      </c>
      <c r="AY1093" s="47">
        <f t="shared" si="1082"/>
        <v>542</v>
      </c>
      <c r="AZ1093" s="47" t="str">
        <f t="shared" si="1083"/>
        <v>NA</v>
      </c>
      <c r="BA1093" s="47" t="str">
        <f t="shared" si="1084"/>
        <v>NA</v>
      </c>
      <c r="BB1093" s="47" t="str">
        <f t="shared" si="1026"/>
        <v>NA</v>
      </c>
      <c r="BC1093" s="47" t="str">
        <f t="shared" si="1027"/>
        <v>NA</v>
      </c>
      <c r="BD1093" s="47">
        <f t="shared" si="1028"/>
        <v>586</v>
      </c>
      <c r="BE1093" s="47">
        <f t="shared" si="1029"/>
        <v>566</v>
      </c>
    </row>
    <row r="1094" spans="1:57" s="36" customFormat="1" ht="15" customHeight="1" x14ac:dyDescent="0.25">
      <c r="A1094" s="54" t="s">
        <v>45</v>
      </c>
      <c r="B1094" s="8" t="s">
        <v>915</v>
      </c>
      <c r="C1094" s="81" t="s">
        <v>1127</v>
      </c>
      <c r="D1094" s="37"/>
      <c r="E1094" s="37"/>
      <c r="F1094" s="37"/>
      <c r="G1094" s="37"/>
      <c r="H1094" s="37"/>
      <c r="I1094" s="37"/>
      <c r="J1094" s="37"/>
      <c r="K1094" s="37"/>
      <c r="L1094" s="37"/>
      <c r="M1094" s="37"/>
      <c r="N1094" s="37"/>
      <c r="O1094" s="37"/>
      <c r="P1094" s="37"/>
      <c r="Q1094" s="37"/>
      <c r="R1094" s="37">
        <v>16252</v>
      </c>
      <c r="S1094" s="37">
        <v>17116</v>
      </c>
      <c r="T1094" s="66">
        <v>17911</v>
      </c>
      <c r="U1094" s="62">
        <v>21305</v>
      </c>
      <c r="V1094" s="67">
        <v>25109</v>
      </c>
      <c r="W1094" s="67">
        <v>24551</v>
      </c>
      <c r="X1094" s="67">
        <v>33141</v>
      </c>
      <c r="Y1094" s="67"/>
      <c r="Z1094" s="67"/>
      <c r="AA1094" s="67"/>
      <c r="AB1094" s="67"/>
      <c r="AC1094" s="147"/>
      <c r="AD1094" s="147"/>
      <c r="AE1094" s="47" t="str">
        <f t="shared" si="1062"/>
        <v>NA</v>
      </c>
      <c r="AF1094" s="47" t="str">
        <f t="shared" si="1063"/>
        <v>NA</v>
      </c>
      <c r="AG1094" s="47" t="str">
        <f t="shared" si="1064"/>
        <v>NA</v>
      </c>
      <c r="AH1094" s="47" t="str">
        <f t="shared" si="1065"/>
        <v>NA</v>
      </c>
      <c r="AI1094" s="47" t="str">
        <f t="shared" si="1066"/>
        <v>NA</v>
      </c>
      <c r="AJ1094" s="47" t="str">
        <f t="shared" si="1067"/>
        <v>NA</v>
      </c>
      <c r="AK1094" s="47" t="str">
        <f t="shared" si="1068"/>
        <v>NA</v>
      </c>
      <c r="AL1094" s="47" t="str">
        <f t="shared" si="1069"/>
        <v>NA</v>
      </c>
      <c r="AM1094" s="47" t="str">
        <f t="shared" si="1070"/>
        <v>NA</v>
      </c>
      <c r="AN1094" s="47" t="str">
        <f t="shared" si="1071"/>
        <v>NA</v>
      </c>
      <c r="AO1094" s="47" t="str">
        <f t="shared" si="1072"/>
        <v>NA</v>
      </c>
      <c r="AP1094" s="47" t="str">
        <f t="shared" si="1073"/>
        <v>NA</v>
      </c>
      <c r="AQ1094" s="47" t="str">
        <f t="shared" si="1074"/>
        <v>NA</v>
      </c>
      <c r="AR1094" s="47" t="str">
        <f t="shared" si="1075"/>
        <v>NA</v>
      </c>
      <c r="AS1094" s="47">
        <f t="shared" si="1076"/>
        <v>667</v>
      </c>
      <c r="AT1094" s="47">
        <f t="shared" si="1077"/>
        <v>681</v>
      </c>
      <c r="AU1094" s="47">
        <f t="shared" si="1078"/>
        <v>707</v>
      </c>
      <c r="AV1094" s="47">
        <f t="shared" si="1079"/>
        <v>707</v>
      </c>
      <c r="AW1094" s="47">
        <f t="shared" si="1080"/>
        <v>721</v>
      </c>
      <c r="AX1094" s="47">
        <f t="shared" si="1081"/>
        <v>628</v>
      </c>
      <c r="AY1094" s="47">
        <f t="shared" si="1082"/>
        <v>593</v>
      </c>
      <c r="AZ1094" s="47" t="str">
        <f t="shared" si="1083"/>
        <v>NA</v>
      </c>
      <c r="BA1094" s="47" t="str">
        <f t="shared" si="1084"/>
        <v>NA</v>
      </c>
      <c r="BB1094" s="47" t="str">
        <f t="shared" si="1026"/>
        <v>NA</v>
      </c>
      <c r="BC1094" s="47" t="str">
        <f t="shared" si="1027"/>
        <v>NA</v>
      </c>
      <c r="BD1094" s="47" t="str">
        <f t="shared" si="1028"/>
        <v>NA</v>
      </c>
      <c r="BE1094" s="47" t="str">
        <f t="shared" si="1029"/>
        <v>NA</v>
      </c>
    </row>
    <row r="1095" spans="1:57" s="36" customFormat="1" ht="15" customHeight="1" x14ac:dyDescent="0.25">
      <c r="A1095" s="54" t="s">
        <v>275</v>
      </c>
      <c r="B1095" s="8" t="s">
        <v>912</v>
      </c>
      <c r="C1095" s="81" t="s">
        <v>1127</v>
      </c>
      <c r="D1095" s="37"/>
      <c r="E1095" s="37"/>
      <c r="F1095" s="37"/>
      <c r="G1095" s="37"/>
      <c r="H1095" s="37"/>
      <c r="I1095" s="37"/>
      <c r="J1095" s="37"/>
      <c r="K1095" s="37"/>
      <c r="L1095" s="37"/>
      <c r="M1095" s="37"/>
      <c r="N1095" s="37">
        <v>36407</v>
      </c>
      <c r="O1095" s="37">
        <v>37024</v>
      </c>
      <c r="P1095" s="37">
        <v>32009</v>
      </c>
      <c r="Q1095" s="37">
        <v>32507</v>
      </c>
      <c r="R1095" s="37">
        <v>37624</v>
      </c>
      <c r="S1095" s="37">
        <v>40286</v>
      </c>
      <c r="T1095" s="66">
        <v>42150</v>
      </c>
      <c r="U1095" s="62">
        <v>43562</v>
      </c>
      <c r="V1095" s="67">
        <v>39451</v>
      </c>
      <c r="W1095" s="67">
        <v>27692</v>
      </c>
      <c r="X1095" s="67">
        <v>29835</v>
      </c>
      <c r="Y1095" s="67"/>
      <c r="Z1095" s="67"/>
      <c r="AA1095" s="67"/>
      <c r="AB1095" s="67"/>
      <c r="AC1095" s="147"/>
      <c r="AD1095" s="147"/>
      <c r="AE1095" s="47" t="str">
        <f t="shared" si="1062"/>
        <v>NA</v>
      </c>
      <c r="AF1095" s="47" t="str">
        <f t="shared" si="1063"/>
        <v>NA</v>
      </c>
      <c r="AG1095" s="47" t="str">
        <f t="shared" si="1064"/>
        <v>NA</v>
      </c>
      <c r="AH1095" s="47" t="str">
        <f t="shared" si="1065"/>
        <v>NA</v>
      </c>
      <c r="AI1095" s="47" t="str">
        <f t="shared" si="1066"/>
        <v>NA</v>
      </c>
      <c r="AJ1095" s="47" t="str">
        <f t="shared" si="1067"/>
        <v>NA</v>
      </c>
      <c r="AK1095" s="47" t="str">
        <f t="shared" si="1068"/>
        <v>NA</v>
      </c>
      <c r="AL1095" s="47" t="str">
        <f t="shared" si="1069"/>
        <v>NA</v>
      </c>
      <c r="AM1095" s="47" t="str">
        <f t="shared" si="1070"/>
        <v>NA</v>
      </c>
      <c r="AN1095" s="47" t="str">
        <f t="shared" si="1071"/>
        <v>NA</v>
      </c>
      <c r="AO1095" s="47">
        <f t="shared" si="1072"/>
        <v>486</v>
      </c>
      <c r="AP1095" s="47">
        <f t="shared" si="1073"/>
        <v>478</v>
      </c>
      <c r="AQ1095" s="47">
        <f t="shared" si="1074"/>
        <v>514</v>
      </c>
      <c r="AR1095" s="47">
        <f t="shared" si="1075"/>
        <v>522</v>
      </c>
      <c r="AS1095" s="47">
        <f t="shared" si="1076"/>
        <v>519</v>
      </c>
      <c r="AT1095" s="47">
        <f t="shared" si="1077"/>
        <v>522</v>
      </c>
      <c r="AU1095" s="47">
        <f t="shared" si="1078"/>
        <v>542</v>
      </c>
      <c r="AV1095" s="47">
        <f t="shared" si="1079"/>
        <v>573</v>
      </c>
      <c r="AW1095" s="47">
        <f t="shared" si="1080"/>
        <v>628</v>
      </c>
      <c r="AX1095" s="47">
        <f t="shared" si="1081"/>
        <v>613</v>
      </c>
      <c r="AY1095" s="47">
        <f t="shared" si="1082"/>
        <v>617</v>
      </c>
      <c r="AZ1095" s="47" t="str">
        <f t="shared" si="1083"/>
        <v>NA</v>
      </c>
      <c r="BA1095" s="47" t="str">
        <f t="shared" si="1084"/>
        <v>NA</v>
      </c>
      <c r="BB1095" s="47" t="str">
        <f t="shared" si="1026"/>
        <v>NA</v>
      </c>
      <c r="BC1095" s="47" t="str">
        <f t="shared" si="1027"/>
        <v>NA</v>
      </c>
      <c r="BD1095" s="47" t="str">
        <f t="shared" si="1028"/>
        <v>NA</v>
      </c>
      <c r="BE1095" s="47" t="str">
        <f t="shared" si="1029"/>
        <v>NA</v>
      </c>
    </row>
    <row r="1096" spans="1:57" s="36" customFormat="1" ht="15" customHeight="1" x14ac:dyDescent="0.25">
      <c r="A1096" s="233" t="s">
        <v>184</v>
      </c>
      <c r="B1096" s="8" t="s">
        <v>921</v>
      </c>
      <c r="C1096" s="81" t="s">
        <v>1127</v>
      </c>
      <c r="D1096" s="37"/>
      <c r="E1096" s="37"/>
      <c r="F1096" s="37"/>
      <c r="G1096" s="37"/>
      <c r="H1096" s="37"/>
      <c r="I1096" s="37"/>
      <c r="J1096" s="37"/>
      <c r="K1096" s="37"/>
      <c r="L1096" s="37"/>
      <c r="M1096" s="37"/>
      <c r="N1096" s="37"/>
      <c r="O1096" s="37"/>
      <c r="P1096" s="37"/>
      <c r="Q1096" s="37"/>
      <c r="R1096" s="37"/>
      <c r="S1096" s="37"/>
      <c r="T1096" s="66"/>
      <c r="U1096" s="62"/>
      <c r="V1096" s="67">
        <v>27125</v>
      </c>
      <c r="W1096" s="67">
        <v>25966</v>
      </c>
      <c r="X1096" s="67">
        <v>28068</v>
      </c>
      <c r="Y1096" s="67"/>
      <c r="Z1096" s="67"/>
      <c r="AA1096" s="67"/>
      <c r="AB1096" s="67"/>
      <c r="AC1096" s="147"/>
      <c r="AD1096" s="147"/>
      <c r="AE1096" s="47" t="str">
        <f t="shared" si="1062"/>
        <v>NA</v>
      </c>
      <c r="AF1096" s="47" t="str">
        <f t="shared" si="1063"/>
        <v>NA</v>
      </c>
      <c r="AG1096" s="47" t="str">
        <f t="shared" si="1064"/>
        <v>NA</v>
      </c>
      <c r="AH1096" s="47" t="str">
        <f t="shared" si="1065"/>
        <v>NA</v>
      </c>
      <c r="AI1096" s="47" t="str">
        <f t="shared" si="1066"/>
        <v>NA</v>
      </c>
      <c r="AJ1096" s="47" t="str">
        <f t="shared" si="1067"/>
        <v>NA</v>
      </c>
      <c r="AK1096" s="47" t="str">
        <f t="shared" si="1068"/>
        <v>NA</v>
      </c>
      <c r="AL1096" s="47" t="str">
        <f t="shared" si="1069"/>
        <v>NA</v>
      </c>
      <c r="AM1096" s="47" t="str">
        <f t="shared" si="1070"/>
        <v>NA</v>
      </c>
      <c r="AN1096" s="47" t="str">
        <f t="shared" si="1071"/>
        <v>NA</v>
      </c>
      <c r="AO1096" s="47" t="str">
        <f t="shared" si="1072"/>
        <v>NA</v>
      </c>
      <c r="AP1096" s="47" t="str">
        <f t="shared" si="1073"/>
        <v>NA</v>
      </c>
      <c r="AQ1096" s="47" t="str">
        <f t="shared" si="1074"/>
        <v>NA</v>
      </c>
      <c r="AR1096" s="47" t="str">
        <f t="shared" si="1075"/>
        <v>NA</v>
      </c>
      <c r="AS1096" s="47" t="str">
        <f t="shared" si="1076"/>
        <v>NA</v>
      </c>
      <c r="AT1096" s="47" t="str">
        <f t="shared" si="1077"/>
        <v>NA</v>
      </c>
      <c r="AU1096" s="47" t="str">
        <f t="shared" si="1078"/>
        <v>NA</v>
      </c>
      <c r="AV1096" s="47" t="str">
        <f t="shared" si="1079"/>
        <v>NA</v>
      </c>
      <c r="AW1096" s="47">
        <f t="shared" si="1080"/>
        <v>697</v>
      </c>
      <c r="AX1096" s="47">
        <f t="shared" si="1081"/>
        <v>620</v>
      </c>
      <c r="AY1096" s="47">
        <f t="shared" si="1082"/>
        <v>628</v>
      </c>
      <c r="AZ1096" s="47" t="str">
        <f t="shared" si="1083"/>
        <v>NA</v>
      </c>
      <c r="BA1096" s="47" t="str">
        <f t="shared" si="1084"/>
        <v>NA</v>
      </c>
      <c r="BB1096" s="47" t="str">
        <f t="shared" si="1026"/>
        <v>NA</v>
      </c>
      <c r="BC1096" s="47" t="str">
        <f t="shared" si="1027"/>
        <v>NA</v>
      </c>
      <c r="BD1096" s="47" t="str">
        <f t="shared" si="1028"/>
        <v>NA</v>
      </c>
      <c r="BE1096" s="47" t="str">
        <f t="shared" si="1029"/>
        <v>NA</v>
      </c>
    </row>
    <row r="1097" spans="1:57" s="36" customFormat="1" ht="15" customHeight="1" x14ac:dyDescent="0.25">
      <c r="A1097" s="54" t="s">
        <v>255</v>
      </c>
      <c r="B1097" s="8" t="s">
        <v>921</v>
      </c>
      <c r="C1097" s="81" t="s">
        <v>1127</v>
      </c>
      <c r="D1097" s="37"/>
      <c r="E1097" s="37"/>
      <c r="F1097" s="37"/>
      <c r="G1097" s="37"/>
      <c r="H1097" s="37"/>
      <c r="I1097" s="37"/>
      <c r="J1097" s="37"/>
      <c r="K1097" s="37"/>
      <c r="L1097" s="37"/>
      <c r="M1097" s="37"/>
      <c r="N1097" s="37">
        <v>16338</v>
      </c>
      <c r="O1097" s="37">
        <v>15170</v>
      </c>
      <c r="P1097" s="37">
        <v>16501</v>
      </c>
      <c r="Q1097" s="37">
        <v>17489</v>
      </c>
      <c r="R1097" s="37">
        <v>19896</v>
      </c>
      <c r="S1097" s="37">
        <v>21349</v>
      </c>
      <c r="T1097" s="66">
        <v>24500</v>
      </c>
      <c r="U1097" s="62">
        <v>28081</v>
      </c>
      <c r="V1097" s="67">
        <v>25537</v>
      </c>
      <c r="W1097" s="67">
        <v>24333</v>
      </c>
      <c r="X1097" s="67">
        <v>27224</v>
      </c>
      <c r="Y1097" s="67"/>
      <c r="Z1097" s="67"/>
      <c r="AA1097" s="67"/>
      <c r="AB1097" s="67"/>
      <c r="AC1097" s="147"/>
      <c r="AD1097" s="147"/>
      <c r="AE1097" s="47" t="str">
        <f t="shared" si="1062"/>
        <v>NA</v>
      </c>
      <c r="AF1097" s="47" t="str">
        <f t="shared" si="1063"/>
        <v>NA</v>
      </c>
      <c r="AG1097" s="47" t="str">
        <f t="shared" si="1064"/>
        <v>NA</v>
      </c>
      <c r="AH1097" s="47" t="str">
        <f t="shared" si="1065"/>
        <v>NA</v>
      </c>
      <c r="AI1097" s="47" t="str">
        <f t="shared" si="1066"/>
        <v>NA</v>
      </c>
      <c r="AJ1097" s="47" t="str">
        <f t="shared" si="1067"/>
        <v>NA</v>
      </c>
      <c r="AK1097" s="47" t="str">
        <f t="shared" si="1068"/>
        <v>NA</v>
      </c>
      <c r="AL1097" s="47" t="str">
        <f t="shared" si="1069"/>
        <v>NA</v>
      </c>
      <c r="AM1097" s="47" t="str">
        <f t="shared" si="1070"/>
        <v>NA</v>
      </c>
      <c r="AN1097" s="47" t="str">
        <f t="shared" si="1071"/>
        <v>NA</v>
      </c>
      <c r="AO1097" s="47">
        <f t="shared" si="1072"/>
        <v>585</v>
      </c>
      <c r="AP1097" s="47">
        <f t="shared" si="1073"/>
        <v>598</v>
      </c>
      <c r="AQ1097" s="47">
        <f t="shared" si="1074"/>
        <v>623</v>
      </c>
      <c r="AR1097" s="47">
        <f t="shared" si="1075"/>
        <v>643</v>
      </c>
      <c r="AS1097" s="47">
        <f t="shared" si="1076"/>
        <v>638</v>
      </c>
      <c r="AT1097" s="47">
        <f t="shared" si="1077"/>
        <v>645</v>
      </c>
      <c r="AU1097" s="47">
        <f t="shared" si="1078"/>
        <v>652</v>
      </c>
      <c r="AV1097" s="47">
        <f t="shared" si="1079"/>
        <v>655</v>
      </c>
      <c r="AW1097" s="47">
        <f t="shared" si="1080"/>
        <v>715</v>
      </c>
      <c r="AX1097" s="47">
        <f t="shared" si="1081"/>
        <v>631</v>
      </c>
      <c r="AY1097" s="47">
        <f t="shared" si="1082"/>
        <v>631</v>
      </c>
      <c r="AZ1097" s="47" t="str">
        <f t="shared" si="1083"/>
        <v>NA</v>
      </c>
      <c r="BA1097" s="47" t="str">
        <f t="shared" si="1084"/>
        <v>NA</v>
      </c>
      <c r="BB1097" s="47" t="str">
        <f t="shared" si="1026"/>
        <v>NA</v>
      </c>
      <c r="BC1097" s="47" t="str">
        <f t="shared" si="1027"/>
        <v>NA</v>
      </c>
      <c r="BD1097" s="47" t="str">
        <f t="shared" si="1028"/>
        <v>NA</v>
      </c>
      <c r="BE1097" s="47" t="str">
        <f t="shared" si="1029"/>
        <v>NA</v>
      </c>
    </row>
    <row r="1098" spans="1:57" s="36" customFormat="1" ht="15" customHeight="1" x14ac:dyDescent="0.25">
      <c r="A1098" s="54" t="s">
        <v>2088</v>
      </c>
      <c r="B1098" s="82" t="s">
        <v>907</v>
      </c>
      <c r="C1098" s="81" t="s">
        <v>1127</v>
      </c>
      <c r="D1098" s="37"/>
      <c r="E1098" s="37"/>
      <c r="F1098" s="37"/>
      <c r="G1098" s="37"/>
      <c r="H1098" s="37"/>
      <c r="I1098" s="37"/>
      <c r="J1098" s="37"/>
      <c r="K1098" s="37"/>
      <c r="L1098" s="37"/>
      <c r="M1098" s="37"/>
      <c r="N1098" s="37"/>
      <c r="O1098" s="37"/>
      <c r="P1098" s="37"/>
      <c r="Q1098" s="37"/>
      <c r="R1098" s="37"/>
      <c r="S1098" s="37"/>
      <c r="T1098" s="66"/>
      <c r="U1098" s="62"/>
      <c r="V1098" s="67"/>
      <c r="W1098" s="67"/>
      <c r="X1098" s="67">
        <v>26371</v>
      </c>
      <c r="Y1098" s="67"/>
      <c r="Z1098" s="67"/>
      <c r="AA1098" s="67"/>
      <c r="AB1098" s="67"/>
      <c r="AC1098" s="147"/>
      <c r="AD1098" s="147"/>
      <c r="AE1098" s="47" t="str">
        <f t="shared" si="1062"/>
        <v>NA</v>
      </c>
      <c r="AF1098" s="47" t="str">
        <f t="shared" si="1063"/>
        <v>NA</v>
      </c>
      <c r="AG1098" s="47" t="str">
        <f t="shared" si="1064"/>
        <v>NA</v>
      </c>
      <c r="AH1098" s="47" t="str">
        <f t="shared" si="1065"/>
        <v>NA</v>
      </c>
      <c r="AI1098" s="47" t="str">
        <f t="shared" si="1066"/>
        <v>NA</v>
      </c>
      <c r="AJ1098" s="47" t="str">
        <f t="shared" si="1067"/>
        <v>NA</v>
      </c>
      <c r="AK1098" s="47" t="str">
        <f t="shared" si="1068"/>
        <v>NA</v>
      </c>
      <c r="AL1098" s="47" t="str">
        <f t="shared" si="1069"/>
        <v>NA</v>
      </c>
      <c r="AM1098" s="47" t="str">
        <f t="shared" si="1070"/>
        <v>NA</v>
      </c>
      <c r="AN1098" s="47" t="str">
        <f t="shared" si="1071"/>
        <v>NA</v>
      </c>
      <c r="AO1098" s="47" t="str">
        <f t="shared" si="1072"/>
        <v>NA</v>
      </c>
      <c r="AP1098" s="47" t="str">
        <f t="shared" si="1073"/>
        <v>NA</v>
      </c>
      <c r="AQ1098" s="47" t="str">
        <f t="shared" si="1074"/>
        <v>NA</v>
      </c>
      <c r="AR1098" s="47" t="str">
        <f t="shared" si="1075"/>
        <v>NA</v>
      </c>
      <c r="AS1098" s="47" t="str">
        <f t="shared" si="1076"/>
        <v>NA</v>
      </c>
      <c r="AT1098" s="47" t="str">
        <f t="shared" si="1077"/>
        <v>NA</v>
      </c>
      <c r="AU1098" s="47" t="str">
        <f t="shared" si="1078"/>
        <v>NA</v>
      </c>
      <c r="AV1098" s="47" t="str">
        <f t="shared" si="1079"/>
        <v>NA</v>
      </c>
      <c r="AW1098" s="47" t="str">
        <f t="shared" si="1080"/>
        <v>NA</v>
      </c>
      <c r="AX1098" s="47" t="str">
        <f t="shared" si="1081"/>
        <v>NA</v>
      </c>
      <c r="AY1098" s="47">
        <f t="shared" si="1082"/>
        <v>634</v>
      </c>
      <c r="AZ1098" s="47" t="str">
        <f t="shared" si="1083"/>
        <v>NA</v>
      </c>
      <c r="BA1098" s="47" t="str">
        <f t="shared" si="1084"/>
        <v>NA</v>
      </c>
      <c r="BB1098" s="47" t="str">
        <f t="shared" si="1026"/>
        <v>NA</v>
      </c>
      <c r="BC1098" s="47" t="str">
        <f t="shared" si="1027"/>
        <v>NA</v>
      </c>
      <c r="BD1098" s="47" t="str">
        <f t="shared" si="1028"/>
        <v>NA</v>
      </c>
      <c r="BE1098" s="47" t="str">
        <f t="shared" si="1029"/>
        <v>NA</v>
      </c>
    </row>
    <row r="1099" spans="1:57" s="36" customFormat="1" ht="15" customHeight="1" x14ac:dyDescent="0.25">
      <c r="A1099" s="82" t="s">
        <v>2131</v>
      </c>
      <c r="B1099" s="82" t="s">
        <v>921</v>
      </c>
      <c r="C1099" s="81" t="s">
        <v>1127</v>
      </c>
      <c r="D1099" s="115"/>
      <c r="E1099" s="115"/>
      <c r="F1099" s="115"/>
      <c r="G1099" s="115"/>
      <c r="H1099" s="115"/>
      <c r="I1099" s="115"/>
      <c r="J1099" s="115"/>
      <c r="K1099" s="115"/>
      <c r="L1099" s="115"/>
      <c r="M1099" s="115"/>
      <c r="N1099" s="115"/>
      <c r="O1099" s="115"/>
      <c r="P1099" s="115"/>
      <c r="Q1099" s="115"/>
      <c r="R1099" s="115"/>
      <c r="S1099" s="115"/>
      <c r="T1099" s="115"/>
      <c r="U1099" s="116"/>
      <c r="V1099" s="117"/>
      <c r="W1099" s="117">
        <v>15161</v>
      </c>
      <c r="X1099" s="117">
        <v>20894</v>
      </c>
      <c r="Y1099" s="117"/>
      <c r="Z1099" s="117"/>
      <c r="AA1099" s="117"/>
      <c r="AB1099" s="117"/>
      <c r="AC1099" s="147"/>
      <c r="AD1099" s="147"/>
      <c r="AE1099" s="47" t="str">
        <f t="shared" si="1062"/>
        <v>NA</v>
      </c>
      <c r="AF1099" s="47" t="str">
        <f t="shared" si="1063"/>
        <v>NA</v>
      </c>
      <c r="AG1099" s="47" t="str">
        <f t="shared" si="1064"/>
        <v>NA</v>
      </c>
      <c r="AH1099" s="47" t="str">
        <f t="shared" si="1065"/>
        <v>NA</v>
      </c>
      <c r="AI1099" s="47" t="str">
        <f t="shared" si="1066"/>
        <v>NA</v>
      </c>
      <c r="AJ1099" s="47" t="str">
        <f t="shared" si="1067"/>
        <v>NA</v>
      </c>
      <c r="AK1099" s="47" t="str">
        <f t="shared" si="1068"/>
        <v>NA</v>
      </c>
      <c r="AL1099" s="47" t="str">
        <f t="shared" si="1069"/>
        <v>NA</v>
      </c>
      <c r="AM1099" s="47" t="str">
        <f t="shared" si="1070"/>
        <v>NA</v>
      </c>
      <c r="AN1099" s="47" t="str">
        <f t="shared" si="1071"/>
        <v>NA</v>
      </c>
      <c r="AO1099" s="47" t="str">
        <f t="shared" si="1072"/>
        <v>NA</v>
      </c>
      <c r="AP1099" s="47" t="str">
        <f t="shared" si="1073"/>
        <v>NA</v>
      </c>
      <c r="AQ1099" s="47" t="str">
        <f t="shared" si="1074"/>
        <v>NA</v>
      </c>
      <c r="AR1099" s="47" t="str">
        <f t="shared" si="1075"/>
        <v>NA</v>
      </c>
      <c r="AS1099" s="47" t="str">
        <f t="shared" si="1076"/>
        <v>NA</v>
      </c>
      <c r="AT1099" s="47" t="str">
        <f t="shared" si="1077"/>
        <v>NA</v>
      </c>
      <c r="AU1099" s="47" t="str">
        <f t="shared" si="1078"/>
        <v>NA</v>
      </c>
      <c r="AV1099" s="47" t="str">
        <f t="shared" si="1079"/>
        <v>NA</v>
      </c>
      <c r="AW1099" s="47" t="str">
        <f t="shared" si="1080"/>
        <v>NA</v>
      </c>
      <c r="AX1099" s="47">
        <f t="shared" si="1081"/>
        <v>706</v>
      </c>
      <c r="AY1099" s="47">
        <f t="shared" si="1082"/>
        <v>675</v>
      </c>
      <c r="AZ1099" s="47" t="str">
        <f t="shared" si="1083"/>
        <v>NA</v>
      </c>
      <c r="BA1099" s="47" t="str">
        <f t="shared" si="1084"/>
        <v>NA</v>
      </c>
      <c r="BB1099" s="47" t="str">
        <f t="shared" si="1026"/>
        <v>NA</v>
      </c>
      <c r="BC1099" s="47" t="str">
        <f t="shared" si="1027"/>
        <v>NA</v>
      </c>
      <c r="BD1099" s="47" t="str">
        <f t="shared" si="1028"/>
        <v>NA</v>
      </c>
      <c r="BE1099" s="47" t="str">
        <f t="shared" si="1029"/>
        <v>NA</v>
      </c>
    </row>
    <row r="1100" spans="1:57" s="36" customFormat="1" ht="15" customHeight="1" x14ac:dyDescent="0.25">
      <c r="A1100" s="54" t="s">
        <v>967</v>
      </c>
      <c r="B1100" s="8" t="s">
        <v>912</v>
      </c>
      <c r="C1100" s="81" t="s">
        <v>1127</v>
      </c>
      <c r="D1100" s="37"/>
      <c r="E1100" s="37"/>
      <c r="F1100" s="37"/>
      <c r="G1100" s="37"/>
      <c r="H1100" s="37"/>
      <c r="I1100" s="37"/>
      <c r="J1100" s="37"/>
      <c r="K1100" s="37"/>
      <c r="L1100" s="37"/>
      <c r="M1100" s="37"/>
      <c r="N1100" s="37"/>
      <c r="O1100" s="98"/>
      <c r="P1100" s="98"/>
      <c r="Q1100" s="37">
        <v>12024</v>
      </c>
      <c r="R1100" s="37">
        <v>14985</v>
      </c>
      <c r="S1100" s="37">
        <v>16738</v>
      </c>
      <c r="T1100" s="66">
        <v>18737</v>
      </c>
      <c r="U1100" s="133">
        <f>((V1100-T1100)/2)+T1100</f>
        <v>19493</v>
      </c>
      <c r="V1100" s="67">
        <v>20249</v>
      </c>
      <c r="W1100" s="67">
        <v>17137</v>
      </c>
      <c r="X1100" s="67">
        <v>18686</v>
      </c>
      <c r="Y1100" s="67"/>
      <c r="Z1100" s="67"/>
      <c r="AA1100" s="67"/>
      <c r="AB1100" s="67"/>
      <c r="AC1100" s="147"/>
      <c r="AD1100" s="147"/>
      <c r="AE1100" s="47" t="str">
        <f t="shared" si="1062"/>
        <v>NA</v>
      </c>
      <c r="AF1100" s="47" t="str">
        <f t="shared" si="1063"/>
        <v>NA</v>
      </c>
      <c r="AG1100" s="47" t="str">
        <f t="shared" si="1064"/>
        <v>NA</v>
      </c>
      <c r="AH1100" s="47" t="str">
        <f t="shared" si="1065"/>
        <v>NA</v>
      </c>
      <c r="AI1100" s="47" t="str">
        <f t="shared" si="1066"/>
        <v>NA</v>
      </c>
      <c r="AJ1100" s="47" t="str">
        <f t="shared" si="1067"/>
        <v>NA</v>
      </c>
      <c r="AK1100" s="47" t="str">
        <f t="shared" si="1068"/>
        <v>NA</v>
      </c>
      <c r="AL1100" s="47" t="str">
        <f t="shared" si="1069"/>
        <v>NA</v>
      </c>
      <c r="AM1100" s="47" t="str">
        <f t="shared" si="1070"/>
        <v>NA</v>
      </c>
      <c r="AN1100" s="47" t="str">
        <f t="shared" si="1071"/>
        <v>NA</v>
      </c>
      <c r="AO1100" s="47" t="str">
        <f t="shared" si="1072"/>
        <v>NA</v>
      </c>
      <c r="AP1100" s="47" t="str">
        <f t="shared" si="1073"/>
        <v>NA</v>
      </c>
      <c r="AQ1100" s="47" t="str">
        <f t="shared" si="1074"/>
        <v>NA</v>
      </c>
      <c r="AR1100" s="47">
        <f t="shared" si="1075"/>
        <v>691</v>
      </c>
      <c r="AS1100" s="47">
        <f t="shared" si="1076"/>
        <v>673</v>
      </c>
      <c r="AT1100" s="47">
        <f t="shared" si="1077"/>
        <v>683</v>
      </c>
      <c r="AU1100" s="47">
        <f t="shared" si="1078"/>
        <v>703</v>
      </c>
      <c r="AV1100" s="47">
        <f t="shared" si="1079"/>
        <v>724</v>
      </c>
      <c r="AW1100" s="47">
        <f t="shared" si="1080"/>
        <v>767</v>
      </c>
      <c r="AX1100" s="47">
        <f t="shared" si="1081"/>
        <v>686</v>
      </c>
      <c r="AY1100" s="47">
        <f t="shared" si="1082"/>
        <v>693</v>
      </c>
      <c r="AZ1100" s="47" t="str">
        <f t="shared" si="1083"/>
        <v>NA</v>
      </c>
      <c r="BA1100" s="47" t="str">
        <f t="shared" si="1084"/>
        <v>NA</v>
      </c>
      <c r="BB1100" s="47" t="str">
        <f t="shared" si="1026"/>
        <v>NA</v>
      </c>
      <c r="BC1100" s="47" t="str">
        <f t="shared" si="1027"/>
        <v>NA</v>
      </c>
      <c r="BD1100" s="47" t="str">
        <f t="shared" si="1028"/>
        <v>NA</v>
      </c>
      <c r="BE1100" s="47" t="str">
        <f t="shared" si="1029"/>
        <v>NA</v>
      </c>
    </row>
    <row r="1101" spans="1:57" s="36" customFormat="1" ht="15" customHeight="1" x14ac:dyDescent="0.25">
      <c r="A1101" s="54" t="s">
        <v>421</v>
      </c>
      <c r="B1101" s="8" t="s">
        <v>912</v>
      </c>
      <c r="C1101" s="81" t="s">
        <v>1127</v>
      </c>
      <c r="D1101" s="37"/>
      <c r="E1101" s="37"/>
      <c r="F1101" s="37"/>
      <c r="G1101" s="37"/>
      <c r="H1101" s="37"/>
      <c r="I1101" s="37"/>
      <c r="J1101" s="37"/>
      <c r="K1101" s="37"/>
      <c r="L1101" s="37"/>
      <c r="M1101" s="37"/>
      <c r="N1101" s="37"/>
      <c r="O1101" s="37">
        <v>9722</v>
      </c>
      <c r="P1101" s="37">
        <v>9908</v>
      </c>
      <c r="Q1101" s="37">
        <v>10726</v>
      </c>
      <c r="R1101" s="37">
        <v>12612</v>
      </c>
      <c r="S1101" s="37">
        <v>13461</v>
      </c>
      <c r="T1101" s="66"/>
      <c r="U1101" s="62"/>
      <c r="V1101" s="67"/>
      <c r="W1101" s="67">
        <v>13491</v>
      </c>
      <c r="X1101" s="67">
        <v>17691</v>
      </c>
      <c r="Y1101" s="67"/>
      <c r="Z1101" s="67"/>
      <c r="AA1101" s="67"/>
      <c r="AB1101" s="67"/>
      <c r="AC1101" s="147">
        <v>28972</v>
      </c>
      <c r="AD1101" s="147">
        <v>29301</v>
      </c>
      <c r="AE1101" s="47" t="str">
        <f t="shared" si="1062"/>
        <v>NA</v>
      </c>
      <c r="AF1101" s="47" t="str">
        <f t="shared" si="1063"/>
        <v>NA</v>
      </c>
      <c r="AG1101" s="47" t="str">
        <f t="shared" si="1064"/>
        <v>NA</v>
      </c>
      <c r="AH1101" s="47" t="str">
        <f t="shared" si="1065"/>
        <v>NA</v>
      </c>
      <c r="AI1101" s="47" t="str">
        <f t="shared" si="1066"/>
        <v>NA</v>
      </c>
      <c r="AJ1101" s="47" t="str">
        <f t="shared" si="1067"/>
        <v>NA</v>
      </c>
      <c r="AK1101" s="47" t="str">
        <f t="shared" si="1068"/>
        <v>NA</v>
      </c>
      <c r="AL1101" s="47" t="str">
        <f t="shared" si="1069"/>
        <v>NA</v>
      </c>
      <c r="AM1101" s="47" t="str">
        <f t="shared" si="1070"/>
        <v>NA</v>
      </c>
      <c r="AN1101" s="47" t="str">
        <f t="shared" si="1071"/>
        <v>NA</v>
      </c>
      <c r="AO1101" s="47" t="str">
        <f t="shared" si="1072"/>
        <v>NA</v>
      </c>
      <c r="AP1101" s="47">
        <f t="shared" si="1073"/>
        <v>621</v>
      </c>
      <c r="AQ1101" s="47">
        <f t="shared" si="1074"/>
        <v>671</v>
      </c>
      <c r="AR1101" s="47">
        <f t="shared" si="1075"/>
        <v>701</v>
      </c>
      <c r="AS1101" s="47">
        <f t="shared" si="1076"/>
        <v>693</v>
      </c>
      <c r="AT1101" s="47">
        <f t="shared" si="1077"/>
        <v>702</v>
      </c>
      <c r="AU1101" s="47" t="str">
        <f t="shared" si="1078"/>
        <v>NA</v>
      </c>
      <c r="AV1101" s="47" t="str">
        <f t="shared" si="1079"/>
        <v>NA</v>
      </c>
      <c r="AW1101" s="47" t="str">
        <f t="shared" si="1080"/>
        <v>NA</v>
      </c>
      <c r="AX1101" s="47">
        <f t="shared" si="1081"/>
        <v>721</v>
      </c>
      <c r="AY1101" s="47">
        <f t="shared" si="1082"/>
        <v>701</v>
      </c>
      <c r="AZ1101" s="47" t="str">
        <f t="shared" si="1083"/>
        <v>NA</v>
      </c>
      <c r="BA1101" s="47" t="str">
        <f t="shared" si="1084"/>
        <v>NA</v>
      </c>
      <c r="BB1101" s="47" t="str">
        <f t="shared" si="1026"/>
        <v>NA</v>
      </c>
      <c r="BC1101" s="47" t="str">
        <f t="shared" si="1027"/>
        <v>NA</v>
      </c>
      <c r="BD1101" s="47">
        <f t="shared" si="1028"/>
        <v>700</v>
      </c>
      <c r="BE1101" s="47">
        <f t="shared" si="1029"/>
        <v>701</v>
      </c>
    </row>
    <row r="1102" spans="1:57" s="36" customFormat="1" ht="15" customHeight="1" x14ac:dyDescent="0.25">
      <c r="A1102" s="54" t="s">
        <v>400</v>
      </c>
      <c r="B1102" s="8" t="s">
        <v>908</v>
      </c>
      <c r="C1102" s="81" t="s">
        <v>1127</v>
      </c>
      <c r="D1102" s="37"/>
      <c r="E1102" s="37"/>
      <c r="F1102" s="37"/>
      <c r="G1102" s="37"/>
      <c r="H1102" s="37"/>
      <c r="I1102" s="37"/>
      <c r="J1102" s="37"/>
      <c r="K1102" s="37"/>
      <c r="L1102" s="37"/>
      <c r="M1102" s="37"/>
      <c r="N1102" s="37"/>
      <c r="O1102" s="37">
        <v>11742</v>
      </c>
      <c r="P1102" s="37">
        <v>11172</v>
      </c>
      <c r="Q1102" s="37">
        <v>11882</v>
      </c>
      <c r="R1102" s="37">
        <v>13254</v>
      </c>
      <c r="S1102" s="37">
        <v>14821</v>
      </c>
      <c r="T1102" s="66">
        <v>16147</v>
      </c>
      <c r="U1102" s="62">
        <v>19952</v>
      </c>
      <c r="V1102" s="67">
        <v>18110</v>
      </c>
      <c r="W1102" s="67">
        <v>15503</v>
      </c>
      <c r="X1102" s="67">
        <v>15495</v>
      </c>
      <c r="Y1102" s="67"/>
      <c r="Z1102" s="67"/>
      <c r="AA1102" s="67"/>
      <c r="AB1102" s="67"/>
      <c r="AC1102" s="147"/>
      <c r="AD1102" s="147"/>
      <c r="AE1102" s="47" t="str">
        <f t="shared" si="1062"/>
        <v>NA</v>
      </c>
      <c r="AF1102" s="47" t="str">
        <f t="shared" si="1063"/>
        <v>NA</v>
      </c>
      <c r="AG1102" s="47" t="str">
        <f t="shared" si="1064"/>
        <v>NA</v>
      </c>
      <c r="AH1102" s="47" t="str">
        <f t="shared" si="1065"/>
        <v>NA</v>
      </c>
      <c r="AI1102" s="47" t="str">
        <f t="shared" si="1066"/>
        <v>NA</v>
      </c>
      <c r="AJ1102" s="47" t="str">
        <f t="shared" si="1067"/>
        <v>NA</v>
      </c>
      <c r="AK1102" s="47" t="str">
        <f t="shared" si="1068"/>
        <v>NA</v>
      </c>
      <c r="AL1102" s="47" t="str">
        <f t="shared" si="1069"/>
        <v>NA</v>
      </c>
      <c r="AM1102" s="47" t="str">
        <f t="shared" si="1070"/>
        <v>NA</v>
      </c>
      <c r="AN1102" s="47" t="str">
        <f t="shared" si="1071"/>
        <v>NA</v>
      </c>
      <c r="AO1102" s="47" t="str">
        <f t="shared" si="1072"/>
        <v>NA</v>
      </c>
      <c r="AP1102" s="47">
        <f t="shared" si="1073"/>
        <v>613</v>
      </c>
      <c r="AQ1102" s="47">
        <f t="shared" si="1074"/>
        <v>659</v>
      </c>
      <c r="AR1102" s="47">
        <f t="shared" si="1075"/>
        <v>693</v>
      </c>
      <c r="AS1102" s="47">
        <f t="shared" si="1076"/>
        <v>686</v>
      </c>
      <c r="AT1102" s="47">
        <f t="shared" si="1077"/>
        <v>695</v>
      </c>
      <c r="AU1102" s="47">
        <f t="shared" si="1078"/>
        <v>723</v>
      </c>
      <c r="AV1102" s="47">
        <f t="shared" si="1079"/>
        <v>719</v>
      </c>
      <c r="AW1102" s="47">
        <f t="shared" si="1080"/>
        <v>783</v>
      </c>
      <c r="AX1102" s="47">
        <f t="shared" si="1081"/>
        <v>704</v>
      </c>
      <c r="AY1102" s="47">
        <f t="shared" si="1082"/>
        <v>723</v>
      </c>
      <c r="AZ1102" s="47" t="str">
        <f t="shared" si="1083"/>
        <v>NA</v>
      </c>
      <c r="BA1102" s="47" t="str">
        <f t="shared" si="1084"/>
        <v>NA</v>
      </c>
      <c r="BB1102" s="47" t="str">
        <f t="shared" si="1026"/>
        <v>NA</v>
      </c>
      <c r="BC1102" s="47" t="str">
        <f t="shared" si="1027"/>
        <v>NA</v>
      </c>
      <c r="BD1102" s="47" t="str">
        <f t="shared" si="1028"/>
        <v>NA</v>
      </c>
      <c r="BE1102" s="47" t="str">
        <f t="shared" si="1029"/>
        <v>NA</v>
      </c>
    </row>
    <row r="1103" spans="1:57" s="36" customFormat="1" ht="15" customHeight="1" x14ac:dyDescent="0.25">
      <c r="A1103" s="54" t="s">
        <v>470</v>
      </c>
      <c r="B1103" s="8" t="s">
        <v>915</v>
      </c>
      <c r="C1103" s="81" t="s">
        <v>1127</v>
      </c>
      <c r="D1103" s="37"/>
      <c r="E1103" s="37"/>
      <c r="F1103" s="37"/>
      <c r="G1103" s="37"/>
      <c r="H1103" s="37"/>
      <c r="I1103" s="37"/>
      <c r="J1103" s="37"/>
      <c r="K1103" s="37"/>
      <c r="L1103" s="37"/>
      <c r="M1103" s="37"/>
      <c r="N1103" s="37"/>
      <c r="O1103" s="37"/>
      <c r="P1103" s="37"/>
      <c r="Q1103" s="37"/>
      <c r="R1103" s="37"/>
      <c r="S1103" s="37"/>
      <c r="T1103" s="66"/>
      <c r="U1103" s="62">
        <v>10578</v>
      </c>
      <c r="V1103" s="67">
        <v>10454</v>
      </c>
      <c r="W1103" s="67">
        <v>9904</v>
      </c>
      <c r="X1103" s="67">
        <v>11155</v>
      </c>
      <c r="Y1103" s="67"/>
      <c r="Z1103" s="67"/>
      <c r="AA1103" s="67"/>
      <c r="AB1103" s="67"/>
      <c r="AC1103" s="147"/>
      <c r="AD1103" s="147"/>
      <c r="AE1103" s="47" t="str">
        <f t="shared" si="1062"/>
        <v>NA</v>
      </c>
      <c r="AF1103" s="47" t="str">
        <f t="shared" si="1063"/>
        <v>NA</v>
      </c>
      <c r="AG1103" s="47" t="str">
        <f t="shared" si="1064"/>
        <v>NA</v>
      </c>
      <c r="AH1103" s="47" t="str">
        <f t="shared" si="1065"/>
        <v>NA</v>
      </c>
      <c r="AI1103" s="47" t="str">
        <f t="shared" si="1066"/>
        <v>NA</v>
      </c>
      <c r="AJ1103" s="47" t="str">
        <f t="shared" si="1067"/>
        <v>NA</v>
      </c>
      <c r="AK1103" s="47" t="str">
        <f t="shared" si="1068"/>
        <v>NA</v>
      </c>
      <c r="AL1103" s="47" t="str">
        <f t="shared" si="1069"/>
        <v>NA</v>
      </c>
      <c r="AM1103" s="47" t="str">
        <f t="shared" si="1070"/>
        <v>NA</v>
      </c>
      <c r="AN1103" s="47" t="str">
        <f t="shared" si="1071"/>
        <v>NA</v>
      </c>
      <c r="AO1103" s="47" t="str">
        <f t="shared" si="1072"/>
        <v>NA</v>
      </c>
      <c r="AP1103" s="47" t="str">
        <f t="shared" si="1073"/>
        <v>NA</v>
      </c>
      <c r="AQ1103" s="47" t="str">
        <f t="shared" si="1074"/>
        <v>NA</v>
      </c>
      <c r="AR1103" s="47" t="str">
        <f t="shared" si="1075"/>
        <v>NA</v>
      </c>
      <c r="AS1103" s="47" t="str">
        <f t="shared" si="1076"/>
        <v>NA</v>
      </c>
      <c r="AT1103" s="47" t="str">
        <f t="shared" si="1077"/>
        <v>NA</v>
      </c>
      <c r="AU1103" s="47" t="str">
        <f t="shared" si="1078"/>
        <v>NA</v>
      </c>
      <c r="AV1103" s="47">
        <f t="shared" si="1079"/>
        <v>783</v>
      </c>
      <c r="AW1103" s="47">
        <f t="shared" si="1080"/>
        <v>850</v>
      </c>
      <c r="AX1103" s="47">
        <f t="shared" si="1081"/>
        <v>753</v>
      </c>
      <c r="AY1103" s="47">
        <f t="shared" si="1082"/>
        <v>752</v>
      </c>
      <c r="AZ1103" s="47" t="str">
        <f t="shared" si="1083"/>
        <v>NA</v>
      </c>
      <c r="BA1103" s="47" t="str">
        <f t="shared" si="1084"/>
        <v>NA</v>
      </c>
      <c r="BB1103" s="47" t="str">
        <f t="shared" si="1026"/>
        <v>NA</v>
      </c>
      <c r="BC1103" s="47" t="str">
        <f t="shared" si="1027"/>
        <v>NA</v>
      </c>
      <c r="BD1103" s="47" t="str">
        <f t="shared" si="1028"/>
        <v>NA</v>
      </c>
      <c r="BE1103" s="47" t="str">
        <f t="shared" si="1029"/>
        <v>NA</v>
      </c>
    </row>
    <row r="1104" spans="1:57" s="36" customFormat="1" ht="15" customHeight="1" x14ac:dyDescent="0.25">
      <c r="A1104" s="54" t="s">
        <v>111</v>
      </c>
      <c r="B1104" s="8" t="s">
        <v>915</v>
      </c>
      <c r="C1104" s="81" t="s">
        <v>1127</v>
      </c>
      <c r="D1104" s="37"/>
      <c r="E1104" s="37"/>
      <c r="F1104" s="37"/>
      <c r="G1104" s="37"/>
      <c r="H1104" s="37"/>
      <c r="I1104" s="37"/>
      <c r="J1104" s="37"/>
      <c r="K1104" s="37"/>
      <c r="L1104" s="37"/>
      <c r="M1104" s="37"/>
      <c r="N1104" s="37"/>
      <c r="O1104" s="37"/>
      <c r="P1104" s="37"/>
      <c r="Q1104" s="37"/>
      <c r="R1104" s="37"/>
      <c r="S1104" s="37"/>
      <c r="T1104" s="66"/>
      <c r="U1104" s="62"/>
      <c r="V1104" s="67">
        <v>9983</v>
      </c>
      <c r="W1104" s="67">
        <v>9305</v>
      </c>
      <c r="X1104" s="67">
        <v>10757</v>
      </c>
      <c r="Y1104" s="67"/>
      <c r="Z1104" s="67"/>
      <c r="AA1104" s="67"/>
      <c r="AB1104" s="67"/>
      <c r="AC1104" s="147"/>
      <c r="AD1104" s="147"/>
      <c r="AE1104" s="47" t="str">
        <f t="shared" si="1062"/>
        <v>NA</v>
      </c>
      <c r="AF1104" s="47" t="str">
        <f t="shared" si="1063"/>
        <v>NA</v>
      </c>
      <c r="AG1104" s="47" t="str">
        <f t="shared" si="1064"/>
        <v>NA</v>
      </c>
      <c r="AH1104" s="47" t="str">
        <f t="shared" si="1065"/>
        <v>NA</v>
      </c>
      <c r="AI1104" s="47" t="str">
        <f t="shared" si="1066"/>
        <v>NA</v>
      </c>
      <c r="AJ1104" s="47" t="str">
        <f t="shared" si="1067"/>
        <v>NA</v>
      </c>
      <c r="AK1104" s="47" t="str">
        <f t="shared" si="1068"/>
        <v>NA</v>
      </c>
      <c r="AL1104" s="47" t="str">
        <f t="shared" si="1069"/>
        <v>NA</v>
      </c>
      <c r="AM1104" s="47" t="str">
        <f t="shared" si="1070"/>
        <v>NA</v>
      </c>
      <c r="AN1104" s="47" t="str">
        <f t="shared" si="1071"/>
        <v>NA</v>
      </c>
      <c r="AO1104" s="47" t="str">
        <f t="shared" si="1072"/>
        <v>NA</v>
      </c>
      <c r="AP1104" s="47" t="str">
        <f t="shared" si="1073"/>
        <v>NA</v>
      </c>
      <c r="AQ1104" s="47" t="str">
        <f t="shared" si="1074"/>
        <v>NA</v>
      </c>
      <c r="AR1104" s="47" t="str">
        <f t="shared" si="1075"/>
        <v>NA</v>
      </c>
      <c r="AS1104" s="47" t="str">
        <f t="shared" si="1076"/>
        <v>NA</v>
      </c>
      <c r="AT1104" s="47" t="str">
        <f t="shared" si="1077"/>
        <v>NA</v>
      </c>
      <c r="AU1104" s="47" t="str">
        <f t="shared" si="1078"/>
        <v>NA</v>
      </c>
      <c r="AV1104" s="47" t="str">
        <f t="shared" si="1079"/>
        <v>NA</v>
      </c>
      <c r="AW1104" s="47">
        <f t="shared" si="1080"/>
        <v>852</v>
      </c>
      <c r="AX1104" s="47">
        <f t="shared" si="1081"/>
        <v>756</v>
      </c>
      <c r="AY1104" s="47">
        <f t="shared" si="1082"/>
        <v>757</v>
      </c>
      <c r="AZ1104" s="47" t="str">
        <f t="shared" si="1083"/>
        <v>NA</v>
      </c>
      <c r="BA1104" s="47" t="str">
        <f t="shared" si="1084"/>
        <v>NA</v>
      </c>
      <c r="BB1104" s="47" t="str">
        <f t="shared" si="1026"/>
        <v>NA</v>
      </c>
      <c r="BC1104" s="47" t="str">
        <f t="shared" si="1027"/>
        <v>NA</v>
      </c>
      <c r="BD1104" s="47" t="str">
        <f t="shared" si="1028"/>
        <v>NA</v>
      </c>
      <c r="BE1104" s="47" t="str">
        <f t="shared" si="1029"/>
        <v>NA</v>
      </c>
    </row>
    <row r="1105" spans="1:57" s="36" customFormat="1" ht="15" customHeight="1" x14ac:dyDescent="0.25">
      <c r="A1105" s="54" t="s">
        <v>1110</v>
      </c>
      <c r="B1105" s="8" t="s">
        <v>915</v>
      </c>
      <c r="C1105" s="81" t="s">
        <v>1127</v>
      </c>
      <c r="D1105" s="37"/>
      <c r="E1105" s="37"/>
      <c r="F1105" s="37"/>
      <c r="G1105" s="37"/>
      <c r="H1105" s="37"/>
      <c r="I1105" s="37"/>
      <c r="J1105" s="37"/>
      <c r="K1105" s="37"/>
      <c r="L1105" s="37"/>
      <c r="M1105" s="37"/>
      <c r="N1105" s="37"/>
      <c r="O1105" s="37"/>
      <c r="P1105" s="37">
        <v>5218</v>
      </c>
      <c r="Q1105" s="37">
        <v>5291</v>
      </c>
      <c r="R1105" s="37">
        <v>5880</v>
      </c>
      <c r="S1105" s="37">
        <v>6314</v>
      </c>
      <c r="T1105" s="66">
        <v>6836</v>
      </c>
      <c r="U1105" s="62">
        <v>8603</v>
      </c>
      <c r="V1105" s="67">
        <v>9350</v>
      </c>
      <c r="W1105" s="67">
        <v>8923</v>
      </c>
      <c r="X1105" s="67">
        <v>9485</v>
      </c>
      <c r="Y1105" s="67"/>
      <c r="Z1105" s="67"/>
      <c r="AA1105" s="67"/>
      <c r="AB1105" s="67"/>
      <c r="AC1105" s="147"/>
      <c r="AD1105" s="147"/>
      <c r="AE1105" s="47" t="str">
        <f t="shared" si="1062"/>
        <v>NA</v>
      </c>
      <c r="AF1105" s="47" t="str">
        <f t="shared" si="1063"/>
        <v>NA</v>
      </c>
      <c r="AG1105" s="47" t="str">
        <f t="shared" si="1064"/>
        <v>NA</v>
      </c>
      <c r="AH1105" s="47" t="str">
        <f t="shared" si="1065"/>
        <v>NA</v>
      </c>
      <c r="AI1105" s="47" t="str">
        <f t="shared" si="1066"/>
        <v>NA</v>
      </c>
      <c r="AJ1105" s="47" t="str">
        <f t="shared" si="1067"/>
        <v>NA</v>
      </c>
      <c r="AK1105" s="47" t="str">
        <f t="shared" si="1068"/>
        <v>NA</v>
      </c>
      <c r="AL1105" s="47" t="str">
        <f t="shared" si="1069"/>
        <v>NA</v>
      </c>
      <c r="AM1105" s="47" t="str">
        <f t="shared" si="1070"/>
        <v>NA</v>
      </c>
      <c r="AN1105" s="47" t="str">
        <f t="shared" si="1071"/>
        <v>NA</v>
      </c>
      <c r="AO1105" s="47" t="str">
        <f t="shared" si="1072"/>
        <v>NA</v>
      </c>
      <c r="AP1105" s="47" t="str">
        <f t="shared" si="1073"/>
        <v>NA</v>
      </c>
      <c r="AQ1105" s="47">
        <f t="shared" si="1074"/>
        <v>703</v>
      </c>
      <c r="AR1105" s="47">
        <f t="shared" si="1075"/>
        <v>744</v>
      </c>
      <c r="AS1105" s="47">
        <f t="shared" si="1076"/>
        <v>732</v>
      </c>
      <c r="AT1105" s="47">
        <f t="shared" si="1077"/>
        <v>742</v>
      </c>
      <c r="AU1105" s="47">
        <f t="shared" si="1078"/>
        <v>788</v>
      </c>
      <c r="AV1105" s="47">
        <f t="shared" si="1079"/>
        <v>793</v>
      </c>
      <c r="AW1105" s="47">
        <f t="shared" si="1080"/>
        <v>856</v>
      </c>
      <c r="AX1105" s="47">
        <f t="shared" si="1081"/>
        <v>761</v>
      </c>
      <c r="AY1105" s="47">
        <f t="shared" si="1082"/>
        <v>765</v>
      </c>
      <c r="AZ1105" s="47" t="str">
        <f t="shared" si="1083"/>
        <v>NA</v>
      </c>
      <c r="BA1105" s="47" t="str">
        <f t="shared" si="1084"/>
        <v>NA</v>
      </c>
      <c r="BB1105" s="47" t="str">
        <f t="shared" si="1026"/>
        <v>NA</v>
      </c>
      <c r="BC1105" s="47" t="str">
        <f t="shared" si="1027"/>
        <v>NA</v>
      </c>
      <c r="BD1105" s="47" t="str">
        <f t="shared" si="1028"/>
        <v>NA</v>
      </c>
      <c r="BE1105" s="47" t="str">
        <f t="shared" si="1029"/>
        <v>NA</v>
      </c>
    </row>
    <row r="1106" spans="1:57" s="36" customFormat="1" ht="15" customHeight="1" x14ac:dyDescent="0.25">
      <c r="A1106" s="54" t="s">
        <v>2140</v>
      </c>
      <c r="B1106" s="82" t="s">
        <v>912</v>
      </c>
      <c r="C1106" s="81" t="s">
        <v>1127</v>
      </c>
      <c r="D1106" s="37"/>
      <c r="E1106" s="37"/>
      <c r="F1106" s="37"/>
      <c r="G1106" s="37"/>
      <c r="H1106" s="37"/>
      <c r="I1106" s="37"/>
      <c r="J1106" s="37"/>
      <c r="K1106" s="37"/>
      <c r="L1106" s="37"/>
      <c r="M1106" s="37"/>
      <c r="N1106" s="37"/>
      <c r="O1106" s="37"/>
      <c r="P1106" s="37"/>
      <c r="Q1106" s="37"/>
      <c r="R1106" s="37"/>
      <c r="S1106" s="37"/>
      <c r="T1106" s="66"/>
      <c r="U1106" s="62"/>
      <c r="V1106" s="67"/>
      <c r="W1106" s="67">
        <v>7567</v>
      </c>
      <c r="X1106" s="67">
        <v>8328</v>
      </c>
      <c r="Y1106" s="67"/>
      <c r="Z1106" s="67"/>
      <c r="AA1106" s="67"/>
      <c r="AB1106" s="67"/>
      <c r="AC1106" s="147"/>
      <c r="AD1106" s="147"/>
      <c r="AE1106" s="47" t="str">
        <f t="shared" si="1062"/>
        <v>NA</v>
      </c>
      <c r="AF1106" s="47" t="str">
        <f t="shared" si="1063"/>
        <v>NA</v>
      </c>
      <c r="AG1106" s="47" t="str">
        <f t="shared" si="1064"/>
        <v>NA</v>
      </c>
      <c r="AH1106" s="47" t="str">
        <f t="shared" si="1065"/>
        <v>NA</v>
      </c>
      <c r="AI1106" s="47" t="str">
        <f t="shared" si="1066"/>
        <v>NA</v>
      </c>
      <c r="AJ1106" s="47" t="str">
        <f t="shared" si="1067"/>
        <v>NA</v>
      </c>
      <c r="AK1106" s="47" t="str">
        <f t="shared" si="1068"/>
        <v>NA</v>
      </c>
      <c r="AL1106" s="47" t="str">
        <f t="shared" si="1069"/>
        <v>NA</v>
      </c>
      <c r="AM1106" s="47" t="str">
        <f t="shared" si="1070"/>
        <v>NA</v>
      </c>
      <c r="AN1106" s="47" t="str">
        <f t="shared" si="1071"/>
        <v>NA</v>
      </c>
      <c r="AO1106" s="47" t="str">
        <f t="shared" si="1072"/>
        <v>NA</v>
      </c>
      <c r="AP1106" s="47" t="str">
        <f t="shared" si="1073"/>
        <v>NA</v>
      </c>
      <c r="AQ1106" s="47" t="str">
        <f t="shared" si="1074"/>
        <v>NA</v>
      </c>
      <c r="AR1106" s="47" t="str">
        <f t="shared" si="1075"/>
        <v>NA</v>
      </c>
      <c r="AS1106" s="47" t="str">
        <f t="shared" si="1076"/>
        <v>NA</v>
      </c>
      <c r="AT1106" s="47" t="str">
        <f t="shared" si="1077"/>
        <v>NA</v>
      </c>
      <c r="AU1106" s="47" t="str">
        <f t="shared" si="1078"/>
        <v>NA</v>
      </c>
      <c r="AV1106" s="47" t="str">
        <f t="shared" si="1079"/>
        <v>NA</v>
      </c>
      <c r="AW1106" s="47" t="str">
        <f t="shared" si="1080"/>
        <v>NA</v>
      </c>
      <c r="AX1106" s="47">
        <f t="shared" si="1081"/>
        <v>773</v>
      </c>
      <c r="AY1106" s="47">
        <f t="shared" si="1082"/>
        <v>779</v>
      </c>
      <c r="AZ1106" s="47" t="str">
        <f t="shared" si="1083"/>
        <v>NA</v>
      </c>
      <c r="BA1106" s="47" t="str">
        <f t="shared" si="1084"/>
        <v>NA</v>
      </c>
      <c r="BB1106" s="47" t="str">
        <f t="shared" si="1026"/>
        <v>NA</v>
      </c>
      <c r="BC1106" s="47" t="str">
        <f t="shared" si="1027"/>
        <v>NA</v>
      </c>
      <c r="BD1106" s="47" t="str">
        <f t="shared" si="1028"/>
        <v>NA</v>
      </c>
      <c r="BE1106" s="47" t="str">
        <f t="shared" si="1029"/>
        <v>NA</v>
      </c>
    </row>
    <row r="1107" spans="1:57" s="36" customFormat="1" ht="15" customHeight="1" x14ac:dyDescent="0.25">
      <c r="A1107" s="54" t="s">
        <v>484</v>
      </c>
      <c r="B1107" s="8" t="s">
        <v>912</v>
      </c>
      <c r="C1107" s="81" t="s">
        <v>1127</v>
      </c>
      <c r="D1107" s="37"/>
      <c r="E1107" s="37"/>
      <c r="F1107" s="37"/>
      <c r="G1107" s="37"/>
      <c r="H1107" s="37"/>
      <c r="I1107" s="37"/>
      <c r="J1107" s="37"/>
      <c r="K1107" s="37"/>
      <c r="L1107" s="37"/>
      <c r="M1107" s="37"/>
      <c r="N1107" s="37"/>
      <c r="O1107" s="37">
        <v>3588</v>
      </c>
      <c r="P1107" s="37">
        <v>3290</v>
      </c>
      <c r="Q1107" s="37">
        <v>3538</v>
      </c>
      <c r="R1107" s="37"/>
      <c r="S1107" s="37"/>
      <c r="T1107" s="66"/>
      <c r="U1107" s="62"/>
      <c r="V1107" s="67"/>
      <c r="W1107" s="67">
        <v>6095</v>
      </c>
      <c r="X1107" s="67">
        <v>7151</v>
      </c>
      <c r="Y1107" s="67"/>
      <c r="Z1107" s="67"/>
      <c r="AA1107" s="67"/>
      <c r="AB1107" s="67"/>
      <c r="AC1107" s="147"/>
      <c r="AD1107" s="147"/>
      <c r="AE1107" s="47" t="str">
        <f t="shared" si="1062"/>
        <v>NA</v>
      </c>
      <c r="AF1107" s="47" t="str">
        <f t="shared" si="1063"/>
        <v>NA</v>
      </c>
      <c r="AG1107" s="47" t="str">
        <f t="shared" si="1064"/>
        <v>NA</v>
      </c>
      <c r="AH1107" s="47" t="str">
        <f t="shared" si="1065"/>
        <v>NA</v>
      </c>
      <c r="AI1107" s="47" t="str">
        <f t="shared" si="1066"/>
        <v>NA</v>
      </c>
      <c r="AJ1107" s="47" t="str">
        <f t="shared" si="1067"/>
        <v>NA</v>
      </c>
      <c r="AK1107" s="47" t="str">
        <f t="shared" si="1068"/>
        <v>NA</v>
      </c>
      <c r="AL1107" s="47" t="str">
        <f t="shared" si="1069"/>
        <v>NA</v>
      </c>
      <c r="AM1107" s="47" t="str">
        <f t="shared" si="1070"/>
        <v>NA</v>
      </c>
      <c r="AN1107" s="47" t="str">
        <f t="shared" si="1071"/>
        <v>NA</v>
      </c>
      <c r="AO1107" s="47" t="str">
        <f t="shared" si="1072"/>
        <v>NA</v>
      </c>
      <c r="AP1107" s="47">
        <f t="shared" si="1073"/>
        <v>645</v>
      </c>
      <c r="AQ1107" s="47">
        <f t="shared" si="1074"/>
        <v>712</v>
      </c>
      <c r="AR1107" s="47">
        <f t="shared" si="1075"/>
        <v>752</v>
      </c>
      <c r="AS1107" s="47" t="str">
        <f t="shared" si="1076"/>
        <v>NA</v>
      </c>
      <c r="AT1107" s="47" t="str">
        <f t="shared" si="1077"/>
        <v>NA</v>
      </c>
      <c r="AU1107" s="47" t="str">
        <f t="shared" si="1078"/>
        <v>NA</v>
      </c>
      <c r="AV1107" s="47" t="str">
        <f t="shared" si="1079"/>
        <v>NA</v>
      </c>
      <c r="AW1107" s="47" t="str">
        <f t="shared" si="1080"/>
        <v>NA</v>
      </c>
      <c r="AX1107" s="47">
        <f t="shared" si="1081"/>
        <v>786</v>
      </c>
      <c r="AY1107" s="47">
        <f t="shared" si="1082"/>
        <v>791</v>
      </c>
      <c r="AZ1107" s="47" t="str">
        <f t="shared" si="1083"/>
        <v>NA</v>
      </c>
      <c r="BA1107" s="47" t="str">
        <f t="shared" si="1084"/>
        <v>NA</v>
      </c>
      <c r="BB1107" s="47" t="str">
        <f t="shared" si="1026"/>
        <v>NA</v>
      </c>
      <c r="BC1107" s="47" t="str">
        <f t="shared" si="1027"/>
        <v>NA</v>
      </c>
      <c r="BD1107" s="47" t="str">
        <f t="shared" si="1028"/>
        <v>NA</v>
      </c>
      <c r="BE1107" s="47" t="str">
        <f t="shared" si="1029"/>
        <v>NA</v>
      </c>
    </row>
    <row r="1108" spans="1:57" s="36" customFormat="1" ht="15" customHeight="1" x14ac:dyDescent="0.25">
      <c r="A1108" s="54" t="s">
        <v>109</v>
      </c>
      <c r="B1108" s="8" t="s">
        <v>912</v>
      </c>
      <c r="C1108" s="81" t="s">
        <v>1127</v>
      </c>
      <c r="D1108" s="37"/>
      <c r="E1108" s="37"/>
      <c r="F1108" s="37"/>
      <c r="G1108" s="37"/>
      <c r="H1108" s="37"/>
      <c r="I1108" s="37"/>
      <c r="J1108" s="37"/>
      <c r="K1108" s="37"/>
      <c r="L1108" s="37"/>
      <c r="M1108" s="37"/>
      <c r="N1108" s="37"/>
      <c r="O1108" s="37"/>
      <c r="P1108" s="37"/>
      <c r="Q1108" s="37"/>
      <c r="R1108" s="37"/>
      <c r="S1108" s="37"/>
      <c r="T1108" s="66"/>
      <c r="U1108" s="62"/>
      <c r="V1108" s="67">
        <v>7249</v>
      </c>
      <c r="W1108" s="67">
        <v>6009</v>
      </c>
      <c r="X1108" s="67">
        <v>6564</v>
      </c>
      <c r="Y1108" s="67"/>
      <c r="Z1108" s="67"/>
      <c r="AA1108" s="67"/>
      <c r="AB1108" s="67"/>
      <c r="AC1108" s="147"/>
      <c r="AD1108" s="147"/>
      <c r="AE1108" s="47" t="str">
        <f t="shared" si="1062"/>
        <v>NA</v>
      </c>
      <c r="AF1108" s="47" t="str">
        <f t="shared" si="1063"/>
        <v>NA</v>
      </c>
      <c r="AG1108" s="47" t="str">
        <f t="shared" si="1064"/>
        <v>NA</v>
      </c>
      <c r="AH1108" s="47" t="str">
        <f t="shared" si="1065"/>
        <v>NA</v>
      </c>
      <c r="AI1108" s="47" t="str">
        <f t="shared" si="1066"/>
        <v>NA</v>
      </c>
      <c r="AJ1108" s="47" t="str">
        <f t="shared" si="1067"/>
        <v>NA</v>
      </c>
      <c r="AK1108" s="47" t="str">
        <f t="shared" si="1068"/>
        <v>NA</v>
      </c>
      <c r="AL1108" s="47" t="str">
        <f t="shared" si="1069"/>
        <v>NA</v>
      </c>
      <c r="AM1108" s="47" t="str">
        <f t="shared" si="1070"/>
        <v>NA</v>
      </c>
      <c r="AN1108" s="47" t="str">
        <f t="shared" si="1071"/>
        <v>NA</v>
      </c>
      <c r="AO1108" s="47" t="str">
        <f t="shared" si="1072"/>
        <v>NA</v>
      </c>
      <c r="AP1108" s="47" t="str">
        <f t="shared" si="1073"/>
        <v>NA</v>
      </c>
      <c r="AQ1108" s="47" t="str">
        <f t="shared" si="1074"/>
        <v>NA</v>
      </c>
      <c r="AR1108" s="47" t="str">
        <f t="shared" si="1075"/>
        <v>NA</v>
      </c>
      <c r="AS1108" s="47" t="str">
        <f t="shared" si="1076"/>
        <v>NA</v>
      </c>
      <c r="AT1108" s="47" t="str">
        <f t="shared" si="1077"/>
        <v>NA</v>
      </c>
      <c r="AU1108" s="47" t="str">
        <f t="shared" si="1078"/>
        <v>NA</v>
      </c>
      <c r="AV1108" s="47" t="str">
        <f t="shared" si="1079"/>
        <v>NA</v>
      </c>
      <c r="AW1108" s="47">
        <f t="shared" si="1080"/>
        <v>882</v>
      </c>
      <c r="AX1108" s="47">
        <f t="shared" si="1081"/>
        <v>789</v>
      </c>
      <c r="AY1108" s="47">
        <f t="shared" si="1082"/>
        <v>794</v>
      </c>
      <c r="AZ1108" s="47" t="str">
        <f t="shared" si="1083"/>
        <v>NA</v>
      </c>
      <c r="BA1108" s="47" t="str">
        <f t="shared" si="1084"/>
        <v>NA</v>
      </c>
      <c r="BB1108" s="47" t="str">
        <f t="shared" si="1026"/>
        <v>NA</v>
      </c>
      <c r="BC1108" s="47" t="str">
        <f t="shared" si="1027"/>
        <v>NA</v>
      </c>
      <c r="BD1108" s="47" t="str">
        <f t="shared" si="1028"/>
        <v>NA</v>
      </c>
      <c r="BE1108" s="47" t="str">
        <f t="shared" si="1029"/>
        <v>NA</v>
      </c>
    </row>
    <row r="1109" spans="1:57" s="36" customFormat="1" ht="15" customHeight="1" x14ac:dyDescent="0.25">
      <c r="A1109" s="54" t="s">
        <v>2147</v>
      </c>
      <c r="B1109" s="8" t="s">
        <v>912</v>
      </c>
      <c r="C1109" s="81" t="s">
        <v>1127</v>
      </c>
      <c r="D1109" s="37"/>
      <c r="E1109" s="37"/>
      <c r="F1109" s="37"/>
      <c r="G1109" s="37"/>
      <c r="H1109" s="37"/>
      <c r="I1109" s="37"/>
      <c r="J1109" s="37"/>
      <c r="K1109" s="37"/>
      <c r="L1109" s="37"/>
      <c r="M1109" s="37"/>
      <c r="N1109" s="37"/>
      <c r="O1109" s="37"/>
      <c r="P1109" s="37"/>
      <c r="Q1109" s="37"/>
      <c r="R1109" s="37"/>
      <c r="S1109" s="37"/>
      <c r="T1109" s="66">
        <v>3780</v>
      </c>
      <c r="U1109" s="62">
        <v>4816</v>
      </c>
      <c r="V1109" s="67">
        <v>4147</v>
      </c>
      <c r="W1109" s="67">
        <v>4361</v>
      </c>
      <c r="X1109" s="67">
        <v>4575</v>
      </c>
      <c r="Y1109" s="67"/>
      <c r="Z1109" s="67"/>
      <c r="AA1109" s="67"/>
      <c r="AB1109" s="67"/>
      <c r="AC1109" s="147"/>
      <c r="AD1109" s="147"/>
      <c r="AE1109" s="47" t="str">
        <f t="shared" si="1062"/>
        <v>NA</v>
      </c>
      <c r="AF1109" s="47" t="str">
        <f t="shared" si="1063"/>
        <v>NA</v>
      </c>
      <c r="AG1109" s="47" t="str">
        <f t="shared" si="1064"/>
        <v>NA</v>
      </c>
      <c r="AH1109" s="47" t="str">
        <f t="shared" si="1065"/>
        <v>NA</v>
      </c>
      <c r="AI1109" s="47" t="str">
        <f t="shared" si="1066"/>
        <v>NA</v>
      </c>
      <c r="AJ1109" s="47" t="str">
        <f t="shared" si="1067"/>
        <v>NA</v>
      </c>
      <c r="AK1109" s="47" t="str">
        <f t="shared" si="1068"/>
        <v>NA</v>
      </c>
      <c r="AL1109" s="47" t="str">
        <f t="shared" si="1069"/>
        <v>NA</v>
      </c>
      <c r="AM1109" s="47" t="str">
        <f t="shared" si="1070"/>
        <v>NA</v>
      </c>
      <c r="AN1109" s="47" t="str">
        <f t="shared" si="1071"/>
        <v>NA</v>
      </c>
      <c r="AO1109" s="47" t="str">
        <f t="shared" si="1072"/>
        <v>NA</v>
      </c>
      <c r="AP1109" s="47" t="str">
        <f t="shared" si="1073"/>
        <v>NA</v>
      </c>
      <c r="AQ1109" s="47" t="str">
        <f t="shared" si="1074"/>
        <v>NA</v>
      </c>
      <c r="AR1109" s="47" t="str">
        <f t="shared" si="1075"/>
        <v>NA</v>
      </c>
      <c r="AS1109" s="47" t="str">
        <f t="shared" si="1076"/>
        <v>NA</v>
      </c>
      <c r="AT1109" s="47" t="str">
        <f t="shared" si="1077"/>
        <v>NA</v>
      </c>
      <c r="AU1109" s="47">
        <f t="shared" si="1078"/>
        <v>808</v>
      </c>
      <c r="AV1109" s="47">
        <f t="shared" si="1079"/>
        <v>814</v>
      </c>
      <c r="AW1109" s="47">
        <f t="shared" si="1080"/>
        <v>905</v>
      </c>
      <c r="AX1109" s="47">
        <f t="shared" si="1081"/>
        <v>801</v>
      </c>
      <c r="AY1109" s="47">
        <f t="shared" si="1082"/>
        <v>802</v>
      </c>
      <c r="AZ1109" s="47" t="str">
        <f t="shared" si="1083"/>
        <v>NA</v>
      </c>
      <c r="BA1109" s="47" t="str">
        <f t="shared" si="1084"/>
        <v>NA</v>
      </c>
      <c r="BB1109" s="47" t="str">
        <f t="shared" si="1026"/>
        <v>NA</v>
      </c>
      <c r="BC1109" s="47" t="str">
        <f t="shared" si="1027"/>
        <v>NA</v>
      </c>
      <c r="BD1109" s="47" t="str">
        <f t="shared" si="1028"/>
        <v>NA</v>
      </c>
      <c r="BE1109" s="47" t="str">
        <f t="shared" si="1029"/>
        <v>NA</v>
      </c>
    </row>
    <row r="1110" spans="1:57" s="36" customFormat="1" ht="15" customHeight="1" x14ac:dyDescent="0.25">
      <c r="A1110" s="54" t="s">
        <v>141</v>
      </c>
      <c r="B1110" s="8" t="s">
        <v>915</v>
      </c>
      <c r="C1110" s="81" t="s">
        <v>1127</v>
      </c>
      <c r="D1110" s="37"/>
      <c r="E1110" s="37"/>
      <c r="F1110" s="37"/>
      <c r="G1110" s="37"/>
      <c r="H1110" s="37"/>
      <c r="I1110" s="37"/>
      <c r="J1110" s="37"/>
      <c r="K1110" s="37"/>
      <c r="L1110" s="37"/>
      <c r="M1110" s="37"/>
      <c r="N1110" s="37"/>
      <c r="O1110" s="37"/>
      <c r="P1110" s="37"/>
      <c r="Q1110" s="37"/>
      <c r="R1110" s="37"/>
      <c r="S1110" s="37"/>
      <c r="T1110" s="66"/>
      <c r="U1110" s="62"/>
      <c r="V1110" s="67">
        <v>4108</v>
      </c>
      <c r="W1110" s="67">
        <v>3392</v>
      </c>
      <c r="X1110" s="67">
        <v>3654</v>
      </c>
      <c r="Y1110" s="67"/>
      <c r="Z1110" s="67"/>
      <c r="AA1110" s="67"/>
      <c r="AB1110" s="67"/>
      <c r="AC1110" s="147"/>
      <c r="AD1110" s="147"/>
      <c r="AE1110" s="47" t="str">
        <f t="shared" si="1062"/>
        <v>NA</v>
      </c>
      <c r="AF1110" s="47" t="str">
        <f t="shared" si="1063"/>
        <v>NA</v>
      </c>
      <c r="AG1110" s="47" t="str">
        <f t="shared" si="1064"/>
        <v>NA</v>
      </c>
      <c r="AH1110" s="47" t="str">
        <f t="shared" si="1065"/>
        <v>NA</v>
      </c>
      <c r="AI1110" s="47" t="str">
        <f t="shared" si="1066"/>
        <v>NA</v>
      </c>
      <c r="AJ1110" s="47" t="str">
        <f t="shared" si="1067"/>
        <v>NA</v>
      </c>
      <c r="AK1110" s="47" t="str">
        <f t="shared" si="1068"/>
        <v>NA</v>
      </c>
      <c r="AL1110" s="47" t="str">
        <f t="shared" si="1069"/>
        <v>NA</v>
      </c>
      <c r="AM1110" s="47" t="str">
        <f t="shared" si="1070"/>
        <v>NA</v>
      </c>
      <c r="AN1110" s="47" t="str">
        <f t="shared" si="1071"/>
        <v>NA</v>
      </c>
      <c r="AO1110" s="47" t="str">
        <f t="shared" si="1072"/>
        <v>NA</v>
      </c>
      <c r="AP1110" s="47" t="str">
        <f t="shared" si="1073"/>
        <v>NA</v>
      </c>
      <c r="AQ1110" s="47" t="str">
        <f t="shared" si="1074"/>
        <v>NA</v>
      </c>
      <c r="AR1110" s="47" t="str">
        <f t="shared" si="1075"/>
        <v>NA</v>
      </c>
      <c r="AS1110" s="47" t="str">
        <f t="shared" si="1076"/>
        <v>NA</v>
      </c>
      <c r="AT1110" s="47" t="str">
        <f t="shared" si="1077"/>
        <v>NA</v>
      </c>
      <c r="AU1110" s="47" t="str">
        <f t="shared" si="1078"/>
        <v>NA</v>
      </c>
      <c r="AV1110" s="47" t="str">
        <f t="shared" si="1079"/>
        <v>NA</v>
      </c>
      <c r="AW1110" s="47">
        <f t="shared" si="1080"/>
        <v>906</v>
      </c>
      <c r="AX1110" s="47">
        <f t="shared" si="1081"/>
        <v>807</v>
      </c>
      <c r="AY1110" s="47">
        <f t="shared" si="1082"/>
        <v>809</v>
      </c>
      <c r="AZ1110" s="47" t="str">
        <f t="shared" si="1083"/>
        <v>NA</v>
      </c>
      <c r="BA1110" s="47" t="str">
        <f t="shared" si="1084"/>
        <v>NA</v>
      </c>
      <c r="BB1110" s="47" t="str">
        <f t="shared" si="1026"/>
        <v>NA</v>
      </c>
      <c r="BC1110" s="47" t="str">
        <f t="shared" si="1027"/>
        <v>NA</v>
      </c>
      <c r="BD1110" s="47" t="str">
        <f t="shared" si="1028"/>
        <v>NA</v>
      </c>
      <c r="BE1110" s="47" t="str">
        <f t="shared" si="1029"/>
        <v>NA</v>
      </c>
    </row>
    <row r="1111" spans="1:57" s="36" customFormat="1" ht="15" customHeight="1" x14ac:dyDescent="0.25">
      <c r="A1111" s="54" t="s">
        <v>730</v>
      </c>
      <c r="B1111" s="8" t="s">
        <v>915</v>
      </c>
      <c r="C1111" s="81" t="s">
        <v>1127</v>
      </c>
      <c r="D1111" s="37"/>
      <c r="E1111" s="37"/>
      <c r="F1111" s="37"/>
      <c r="G1111" s="37"/>
      <c r="H1111" s="37">
        <v>176964</v>
      </c>
      <c r="I1111" s="37">
        <v>200591</v>
      </c>
      <c r="J1111" s="37">
        <v>226649</v>
      </c>
      <c r="K1111" s="37"/>
      <c r="L1111" s="37"/>
      <c r="M1111" s="37"/>
      <c r="N1111" s="37">
        <v>323584</v>
      </c>
      <c r="O1111" s="37"/>
      <c r="P1111" s="37"/>
      <c r="Q1111" s="37"/>
      <c r="R1111" s="37"/>
      <c r="S1111" s="37"/>
      <c r="T1111" s="66"/>
      <c r="U1111" s="62"/>
      <c r="V1111" s="67">
        <v>302815</v>
      </c>
      <c r="W1111" s="67"/>
      <c r="X1111" s="67"/>
      <c r="Y1111" s="67"/>
      <c r="Z1111" s="67"/>
      <c r="AA1111" s="67"/>
      <c r="AB1111" s="67"/>
      <c r="AC1111" s="147"/>
      <c r="AD1111" s="147"/>
      <c r="AE1111" s="47" t="str">
        <f t="shared" si="1062"/>
        <v>NA</v>
      </c>
      <c r="AF1111" s="47" t="str">
        <f t="shared" si="1063"/>
        <v>NA</v>
      </c>
      <c r="AG1111" s="47" t="str">
        <f t="shared" si="1064"/>
        <v>NA</v>
      </c>
      <c r="AH1111" s="47" t="str">
        <f t="shared" si="1065"/>
        <v>NA</v>
      </c>
      <c r="AI1111" s="47">
        <f t="shared" si="1066"/>
        <v>103</v>
      </c>
      <c r="AJ1111" s="47">
        <f t="shared" si="1067"/>
        <v>107</v>
      </c>
      <c r="AK1111" s="47">
        <f t="shared" si="1068"/>
        <v>112</v>
      </c>
      <c r="AL1111" s="47" t="str">
        <f t="shared" si="1069"/>
        <v>NA</v>
      </c>
      <c r="AM1111" s="47" t="str">
        <f t="shared" si="1070"/>
        <v>NA</v>
      </c>
      <c r="AN1111" s="47" t="str">
        <f t="shared" si="1071"/>
        <v>NA</v>
      </c>
      <c r="AO1111" s="47">
        <f t="shared" si="1072"/>
        <v>131</v>
      </c>
      <c r="AP1111" s="47" t="str">
        <f t="shared" si="1073"/>
        <v>NA</v>
      </c>
      <c r="AQ1111" s="47" t="str">
        <f t="shared" si="1074"/>
        <v>NA</v>
      </c>
      <c r="AR1111" s="47" t="str">
        <f t="shared" si="1075"/>
        <v>NA</v>
      </c>
      <c r="AS1111" s="47" t="str">
        <f t="shared" si="1076"/>
        <v>NA</v>
      </c>
      <c r="AT1111" s="47" t="str">
        <f t="shared" si="1077"/>
        <v>NA</v>
      </c>
      <c r="AU1111" s="47" t="str">
        <f t="shared" si="1078"/>
        <v>NA</v>
      </c>
      <c r="AV1111" s="47" t="str">
        <f t="shared" si="1079"/>
        <v>NA</v>
      </c>
      <c r="AW1111" s="47">
        <f t="shared" si="1080"/>
        <v>198</v>
      </c>
      <c r="AX1111" s="47" t="str">
        <f t="shared" si="1081"/>
        <v>NA</v>
      </c>
      <c r="AY1111" s="47" t="str">
        <f t="shared" si="1082"/>
        <v>NA</v>
      </c>
      <c r="AZ1111" s="47" t="str">
        <f t="shared" si="1083"/>
        <v>NA</v>
      </c>
      <c r="BA1111" s="47" t="str">
        <f t="shared" si="1084"/>
        <v>NA</v>
      </c>
      <c r="BB1111" s="47" t="str">
        <f t="shared" si="1026"/>
        <v>NA</v>
      </c>
      <c r="BC1111" s="47" t="str">
        <f t="shared" si="1027"/>
        <v>NA</v>
      </c>
      <c r="BD1111" s="47" t="str">
        <f t="shared" si="1028"/>
        <v>NA</v>
      </c>
      <c r="BE1111" s="47" t="str">
        <f t="shared" si="1029"/>
        <v>NA</v>
      </c>
    </row>
    <row r="1112" spans="1:57" s="36" customFormat="1" ht="15" customHeight="1" x14ac:dyDescent="0.25">
      <c r="A1112" s="54" t="s">
        <v>648</v>
      </c>
      <c r="B1112" s="8" t="s">
        <v>915</v>
      </c>
      <c r="C1112" s="81" t="s">
        <v>1127</v>
      </c>
      <c r="D1112" s="37"/>
      <c r="E1112" s="37"/>
      <c r="F1112" s="37"/>
      <c r="G1112" s="37"/>
      <c r="H1112" s="37">
        <v>68848</v>
      </c>
      <c r="I1112" s="37">
        <v>77023</v>
      </c>
      <c r="J1112" s="37">
        <v>88679</v>
      </c>
      <c r="K1112" s="37">
        <v>97604</v>
      </c>
      <c r="L1112" s="98">
        <f>((N1112-K1112)/3)+K1112</f>
        <v>106868</v>
      </c>
      <c r="M1112" s="98">
        <f>((N1112-K1112)/3)+L1112</f>
        <v>116132</v>
      </c>
      <c r="N1112" s="37">
        <v>125396</v>
      </c>
      <c r="O1112" s="37">
        <v>117405</v>
      </c>
      <c r="P1112" s="37">
        <v>116746</v>
      </c>
      <c r="Q1112" s="37">
        <v>110556</v>
      </c>
      <c r="R1112" s="37">
        <v>124947</v>
      </c>
      <c r="S1112" s="37">
        <v>134008</v>
      </c>
      <c r="T1112" s="66">
        <v>153149</v>
      </c>
      <c r="U1112" s="62">
        <v>182248</v>
      </c>
      <c r="V1112" s="67">
        <v>174056</v>
      </c>
      <c r="W1112" s="67"/>
      <c r="X1112" s="67"/>
      <c r="Y1112" s="67"/>
      <c r="Z1112" s="67"/>
      <c r="AA1112" s="67"/>
      <c r="AB1112" s="67"/>
      <c r="AC1112" s="147"/>
      <c r="AD1112" s="147"/>
      <c r="AE1112" s="47" t="str">
        <f t="shared" si="1062"/>
        <v>NA</v>
      </c>
      <c r="AF1112" s="47" t="str">
        <f t="shared" si="1063"/>
        <v>NA</v>
      </c>
      <c r="AG1112" s="47" t="str">
        <f t="shared" si="1064"/>
        <v>NA</v>
      </c>
      <c r="AH1112" s="47" t="str">
        <f t="shared" si="1065"/>
        <v>NA</v>
      </c>
      <c r="AI1112" s="47">
        <f t="shared" si="1066"/>
        <v>212</v>
      </c>
      <c r="AJ1112" s="47">
        <f t="shared" si="1067"/>
        <v>219</v>
      </c>
      <c r="AK1112" s="47">
        <f t="shared" si="1068"/>
        <v>220</v>
      </c>
      <c r="AL1112" s="47">
        <f t="shared" si="1069"/>
        <v>240</v>
      </c>
      <c r="AM1112" s="47">
        <f t="shared" si="1070"/>
        <v>257</v>
      </c>
      <c r="AN1112" s="47">
        <f t="shared" si="1071"/>
        <v>260</v>
      </c>
      <c r="AO1112" s="47">
        <f t="shared" si="1072"/>
        <v>267</v>
      </c>
      <c r="AP1112" s="47">
        <f t="shared" si="1073"/>
        <v>268</v>
      </c>
      <c r="AQ1112" s="47">
        <f t="shared" si="1074"/>
        <v>262</v>
      </c>
      <c r="AR1112" s="47">
        <f t="shared" si="1075"/>
        <v>274</v>
      </c>
      <c r="AS1112" s="47">
        <f t="shared" si="1076"/>
        <v>281</v>
      </c>
      <c r="AT1112" s="47">
        <f t="shared" si="1077"/>
        <v>286</v>
      </c>
      <c r="AU1112" s="47">
        <f t="shared" si="1078"/>
        <v>281</v>
      </c>
      <c r="AV1112" s="47">
        <f t="shared" si="1079"/>
        <v>276</v>
      </c>
      <c r="AW1112" s="47">
        <f t="shared" si="1080"/>
        <v>286</v>
      </c>
      <c r="AX1112" s="47" t="str">
        <f t="shared" si="1081"/>
        <v>NA</v>
      </c>
      <c r="AY1112" s="47" t="str">
        <f t="shared" si="1082"/>
        <v>NA</v>
      </c>
      <c r="AZ1112" s="47" t="str">
        <f t="shared" si="1083"/>
        <v>NA</v>
      </c>
      <c r="BA1112" s="47" t="str">
        <f t="shared" si="1084"/>
        <v>NA</v>
      </c>
      <c r="BB1112" s="47" t="str">
        <f t="shared" si="1026"/>
        <v>NA</v>
      </c>
      <c r="BC1112" s="47" t="str">
        <f t="shared" si="1027"/>
        <v>NA</v>
      </c>
      <c r="BD1112" s="47" t="str">
        <f t="shared" si="1028"/>
        <v>NA</v>
      </c>
      <c r="BE1112" s="47" t="str">
        <f t="shared" si="1029"/>
        <v>NA</v>
      </c>
    </row>
    <row r="1113" spans="1:57" s="36" customFormat="1" ht="15" customHeight="1" x14ac:dyDescent="0.25">
      <c r="A1113" s="54" t="s">
        <v>385</v>
      </c>
      <c r="B1113" s="8" t="s">
        <v>925</v>
      </c>
      <c r="C1113" s="81" t="s">
        <v>1127</v>
      </c>
      <c r="D1113" s="37"/>
      <c r="E1113" s="37"/>
      <c r="F1113" s="37"/>
      <c r="G1113" s="37"/>
      <c r="H1113" s="37"/>
      <c r="I1113" s="37"/>
      <c r="J1113" s="37"/>
      <c r="K1113" s="37"/>
      <c r="L1113" s="37"/>
      <c r="M1113" s="37"/>
      <c r="N1113" s="37">
        <v>117305</v>
      </c>
      <c r="O1113" s="37">
        <v>106311</v>
      </c>
      <c r="P1113" s="37">
        <v>95831</v>
      </c>
      <c r="Q1113" s="37">
        <v>97919</v>
      </c>
      <c r="R1113" s="37">
        <v>107765</v>
      </c>
      <c r="S1113" s="37">
        <v>117057</v>
      </c>
      <c r="T1113" s="66">
        <v>136129</v>
      </c>
      <c r="U1113" s="62">
        <v>155601</v>
      </c>
      <c r="V1113" s="67">
        <v>154244</v>
      </c>
      <c r="W1113" s="67"/>
      <c r="X1113" s="67"/>
      <c r="Y1113" s="67"/>
      <c r="Z1113" s="67"/>
      <c r="AA1113" s="67"/>
      <c r="AB1113" s="67"/>
      <c r="AC1113" s="147"/>
      <c r="AD1113" s="147"/>
      <c r="AE1113" s="47" t="str">
        <f t="shared" si="1062"/>
        <v>NA</v>
      </c>
      <c r="AF1113" s="47" t="str">
        <f t="shared" si="1063"/>
        <v>NA</v>
      </c>
      <c r="AG1113" s="47" t="str">
        <f t="shared" si="1064"/>
        <v>NA</v>
      </c>
      <c r="AH1113" s="47" t="str">
        <f t="shared" si="1065"/>
        <v>NA</v>
      </c>
      <c r="AI1113" s="47" t="str">
        <f t="shared" si="1066"/>
        <v>NA</v>
      </c>
      <c r="AJ1113" s="47" t="str">
        <f t="shared" si="1067"/>
        <v>NA</v>
      </c>
      <c r="AK1113" s="47" t="str">
        <f t="shared" si="1068"/>
        <v>NA</v>
      </c>
      <c r="AL1113" s="47" t="str">
        <f t="shared" si="1069"/>
        <v>NA</v>
      </c>
      <c r="AM1113" s="47" t="str">
        <f t="shared" si="1070"/>
        <v>NA</v>
      </c>
      <c r="AN1113" s="47" t="str">
        <f t="shared" si="1071"/>
        <v>NA</v>
      </c>
      <c r="AO1113" s="47">
        <f t="shared" si="1072"/>
        <v>282</v>
      </c>
      <c r="AP1113" s="47">
        <f t="shared" si="1073"/>
        <v>287</v>
      </c>
      <c r="AQ1113" s="47">
        <f t="shared" si="1074"/>
        <v>293</v>
      </c>
      <c r="AR1113" s="47">
        <f t="shared" si="1075"/>
        <v>300</v>
      </c>
      <c r="AS1113" s="47">
        <f t="shared" si="1076"/>
        <v>309</v>
      </c>
      <c r="AT1113" s="47">
        <f t="shared" si="1077"/>
        <v>307</v>
      </c>
      <c r="AU1113" s="47">
        <f t="shared" si="1078"/>
        <v>300</v>
      </c>
      <c r="AV1113" s="47">
        <f t="shared" si="1079"/>
        <v>299</v>
      </c>
      <c r="AW1113" s="47">
        <f t="shared" si="1080"/>
        <v>304</v>
      </c>
      <c r="AX1113" s="47" t="str">
        <f t="shared" si="1081"/>
        <v>NA</v>
      </c>
      <c r="AY1113" s="47" t="str">
        <f t="shared" si="1082"/>
        <v>NA</v>
      </c>
      <c r="AZ1113" s="47" t="str">
        <f t="shared" si="1083"/>
        <v>NA</v>
      </c>
      <c r="BA1113" s="47" t="str">
        <f t="shared" si="1084"/>
        <v>NA</v>
      </c>
      <c r="BB1113" s="47" t="str">
        <f t="shared" si="1026"/>
        <v>NA</v>
      </c>
      <c r="BC1113" s="47" t="str">
        <f t="shared" si="1027"/>
        <v>NA</v>
      </c>
      <c r="BD1113" s="47" t="str">
        <f t="shared" si="1028"/>
        <v>NA</v>
      </c>
      <c r="BE1113" s="47" t="str">
        <f t="shared" si="1029"/>
        <v>NA</v>
      </c>
    </row>
    <row r="1114" spans="1:57" s="36" customFormat="1" ht="15" customHeight="1" x14ac:dyDescent="0.25">
      <c r="A1114" s="54" t="s">
        <v>176</v>
      </c>
      <c r="B1114" s="8" t="s">
        <v>912</v>
      </c>
      <c r="C1114" s="81" t="s">
        <v>1127</v>
      </c>
      <c r="D1114" s="37"/>
      <c r="E1114" s="37"/>
      <c r="F1114" s="37"/>
      <c r="G1114" s="37"/>
      <c r="H1114" s="37"/>
      <c r="I1114" s="37"/>
      <c r="J1114" s="37"/>
      <c r="K1114" s="37"/>
      <c r="L1114" s="37"/>
      <c r="M1114" s="37"/>
      <c r="N1114" s="37"/>
      <c r="O1114" s="37"/>
      <c r="P1114" s="37"/>
      <c r="Q1114" s="37"/>
      <c r="R1114" s="37"/>
      <c r="S1114" s="37"/>
      <c r="T1114" s="66"/>
      <c r="U1114" s="62"/>
      <c r="V1114" s="67">
        <v>131860</v>
      </c>
      <c r="W1114" s="67"/>
      <c r="X1114" s="67"/>
      <c r="Y1114" s="67"/>
      <c r="Z1114" s="67"/>
      <c r="AA1114" s="67"/>
      <c r="AB1114" s="67"/>
      <c r="AC1114" s="147"/>
      <c r="AD1114" s="147"/>
      <c r="AE1114" s="47" t="str">
        <f t="shared" ref="AE1114:AE1145" si="1085">IF(D1114&gt;0,RANK(D1114,D$22:D$1192),"NA")</f>
        <v>NA</v>
      </c>
      <c r="AF1114" s="47" t="str">
        <f t="shared" ref="AF1114:AF1145" si="1086">IF(E1114&gt;0,RANK(E1114,E$22:E$1192),"NA")</f>
        <v>NA</v>
      </c>
      <c r="AG1114" s="47" t="str">
        <f t="shared" ref="AG1114:AG1145" si="1087">IF(F1114&gt;0,RANK(F1114,F$22:F$1192),"NA")</f>
        <v>NA</v>
      </c>
      <c r="AH1114" s="47" t="str">
        <f t="shared" ref="AH1114:AH1145" si="1088">IF(G1114&gt;0,RANK(G1114,G$22:G$1192),"NA")</f>
        <v>NA</v>
      </c>
      <c r="AI1114" s="47" t="str">
        <f t="shared" ref="AI1114:AI1145" si="1089">IF(H1114&gt;0,RANK(H1114,H$22:H$1192),"NA")</f>
        <v>NA</v>
      </c>
      <c r="AJ1114" s="47" t="str">
        <f t="shared" ref="AJ1114:AJ1145" si="1090">IF(I1114&gt;0,RANK(I1114,I$22:I$1192),"NA")</f>
        <v>NA</v>
      </c>
      <c r="AK1114" s="47" t="str">
        <f t="shared" ref="AK1114:AK1145" si="1091">IF(J1114&gt;0,RANK(J1114,J$22:J$1192),"NA")</f>
        <v>NA</v>
      </c>
      <c r="AL1114" s="47" t="str">
        <f t="shared" ref="AL1114:AL1145" si="1092">IF(K1114&gt;0,RANK(K1114,K$22:K$1192),"NA")</f>
        <v>NA</v>
      </c>
      <c r="AM1114" s="47" t="str">
        <f t="shared" ref="AM1114:AM1145" si="1093">IF(L1114&gt;0,RANK(L1114,L$22:L$1192),"NA")</f>
        <v>NA</v>
      </c>
      <c r="AN1114" s="47" t="str">
        <f t="shared" ref="AN1114:AN1145" si="1094">IF(M1114&gt;0,RANK(M1114,M$22:M$1192),"NA")</f>
        <v>NA</v>
      </c>
      <c r="AO1114" s="47" t="str">
        <f t="shared" ref="AO1114:AO1145" si="1095">IF(N1114&gt;0,RANK(N1114,N$22:N$1192),"NA")</f>
        <v>NA</v>
      </c>
      <c r="AP1114" s="47" t="str">
        <f t="shared" ref="AP1114:AP1145" si="1096">IF(O1114&gt;0,RANK(O1114,O$22:O$1192),"NA")</f>
        <v>NA</v>
      </c>
      <c r="AQ1114" s="47" t="str">
        <f t="shared" ref="AQ1114:AQ1145" si="1097">IF(P1114&gt;0,RANK(P1114,P$22:P$1192),"NA")</f>
        <v>NA</v>
      </c>
      <c r="AR1114" s="47" t="str">
        <f t="shared" ref="AR1114:AR1145" si="1098">IF(Q1114&gt;0,RANK(Q1114,Q$22:Q$1192),"NA")</f>
        <v>NA</v>
      </c>
      <c r="AS1114" s="47" t="str">
        <f t="shared" ref="AS1114:AS1145" si="1099">IF(R1114&gt;0,RANK(R1114,R$22:R$1192),"NA")</f>
        <v>NA</v>
      </c>
      <c r="AT1114" s="47" t="str">
        <f t="shared" ref="AT1114:AT1145" si="1100">IF(S1114&gt;0,RANK(S1114,S$22:S$1192),"NA")</f>
        <v>NA</v>
      </c>
      <c r="AU1114" s="47" t="str">
        <f t="shared" ref="AU1114:AU1145" si="1101">IF(T1114&gt;0,RANK(T1114,T$22:T$1192),"NA")</f>
        <v>NA</v>
      </c>
      <c r="AV1114" s="47" t="str">
        <f t="shared" ref="AV1114:AV1145" si="1102">IF(U1114&gt;0,RANK(U1114,U$22:U$1192),"NA")</f>
        <v>NA</v>
      </c>
      <c r="AW1114" s="47">
        <f t="shared" ref="AW1114:AW1145" si="1103">IF(V1114&gt;0,RANK(V1114,V$22:V$1192),"NA")</f>
        <v>331</v>
      </c>
      <c r="AX1114" s="47" t="str">
        <f t="shared" ref="AX1114:AX1145" si="1104">IF(W1114&gt;0,RANK(W1114,W$22:W$1192),"NA")</f>
        <v>NA</v>
      </c>
      <c r="AY1114" s="47" t="str">
        <f t="shared" ref="AY1114:AY1145" si="1105">IF(X1114&gt;0,RANK(X1114,X$22:X$1192),"NA")</f>
        <v>NA</v>
      </c>
      <c r="AZ1114" s="47" t="str">
        <f t="shared" ref="AZ1114:AZ1145" si="1106">IF(Y1114&gt;0,RANK(Y1114,Y$22:Y$1192),"NA")</f>
        <v>NA</v>
      </c>
      <c r="BA1114" s="47" t="str">
        <f t="shared" ref="BA1114:BA1145" si="1107">IF(Z1114&gt;0,RANK(Z1114,Z$22:Z$1192),"NA")</f>
        <v>NA</v>
      </c>
      <c r="BB1114" s="47" t="str">
        <f t="shared" ref="BB1114:BB1173" si="1108">IF(AA1114&gt;0,RANK(AA1114,AA$22:AA$1245),"NA")</f>
        <v>NA</v>
      </c>
      <c r="BC1114" s="47" t="str">
        <f t="shared" ref="BC1114:BC1173" si="1109">IF(AB1114&gt;0,RANK(AB1114,AB$22:AB$1245),"NA")</f>
        <v>NA</v>
      </c>
      <c r="BD1114" s="47" t="str">
        <f t="shared" ref="BD1114:BD1173" si="1110">IF(AC1114&gt;0,RANK(AC1114,AC$22:AC$1245),"NA")</f>
        <v>NA</v>
      </c>
      <c r="BE1114" s="47" t="str">
        <f t="shared" ref="BE1114:BE1173" si="1111">IF(AD1114&gt;0,RANK(AD1114,AD$22:AD$1245),"NA")</f>
        <v>NA</v>
      </c>
    </row>
    <row r="1115" spans="1:57" s="36" customFormat="1" ht="15" customHeight="1" x14ac:dyDescent="0.25">
      <c r="A1115" s="54" t="s">
        <v>149</v>
      </c>
      <c r="B1115" s="8" t="s">
        <v>912</v>
      </c>
      <c r="C1115" s="81" t="s">
        <v>1127</v>
      </c>
      <c r="D1115" s="37"/>
      <c r="E1115" s="37"/>
      <c r="F1115" s="37"/>
      <c r="G1115" s="37"/>
      <c r="H1115" s="37"/>
      <c r="I1115" s="37"/>
      <c r="J1115" s="37"/>
      <c r="K1115" s="37"/>
      <c r="L1115" s="37"/>
      <c r="M1115" s="37"/>
      <c r="N1115" s="37"/>
      <c r="O1115" s="37"/>
      <c r="P1115" s="37"/>
      <c r="Q1115" s="37"/>
      <c r="R1115" s="37"/>
      <c r="S1115" s="37"/>
      <c r="T1115" s="66"/>
      <c r="U1115" s="62"/>
      <c r="V1115" s="67">
        <v>19184</v>
      </c>
      <c r="W1115" s="67"/>
      <c r="X1115" s="67"/>
      <c r="Y1115" s="67"/>
      <c r="Z1115" s="67"/>
      <c r="AA1115" s="67"/>
      <c r="AB1115" s="67"/>
      <c r="AC1115" s="147"/>
      <c r="AD1115" s="147"/>
      <c r="AE1115" s="47" t="str">
        <f t="shared" si="1085"/>
        <v>NA</v>
      </c>
      <c r="AF1115" s="47" t="str">
        <f t="shared" si="1086"/>
        <v>NA</v>
      </c>
      <c r="AG1115" s="47" t="str">
        <f t="shared" si="1087"/>
        <v>NA</v>
      </c>
      <c r="AH1115" s="47" t="str">
        <f t="shared" si="1088"/>
        <v>NA</v>
      </c>
      <c r="AI1115" s="47" t="str">
        <f t="shared" si="1089"/>
        <v>NA</v>
      </c>
      <c r="AJ1115" s="47" t="str">
        <f t="shared" si="1090"/>
        <v>NA</v>
      </c>
      <c r="AK1115" s="47" t="str">
        <f t="shared" si="1091"/>
        <v>NA</v>
      </c>
      <c r="AL1115" s="47" t="str">
        <f t="shared" si="1092"/>
        <v>NA</v>
      </c>
      <c r="AM1115" s="47" t="str">
        <f t="shared" si="1093"/>
        <v>NA</v>
      </c>
      <c r="AN1115" s="47" t="str">
        <f t="shared" si="1094"/>
        <v>NA</v>
      </c>
      <c r="AO1115" s="47" t="str">
        <f t="shared" si="1095"/>
        <v>NA</v>
      </c>
      <c r="AP1115" s="47" t="str">
        <f t="shared" si="1096"/>
        <v>NA</v>
      </c>
      <c r="AQ1115" s="47" t="str">
        <f t="shared" si="1097"/>
        <v>NA</v>
      </c>
      <c r="AR1115" s="47" t="str">
        <f t="shared" si="1098"/>
        <v>NA</v>
      </c>
      <c r="AS1115" s="47" t="str">
        <f t="shared" si="1099"/>
        <v>NA</v>
      </c>
      <c r="AT1115" s="47" t="str">
        <f t="shared" si="1100"/>
        <v>NA</v>
      </c>
      <c r="AU1115" s="47" t="str">
        <f t="shared" si="1101"/>
        <v>NA</v>
      </c>
      <c r="AV1115" s="47" t="str">
        <f t="shared" si="1102"/>
        <v>NA</v>
      </c>
      <c r="AW1115" s="47">
        <f t="shared" si="1103"/>
        <v>773</v>
      </c>
      <c r="AX1115" s="47" t="str">
        <f t="shared" si="1104"/>
        <v>NA</v>
      </c>
      <c r="AY1115" s="47" t="str">
        <f t="shared" si="1105"/>
        <v>NA</v>
      </c>
      <c r="AZ1115" s="47" t="str">
        <f t="shared" si="1106"/>
        <v>NA</v>
      </c>
      <c r="BA1115" s="47" t="str">
        <f t="shared" si="1107"/>
        <v>NA</v>
      </c>
      <c r="BB1115" s="47" t="str">
        <f t="shared" si="1108"/>
        <v>NA</v>
      </c>
      <c r="BC1115" s="47" t="str">
        <f t="shared" si="1109"/>
        <v>NA</v>
      </c>
      <c r="BD1115" s="47" t="str">
        <f t="shared" si="1110"/>
        <v>NA</v>
      </c>
      <c r="BE1115" s="47" t="str">
        <f t="shared" si="1111"/>
        <v>NA</v>
      </c>
    </row>
    <row r="1116" spans="1:57" s="36" customFormat="1" ht="15" customHeight="1" x14ac:dyDescent="0.25">
      <c r="A1116" s="54" t="s">
        <v>574</v>
      </c>
      <c r="B1116" s="82" t="s">
        <v>921</v>
      </c>
      <c r="C1116" s="81" t="s">
        <v>1127</v>
      </c>
      <c r="D1116" s="115"/>
      <c r="E1116" s="115"/>
      <c r="F1116" s="115"/>
      <c r="G1116" s="115"/>
      <c r="H1116" s="115"/>
      <c r="I1116" s="115"/>
      <c r="J1116" s="115"/>
      <c r="K1116" s="115"/>
      <c r="L1116" s="115"/>
      <c r="M1116" s="115"/>
      <c r="N1116" s="115"/>
      <c r="O1116" s="115"/>
      <c r="P1116" s="115"/>
      <c r="Q1116" s="115"/>
      <c r="R1116" s="115"/>
      <c r="S1116" s="115"/>
      <c r="T1116" s="115">
        <v>9109</v>
      </c>
      <c r="U1116" s="116">
        <v>14935</v>
      </c>
      <c r="V1116" s="117">
        <v>17982</v>
      </c>
      <c r="W1116" s="117"/>
      <c r="X1116" s="117"/>
      <c r="Y1116" s="117"/>
      <c r="Z1116" s="117"/>
      <c r="AA1116" s="117"/>
      <c r="AB1116" s="117"/>
      <c r="AC1116" s="147"/>
      <c r="AD1116" s="147"/>
      <c r="AE1116" s="47" t="str">
        <f t="shared" si="1085"/>
        <v>NA</v>
      </c>
      <c r="AF1116" s="47" t="str">
        <f t="shared" si="1086"/>
        <v>NA</v>
      </c>
      <c r="AG1116" s="47" t="str">
        <f t="shared" si="1087"/>
        <v>NA</v>
      </c>
      <c r="AH1116" s="47" t="str">
        <f t="shared" si="1088"/>
        <v>NA</v>
      </c>
      <c r="AI1116" s="47" t="str">
        <f t="shared" si="1089"/>
        <v>NA</v>
      </c>
      <c r="AJ1116" s="47" t="str">
        <f t="shared" si="1090"/>
        <v>NA</v>
      </c>
      <c r="AK1116" s="47" t="str">
        <f t="shared" si="1091"/>
        <v>NA</v>
      </c>
      <c r="AL1116" s="47" t="str">
        <f t="shared" si="1092"/>
        <v>NA</v>
      </c>
      <c r="AM1116" s="47" t="str">
        <f t="shared" si="1093"/>
        <v>NA</v>
      </c>
      <c r="AN1116" s="47" t="str">
        <f t="shared" si="1094"/>
        <v>NA</v>
      </c>
      <c r="AO1116" s="47" t="str">
        <f t="shared" si="1095"/>
        <v>NA</v>
      </c>
      <c r="AP1116" s="47" t="str">
        <f t="shared" si="1096"/>
        <v>NA</v>
      </c>
      <c r="AQ1116" s="47" t="str">
        <f t="shared" si="1097"/>
        <v>NA</v>
      </c>
      <c r="AR1116" s="47" t="str">
        <f t="shared" si="1098"/>
        <v>NA</v>
      </c>
      <c r="AS1116" s="47" t="str">
        <f t="shared" si="1099"/>
        <v>NA</v>
      </c>
      <c r="AT1116" s="47" t="str">
        <f t="shared" si="1100"/>
        <v>NA</v>
      </c>
      <c r="AU1116" s="47">
        <f t="shared" si="1101"/>
        <v>773</v>
      </c>
      <c r="AV1116" s="47">
        <f t="shared" si="1102"/>
        <v>759</v>
      </c>
      <c r="AW1116" s="47">
        <f t="shared" si="1103"/>
        <v>786</v>
      </c>
      <c r="AX1116" s="47" t="str">
        <f t="shared" si="1104"/>
        <v>NA</v>
      </c>
      <c r="AY1116" s="47" t="str">
        <f t="shared" si="1105"/>
        <v>NA</v>
      </c>
      <c r="AZ1116" s="47" t="str">
        <f t="shared" si="1106"/>
        <v>NA</v>
      </c>
      <c r="BA1116" s="47" t="str">
        <f t="shared" si="1107"/>
        <v>NA</v>
      </c>
      <c r="BB1116" s="47" t="str">
        <f t="shared" si="1108"/>
        <v>NA</v>
      </c>
      <c r="BC1116" s="47" t="str">
        <f t="shared" si="1109"/>
        <v>NA</v>
      </c>
      <c r="BD1116" s="47" t="str">
        <f t="shared" si="1110"/>
        <v>NA</v>
      </c>
      <c r="BE1116" s="47" t="str">
        <f t="shared" si="1111"/>
        <v>NA</v>
      </c>
    </row>
    <row r="1117" spans="1:57" s="36" customFormat="1" ht="15" customHeight="1" x14ac:dyDescent="0.25">
      <c r="A1117" s="54" t="s">
        <v>173</v>
      </c>
      <c r="B1117" s="8" t="s">
        <v>912</v>
      </c>
      <c r="C1117" s="81" t="s">
        <v>1127</v>
      </c>
      <c r="D1117" s="37"/>
      <c r="E1117" s="37"/>
      <c r="F1117" s="37"/>
      <c r="G1117" s="37"/>
      <c r="H1117" s="37"/>
      <c r="I1117" s="37"/>
      <c r="J1117" s="37"/>
      <c r="K1117" s="37"/>
      <c r="L1117" s="37"/>
      <c r="M1117" s="37"/>
      <c r="N1117" s="37"/>
      <c r="O1117" s="37"/>
      <c r="P1117" s="37"/>
      <c r="Q1117" s="37"/>
      <c r="R1117" s="37"/>
      <c r="S1117" s="37"/>
      <c r="T1117" s="66"/>
      <c r="U1117" s="62"/>
      <c r="V1117" s="67">
        <v>17931</v>
      </c>
      <c r="W1117" s="67"/>
      <c r="X1117" s="67"/>
      <c r="Y1117" s="67"/>
      <c r="Z1117" s="67"/>
      <c r="AA1117" s="67"/>
      <c r="AB1117" s="67"/>
      <c r="AC1117" s="147"/>
      <c r="AD1117" s="147"/>
      <c r="AE1117" s="47" t="str">
        <f t="shared" si="1085"/>
        <v>NA</v>
      </c>
      <c r="AF1117" s="47" t="str">
        <f t="shared" si="1086"/>
        <v>NA</v>
      </c>
      <c r="AG1117" s="47" t="str">
        <f t="shared" si="1087"/>
        <v>NA</v>
      </c>
      <c r="AH1117" s="47" t="str">
        <f t="shared" si="1088"/>
        <v>NA</v>
      </c>
      <c r="AI1117" s="47" t="str">
        <f t="shared" si="1089"/>
        <v>NA</v>
      </c>
      <c r="AJ1117" s="47" t="str">
        <f t="shared" si="1090"/>
        <v>NA</v>
      </c>
      <c r="AK1117" s="47" t="str">
        <f t="shared" si="1091"/>
        <v>NA</v>
      </c>
      <c r="AL1117" s="47" t="str">
        <f t="shared" si="1092"/>
        <v>NA</v>
      </c>
      <c r="AM1117" s="47" t="str">
        <f t="shared" si="1093"/>
        <v>NA</v>
      </c>
      <c r="AN1117" s="47" t="str">
        <f t="shared" si="1094"/>
        <v>NA</v>
      </c>
      <c r="AO1117" s="47" t="str">
        <f t="shared" si="1095"/>
        <v>NA</v>
      </c>
      <c r="AP1117" s="47" t="str">
        <f t="shared" si="1096"/>
        <v>NA</v>
      </c>
      <c r="AQ1117" s="47" t="str">
        <f t="shared" si="1097"/>
        <v>NA</v>
      </c>
      <c r="AR1117" s="47" t="str">
        <f t="shared" si="1098"/>
        <v>NA</v>
      </c>
      <c r="AS1117" s="47" t="str">
        <f t="shared" si="1099"/>
        <v>NA</v>
      </c>
      <c r="AT1117" s="47" t="str">
        <f t="shared" si="1100"/>
        <v>NA</v>
      </c>
      <c r="AU1117" s="47" t="str">
        <f t="shared" si="1101"/>
        <v>NA</v>
      </c>
      <c r="AV1117" s="47" t="str">
        <f t="shared" si="1102"/>
        <v>NA</v>
      </c>
      <c r="AW1117" s="47">
        <f t="shared" si="1103"/>
        <v>788</v>
      </c>
      <c r="AX1117" s="47" t="str">
        <f t="shared" si="1104"/>
        <v>NA</v>
      </c>
      <c r="AY1117" s="47" t="str">
        <f t="shared" si="1105"/>
        <v>NA</v>
      </c>
      <c r="AZ1117" s="47" t="str">
        <f t="shared" si="1106"/>
        <v>NA</v>
      </c>
      <c r="BA1117" s="47" t="str">
        <f t="shared" si="1107"/>
        <v>NA</v>
      </c>
      <c r="BB1117" s="47" t="str">
        <f t="shared" si="1108"/>
        <v>NA</v>
      </c>
      <c r="BC1117" s="47" t="str">
        <f t="shared" si="1109"/>
        <v>NA</v>
      </c>
      <c r="BD1117" s="47" t="str">
        <f t="shared" si="1110"/>
        <v>NA</v>
      </c>
      <c r="BE1117" s="47" t="str">
        <f t="shared" si="1111"/>
        <v>NA</v>
      </c>
    </row>
    <row r="1118" spans="1:57" s="36" customFormat="1" ht="15" customHeight="1" x14ac:dyDescent="0.25">
      <c r="A1118" s="54" t="s">
        <v>613</v>
      </c>
      <c r="B1118" s="8" t="s">
        <v>907</v>
      </c>
      <c r="C1118" s="81" t="s">
        <v>1127</v>
      </c>
      <c r="D1118" s="37"/>
      <c r="E1118" s="37"/>
      <c r="F1118" s="37"/>
      <c r="G1118" s="37"/>
      <c r="H1118" s="37"/>
      <c r="I1118" s="37"/>
      <c r="J1118" s="37"/>
      <c r="K1118" s="37"/>
      <c r="L1118" s="37"/>
      <c r="M1118" s="37"/>
      <c r="N1118" s="37"/>
      <c r="O1118" s="37"/>
      <c r="P1118" s="37"/>
      <c r="Q1118" s="37"/>
      <c r="R1118" s="37"/>
      <c r="S1118" s="37"/>
      <c r="T1118" s="66">
        <v>10413</v>
      </c>
      <c r="U1118" s="62">
        <v>12064</v>
      </c>
      <c r="V1118" s="67">
        <v>12142</v>
      </c>
      <c r="W1118" s="67"/>
      <c r="X1118" s="67"/>
      <c r="Y1118" s="67"/>
      <c r="Z1118" s="67"/>
      <c r="AA1118" s="67"/>
      <c r="AB1118" s="67"/>
      <c r="AC1118" s="147">
        <v>23077</v>
      </c>
      <c r="AD1118" s="147">
        <v>22267</v>
      </c>
      <c r="AE1118" s="47" t="str">
        <f t="shared" si="1085"/>
        <v>NA</v>
      </c>
      <c r="AF1118" s="47" t="str">
        <f t="shared" si="1086"/>
        <v>NA</v>
      </c>
      <c r="AG1118" s="47" t="str">
        <f t="shared" si="1087"/>
        <v>NA</v>
      </c>
      <c r="AH1118" s="47" t="str">
        <f t="shared" si="1088"/>
        <v>NA</v>
      </c>
      <c r="AI1118" s="47" t="str">
        <f t="shared" si="1089"/>
        <v>NA</v>
      </c>
      <c r="AJ1118" s="47" t="str">
        <f t="shared" si="1090"/>
        <v>NA</v>
      </c>
      <c r="AK1118" s="47" t="str">
        <f t="shared" si="1091"/>
        <v>NA</v>
      </c>
      <c r="AL1118" s="47" t="str">
        <f t="shared" si="1092"/>
        <v>NA</v>
      </c>
      <c r="AM1118" s="47" t="str">
        <f t="shared" si="1093"/>
        <v>NA</v>
      </c>
      <c r="AN1118" s="47" t="str">
        <f t="shared" si="1094"/>
        <v>NA</v>
      </c>
      <c r="AO1118" s="47" t="str">
        <f t="shared" si="1095"/>
        <v>NA</v>
      </c>
      <c r="AP1118" s="47" t="str">
        <f t="shared" si="1096"/>
        <v>NA</v>
      </c>
      <c r="AQ1118" s="47" t="str">
        <f t="shared" si="1097"/>
        <v>NA</v>
      </c>
      <c r="AR1118" s="47" t="str">
        <f t="shared" si="1098"/>
        <v>NA</v>
      </c>
      <c r="AS1118" s="47" t="str">
        <f t="shared" si="1099"/>
        <v>NA</v>
      </c>
      <c r="AT1118" s="47" t="str">
        <f t="shared" si="1100"/>
        <v>NA</v>
      </c>
      <c r="AU1118" s="47">
        <f t="shared" si="1101"/>
        <v>761</v>
      </c>
      <c r="AV1118" s="47">
        <f t="shared" si="1102"/>
        <v>775</v>
      </c>
      <c r="AW1118" s="47">
        <f t="shared" si="1103"/>
        <v>840</v>
      </c>
      <c r="AX1118" s="47" t="str">
        <f t="shared" si="1104"/>
        <v>NA</v>
      </c>
      <c r="AY1118" s="47" t="str">
        <f t="shared" si="1105"/>
        <v>NA</v>
      </c>
      <c r="AZ1118" s="47" t="str">
        <f t="shared" si="1106"/>
        <v>NA</v>
      </c>
      <c r="BA1118" s="47" t="str">
        <f t="shared" si="1107"/>
        <v>NA</v>
      </c>
      <c r="BB1118" s="47" t="str">
        <f t="shared" si="1108"/>
        <v>NA</v>
      </c>
      <c r="BC1118" s="47" t="str">
        <f t="shared" si="1109"/>
        <v>NA</v>
      </c>
      <c r="BD1118" s="47">
        <f t="shared" si="1110"/>
        <v>732</v>
      </c>
      <c r="BE1118" s="47">
        <f t="shared" si="1111"/>
        <v>738</v>
      </c>
    </row>
    <row r="1119" spans="1:57" s="36" customFormat="1" ht="15" customHeight="1" x14ac:dyDescent="0.25">
      <c r="A1119" s="54" t="s">
        <v>91</v>
      </c>
      <c r="B1119" s="8" t="s">
        <v>907</v>
      </c>
      <c r="C1119" s="81" t="s">
        <v>1127</v>
      </c>
      <c r="D1119" s="37"/>
      <c r="E1119" s="37"/>
      <c r="F1119" s="37"/>
      <c r="G1119" s="37"/>
      <c r="H1119" s="37"/>
      <c r="I1119" s="37"/>
      <c r="J1119" s="37"/>
      <c r="K1119" s="37"/>
      <c r="L1119" s="37"/>
      <c r="M1119" s="37"/>
      <c r="N1119" s="37"/>
      <c r="O1119" s="37"/>
      <c r="P1119" s="37"/>
      <c r="Q1119" s="37"/>
      <c r="R1119" s="37"/>
      <c r="S1119" s="37"/>
      <c r="T1119" s="66"/>
      <c r="U1119" s="62"/>
      <c r="V1119" s="67">
        <v>7220</v>
      </c>
      <c r="W1119" s="67"/>
      <c r="X1119" s="67"/>
      <c r="Y1119" s="67"/>
      <c r="Z1119" s="67"/>
      <c r="AA1119" s="67"/>
      <c r="AB1119" s="67"/>
      <c r="AC1119" s="147"/>
      <c r="AD1119" s="147"/>
      <c r="AE1119" s="47" t="str">
        <f t="shared" si="1085"/>
        <v>NA</v>
      </c>
      <c r="AF1119" s="47" t="str">
        <f t="shared" si="1086"/>
        <v>NA</v>
      </c>
      <c r="AG1119" s="47" t="str">
        <f t="shared" si="1087"/>
        <v>NA</v>
      </c>
      <c r="AH1119" s="47" t="str">
        <f t="shared" si="1088"/>
        <v>NA</v>
      </c>
      <c r="AI1119" s="47" t="str">
        <f t="shared" si="1089"/>
        <v>NA</v>
      </c>
      <c r="AJ1119" s="47" t="str">
        <f t="shared" si="1090"/>
        <v>NA</v>
      </c>
      <c r="AK1119" s="47" t="str">
        <f t="shared" si="1091"/>
        <v>NA</v>
      </c>
      <c r="AL1119" s="47" t="str">
        <f t="shared" si="1092"/>
        <v>NA</v>
      </c>
      <c r="AM1119" s="47" t="str">
        <f t="shared" si="1093"/>
        <v>NA</v>
      </c>
      <c r="AN1119" s="47" t="str">
        <f t="shared" si="1094"/>
        <v>NA</v>
      </c>
      <c r="AO1119" s="47" t="str">
        <f t="shared" si="1095"/>
        <v>NA</v>
      </c>
      <c r="AP1119" s="47" t="str">
        <f t="shared" si="1096"/>
        <v>NA</v>
      </c>
      <c r="AQ1119" s="47" t="str">
        <f t="shared" si="1097"/>
        <v>NA</v>
      </c>
      <c r="AR1119" s="47" t="str">
        <f t="shared" si="1098"/>
        <v>NA</v>
      </c>
      <c r="AS1119" s="47" t="str">
        <f t="shared" si="1099"/>
        <v>NA</v>
      </c>
      <c r="AT1119" s="47" t="str">
        <f t="shared" si="1100"/>
        <v>NA</v>
      </c>
      <c r="AU1119" s="47" t="str">
        <f t="shared" si="1101"/>
        <v>NA</v>
      </c>
      <c r="AV1119" s="47" t="str">
        <f t="shared" si="1102"/>
        <v>NA</v>
      </c>
      <c r="AW1119" s="47">
        <f t="shared" si="1103"/>
        <v>883</v>
      </c>
      <c r="AX1119" s="47" t="str">
        <f t="shared" si="1104"/>
        <v>NA</v>
      </c>
      <c r="AY1119" s="47" t="str">
        <f t="shared" si="1105"/>
        <v>NA</v>
      </c>
      <c r="AZ1119" s="47" t="str">
        <f t="shared" si="1106"/>
        <v>NA</v>
      </c>
      <c r="BA1119" s="47" t="str">
        <f t="shared" si="1107"/>
        <v>NA</v>
      </c>
      <c r="BB1119" s="47" t="str">
        <f t="shared" si="1108"/>
        <v>NA</v>
      </c>
      <c r="BC1119" s="47" t="str">
        <f t="shared" si="1109"/>
        <v>NA</v>
      </c>
      <c r="BD1119" s="47" t="str">
        <f t="shared" si="1110"/>
        <v>NA</v>
      </c>
      <c r="BE1119" s="47" t="str">
        <f t="shared" si="1111"/>
        <v>NA</v>
      </c>
    </row>
    <row r="1120" spans="1:57" s="36" customFormat="1" ht="15" customHeight="1" x14ac:dyDescent="0.25">
      <c r="A1120" s="54" t="s">
        <v>164</v>
      </c>
      <c r="B1120" s="8" t="s">
        <v>907</v>
      </c>
      <c r="C1120" s="81" t="s">
        <v>1127</v>
      </c>
      <c r="D1120" s="37"/>
      <c r="E1120" s="37"/>
      <c r="F1120" s="37"/>
      <c r="G1120" s="37"/>
      <c r="H1120" s="37"/>
      <c r="I1120" s="37"/>
      <c r="J1120" s="37"/>
      <c r="K1120" s="37"/>
      <c r="L1120" s="37"/>
      <c r="M1120" s="37"/>
      <c r="N1120" s="37"/>
      <c r="O1120" s="37"/>
      <c r="P1120" s="37"/>
      <c r="Q1120" s="37"/>
      <c r="R1120" s="37"/>
      <c r="S1120" s="37"/>
      <c r="T1120" s="66"/>
      <c r="U1120" s="62"/>
      <c r="V1120" s="67">
        <v>6647</v>
      </c>
      <c r="W1120" s="67"/>
      <c r="X1120" s="67"/>
      <c r="Y1120" s="67"/>
      <c r="Z1120" s="67"/>
      <c r="AA1120" s="67"/>
      <c r="AB1120" s="67"/>
      <c r="AC1120" s="147">
        <v>9701</v>
      </c>
      <c r="AD1120" s="147">
        <v>11343</v>
      </c>
      <c r="AE1120" s="47" t="str">
        <f t="shared" si="1085"/>
        <v>NA</v>
      </c>
      <c r="AF1120" s="47" t="str">
        <f t="shared" si="1086"/>
        <v>NA</v>
      </c>
      <c r="AG1120" s="47" t="str">
        <f t="shared" si="1087"/>
        <v>NA</v>
      </c>
      <c r="AH1120" s="47" t="str">
        <f t="shared" si="1088"/>
        <v>NA</v>
      </c>
      <c r="AI1120" s="47" t="str">
        <f t="shared" si="1089"/>
        <v>NA</v>
      </c>
      <c r="AJ1120" s="47" t="str">
        <f t="shared" si="1090"/>
        <v>NA</v>
      </c>
      <c r="AK1120" s="47" t="str">
        <f t="shared" si="1091"/>
        <v>NA</v>
      </c>
      <c r="AL1120" s="47" t="str">
        <f t="shared" si="1092"/>
        <v>NA</v>
      </c>
      <c r="AM1120" s="47" t="str">
        <f t="shared" si="1093"/>
        <v>NA</v>
      </c>
      <c r="AN1120" s="47" t="str">
        <f t="shared" si="1094"/>
        <v>NA</v>
      </c>
      <c r="AO1120" s="47" t="str">
        <f t="shared" si="1095"/>
        <v>NA</v>
      </c>
      <c r="AP1120" s="47" t="str">
        <f t="shared" si="1096"/>
        <v>NA</v>
      </c>
      <c r="AQ1120" s="47" t="str">
        <f t="shared" si="1097"/>
        <v>NA</v>
      </c>
      <c r="AR1120" s="47" t="str">
        <f t="shared" si="1098"/>
        <v>NA</v>
      </c>
      <c r="AS1120" s="47" t="str">
        <f t="shared" si="1099"/>
        <v>NA</v>
      </c>
      <c r="AT1120" s="47" t="str">
        <f t="shared" si="1100"/>
        <v>NA</v>
      </c>
      <c r="AU1120" s="47" t="str">
        <f t="shared" si="1101"/>
        <v>NA</v>
      </c>
      <c r="AV1120" s="47" t="str">
        <f t="shared" si="1102"/>
        <v>NA</v>
      </c>
      <c r="AW1120" s="47">
        <f t="shared" si="1103"/>
        <v>886</v>
      </c>
      <c r="AX1120" s="47" t="str">
        <f t="shared" si="1104"/>
        <v>NA</v>
      </c>
      <c r="AY1120" s="47" t="str">
        <f t="shared" si="1105"/>
        <v>NA</v>
      </c>
      <c r="AZ1120" s="47" t="str">
        <f t="shared" si="1106"/>
        <v>NA</v>
      </c>
      <c r="BA1120" s="47" t="str">
        <f t="shared" si="1107"/>
        <v>NA</v>
      </c>
      <c r="BB1120" s="47" t="str">
        <f t="shared" si="1108"/>
        <v>NA</v>
      </c>
      <c r="BC1120" s="47" t="str">
        <f t="shared" si="1109"/>
        <v>NA</v>
      </c>
      <c r="BD1120" s="47">
        <f t="shared" si="1110"/>
        <v>793</v>
      </c>
      <c r="BE1120" s="47">
        <f t="shared" si="1111"/>
        <v>788</v>
      </c>
    </row>
    <row r="1121" spans="1:57" s="36" customFormat="1" ht="15" customHeight="1" x14ac:dyDescent="0.25">
      <c r="A1121" s="54" t="s">
        <v>1019</v>
      </c>
      <c r="B1121" s="8" t="s">
        <v>940</v>
      </c>
      <c r="C1121" s="81" t="s">
        <v>1127</v>
      </c>
      <c r="D1121" s="37"/>
      <c r="E1121" s="37"/>
      <c r="F1121" s="37"/>
      <c r="G1121" s="37"/>
      <c r="H1121" s="37">
        <v>48082</v>
      </c>
      <c r="I1121" s="37">
        <v>54019</v>
      </c>
      <c r="J1121" s="37">
        <v>63298</v>
      </c>
      <c r="K1121" s="37">
        <v>71825</v>
      </c>
      <c r="L1121" s="37">
        <v>80477</v>
      </c>
      <c r="M1121" s="37">
        <v>93170</v>
      </c>
      <c r="N1121" s="37">
        <v>109934</v>
      </c>
      <c r="O1121" s="37">
        <v>106243</v>
      </c>
      <c r="P1121" s="37">
        <v>112523</v>
      </c>
      <c r="Q1121" s="37">
        <v>102341</v>
      </c>
      <c r="R1121" s="37">
        <v>113427</v>
      </c>
      <c r="S1121" s="37">
        <v>133536</v>
      </c>
      <c r="T1121" s="66"/>
      <c r="U1121" s="62"/>
      <c r="V1121" s="67"/>
      <c r="W1121" s="67"/>
      <c r="X1121" s="67"/>
      <c r="Y1121" s="67"/>
      <c r="Z1121" s="67"/>
      <c r="AA1121" s="67"/>
      <c r="AB1121" s="67"/>
      <c r="AC1121" s="147"/>
      <c r="AD1121" s="147"/>
      <c r="AE1121" s="47" t="str">
        <f t="shared" si="1085"/>
        <v>NA</v>
      </c>
      <c r="AF1121" s="47" t="str">
        <f t="shared" si="1086"/>
        <v>NA</v>
      </c>
      <c r="AG1121" s="47" t="str">
        <f t="shared" si="1087"/>
        <v>NA</v>
      </c>
      <c r="AH1121" s="47" t="str">
        <f t="shared" si="1088"/>
        <v>NA</v>
      </c>
      <c r="AI1121" s="47">
        <f t="shared" si="1089"/>
        <v>269</v>
      </c>
      <c r="AJ1121" s="47">
        <f t="shared" si="1090"/>
        <v>283</v>
      </c>
      <c r="AK1121" s="47">
        <f t="shared" si="1091"/>
        <v>284</v>
      </c>
      <c r="AL1121" s="47">
        <f t="shared" si="1092"/>
        <v>295</v>
      </c>
      <c r="AM1121" s="47">
        <f t="shared" si="1093"/>
        <v>296</v>
      </c>
      <c r="AN1121" s="47">
        <f t="shared" si="1094"/>
        <v>294</v>
      </c>
      <c r="AO1121" s="47">
        <f t="shared" si="1095"/>
        <v>291</v>
      </c>
      <c r="AP1121" s="47">
        <f t="shared" si="1096"/>
        <v>289</v>
      </c>
      <c r="AQ1121" s="47">
        <f t="shared" si="1097"/>
        <v>271</v>
      </c>
      <c r="AR1121" s="47">
        <f t="shared" si="1098"/>
        <v>290</v>
      </c>
      <c r="AS1121" s="47">
        <f t="shared" si="1099"/>
        <v>297</v>
      </c>
      <c r="AT1121" s="47">
        <f t="shared" si="1100"/>
        <v>287</v>
      </c>
      <c r="AU1121" s="47" t="str">
        <f t="shared" si="1101"/>
        <v>NA</v>
      </c>
      <c r="AV1121" s="47" t="str">
        <f t="shared" si="1102"/>
        <v>NA</v>
      </c>
      <c r="AW1121" s="47" t="str">
        <f t="shared" si="1103"/>
        <v>NA</v>
      </c>
      <c r="AX1121" s="47" t="str">
        <f t="shared" si="1104"/>
        <v>NA</v>
      </c>
      <c r="AY1121" s="47" t="str">
        <f t="shared" si="1105"/>
        <v>NA</v>
      </c>
      <c r="AZ1121" s="47" t="str">
        <f t="shared" si="1106"/>
        <v>NA</v>
      </c>
      <c r="BA1121" s="47" t="str">
        <f t="shared" si="1107"/>
        <v>NA</v>
      </c>
      <c r="BB1121" s="47" t="str">
        <f t="shared" si="1108"/>
        <v>NA</v>
      </c>
      <c r="BC1121" s="47" t="str">
        <f t="shared" si="1109"/>
        <v>NA</v>
      </c>
      <c r="BD1121" s="47" t="str">
        <f t="shared" si="1110"/>
        <v>NA</v>
      </c>
      <c r="BE1121" s="47" t="str">
        <f t="shared" si="1111"/>
        <v>NA</v>
      </c>
    </row>
    <row r="1122" spans="1:57" s="36" customFormat="1" ht="15" customHeight="1" x14ac:dyDescent="0.25">
      <c r="A1122" s="54" t="s">
        <v>818</v>
      </c>
      <c r="B1122" s="8" t="s">
        <v>908</v>
      </c>
      <c r="C1122" s="81" t="s">
        <v>1127</v>
      </c>
      <c r="D1122" s="37"/>
      <c r="E1122" s="37"/>
      <c r="F1122" s="37"/>
      <c r="G1122" s="37"/>
      <c r="H1122" s="37"/>
      <c r="I1122" s="37"/>
      <c r="J1122" s="37"/>
      <c r="K1122" s="37"/>
      <c r="L1122" s="37"/>
      <c r="M1122" s="37"/>
      <c r="N1122" s="37">
        <v>7051</v>
      </c>
      <c r="O1122" s="37">
        <v>8390</v>
      </c>
      <c r="P1122" s="37">
        <v>9377</v>
      </c>
      <c r="Q1122" s="37"/>
      <c r="R1122" s="37"/>
      <c r="S1122" s="37"/>
      <c r="T1122" s="66"/>
      <c r="U1122" s="62"/>
      <c r="V1122" s="67"/>
      <c r="W1122" s="67"/>
      <c r="X1122" s="67"/>
      <c r="Y1122" s="67"/>
      <c r="Z1122" s="67"/>
      <c r="AA1122" s="67"/>
      <c r="AB1122" s="67"/>
      <c r="AC1122" s="147"/>
      <c r="AD1122" s="147"/>
      <c r="AE1122" s="47" t="str">
        <f t="shared" si="1085"/>
        <v>NA</v>
      </c>
      <c r="AF1122" s="47" t="str">
        <f t="shared" si="1086"/>
        <v>NA</v>
      </c>
      <c r="AG1122" s="47" t="str">
        <f t="shared" si="1087"/>
        <v>NA</v>
      </c>
      <c r="AH1122" s="47" t="str">
        <f t="shared" si="1088"/>
        <v>NA</v>
      </c>
      <c r="AI1122" s="47" t="str">
        <f t="shared" si="1089"/>
        <v>NA</v>
      </c>
      <c r="AJ1122" s="47" t="str">
        <f t="shared" si="1090"/>
        <v>NA</v>
      </c>
      <c r="AK1122" s="47" t="str">
        <f t="shared" si="1091"/>
        <v>NA</v>
      </c>
      <c r="AL1122" s="47" t="str">
        <f t="shared" si="1092"/>
        <v>NA</v>
      </c>
      <c r="AM1122" s="47" t="str">
        <f t="shared" si="1093"/>
        <v>NA</v>
      </c>
      <c r="AN1122" s="47" t="str">
        <f t="shared" si="1094"/>
        <v>NA</v>
      </c>
      <c r="AO1122" s="47">
        <f t="shared" si="1095"/>
        <v>614</v>
      </c>
      <c r="AP1122" s="47">
        <f t="shared" si="1096"/>
        <v>627</v>
      </c>
      <c r="AQ1122" s="47">
        <f t="shared" si="1097"/>
        <v>673</v>
      </c>
      <c r="AR1122" s="47" t="str">
        <f t="shared" si="1098"/>
        <v>NA</v>
      </c>
      <c r="AS1122" s="47" t="str">
        <f t="shared" si="1099"/>
        <v>NA</v>
      </c>
      <c r="AT1122" s="47" t="str">
        <f t="shared" si="1100"/>
        <v>NA</v>
      </c>
      <c r="AU1122" s="47" t="str">
        <f t="shared" si="1101"/>
        <v>NA</v>
      </c>
      <c r="AV1122" s="47" t="str">
        <f t="shared" si="1102"/>
        <v>NA</v>
      </c>
      <c r="AW1122" s="47" t="str">
        <f t="shared" si="1103"/>
        <v>NA</v>
      </c>
      <c r="AX1122" s="47" t="str">
        <f t="shared" si="1104"/>
        <v>NA</v>
      </c>
      <c r="AY1122" s="47" t="str">
        <f t="shared" si="1105"/>
        <v>NA</v>
      </c>
      <c r="AZ1122" s="47" t="str">
        <f t="shared" si="1106"/>
        <v>NA</v>
      </c>
      <c r="BA1122" s="47" t="str">
        <f t="shared" si="1107"/>
        <v>NA</v>
      </c>
      <c r="BB1122" s="47" t="str">
        <f t="shared" si="1108"/>
        <v>NA</v>
      </c>
      <c r="BC1122" s="47" t="str">
        <f t="shared" si="1109"/>
        <v>NA</v>
      </c>
      <c r="BD1122" s="47" t="str">
        <f t="shared" si="1110"/>
        <v>NA</v>
      </c>
      <c r="BE1122" s="47" t="str">
        <f t="shared" si="1111"/>
        <v>NA</v>
      </c>
    </row>
    <row r="1123" spans="1:57" s="36" customFormat="1" ht="15" customHeight="1" x14ac:dyDescent="0.25">
      <c r="A1123" s="54" t="s">
        <v>842</v>
      </c>
      <c r="B1123" s="8" t="s">
        <v>907</v>
      </c>
      <c r="C1123" s="81" t="s">
        <v>1127</v>
      </c>
      <c r="D1123" s="37">
        <v>1404588</v>
      </c>
      <c r="E1123" s="37">
        <v>1442526</v>
      </c>
      <c r="F1123" s="37">
        <v>1589261</v>
      </c>
      <c r="G1123" s="37">
        <v>1752943</v>
      </c>
      <c r="H1123" s="37">
        <v>1777777</v>
      </c>
      <c r="I1123" s="37">
        <v>2078414</v>
      </c>
      <c r="J1123" s="37">
        <v>2476630</v>
      </c>
      <c r="K1123" s="37">
        <v>3045756</v>
      </c>
      <c r="L1123" s="37">
        <v>3678127</v>
      </c>
      <c r="M1123" s="37">
        <v>4287701</v>
      </c>
      <c r="N1123" s="37">
        <v>6475506</v>
      </c>
      <c r="O1123" s="37">
        <v>6134712</v>
      </c>
      <c r="P1123" s="37">
        <v>5359423</v>
      </c>
      <c r="Q1123" s="37">
        <v>5133613</v>
      </c>
      <c r="R1123" s="37">
        <v>5865212</v>
      </c>
      <c r="S1123" s="37">
        <v>6712436</v>
      </c>
      <c r="T1123" s="66">
        <v>8368066</v>
      </c>
      <c r="U1123" s="62">
        <v>9980410</v>
      </c>
      <c r="V1123" s="67">
        <v>10068800</v>
      </c>
      <c r="W1123" s="67"/>
      <c r="X1123" s="67"/>
      <c r="Y1123" s="67"/>
      <c r="Z1123" s="67"/>
      <c r="AA1123" s="67"/>
      <c r="AB1123" s="67"/>
      <c r="AC1123" s="147"/>
      <c r="AD1123" s="147"/>
      <c r="AE1123" s="47">
        <f t="shared" si="1085"/>
        <v>7</v>
      </c>
      <c r="AF1123" s="47">
        <f t="shared" si="1086"/>
        <v>8</v>
      </c>
      <c r="AG1123" s="47">
        <f t="shared" si="1087"/>
        <v>9</v>
      </c>
      <c r="AH1123" s="47">
        <f t="shared" si="1088"/>
        <v>10</v>
      </c>
      <c r="AI1123" s="47">
        <f t="shared" si="1089"/>
        <v>8</v>
      </c>
      <c r="AJ1123" s="47">
        <f t="shared" si="1090"/>
        <v>10</v>
      </c>
      <c r="AK1123" s="47">
        <f t="shared" si="1091"/>
        <v>9</v>
      </c>
      <c r="AL1123" s="47">
        <f t="shared" si="1092"/>
        <v>8</v>
      </c>
      <c r="AM1123" s="47">
        <f t="shared" si="1093"/>
        <v>8</v>
      </c>
      <c r="AN1123" s="47">
        <f t="shared" si="1094"/>
        <v>8</v>
      </c>
      <c r="AO1123" s="47">
        <f t="shared" si="1095"/>
        <v>6</v>
      </c>
      <c r="AP1123" s="47">
        <f t="shared" si="1096"/>
        <v>6</v>
      </c>
      <c r="AQ1123" s="47">
        <f t="shared" si="1097"/>
        <v>6</v>
      </c>
      <c r="AR1123" s="47">
        <f t="shared" si="1098"/>
        <v>6</v>
      </c>
      <c r="AS1123" s="47">
        <f t="shared" si="1099"/>
        <v>6</v>
      </c>
      <c r="AT1123" s="47">
        <f t="shared" si="1100"/>
        <v>6</v>
      </c>
      <c r="AU1123" s="47">
        <f t="shared" si="1101"/>
        <v>6</v>
      </c>
      <c r="AV1123" s="47">
        <f t="shared" si="1102"/>
        <v>6</v>
      </c>
      <c r="AW1123" s="47">
        <f t="shared" si="1103"/>
        <v>6</v>
      </c>
      <c r="AX1123" s="47" t="str">
        <f t="shared" si="1104"/>
        <v>NA</v>
      </c>
      <c r="AY1123" s="47" t="str">
        <f t="shared" si="1105"/>
        <v>NA</v>
      </c>
      <c r="AZ1123" s="47" t="str">
        <f t="shared" si="1106"/>
        <v>NA</v>
      </c>
      <c r="BA1123" s="47" t="str">
        <f t="shared" si="1107"/>
        <v>NA</v>
      </c>
      <c r="BB1123" s="47" t="str">
        <f t="shared" si="1108"/>
        <v>NA</v>
      </c>
      <c r="BC1123" s="47" t="str">
        <f t="shared" si="1109"/>
        <v>NA</v>
      </c>
      <c r="BD1123" s="47" t="str">
        <f t="shared" si="1110"/>
        <v>NA</v>
      </c>
      <c r="BE1123" s="47" t="str">
        <f t="shared" si="1111"/>
        <v>NA</v>
      </c>
    </row>
    <row r="1124" spans="1:57" s="36" customFormat="1" ht="15" customHeight="1" x14ac:dyDescent="0.25">
      <c r="A1124" s="54" t="s">
        <v>232</v>
      </c>
      <c r="B1124" s="8" t="s">
        <v>907</v>
      </c>
      <c r="C1124" s="81" t="s">
        <v>1127</v>
      </c>
      <c r="D1124" s="37"/>
      <c r="E1124" s="37"/>
      <c r="F1124" s="37"/>
      <c r="G1124" s="37"/>
      <c r="H1124" s="37">
        <v>7571</v>
      </c>
      <c r="I1124" s="37">
        <v>7870</v>
      </c>
      <c r="J1124" s="37">
        <v>9180</v>
      </c>
      <c r="K1124" s="37">
        <v>10642</v>
      </c>
      <c r="L1124" s="37">
        <v>10988</v>
      </c>
      <c r="M1124" s="37">
        <v>10923</v>
      </c>
      <c r="N1124" s="37"/>
      <c r="O1124" s="37"/>
      <c r="P1124" s="37"/>
      <c r="Q1124" s="37"/>
      <c r="R1124" s="37"/>
      <c r="S1124" s="37"/>
      <c r="T1124" s="66"/>
      <c r="U1124" s="62"/>
      <c r="V1124" s="67"/>
      <c r="W1124" s="67"/>
      <c r="X1124" s="67"/>
      <c r="Y1124" s="67"/>
      <c r="Z1124" s="67"/>
      <c r="AA1124" s="67"/>
      <c r="AB1124" s="67"/>
      <c r="AC1124" s="147"/>
      <c r="AD1124" s="147"/>
      <c r="AE1124" s="47" t="str">
        <f t="shared" si="1085"/>
        <v>NA</v>
      </c>
      <c r="AF1124" s="47" t="str">
        <f t="shared" si="1086"/>
        <v>NA</v>
      </c>
      <c r="AG1124" s="47" t="str">
        <f t="shared" si="1087"/>
        <v>NA</v>
      </c>
      <c r="AH1124" s="47" t="str">
        <f t="shared" si="1088"/>
        <v>NA</v>
      </c>
      <c r="AI1124" s="47">
        <f t="shared" si="1089"/>
        <v>434</v>
      </c>
      <c r="AJ1124" s="47">
        <f t="shared" si="1090"/>
        <v>464</v>
      </c>
      <c r="AK1124" s="47">
        <f t="shared" si="1091"/>
        <v>481</v>
      </c>
      <c r="AL1124" s="47">
        <f t="shared" si="1092"/>
        <v>476</v>
      </c>
      <c r="AM1124" s="47">
        <f t="shared" si="1093"/>
        <v>510</v>
      </c>
      <c r="AN1124" s="47">
        <f t="shared" si="1094"/>
        <v>513</v>
      </c>
      <c r="AO1124" s="47" t="str">
        <f t="shared" si="1095"/>
        <v>NA</v>
      </c>
      <c r="AP1124" s="47" t="str">
        <f t="shared" si="1096"/>
        <v>NA</v>
      </c>
      <c r="AQ1124" s="47" t="str">
        <f t="shared" si="1097"/>
        <v>NA</v>
      </c>
      <c r="AR1124" s="47" t="str">
        <f t="shared" si="1098"/>
        <v>NA</v>
      </c>
      <c r="AS1124" s="47" t="str">
        <f t="shared" si="1099"/>
        <v>NA</v>
      </c>
      <c r="AT1124" s="47" t="str">
        <f t="shared" si="1100"/>
        <v>NA</v>
      </c>
      <c r="AU1124" s="47" t="str">
        <f t="shared" si="1101"/>
        <v>NA</v>
      </c>
      <c r="AV1124" s="47" t="str">
        <f t="shared" si="1102"/>
        <v>NA</v>
      </c>
      <c r="AW1124" s="47" t="str">
        <f t="shared" si="1103"/>
        <v>NA</v>
      </c>
      <c r="AX1124" s="47" t="str">
        <f t="shared" si="1104"/>
        <v>NA</v>
      </c>
      <c r="AY1124" s="47" t="str">
        <f t="shared" si="1105"/>
        <v>NA</v>
      </c>
      <c r="AZ1124" s="47" t="str">
        <f t="shared" si="1106"/>
        <v>NA</v>
      </c>
      <c r="BA1124" s="47" t="str">
        <f t="shared" si="1107"/>
        <v>NA</v>
      </c>
      <c r="BB1124" s="47" t="str">
        <f t="shared" si="1108"/>
        <v>NA</v>
      </c>
      <c r="BC1124" s="47" t="str">
        <f t="shared" si="1109"/>
        <v>NA</v>
      </c>
      <c r="BD1124" s="47" t="str">
        <f t="shared" si="1110"/>
        <v>NA</v>
      </c>
      <c r="BE1124" s="47" t="str">
        <f t="shared" si="1111"/>
        <v>NA</v>
      </c>
    </row>
    <row r="1125" spans="1:57" s="36" customFormat="1" ht="15" customHeight="1" x14ac:dyDescent="0.25">
      <c r="A1125" s="54" t="s">
        <v>711</v>
      </c>
      <c r="B1125" s="8" t="s">
        <v>907</v>
      </c>
      <c r="C1125" s="81" t="s">
        <v>1127</v>
      </c>
      <c r="D1125" s="37"/>
      <c r="E1125" s="37"/>
      <c r="F1125" s="37"/>
      <c r="G1125" s="37"/>
      <c r="H1125" s="37"/>
      <c r="I1125" s="37"/>
      <c r="J1125" s="37"/>
      <c r="K1125" s="37"/>
      <c r="L1125" s="37"/>
      <c r="M1125" s="37"/>
      <c r="N1125" s="37"/>
      <c r="O1125" s="37"/>
      <c r="P1125" s="37"/>
      <c r="Q1125" s="37">
        <v>3341</v>
      </c>
      <c r="R1125" s="37">
        <v>4482</v>
      </c>
      <c r="S1125" s="37">
        <v>4910</v>
      </c>
      <c r="T1125" s="66">
        <v>5111</v>
      </c>
      <c r="U1125" s="62"/>
      <c r="V1125" s="67"/>
      <c r="W1125" s="67"/>
      <c r="X1125" s="67"/>
      <c r="Y1125" s="67"/>
      <c r="Z1125" s="67"/>
      <c r="AA1125" s="67"/>
      <c r="AB1125" s="67"/>
      <c r="AC1125" s="147"/>
      <c r="AD1125" s="147"/>
      <c r="AE1125" s="47" t="str">
        <f t="shared" si="1085"/>
        <v>NA</v>
      </c>
      <c r="AF1125" s="47" t="str">
        <f t="shared" si="1086"/>
        <v>NA</v>
      </c>
      <c r="AG1125" s="47" t="str">
        <f t="shared" si="1087"/>
        <v>NA</v>
      </c>
      <c r="AH1125" s="47" t="str">
        <f t="shared" si="1088"/>
        <v>NA</v>
      </c>
      <c r="AI1125" s="47" t="str">
        <f t="shared" si="1089"/>
        <v>NA</v>
      </c>
      <c r="AJ1125" s="47" t="str">
        <f t="shared" si="1090"/>
        <v>NA</v>
      </c>
      <c r="AK1125" s="47" t="str">
        <f t="shared" si="1091"/>
        <v>NA</v>
      </c>
      <c r="AL1125" s="47" t="str">
        <f t="shared" si="1092"/>
        <v>NA</v>
      </c>
      <c r="AM1125" s="47" t="str">
        <f t="shared" si="1093"/>
        <v>NA</v>
      </c>
      <c r="AN1125" s="47" t="str">
        <f t="shared" si="1094"/>
        <v>NA</v>
      </c>
      <c r="AO1125" s="47" t="str">
        <f t="shared" si="1095"/>
        <v>NA</v>
      </c>
      <c r="AP1125" s="47" t="str">
        <f t="shared" si="1096"/>
        <v>NA</v>
      </c>
      <c r="AQ1125" s="47" t="str">
        <f t="shared" si="1097"/>
        <v>NA</v>
      </c>
      <c r="AR1125" s="47">
        <f t="shared" si="1098"/>
        <v>753</v>
      </c>
      <c r="AS1125" s="47">
        <f t="shared" si="1099"/>
        <v>742</v>
      </c>
      <c r="AT1125" s="47">
        <f t="shared" si="1100"/>
        <v>751</v>
      </c>
      <c r="AU1125" s="47">
        <f t="shared" si="1101"/>
        <v>800</v>
      </c>
      <c r="AV1125" s="47" t="str">
        <f t="shared" si="1102"/>
        <v>NA</v>
      </c>
      <c r="AW1125" s="47" t="str">
        <f t="shared" si="1103"/>
        <v>NA</v>
      </c>
      <c r="AX1125" s="47" t="str">
        <f t="shared" si="1104"/>
        <v>NA</v>
      </c>
      <c r="AY1125" s="47" t="str">
        <f t="shared" si="1105"/>
        <v>NA</v>
      </c>
      <c r="AZ1125" s="47" t="str">
        <f t="shared" si="1106"/>
        <v>NA</v>
      </c>
      <c r="BA1125" s="47" t="str">
        <f t="shared" si="1107"/>
        <v>NA</v>
      </c>
      <c r="BB1125" s="47" t="str">
        <f t="shared" si="1108"/>
        <v>NA</v>
      </c>
      <c r="BC1125" s="47" t="str">
        <f t="shared" si="1109"/>
        <v>NA</v>
      </c>
      <c r="BD1125" s="47" t="str">
        <f t="shared" si="1110"/>
        <v>NA</v>
      </c>
      <c r="BE1125" s="47" t="str">
        <f t="shared" si="1111"/>
        <v>NA</v>
      </c>
    </row>
    <row r="1126" spans="1:57" s="36" customFormat="1" ht="15" customHeight="1" x14ac:dyDescent="0.25">
      <c r="A1126" s="54" t="s">
        <v>1070</v>
      </c>
      <c r="B1126" s="8" t="s">
        <v>907</v>
      </c>
      <c r="C1126" s="81" t="s">
        <v>1127</v>
      </c>
      <c r="D1126" s="37"/>
      <c r="E1126" s="37"/>
      <c r="F1126" s="37"/>
      <c r="G1126" s="37"/>
      <c r="H1126" s="37"/>
      <c r="I1126" s="37"/>
      <c r="J1126" s="37"/>
      <c r="K1126" s="37"/>
      <c r="L1126" s="37"/>
      <c r="M1126" s="37"/>
      <c r="N1126" s="37"/>
      <c r="O1126" s="37"/>
      <c r="P1126" s="37"/>
      <c r="Q1126" s="37"/>
      <c r="R1126" s="37"/>
      <c r="S1126" s="37"/>
      <c r="T1126" s="66">
        <v>7641</v>
      </c>
      <c r="U1126" s="62">
        <v>8033</v>
      </c>
      <c r="V1126" s="67">
        <v>7659</v>
      </c>
      <c r="W1126" s="67"/>
      <c r="X1126" s="67"/>
      <c r="Y1126" s="67"/>
      <c r="Z1126" s="67"/>
      <c r="AA1126" s="67"/>
      <c r="AB1126" s="67"/>
      <c r="AC1126" s="147"/>
      <c r="AD1126" s="147"/>
      <c r="AE1126" s="47" t="str">
        <f t="shared" si="1085"/>
        <v>NA</v>
      </c>
      <c r="AF1126" s="47" t="str">
        <f t="shared" si="1086"/>
        <v>NA</v>
      </c>
      <c r="AG1126" s="47" t="str">
        <f t="shared" si="1087"/>
        <v>NA</v>
      </c>
      <c r="AH1126" s="47" t="str">
        <f t="shared" si="1088"/>
        <v>NA</v>
      </c>
      <c r="AI1126" s="47" t="str">
        <f t="shared" si="1089"/>
        <v>NA</v>
      </c>
      <c r="AJ1126" s="47" t="str">
        <f t="shared" si="1090"/>
        <v>NA</v>
      </c>
      <c r="AK1126" s="47" t="str">
        <f t="shared" si="1091"/>
        <v>NA</v>
      </c>
      <c r="AL1126" s="47" t="str">
        <f t="shared" si="1092"/>
        <v>NA</v>
      </c>
      <c r="AM1126" s="47" t="str">
        <f t="shared" si="1093"/>
        <v>NA</v>
      </c>
      <c r="AN1126" s="47" t="str">
        <f t="shared" si="1094"/>
        <v>NA</v>
      </c>
      <c r="AO1126" s="47" t="str">
        <f t="shared" si="1095"/>
        <v>NA</v>
      </c>
      <c r="AP1126" s="47" t="str">
        <f t="shared" si="1096"/>
        <v>NA</v>
      </c>
      <c r="AQ1126" s="47" t="str">
        <f t="shared" si="1097"/>
        <v>NA</v>
      </c>
      <c r="AR1126" s="47" t="str">
        <f t="shared" si="1098"/>
        <v>NA</v>
      </c>
      <c r="AS1126" s="47" t="str">
        <f t="shared" si="1099"/>
        <v>NA</v>
      </c>
      <c r="AT1126" s="47" t="str">
        <f t="shared" si="1100"/>
        <v>NA</v>
      </c>
      <c r="AU1126" s="47">
        <f t="shared" si="1101"/>
        <v>784</v>
      </c>
      <c r="AV1126" s="47">
        <f t="shared" si="1102"/>
        <v>797</v>
      </c>
      <c r="AW1126" s="47">
        <f t="shared" si="1103"/>
        <v>877</v>
      </c>
      <c r="AX1126" s="47" t="str">
        <f t="shared" si="1104"/>
        <v>NA</v>
      </c>
      <c r="AY1126" s="47" t="str">
        <f t="shared" si="1105"/>
        <v>NA</v>
      </c>
      <c r="AZ1126" s="47" t="str">
        <f t="shared" si="1106"/>
        <v>NA</v>
      </c>
      <c r="BA1126" s="47" t="str">
        <f t="shared" si="1107"/>
        <v>NA</v>
      </c>
      <c r="BB1126" s="47" t="str">
        <f t="shared" si="1108"/>
        <v>NA</v>
      </c>
      <c r="BC1126" s="47" t="str">
        <f t="shared" si="1109"/>
        <v>NA</v>
      </c>
      <c r="BD1126" s="47" t="str">
        <f t="shared" si="1110"/>
        <v>NA</v>
      </c>
      <c r="BE1126" s="47" t="str">
        <f t="shared" si="1111"/>
        <v>NA</v>
      </c>
    </row>
    <row r="1127" spans="1:57" s="36" customFormat="1" ht="15" customHeight="1" x14ac:dyDescent="0.25">
      <c r="A1127" s="54" t="s">
        <v>582</v>
      </c>
      <c r="B1127" s="8" t="s">
        <v>907</v>
      </c>
      <c r="C1127" s="81" t="s">
        <v>1127</v>
      </c>
      <c r="D1127" s="37"/>
      <c r="E1127" s="37"/>
      <c r="F1127" s="37"/>
      <c r="G1127" s="37"/>
      <c r="H1127" s="37"/>
      <c r="I1127" s="37"/>
      <c r="J1127" s="37"/>
      <c r="K1127" s="37"/>
      <c r="L1127" s="37"/>
      <c r="M1127" s="37"/>
      <c r="N1127" s="37"/>
      <c r="O1127" s="37"/>
      <c r="P1127" s="37"/>
      <c r="Q1127" s="37"/>
      <c r="R1127" s="37"/>
      <c r="S1127" s="37"/>
      <c r="T1127" s="66">
        <v>2647</v>
      </c>
      <c r="U1127" s="62">
        <v>1956</v>
      </c>
      <c r="V1127" s="67">
        <v>2051</v>
      </c>
      <c r="W1127" s="67"/>
      <c r="X1127" s="67"/>
      <c r="Y1127" s="67"/>
      <c r="Z1127" s="67"/>
      <c r="AA1127" s="67"/>
      <c r="AB1127" s="67"/>
      <c r="AC1127" s="147"/>
      <c r="AD1127" s="147"/>
      <c r="AE1127" s="47" t="str">
        <f t="shared" si="1085"/>
        <v>NA</v>
      </c>
      <c r="AF1127" s="47" t="str">
        <f t="shared" si="1086"/>
        <v>NA</v>
      </c>
      <c r="AG1127" s="47" t="str">
        <f t="shared" si="1087"/>
        <v>NA</v>
      </c>
      <c r="AH1127" s="47" t="str">
        <f t="shared" si="1088"/>
        <v>NA</v>
      </c>
      <c r="AI1127" s="47" t="str">
        <f t="shared" si="1089"/>
        <v>NA</v>
      </c>
      <c r="AJ1127" s="47" t="str">
        <f t="shared" si="1090"/>
        <v>NA</v>
      </c>
      <c r="AK1127" s="47" t="str">
        <f t="shared" si="1091"/>
        <v>NA</v>
      </c>
      <c r="AL1127" s="47" t="str">
        <f t="shared" si="1092"/>
        <v>NA</v>
      </c>
      <c r="AM1127" s="47" t="str">
        <f t="shared" si="1093"/>
        <v>NA</v>
      </c>
      <c r="AN1127" s="47" t="str">
        <f t="shared" si="1094"/>
        <v>NA</v>
      </c>
      <c r="AO1127" s="47" t="str">
        <f t="shared" si="1095"/>
        <v>NA</v>
      </c>
      <c r="AP1127" s="47" t="str">
        <f t="shared" si="1096"/>
        <v>NA</v>
      </c>
      <c r="AQ1127" s="47" t="str">
        <f t="shared" si="1097"/>
        <v>NA</v>
      </c>
      <c r="AR1127" s="47" t="str">
        <f t="shared" si="1098"/>
        <v>NA</v>
      </c>
      <c r="AS1127" s="47" t="str">
        <f t="shared" si="1099"/>
        <v>NA</v>
      </c>
      <c r="AT1127" s="47" t="str">
        <f t="shared" si="1100"/>
        <v>NA</v>
      </c>
      <c r="AU1127" s="47">
        <f t="shared" si="1101"/>
        <v>812</v>
      </c>
      <c r="AV1127" s="47">
        <f t="shared" si="1102"/>
        <v>821</v>
      </c>
      <c r="AW1127" s="47">
        <f t="shared" si="1103"/>
        <v>915</v>
      </c>
      <c r="AX1127" s="47" t="str">
        <f t="shared" si="1104"/>
        <v>NA</v>
      </c>
      <c r="AY1127" s="47" t="str">
        <f t="shared" si="1105"/>
        <v>NA</v>
      </c>
      <c r="AZ1127" s="47" t="str">
        <f t="shared" si="1106"/>
        <v>NA</v>
      </c>
      <c r="BA1127" s="47" t="str">
        <f t="shared" si="1107"/>
        <v>NA</v>
      </c>
      <c r="BB1127" s="47" t="str">
        <f t="shared" si="1108"/>
        <v>NA</v>
      </c>
      <c r="BC1127" s="47" t="str">
        <f t="shared" si="1109"/>
        <v>NA</v>
      </c>
      <c r="BD1127" s="47" t="str">
        <f t="shared" si="1110"/>
        <v>NA</v>
      </c>
      <c r="BE1127" s="47" t="str">
        <f t="shared" si="1111"/>
        <v>NA</v>
      </c>
    </row>
    <row r="1128" spans="1:57" s="36" customFormat="1" ht="15" customHeight="1" x14ac:dyDescent="0.25">
      <c r="A1128" s="54" t="s">
        <v>349</v>
      </c>
      <c r="B1128" s="8" t="s">
        <v>907</v>
      </c>
      <c r="C1128" s="81" t="s">
        <v>1127</v>
      </c>
      <c r="D1128" s="37"/>
      <c r="E1128" s="37"/>
      <c r="F1128" s="37"/>
      <c r="G1128" s="37"/>
      <c r="H1128" s="37"/>
      <c r="I1128" s="37"/>
      <c r="J1128" s="37"/>
      <c r="K1128" s="37"/>
      <c r="L1128" s="37"/>
      <c r="M1128" s="37"/>
      <c r="N1128" s="37"/>
      <c r="O1128" s="37">
        <v>27296</v>
      </c>
      <c r="P1128" s="37">
        <v>24822</v>
      </c>
      <c r="Q1128" s="37">
        <v>24796</v>
      </c>
      <c r="R1128" s="37"/>
      <c r="S1128" s="37"/>
      <c r="T1128" s="66"/>
      <c r="U1128" s="62"/>
      <c r="V1128" s="67"/>
      <c r="W1128" s="67"/>
      <c r="X1128" s="67"/>
      <c r="Y1128" s="67"/>
      <c r="Z1128" s="67"/>
      <c r="AA1128" s="67"/>
      <c r="AB1128" s="67"/>
      <c r="AC1128" s="147">
        <v>51275</v>
      </c>
      <c r="AD1128" s="147">
        <v>49914</v>
      </c>
      <c r="AE1128" s="47" t="str">
        <f t="shared" si="1085"/>
        <v>NA</v>
      </c>
      <c r="AF1128" s="47" t="str">
        <f t="shared" si="1086"/>
        <v>NA</v>
      </c>
      <c r="AG1128" s="47" t="str">
        <f t="shared" si="1087"/>
        <v>NA</v>
      </c>
      <c r="AH1128" s="47" t="str">
        <f t="shared" si="1088"/>
        <v>NA</v>
      </c>
      <c r="AI1128" s="47" t="str">
        <f t="shared" si="1089"/>
        <v>NA</v>
      </c>
      <c r="AJ1128" s="47" t="str">
        <f t="shared" si="1090"/>
        <v>NA</v>
      </c>
      <c r="AK1128" s="47" t="str">
        <f t="shared" si="1091"/>
        <v>NA</v>
      </c>
      <c r="AL1128" s="47" t="str">
        <f t="shared" si="1092"/>
        <v>NA</v>
      </c>
      <c r="AM1128" s="47" t="str">
        <f t="shared" si="1093"/>
        <v>NA</v>
      </c>
      <c r="AN1128" s="47" t="str">
        <f t="shared" si="1094"/>
        <v>NA</v>
      </c>
      <c r="AO1128" s="47" t="str">
        <f t="shared" si="1095"/>
        <v>NA</v>
      </c>
      <c r="AP1128" s="47">
        <f t="shared" si="1096"/>
        <v>535</v>
      </c>
      <c r="AQ1128" s="47">
        <f t="shared" si="1097"/>
        <v>561</v>
      </c>
      <c r="AR1128" s="47">
        <f t="shared" si="1098"/>
        <v>587</v>
      </c>
      <c r="AS1128" s="47" t="str">
        <f t="shared" si="1099"/>
        <v>NA</v>
      </c>
      <c r="AT1128" s="47" t="str">
        <f t="shared" si="1100"/>
        <v>NA</v>
      </c>
      <c r="AU1128" s="47" t="str">
        <f t="shared" si="1101"/>
        <v>NA</v>
      </c>
      <c r="AV1128" s="47" t="str">
        <f t="shared" si="1102"/>
        <v>NA</v>
      </c>
      <c r="AW1128" s="47" t="str">
        <f t="shared" si="1103"/>
        <v>NA</v>
      </c>
      <c r="AX1128" s="47" t="str">
        <f t="shared" si="1104"/>
        <v>NA</v>
      </c>
      <c r="AY1128" s="47" t="str">
        <f t="shared" si="1105"/>
        <v>NA</v>
      </c>
      <c r="AZ1128" s="47" t="str">
        <f t="shared" si="1106"/>
        <v>NA</v>
      </c>
      <c r="BA1128" s="47" t="str">
        <f t="shared" si="1107"/>
        <v>NA</v>
      </c>
      <c r="BB1128" s="47" t="str">
        <f t="shared" si="1108"/>
        <v>NA</v>
      </c>
      <c r="BC1128" s="47" t="str">
        <f t="shared" si="1109"/>
        <v>NA</v>
      </c>
      <c r="BD1128" s="47">
        <f t="shared" si="1110"/>
        <v>605</v>
      </c>
      <c r="BE1128" s="47">
        <f t="shared" si="1111"/>
        <v>607</v>
      </c>
    </row>
    <row r="1129" spans="1:57" s="36" customFormat="1" ht="15" customHeight="1" x14ac:dyDescent="0.25">
      <c r="A1129" s="54" t="s">
        <v>386</v>
      </c>
      <c r="B1129" s="8" t="s">
        <v>907</v>
      </c>
      <c r="C1129" s="81" t="s">
        <v>1127</v>
      </c>
      <c r="D1129" s="37"/>
      <c r="E1129" s="37"/>
      <c r="F1129" s="37"/>
      <c r="G1129" s="37"/>
      <c r="H1129" s="37">
        <v>124973</v>
      </c>
      <c r="I1129" s="37">
        <v>132546</v>
      </c>
      <c r="J1129" s="37">
        <v>146535</v>
      </c>
      <c r="K1129" s="37">
        <v>165625</v>
      </c>
      <c r="L1129" s="37"/>
      <c r="M1129" s="37"/>
      <c r="N1129" s="37"/>
      <c r="O1129" s="37"/>
      <c r="P1129" s="37"/>
      <c r="Q1129" s="37"/>
      <c r="R1129" s="37"/>
      <c r="S1129" s="37"/>
      <c r="T1129" s="66"/>
      <c r="U1129" s="62"/>
      <c r="V1129" s="67"/>
      <c r="W1129" s="67"/>
      <c r="X1129" s="67"/>
      <c r="Y1129" s="67"/>
      <c r="Z1129" s="67"/>
      <c r="AA1129" s="67"/>
      <c r="AB1129" s="67"/>
      <c r="AC1129" s="147"/>
      <c r="AD1129" s="147"/>
      <c r="AE1129" s="47" t="str">
        <f t="shared" si="1085"/>
        <v>NA</v>
      </c>
      <c r="AF1129" s="47" t="str">
        <f t="shared" si="1086"/>
        <v>NA</v>
      </c>
      <c r="AG1129" s="47" t="str">
        <f t="shared" si="1087"/>
        <v>NA</v>
      </c>
      <c r="AH1129" s="47" t="str">
        <f t="shared" si="1088"/>
        <v>NA</v>
      </c>
      <c r="AI1129" s="47">
        <f t="shared" si="1089"/>
        <v>139</v>
      </c>
      <c r="AJ1129" s="47">
        <f t="shared" si="1090"/>
        <v>153</v>
      </c>
      <c r="AK1129" s="47">
        <f t="shared" si="1091"/>
        <v>156</v>
      </c>
      <c r="AL1129" s="47">
        <f t="shared" si="1092"/>
        <v>166</v>
      </c>
      <c r="AM1129" s="47" t="str">
        <f t="shared" si="1093"/>
        <v>NA</v>
      </c>
      <c r="AN1129" s="47" t="str">
        <f t="shared" si="1094"/>
        <v>NA</v>
      </c>
      <c r="AO1129" s="47" t="str">
        <f t="shared" si="1095"/>
        <v>NA</v>
      </c>
      <c r="AP1129" s="47" t="str">
        <f t="shared" si="1096"/>
        <v>NA</v>
      </c>
      <c r="AQ1129" s="47" t="str">
        <f t="shared" si="1097"/>
        <v>NA</v>
      </c>
      <c r="AR1129" s="47" t="str">
        <f t="shared" si="1098"/>
        <v>NA</v>
      </c>
      <c r="AS1129" s="47" t="str">
        <f t="shared" si="1099"/>
        <v>NA</v>
      </c>
      <c r="AT1129" s="47" t="str">
        <f t="shared" si="1100"/>
        <v>NA</v>
      </c>
      <c r="AU1129" s="47" t="str">
        <f t="shared" si="1101"/>
        <v>NA</v>
      </c>
      <c r="AV1129" s="47" t="str">
        <f t="shared" si="1102"/>
        <v>NA</v>
      </c>
      <c r="AW1129" s="47" t="str">
        <f t="shared" si="1103"/>
        <v>NA</v>
      </c>
      <c r="AX1129" s="47" t="str">
        <f t="shared" si="1104"/>
        <v>NA</v>
      </c>
      <c r="AY1129" s="47" t="str">
        <f t="shared" si="1105"/>
        <v>NA</v>
      </c>
      <c r="AZ1129" s="47" t="str">
        <f t="shared" si="1106"/>
        <v>NA</v>
      </c>
      <c r="BA1129" s="47" t="str">
        <f t="shared" si="1107"/>
        <v>NA</v>
      </c>
      <c r="BB1129" s="47" t="str">
        <f t="shared" si="1108"/>
        <v>NA</v>
      </c>
      <c r="BC1129" s="47" t="str">
        <f t="shared" si="1109"/>
        <v>NA</v>
      </c>
      <c r="BD1129" s="47" t="str">
        <f t="shared" si="1110"/>
        <v>NA</v>
      </c>
      <c r="BE1129" s="47" t="str">
        <f t="shared" si="1111"/>
        <v>NA</v>
      </c>
    </row>
    <row r="1130" spans="1:57" s="36" customFormat="1" ht="15" customHeight="1" x14ac:dyDescent="0.25">
      <c r="A1130" s="54" t="s">
        <v>492</v>
      </c>
      <c r="B1130" s="8" t="s">
        <v>907</v>
      </c>
      <c r="C1130" s="81" t="s">
        <v>1127</v>
      </c>
      <c r="D1130" s="37"/>
      <c r="E1130" s="37"/>
      <c r="F1130" s="37"/>
      <c r="G1130" s="37"/>
      <c r="H1130" s="37"/>
      <c r="I1130" s="37"/>
      <c r="J1130" s="37"/>
      <c r="K1130" s="37"/>
      <c r="L1130" s="37"/>
      <c r="M1130" s="37"/>
      <c r="N1130" s="37"/>
      <c r="O1130" s="37"/>
      <c r="P1130" s="37">
        <v>5765</v>
      </c>
      <c r="Q1130" s="37">
        <v>6175</v>
      </c>
      <c r="R1130" s="37"/>
      <c r="S1130" s="37"/>
      <c r="T1130" s="66"/>
      <c r="U1130" s="62"/>
      <c r="V1130" s="67"/>
      <c r="W1130" s="67"/>
      <c r="X1130" s="67"/>
      <c r="Y1130" s="67"/>
      <c r="Z1130" s="67"/>
      <c r="AA1130" s="67"/>
      <c r="AB1130" s="67"/>
      <c r="AC1130" s="147"/>
      <c r="AD1130" s="147"/>
      <c r="AE1130" s="47" t="str">
        <f t="shared" si="1085"/>
        <v>NA</v>
      </c>
      <c r="AF1130" s="47" t="str">
        <f t="shared" si="1086"/>
        <v>NA</v>
      </c>
      <c r="AG1130" s="47" t="str">
        <f t="shared" si="1087"/>
        <v>NA</v>
      </c>
      <c r="AH1130" s="47" t="str">
        <f t="shared" si="1088"/>
        <v>NA</v>
      </c>
      <c r="AI1130" s="47" t="str">
        <f t="shared" si="1089"/>
        <v>NA</v>
      </c>
      <c r="AJ1130" s="47" t="str">
        <f t="shared" si="1090"/>
        <v>NA</v>
      </c>
      <c r="AK1130" s="47" t="str">
        <f t="shared" si="1091"/>
        <v>NA</v>
      </c>
      <c r="AL1130" s="47" t="str">
        <f t="shared" si="1092"/>
        <v>NA</v>
      </c>
      <c r="AM1130" s="47" t="str">
        <f t="shared" si="1093"/>
        <v>NA</v>
      </c>
      <c r="AN1130" s="47" t="str">
        <f t="shared" si="1094"/>
        <v>NA</v>
      </c>
      <c r="AO1130" s="47" t="str">
        <f t="shared" si="1095"/>
        <v>NA</v>
      </c>
      <c r="AP1130" s="47" t="str">
        <f t="shared" si="1096"/>
        <v>NA</v>
      </c>
      <c r="AQ1130" s="47">
        <f t="shared" si="1097"/>
        <v>700</v>
      </c>
      <c r="AR1130" s="47">
        <f t="shared" si="1098"/>
        <v>736</v>
      </c>
      <c r="AS1130" s="47" t="str">
        <f t="shared" si="1099"/>
        <v>NA</v>
      </c>
      <c r="AT1130" s="47" t="str">
        <f t="shared" si="1100"/>
        <v>NA</v>
      </c>
      <c r="AU1130" s="47" t="str">
        <f t="shared" si="1101"/>
        <v>NA</v>
      </c>
      <c r="AV1130" s="47" t="str">
        <f t="shared" si="1102"/>
        <v>NA</v>
      </c>
      <c r="AW1130" s="47" t="str">
        <f t="shared" si="1103"/>
        <v>NA</v>
      </c>
      <c r="AX1130" s="47" t="str">
        <f t="shared" si="1104"/>
        <v>NA</v>
      </c>
      <c r="AY1130" s="47" t="str">
        <f t="shared" si="1105"/>
        <v>NA</v>
      </c>
      <c r="AZ1130" s="47" t="str">
        <f t="shared" si="1106"/>
        <v>NA</v>
      </c>
      <c r="BA1130" s="47" t="str">
        <f t="shared" si="1107"/>
        <v>NA</v>
      </c>
      <c r="BB1130" s="47" t="str">
        <f t="shared" si="1108"/>
        <v>NA</v>
      </c>
      <c r="BC1130" s="47" t="str">
        <f t="shared" si="1109"/>
        <v>NA</v>
      </c>
      <c r="BD1130" s="47" t="str">
        <f t="shared" si="1110"/>
        <v>NA</v>
      </c>
      <c r="BE1130" s="47" t="str">
        <f t="shared" si="1111"/>
        <v>NA</v>
      </c>
    </row>
    <row r="1131" spans="1:57" s="36" customFormat="1" ht="15" customHeight="1" x14ac:dyDescent="0.25">
      <c r="A1131" s="54" t="s">
        <v>1038</v>
      </c>
      <c r="B1131" s="8" t="s">
        <v>907</v>
      </c>
      <c r="C1131" s="81" t="s">
        <v>1127</v>
      </c>
      <c r="D1131" s="37"/>
      <c r="E1131" s="37"/>
      <c r="F1131" s="37"/>
      <c r="G1131" s="37"/>
      <c r="H1131" s="37">
        <v>135665</v>
      </c>
      <c r="I1131" s="37">
        <v>158482</v>
      </c>
      <c r="J1131" s="37"/>
      <c r="K1131" s="37"/>
      <c r="L1131" s="37"/>
      <c r="M1131" s="37"/>
      <c r="N1131" s="37"/>
      <c r="O1131" s="37"/>
      <c r="P1131" s="37"/>
      <c r="Q1131" s="37"/>
      <c r="R1131" s="37"/>
      <c r="S1131" s="37"/>
      <c r="T1131" s="66">
        <v>343217</v>
      </c>
      <c r="U1131" s="62"/>
      <c r="V1131" s="67"/>
      <c r="W1131" s="67"/>
      <c r="X1131" s="67"/>
      <c r="Y1131" s="67"/>
      <c r="Z1131" s="67"/>
      <c r="AA1131" s="67"/>
      <c r="AB1131" s="67"/>
      <c r="AC1131" s="147"/>
      <c r="AD1131" s="147"/>
      <c r="AE1131" s="47" t="str">
        <f t="shared" si="1085"/>
        <v>NA</v>
      </c>
      <c r="AF1131" s="47" t="str">
        <f t="shared" si="1086"/>
        <v>NA</v>
      </c>
      <c r="AG1131" s="47" t="str">
        <f t="shared" si="1087"/>
        <v>NA</v>
      </c>
      <c r="AH1131" s="47" t="str">
        <f t="shared" si="1088"/>
        <v>NA</v>
      </c>
      <c r="AI1131" s="47">
        <f t="shared" si="1089"/>
        <v>126</v>
      </c>
      <c r="AJ1131" s="47">
        <f t="shared" si="1090"/>
        <v>126</v>
      </c>
      <c r="AK1131" s="47" t="str">
        <f t="shared" si="1091"/>
        <v>NA</v>
      </c>
      <c r="AL1131" s="47" t="str">
        <f t="shared" si="1092"/>
        <v>NA</v>
      </c>
      <c r="AM1131" s="47" t="str">
        <f t="shared" si="1093"/>
        <v>NA</v>
      </c>
      <c r="AN1131" s="47" t="str">
        <f t="shared" si="1094"/>
        <v>NA</v>
      </c>
      <c r="AO1131" s="47" t="str">
        <f t="shared" si="1095"/>
        <v>NA</v>
      </c>
      <c r="AP1131" s="47" t="str">
        <f t="shared" si="1096"/>
        <v>NA</v>
      </c>
      <c r="AQ1131" s="47" t="str">
        <f t="shared" si="1097"/>
        <v>NA</v>
      </c>
      <c r="AR1131" s="47" t="str">
        <f t="shared" si="1098"/>
        <v>NA</v>
      </c>
      <c r="AS1131" s="47" t="str">
        <f t="shared" si="1099"/>
        <v>NA</v>
      </c>
      <c r="AT1131" s="47" t="str">
        <f t="shared" si="1100"/>
        <v>NA</v>
      </c>
      <c r="AU1131" s="47">
        <f t="shared" si="1101"/>
        <v>161</v>
      </c>
      <c r="AV1131" s="47" t="str">
        <f t="shared" si="1102"/>
        <v>NA</v>
      </c>
      <c r="AW1131" s="47" t="str">
        <f t="shared" si="1103"/>
        <v>NA</v>
      </c>
      <c r="AX1131" s="47" t="str">
        <f t="shared" si="1104"/>
        <v>NA</v>
      </c>
      <c r="AY1131" s="47" t="str">
        <f t="shared" si="1105"/>
        <v>NA</v>
      </c>
      <c r="AZ1131" s="47" t="str">
        <f t="shared" si="1106"/>
        <v>NA</v>
      </c>
      <c r="BA1131" s="47" t="str">
        <f t="shared" si="1107"/>
        <v>NA</v>
      </c>
      <c r="BB1131" s="47" t="str">
        <f t="shared" si="1108"/>
        <v>NA</v>
      </c>
      <c r="BC1131" s="47" t="str">
        <f t="shared" si="1109"/>
        <v>NA</v>
      </c>
      <c r="BD1131" s="47" t="str">
        <f t="shared" si="1110"/>
        <v>NA</v>
      </c>
      <c r="BE1131" s="47" t="str">
        <f t="shared" si="1111"/>
        <v>NA</v>
      </c>
    </row>
    <row r="1132" spans="1:57" s="36" customFormat="1" ht="15" customHeight="1" x14ac:dyDescent="0.25">
      <c r="A1132" s="54" t="s">
        <v>1068</v>
      </c>
      <c r="B1132" s="8" t="s">
        <v>942</v>
      </c>
      <c r="C1132" s="81" t="s">
        <v>1127</v>
      </c>
      <c r="D1132" s="37"/>
      <c r="E1132" s="37"/>
      <c r="F1132" s="37"/>
      <c r="G1132" s="37"/>
      <c r="H1132" s="37"/>
      <c r="I1132" s="37"/>
      <c r="J1132" s="37"/>
      <c r="K1132" s="37"/>
      <c r="L1132" s="37"/>
      <c r="M1132" s="37"/>
      <c r="N1132" s="37"/>
      <c r="O1132" s="37"/>
      <c r="P1132" s="37"/>
      <c r="Q1132" s="37"/>
      <c r="R1132" s="37"/>
      <c r="S1132" s="37">
        <v>100688</v>
      </c>
      <c r="T1132" s="66">
        <v>107820</v>
      </c>
      <c r="U1132" s="62"/>
      <c r="V1132" s="67"/>
      <c r="W1132" s="67"/>
      <c r="X1132" s="67"/>
      <c r="Y1132" s="67"/>
      <c r="Z1132" s="67"/>
      <c r="AA1132" s="67"/>
      <c r="AB1132" s="67"/>
      <c r="AC1132" s="147"/>
      <c r="AD1132" s="147"/>
      <c r="AE1132" s="47" t="str">
        <f t="shared" si="1085"/>
        <v>NA</v>
      </c>
      <c r="AF1132" s="47" t="str">
        <f t="shared" si="1086"/>
        <v>NA</v>
      </c>
      <c r="AG1132" s="47" t="str">
        <f t="shared" si="1087"/>
        <v>NA</v>
      </c>
      <c r="AH1132" s="47" t="str">
        <f t="shared" si="1088"/>
        <v>NA</v>
      </c>
      <c r="AI1132" s="47" t="str">
        <f t="shared" si="1089"/>
        <v>NA</v>
      </c>
      <c r="AJ1132" s="47" t="str">
        <f t="shared" si="1090"/>
        <v>NA</v>
      </c>
      <c r="AK1132" s="47" t="str">
        <f t="shared" si="1091"/>
        <v>NA</v>
      </c>
      <c r="AL1132" s="47" t="str">
        <f t="shared" si="1092"/>
        <v>NA</v>
      </c>
      <c r="AM1132" s="47" t="str">
        <f t="shared" si="1093"/>
        <v>NA</v>
      </c>
      <c r="AN1132" s="47" t="str">
        <f t="shared" si="1094"/>
        <v>NA</v>
      </c>
      <c r="AO1132" s="47" t="str">
        <f t="shared" si="1095"/>
        <v>NA</v>
      </c>
      <c r="AP1132" s="47" t="str">
        <f t="shared" si="1096"/>
        <v>NA</v>
      </c>
      <c r="AQ1132" s="47" t="str">
        <f t="shared" si="1097"/>
        <v>NA</v>
      </c>
      <c r="AR1132" s="47" t="str">
        <f t="shared" si="1098"/>
        <v>NA</v>
      </c>
      <c r="AS1132" s="47" t="str">
        <f t="shared" si="1099"/>
        <v>NA</v>
      </c>
      <c r="AT1132" s="47">
        <f t="shared" si="1100"/>
        <v>331</v>
      </c>
      <c r="AU1132" s="47">
        <f t="shared" si="1101"/>
        <v>339</v>
      </c>
      <c r="AV1132" s="47" t="str">
        <f t="shared" si="1102"/>
        <v>NA</v>
      </c>
      <c r="AW1132" s="47" t="str">
        <f t="shared" si="1103"/>
        <v>NA</v>
      </c>
      <c r="AX1132" s="47" t="str">
        <f t="shared" si="1104"/>
        <v>NA</v>
      </c>
      <c r="AY1132" s="47" t="str">
        <f t="shared" si="1105"/>
        <v>NA</v>
      </c>
      <c r="AZ1132" s="47" t="str">
        <f t="shared" si="1106"/>
        <v>NA</v>
      </c>
      <c r="BA1132" s="47" t="str">
        <f t="shared" si="1107"/>
        <v>NA</v>
      </c>
      <c r="BB1132" s="47" t="str">
        <f t="shared" si="1108"/>
        <v>NA</v>
      </c>
      <c r="BC1132" s="47" t="str">
        <f t="shared" si="1109"/>
        <v>NA</v>
      </c>
      <c r="BD1132" s="47" t="str">
        <f t="shared" si="1110"/>
        <v>NA</v>
      </c>
      <c r="BE1132" s="47" t="str">
        <f t="shared" si="1111"/>
        <v>NA</v>
      </c>
    </row>
    <row r="1133" spans="1:57" s="36" customFormat="1" ht="15" customHeight="1" x14ac:dyDescent="0.25">
      <c r="A1133" s="54" t="s">
        <v>811</v>
      </c>
      <c r="B1133" s="8" t="s">
        <v>942</v>
      </c>
      <c r="C1133" s="81" t="s">
        <v>1127</v>
      </c>
      <c r="D1133" s="37"/>
      <c r="E1133" s="37"/>
      <c r="F1133" s="37"/>
      <c r="G1133" s="37"/>
      <c r="H1133" s="37"/>
      <c r="I1133" s="37"/>
      <c r="J1133" s="37"/>
      <c r="K1133" s="37"/>
      <c r="L1133" s="37">
        <v>19768</v>
      </c>
      <c r="M1133" s="37">
        <v>21812</v>
      </c>
      <c r="N1133" s="37">
        <v>20026</v>
      </c>
      <c r="O1133" s="37">
        <v>18624</v>
      </c>
      <c r="P1133" s="37">
        <v>17798</v>
      </c>
      <c r="Q1133" s="37">
        <v>18580</v>
      </c>
      <c r="R1133" s="37">
        <v>20606</v>
      </c>
      <c r="S1133" s="37">
        <v>22474</v>
      </c>
      <c r="T1133" s="66">
        <v>24424</v>
      </c>
      <c r="U1133" s="62">
        <v>28179</v>
      </c>
      <c r="V1133" s="67">
        <v>25537</v>
      </c>
      <c r="W1133" s="67"/>
      <c r="X1133" s="67"/>
      <c r="Y1133" s="67"/>
      <c r="Z1133" s="67"/>
      <c r="AA1133" s="67"/>
      <c r="AB1133" s="67"/>
      <c r="AC1133" s="147">
        <v>33732</v>
      </c>
      <c r="AD1133" s="147">
        <v>32367</v>
      </c>
      <c r="AE1133" s="47" t="str">
        <f t="shared" si="1085"/>
        <v>NA</v>
      </c>
      <c r="AF1133" s="47" t="str">
        <f t="shared" si="1086"/>
        <v>NA</v>
      </c>
      <c r="AG1133" s="47" t="str">
        <f t="shared" si="1087"/>
        <v>NA</v>
      </c>
      <c r="AH1133" s="47" t="str">
        <f t="shared" si="1088"/>
        <v>NA</v>
      </c>
      <c r="AI1133" s="47" t="str">
        <f t="shared" si="1089"/>
        <v>NA</v>
      </c>
      <c r="AJ1133" s="47" t="str">
        <f t="shared" si="1090"/>
        <v>NA</v>
      </c>
      <c r="AK1133" s="47" t="str">
        <f t="shared" si="1091"/>
        <v>NA</v>
      </c>
      <c r="AL1133" s="47" t="str">
        <f t="shared" si="1092"/>
        <v>NA</v>
      </c>
      <c r="AM1133" s="47">
        <f t="shared" si="1093"/>
        <v>481</v>
      </c>
      <c r="AN1133" s="47">
        <f t="shared" si="1094"/>
        <v>482</v>
      </c>
      <c r="AO1133" s="47">
        <f t="shared" si="1095"/>
        <v>563</v>
      </c>
      <c r="AP1133" s="47">
        <f t="shared" si="1096"/>
        <v>575</v>
      </c>
      <c r="AQ1133" s="47">
        <f t="shared" si="1097"/>
        <v>615</v>
      </c>
      <c r="AR1133" s="47">
        <f t="shared" si="1098"/>
        <v>635</v>
      </c>
      <c r="AS1133" s="47">
        <f t="shared" si="1099"/>
        <v>634</v>
      </c>
      <c r="AT1133" s="47">
        <f t="shared" si="1100"/>
        <v>633</v>
      </c>
      <c r="AU1133" s="47">
        <f t="shared" si="1101"/>
        <v>653</v>
      </c>
      <c r="AV1133" s="47">
        <f t="shared" si="1102"/>
        <v>654</v>
      </c>
      <c r="AW1133" s="47">
        <f t="shared" si="1103"/>
        <v>715</v>
      </c>
      <c r="AX1133" s="47" t="str">
        <f t="shared" si="1104"/>
        <v>NA</v>
      </c>
      <c r="AY1133" s="47" t="str">
        <f t="shared" si="1105"/>
        <v>NA</v>
      </c>
      <c r="AZ1133" s="47" t="str">
        <f t="shared" si="1106"/>
        <v>NA</v>
      </c>
      <c r="BA1133" s="47" t="str">
        <f t="shared" si="1107"/>
        <v>NA</v>
      </c>
      <c r="BB1133" s="47" t="str">
        <f t="shared" si="1108"/>
        <v>NA</v>
      </c>
      <c r="BC1133" s="47" t="str">
        <f t="shared" si="1109"/>
        <v>NA</v>
      </c>
      <c r="BD1133" s="47">
        <f t="shared" si="1110"/>
        <v>680</v>
      </c>
      <c r="BE1133" s="47">
        <f t="shared" si="1111"/>
        <v>685</v>
      </c>
    </row>
    <row r="1134" spans="1:57" s="36" customFormat="1" ht="15" customHeight="1" x14ac:dyDescent="0.25">
      <c r="A1134" s="54" t="s">
        <v>468</v>
      </c>
      <c r="B1134" s="8" t="s">
        <v>921</v>
      </c>
      <c r="C1134" s="81" t="s">
        <v>1127</v>
      </c>
      <c r="D1134" s="37"/>
      <c r="E1134" s="37"/>
      <c r="F1134" s="37"/>
      <c r="G1134" s="37"/>
      <c r="H1134" s="37"/>
      <c r="I1134" s="37"/>
      <c r="J1134" s="37"/>
      <c r="K1134" s="37"/>
      <c r="L1134" s="37"/>
      <c r="M1134" s="37"/>
      <c r="N1134" s="37"/>
      <c r="O1134" s="37"/>
      <c r="P1134" s="37"/>
      <c r="Q1134" s="37"/>
      <c r="R1134" s="37"/>
      <c r="S1134" s="37"/>
      <c r="T1134" s="66"/>
      <c r="U1134" s="62">
        <v>10776</v>
      </c>
      <c r="V1134" s="67">
        <v>10263</v>
      </c>
      <c r="W1134" s="67"/>
      <c r="X1134" s="67"/>
      <c r="Y1134" s="67"/>
      <c r="Z1134" s="67"/>
      <c r="AA1134" s="67"/>
      <c r="AB1134" s="67"/>
      <c r="AC1134" s="147"/>
      <c r="AD1134" s="147"/>
      <c r="AE1134" s="47" t="str">
        <f t="shared" si="1085"/>
        <v>NA</v>
      </c>
      <c r="AF1134" s="47" t="str">
        <f t="shared" si="1086"/>
        <v>NA</v>
      </c>
      <c r="AG1134" s="47" t="str">
        <f t="shared" si="1087"/>
        <v>NA</v>
      </c>
      <c r="AH1134" s="47" t="str">
        <f t="shared" si="1088"/>
        <v>NA</v>
      </c>
      <c r="AI1134" s="47" t="str">
        <f t="shared" si="1089"/>
        <v>NA</v>
      </c>
      <c r="AJ1134" s="47" t="str">
        <f t="shared" si="1090"/>
        <v>NA</v>
      </c>
      <c r="AK1134" s="47" t="str">
        <f t="shared" si="1091"/>
        <v>NA</v>
      </c>
      <c r="AL1134" s="47" t="str">
        <f t="shared" si="1092"/>
        <v>NA</v>
      </c>
      <c r="AM1134" s="47" t="str">
        <f t="shared" si="1093"/>
        <v>NA</v>
      </c>
      <c r="AN1134" s="47" t="str">
        <f t="shared" si="1094"/>
        <v>NA</v>
      </c>
      <c r="AO1134" s="47" t="str">
        <f t="shared" si="1095"/>
        <v>NA</v>
      </c>
      <c r="AP1134" s="47" t="str">
        <f t="shared" si="1096"/>
        <v>NA</v>
      </c>
      <c r="AQ1134" s="47" t="str">
        <f t="shared" si="1097"/>
        <v>NA</v>
      </c>
      <c r="AR1134" s="47" t="str">
        <f t="shared" si="1098"/>
        <v>NA</v>
      </c>
      <c r="AS1134" s="47" t="str">
        <f t="shared" si="1099"/>
        <v>NA</v>
      </c>
      <c r="AT1134" s="47" t="str">
        <f t="shared" si="1100"/>
        <v>NA</v>
      </c>
      <c r="AU1134" s="47" t="str">
        <f t="shared" si="1101"/>
        <v>NA</v>
      </c>
      <c r="AV1134" s="47">
        <f t="shared" si="1102"/>
        <v>782</v>
      </c>
      <c r="AW1134" s="47">
        <f t="shared" si="1103"/>
        <v>851</v>
      </c>
      <c r="AX1134" s="47" t="str">
        <f t="shared" si="1104"/>
        <v>NA</v>
      </c>
      <c r="AY1134" s="47" t="str">
        <f t="shared" si="1105"/>
        <v>NA</v>
      </c>
      <c r="AZ1134" s="47" t="str">
        <f t="shared" si="1106"/>
        <v>NA</v>
      </c>
      <c r="BA1134" s="47" t="str">
        <f t="shared" si="1107"/>
        <v>NA</v>
      </c>
      <c r="BB1134" s="47" t="str">
        <f t="shared" si="1108"/>
        <v>NA</v>
      </c>
      <c r="BC1134" s="47" t="str">
        <f t="shared" si="1109"/>
        <v>NA</v>
      </c>
      <c r="BD1134" s="47" t="str">
        <f t="shared" si="1110"/>
        <v>NA</v>
      </c>
      <c r="BE1134" s="47" t="str">
        <f t="shared" si="1111"/>
        <v>NA</v>
      </c>
    </row>
    <row r="1135" spans="1:57" s="36" customFormat="1" ht="15" customHeight="1" x14ac:dyDescent="0.25">
      <c r="A1135" s="54" t="s">
        <v>243</v>
      </c>
      <c r="B1135" s="8" t="s">
        <v>911</v>
      </c>
      <c r="C1135" s="81" t="s">
        <v>1127</v>
      </c>
      <c r="D1135" s="37"/>
      <c r="E1135" s="37"/>
      <c r="F1135" s="37"/>
      <c r="G1135" s="37"/>
      <c r="H1135" s="37"/>
      <c r="I1135" s="37"/>
      <c r="J1135" s="37"/>
      <c r="K1135" s="37"/>
      <c r="L1135" s="37"/>
      <c r="M1135" s="37"/>
      <c r="N1135" s="37"/>
      <c r="O1135" s="37"/>
      <c r="P1135" s="37"/>
      <c r="Q1135" s="37"/>
      <c r="R1135" s="37">
        <v>4500</v>
      </c>
      <c r="S1135" s="37">
        <v>4995</v>
      </c>
      <c r="T1135" s="66">
        <v>5027</v>
      </c>
      <c r="U1135" s="62">
        <v>5928</v>
      </c>
      <c r="V1135" s="67">
        <v>5804</v>
      </c>
      <c r="W1135" s="67"/>
      <c r="X1135" s="67"/>
      <c r="Y1135" s="67"/>
      <c r="Z1135" s="67"/>
      <c r="AA1135" s="67"/>
      <c r="AB1135" s="67"/>
      <c r="AC1135" s="147"/>
      <c r="AD1135" s="147"/>
      <c r="AE1135" s="47" t="str">
        <f t="shared" si="1085"/>
        <v>NA</v>
      </c>
      <c r="AF1135" s="47" t="str">
        <f t="shared" si="1086"/>
        <v>NA</v>
      </c>
      <c r="AG1135" s="47" t="str">
        <f t="shared" si="1087"/>
        <v>NA</v>
      </c>
      <c r="AH1135" s="47" t="str">
        <f t="shared" si="1088"/>
        <v>NA</v>
      </c>
      <c r="AI1135" s="47" t="str">
        <f t="shared" si="1089"/>
        <v>NA</v>
      </c>
      <c r="AJ1135" s="47" t="str">
        <f t="shared" si="1090"/>
        <v>NA</v>
      </c>
      <c r="AK1135" s="47" t="str">
        <f t="shared" si="1091"/>
        <v>NA</v>
      </c>
      <c r="AL1135" s="47" t="str">
        <f t="shared" si="1092"/>
        <v>NA</v>
      </c>
      <c r="AM1135" s="47" t="str">
        <f t="shared" si="1093"/>
        <v>NA</v>
      </c>
      <c r="AN1135" s="47" t="str">
        <f t="shared" si="1094"/>
        <v>NA</v>
      </c>
      <c r="AO1135" s="47" t="str">
        <f t="shared" si="1095"/>
        <v>NA</v>
      </c>
      <c r="AP1135" s="47" t="str">
        <f t="shared" si="1096"/>
        <v>NA</v>
      </c>
      <c r="AQ1135" s="47" t="str">
        <f t="shared" si="1097"/>
        <v>NA</v>
      </c>
      <c r="AR1135" s="47" t="str">
        <f t="shared" si="1098"/>
        <v>NA</v>
      </c>
      <c r="AS1135" s="47">
        <f t="shared" si="1099"/>
        <v>740</v>
      </c>
      <c r="AT1135" s="47">
        <f t="shared" si="1100"/>
        <v>750</v>
      </c>
      <c r="AU1135" s="47">
        <f t="shared" si="1101"/>
        <v>801</v>
      </c>
      <c r="AV1135" s="47">
        <f t="shared" si="1102"/>
        <v>810</v>
      </c>
      <c r="AW1135" s="47">
        <f t="shared" si="1103"/>
        <v>894</v>
      </c>
      <c r="AX1135" s="47" t="str">
        <f t="shared" si="1104"/>
        <v>NA</v>
      </c>
      <c r="AY1135" s="47" t="str">
        <f t="shared" si="1105"/>
        <v>NA</v>
      </c>
      <c r="AZ1135" s="47" t="str">
        <f t="shared" si="1106"/>
        <v>NA</v>
      </c>
      <c r="BA1135" s="47" t="str">
        <f t="shared" si="1107"/>
        <v>NA</v>
      </c>
      <c r="BB1135" s="47" t="str">
        <f t="shared" si="1108"/>
        <v>NA</v>
      </c>
      <c r="BC1135" s="47" t="str">
        <f t="shared" si="1109"/>
        <v>NA</v>
      </c>
      <c r="BD1135" s="47" t="str">
        <f t="shared" si="1110"/>
        <v>NA</v>
      </c>
      <c r="BE1135" s="47" t="str">
        <f t="shared" si="1111"/>
        <v>NA</v>
      </c>
    </row>
    <row r="1136" spans="1:57" s="36" customFormat="1" ht="15" customHeight="1" x14ac:dyDescent="0.25">
      <c r="A1136" s="54" t="s">
        <v>797</v>
      </c>
      <c r="B1136" s="8" t="s">
        <v>911</v>
      </c>
      <c r="C1136" s="81" t="s">
        <v>1127</v>
      </c>
      <c r="D1136" s="37"/>
      <c r="E1136" s="37"/>
      <c r="F1136" s="37"/>
      <c r="G1136" s="37"/>
      <c r="H1136" s="37"/>
      <c r="I1136" s="37"/>
      <c r="J1136" s="37"/>
      <c r="K1136" s="37"/>
      <c r="L1136" s="37"/>
      <c r="M1136" s="37"/>
      <c r="N1136" s="37"/>
      <c r="O1136" s="37"/>
      <c r="P1136" s="37"/>
      <c r="Q1136" s="37"/>
      <c r="R1136" s="37"/>
      <c r="S1136" s="37">
        <v>1264</v>
      </c>
      <c r="T1136" s="66"/>
      <c r="U1136" s="62"/>
      <c r="V1136" s="67"/>
      <c r="W1136" s="67"/>
      <c r="X1136" s="67"/>
      <c r="Y1136" s="67"/>
      <c r="Z1136" s="67"/>
      <c r="AA1136" s="67"/>
      <c r="AB1136" s="67"/>
      <c r="AC1136" s="147"/>
      <c r="AD1136" s="147"/>
      <c r="AE1136" s="47" t="str">
        <f t="shared" si="1085"/>
        <v>NA</v>
      </c>
      <c r="AF1136" s="47" t="str">
        <f t="shared" si="1086"/>
        <v>NA</v>
      </c>
      <c r="AG1136" s="47" t="str">
        <f t="shared" si="1087"/>
        <v>NA</v>
      </c>
      <c r="AH1136" s="47" t="str">
        <f t="shared" si="1088"/>
        <v>NA</v>
      </c>
      <c r="AI1136" s="47" t="str">
        <f t="shared" si="1089"/>
        <v>NA</v>
      </c>
      <c r="AJ1136" s="47" t="str">
        <f t="shared" si="1090"/>
        <v>NA</v>
      </c>
      <c r="AK1136" s="47" t="str">
        <f t="shared" si="1091"/>
        <v>NA</v>
      </c>
      <c r="AL1136" s="47" t="str">
        <f t="shared" si="1092"/>
        <v>NA</v>
      </c>
      <c r="AM1136" s="47" t="str">
        <f t="shared" si="1093"/>
        <v>NA</v>
      </c>
      <c r="AN1136" s="47" t="str">
        <f t="shared" si="1094"/>
        <v>NA</v>
      </c>
      <c r="AO1136" s="47" t="str">
        <f t="shared" si="1095"/>
        <v>NA</v>
      </c>
      <c r="AP1136" s="47" t="str">
        <f t="shared" si="1096"/>
        <v>NA</v>
      </c>
      <c r="AQ1136" s="47" t="str">
        <f t="shared" si="1097"/>
        <v>NA</v>
      </c>
      <c r="AR1136" s="47" t="str">
        <f t="shared" si="1098"/>
        <v>NA</v>
      </c>
      <c r="AS1136" s="47" t="str">
        <f t="shared" si="1099"/>
        <v>NA</v>
      </c>
      <c r="AT1136" s="47">
        <f t="shared" si="1100"/>
        <v>765</v>
      </c>
      <c r="AU1136" s="47" t="str">
        <f t="shared" si="1101"/>
        <v>NA</v>
      </c>
      <c r="AV1136" s="47" t="str">
        <f t="shared" si="1102"/>
        <v>NA</v>
      </c>
      <c r="AW1136" s="47" t="str">
        <f t="shared" si="1103"/>
        <v>NA</v>
      </c>
      <c r="AX1136" s="47" t="str">
        <f t="shared" si="1104"/>
        <v>NA</v>
      </c>
      <c r="AY1136" s="47" t="str">
        <f t="shared" si="1105"/>
        <v>NA</v>
      </c>
      <c r="AZ1136" s="47" t="str">
        <f t="shared" si="1106"/>
        <v>NA</v>
      </c>
      <c r="BA1136" s="47" t="str">
        <f t="shared" si="1107"/>
        <v>NA</v>
      </c>
      <c r="BB1136" s="47" t="str">
        <f t="shared" si="1108"/>
        <v>NA</v>
      </c>
      <c r="BC1136" s="47" t="str">
        <f t="shared" si="1109"/>
        <v>NA</v>
      </c>
      <c r="BD1136" s="47" t="str">
        <f t="shared" si="1110"/>
        <v>NA</v>
      </c>
      <c r="BE1136" s="47" t="str">
        <f t="shared" si="1111"/>
        <v>NA</v>
      </c>
    </row>
    <row r="1137" spans="1:57" s="36" customFormat="1" ht="15" customHeight="1" x14ac:dyDescent="0.25">
      <c r="A1137" s="54" t="s">
        <v>409</v>
      </c>
      <c r="B1137" s="8" t="s">
        <v>911</v>
      </c>
      <c r="C1137" s="81" t="s">
        <v>1127</v>
      </c>
      <c r="D1137" s="37"/>
      <c r="E1137" s="37"/>
      <c r="F1137" s="37"/>
      <c r="G1137" s="37"/>
      <c r="H1137" s="37"/>
      <c r="I1137" s="37"/>
      <c r="J1137" s="37"/>
      <c r="K1137" s="37"/>
      <c r="L1137" s="37">
        <v>15489</v>
      </c>
      <c r="M1137" s="37">
        <v>19960</v>
      </c>
      <c r="N1137" s="37">
        <v>26064</v>
      </c>
      <c r="O1137" s="37">
        <v>28725</v>
      </c>
      <c r="P1137" s="37">
        <v>22485</v>
      </c>
      <c r="Q1137" s="37">
        <v>21861</v>
      </c>
      <c r="R1137" s="37">
        <v>25274</v>
      </c>
      <c r="S1137" s="37">
        <v>26718</v>
      </c>
      <c r="T1137" s="66">
        <v>28962</v>
      </c>
      <c r="U1137" s="62">
        <v>33244</v>
      </c>
      <c r="V1137" s="67">
        <v>31960</v>
      </c>
      <c r="W1137" s="67"/>
      <c r="X1137" s="67"/>
      <c r="Y1137" s="67"/>
      <c r="Z1137" s="67"/>
      <c r="AA1137" s="67"/>
      <c r="AB1137" s="67"/>
      <c r="AC1137" s="147"/>
      <c r="AD1137" s="147"/>
      <c r="AE1137" s="47" t="str">
        <f t="shared" si="1085"/>
        <v>NA</v>
      </c>
      <c r="AF1137" s="47" t="str">
        <f t="shared" si="1086"/>
        <v>NA</v>
      </c>
      <c r="AG1137" s="47" t="str">
        <f t="shared" si="1087"/>
        <v>NA</v>
      </c>
      <c r="AH1137" s="47" t="str">
        <f t="shared" si="1088"/>
        <v>NA</v>
      </c>
      <c r="AI1137" s="47" t="str">
        <f t="shared" si="1089"/>
        <v>NA</v>
      </c>
      <c r="AJ1137" s="47" t="str">
        <f t="shared" si="1090"/>
        <v>NA</v>
      </c>
      <c r="AK1137" s="47" t="str">
        <f t="shared" si="1091"/>
        <v>NA</v>
      </c>
      <c r="AL1137" s="47" t="str">
        <f t="shared" si="1092"/>
        <v>NA</v>
      </c>
      <c r="AM1137" s="47">
        <f t="shared" si="1093"/>
        <v>499</v>
      </c>
      <c r="AN1137" s="47">
        <f t="shared" si="1094"/>
        <v>491</v>
      </c>
      <c r="AO1137" s="47">
        <f t="shared" si="1095"/>
        <v>534</v>
      </c>
      <c r="AP1137" s="47">
        <f t="shared" si="1096"/>
        <v>529</v>
      </c>
      <c r="AQ1137" s="47">
        <f t="shared" si="1097"/>
        <v>582</v>
      </c>
      <c r="AR1137" s="47">
        <f t="shared" si="1098"/>
        <v>613</v>
      </c>
      <c r="AS1137" s="47">
        <f t="shared" si="1099"/>
        <v>605</v>
      </c>
      <c r="AT1137" s="47">
        <f t="shared" si="1100"/>
        <v>608</v>
      </c>
      <c r="AU1137" s="47">
        <f t="shared" si="1101"/>
        <v>625</v>
      </c>
      <c r="AV1137" s="47">
        <f t="shared" si="1102"/>
        <v>625</v>
      </c>
      <c r="AW1137" s="47">
        <f t="shared" si="1103"/>
        <v>671</v>
      </c>
      <c r="AX1137" s="47" t="str">
        <f t="shared" si="1104"/>
        <v>NA</v>
      </c>
      <c r="AY1137" s="47" t="str">
        <f t="shared" si="1105"/>
        <v>NA</v>
      </c>
      <c r="AZ1137" s="47" t="str">
        <f t="shared" si="1106"/>
        <v>NA</v>
      </c>
      <c r="BA1137" s="47" t="str">
        <f t="shared" si="1107"/>
        <v>NA</v>
      </c>
      <c r="BB1137" s="47" t="str">
        <f t="shared" si="1108"/>
        <v>NA</v>
      </c>
      <c r="BC1137" s="47" t="str">
        <f t="shared" si="1109"/>
        <v>NA</v>
      </c>
      <c r="BD1137" s="47" t="str">
        <f t="shared" si="1110"/>
        <v>NA</v>
      </c>
      <c r="BE1137" s="47" t="str">
        <f t="shared" si="1111"/>
        <v>NA</v>
      </c>
    </row>
    <row r="1138" spans="1:57" s="36" customFormat="1" ht="15" customHeight="1" x14ac:dyDescent="0.25">
      <c r="A1138" s="54" t="s">
        <v>710</v>
      </c>
      <c r="B1138" s="8" t="s">
        <v>911</v>
      </c>
      <c r="C1138" s="81" t="s">
        <v>1127</v>
      </c>
      <c r="D1138" s="37"/>
      <c r="E1138" s="37"/>
      <c r="F1138" s="37"/>
      <c r="G1138" s="37"/>
      <c r="H1138" s="37">
        <v>53382</v>
      </c>
      <c r="I1138" s="37">
        <v>72563</v>
      </c>
      <c r="J1138" s="37"/>
      <c r="K1138" s="37">
        <v>93458</v>
      </c>
      <c r="L1138" s="37"/>
      <c r="M1138" s="37"/>
      <c r="N1138" s="37">
        <v>140341</v>
      </c>
      <c r="O1138" s="37">
        <v>162131</v>
      </c>
      <c r="P1138" s="37">
        <v>156368</v>
      </c>
      <c r="Q1138" s="37">
        <v>174443</v>
      </c>
      <c r="R1138" s="37">
        <v>198464</v>
      </c>
      <c r="S1138" s="37">
        <v>224620</v>
      </c>
      <c r="T1138" s="66"/>
      <c r="U1138" s="62"/>
      <c r="V1138" s="67"/>
      <c r="W1138" s="67"/>
      <c r="X1138" s="67"/>
      <c r="Y1138" s="67"/>
      <c r="Z1138" s="67"/>
      <c r="AA1138" s="67"/>
      <c r="AB1138" s="67"/>
      <c r="AC1138" s="147"/>
      <c r="AD1138" s="147"/>
      <c r="AE1138" s="47" t="str">
        <f t="shared" si="1085"/>
        <v>NA</v>
      </c>
      <c r="AF1138" s="47" t="str">
        <f t="shared" si="1086"/>
        <v>NA</v>
      </c>
      <c r="AG1138" s="47" t="str">
        <f t="shared" si="1087"/>
        <v>NA</v>
      </c>
      <c r="AH1138" s="47" t="str">
        <f t="shared" si="1088"/>
        <v>NA</v>
      </c>
      <c r="AI1138" s="47">
        <f t="shared" si="1089"/>
        <v>252</v>
      </c>
      <c r="AJ1138" s="47">
        <f t="shared" si="1090"/>
        <v>225</v>
      </c>
      <c r="AK1138" s="47" t="str">
        <f t="shared" si="1091"/>
        <v>NA</v>
      </c>
      <c r="AL1138" s="47">
        <f t="shared" si="1092"/>
        <v>253</v>
      </c>
      <c r="AM1138" s="47" t="str">
        <f t="shared" si="1093"/>
        <v>NA</v>
      </c>
      <c r="AN1138" s="47" t="str">
        <f t="shared" si="1094"/>
        <v>NA</v>
      </c>
      <c r="AO1138" s="47">
        <f t="shared" si="1095"/>
        <v>255</v>
      </c>
      <c r="AP1138" s="47">
        <f t="shared" si="1096"/>
        <v>216</v>
      </c>
      <c r="AQ1138" s="47">
        <f t="shared" si="1097"/>
        <v>208</v>
      </c>
      <c r="AR1138" s="47">
        <f t="shared" si="1098"/>
        <v>196</v>
      </c>
      <c r="AS1138" s="47">
        <f t="shared" si="1099"/>
        <v>200</v>
      </c>
      <c r="AT1138" s="47">
        <f t="shared" si="1100"/>
        <v>198</v>
      </c>
      <c r="AU1138" s="47" t="str">
        <f t="shared" si="1101"/>
        <v>NA</v>
      </c>
      <c r="AV1138" s="47" t="str">
        <f t="shared" si="1102"/>
        <v>NA</v>
      </c>
      <c r="AW1138" s="47" t="str">
        <f t="shared" si="1103"/>
        <v>NA</v>
      </c>
      <c r="AX1138" s="47" t="str">
        <f t="shared" si="1104"/>
        <v>NA</v>
      </c>
      <c r="AY1138" s="47" t="str">
        <f t="shared" si="1105"/>
        <v>NA</v>
      </c>
      <c r="AZ1138" s="47" t="str">
        <f t="shared" si="1106"/>
        <v>NA</v>
      </c>
      <c r="BA1138" s="47" t="str">
        <f t="shared" si="1107"/>
        <v>NA</v>
      </c>
      <c r="BB1138" s="47" t="str">
        <f t="shared" si="1108"/>
        <v>NA</v>
      </c>
      <c r="BC1138" s="47" t="str">
        <f t="shared" si="1109"/>
        <v>NA</v>
      </c>
      <c r="BD1138" s="47" t="str">
        <f t="shared" si="1110"/>
        <v>NA</v>
      </c>
      <c r="BE1138" s="47" t="str">
        <f t="shared" si="1111"/>
        <v>NA</v>
      </c>
    </row>
    <row r="1139" spans="1:57" s="36" customFormat="1" ht="15" customHeight="1" x14ac:dyDescent="0.25">
      <c r="A1139" s="54" t="s">
        <v>733</v>
      </c>
      <c r="B1139" s="8" t="s">
        <v>912</v>
      </c>
      <c r="C1139" s="81" t="s">
        <v>1127</v>
      </c>
      <c r="D1139" s="37"/>
      <c r="E1139" s="37"/>
      <c r="F1139" s="37"/>
      <c r="G1139" s="37"/>
      <c r="H1139" s="37">
        <v>25064</v>
      </c>
      <c r="I1139" s="37">
        <v>30193</v>
      </c>
      <c r="J1139" s="37"/>
      <c r="K1139" s="37"/>
      <c r="L1139" s="37"/>
      <c r="M1139" s="37"/>
      <c r="N1139" s="37"/>
      <c r="O1139" s="37"/>
      <c r="P1139" s="37"/>
      <c r="Q1139" s="37"/>
      <c r="R1139" s="37"/>
      <c r="S1139" s="37"/>
      <c r="T1139" s="66"/>
      <c r="U1139" s="66"/>
      <c r="V1139" s="118"/>
      <c r="W1139" s="118"/>
      <c r="X1139" s="118"/>
      <c r="Y1139" s="118"/>
      <c r="Z1139" s="118"/>
      <c r="AA1139" s="118"/>
      <c r="AB1139" s="118"/>
      <c r="AC1139" s="147"/>
      <c r="AD1139" s="147"/>
      <c r="AE1139" s="119" t="str">
        <f t="shared" si="1085"/>
        <v>NA</v>
      </c>
      <c r="AF1139" s="119" t="str">
        <f t="shared" si="1086"/>
        <v>NA</v>
      </c>
      <c r="AG1139" s="119" t="str">
        <f t="shared" si="1087"/>
        <v>NA</v>
      </c>
      <c r="AH1139" s="119" t="str">
        <f t="shared" si="1088"/>
        <v>NA</v>
      </c>
      <c r="AI1139" s="119">
        <f t="shared" si="1089"/>
        <v>351</v>
      </c>
      <c r="AJ1139" s="119">
        <f t="shared" si="1090"/>
        <v>361</v>
      </c>
      <c r="AK1139" s="119" t="str">
        <f t="shared" si="1091"/>
        <v>NA</v>
      </c>
      <c r="AL1139" s="119" t="str">
        <f t="shared" si="1092"/>
        <v>NA</v>
      </c>
      <c r="AM1139" s="119" t="str">
        <f t="shared" si="1093"/>
        <v>NA</v>
      </c>
      <c r="AN1139" s="119" t="str">
        <f t="shared" si="1094"/>
        <v>NA</v>
      </c>
      <c r="AO1139" s="119" t="str">
        <f t="shared" si="1095"/>
        <v>NA</v>
      </c>
      <c r="AP1139" s="119" t="str">
        <f t="shared" si="1096"/>
        <v>NA</v>
      </c>
      <c r="AQ1139" s="119" t="str">
        <f t="shared" si="1097"/>
        <v>NA</v>
      </c>
      <c r="AR1139" s="119" t="str">
        <f t="shared" si="1098"/>
        <v>NA</v>
      </c>
      <c r="AS1139" s="119" t="str">
        <f t="shared" si="1099"/>
        <v>NA</v>
      </c>
      <c r="AT1139" s="119" t="str">
        <f t="shared" si="1100"/>
        <v>NA</v>
      </c>
      <c r="AU1139" s="119" t="str">
        <f t="shared" si="1101"/>
        <v>NA</v>
      </c>
      <c r="AV1139" s="119" t="str">
        <f t="shared" si="1102"/>
        <v>NA</v>
      </c>
      <c r="AW1139" s="119" t="str">
        <f t="shared" si="1103"/>
        <v>NA</v>
      </c>
      <c r="AX1139" s="119" t="str">
        <f t="shared" si="1104"/>
        <v>NA</v>
      </c>
      <c r="AY1139" s="119" t="str">
        <f t="shared" si="1105"/>
        <v>NA</v>
      </c>
      <c r="AZ1139" s="119" t="str">
        <f t="shared" si="1106"/>
        <v>NA</v>
      </c>
      <c r="BA1139" s="119" t="str">
        <f t="shared" si="1107"/>
        <v>NA</v>
      </c>
      <c r="BB1139" s="47" t="str">
        <f t="shared" si="1108"/>
        <v>NA</v>
      </c>
      <c r="BC1139" s="47" t="str">
        <f t="shared" si="1109"/>
        <v>NA</v>
      </c>
      <c r="BD1139" s="47" t="str">
        <f t="shared" si="1110"/>
        <v>NA</v>
      </c>
      <c r="BE1139" s="47" t="str">
        <f t="shared" si="1111"/>
        <v>NA</v>
      </c>
    </row>
    <row r="1140" spans="1:57" s="36" customFormat="1" ht="15" customHeight="1" x14ac:dyDescent="0.25">
      <c r="A1140" s="54" t="s">
        <v>229</v>
      </c>
      <c r="B1140" s="8" t="s">
        <v>912</v>
      </c>
      <c r="C1140" s="81" t="s">
        <v>1127</v>
      </c>
      <c r="D1140" s="37"/>
      <c r="E1140" s="37"/>
      <c r="F1140" s="37"/>
      <c r="G1140" s="37"/>
      <c r="H1140" s="37"/>
      <c r="I1140" s="37"/>
      <c r="J1140" s="37"/>
      <c r="K1140" s="37"/>
      <c r="L1140" s="37"/>
      <c r="M1140" s="37"/>
      <c r="N1140" s="37">
        <v>7478</v>
      </c>
      <c r="O1140" s="37">
        <v>13893</v>
      </c>
      <c r="P1140" s="37">
        <v>19323</v>
      </c>
      <c r="Q1140" s="37">
        <v>21341</v>
      </c>
      <c r="R1140" s="37">
        <v>23618</v>
      </c>
      <c r="S1140" s="37">
        <v>22628</v>
      </c>
      <c r="T1140" s="66">
        <v>24952</v>
      </c>
      <c r="U1140" s="62"/>
      <c r="V1140" s="67"/>
      <c r="W1140" s="67"/>
      <c r="X1140" s="67"/>
      <c r="Y1140" s="67"/>
      <c r="Z1140" s="67"/>
      <c r="AA1140" s="67"/>
      <c r="AB1140" s="67"/>
      <c r="AC1140" s="147"/>
      <c r="AD1140" s="147"/>
      <c r="AE1140" s="47" t="str">
        <f t="shared" si="1085"/>
        <v>NA</v>
      </c>
      <c r="AF1140" s="47" t="str">
        <f t="shared" si="1086"/>
        <v>NA</v>
      </c>
      <c r="AG1140" s="47" t="str">
        <f t="shared" si="1087"/>
        <v>NA</v>
      </c>
      <c r="AH1140" s="47" t="str">
        <f t="shared" si="1088"/>
        <v>NA</v>
      </c>
      <c r="AI1140" s="47" t="str">
        <f t="shared" si="1089"/>
        <v>NA</v>
      </c>
      <c r="AJ1140" s="47" t="str">
        <f t="shared" si="1090"/>
        <v>NA</v>
      </c>
      <c r="AK1140" s="47" t="str">
        <f t="shared" si="1091"/>
        <v>NA</v>
      </c>
      <c r="AL1140" s="47" t="str">
        <f t="shared" si="1092"/>
        <v>NA</v>
      </c>
      <c r="AM1140" s="47" t="str">
        <f t="shared" si="1093"/>
        <v>NA</v>
      </c>
      <c r="AN1140" s="47" t="str">
        <f t="shared" si="1094"/>
        <v>NA</v>
      </c>
      <c r="AO1140" s="47">
        <f t="shared" si="1095"/>
        <v>613</v>
      </c>
      <c r="AP1140" s="47">
        <f t="shared" si="1096"/>
        <v>605</v>
      </c>
      <c r="AQ1140" s="47">
        <f t="shared" si="1097"/>
        <v>599</v>
      </c>
      <c r="AR1140" s="47">
        <f t="shared" si="1098"/>
        <v>619</v>
      </c>
      <c r="AS1140" s="47">
        <f t="shared" si="1099"/>
        <v>612</v>
      </c>
      <c r="AT1140" s="47">
        <f t="shared" si="1100"/>
        <v>631</v>
      </c>
      <c r="AU1140" s="47">
        <f t="shared" si="1101"/>
        <v>649</v>
      </c>
      <c r="AV1140" s="47" t="str">
        <f t="shared" si="1102"/>
        <v>NA</v>
      </c>
      <c r="AW1140" s="47" t="str">
        <f t="shared" si="1103"/>
        <v>NA</v>
      </c>
      <c r="AX1140" s="47" t="str">
        <f t="shared" si="1104"/>
        <v>NA</v>
      </c>
      <c r="AY1140" s="47" t="str">
        <f t="shared" si="1105"/>
        <v>NA</v>
      </c>
      <c r="AZ1140" s="47" t="str">
        <f t="shared" si="1106"/>
        <v>NA</v>
      </c>
      <c r="BA1140" s="47" t="str">
        <f t="shared" si="1107"/>
        <v>NA</v>
      </c>
      <c r="BB1140" s="47" t="str">
        <f t="shared" si="1108"/>
        <v>NA</v>
      </c>
      <c r="BC1140" s="47" t="str">
        <f t="shared" si="1109"/>
        <v>NA</v>
      </c>
      <c r="BD1140" s="47" t="str">
        <f t="shared" si="1110"/>
        <v>NA</v>
      </c>
      <c r="BE1140" s="47" t="str">
        <f t="shared" si="1111"/>
        <v>NA</v>
      </c>
    </row>
    <row r="1141" spans="1:57" s="36" customFormat="1" ht="15" customHeight="1" x14ac:dyDescent="0.25">
      <c r="A1141" s="54" t="s">
        <v>608</v>
      </c>
      <c r="B1141" s="8" t="s">
        <v>912</v>
      </c>
      <c r="C1141" s="81" t="s">
        <v>1127</v>
      </c>
      <c r="D1141" s="37"/>
      <c r="E1141" s="37"/>
      <c r="F1141" s="37"/>
      <c r="G1141" s="37"/>
      <c r="H1141" s="37"/>
      <c r="I1141" s="37"/>
      <c r="J1141" s="37"/>
      <c r="K1141" s="37"/>
      <c r="L1141" s="37"/>
      <c r="M1141" s="37"/>
      <c r="N1141" s="37"/>
      <c r="O1141" s="37"/>
      <c r="P1141" s="37"/>
      <c r="Q1141" s="37"/>
      <c r="R1141" s="37"/>
      <c r="S1141" s="37"/>
      <c r="T1141" s="66">
        <v>43902</v>
      </c>
      <c r="U1141" s="62"/>
      <c r="V1141" s="67"/>
      <c r="W1141" s="67"/>
      <c r="X1141" s="67"/>
      <c r="Y1141" s="67"/>
      <c r="Z1141" s="67"/>
      <c r="AA1141" s="67"/>
      <c r="AB1141" s="67"/>
      <c r="AC1141" s="147"/>
      <c r="AD1141" s="147"/>
      <c r="AE1141" s="47" t="str">
        <f t="shared" si="1085"/>
        <v>NA</v>
      </c>
      <c r="AF1141" s="47" t="str">
        <f t="shared" si="1086"/>
        <v>NA</v>
      </c>
      <c r="AG1141" s="47" t="str">
        <f t="shared" si="1087"/>
        <v>NA</v>
      </c>
      <c r="AH1141" s="47" t="str">
        <f t="shared" si="1088"/>
        <v>NA</v>
      </c>
      <c r="AI1141" s="47" t="str">
        <f t="shared" si="1089"/>
        <v>NA</v>
      </c>
      <c r="AJ1141" s="47" t="str">
        <f t="shared" si="1090"/>
        <v>NA</v>
      </c>
      <c r="AK1141" s="47" t="str">
        <f t="shared" si="1091"/>
        <v>NA</v>
      </c>
      <c r="AL1141" s="47" t="str">
        <f t="shared" si="1092"/>
        <v>NA</v>
      </c>
      <c r="AM1141" s="47" t="str">
        <f t="shared" si="1093"/>
        <v>NA</v>
      </c>
      <c r="AN1141" s="47" t="str">
        <f t="shared" si="1094"/>
        <v>NA</v>
      </c>
      <c r="AO1141" s="47" t="str">
        <f t="shared" si="1095"/>
        <v>NA</v>
      </c>
      <c r="AP1141" s="47" t="str">
        <f t="shared" si="1096"/>
        <v>NA</v>
      </c>
      <c r="AQ1141" s="47" t="str">
        <f t="shared" si="1097"/>
        <v>NA</v>
      </c>
      <c r="AR1141" s="47" t="str">
        <f t="shared" si="1098"/>
        <v>NA</v>
      </c>
      <c r="AS1141" s="47" t="str">
        <f t="shared" si="1099"/>
        <v>NA</v>
      </c>
      <c r="AT1141" s="47" t="str">
        <f t="shared" si="1100"/>
        <v>NA</v>
      </c>
      <c r="AU1141" s="47">
        <f t="shared" si="1101"/>
        <v>531</v>
      </c>
      <c r="AV1141" s="47" t="str">
        <f t="shared" si="1102"/>
        <v>NA</v>
      </c>
      <c r="AW1141" s="47" t="str">
        <f t="shared" si="1103"/>
        <v>NA</v>
      </c>
      <c r="AX1141" s="47" t="str">
        <f t="shared" si="1104"/>
        <v>NA</v>
      </c>
      <c r="AY1141" s="47" t="str">
        <f t="shared" si="1105"/>
        <v>NA</v>
      </c>
      <c r="AZ1141" s="47" t="str">
        <f t="shared" si="1106"/>
        <v>NA</v>
      </c>
      <c r="BA1141" s="47" t="str">
        <f t="shared" si="1107"/>
        <v>NA</v>
      </c>
      <c r="BB1141" s="47" t="str">
        <f t="shared" si="1108"/>
        <v>NA</v>
      </c>
      <c r="BC1141" s="47" t="str">
        <f t="shared" si="1109"/>
        <v>NA</v>
      </c>
      <c r="BD1141" s="47" t="str">
        <f t="shared" si="1110"/>
        <v>NA</v>
      </c>
      <c r="BE1141" s="47" t="str">
        <f t="shared" si="1111"/>
        <v>NA</v>
      </c>
    </row>
    <row r="1142" spans="1:57" s="36" customFormat="1" ht="15" customHeight="1" x14ac:dyDescent="0.25">
      <c r="A1142" s="54" t="s">
        <v>641</v>
      </c>
      <c r="B1142" s="8" t="s">
        <v>912</v>
      </c>
      <c r="C1142" s="81" t="s">
        <v>1127</v>
      </c>
      <c r="D1142" s="37"/>
      <c r="E1142" s="37"/>
      <c r="F1142" s="37"/>
      <c r="G1142" s="37"/>
      <c r="H1142" s="37"/>
      <c r="I1142" s="37"/>
      <c r="J1142" s="37"/>
      <c r="K1142" s="37"/>
      <c r="L1142" s="37"/>
      <c r="M1142" s="37"/>
      <c r="N1142" s="37">
        <v>8784</v>
      </c>
      <c r="O1142" s="98">
        <f>((P1142-N1142)/2)+N1142</f>
        <v>10922</v>
      </c>
      <c r="P1142" s="37">
        <v>13060</v>
      </c>
      <c r="Q1142" s="37">
        <v>16153</v>
      </c>
      <c r="R1142" s="37"/>
      <c r="S1142" s="37"/>
      <c r="T1142" s="66"/>
      <c r="U1142" s="62"/>
      <c r="V1142" s="67"/>
      <c r="W1142" s="67"/>
      <c r="X1142" s="67"/>
      <c r="Y1142" s="67"/>
      <c r="Z1142" s="67"/>
      <c r="AA1142" s="67"/>
      <c r="AB1142" s="67"/>
      <c r="AC1142" s="147"/>
      <c r="AD1142" s="147"/>
      <c r="AE1142" s="47" t="str">
        <f t="shared" si="1085"/>
        <v>NA</v>
      </c>
      <c r="AF1142" s="47" t="str">
        <f t="shared" si="1086"/>
        <v>NA</v>
      </c>
      <c r="AG1142" s="47" t="str">
        <f t="shared" si="1087"/>
        <v>NA</v>
      </c>
      <c r="AH1142" s="47" t="str">
        <f t="shared" si="1088"/>
        <v>NA</v>
      </c>
      <c r="AI1142" s="47" t="str">
        <f t="shared" si="1089"/>
        <v>NA</v>
      </c>
      <c r="AJ1142" s="47" t="str">
        <f t="shared" si="1090"/>
        <v>NA</v>
      </c>
      <c r="AK1142" s="47" t="str">
        <f t="shared" si="1091"/>
        <v>NA</v>
      </c>
      <c r="AL1142" s="47" t="str">
        <f t="shared" si="1092"/>
        <v>NA</v>
      </c>
      <c r="AM1142" s="47" t="str">
        <f t="shared" si="1093"/>
        <v>NA</v>
      </c>
      <c r="AN1142" s="47" t="str">
        <f t="shared" si="1094"/>
        <v>NA</v>
      </c>
      <c r="AO1142" s="47">
        <f t="shared" si="1095"/>
        <v>608</v>
      </c>
      <c r="AP1142" s="47">
        <f t="shared" si="1096"/>
        <v>617</v>
      </c>
      <c r="AQ1142" s="47">
        <f t="shared" si="1097"/>
        <v>651</v>
      </c>
      <c r="AR1142" s="47">
        <f t="shared" si="1098"/>
        <v>656</v>
      </c>
      <c r="AS1142" s="47" t="str">
        <f t="shared" si="1099"/>
        <v>NA</v>
      </c>
      <c r="AT1142" s="47" t="str">
        <f t="shared" si="1100"/>
        <v>NA</v>
      </c>
      <c r="AU1142" s="47" t="str">
        <f t="shared" si="1101"/>
        <v>NA</v>
      </c>
      <c r="AV1142" s="47" t="str">
        <f t="shared" si="1102"/>
        <v>NA</v>
      </c>
      <c r="AW1142" s="47" t="str">
        <f t="shared" si="1103"/>
        <v>NA</v>
      </c>
      <c r="AX1142" s="47" t="str">
        <f t="shared" si="1104"/>
        <v>NA</v>
      </c>
      <c r="AY1142" s="47" t="str">
        <f t="shared" si="1105"/>
        <v>NA</v>
      </c>
      <c r="AZ1142" s="47" t="str">
        <f t="shared" si="1106"/>
        <v>NA</v>
      </c>
      <c r="BA1142" s="47" t="str">
        <f t="shared" si="1107"/>
        <v>NA</v>
      </c>
      <c r="BB1142" s="47" t="str">
        <f t="shared" si="1108"/>
        <v>NA</v>
      </c>
      <c r="BC1142" s="47" t="str">
        <f t="shared" si="1109"/>
        <v>NA</v>
      </c>
      <c r="BD1142" s="47" t="str">
        <f t="shared" si="1110"/>
        <v>NA</v>
      </c>
      <c r="BE1142" s="47" t="str">
        <f t="shared" si="1111"/>
        <v>NA</v>
      </c>
    </row>
    <row r="1143" spans="1:57" s="36" customFormat="1" ht="15" customHeight="1" x14ac:dyDescent="0.25">
      <c r="A1143" s="54" t="s">
        <v>966</v>
      </c>
      <c r="B1143" s="8" t="s">
        <v>912</v>
      </c>
      <c r="C1143" s="81" t="s">
        <v>1127</v>
      </c>
      <c r="D1143" s="37"/>
      <c r="E1143" s="37"/>
      <c r="F1143" s="37"/>
      <c r="G1143" s="37"/>
      <c r="H1143" s="37"/>
      <c r="I1143" s="37"/>
      <c r="J1143" s="37"/>
      <c r="K1143" s="37">
        <v>38136</v>
      </c>
      <c r="L1143" s="37"/>
      <c r="M1143" s="37"/>
      <c r="N1143" s="37"/>
      <c r="O1143" s="37"/>
      <c r="P1143" s="37"/>
      <c r="Q1143" s="37"/>
      <c r="R1143" s="37"/>
      <c r="S1143" s="37"/>
      <c r="T1143" s="66"/>
      <c r="U1143" s="62"/>
      <c r="V1143" s="67"/>
      <c r="W1143" s="67"/>
      <c r="X1143" s="67"/>
      <c r="Y1143" s="67"/>
      <c r="Z1143" s="67"/>
      <c r="AA1143" s="67"/>
      <c r="AB1143" s="67"/>
      <c r="AC1143" s="147"/>
      <c r="AD1143" s="147"/>
      <c r="AE1143" s="47" t="str">
        <f t="shared" si="1085"/>
        <v>NA</v>
      </c>
      <c r="AF1143" s="47" t="str">
        <f t="shared" si="1086"/>
        <v>NA</v>
      </c>
      <c r="AG1143" s="47" t="str">
        <f t="shared" si="1087"/>
        <v>NA</v>
      </c>
      <c r="AH1143" s="47" t="str">
        <f t="shared" si="1088"/>
        <v>NA</v>
      </c>
      <c r="AI1143" s="47" t="str">
        <f t="shared" si="1089"/>
        <v>NA</v>
      </c>
      <c r="AJ1143" s="47" t="str">
        <f t="shared" si="1090"/>
        <v>NA</v>
      </c>
      <c r="AK1143" s="47" t="str">
        <f t="shared" si="1091"/>
        <v>NA</v>
      </c>
      <c r="AL1143" s="47">
        <f t="shared" si="1092"/>
        <v>374</v>
      </c>
      <c r="AM1143" s="47" t="str">
        <f t="shared" si="1093"/>
        <v>NA</v>
      </c>
      <c r="AN1143" s="47" t="str">
        <f t="shared" si="1094"/>
        <v>NA</v>
      </c>
      <c r="AO1143" s="47" t="str">
        <f t="shared" si="1095"/>
        <v>NA</v>
      </c>
      <c r="AP1143" s="47" t="str">
        <f t="shared" si="1096"/>
        <v>NA</v>
      </c>
      <c r="AQ1143" s="47" t="str">
        <f t="shared" si="1097"/>
        <v>NA</v>
      </c>
      <c r="AR1143" s="47" t="str">
        <f t="shared" si="1098"/>
        <v>NA</v>
      </c>
      <c r="AS1143" s="47" t="str">
        <f t="shared" si="1099"/>
        <v>NA</v>
      </c>
      <c r="AT1143" s="47" t="str">
        <f t="shared" si="1100"/>
        <v>NA</v>
      </c>
      <c r="AU1143" s="47" t="str">
        <f t="shared" si="1101"/>
        <v>NA</v>
      </c>
      <c r="AV1143" s="47" t="str">
        <f t="shared" si="1102"/>
        <v>NA</v>
      </c>
      <c r="AW1143" s="47" t="str">
        <f t="shared" si="1103"/>
        <v>NA</v>
      </c>
      <c r="AX1143" s="47" t="str">
        <f t="shared" si="1104"/>
        <v>NA</v>
      </c>
      <c r="AY1143" s="47" t="str">
        <f t="shared" si="1105"/>
        <v>NA</v>
      </c>
      <c r="AZ1143" s="47" t="str">
        <f t="shared" si="1106"/>
        <v>NA</v>
      </c>
      <c r="BA1143" s="47" t="str">
        <f t="shared" si="1107"/>
        <v>NA</v>
      </c>
      <c r="BB1143" s="47" t="str">
        <f t="shared" si="1108"/>
        <v>NA</v>
      </c>
      <c r="BC1143" s="47" t="str">
        <f t="shared" si="1109"/>
        <v>NA</v>
      </c>
      <c r="BD1143" s="47" t="str">
        <f t="shared" si="1110"/>
        <v>NA</v>
      </c>
      <c r="BE1143" s="47" t="str">
        <f t="shared" si="1111"/>
        <v>NA</v>
      </c>
    </row>
    <row r="1144" spans="1:57" s="36" customFormat="1" ht="15" customHeight="1" x14ac:dyDescent="0.25">
      <c r="A1144" s="54" t="s">
        <v>271</v>
      </c>
      <c r="B1144" s="8" t="s">
        <v>912</v>
      </c>
      <c r="C1144" s="81" t="s">
        <v>1127</v>
      </c>
      <c r="D1144" s="37"/>
      <c r="E1144" s="37"/>
      <c r="F1144" s="37"/>
      <c r="G1144" s="37"/>
      <c r="H1144" s="37"/>
      <c r="I1144" s="37"/>
      <c r="J1144" s="37"/>
      <c r="K1144" s="37"/>
      <c r="L1144" s="37"/>
      <c r="M1144" s="37"/>
      <c r="N1144" s="37"/>
      <c r="O1144" s="37"/>
      <c r="P1144" s="37"/>
      <c r="Q1144" s="37"/>
      <c r="R1144" s="37"/>
      <c r="S1144" s="37">
        <v>18644</v>
      </c>
      <c r="T1144" s="66"/>
      <c r="U1144" s="62"/>
      <c r="V1144" s="67"/>
      <c r="W1144" s="67"/>
      <c r="X1144" s="67"/>
      <c r="Y1144" s="67"/>
      <c r="Z1144" s="67"/>
      <c r="AA1144" s="67"/>
      <c r="AB1144" s="67"/>
      <c r="AC1144" s="147"/>
      <c r="AD1144" s="147"/>
      <c r="AE1144" s="47" t="str">
        <f t="shared" si="1085"/>
        <v>NA</v>
      </c>
      <c r="AF1144" s="47" t="str">
        <f t="shared" si="1086"/>
        <v>NA</v>
      </c>
      <c r="AG1144" s="47" t="str">
        <f t="shared" si="1087"/>
        <v>NA</v>
      </c>
      <c r="AH1144" s="47" t="str">
        <f t="shared" si="1088"/>
        <v>NA</v>
      </c>
      <c r="AI1144" s="47" t="str">
        <f t="shared" si="1089"/>
        <v>NA</v>
      </c>
      <c r="AJ1144" s="47" t="str">
        <f t="shared" si="1090"/>
        <v>NA</v>
      </c>
      <c r="AK1144" s="47" t="str">
        <f t="shared" si="1091"/>
        <v>NA</v>
      </c>
      <c r="AL1144" s="47" t="str">
        <f t="shared" si="1092"/>
        <v>NA</v>
      </c>
      <c r="AM1144" s="47" t="str">
        <f t="shared" si="1093"/>
        <v>NA</v>
      </c>
      <c r="AN1144" s="47" t="str">
        <f t="shared" si="1094"/>
        <v>NA</v>
      </c>
      <c r="AO1144" s="47" t="str">
        <f t="shared" si="1095"/>
        <v>NA</v>
      </c>
      <c r="AP1144" s="47" t="str">
        <f t="shared" si="1096"/>
        <v>NA</v>
      </c>
      <c r="AQ1144" s="47" t="str">
        <f t="shared" si="1097"/>
        <v>NA</v>
      </c>
      <c r="AR1144" s="47" t="str">
        <f t="shared" si="1098"/>
        <v>NA</v>
      </c>
      <c r="AS1144" s="47" t="str">
        <f t="shared" si="1099"/>
        <v>NA</v>
      </c>
      <c r="AT1144" s="47">
        <f t="shared" si="1100"/>
        <v>668</v>
      </c>
      <c r="AU1144" s="47" t="str">
        <f t="shared" si="1101"/>
        <v>NA</v>
      </c>
      <c r="AV1144" s="47" t="str">
        <f t="shared" si="1102"/>
        <v>NA</v>
      </c>
      <c r="AW1144" s="47" t="str">
        <f t="shared" si="1103"/>
        <v>NA</v>
      </c>
      <c r="AX1144" s="47" t="str">
        <f t="shared" si="1104"/>
        <v>NA</v>
      </c>
      <c r="AY1144" s="47" t="str">
        <f t="shared" si="1105"/>
        <v>NA</v>
      </c>
      <c r="AZ1144" s="47" t="str">
        <f t="shared" si="1106"/>
        <v>NA</v>
      </c>
      <c r="BA1144" s="47" t="str">
        <f t="shared" si="1107"/>
        <v>NA</v>
      </c>
      <c r="BB1144" s="47" t="str">
        <f t="shared" si="1108"/>
        <v>NA</v>
      </c>
      <c r="BC1144" s="47" t="str">
        <f t="shared" si="1109"/>
        <v>NA</v>
      </c>
      <c r="BD1144" s="47" t="str">
        <f t="shared" si="1110"/>
        <v>NA</v>
      </c>
      <c r="BE1144" s="47" t="str">
        <f t="shared" si="1111"/>
        <v>NA</v>
      </c>
    </row>
    <row r="1145" spans="1:57" s="36" customFormat="1" ht="15" customHeight="1" x14ac:dyDescent="0.25">
      <c r="A1145" s="54" t="s">
        <v>868</v>
      </c>
      <c r="B1145" s="8" t="s">
        <v>912</v>
      </c>
      <c r="C1145" s="81" t="s">
        <v>1127</v>
      </c>
      <c r="D1145" s="37"/>
      <c r="E1145" s="37"/>
      <c r="F1145" s="37"/>
      <c r="G1145" s="37"/>
      <c r="H1145" s="37"/>
      <c r="I1145" s="37"/>
      <c r="J1145" s="37"/>
      <c r="K1145" s="37"/>
      <c r="L1145" s="37"/>
      <c r="M1145" s="37"/>
      <c r="N1145" s="37">
        <v>8871</v>
      </c>
      <c r="O1145" s="37"/>
      <c r="P1145" s="37"/>
      <c r="Q1145" s="37"/>
      <c r="R1145" s="37"/>
      <c r="S1145" s="37"/>
      <c r="T1145" s="66"/>
      <c r="U1145" s="62"/>
      <c r="V1145" s="67"/>
      <c r="W1145" s="67"/>
      <c r="X1145" s="67"/>
      <c r="Y1145" s="67"/>
      <c r="Z1145" s="67"/>
      <c r="AA1145" s="67"/>
      <c r="AB1145" s="67"/>
      <c r="AC1145" s="147"/>
      <c r="AD1145" s="147"/>
      <c r="AE1145" s="47" t="str">
        <f t="shared" si="1085"/>
        <v>NA</v>
      </c>
      <c r="AF1145" s="47" t="str">
        <f t="shared" si="1086"/>
        <v>NA</v>
      </c>
      <c r="AG1145" s="47" t="str">
        <f t="shared" si="1087"/>
        <v>NA</v>
      </c>
      <c r="AH1145" s="47" t="str">
        <f t="shared" si="1088"/>
        <v>NA</v>
      </c>
      <c r="AI1145" s="47" t="str">
        <f t="shared" si="1089"/>
        <v>NA</v>
      </c>
      <c r="AJ1145" s="47" t="str">
        <f t="shared" si="1090"/>
        <v>NA</v>
      </c>
      <c r="AK1145" s="47" t="str">
        <f t="shared" si="1091"/>
        <v>NA</v>
      </c>
      <c r="AL1145" s="47" t="str">
        <f t="shared" si="1092"/>
        <v>NA</v>
      </c>
      <c r="AM1145" s="47" t="str">
        <f t="shared" si="1093"/>
        <v>NA</v>
      </c>
      <c r="AN1145" s="47" t="str">
        <f t="shared" si="1094"/>
        <v>NA</v>
      </c>
      <c r="AO1145" s="47">
        <f t="shared" si="1095"/>
        <v>607</v>
      </c>
      <c r="AP1145" s="47" t="str">
        <f t="shared" si="1096"/>
        <v>NA</v>
      </c>
      <c r="AQ1145" s="47" t="str">
        <f t="shared" si="1097"/>
        <v>NA</v>
      </c>
      <c r="AR1145" s="47" t="str">
        <f t="shared" si="1098"/>
        <v>NA</v>
      </c>
      <c r="AS1145" s="47" t="str">
        <f t="shared" si="1099"/>
        <v>NA</v>
      </c>
      <c r="AT1145" s="47" t="str">
        <f t="shared" si="1100"/>
        <v>NA</v>
      </c>
      <c r="AU1145" s="47" t="str">
        <f t="shared" si="1101"/>
        <v>NA</v>
      </c>
      <c r="AV1145" s="47" t="str">
        <f t="shared" si="1102"/>
        <v>NA</v>
      </c>
      <c r="AW1145" s="47" t="str">
        <f t="shared" si="1103"/>
        <v>NA</v>
      </c>
      <c r="AX1145" s="47" t="str">
        <f t="shared" si="1104"/>
        <v>NA</v>
      </c>
      <c r="AY1145" s="47" t="str">
        <f t="shared" si="1105"/>
        <v>NA</v>
      </c>
      <c r="AZ1145" s="47" t="str">
        <f t="shared" si="1106"/>
        <v>NA</v>
      </c>
      <c r="BA1145" s="47" t="str">
        <f t="shared" si="1107"/>
        <v>NA</v>
      </c>
      <c r="BB1145" s="47" t="str">
        <f t="shared" si="1108"/>
        <v>NA</v>
      </c>
      <c r="BC1145" s="47" t="str">
        <f t="shared" si="1109"/>
        <v>NA</v>
      </c>
      <c r="BD1145" s="47" t="str">
        <f t="shared" si="1110"/>
        <v>NA</v>
      </c>
      <c r="BE1145" s="47" t="str">
        <f t="shared" si="1111"/>
        <v>NA</v>
      </c>
    </row>
    <row r="1146" spans="1:57" s="36" customFormat="1" ht="15" customHeight="1" x14ac:dyDescent="0.25">
      <c r="A1146" s="54" t="s">
        <v>308</v>
      </c>
      <c r="B1146" s="8" t="s">
        <v>912</v>
      </c>
      <c r="C1146" s="81" t="s">
        <v>1127</v>
      </c>
      <c r="D1146" s="37"/>
      <c r="E1146" s="37"/>
      <c r="F1146" s="37"/>
      <c r="G1146" s="37"/>
      <c r="H1146" s="37"/>
      <c r="I1146" s="37"/>
      <c r="J1146" s="37"/>
      <c r="K1146" s="37"/>
      <c r="L1146" s="37">
        <v>50784</v>
      </c>
      <c r="M1146" s="37">
        <v>57548</v>
      </c>
      <c r="N1146" s="37">
        <v>42327</v>
      </c>
      <c r="O1146" s="37"/>
      <c r="P1146" s="37"/>
      <c r="Q1146" s="37"/>
      <c r="R1146" s="37"/>
      <c r="S1146" s="37"/>
      <c r="T1146" s="66"/>
      <c r="U1146" s="62"/>
      <c r="V1146" s="67"/>
      <c r="W1146" s="67"/>
      <c r="X1146" s="67"/>
      <c r="Y1146" s="67"/>
      <c r="Z1146" s="67"/>
      <c r="AA1146" s="67"/>
      <c r="AB1146" s="67"/>
      <c r="AC1146" s="147"/>
      <c r="AD1146" s="147"/>
      <c r="AE1146" s="47" t="str">
        <f t="shared" ref="AE1146:AE1173" si="1112">IF(D1146&gt;0,RANK(D1146,D$22:D$1192),"NA")</f>
        <v>NA</v>
      </c>
      <c r="AF1146" s="47" t="str">
        <f t="shared" ref="AF1146:AF1173" si="1113">IF(E1146&gt;0,RANK(E1146,E$22:E$1192),"NA")</f>
        <v>NA</v>
      </c>
      <c r="AG1146" s="47" t="str">
        <f t="shared" ref="AG1146:AG1173" si="1114">IF(F1146&gt;0,RANK(F1146,F$22:F$1192),"NA")</f>
        <v>NA</v>
      </c>
      <c r="AH1146" s="47" t="str">
        <f t="shared" ref="AH1146:AH1173" si="1115">IF(G1146&gt;0,RANK(G1146,G$22:G$1192),"NA")</f>
        <v>NA</v>
      </c>
      <c r="AI1146" s="47" t="str">
        <f t="shared" ref="AI1146:AI1173" si="1116">IF(H1146&gt;0,RANK(H1146,H$22:H$1192),"NA")</f>
        <v>NA</v>
      </c>
      <c r="AJ1146" s="47" t="str">
        <f t="shared" ref="AJ1146:AJ1173" si="1117">IF(I1146&gt;0,RANK(I1146,I$22:I$1192),"NA")</f>
        <v>NA</v>
      </c>
      <c r="AK1146" s="47" t="str">
        <f t="shared" ref="AK1146:AK1173" si="1118">IF(J1146&gt;0,RANK(J1146,J$22:J$1192),"NA")</f>
        <v>NA</v>
      </c>
      <c r="AL1146" s="47" t="str">
        <f t="shared" ref="AL1146:AL1173" si="1119">IF(K1146&gt;0,RANK(K1146,K$22:K$1192),"NA")</f>
        <v>NA</v>
      </c>
      <c r="AM1146" s="47">
        <f t="shared" ref="AM1146:AM1173" si="1120">IF(L1146&gt;0,RANK(L1146,L$22:L$1192),"NA")</f>
        <v>357</v>
      </c>
      <c r="AN1146" s="47">
        <f t="shared" ref="AN1146:AN1173" si="1121">IF(M1146&gt;0,RANK(M1146,M$22:M$1192),"NA")</f>
        <v>356</v>
      </c>
      <c r="AO1146" s="47">
        <f t="shared" ref="AO1146:AO1173" si="1122">IF(N1146&gt;0,RANK(N1146,N$22:N$1192),"NA")</f>
        <v>456</v>
      </c>
      <c r="AP1146" s="47" t="str">
        <f t="shared" ref="AP1146:AP1173" si="1123">IF(O1146&gt;0,RANK(O1146,O$22:O$1192),"NA")</f>
        <v>NA</v>
      </c>
      <c r="AQ1146" s="47" t="str">
        <f t="shared" ref="AQ1146:AQ1173" si="1124">IF(P1146&gt;0,RANK(P1146,P$22:P$1192),"NA")</f>
        <v>NA</v>
      </c>
      <c r="AR1146" s="47" t="str">
        <f t="shared" ref="AR1146:AR1173" si="1125">IF(Q1146&gt;0,RANK(Q1146,Q$22:Q$1192),"NA")</f>
        <v>NA</v>
      </c>
      <c r="AS1146" s="47" t="str">
        <f t="shared" ref="AS1146:AS1173" si="1126">IF(R1146&gt;0,RANK(R1146,R$22:R$1192),"NA")</f>
        <v>NA</v>
      </c>
      <c r="AT1146" s="47" t="str">
        <f t="shared" ref="AT1146:AT1173" si="1127">IF(S1146&gt;0,RANK(S1146,S$22:S$1192),"NA")</f>
        <v>NA</v>
      </c>
      <c r="AU1146" s="47" t="str">
        <f t="shared" ref="AU1146:AU1173" si="1128">IF(T1146&gt;0,RANK(T1146,T$22:T$1192),"NA")</f>
        <v>NA</v>
      </c>
      <c r="AV1146" s="47" t="str">
        <f t="shared" ref="AV1146:AV1173" si="1129">IF(U1146&gt;0,RANK(U1146,U$22:U$1192),"NA")</f>
        <v>NA</v>
      </c>
      <c r="AW1146" s="47" t="str">
        <f t="shared" ref="AW1146:AW1173" si="1130">IF(V1146&gt;0,RANK(V1146,V$22:V$1192),"NA")</f>
        <v>NA</v>
      </c>
      <c r="AX1146" s="47" t="str">
        <f t="shared" ref="AX1146:AX1173" si="1131">IF(W1146&gt;0,RANK(W1146,W$22:W$1192),"NA")</f>
        <v>NA</v>
      </c>
      <c r="AY1146" s="47" t="str">
        <f t="shared" ref="AY1146:AY1173" si="1132">IF(X1146&gt;0,RANK(X1146,X$22:X$1192),"NA")</f>
        <v>NA</v>
      </c>
      <c r="AZ1146" s="47" t="str">
        <f t="shared" ref="AZ1146:AZ1173" si="1133">IF(Y1146&gt;0,RANK(Y1146,Y$22:Y$1192),"NA")</f>
        <v>NA</v>
      </c>
      <c r="BA1146" s="47" t="str">
        <f t="shared" ref="BA1146:BA1173" si="1134">IF(Z1146&gt;0,RANK(Z1146,Z$22:Z$1192),"NA")</f>
        <v>NA</v>
      </c>
      <c r="BB1146" s="47" t="str">
        <f t="shared" si="1108"/>
        <v>NA</v>
      </c>
      <c r="BC1146" s="47" t="str">
        <f t="shared" si="1109"/>
        <v>NA</v>
      </c>
      <c r="BD1146" s="47" t="str">
        <f t="shared" si="1110"/>
        <v>NA</v>
      </c>
      <c r="BE1146" s="47" t="str">
        <f t="shared" si="1111"/>
        <v>NA</v>
      </c>
    </row>
    <row r="1147" spans="1:57" s="36" customFormat="1" ht="15" customHeight="1" x14ac:dyDescent="0.25">
      <c r="A1147" s="54" t="s">
        <v>606</v>
      </c>
      <c r="B1147" s="8" t="s">
        <v>912</v>
      </c>
      <c r="C1147" s="81" t="s">
        <v>1127</v>
      </c>
      <c r="D1147" s="37"/>
      <c r="E1147" s="37"/>
      <c r="F1147" s="37"/>
      <c r="G1147" s="37"/>
      <c r="H1147" s="37"/>
      <c r="I1147" s="37"/>
      <c r="J1147" s="37"/>
      <c r="K1147" s="37"/>
      <c r="L1147" s="37"/>
      <c r="M1147" s="37"/>
      <c r="N1147" s="37"/>
      <c r="O1147" s="37"/>
      <c r="P1147" s="37"/>
      <c r="Q1147" s="37"/>
      <c r="R1147" s="37"/>
      <c r="S1147" s="37"/>
      <c r="T1147" s="66">
        <v>578289</v>
      </c>
      <c r="U1147" s="62"/>
      <c r="V1147" s="67"/>
      <c r="W1147" s="67"/>
      <c r="X1147" s="67"/>
      <c r="Y1147" s="67"/>
      <c r="Z1147" s="67"/>
      <c r="AA1147" s="67"/>
      <c r="AB1147" s="67"/>
      <c r="AC1147" s="147"/>
      <c r="AD1147" s="147"/>
      <c r="AE1147" s="47" t="str">
        <f t="shared" si="1112"/>
        <v>NA</v>
      </c>
      <c r="AF1147" s="47" t="str">
        <f t="shared" si="1113"/>
        <v>NA</v>
      </c>
      <c r="AG1147" s="47" t="str">
        <f t="shared" si="1114"/>
        <v>NA</v>
      </c>
      <c r="AH1147" s="47" t="str">
        <f t="shared" si="1115"/>
        <v>NA</v>
      </c>
      <c r="AI1147" s="47" t="str">
        <f t="shared" si="1116"/>
        <v>NA</v>
      </c>
      <c r="AJ1147" s="47" t="str">
        <f t="shared" si="1117"/>
        <v>NA</v>
      </c>
      <c r="AK1147" s="47" t="str">
        <f t="shared" si="1118"/>
        <v>NA</v>
      </c>
      <c r="AL1147" s="47" t="str">
        <f t="shared" si="1119"/>
        <v>NA</v>
      </c>
      <c r="AM1147" s="47" t="str">
        <f t="shared" si="1120"/>
        <v>NA</v>
      </c>
      <c r="AN1147" s="47" t="str">
        <f t="shared" si="1121"/>
        <v>NA</v>
      </c>
      <c r="AO1147" s="47" t="str">
        <f t="shared" si="1122"/>
        <v>NA</v>
      </c>
      <c r="AP1147" s="47" t="str">
        <f t="shared" si="1123"/>
        <v>NA</v>
      </c>
      <c r="AQ1147" s="47" t="str">
        <f t="shared" si="1124"/>
        <v>NA</v>
      </c>
      <c r="AR1147" s="47" t="str">
        <f t="shared" si="1125"/>
        <v>NA</v>
      </c>
      <c r="AS1147" s="47" t="str">
        <f t="shared" si="1126"/>
        <v>NA</v>
      </c>
      <c r="AT1147" s="47" t="str">
        <f t="shared" si="1127"/>
        <v>NA</v>
      </c>
      <c r="AU1147" s="47">
        <f t="shared" si="1128"/>
        <v>106</v>
      </c>
      <c r="AV1147" s="47" t="str">
        <f t="shared" si="1129"/>
        <v>NA</v>
      </c>
      <c r="AW1147" s="47" t="str">
        <f t="shared" si="1130"/>
        <v>NA</v>
      </c>
      <c r="AX1147" s="47" t="str">
        <f t="shared" si="1131"/>
        <v>NA</v>
      </c>
      <c r="AY1147" s="47" t="str">
        <f t="shared" si="1132"/>
        <v>NA</v>
      </c>
      <c r="AZ1147" s="47" t="str">
        <f t="shared" si="1133"/>
        <v>NA</v>
      </c>
      <c r="BA1147" s="47" t="str">
        <f t="shared" si="1134"/>
        <v>NA</v>
      </c>
      <c r="BB1147" s="47" t="str">
        <f t="shared" si="1108"/>
        <v>NA</v>
      </c>
      <c r="BC1147" s="47" t="str">
        <f t="shared" si="1109"/>
        <v>NA</v>
      </c>
      <c r="BD1147" s="47" t="str">
        <f t="shared" si="1110"/>
        <v>NA</v>
      </c>
      <c r="BE1147" s="47" t="str">
        <f t="shared" si="1111"/>
        <v>NA</v>
      </c>
    </row>
    <row r="1148" spans="1:57" s="36" customFormat="1" ht="15" customHeight="1" x14ac:dyDescent="0.25">
      <c r="A1148" s="54" t="s">
        <v>801</v>
      </c>
      <c r="B1148" s="8" t="s">
        <v>912</v>
      </c>
      <c r="C1148" s="81" t="s">
        <v>1127</v>
      </c>
      <c r="D1148" s="37"/>
      <c r="E1148" s="37"/>
      <c r="F1148" s="37"/>
      <c r="G1148" s="37"/>
      <c r="H1148" s="37"/>
      <c r="I1148" s="37"/>
      <c r="J1148" s="37"/>
      <c r="K1148" s="37"/>
      <c r="L1148" s="37"/>
      <c r="M1148" s="37"/>
      <c r="N1148" s="37"/>
      <c r="O1148" s="37"/>
      <c r="P1148" s="37"/>
      <c r="Q1148" s="37"/>
      <c r="R1148" s="37">
        <v>10633</v>
      </c>
      <c r="S1148" s="37">
        <v>11678</v>
      </c>
      <c r="T1148" s="66">
        <v>12960</v>
      </c>
      <c r="U1148" s="62">
        <v>15022</v>
      </c>
      <c r="V1148" s="67">
        <v>17947</v>
      </c>
      <c r="W1148" s="67"/>
      <c r="X1148" s="67"/>
      <c r="Y1148" s="67"/>
      <c r="Z1148" s="67"/>
      <c r="AA1148" s="67"/>
      <c r="AB1148" s="67"/>
      <c r="AC1148" s="147"/>
      <c r="AD1148" s="147"/>
      <c r="AE1148" s="47" t="str">
        <f t="shared" si="1112"/>
        <v>NA</v>
      </c>
      <c r="AF1148" s="47" t="str">
        <f t="shared" si="1113"/>
        <v>NA</v>
      </c>
      <c r="AG1148" s="47" t="str">
        <f t="shared" si="1114"/>
        <v>NA</v>
      </c>
      <c r="AH1148" s="47" t="str">
        <f t="shared" si="1115"/>
        <v>NA</v>
      </c>
      <c r="AI1148" s="47" t="str">
        <f t="shared" si="1116"/>
        <v>NA</v>
      </c>
      <c r="AJ1148" s="47" t="str">
        <f t="shared" si="1117"/>
        <v>NA</v>
      </c>
      <c r="AK1148" s="47" t="str">
        <f t="shared" si="1118"/>
        <v>NA</v>
      </c>
      <c r="AL1148" s="47" t="str">
        <f t="shared" si="1119"/>
        <v>NA</v>
      </c>
      <c r="AM1148" s="47" t="str">
        <f t="shared" si="1120"/>
        <v>NA</v>
      </c>
      <c r="AN1148" s="47" t="str">
        <f t="shared" si="1121"/>
        <v>NA</v>
      </c>
      <c r="AO1148" s="47" t="str">
        <f t="shared" si="1122"/>
        <v>NA</v>
      </c>
      <c r="AP1148" s="47" t="str">
        <f t="shared" si="1123"/>
        <v>NA</v>
      </c>
      <c r="AQ1148" s="47" t="str">
        <f t="shared" si="1124"/>
        <v>NA</v>
      </c>
      <c r="AR1148" s="47" t="str">
        <f t="shared" si="1125"/>
        <v>NA</v>
      </c>
      <c r="AS1148" s="47">
        <f t="shared" si="1126"/>
        <v>702</v>
      </c>
      <c r="AT1148" s="47">
        <f t="shared" si="1127"/>
        <v>712</v>
      </c>
      <c r="AU1148" s="47">
        <f t="shared" si="1128"/>
        <v>748</v>
      </c>
      <c r="AV1148" s="47">
        <f t="shared" si="1129"/>
        <v>758</v>
      </c>
      <c r="AW1148" s="47">
        <f t="shared" si="1130"/>
        <v>787</v>
      </c>
      <c r="AX1148" s="47" t="str">
        <f t="shared" si="1131"/>
        <v>NA</v>
      </c>
      <c r="AY1148" s="47" t="str">
        <f t="shared" si="1132"/>
        <v>NA</v>
      </c>
      <c r="AZ1148" s="47" t="str">
        <f t="shared" si="1133"/>
        <v>NA</v>
      </c>
      <c r="BA1148" s="47" t="str">
        <f t="shared" si="1134"/>
        <v>NA</v>
      </c>
      <c r="BB1148" s="47" t="str">
        <f t="shared" si="1108"/>
        <v>NA</v>
      </c>
      <c r="BC1148" s="47" t="str">
        <f t="shared" si="1109"/>
        <v>NA</v>
      </c>
      <c r="BD1148" s="47" t="str">
        <f t="shared" si="1110"/>
        <v>NA</v>
      </c>
      <c r="BE1148" s="47" t="str">
        <f t="shared" si="1111"/>
        <v>NA</v>
      </c>
    </row>
    <row r="1149" spans="1:57" s="36" customFormat="1" ht="15" customHeight="1" x14ac:dyDescent="0.25">
      <c r="A1149" s="54" t="s">
        <v>559</v>
      </c>
      <c r="B1149" s="8" t="s">
        <v>912</v>
      </c>
      <c r="C1149" s="81" t="s">
        <v>1127</v>
      </c>
      <c r="D1149" s="37"/>
      <c r="E1149" s="37"/>
      <c r="F1149" s="37"/>
      <c r="G1149" s="37"/>
      <c r="H1149" s="37"/>
      <c r="I1149" s="37"/>
      <c r="J1149" s="37"/>
      <c r="K1149" s="37"/>
      <c r="L1149" s="37"/>
      <c r="M1149" s="37"/>
      <c r="N1149" s="37"/>
      <c r="O1149" s="37"/>
      <c r="P1149" s="37"/>
      <c r="Q1149" s="37"/>
      <c r="R1149" s="37"/>
      <c r="S1149" s="37"/>
      <c r="T1149" s="66"/>
      <c r="U1149" s="62">
        <v>43831</v>
      </c>
      <c r="V1149" s="67">
        <v>41770</v>
      </c>
      <c r="W1149" s="67"/>
      <c r="X1149" s="67"/>
      <c r="Y1149" s="67"/>
      <c r="Z1149" s="67"/>
      <c r="AA1149" s="67"/>
      <c r="AB1149" s="67"/>
      <c r="AC1149" s="147"/>
      <c r="AD1149" s="147"/>
      <c r="AE1149" s="47" t="str">
        <f t="shared" si="1112"/>
        <v>NA</v>
      </c>
      <c r="AF1149" s="47" t="str">
        <f t="shared" si="1113"/>
        <v>NA</v>
      </c>
      <c r="AG1149" s="47" t="str">
        <f t="shared" si="1114"/>
        <v>NA</v>
      </c>
      <c r="AH1149" s="47" t="str">
        <f t="shared" si="1115"/>
        <v>NA</v>
      </c>
      <c r="AI1149" s="47" t="str">
        <f t="shared" si="1116"/>
        <v>NA</v>
      </c>
      <c r="AJ1149" s="47" t="str">
        <f t="shared" si="1117"/>
        <v>NA</v>
      </c>
      <c r="AK1149" s="47" t="str">
        <f t="shared" si="1118"/>
        <v>NA</v>
      </c>
      <c r="AL1149" s="47" t="str">
        <f t="shared" si="1119"/>
        <v>NA</v>
      </c>
      <c r="AM1149" s="47" t="str">
        <f t="shared" si="1120"/>
        <v>NA</v>
      </c>
      <c r="AN1149" s="47" t="str">
        <f t="shared" si="1121"/>
        <v>NA</v>
      </c>
      <c r="AO1149" s="47" t="str">
        <f t="shared" si="1122"/>
        <v>NA</v>
      </c>
      <c r="AP1149" s="47" t="str">
        <f t="shared" si="1123"/>
        <v>NA</v>
      </c>
      <c r="AQ1149" s="47" t="str">
        <f t="shared" si="1124"/>
        <v>NA</v>
      </c>
      <c r="AR1149" s="47" t="str">
        <f t="shared" si="1125"/>
        <v>NA</v>
      </c>
      <c r="AS1149" s="47" t="str">
        <f t="shared" si="1126"/>
        <v>NA</v>
      </c>
      <c r="AT1149" s="47" t="str">
        <f t="shared" si="1127"/>
        <v>NA</v>
      </c>
      <c r="AU1149" s="47" t="str">
        <f t="shared" si="1128"/>
        <v>NA</v>
      </c>
      <c r="AV1149" s="47">
        <f t="shared" si="1129"/>
        <v>571</v>
      </c>
      <c r="AW1149" s="47">
        <f t="shared" si="1130"/>
        <v>615</v>
      </c>
      <c r="AX1149" s="47" t="str">
        <f t="shared" si="1131"/>
        <v>NA</v>
      </c>
      <c r="AY1149" s="47" t="str">
        <f t="shared" si="1132"/>
        <v>NA</v>
      </c>
      <c r="AZ1149" s="47" t="str">
        <f t="shared" si="1133"/>
        <v>NA</v>
      </c>
      <c r="BA1149" s="47" t="str">
        <f t="shared" si="1134"/>
        <v>NA</v>
      </c>
      <c r="BB1149" s="47" t="str">
        <f t="shared" si="1108"/>
        <v>NA</v>
      </c>
      <c r="BC1149" s="47" t="str">
        <f t="shared" si="1109"/>
        <v>NA</v>
      </c>
      <c r="BD1149" s="47" t="str">
        <f t="shared" si="1110"/>
        <v>NA</v>
      </c>
      <c r="BE1149" s="47" t="str">
        <f t="shared" si="1111"/>
        <v>NA</v>
      </c>
    </row>
    <row r="1150" spans="1:57" s="36" customFormat="1" ht="15" customHeight="1" x14ac:dyDescent="0.25">
      <c r="A1150" s="54" t="s">
        <v>372</v>
      </c>
      <c r="B1150" s="8" t="s">
        <v>912</v>
      </c>
      <c r="C1150" s="81" t="s">
        <v>1127</v>
      </c>
      <c r="D1150" s="37"/>
      <c r="E1150" s="37"/>
      <c r="F1150" s="37"/>
      <c r="G1150" s="37"/>
      <c r="H1150" s="37"/>
      <c r="I1150" s="37"/>
      <c r="J1150" s="37"/>
      <c r="K1150" s="37"/>
      <c r="L1150" s="37"/>
      <c r="M1150" s="37"/>
      <c r="N1150" s="37"/>
      <c r="O1150" s="37"/>
      <c r="P1150" s="37"/>
      <c r="Q1150" s="37">
        <v>3547</v>
      </c>
      <c r="R1150" s="37">
        <v>4063</v>
      </c>
      <c r="S1150" s="37">
        <v>4565</v>
      </c>
      <c r="T1150" s="66"/>
      <c r="U1150" s="66"/>
      <c r="V1150" s="118"/>
      <c r="W1150" s="118"/>
      <c r="X1150" s="118"/>
      <c r="Y1150" s="118"/>
      <c r="Z1150" s="118"/>
      <c r="AA1150" s="67"/>
      <c r="AB1150" s="67"/>
      <c r="AC1150" s="147"/>
      <c r="AD1150" s="147"/>
      <c r="AE1150" s="119" t="str">
        <f t="shared" si="1112"/>
        <v>NA</v>
      </c>
      <c r="AF1150" s="119" t="str">
        <f t="shared" si="1113"/>
        <v>NA</v>
      </c>
      <c r="AG1150" s="119" t="str">
        <f t="shared" si="1114"/>
        <v>NA</v>
      </c>
      <c r="AH1150" s="119" t="str">
        <f t="shared" si="1115"/>
        <v>NA</v>
      </c>
      <c r="AI1150" s="119" t="str">
        <f t="shared" si="1116"/>
        <v>NA</v>
      </c>
      <c r="AJ1150" s="119" t="str">
        <f t="shared" si="1117"/>
        <v>NA</v>
      </c>
      <c r="AK1150" s="119" t="str">
        <f t="shared" si="1118"/>
        <v>NA</v>
      </c>
      <c r="AL1150" s="119" t="str">
        <f t="shared" si="1119"/>
        <v>NA</v>
      </c>
      <c r="AM1150" s="119" t="str">
        <f t="shared" si="1120"/>
        <v>NA</v>
      </c>
      <c r="AN1150" s="119" t="str">
        <f t="shared" si="1121"/>
        <v>NA</v>
      </c>
      <c r="AO1150" s="119" t="str">
        <f t="shared" si="1122"/>
        <v>NA</v>
      </c>
      <c r="AP1150" s="119" t="str">
        <f t="shared" si="1123"/>
        <v>NA</v>
      </c>
      <c r="AQ1150" s="119" t="str">
        <f t="shared" si="1124"/>
        <v>NA</v>
      </c>
      <c r="AR1150" s="119">
        <f t="shared" si="1125"/>
        <v>751</v>
      </c>
      <c r="AS1150" s="119">
        <f t="shared" si="1126"/>
        <v>744</v>
      </c>
      <c r="AT1150" s="119">
        <f t="shared" si="1127"/>
        <v>754</v>
      </c>
      <c r="AU1150" s="119" t="str">
        <f t="shared" si="1128"/>
        <v>NA</v>
      </c>
      <c r="AV1150" s="119" t="str">
        <f t="shared" si="1129"/>
        <v>NA</v>
      </c>
      <c r="AW1150" s="119" t="str">
        <f t="shared" si="1130"/>
        <v>NA</v>
      </c>
      <c r="AX1150" s="119" t="str">
        <f t="shared" si="1131"/>
        <v>NA</v>
      </c>
      <c r="AY1150" s="119" t="str">
        <f t="shared" si="1132"/>
        <v>NA</v>
      </c>
      <c r="AZ1150" s="119" t="str">
        <f t="shared" si="1133"/>
        <v>NA</v>
      </c>
      <c r="BA1150" s="119" t="str">
        <f t="shared" si="1134"/>
        <v>NA</v>
      </c>
      <c r="BB1150" s="47" t="str">
        <f t="shared" si="1108"/>
        <v>NA</v>
      </c>
      <c r="BC1150" s="47" t="str">
        <f t="shared" si="1109"/>
        <v>NA</v>
      </c>
      <c r="BD1150" s="47" t="str">
        <f t="shared" si="1110"/>
        <v>NA</v>
      </c>
      <c r="BE1150" s="47" t="str">
        <f t="shared" si="1111"/>
        <v>NA</v>
      </c>
    </row>
    <row r="1151" spans="1:57" s="36" customFormat="1" ht="15" customHeight="1" x14ac:dyDescent="0.25">
      <c r="A1151" s="54" t="s">
        <v>904</v>
      </c>
      <c r="B1151" s="8" t="s">
        <v>912</v>
      </c>
      <c r="C1151" s="81" t="s">
        <v>1127</v>
      </c>
      <c r="D1151" s="37"/>
      <c r="E1151" s="37"/>
      <c r="F1151" s="37"/>
      <c r="G1151" s="37"/>
      <c r="H1151" s="37"/>
      <c r="I1151" s="37"/>
      <c r="J1151" s="37"/>
      <c r="K1151" s="37"/>
      <c r="L1151" s="37">
        <v>41719</v>
      </c>
      <c r="M1151" s="37">
        <v>171030</v>
      </c>
      <c r="N1151" s="37">
        <v>163363</v>
      </c>
      <c r="O1151" s="37">
        <v>167881</v>
      </c>
      <c r="P1151" s="37">
        <v>128421</v>
      </c>
      <c r="Q1151" s="37">
        <v>117954</v>
      </c>
      <c r="R1151" s="98">
        <f>((T1151-Q1151)/3)+Q1151</f>
        <v>122801</v>
      </c>
      <c r="S1151" s="98">
        <f>((T1151-Q1151)/3)+R1151</f>
        <v>127648</v>
      </c>
      <c r="T1151" s="66">
        <v>132495</v>
      </c>
      <c r="U1151" s="62">
        <v>144743</v>
      </c>
      <c r="V1151" s="67">
        <v>140823</v>
      </c>
      <c r="W1151" s="67"/>
      <c r="X1151" s="67"/>
      <c r="Y1151" s="67"/>
      <c r="Z1151" s="67"/>
      <c r="AA1151" s="67"/>
      <c r="AB1151" s="67"/>
      <c r="AC1151" s="147"/>
      <c r="AD1151" s="147"/>
      <c r="AE1151" s="47" t="str">
        <f t="shared" si="1112"/>
        <v>NA</v>
      </c>
      <c r="AF1151" s="47" t="str">
        <f t="shared" si="1113"/>
        <v>NA</v>
      </c>
      <c r="AG1151" s="47" t="str">
        <f t="shared" si="1114"/>
        <v>NA</v>
      </c>
      <c r="AH1151" s="47" t="str">
        <f t="shared" si="1115"/>
        <v>NA</v>
      </c>
      <c r="AI1151" s="47" t="str">
        <f t="shared" si="1116"/>
        <v>NA</v>
      </c>
      <c r="AJ1151" s="47" t="str">
        <f t="shared" si="1117"/>
        <v>NA</v>
      </c>
      <c r="AK1151" s="47" t="str">
        <f t="shared" si="1118"/>
        <v>NA</v>
      </c>
      <c r="AL1151" s="47" t="str">
        <f t="shared" si="1119"/>
        <v>NA</v>
      </c>
      <c r="AM1151" s="47">
        <f t="shared" si="1120"/>
        <v>389</v>
      </c>
      <c r="AN1151" s="47">
        <f t="shared" si="1121"/>
        <v>193</v>
      </c>
      <c r="AO1151" s="47">
        <f t="shared" si="1122"/>
        <v>223</v>
      </c>
      <c r="AP1151" s="47">
        <f t="shared" si="1123"/>
        <v>208</v>
      </c>
      <c r="AQ1151" s="47">
        <f t="shared" si="1124"/>
        <v>247</v>
      </c>
      <c r="AR1151" s="47">
        <f t="shared" si="1125"/>
        <v>263</v>
      </c>
      <c r="AS1151" s="47">
        <f t="shared" si="1126"/>
        <v>285</v>
      </c>
      <c r="AT1151" s="47">
        <f t="shared" si="1127"/>
        <v>294</v>
      </c>
      <c r="AU1151" s="47">
        <f t="shared" si="1128"/>
        <v>304</v>
      </c>
      <c r="AV1151" s="47">
        <f t="shared" si="1129"/>
        <v>308</v>
      </c>
      <c r="AW1151" s="47">
        <f t="shared" si="1130"/>
        <v>320</v>
      </c>
      <c r="AX1151" s="47" t="str">
        <f t="shared" si="1131"/>
        <v>NA</v>
      </c>
      <c r="AY1151" s="47" t="str">
        <f t="shared" si="1132"/>
        <v>NA</v>
      </c>
      <c r="AZ1151" s="47" t="str">
        <f t="shared" si="1133"/>
        <v>NA</v>
      </c>
      <c r="BA1151" s="47" t="str">
        <f t="shared" si="1134"/>
        <v>NA</v>
      </c>
      <c r="BB1151" s="47" t="str">
        <f t="shared" si="1108"/>
        <v>NA</v>
      </c>
      <c r="BC1151" s="47" t="str">
        <f t="shared" si="1109"/>
        <v>NA</v>
      </c>
      <c r="BD1151" s="47" t="str">
        <f t="shared" si="1110"/>
        <v>NA</v>
      </c>
      <c r="BE1151" s="47" t="str">
        <f t="shared" si="1111"/>
        <v>NA</v>
      </c>
    </row>
    <row r="1152" spans="1:57" s="36" customFormat="1" ht="15" customHeight="1" x14ac:dyDescent="0.25">
      <c r="A1152" s="54" t="s">
        <v>790</v>
      </c>
      <c r="B1152" s="8" t="s">
        <v>912</v>
      </c>
      <c r="C1152" s="81" t="s">
        <v>1127</v>
      </c>
      <c r="D1152" s="37"/>
      <c r="E1152" s="37"/>
      <c r="F1152" s="37"/>
      <c r="G1152" s="37"/>
      <c r="H1152" s="37">
        <v>5343</v>
      </c>
      <c r="I1152" s="37">
        <v>17846</v>
      </c>
      <c r="J1152" s="37">
        <v>20398</v>
      </c>
      <c r="K1152" s="37">
        <v>24466</v>
      </c>
      <c r="L1152" s="37">
        <v>28713</v>
      </c>
      <c r="M1152" s="37">
        <v>31163</v>
      </c>
      <c r="N1152" s="37">
        <v>29052</v>
      </c>
      <c r="O1152" s="37">
        <v>28982</v>
      </c>
      <c r="P1152" s="37">
        <v>24784</v>
      </c>
      <c r="Q1152" s="37">
        <v>22886</v>
      </c>
      <c r="R1152" s="37">
        <v>25138</v>
      </c>
      <c r="S1152" s="37">
        <v>26239</v>
      </c>
      <c r="T1152" s="66">
        <v>30439</v>
      </c>
      <c r="U1152" s="62">
        <v>31608</v>
      </c>
      <c r="V1152" s="67">
        <v>31614</v>
      </c>
      <c r="W1152" s="67"/>
      <c r="X1152" s="67"/>
      <c r="Y1152" s="67"/>
      <c r="Z1152" s="67"/>
      <c r="AA1152" s="67"/>
      <c r="AB1152" s="67"/>
      <c r="AC1152" s="147"/>
      <c r="AD1152" s="147"/>
      <c r="AE1152" s="47" t="str">
        <f t="shared" si="1112"/>
        <v>NA</v>
      </c>
      <c r="AF1152" s="47" t="str">
        <f t="shared" si="1113"/>
        <v>NA</v>
      </c>
      <c r="AG1152" s="47" t="str">
        <f t="shared" si="1114"/>
        <v>NA</v>
      </c>
      <c r="AH1152" s="47" t="str">
        <f t="shared" si="1115"/>
        <v>NA</v>
      </c>
      <c r="AI1152" s="47">
        <f t="shared" si="1116"/>
        <v>444</v>
      </c>
      <c r="AJ1152" s="47">
        <f t="shared" si="1117"/>
        <v>422</v>
      </c>
      <c r="AK1152" s="47">
        <f t="shared" si="1118"/>
        <v>428</v>
      </c>
      <c r="AL1152" s="47">
        <f t="shared" si="1119"/>
        <v>429</v>
      </c>
      <c r="AM1152" s="47">
        <f t="shared" si="1120"/>
        <v>446</v>
      </c>
      <c r="AN1152" s="47">
        <f t="shared" si="1121"/>
        <v>455</v>
      </c>
      <c r="AO1152" s="47">
        <f t="shared" si="1122"/>
        <v>522</v>
      </c>
      <c r="AP1152" s="47">
        <f t="shared" si="1123"/>
        <v>526</v>
      </c>
      <c r="AQ1152" s="47">
        <f t="shared" si="1124"/>
        <v>562</v>
      </c>
      <c r="AR1152" s="47">
        <f t="shared" si="1125"/>
        <v>608</v>
      </c>
      <c r="AS1152" s="47">
        <f t="shared" si="1126"/>
        <v>606</v>
      </c>
      <c r="AT1152" s="47">
        <f t="shared" si="1127"/>
        <v>613</v>
      </c>
      <c r="AU1152" s="47">
        <f t="shared" si="1128"/>
        <v>612</v>
      </c>
      <c r="AV1152" s="47">
        <f t="shared" si="1129"/>
        <v>632</v>
      </c>
      <c r="AW1152" s="47">
        <f t="shared" si="1130"/>
        <v>673</v>
      </c>
      <c r="AX1152" s="47" t="str">
        <f t="shared" si="1131"/>
        <v>NA</v>
      </c>
      <c r="AY1152" s="47" t="str">
        <f t="shared" si="1132"/>
        <v>NA</v>
      </c>
      <c r="AZ1152" s="47" t="str">
        <f t="shared" si="1133"/>
        <v>NA</v>
      </c>
      <c r="BA1152" s="47" t="str">
        <f t="shared" si="1134"/>
        <v>NA</v>
      </c>
      <c r="BB1152" s="47" t="str">
        <f t="shared" si="1108"/>
        <v>NA</v>
      </c>
      <c r="BC1152" s="47" t="str">
        <f t="shared" si="1109"/>
        <v>NA</v>
      </c>
      <c r="BD1152" s="47" t="str">
        <f t="shared" si="1110"/>
        <v>NA</v>
      </c>
      <c r="BE1152" s="47" t="str">
        <f t="shared" si="1111"/>
        <v>NA</v>
      </c>
    </row>
    <row r="1153" spans="1:57" s="36" customFormat="1" ht="15" customHeight="1" x14ac:dyDescent="0.25">
      <c r="A1153" s="54" t="s">
        <v>399</v>
      </c>
      <c r="B1153" s="8" t="s">
        <v>912</v>
      </c>
      <c r="C1153" s="81" t="s">
        <v>1127</v>
      </c>
      <c r="D1153" s="37"/>
      <c r="E1153" s="37"/>
      <c r="F1153" s="37"/>
      <c r="G1153" s="37"/>
      <c r="H1153" s="37">
        <v>13626</v>
      </c>
      <c r="I1153" s="37">
        <v>15590</v>
      </c>
      <c r="J1153" s="37"/>
      <c r="K1153" s="37"/>
      <c r="L1153" s="37"/>
      <c r="M1153" s="37"/>
      <c r="N1153" s="37">
        <v>32493</v>
      </c>
      <c r="O1153" s="37">
        <v>33837</v>
      </c>
      <c r="P1153" s="37">
        <v>31472</v>
      </c>
      <c r="Q1153" s="37">
        <v>29085</v>
      </c>
      <c r="R1153" s="98">
        <f>((T1153-Q1153)/3)+Q1153</f>
        <v>39379.333333333336</v>
      </c>
      <c r="S1153" s="98">
        <f>((T1153-Q1153)/3)+R1153</f>
        <v>49673.666666666672</v>
      </c>
      <c r="T1153" s="66">
        <v>59968</v>
      </c>
      <c r="U1153" s="62">
        <v>62912</v>
      </c>
      <c r="V1153" s="67">
        <v>65641</v>
      </c>
      <c r="W1153" s="67"/>
      <c r="X1153" s="67"/>
      <c r="Y1153" s="67"/>
      <c r="Z1153" s="67"/>
      <c r="AA1153" s="67"/>
      <c r="AB1153" s="67"/>
      <c r="AC1153" s="147"/>
      <c r="AD1153" s="147"/>
      <c r="AE1153" s="47" t="str">
        <f t="shared" si="1112"/>
        <v>NA</v>
      </c>
      <c r="AF1153" s="47" t="str">
        <f t="shared" si="1113"/>
        <v>NA</v>
      </c>
      <c r="AG1153" s="47" t="str">
        <f t="shared" si="1114"/>
        <v>NA</v>
      </c>
      <c r="AH1153" s="47" t="str">
        <f t="shared" si="1115"/>
        <v>NA</v>
      </c>
      <c r="AI1153" s="47">
        <f t="shared" si="1116"/>
        <v>405</v>
      </c>
      <c r="AJ1153" s="47">
        <f t="shared" si="1117"/>
        <v>432</v>
      </c>
      <c r="AK1153" s="47" t="str">
        <f t="shared" si="1118"/>
        <v>NA</v>
      </c>
      <c r="AL1153" s="47" t="str">
        <f t="shared" si="1119"/>
        <v>NA</v>
      </c>
      <c r="AM1153" s="47" t="str">
        <f t="shared" si="1120"/>
        <v>NA</v>
      </c>
      <c r="AN1153" s="47" t="str">
        <f t="shared" si="1121"/>
        <v>NA</v>
      </c>
      <c r="AO1153" s="47">
        <f t="shared" si="1122"/>
        <v>506</v>
      </c>
      <c r="AP1153" s="47">
        <f t="shared" si="1123"/>
        <v>498</v>
      </c>
      <c r="AQ1153" s="47">
        <f t="shared" si="1124"/>
        <v>517</v>
      </c>
      <c r="AR1153" s="47">
        <f t="shared" si="1125"/>
        <v>548</v>
      </c>
      <c r="AS1153" s="47">
        <f t="shared" si="1126"/>
        <v>510</v>
      </c>
      <c r="AT1153" s="47">
        <f t="shared" si="1127"/>
        <v>479</v>
      </c>
      <c r="AU1153" s="47">
        <f t="shared" si="1128"/>
        <v>454</v>
      </c>
      <c r="AV1153" s="47">
        <f t="shared" si="1129"/>
        <v>483</v>
      </c>
      <c r="AW1153" s="47">
        <f t="shared" si="1130"/>
        <v>497</v>
      </c>
      <c r="AX1153" s="47" t="str">
        <f t="shared" si="1131"/>
        <v>NA</v>
      </c>
      <c r="AY1153" s="47" t="str">
        <f t="shared" si="1132"/>
        <v>NA</v>
      </c>
      <c r="AZ1153" s="47" t="str">
        <f t="shared" si="1133"/>
        <v>NA</v>
      </c>
      <c r="BA1153" s="47" t="str">
        <f t="shared" si="1134"/>
        <v>NA</v>
      </c>
      <c r="BB1153" s="47" t="str">
        <f t="shared" si="1108"/>
        <v>NA</v>
      </c>
      <c r="BC1153" s="47" t="str">
        <f t="shared" si="1109"/>
        <v>NA</v>
      </c>
      <c r="BD1153" s="47" t="str">
        <f t="shared" si="1110"/>
        <v>NA</v>
      </c>
      <c r="BE1153" s="47" t="str">
        <f t="shared" si="1111"/>
        <v>NA</v>
      </c>
    </row>
    <row r="1154" spans="1:57" s="36" customFormat="1" ht="15" customHeight="1" x14ac:dyDescent="0.25">
      <c r="A1154" s="54" t="s">
        <v>414</v>
      </c>
      <c r="B1154" s="8" t="s">
        <v>912</v>
      </c>
      <c r="C1154" s="81" t="s">
        <v>1127</v>
      </c>
      <c r="D1154" s="37"/>
      <c r="E1154" s="37"/>
      <c r="F1154" s="37"/>
      <c r="G1154" s="37"/>
      <c r="H1154" s="37"/>
      <c r="I1154" s="37"/>
      <c r="J1154" s="37">
        <v>27892</v>
      </c>
      <c r="K1154" s="37">
        <v>83534</v>
      </c>
      <c r="L1154" s="37">
        <v>99711</v>
      </c>
      <c r="M1154" s="37">
        <v>103839</v>
      </c>
      <c r="N1154" s="37">
        <v>102702</v>
      </c>
      <c r="O1154" s="37">
        <v>101430</v>
      </c>
      <c r="P1154" s="37">
        <v>94555</v>
      </c>
      <c r="Q1154" s="37">
        <v>96438</v>
      </c>
      <c r="R1154" s="37">
        <v>104555</v>
      </c>
      <c r="S1154" s="37">
        <v>112526</v>
      </c>
      <c r="T1154" s="66">
        <v>122033</v>
      </c>
      <c r="U1154" s="62">
        <v>139700</v>
      </c>
      <c r="V1154" s="67">
        <v>145233</v>
      </c>
      <c r="W1154" s="67"/>
      <c r="X1154" s="67"/>
      <c r="Y1154" s="67"/>
      <c r="Z1154" s="67"/>
      <c r="AA1154" s="67"/>
      <c r="AB1154" s="67"/>
      <c r="AC1154" s="147"/>
      <c r="AD1154" s="147"/>
      <c r="AE1154" s="47" t="str">
        <f t="shared" si="1112"/>
        <v>NA</v>
      </c>
      <c r="AF1154" s="47" t="str">
        <f t="shared" si="1113"/>
        <v>NA</v>
      </c>
      <c r="AG1154" s="47" t="str">
        <f t="shared" si="1114"/>
        <v>NA</v>
      </c>
      <c r="AH1154" s="47" t="str">
        <f t="shared" si="1115"/>
        <v>NA</v>
      </c>
      <c r="AI1154" s="47" t="str">
        <f t="shared" si="1116"/>
        <v>NA</v>
      </c>
      <c r="AJ1154" s="47" t="str">
        <f t="shared" si="1117"/>
        <v>NA</v>
      </c>
      <c r="AK1154" s="47">
        <f t="shared" si="1118"/>
        <v>394</v>
      </c>
      <c r="AL1154" s="47">
        <f t="shared" si="1119"/>
        <v>268</v>
      </c>
      <c r="AM1154" s="47">
        <f t="shared" si="1120"/>
        <v>268</v>
      </c>
      <c r="AN1154" s="47">
        <f t="shared" si="1121"/>
        <v>282</v>
      </c>
      <c r="AO1154" s="47">
        <f t="shared" si="1122"/>
        <v>303</v>
      </c>
      <c r="AP1154" s="47">
        <f t="shared" si="1123"/>
        <v>299</v>
      </c>
      <c r="AQ1154" s="47">
        <f t="shared" si="1124"/>
        <v>297</v>
      </c>
      <c r="AR1154" s="47">
        <f t="shared" si="1125"/>
        <v>303</v>
      </c>
      <c r="AS1154" s="47">
        <f t="shared" si="1126"/>
        <v>312</v>
      </c>
      <c r="AT1154" s="47">
        <f t="shared" si="1127"/>
        <v>317</v>
      </c>
      <c r="AU1154" s="47">
        <f t="shared" si="1128"/>
        <v>317</v>
      </c>
      <c r="AV1154" s="47">
        <f t="shared" si="1129"/>
        <v>317</v>
      </c>
      <c r="AW1154" s="47">
        <f t="shared" si="1130"/>
        <v>317</v>
      </c>
      <c r="AX1154" s="47" t="str">
        <f t="shared" si="1131"/>
        <v>NA</v>
      </c>
      <c r="AY1154" s="47" t="str">
        <f t="shared" si="1132"/>
        <v>NA</v>
      </c>
      <c r="AZ1154" s="47" t="str">
        <f t="shared" si="1133"/>
        <v>NA</v>
      </c>
      <c r="BA1154" s="47" t="str">
        <f t="shared" si="1134"/>
        <v>NA</v>
      </c>
      <c r="BB1154" s="47" t="str">
        <f t="shared" si="1108"/>
        <v>NA</v>
      </c>
      <c r="BC1154" s="47" t="str">
        <f t="shared" si="1109"/>
        <v>NA</v>
      </c>
      <c r="BD1154" s="47" t="str">
        <f t="shared" si="1110"/>
        <v>NA</v>
      </c>
      <c r="BE1154" s="47" t="str">
        <f t="shared" si="1111"/>
        <v>NA</v>
      </c>
    </row>
    <row r="1155" spans="1:57" s="36" customFormat="1" ht="15" customHeight="1" x14ac:dyDescent="0.25">
      <c r="A1155" s="54" t="s">
        <v>529</v>
      </c>
      <c r="B1155" s="8" t="s">
        <v>912</v>
      </c>
      <c r="C1155" s="81" t="s">
        <v>1127</v>
      </c>
      <c r="D1155" s="37"/>
      <c r="E1155" s="37"/>
      <c r="F1155" s="37"/>
      <c r="G1155" s="37"/>
      <c r="H1155" s="37"/>
      <c r="I1155" s="37"/>
      <c r="J1155" s="37"/>
      <c r="K1155" s="37"/>
      <c r="L1155" s="37"/>
      <c r="M1155" s="37"/>
      <c r="N1155" s="37">
        <v>6189</v>
      </c>
      <c r="O1155" s="37">
        <v>5290</v>
      </c>
      <c r="P1155" s="37">
        <v>5174</v>
      </c>
      <c r="Q1155" s="37">
        <v>5293</v>
      </c>
      <c r="R1155" s="37"/>
      <c r="S1155" s="37"/>
      <c r="T1155" s="66"/>
      <c r="U1155" s="62"/>
      <c r="V1155" s="67"/>
      <c r="W1155" s="67"/>
      <c r="X1155" s="67"/>
      <c r="Y1155" s="67"/>
      <c r="Z1155" s="67"/>
      <c r="AA1155" s="67"/>
      <c r="AB1155" s="67"/>
      <c r="AC1155" s="147"/>
      <c r="AD1155" s="147"/>
      <c r="AE1155" s="47" t="str">
        <f t="shared" si="1112"/>
        <v>NA</v>
      </c>
      <c r="AF1155" s="47" t="str">
        <f t="shared" si="1113"/>
        <v>NA</v>
      </c>
      <c r="AG1155" s="47" t="str">
        <f t="shared" si="1114"/>
        <v>NA</v>
      </c>
      <c r="AH1155" s="47" t="str">
        <f t="shared" si="1115"/>
        <v>NA</v>
      </c>
      <c r="AI1155" s="47" t="str">
        <f t="shared" si="1116"/>
        <v>NA</v>
      </c>
      <c r="AJ1155" s="47" t="str">
        <f t="shared" si="1117"/>
        <v>NA</v>
      </c>
      <c r="AK1155" s="47" t="str">
        <f t="shared" si="1118"/>
        <v>NA</v>
      </c>
      <c r="AL1155" s="47" t="str">
        <f t="shared" si="1119"/>
        <v>NA</v>
      </c>
      <c r="AM1155" s="47" t="str">
        <f t="shared" si="1120"/>
        <v>NA</v>
      </c>
      <c r="AN1155" s="47" t="str">
        <f t="shared" si="1121"/>
        <v>NA</v>
      </c>
      <c r="AO1155" s="47">
        <f t="shared" si="1122"/>
        <v>618</v>
      </c>
      <c r="AP1155" s="47">
        <f t="shared" si="1123"/>
        <v>641</v>
      </c>
      <c r="AQ1155" s="47">
        <f t="shared" si="1124"/>
        <v>704</v>
      </c>
      <c r="AR1155" s="47">
        <f t="shared" si="1125"/>
        <v>743</v>
      </c>
      <c r="AS1155" s="47" t="str">
        <f t="shared" si="1126"/>
        <v>NA</v>
      </c>
      <c r="AT1155" s="47" t="str">
        <f t="shared" si="1127"/>
        <v>NA</v>
      </c>
      <c r="AU1155" s="47" t="str">
        <f t="shared" si="1128"/>
        <v>NA</v>
      </c>
      <c r="AV1155" s="47" t="str">
        <f t="shared" si="1129"/>
        <v>NA</v>
      </c>
      <c r="AW1155" s="47" t="str">
        <f t="shared" si="1130"/>
        <v>NA</v>
      </c>
      <c r="AX1155" s="47" t="str">
        <f t="shared" si="1131"/>
        <v>NA</v>
      </c>
      <c r="AY1155" s="47" t="str">
        <f t="shared" si="1132"/>
        <v>NA</v>
      </c>
      <c r="AZ1155" s="47" t="str">
        <f t="shared" si="1133"/>
        <v>NA</v>
      </c>
      <c r="BA1155" s="47" t="str">
        <f t="shared" si="1134"/>
        <v>NA</v>
      </c>
      <c r="BB1155" s="47" t="str">
        <f t="shared" si="1108"/>
        <v>NA</v>
      </c>
      <c r="BC1155" s="47" t="str">
        <f t="shared" si="1109"/>
        <v>NA</v>
      </c>
      <c r="BD1155" s="47" t="str">
        <f t="shared" si="1110"/>
        <v>NA</v>
      </c>
      <c r="BE1155" s="47" t="str">
        <f t="shared" si="1111"/>
        <v>NA</v>
      </c>
    </row>
    <row r="1156" spans="1:57" s="36" customFormat="1" ht="15" customHeight="1" x14ac:dyDescent="0.25">
      <c r="A1156" s="54" t="s">
        <v>99</v>
      </c>
      <c r="B1156" s="8" t="s">
        <v>912</v>
      </c>
      <c r="C1156" s="81" t="s">
        <v>1127</v>
      </c>
      <c r="D1156" s="37"/>
      <c r="E1156" s="37"/>
      <c r="F1156" s="37"/>
      <c r="G1156" s="37"/>
      <c r="H1156" s="37"/>
      <c r="I1156" s="37"/>
      <c r="J1156" s="37"/>
      <c r="K1156" s="37"/>
      <c r="L1156" s="37"/>
      <c r="M1156" s="37"/>
      <c r="N1156" s="37"/>
      <c r="O1156" s="37"/>
      <c r="P1156" s="37"/>
      <c r="Q1156" s="37"/>
      <c r="R1156" s="37">
        <v>428072</v>
      </c>
      <c r="S1156" s="37">
        <v>463214</v>
      </c>
      <c r="T1156" s="66">
        <v>499632</v>
      </c>
      <c r="U1156" s="62">
        <v>566362</v>
      </c>
      <c r="V1156" s="67">
        <v>535578</v>
      </c>
      <c r="W1156" s="67"/>
      <c r="X1156" s="67"/>
      <c r="Y1156" s="67"/>
      <c r="Z1156" s="67"/>
      <c r="AA1156" s="67"/>
      <c r="AB1156" s="67"/>
      <c r="AC1156" s="147"/>
      <c r="AD1156" s="147"/>
      <c r="AE1156" s="47" t="str">
        <f t="shared" si="1112"/>
        <v>NA</v>
      </c>
      <c r="AF1156" s="47" t="str">
        <f t="shared" si="1113"/>
        <v>NA</v>
      </c>
      <c r="AG1156" s="47" t="str">
        <f t="shared" si="1114"/>
        <v>NA</v>
      </c>
      <c r="AH1156" s="47" t="str">
        <f t="shared" si="1115"/>
        <v>NA</v>
      </c>
      <c r="AI1156" s="47" t="str">
        <f t="shared" si="1116"/>
        <v>NA</v>
      </c>
      <c r="AJ1156" s="47" t="str">
        <f t="shared" si="1117"/>
        <v>NA</v>
      </c>
      <c r="AK1156" s="47" t="str">
        <f t="shared" si="1118"/>
        <v>NA</v>
      </c>
      <c r="AL1156" s="47" t="str">
        <f t="shared" si="1119"/>
        <v>NA</v>
      </c>
      <c r="AM1156" s="47" t="str">
        <f t="shared" si="1120"/>
        <v>NA</v>
      </c>
      <c r="AN1156" s="47" t="str">
        <f t="shared" si="1121"/>
        <v>NA</v>
      </c>
      <c r="AO1156" s="47" t="str">
        <f t="shared" si="1122"/>
        <v>NA</v>
      </c>
      <c r="AP1156" s="47" t="str">
        <f t="shared" si="1123"/>
        <v>NA</v>
      </c>
      <c r="AQ1156" s="47" t="str">
        <f t="shared" si="1124"/>
        <v>NA</v>
      </c>
      <c r="AR1156" s="47" t="str">
        <f t="shared" si="1125"/>
        <v>NA</v>
      </c>
      <c r="AS1156" s="47">
        <f t="shared" si="1126"/>
        <v>115</v>
      </c>
      <c r="AT1156" s="47">
        <f t="shared" si="1127"/>
        <v>117</v>
      </c>
      <c r="AU1156" s="47">
        <f t="shared" si="1128"/>
        <v>123</v>
      </c>
      <c r="AV1156" s="47">
        <f t="shared" si="1129"/>
        <v>127</v>
      </c>
      <c r="AW1156" s="47">
        <f t="shared" si="1130"/>
        <v>133</v>
      </c>
      <c r="AX1156" s="47" t="str">
        <f t="shared" si="1131"/>
        <v>NA</v>
      </c>
      <c r="AY1156" s="47" t="str">
        <f t="shared" si="1132"/>
        <v>NA</v>
      </c>
      <c r="AZ1156" s="47" t="str">
        <f t="shared" si="1133"/>
        <v>NA</v>
      </c>
      <c r="BA1156" s="47" t="str">
        <f t="shared" si="1134"/>
        <v>NA</v>
      </c>
      <c r="BB1156" s="47" t="str">
        <f t="shared" si="1108"/>
        <v>NA</v>
      </c>
      <c r="BC1156" s="47" t="str">
        <f t="shared" si="1109"/>
        <v>NA</v>
      </c>
      <c r="BD1156" s="47" t="str">
        <f t="shared" si="1110"/>
        <v>NA</v>
      </c>
      <c r="BE1156" s="47" t="str">
        <f t="shared" si="1111"/>
        <v>NA</v>
      </c>
    </row>
    <row r="1157" spans="1:57" s="36" customFormat="1" ht="15" customHeight="1" x14ac:dyDescent="0.25">
      <c r="A1157" s="54" t="s">
        <v>821</v>
      </c>
      <c r="B1157" s="8" t="s">
        <v>912</v>
      </c>
      <c r="C1157" s="81" t="s">
        <v>1127</v>
      </c>
      <c r="D1157" s="37"/>
      <c r="E1157" s="37"/>
      <c r="F1157" s="37"/>
      <c r="G1157" s="37"/>
      <c r="H1157" s="37">
        <v>2947</v>
      </c>
      <c r="I1157" s="37">
        <v>3210</v>
      </c>
      <c r="J1157" s="37">
        <v>3657</v>
      </c>
      <c r="K1157" s="37">
        <v>4533</v>
      </c>
      <c r="L1157" s="37">
        <v>5392</v>
      </c>
      <c r="M1157" s="37">
        <v>5823</v>
      </c>
      <c r="N1157" s="37">
        <v>5658</v>
      </c>
      <c r="O1157" s="37">
        <v>5302</v>
      </c>
      <c r="P1157" s="37">
        <v>4800</v>
      </c>
      <c r="Q1157" s="37">
        <v>4651</v>
      </c>
      <c r="R1157" s="37">
        <v>5339</v>
      </c>
      <c r="S1157" s="37">
        <v>5845</v>
      </c>
      <c r="T1157" s="66">
        <v>6261</v>
      </c>
      <c r="U1157" s="62">
        <v>8361</v>
      </c>
      <c r="V1157" s="67">
        <v>7536</v>
      </c>
      <c r="W1157" s="67"/>
      <c r="X1157" s="67"/>
      <c r="Y1157" s="67"/>
      <c r="Z1157" s="67"/>
      <c r="AA1157" s="67"/>
      <c r="AB1157" s="67"/>
      <c r="AC1157" s="147"/>
      <c r="AD1157" s="147"/>
      <c r="AE1157" s="47" t="str">
        <f t="shared" si="1112"/>
        <v>NA</v>
      </c>
      <c r="AF1157" s="47" t="str">
        <f t="shared" si="1113"/>
        <v>NA</v>
      </c>
      <c r="AG1157" s="47" t="str">
        <f t="shared" si="1114"/>
        <v>NA</v>
      </c>
      <c r="AH1157" s="47" t="str">
        <f t="shared" si="1115"/>
        <v>NA</v>
      </c>
      <c r="AI1157" s="47">
        <f t="shared" si="1116"/>
        <v>450</v>
      </c>
      <c r="AJ1157" s="47">
        <f t="shared" si="1117"/>
        <v>482</v>
      </c>
      <c r="AK1157" s="47">
        <f t="shared" si="1118"/>
        <v>491</v>
      </c>
      <c r="AL1157" s="47">
        <f t="shared" si="1119"/>
        <v>486</v>
      </c>
      <c r="AM1157" s="47">
        <f t="shared" si="1120"/>
        <v>519</v>
      </c>
      <c r="AN1157" s="47">
        <f t="shared" si="1121"/>
        <v>522</v>
      </c>
      <c r="AO1157" s="47">
        <f t="shared" si="1122"/>
        <v>620</v>
      </c>
      <c r="AP1157" s="47">
        <f t="shared" si="1123"/>
        <v>640</v>
      </c>
      <c r="AQ1157" s="47">
        <f t="shared" si="1124"/>
        <v>706</v>
      </c>
      <c r="AR1157" s="47">
        <f t="shared" si="1125"/>
        <v>747</v>
      </c>
      <c r="AS1157" s="47">
        <f t="shared" si="1126"/>
        <v>736</v>
      </c>
      <c r="AT1157" s="47">
        <f t="shared" si="1127"/>
        <v>746</v>
      </c>
      <c r="AU1157" s="47">
        <f t="shared" si="1128"/>
        <v>791</v>
      </c>
      <c r="AV1157" s="47">
        <f t="shared" si="1129"/>
        <v>796</v>
      </c>
      <c r="AW1157" s="47">
        <f t="shared" si="1130"/>
        <v>879</v>
      </c>
      <c r="AX1157" s="47" t="str">
        <f t="shared" si="1131"/>
        <v>NA</v>
      </c>
      <c r="AY1157" s="47" t="str">
        <f t="shared" si="1132"/>
        <v>NA</v>
      </c>
      <c r="AZ1157" s="47" t="str">
        <f t="shared" si="1133"/>
        <v>NA</v>
      </c>
      <c r="BA1157" s="47" t="str">
        <f t="shared" si="1134"/>
        <v>NA</v>
      </c>
      <c r="BB1157" s="47" t="str">
        <f t="shared" si="1108"/>
        <v>NA</v>
      </c>
      <c r="BC1157" s="47" t="str">
        <f t="shared" si="1109"/>
        <v>NA</v>
      </c>
      <c r="BD1157" s="47" t="str">
        <f t="shared" si="1110"/>
        <v>NA</v>
      </c>
      <c r="BE1157" s="47" t="str">
        <f t="shared" si="1111"/>
        <v>NA</v>
      </c>
    </row>
    <row r="1158" spans="1:57" s="36" customFormat="1" ht="15" customHeight="1" x14ac:dyDescent="0.25">
      <c r="A1158" s="54" t="s">
        <v>422</v>
      </c>
      <c r="B1158" s="8" t="s">
        <v>912</v>
      </c>
      <c r="C1158" s="81" t="s">
        <v>1127</v>
      </c>
      <c r="D1158" s="37"/>
      <c r="E1158" s="37"/>
      <c r="F1158" s="37"/>
      <c r="G1158" s="37"/>
      <c r="H1158" s="37">
        <v>15952</v>
      </c>
      <c r="I1158" s="37">
        <v>17714</v>
      </c>
      <c r="J1158" s="37">
        <v>20472</v>
      </c>
      <c r="K1158" s="37">
        <v>26308</v>
      </c>
      <c r="L1158" s="37">
        <v>32070</v>
      </c>
      <c r="M1158" s="37">
        <v>36254</v>
      </c>
      <c r="N1158" s="37">
        <v>37710</v>
      </c>
      <c r="O1158" s="37">
        <v>36744</v>
      </c>
      <c r="P1158" s="37">
        <v>34303</v>
      </c>
      <c r="Q1158" s="37">
        <v>33958</v>
      </c>
      <c r="R1158" s="37">
        <v>39122</v>
      </c>
      <c r="S1158" s="37">
        <v>43697</v>
      </c>
      <c r="T1158" s="66">
        <v>47332</v>
      </c>
      <c r="U1158" s="62">
        <v>55065</v>
      </c>
      <c r="V1158" s="67">
        <v>64820</v>
      </c>
      <c r="W1158" s="67"/>
      <c r="X1158" s="67"/>
      <c r="Y1158" s="67"/>
      <c r="Z1158" s="67"/>
      <c r="AA1158" s="67"/>
      <c r="AB1158" s="67"/>
      <c r="AC1158" s="147"/>
      <c r="AD1158" s="147"/>
      <c r="AE1158" s="47" t="str">
        <f t="shared" si="1112"/>
        <v>NA</v>
      </c>
      <c r="AF1158" s="47" t="str">
        <f t="shared" si="1113"/>
        <v>NA</v>
      </c>
      <c r="AG1158" s="47" t="str">
        <f t="shared" si="1114"/>
        <v>NA</v>
      </c>
      <c r="AH1158" s="47" t="str">
        <f t="shared" si="1115"/>
        <v>NA</v>
      </c>
      <c r="AI1158" s="47">
        <f t="shared" si="1116"/>
        <v>396</v>
      </c>
      <c r="AJ1158" s="47">
        <f t="shared" si="1117"/>
        <v>423</v>
      </c>
      <c r="AK1158" s="47">
        <f t="shared" si="1118"/>
        <v>426</v>
      </c>
      <c r="AL1158" s="47">
        <f t="shared" si="1119"/>
        <v>420</v>
      </c>
      <c r="AM1158" s="47">
        <f t="shared" si="1120"/>
        <v>431</v>
      </c>
      <c r="AN1158" s="47">
        <f t="shared" si="1121"/>
        <v>429</v>
      </c>
      <c r="AO1158" s="47">
        <f t="shared" si="1122"/>
        <v>479</v>
      </c>
      <c r="AP1158" s="47">
        <f t="shared" si="1123"/>
        <v>480</v>
      </c>
      <c r="AQ1158" s="47">
        <f t="shared" si="1124"/>
        <v>495</v>
      </c>
      <c r="AR1158" s="47">
        <f t="shared" si="1125"/>
        <v>512</v>
      </c>
      <c r="AS1158" s="47">
        <f t="shared" si="1126"/>
        <v>511</v>
      </c>
      <c r="AT1158" s="47">
        <f t="shared" si="1127"/>
        <v>508</v>
      </c>
      <c r="AU1158" s="47">
        <f t="shared" si="1128"/>
        <v>509</v>
      </c>
      <c r="AV1158" s="47">
        <f t="shared" si="1129"/>
        <v>516</v>
      </c>
      <c r="AW1158" s="47">
        <f t="shared" si="1130"/>
        <v>501</v>
      </c>
      <c r="AX1158" s="47" t="str">
        <f t="shared" si="1131"/>
        <v>NA</v>
      </c>
      <c r="AY1158" s="47" t="str">
        <f t="shared" si="1132"/>
        <v>NA</v>
      </c>
      <c r="AZ1158" s="47" t="str">
        <f t="shared" si="1133"/>
        <v>NA</v>
      </c>
      <c r="BA1158" s="47" t="str">
        <f t="shared" si="1134"/>
        <v>NA</v>
      </c>
      <c r="BB1158" s="47" t="str">
        <f t="shared" si="1108"/>
        <v>NA</v>
      </c>
      <c r="BC1158" s="47" t="str">
        <f t="shared" si="1109"/>
        <v>NA</v>
      </c>
      <c r="BD1158" s="47" t="str">
        <f t="shared" si="1110"/>
        <v>NA</v>
      </c>
      <c r="BE1158" s="47" t="str">
        <f t="shared" si="1111"/>
        <v>NA</v>
      </c>
    </row>
    <row r="1159" spans="1:57" s="36" customFormat="1" ht="15" customHeight="1" x14ac:dyDescent="0.25">
      <c r="A1159" s="54" t="s">
        <v>815</v>
      </c>
      <c r="B1159" s="8" t="s">
        <v>912</v>
      </c>
      <c r="C1159" s="81" t="s">
        <v>1127</v>
      </c>
      <c r="D1159" s="37"/>
      <c r="E1159" s="37"/>
      <c r="F1159" s="37"/>
      <c r="G1159" s="37"/>
      <c r="H1159" s="37">
        <v>8085</v>
      </c>
      <c r="I1159" s="37">
        <v>8855</v>
      </c>
      <c r="J1159" s="37">
        <v>10234</v>
      </c>
      <c r="K1159" s="37">
        <v>12763</v>
      </c>
      <c r="L1159" s="37">
        <v>15530</v>
      </c>
      <c r="M1159" s="37">
        <v>16985</v>
      </c>
      <c r="N1159" s="37">
        <v>17291</v>
      </c>
      <c r="O1159" s="37">
        <v>16410</v>
      </c>
      <c r="P1159" s="37">
        <v>15099</v>
      </c>
      <c r="Q1159" s="37">
        <v>14563</v>
      </c>
      <c r="R1159" s="37"/>
      <c r="S1159" s="37"/>
      <c r="T1159" s="66"/>
      <c r="U1159" s="62"/>
      <c r="V1159" s="67"/>
      <c r="W1159" s="67"/>
      <c r="X1159" s="67"/>
      <c r="Y1159" s="67"/>
      <c r="Z1159" s="67"/>
      <c r="AA1159" s="67"/>
      <c r="AB1159" s="67"/>
      <c r="AC1159" s="147"/>
      <c r="AD1159" s="147"/>
      <c r="AE1159" s="47" t="str">
        <f t="shared" si="1112"/>
        <v>NA</v>
      </c>
      <c r="AF1159" s="47" t="str">
        <f t="shared" si="1113"/>
        <v>NA</v>
      </c>
      <c r="AG1159" s="47" t="str">
        <f t="shared" si="1114"/>
        <v>NA</v>
      </c>
      <c r="AH1159" s="47" t="str">
        <f t="shared" si="1115"/>
        <v>NA</v>
      </c>
      <c r="AI1159" s="47">
        <f t="shared" si="1116"/>
        <v>431</v>
      </c>
      <c r="AJ1159" s="47">
        <f t="shared" si="1117"/>
        <v>461</v>
      </c>
      <c r="AK1159" s="47">
        <f t="shared" si="1118"/>
        <v>477</v>
      </c>
      <c r="AL1159" s="47">
        <f t="shared" si="1119"/>
        <v>472</v>
      </c>
      <c r="AM1159" s="47">
        <f t="shared" si="1120"/>
        <v>498</v>
      </c>
      <c r="AN1159" s="47">
        <f t="shared" si="1121"/>
        <v>503</v>
      </c>
      <c r="AO1159" s="47">
        <f t="shared" si="1122"/>
        <v>577</v>
      </c>
      <c r="AP1159" s="47">
        <f t="shared" si="1123"/>
        <v>590</v>
      </c>
      <c r="AQ1159" s="47">
        <f t="shared" si="1124"/>
        <v>633</v>
      </c>
      <c r="AR1159" s="47">
        <f t="shared" si="1125"/>
        <v>670</v>
      </c>
      <c r="AS1159" s="47" t="str">
        <f t="shared" si="1126"/>
        <v>NA</v>
      </c>
      <c r="AT1159" s="47" t="str">
        <f t="shared" si="1127"/>
        <v>NA</v>
      </c>
      <c r="AU1159" s="47" t="str">
        <f t="shared" si="1128"/>
        <v>NA</v>
      </c>
      <c r="AV1159" s="47" t="str">
        <f t="shared" si="1129"/>
        <v>NA</v>
      </c>
      <c r="AW1159" s="47" t="str">
        <f t="shared" si="1130"/>
        <v>NA</v>
      </c>
      <c r="AX1159" s="47" t="str">
        <f t="shared" si="1131"/>
        <v>NA</v>
      </c>
      <c r="AY1159" s="47" t="str">
        <f t="shared" si="1132"/>
        <v>NA</v>
      </c>
      <c r="AZ1159" s="47" t="str">
        <f t="shared" si="1133"/>
        <v>NA</v>
      </c>
      <c r="BA1159" s="47" t="str">
        <f t="shared" si="1134"/>
        <v>NA</v>
      </c>
      <c r="BB1159" s="47" t="str">
        <f t="shared" si="1108"/>
        <v>NA</v>
      </c>
      <c r="BC1159" s="47" t="str">
        <f t="shared" si="1109"/>
        <v>NA</v>
      </c>
      <c r="BD1159" s="47" t="str">
        <f t="shared" si="1110"/>
        <v>NA</v>
      </c>
      <c r="BE1159" s="47" t="str">
        <f t="shared" si="1111"/>
        <v>NA</v>
      </c>
    </row>
    <row r="1160" spans="1:57" s="36" customFormat="1" ht="15" customHeight="1" x14ac:dyDescent="0.25">
      <c r="A1160" s="54" t="s">
        <v>425</v>
      </c>
      <c r="B1160" s="8" t="s">
        <v>912</v>
      </c>
      <c r="C1160" s="81" t="s">
        <v>1127</v>
      </c>
      <c r="D1160" s="37"/>
      <c r="E1160" s="37"/>
      <c r="F1160" s="37"/>
      <c r="G1160" s="37"/>
      <c r="H1160" s="37">
        <v>71155</v>
      </c>
      <c r="I1160" s="37">
        <v>79842</v>
      </c>
      <c r="J1160" s="98">
        <f>((L1160-I1160)/3)+I1160</f>
        <v>94523</v>
      </c>
      <c r="K1160" s="98">
        <f>((L1160-I1160)/3)+J1160</f>
        <v>109204</v>
      </c>
      <c r="L1160" s="37">
        <v>123885</v>
      </c>
      <c r="M1160" s="37">
        <v>149523</v>
      </c>
      <c r="N1160" s="37">
        <v>170817</v>
      </c>
      <c r="O1160" s="37">
        <v>146716</v>
      </c>
      <c r="P1160" s="37">
        <v>138313</v>
      </c>
      <c r="Q1160" s="37">
        <v>144076</v>
      </c>
      <c r="R1160" s="37">
        <v>157518</v>
      </c>
      <c r="S1160" s="37">
        <v>168074</v>
      </c>
      <c r="T1160" s="66">
        <v>182037</v>
      </c>
      <c r="U1160" s="62">
        <v>219670</v>
      </c>
      <c r="V1160" s="67">
        <v>213713</v>
      </c>
      <c r="W1160" s="67"/>
      <c r="X1160" s="67"/>
      <c r="Y1160" s="67"/>
      <c r="Z1160" s="67"/>
      <c r="AA1160" s="67"/>
      <c r="AB1160" s="67"/>
      <c r="AC1160" s="147">
        <v>274521</v>
      </c>
      <c r="AD1160" s="147">
        <v>265747</v>
      </c>
      <c r="AE1160" s="47" t="str">
        <f t="shared" si="1112"/>
        <v>NA</v>
      </c>
      <c r="AF1160" s="47" t="str">
        <f t="shared" si="1113"/>
        <v>NA</v>
      </c>
      <c r="AG1160" s="47" t="str">
        <f t="shared" si="1114"/>
        <v>NA</v>
      </c>
      <c r="AH1160" s="47" t="str">
        <f t="shared" si="1115"/>
        <v>NA</v>
      </c>
      <c r="AI1160" s="47">
        <f t="shared" si="1116"/>
        <v>207</v>
      </c>
      <c r="AJ1160" s="47">
        <f t="shared" si="1117"/>
        <v>213</v>
      </c>
      <c r="AK1160" s="47">
        <f t="shared" si="1118"/>
        <v>213</v>
      </c>
      <c r="AL1160" s="47">
        <f t="shared" si="1119"/>
        <v>221</v>
      </c>
      <c r="AM1160" s="47">
        <f t="shared" si="1120"/>
        <v>228</v>
      </c>
      <c r="AN1160" s="47">
        <f t="shared" si="1121"/>
        <v>216</v>
      </c>
      <c r="AO1160" s="47">
        <f t="shared" si="1122"/>
        <v>217</v>
      </c>
      <c r="AP1160" s="47">
        <f t="shared" si="1123"/>
        <v>233</v>
      </c>
      <c r="AQ1160" s="47">
        <f t="shared" si="1124"/>
        <v>228</v>
      </c>
      <c r="AR1160" s="47">
        <f t="shared" si="1125"/>
        <v>228</v>
      </c>
      <c r="AS1160" s="47">
        <f t="shared" si="1126"/>
        <v>237</v>
      </c>
      <c r="AT1160" s="47">
        <f t="shared" si="1127"/>
        <v>244</v>
      </c>
      <c r="AU1160" s="47">
        <f t="shared" si="1128"/>
        <v>250</v>
      </c>
      <c r="AV1160" s="47">
        <f t="shared" si="1129"/>
        <v>242</v>
      </c>
      <c r="AW1160" s="47">
        <f t="shared" si="1130"/>
        <v>249</v>
      </c>
      <c r="AX1160" s="47" t="str">
        <f t="shared" si="1131"/>
        <v>NA</v>
      </c>
      <c r="AY1160" s="47" t="str">
        <f t="shared" si="1132"/>
        <v>NA</v>
      </c>
      <c r="AZ1160" s="47" t="str">
        <f t="shared" si="1133"/>
        <v>NA</v>
      </c>
      <c r="BA1160" s="47" t="str">
        <f t="shared" si="1134"/>
        <v>NA</v>
      </c>
      <c r="BB1160" s="47" t="str">
        <f t="shared" si="1108"/>
        <v>NA</v>
      </c>
      <c r="BC1160" s="47" t="str">
        <f t="shared" si="1109"/>
        <v>NA</v>
      </c>
      <c r="BD1160" s="47">
        <f t="shared" si="1110"/>
        <v>258</v>
      </c>
      <c r="BE1160" s="47">
        <f t="shared" si="1111"/>
        <v>260</v>
      </c>
    </row>
    <row r="1161" spans="1:57" s="36" customFormat="1" ht="15" customHeight="1" x14ac:dyDescent="0.25">
      <c r="A1161" s="54" t="s">
        <v>437</v>
      </c>
      <c r="B1161" s="8" t="s">
        <v>912</v>
      </c>
      <c r="C1161" s="81" t="s">
        <v>1127</v>
      </c>
      <c r="D1161" s="37"/>
      <c r="E1161" s="37"/>
      <c r="F1161" s="37"/>
      <c r="G1161" s="37"/>
      <c r="H1161" s="37">
        <v>29225</v>
      </c>
      <c r="I1161" s="37">
        <v>32744</v>
      </c>
      <c r="J1161" s="37">
        <v>40411</v>
      </c>
      <c r="K1161" s="37">
        <v>50383</v>
      </c>
      <c r="L1161" s="37"/>
      <c r="M1161" s="37"/>
      <c r="N1161" s="37">
        <v>59649</v>
      </c>
      <c r="O1161" s="37">
        <v>46455</v>
      </c>
      <c r="P1161" s="37">
        <v>54801</v>
      </c>
      <c r="Q1161" s="37">
        <v>53924</v>
      </c>
      <c r="R1161" s="37">
        <v>54491</v>
      </c>
      <c r="S1161" s="37">
        <v>53572</v>
      </c>
      <c r="T1161" s="66"/>
      <c r="U1161" s="62"/>
      <c r="V1161" s="67"/>
      <c r="W1161" s="67"/>
      <c r="X1161" s="67"/>
      <c r="Y1161" s="67"/>
      <c r="Z1161" s="67"/>
      <c r="AA1161" s="67"/>
      <c r="AB1161" s="67"/>
      <c r="AC1161" s="147"/>
      <c r="AD1161" s="147"/>
      <c r="AE1161" s="47" t="str">
        <f t="shared" si="1112"/>
        <v>NA</v>
      </c>
      <c r="AF1161" s="47" t="str">
        <f t="shared" si="1113"/>
        <v>NA</v>
      </c>
      <c r="AG1161" s="47" t="str">
        <f t="shared" si="1114"/>
        <v>NA</v>
      </c>
      <c r="AH1161" s="47" t="str">
        <f t="shared" si="1115"/>
        <v>NA</v>
      </c>
      <c r="AI1161" s="47">
        <f t="shared" si="1116"/>
        <v>337</v>
      </c>
      <c r="AJ1161" s="47">
        <f t="shared" si="1117"/>
        <v>350</v>
      </c>
      <c r="AK1161" s="47">
        <f t="shared" si="1118"/>
        <v>339</v>
      </c>
      <c r="AL1161" s="47">
        <f t="shared" si="1119"/>
        <v>333</v>
      </c>
      <c r="AM1161" s="47" t="str">
        <f t="shared" si="1120"/>
        <v>NA</v>
      </c>
      <c r="AN1161" s="47" t="str">
        <f t="shared" si="1121"/>
        <v>NA</v>
      </c>
      <c r="AO1161" s="47">
        <f t="shared" si="1122"/>
        <v>388</v>
      </c>
      <c r="AP1161" s="47">
        <f t="shared" si="1123"/>
        <v>432</v>
      </c>
      <c r="AQ1161" s="47">
        <f t="shared" si="1124"/>
        <v>391</v>
      </c>
      <c r="AR1161" s="47">
        <f t="shared" si="1125"/>
        <v>398</v>
      </c>
      <c r="AS1161" s="47">
        <f t="shared" si="1126"/>
        <v>422</v>
      </c>
      <c r="AT1161" s="47">
        <f t="shared" si="1127"/>
        <v>456</v>
      </c>
      <c r="AU1161" s="47" t="str">
        <f t="shared" si="1128"/>
        <v>NA</v>
      </c>
      <c r="AV1161" s="47" t="str">
        <f t="shared" si="1129"/>
        <v>NA</v>
      </c>
      <c r="AW1161" s="47" t="str">
        <f t="shared" si="1130"/>
        <v>NA</v>
      </c>
      <c r="AX1161" s="47" t="str">
        <f t="shared" si="1131"/>
        <v>NA</v>
      </c>
      <c r="AY1161" s="47" t="str">
        <f t="shared" si="1132"/>
        <v>NA</v>
      </c>
      <c r="AZ1161" s="47" t="str">
        <f t="shared" si="1133"/>
        <v>NA</v>
      </c>
      <c r="BA1161" s="47" t="str">
        <f t="shared" si="1134"/>
        <v>NA</v>
      </c>
      <c r="BB1161" s="47" t="str">
        <f t="shared" si="1108"/>
        <v>NA</v>
      </c>
      <c r="BC1161" s="47" t="str">
        <f t="shared" si="1109"/>
        <v>NA</v>
      </c>
      <c r="BD1161" s="47" t="str">
        <f t="shared" si="1110"/>
        <v>NA</v>
      </c>
      <c r="BE1161" s="47" t="str">
        <f t="shared" si="1111"/>
        <v>NA</v>
      </c>
    </row>
    <row r="1162" spans="1:57" s="36" customFormat="1" ht="15" customHeight="1" x14ac:dyDescent="0.25">
      <c r="A1162" s="54" t="s">
        <v>70</v>
      </c>
      <c r="B1162" s="8" t="s">
        <v>915</v>
      </c>
      <c r="C1162" s="81" t="s">
        <v>1127</v>
      </c>
      <c r="D1162" s="37"/>
      <c r="E1162" s="37"/>
      <c r="F1162" s="37"/>
      <c r="G1162" s="37"/>
      <c r="H1162" s="37"/>
      <c r="I1162" s="37"/>
      <c r="J1162" s="37"/>
      <c r="K1162" s="37"/>
      <c r="L1162" s="37"/>
      <c r="M1162" s="37"/>
      <c r="N1162" s="37">
        <v>10553</v>
      </c>
      <c r="O1162" s="98">
        <f>(($S$1146-$N$1146)/5)+N1162</f>
        <v>2087.6000000000004</v>
      </c>
      <c r="P1162" s="98">
        <f>(($S$1146-$N$1146)/5)+O1162</f>
        <v>-6377.7999999999993</v>
      </c>
      <c r="Q1162" s="98">
        <f>(($S$1146-$N$1146)/5)+P1162</f>
        <v>-14843.199999999999</v>
      </c>
      <c r="R1162" s="98">
        <f>(($S$1146-$N$1146)/5)+Q1162</f>
        <v>-23308.6</v>
      </c>
      <c r="S1162" s="37">
        <v>12389</v>
      </c>
      <c r="T1162" s="66">
        <v>14337</v>
      </c>
      <c r="U1162" s="62"/>
      <c r="V1162" s="67"/>
      <c r="W1162" s="67"/>
      <c r="X1162" s="67"/>
      <c r="Y1162" s="67"/>
      <c r="Z1162" s="67"/>
      <c r="AA1162" s="67"/>
      <c r="AB1162" s="67"/>
      <c r="AC1162" s="147"/>
      <c r="AD1162" s="147"/>
      <c r="AE1162" s="47" t="str">
        <f t="shared" si="1112"/>
        <v>NA</v>
      </c>
      <c r="AF1162" s="47" t="str">
        <f t="shared" si="1113"/>
        <v>NA</v>
      </c>
      <c r="AG1162" s="47" t="str">
        <f t="shared" si="1114"/>
        <v>NA</v>
      </c>
      <c r="AH1162" s="47" t="str">
        <f t="shared" si="1115"/>
        <v>NA</v>
      </c>
      <c r="AI1162" s="47" t="str">
        <f t="shared" si="1116"/>
        <v>NA</v>
      </c>
      <c r="AJ1162" s="47" t="str">
        <f t="shared" si="1117"/>
        <v>NA</v>
      </c>
      <c r="AK1162" s="47" t="str">
        <f t="shared" si="1118"/>
        <v>NA</v>
      </c>
      <c r="AL1162" s="47" t="str">
        <f t="shared" si="1119"/>
        <v>NA</v>
      </c>
      <c r="AM1162" s="47" t="str">
        <f t="shared" si="1120"/>
        <v>NA</v>
      </c>
      <c r="AN1162" s="47" t="str">
        <f t="shared" si="1121"/>
        <v>NA</v>
      </c>
      <c r="AO1162" s="47">
        <f t="shared" si="1122"/>
        <v>601</v>
      </c>
      <c r="AP1162" s="47">
        <f t="shared" si="1123"/>
        <v>646</v>
      </c>
      <c r="AQ1162" s="47" t="str">
        <f t="shared" si="1124"/>
        <v>NA</v>
      </c>
      <c r="AR1162" s="47" t="str">
        <f t="shared" si="1125"/>
        <v>NA</v>
      </c>
      <c r="AS1162" s="47" t="str">
        <f t="shared" si="1126"/>
        <v>NA</v>
      </c>
      <c r="AT1162" s="47">
        <f t="shared" si="1127"/>
        <v>707</v>
      </c>
      <c r="AU1162" s="47">
        <f t="shared" si="1128"/>
        <v>734</v>
      </c>
      <c r="AV1162" s="47" t="str">
        <f t="shared" si="1129"/>
        <v>NA</v>
      </c>
      <c r="AW1162" s="47" t="str">
        <f t="shared" si="1130"/>
        <v>NA</v>
      </c>
      <c r="AX1162" s="47" t="str">
        <f t="shared" si="1131"/>
        <v>NA</v>
      </c>
      <c r="AY1162" s="47" t="str">
        <f t="shared" si="1132"/>
        <v>NA</v>
      </c>
      <c r="AZ1162" s="47" t="str">
        <f t="shared" si="1133"/>
        <v>NA</v>
      </c>
      <c r="BA1162" s="47" t="str">
        <f t="shared" si="1134"/>
        <v>NA</v>
      </c>
      <c r="BB1162" s="47" t="str">
        <f t="shared" si="1108"/>
        <v>NA</v>
      </c>
      <c r="BC1162" s="47" t="str">
        <f t="shared" si="1109"/>
        <v>NA</v>
      </c>
      <c r="BD1162" s="47" t="str">
        <f t="shared" si="1110"/>
        <v>NA</v>
      </c>
      <c r="BE1162" s="47" t="str">
        <f t="shared" si="1111"/>
        <v>NA</v>
      </c>
    </row>
    <row r="1163" spans="1:57" s="36" customFormat="1" ht="15" customHeight="1" x14ac:dyDescent="0.25">
      <c r="A1163" s="54" t="s">
        <v>73</v>
      </c>
      <c r="B1163" s="8" t="s">
        <v>915</v>
      </c>
      <c r="C1163" s="81" t="s">
        <v>1127</v>
      </c>
      <c r="D1163" s="37"/>
      <c r="E1163" s="37"/>
      <c r="F1163" s="37"/>
      <c r="G1163" s="37"/>
      <c r="H1163" s="37"/>
      <c r="I1163" s="37"/>
      <c r="J1163" s="37"/>
      <c r="K1163" s="37"/>
      <c r="L1163" s="37"/>
      <c r="M1163" s="37"/>
      <c r="N1163" s="37"/>
      <c r="O1163" s="37"/>
      <c r="P1163" s="37">
        <v>20193</v>
      </c>
      <c r="Q1163" s="37">
        <v>21640</v>
      </c>
      <c r="R1163" s="37"/>
      <c r="S1163" s="37"/>
      <c r="T1163" s="66"/>
      <c r="U1163" s="62"/>
      <c r="V1163" s="67"/>
      <c r="W1163" s="67"/>
      <c r="X1163" s="67"/>
      <c r="Y1163" s="67"/>
      <c r="Z1163" s="67"/>
      <c r="AA1163" s="67"/>
      <c r="AB1163" s="67"/>
      <c r="AC1163" s="147"/>
      <c r="AD1163" s="147"/>
      <c r="AE1163" s="47" t="str">
        <f t="shared" si="1112"/>
        <v>NA</v>
      </c>
      <c r="AF1163" s="47" t="str">
        <f t="shared" si="1113"/>
        <v>NA</v>
      </c>
      <c r="AG1163" s="47" t="str">
        <f t="shared" si="1114"/>
        <v>NA</v>
      </c>
      <c r="AH1163" s="47" t="str">
        <f t="shared" si="1115"/>
        <v>NA</v>
      </c>
      <c r="AI1163" s="47" t="str">
        <f t="shared" si="1116"/>
        <v>NA</v>
      </c>
      <c r="AJ1163" s="47" t="str">
        <f t="shared" si="1117"/>
        <v>NA</v>
      </c>
      <c r="AK1163" s="47" t="str">
        <f t="shared" si="1118"/>
        <v>NA</v>
      </c>
      <c r="AL1163" s="47" t="str">
        <f t="shared" si="1119"/>
        <v>NA</v>
      </c>
      <c r="AM1163" s="47" t="str">
        <f t="shared" si="1120"/>
        <v>NA</v>
      </c>
      <c r="AN1163" s="47" t="str">
        <f t="shared" si="1121"/>
        <v>NA</v>
      </c>
      <c r="AO1163" s="47" t="str">
        <f t="shared" si="1122"/>
        <v>NA</v>
      </c>
      <c r="AP1163" s="47" t="str">
        <f t="shared" si="1123"/>
        <v>NA</v>
      </c>
      <c r="AQ1163" s="47">
        <f t="shared" si="1124"/>
        <v>596</v>
      </c>
      <c r="AR1163" s="47">
        <f t="shared" si="1125"/>
        <v>617</v>
      </c>
      <c r="AS1163" s="47" t="str">
        <f t="shared" si="1126"/>
        <v>NA</v>
      </c>
      <c r="AT1163" s="47" t="str">
        <f t="shared" si="1127"/>
        <v>NA</v>
      </c>
      <c r="AU1163" s="47" t="str">
        <f t="shared" si="1128"/>
        <v>NA</v>
      </c>
      <c r="AV1163" s="47" t="str">
        <f t="shared" si="1129"/>
        <v>NA</v>
      </c>
      <c r="AW1163" s="47" t="str">
        <f t="shared" si="1130"/>
        <v>NA</v>
      </c>
      <c r="AX1163" s="47" t="str">
        <f t="shared" si="1131"/>
        <v>NA</v>
      </c>
      <c r="AY1163" s="47" t="str">
        <f t="shared" si="1132"/>
        <v>NA</v>
      </c>
      <c r="AZ1163" s="47" t="str">
        <f t="shared" si="1133"/>
        <v>NA</v>
      </c>
      <c r="BA1163" s="47" t="str">
        <f t="shared" si="1134"/>
        <v>NA</v>
      </c>
      <c r="BB1163" s="47" t="str">
        <f t="shared" si="1108"/>
        <v>NA</v>
      </c>
      <c r="BC1163" s="47" t="str">
        <f t="shared" si="1109"/>
        <v>NA</v>
      </c>
      <c r="BD1163" s="47" t="str">
        <f t="shared" si="1110"/>
        <v>NA</v>
      </c>
      <c r="BE1163" s="47" t="str">
        <f t="shared" si="1111"/>
        <v>NA</v>
      </c>
    </row>
    <row r="1164" spans="1:57" s="36" customFormat="1" ht="15" customHeight="1" x14ac:dyDescent="0.25">
      <c r="A1164" s="54" t="s">
        <v>242</v>
      </c>
      <c r="B1164" s="8" t="s">
        <v>915</v>
      </c>
      <c r="C1164" s="81" t="s">
        <v>1127</v>
      </c>
      <c r="D1164" s="37"/>
      <c r="E1164" s="37"/>
      <c r="F1164" s="37"/>
      <c r="G1164" s="37"/>
      <c r="H1164" s="37">
        <v>176964</v>
      </c>
      <c r="I1164" s="37">
        <v>200591</v>
      </c>
      <c r="J1164" s="98">
        <f>((K1164-I1164)/2)+I1164</f>
        <v>231400.5</v>
      </c>
      <c r="K1164" s="37">
        <v>262210</v>
      </c>
      <c r="L1164" s="37">
        <v>296705</v>
      </c>
      <c r="M1164" s="37">
        <v>314313</v>
      </c>
      <c r="N1164" s="37">
        <v>323584</v>
      </c>
      <c r="O1164" s="37">
        <v>292355</v>
      </c>
      <c r="P1164" s="37">
        <v>265247</v>
      </c>
      <c r="Q1164" s="37">
        <v>259982</v>
      </c>
      <c r="R1164" s="37">
        <v>286954</v>
      </c>
      <c r="S1164" s="37">
        <v>300556</v>
      </c>
      <c r="T1164" s="66">
        <v>320179</v>
      </c>
      <c r="U1164" s="62">
        <v>364358</v>
      </c>
      <c r="V1164" s="67">
        <v>302815</v>
      </c>
      <c r="W1164" s="67"/>
      <c r="X1164" s="67"/>
      <c r="Y1164" s="67"/>
      <c r="Z1164" s="67"/>
      <c r="AA1164" s="67"/>
      <c r="AB1164" s="67"/>
      <c r="AC1164" s="147"/>
      <c r="AD1164" s="147"/>
      <c r="AE1164" s="47" t="str">
        <f t="shared" si="1112"/>
        <v>NA</v>
      </c>
      <c r="AF1164" s="47" t="str">
        <f t="shared" si="1113"/>
        <v>NA</v>
      </c>
      <c r="AG1164" s="47" t="str">
        <f t="shared" si="1114"/>
        <v>NA</v>
      </c>
      <c r="AH1164" s="47" t="str">
        <f t="shared" si="1115"/>
        <v>NA</v>
      </c>
      <c r="AI1164" s="47">
        <f t="shared" si="1116"/>
        <v>103</v>
      </c>
      <c r="AJ1164" s="47">
        <f t="shared" si="1117"/>
        <v>107</v>
      </c>
      <c r="AK1164" s="47">
        <f t="shared" si="1118"/>
        <v>110</v>
      </c>
      <c r="AL1164" s="47">
        <f t="shared" si="1119"/>
        <v>118</v>
      </c>
      <c r="AM1164" s="47">
        <f t="shared" si="1120"/>
        <v>121</v>
      </c>
      <c r="AN1164" s="47">
        <f t="shared" si="1121"/>
        <v>125</v>
      </c>
      <c r="AO1164" s="47">
        <f t="shared" si="1122"/>
        <v>131</v>
      </c>
      <c r="AP1164" s="47">
        <f t="shared" si="1123"/>
        <v>142</v>
      </c>
      <c r="AQ1164" s="47">
        <f t="shared" si="1124"/>
        <v>144</v>
      </c>
      <c r="AR1164" s="47">
        <f t="shared" si="1125"/>
        <v>147</v>
      </c>
      <c r="AS1164" s="47">
        <f t="shared" si="1126"/>
        <v>154</v>
      </c>
      <c r="AT1164" s="47">
        <f t="shared" si="1127"/>
        <v>160</v>
      </c>
      <c r="AU1164" s="47">
        <f t="shared" si="1128"/>
        <v>167</v>
      </c>
      <c r="AV1164" s="47">
        <f t="shared" si="1129"/>
        <v>174</v>
      </c>
      <c r="AW1164" s="47">
        <f t="shared" si="1130"/>
        <v>198</v>
      </c>
      <c r="AX1164" s="47" t="str">
        <f t="shared" si="1131"/>
        <v>NA</v>
      </c>
      <c r="AY1164" s="47" t="str">
        <f t="shared" si="1132"/>
        <v>NA</v>
      </c>
      <c r="AZ1164" s="47" t="str">
        <f t="shared" si="1133"/>
        <v>NA</v>
      </c>
      <c r="BA1164" s="47" t="str">
        <f t="shared" si="1134"/>
        <v>NA</v>
      </c>
      <c r="BB1164" s="47" t="str">
        <f t="shared" si="1108"/>
        <v>NA</v>
      </c>
      <c r="BC1164" s="47" t="str">
        <f t="shared" si="1109"/>
        <v>NA</v>
      </c>
      <c r="BD1164" s="47" t="str">
        <f t="shared" si="1110"/>
        <v>NA</v>
      </c>
      <c r="BE1164" s="47" t="str">
        <f t="shared" si="1111"/>
        <v>NA</v>
      </c>
    </row>
    <row r="1165" spans="1:57" s="36" customFormat="1" ht="15" customHeight="1" x14ac:dyDescent="0.25">
      <c r="A1165" s="54" t="s">
        <v>567</v>
      </c>
      <c r="B1165" s="8" t="s">
        <v>915</v>
      </c>
      <c r="C1165" s="81" t="s">
        <v>1127</v>
      </c>
      <c r="D1165" s="37"/>
      <c r="E1165" s="37"/>
      <c r="F1165" s="37"/>
      <c r="G1165" s="37"/>
      <c r="H1165" s="37"/>
      <c r="I1165" s="37"/>
      <c r="J1165" s="37"/>
      <c r="K1165" s="37"/>
      <c r="L1165" s="37"/>
      <c r="M1165" s="37"/>
      <c r="N1165" s="37"/>
      <c r="O1165" s="37"/>
      <c r="P1165" s="37"/>
      <c r="Q1165" s="37"/>
      <c r="R1165" s="37"/>
      <c r="S1165" s="37"/>
      <c r="T1165" s="66">
        <v>4911</v>
      </c>
      <c r="U1165" s="62">
        <v>6331</v>
      </c>
      <c r="V1165" s="67"/>
      <c r="W1165" s="67"/>
      <c r="X1165" s="67"/>
      <c r="Y1165" s="67"/>
      <c r="Z1165" s="67"/>
      <c r="AA1165" s="67"/>
      <c r="AB1165" s="67"/>
      <c r="AC1165" s="147"/>
      <c r="AD1165" s="147"/>
      <c r="AE1165" s="47" t="str">
        <f t="shared" si="1112"/>
        <v>NA</v>
      </c>
      <c r="AF1165" s="47" t="str">
        <f t="shared" si="1113"/>
        <v>NA</v>
      </c>
      <c r="AG1165" s="47" t="str">
        <f t="shared" si="1114"/>
        <v>NA</v>
      </c>
      <c r="AH1165" s="47" t="str">
        <f t="shared" si="1115"/>
        <v>NA</v>
      </c>
      <c r="AI1165" s="47" t="str">
        <f t="shared" si="1116"/>
        <v>NA</v>
      </c>
      <c r="AJ1165" s="47" t="str">
        <f t="shared" si="1117"/>
        <v>NA</v>
      </c>
      <c r="AK1165" s="47" t="str">
        <f t="shared" si="1118"/>
        <v>NA</v>
      </c>
      <c r="AL1165" s="47" t="str">
        <f t="shared" si="1119"/>
        <v>NA</v>
      </c>
      <c r="AM1165" s="47" t="str">
        <f t="shared" si="1120"/>
        <v>NA</v>
      </c>
      <c r="AN1165" s="47" t="str">
        <f t="shared" si="1121"/>
        <v>NA</v>
      </c>
      <c r="AO1165" s="47" t="str">
        <f t="shared" si="1122"/>
        <v>NA</v>
      </c>
      <c r="AP1165" s="47" t="str">
        <f t="shared" si="1123"/>
        <v>NA</v>
      </c>
      <c r="AQ1165" s="47" t="str">
        <f t="shared" si="1124"/>
        <v>NA</v>
      </c>
      <c r="AR1165" s="47" t="str">
        <f t="shared" si="1125"/>
        <v>NA</v>
      </c>
      <c r="AS1165" s="47" t="str">
        <f t="shared" si="1126"/>
        <v>NA</v>
      </c>
      <c r="AT1165" s="47" t="str">
        <f t="shared" si="1127"/>
        <v>NA</v>
      </c>
      <c r="AU1165" s="47">
        <f t="shared" si="1128"/>
        <v>802</v>
      </c>
      <c r="AV1165" s="47">
        <f t="shared" si="1129"/>
        <v>806</v>
      </c>
      <c r="AW1165" s="47" t="str">
        <f t="shared" si="1130"/>
        <v>NA</v>
      </c>
      <c r="AX1165" s="47" t="str">
        <f t="shared" si="1131"/>
        <v>NA</v>
      </c>
      <c r="AY1165" s="47" t="str">
        <f t="shared" si="1132"/>
        <v>NA</v>
      </c>
      <c r="AZ1165" s="47" t="str">
        <f t="shared" si="1133"/>
        <v>NA</v>
      </c>
      <c r="BA1165" s="47" t="str">
        <f t="shared" si="1134"/>
        <v>NA</v>
      </c>
      <c r="BB1165" s="47" t="str">
        <f t="shared" si="1108"/>
        <v>NA</v>
      </c>
      <c r="BC1165" s="47" t="str">
        <f t="shared" si="1109"/>
        <v>NA</v>
      </c>
      <c r="BD1165" s="47" t="str">
        <f t="shared" si="1110"/>
        <v>NA</v>
      </c>
      <c r="BE1165" s="47" t="str">
        <f t="shared" si="1111"/>
        <v>NA</v>
      </c>
    </row>
    <row r="1166" spans="1:57" s="36" customFormat="1" ht="15" customHeight="1" x14ac:dyDescent="0.25">
      <c r="A1166" s="54" t="s">
        <v>742</v>
      </c>
      <c r="B1166" s="8" t="s">
        <v>915</v>
      </c>
      <c r="C1166" s="81" t="s">
        <v>1127</v>
      </c>
      <c r="D1166" s="37"/>
      <c r="E1166" s="37"/>
      <c r="F1166" s="37"/>
      <c r="G1166" s="37"/>
      <c r="H1166" s="37"/>
      <c r="I1166" s="37"/>
      <c r="J1166" s="37"/>
      <c r="K1166" s="37"/>
      <c r="L1166" s="37"/>
      <c r="M1166" s="37"/>
      <c r="N1166" s="37">
        <v>109710</v>
      </c>
      <c r="O1166" s="37">
        <v>96389</v>
      </c>
      <c r="P1166" s="37">
        <v>75243</v>
      </c>
      <c r="Q1166" s="37"/>
      <c r="R1166" s="37"/>
      <c r="S1166" s="37"/>
      <c r="T1166" s="66"/>
      <c r="U1166" s="62"/>
      <c r="V1166" s="67"/>
      <c r="W1166" s="67"/>
      <c r="X1166" s="67"/>
      <c r="Y1166" s="67"/>
      <c r="Z1166" s="67"/>
      <c r="AA1166" s="67"/>
      <c r="AB1166" s="67"/>
      <c r="AC1166" s="147"/>
      <c r="AD1166" s="147"/>
      <c r="AE1166" s="47" t="str">
        <f t="shared" si="1112"/>
        <v>NA</v>
      </c>
      <c r="AF1166" s="47" t="str">
        <f t="shared" si="1113"/>
        <v>NA</v>
      </c>
      <c r="AG1166" s="47" t="str">
        <f t="shared" si="1114"/>
        <v>NA</v>
      </c>
      <c r="AH1166" s="47" t="str">
        <f t="shared" si="1115"/>
        <v>NA</v>
      </c>
      <c r="AI1166" s="47" t="str">
        <f t="shared" si="1116"/>
        <v>NA</v>
      </c>
      <c r="AJ1166" s="47" t="str">
        <f t="shared" si="1117"/>
        <v>NA</v>
      </c>
      <c r="AK1166" s="47" t="str">
        <f t="shared" si="1118"/>
        <v>NA</v>
      </c>
      <c r="AL1166" s="47" t="str">
        <f t="shared" si="1119"/>
        <v>NA</v>
      </c>
      <c r="AM1166" s="47" t="str">
        <f t="shared" si="1120"/>
        <v>NA</v>
      </c>
      <c r="AN1166" s="47" t="str">
        <f t="shared" si="1121"/>
        <v>NA</v>
      </c>
      <c r="AO1166" s="47">
        <f t="shared" si="1122"/>
        <v>292</v>
      </c>
      <c r="AP1166" s="47">
        <f t="shared" si="1123"/>
        <v>306</v>
      </c>
      <c r="AQ1166" s="47">
        <f t="shared" si="1124"/>
        <v>339</v>
      </c>
      <c r="AR1166" s="47" t="str">
        <f t="shared" si="1125"/>
        <v>NA</v>
      </c>
      <c r="AS1166" s="47" t="str">
        <f t="shared" si="1126"/>
        <v>NA</v>
      </c>
      <c r="AT1166" s="47" t="str">
        <f t="shared" si="1127"/>
        <v>NA</v>
      </c>
      <c r="AU1166" s="47" t="str">
        <f t="shared" si="1128"/>
        <v>NA</v>
      </c>
      <c r="AV1166" s="47" t="str">
        <f t="shared" si="1129"/>
        <v>NA</v>
      </c>
      <c r="AW1166" s="47" t="str">
        <f t="shared" si="1130"/>
        <v>NA</v>
      </c>
      <c r="AX1166" s="47" t="str">
        <f t="shared" si="1131"/>
        <v>NA</v>
      </c>
      <c r="AY1166" s="47" t="str">
        <f t="shared" si="1132"/>
        <v>NA</v>
      </c>
      <c r="AZ1166" s="47" t="str">
        <f t="shared" si="1133"/>
        <v>NA</v>
      </c>
      <c r="BA1166" s="47" t="str">
        <f t="shared" si="1134"/>
        <v>NA</v>
      </c>
      <c r="BB1166" s="47" t="str">
        <f t="shared" si="1108"/>
        <v>NA</v>
      </c>
      <c r="BC1166" s="47" t="str">
        <f t="shared" si="1109"/>
        <v>NA</v>
      </c>
      <c r="BD1166" s="47" t="str">
        <f t="shared" si="1110"/>
        <v>NA</v>
      </c>
      <c r="BE1166" s="47" t="str">
        <f t="shared" si="1111"/>
        <v>NA</v>
      </c>
    </row>
    <row r="1167" spans="1:57" s="36" customFormat="1" ht="15" customHeight="1" x14ac:dyDescent="0.25">
      <c r="A1167" s="54" t="s">
        <v>379</v>
      </c>
      <c r="B1167" s="8" t="s">
        <v>915</v>
      </c>
      <c r="C1167" s="81" t="s">
        <v>1127</v>
      </c>
      <c r="D1167" s="37"/>
      <c r="E1167" s="37"/>
      <c r="F1167" s="37"/>
      <c r="G1167" s="37"/>
      <c r="H1167" s="37">
        <v>4171</v>
      </c>
      <c r="I1167" s="37">
        <v>5201</v>
      </c>
      <c r="J1167" s="37"/>
      <c r="K1167" s="37"/>
      <c r="L1167" s="37"/>
      <c r="M1167" s="37"/>
      <c r="N1167" s="37"/>
      <c r="O1167" s="37"/>
      <c r="P1167" s="37"/>
      <c r="Q1167" s="37"/>
      <c r="R1167" s="37"/>
      <c r="S1167" s="37"/>
      <c r="T1167" s="66"/>
      <c r="U1167" s="62"/>
      <c r="V1167" s="67"/>
      <c r="W1167" s="67"/>
      <c r="X1167" s="67"/>
      <c r="Y1167" s="67"/>
      <c r="Z1167" s="67"/>
      <c r="AA1167" s="67"/>
      <c r="AB1167" s="67"/>
      <c r="AC1167" s="147"/>
      <c r="AD1167" s="147"/>
      <c r="AE1167" s="47" t="str">
        <f t="shared" si="1112"/>
        <v>NA</v>
      </c>
      <c r="AF1167" s="47" t="str">
        <f t="shared" si="1113"/>
        <v>NA</v>
      </c>
      <c r="AG1167" s="47" t="str">
        <f t="shared" si="1114"/>
        <v>NA</v>
      </c>
      <c r="AH1167" s="47" t="str">
        <f t="shared" si="1115"/>
        <v>NA</v>
      </c>
      <c r="AI1167" s="47">
        <f t="shared" si="1116"/>
        <v>449</v>
      </c>
      <c r="AJ1167" s="47">
        <f t="shared" si="1117"/>
        <v>476</v>
      </c>
      <c r="AK1167" s="47" t="str">
        <f t="shared" si="1118"/>
        <v>NA</v>
      </c>
      <c r="AL1167" s="47" t="str">
        <f t="shared" si="1119"/>
        <v>NA</v>
      </c>
      <c r="AM1167" s="47" t="str">
        <f t="shared" si="1120"/>
        <v>NA</v>
      </c>
      <c r="AN1167" s="47" t="str">
        <f t="shared" si="1121"/>
        <v>NA</v>
      </c>
      <c r="AO1167" s="47" t="str">
        <f t="shared" si="1122"/>
        <v>NA</v>
      </c>
      <c r="AP1167" s="47" t="str">
        <f t="shared" si="1123"/>
        <v>NA</v>
      </c>
      <c r="AQ1167" s="47" t="str">
        <f t="shared" si="1124"/>
        <v>NA</v>
      </c>
      <c r="AR1167" s="47" t="str">
        <f t="shared" si="1125"/>
        <v>NA</v>
      </c>
      <c r="AS1167" s="47" t="str">
        <f t="shared" si="1126"/>
        <v>NA</v>
      </c>
      <c r="AT1167" s="47" t="str">
        <f t="shared" si="1127"/>
        <v>NA</v>
      </c>
      <c r="AU1167" s="47" t="str">
        <f t="shared" si="1128"/>
        <v>NA</v>
      </c>
      <c r="AV1167" s="47" t="str">
        <f t="shared" si="1129"/>
        <v>NA</v>
      </c>
      <c r="AW1167" s="47" t="str">
        <f t="shared" si="1130"/>
        <v>NA</v>
      </c>
      <c r="AX1167" s="47" t="str">
        <f t="shared" si="1131"/>
        <v>NA</v>
      </c>
      <c r="AY1167" s="47" t="str">
        <f t="shared" si="1132"/>
        <v>NA</v>
      </c>
      <c r="AZ1167" s="47" t="str">
        <f t="shared" si="1133"/>
        <v>NA</v>
      </c>
      <c r="BA1167" s="47" t="str">
        <f t="shared" si="1134"/>
        <v>NA</v>
      </c>
      <c r="BB1167" s="47" t="str">
        <f t="shared" si="1108"/>
        <v>NA</v>
      </c>
      <c r="BC1167" s="47" t="str">
        <f t="shared" si="1109"/>
        <v>NA</v>
      </c>
      <c r="BD1167" s="47" t="str">
        <f t="shared" si="1110"/>
        <v>NA</v>
      </c>
      <c r="BE1167" s="47" t="str">
        <f t="shared" si="1111"/>
        <v>NA</v>
      </c>
    </row>
    <row r="1168" spans="1:57" s="36" customFormat="1" ht="15" customHeight="1" x14ac:dyDescent="0.25">
      <c r="A1168" s="54" t="s">
        <v>545</v>
      </c>
      <c r="B1168" s="8" t="s">
        <v>915</v>
      </c>
      <c r="C1168" s="81" t="s">
        <v>1127</v>
      </c>
      <c r="D1168" s="37"/>
      <c r="E1168" s="37"/>
      <c r="F1168" s="37"/>
      <c r="G1168" s="37"/>
      <c r="H1168" s="37"/>
      <c r="I1168" s="37"/>
      <c r="J1168" s="37"/>
      <c r="K1168" s="37"/>
      <c r="L1168" s="37"/>
      <c r="M1168" s="37"/>
      <c r="N1168" s="37"/>
      <c r="O1168" s="37"/>
      <c r="P1168" s="37"/>
      <c r="Q1168" s="37"/>
      <c r="R1168" s="37"/>
      <c r="S1168" s="37"/>
      <c r="T1168" s="66">
        <v>7238</v>
      </c>
      <c r="U1168" s="62"/>
      <c r="V1168" s="67"/>
      <c r="W1168" s="67"/>
      <c r="X1168" s="67"/>
      <c r="Y1168" s="67"/>
      <c r="Z1168" s="67"/>
      <c r="AA1168" s="67"/>
      <c r="AB1168" s="67"/>
      <c r="AC1168" s="147"/>
      <c r="AD1168" s="147"/>
      <c r="AE1168" s="47" t="str">
        <f t="shared" si="1112"/>
        <v>NA</v>
      </c>
      <c r="AF1168" s="47" t="str">
        <f t="shared" si="1113"/>
        <v>NA</v>
      </c>
      <c r="AG1168" s="47" t="str">
        <f t="shared" si="1114"/>
        <v>NA</v>
      </c>
      <c r="AH1168" s="47" t="str">
        <f t="shared" si="1115"/>
        <v>NA</v>
      </c>
      <c r="AI1168" s="47" t="str">
        <f t="shared" si="1116"/>
        <v>NA</v>
      </c>
      <c r="AJ1168" s="47" t="str">
        <f t="shared" si="1117"/>
        <v>NA</v>
      </c>
      <c r="AK1168" s="47" t="str">
        <f t="shared" si="1118"/>
        <v>NA</v>
      </c>
      <c r="AL1168" s="47" t="str">
        <f t="shared" si="1119"/>
        <v>NA</v>
      </c>
      <c r="AM1168" s="47" t="str">
        <f t="shared" si="1120"/>
        <v>NA</v>
      </c>
      <c r="AN1168" s="47" t="str">
        <f t="shared" si="1121"/>
        <v>NA</v>
      </c>
      <c r="AO1168" s="47" t="str">
        <f t="shared" si="1122"/>
        <v>NA</v>
      </c>
      <c r="AP1168" s="47" t="str">
        <f t="shared" si="1123"/>
        <v>NA</v>
      </c>
      <c r="AQ1168" s="47" t="str">
        <f t="shared" si="1124"/>
        <v>NA</v>
      </c>
      <c r="AR1168" s="47" t="str">
        <f t="shared" si="1125"/>
        <v>NA</v>
      </c>
      <c r="AS1168" s="47" t="str">
        <f t="shared" si="1126"/>
        <v>NA</v>
      </c>
      <c r="AT1168" s="47" t="str">
        <f t="shared" si="1127"/>
        <v>NA</v>
      </c>
      <c r="AU1168" s="47">
        <f t="shared" si="1128"/>
        <v>786</v>
      </c>
      <c r="AV1168" s="47" t="str">
        <f t="shared" si="1129"/>
        <v>NA</v>
      </c>
      <c r="AW1168" s="47" t="str">
        <f t="shared" si="1130"/>
        <v>NA</v>
      </c>
      <c r="AX1168" s="47" t="str">
        <f t="shared" si="1131"/>
        <v>NA</v>
      </c>
      <c r="AY1168" s="47" t="str">
        <f t="shared" si="1132"/>
        <v>NA</v>
      </c>
      <c r="AZ1168" s="47" t="str">
        <f t="shared" si="1133"/>
        <v>NA</v>
      </c>
      <c r="BA1168" s="47" t="str">
        <f t="shared" si="1134"/>
        <v>NA</v>
      </c>
      <c r="BB1168" s="47" t="str">
        <f t="shared" si="1108"/>
        <v>NA</v>
      </c>
      <c r="BC1168" s="47" t="str">
        <f t="shared" si="1109"/>
        <v>NA</v>
      </c>
      <c r="BD1168" s="47" t="str">
        <f t="shared" si="1110"/>
        <v>NA</v>
      </c>
      <c r="BE1168" s="47" t="str">
        <f t="shared" si="1111"/>
        <v>NA</v>
      </c>
    </row>
    <row r="1169" spans="1:57" s="36" customFormat="1" ht="15" customHeight="1" x14ac:dyDescent="0.25">
      <c r="A1169" s="54" t="s">
        <v>381</v>
      </c>
      <c r="B1169" s="8" t="s">
        <v>915</v>
      </c>
      <c r="C1169" s="81" t="s">
        <v>1127</v>
      </c>
      <c r="D1169" s="37"/>
      <c r="E1169" s="37"/>
      <c r="F1169" s="37"/>
      <c r="G1169" s="37"/>
      <c r="H1169" s="37"/>
      <c r="I1169" s="37">
        <v>63238</v>
      </c>
      <c r="J1169" s="37">
        <v>68716</v>
      </c>
      <c r="K1169" s="37"/>
      <c r="L1169" s="37"/>
      <c r="M1169" s="37"/>
      <c r="N1169" s="37"/>
      <c r="O1169" s="37"/>
      <c r="P1169" s="37"/>
      <c r="Q1169" s="37"/>
      <c r="R1169" s="37"/>
      <c r="S1169" s="37"/>
      <c r="T1169" s="66"/>
      <c r="U1169" s="62"/>
      <c r="V1169" s="67"/>
      <c r="W1169" s="67"/>
      <c r="X1169" s="67"/>
      <c r="Y1169" s="67"/>
      <c r="Z1169" s="67"/>
      <c r="AA1169" s="67"/>
      <c r="AB1169" s="67"/>
      <c r="AC1169" s="147"/>
      <c r="AD1169" s="147"/>
      <c r="AE1169" s="47" t="str">
        <f t="shared" si="1112"/>
        <v>NA</v>
      </c>
      <c r="AF1169" s="47" t="str">
        <f t="shared" si="1113"/>
        <v>NA</v>
      </c>
      <c r="AG1169" s="47" t="str">
        <f t="shared" si="1114"/>
        <v>NA</v>
      </c>
      <c r="AH1169" s="47" t="str">
        <f t="shared" si="1115"/>
        <v>NA</v>
      </c>
      <c r="AI1169" s="47" t="str">
        <f t="shared" si="1116"/>
        <v>NA</v>
      </c>
      <c r="AJ1169" s="47">
        <f t="shared" si="1117"/>
        <v>254</v>
      </c>
      <c r="AK1169" s="47">
        <f t="shared" si="1118"/>
        <v>269</v>
      </c>
      <c r="AL1169" s="47" t="str">
        <f t="shared" si="1119"/>
        <v>NA</v>
      </c>
      <c r="AM1169" s="47" t="str">
        <f t="shared" si="1120"/>
        <v>NA</v>
      </c>
      <c r="AN1169" s="47" t="str">
        <f t="shared" si="1121"/>
        <v>NA</v>
      </c>
      <c r="AO1169" s="47" t="str">
        <f t="shared" si="1122"/>
        <v>NA</v>
      </c>
      <c r="AP1169" s="47" t="str">
        <f t="shared" si="1123"/>
        <v>NA</v>
      </c>
      <c r="AQ1169" s="47" t="str">
        <f t="shared" si="1124"/>
        <v>NA</v>
      </c>
      <c r="AR1169" s="47" t="str">
        <f t="shared" si="1125"/>
        <v>NA</v>
      </c>
      <c r="AS1169" s="47" t="str">
        <f t="shared" si="1126"/>
        <v>NA</v>
      </c>
      <c r="AT1169" s="47" t="str">
        <f t="shared" si="1127"/>
        <v>NA</v>
      </c>
      <c r="AU1169" s="47" t="str">
        <f t="shared" si="1128"/>
        <v>NA</v>
      </c>
      <c r="AV1169" s="47" t="str">
        <f t="shared" si="1129"/>
        <v>NA</v>
      </c>
      <c r="AW1169" s="47" t="str">
        <f t="shared" si="1130"/>
        <v>NA</v>
      </c>
      <c r="AX1169" s="47" t="str">
        <f t="shared" si="1131"/>
        <v>NA</v>
      </c>
      <c r="AY1169" s="47" t="str">
        <f t="shared" si="1132"/>
        <v>NA</v>
      </c>
      <c r="AZ1169" s="47" t="str">
        <f t="shared" si="1133"/>
        <v>NA</v>
      </c>
      <c r="BA1169" s="47" t="str">
        <f t="shared" si="1134"/>
        <v>NA</v>
      </c>
      <c r="BB1169" s="47" t="str">
        <f t="shared" si="1108"/>
        <v>NA</v>
      </c>
      <c r="BC1169" s="47" t="str">
        <f t="shared" si="1109"/>
        <v>NA</v>
      </c>
      <c r="BD1169" s="47" t="str">
        <f t="shared" si="1110"/>
        <v>NA</v>
      </c>
      <c r="BE1169" s="47" t="str">
        <f t="shared" si="1111"/>
        <v>NA</v>
      </c>
    </row>
    <row r="1170" spans="1:57" s="36" customFormat="1" ht="15" customHeight="1" x14ac:dyDescent="0.25">
      <c r="A1170" s="54" t="s">
        <v>382</v>
      </c>
      <c r="B1170" s="8" t="s">
        <v>915</v>
      </c>
      <c r="C1170" s="81" t="s">
        <v>1127</v>
      </c>
      <c r="D1170" s="37"/>
      <c r="E1170" s="37"/>
      <c r="F1170" s="37"/>
      <c r="G1170" s="37"/>
      <c r="H1170" s="37">
        <v>9067</v>
      </c>
      <c r="I1170" s="37">
        <v>10821</v>
      </c>
      <c r="J1170" s="37">
        <v>13996</v>
      </c>
      <c r="K1170" s="37">
        <v>16364</v>
      </c>
      <c r="L1170" s="37"/>
      <c r="M1170" s="37"/>
      <c r="N1170" s="37"/>
      <c r="O1170" s="37"/>
      <c r="P1170" s="37"/>
      <c r="Q1170" s="37"/>
      <c r="R1170" s="37"/>
      <c r="S1170" s="37"/>
      <c r="T1170" s="66"/>
      <c r="U1170" s="62"/>
      <c r="V1170" s="67"/>
      <c r="W1170" s="67"/>
      <c r="X1170" s="67"/>
      <c r="Y1170" s="67"/>
      <c r="Z1170" s="67"/>
      <c r="AA1170" s="67"/>
      <c r="AB1170" s="67"/>
      <c r="AC1170" s="147"/>
      <c r="AD1170" s="147"/>
      <c r="AE1170" s="47" t="str">
        <f t="shared" si="1112"/>
        <v>NA</v>
      </c>
      <c r="AF1170" s="47" t="str">
        <f t="shared" si="1113"/>
        <v>NA</v>
      </c>
      <c r="AG1170" s="47" t="str">
        <f t="shared" si="1114"/>
        <v>NA</v>
      </c>
      <c r="AH1170" s="47" t="str">
        <f t="shared" si="1115"/>
        <v>NA</v>
      </c>
      <c r="AI1170" s="47">
        <f t="shared" si="1116"/>
        <v>425</v>
      </c>
      <c r="AJ1170" s="47">
        <f t="shared" si="1117"/>
        <v>452</v>
      </c>
      <c r="AK1170" s="47">
        <f t="shared" si="1118"/>
        <v>464</v>
      </c>
      <c r="AL1170" s="47">
        <f t="shared" si="1119"/>
        <v>463</v>
      </c>
      <c r="AM1170" s="47" t="str">
        <f t="shared" si="1120"/>
        <v>NA</v>
      </c>
      <c r="AN1170" s="47" t="str">
        <f t="shared" si="1121"/>
        <v>NA</v>
      </c>
      <c r="AO1170" s="47" t="str">
        <f t="shared" si="1122"/>
        <v>NA</v>
      </c>
      <c r="AP1170" s="47" t="str">
        <f t="shared" si="1123"/>
        <v>NA</v>
      </c>
      <c r="AQ1170" s="47" t="str">
        <f t="shared" si="1124"/>
        <v>NA</v>
      </c>
      <c r="AR1170" s="47" t="str">
        <f t="shared" si="1125"/>
        <v>NA</v>
      </c>
      <c r="AS1170" s="47" t="str">
        <f t="shared" si="1126"/>
        <v>NA</v>
      </c>
      <c r="AT1170" s="47" t="str">
        <f t="shared" si="1127"/>
        <v>NA</v>
      </c>
      <c r="AU1170" s="47" t="str">
        <f t="shared" si="1128"/>
        <v>NA</v>
      </c>
      <c r="AV1170" s="47" t="str">
        <f t="shared" si="1129"/>
        <v>NA</v>
      </c>
      <c r="AW1170" s="47" t="str">
        <f t="shared" si="1130"/>
        <v>NA</v>
      </c>
      <c r="AX1170" s="47" t="str">
        <f t="shared" si="1131"/>
        <v>NA</v>
      </c>
      <c r="AY1170" s="47" t="str">
        <f t="shared" si="1132"/>
        <v>NA</v>
      </c>
      <c r="AZ1170" s="47" t="str">
        <f t="shared" si="1133"/>
        <v>NA</v>
      </c>
      <c r="BA1170" s="47" t="str">
        <f t="shared" si="1134"/>
        <v>NA</v>
      </c>
      <c r="BB1170" s="47" t="str">
        <f t="shared" si="1108"/>
        <v>NA</v>
      </c>
      <c r="BC1170" s="47" t="str">
        <f t="shared" si="1109"/>
        <v>NA</v>
      </c>
      <c r="BD1170" s="47" t="str">
        <f t="shared" si="1110"/>
        <v>NA</v>
      </c>
      <c r="BE1170" s="47" t="str">
        <f t="shared" si="1111"/>
        <v>NA</v>
      </c>
    </row>
    <row r="1171" spans="1:57" s="36" customFormat="1" ht="15" customHeight="1" x14ac:dyDescent="0.25">
      <c r="A1171" s="54" t="s">
        <v>388</v>
      </c>
      <c r="B1171" s="8" t="s">
        <v>915</v>
      </c>
      <c r="C1171" s="81" t="s">
        <v>1127</v>
      </c>
      <c r="D1171" s="37"/>
      <c r="E1171" s="37"/>
      <c r="F1171" s="37"/>
      <c r="G1171" s="37"/>
      <c r="H1171" s="37"/>
      <c r="I1171" s="37"/>
      <c r="J1171" s="37"/>
      <c r="K1171" s="37"/>
      <c r="L1171" s="37"/>
      <c r="M1171" s="37"/>
      <c r="N1171" s="37"/>
      <c r="O1171" s="37"/>
      <c r="P1171" s="37">
        <v>10701</v>
      </c>
      <c r="Q1171" s="37">
        <v>11813</v>
      </c>
      <c r="R1171" s="37">
        <v>15032</v>
      </c>
      <c r="S1171" s="37">
        <v>17848</v>
      </c>
      <c r="T1171" s="66">
        <v>19081</v>
      </c>
      <c r="U1171" s="62">
        <v>21102</v>
      </c>
      <c r="V1171" s="67">
        <v>19347</v>
      </c>
      <c r="W1171" s="67"/>
      <c r="X1171" s="67"/>
      <c r="Y1171" s="67"/>
      <c r="Z1171" s="67"/>
      <c r="AA1171" s="67"/>
      <c r="AB1171" s="67"/>
      <c r="AC1171" s="147"/>
      <c r="AD1171" s="147"/>
      <c r="AE1171" s="47" t="str">
        <f t="shared" si="1112"/>
        <v>NA</v>
      </c>
      <c r="AF1171" s="47" t="str">
        <f t="shared" si="1113"/>
        <v>NA</v>
      </c>
      <c r="AG1171" s="47" t="str">
        <f t="shared" si="1114"/>
        <v>NA</v>
      </c>
      <c r="AH1171" s="47" t="str">
        <f t="shared" si="1115"/>
        <v>NA</v>
      </c>
      <c r="AI1171" s="47" t="str">
        <f t="shared" si="1116"/>
        <v>NA</v>
      </c>
      <c r="AJ1171" s="47" t="str">
        <f t="shared" si="1117"/>
        <v>NA</v>
      </c>
      <c r="AK1171" s="47" t="str">
        <f t="shared" si="1118"/>
        <v>NA</v>
      </c>
      <c r="AL1171" s="47" t="str">
        <f t="shared" si="1119"/>
        <v>NA</v>
      </c>
      <c r="AM1171" s="47" t="str">
        <f t="shared" si="1120"/>
        <v>NA</v>
      </c>
      <c r="AN1171" s="47" t="str">
        <f t="shared" si="1121"/>
        <v>NA</v>
      </c>
      <c r="AO1171" s="47" t="str">
        <f t="shared" si="1122"/>
        <v>NA</v>
      </c>
      <c r="AP1171" s="47" t="str">
        <f t="shared" si="1123"/>
        <v>NA</v>
      </c>
      <c r="AQ1171" s="47">
        <f t="shared" si="1124"/>
        <v>665</v>
      </c>
      <c r="AR1171" s="47">
        <f t="shared" si="1125"/>
        <v>695</v>
      </c>
      <c r="AS1171" s="47">
        <f t="shared" si="1126"/>
        <v>672</v>
      </c>
      <c r="AT1171" s="47">
        <f t="shared" si="1127"/>
        <v>674</v>
      </c>
      <c r="AU1171" s="47">
        <f t="shared" si="1128"/>
        <v>698</v>
      </c>
      <c r="AV1171" s="47">
        <f t="shared" si="1129"/>
        <v>711</v>
      </c>
      <c r="AW1171" s="47">
        <f t="shared" si="1130"/>
        <v>771</v>
      </c>
      <c r="AX1171" s="47" t="str">
        <f t="shared" si="1131"/>
        <v>NA</v>
      </c>
      <c r="AY1171" s="47" t="str">
        <f t="shared" si="1132"/>
        <v>NA</v>
      </c>
      <c r="AZ1171" s="47" t="str">
        <f t="shared" si="1133"/>
        <v>NA</v>
      </c>
      <c r="BA1171" s="47" t="str">
        <f t="shared" si="1134"/>
        <v>NA</v>
      </c>
      <c r="BB1171" s="47" t="str">
        <f t="shared" si="1108"/>
        <v>NA</v>
      </c>
      <c r="BC1171" s="47" t="str">
        <f t="shared" si="1109"/>
        <v>NA</v>
      </c>
      <c r="BD1171" s="47" t="str">
        <f t="shared" si="1110"/>
        <v>NA</v>
      </c>
      <c r="BE1171" s="47" t="str">
        <f t="shared" si="1111"/>
        <v>NA</v>
      </c>
    </row>
    <row r="1172" spans="1:57" s="36" customFormat="1" ht="15" customHeight="1" x14ac:dyDescent="0.25">
      <c r="A1172" s="54" t="s">
        <v>557</v>
      </c>
      <c r="B1172" s="8" t="s">
        <v>915</v>
      </c>
      <c r="C1172" s="81" t="s">
        <v>1127</v>
      </c>
      <c r="D1172" s="37"/>
      <c r="E1172" s="37"/>
      <c r="F1172" s="37"/>
      <c r="G1172" s="37"/>
      <c r="H1172" s="37"/>
      <c r="I1172" s="37"/>
      <c r="J1172" s="37"/>
      <c r="K1172" s="37"/>
      <c r="L1172" s="37"/>
      <c r="M1172" s="37"/>
      <c r="N1172" s="37"/>
      <c r="O1172" s="37"/>
      <c r="P1172" s="37"/>
      <c r="Q1172" s="37"/>
      <c r="R1172" s="37"/>
      <c r="S1172" s="37"/>
      <c r="T1172" s="66"/>
      <c r="U1172" s="62">
        <v>57557</v>
      </c>
      <c r="V1172" s="67">
        <v>49933</v>
      </c>
      <c r="W1172" s="67"/>
      <c r="X1172" s="67"/>
      <c r="Y1172" s="67"/>
      <c r="Z1172" s="67"/>
      <c r="AA1172" s="67"/>
      <c r="AB1172" s="67"/>
      <c r="AC1172" s="147"/>
      <c r="AD1172" s="147"/>
      <c r="AE1172" s="47" t="str">
        <f t="shared" si="1112"/>
        <v>NA</v>
      </c>
      <c r="AF1172" s="47" t="str">
        <f t="shared" si="1113"/>
        <v>NA</v>
      </c>
      <c r="AG1172" s="47" t="str">
        <f t="shared" si="1114"/>
        <v>NA</v>
      </c>
      <c r="AH1172" s="47" t="str">
        <f t="shared" si="1115"/>
        <v>NA</v>
      </c>
      <c r="AI1172" s="47" t="str">
        <f t="shared" si="1116"/>
        <v>NA</v>
      </c>
      <c r="AJ1172" s="47" t="str">
        <f t="shared" si="1117"/>
        <v>NA</v>
      </c>
      <c r="AK1172" s="47" t="str">
        <f t="shared" si="1118"/>
        <v>NA</v>
      </c>
      <c r="AL1172" s="47" t="str">
        <f t="shared" si="1119"/>
        <v>NA</v>
      </c>
      <c r="AM1172" s="47" t="str">
        <f t="shared" si="1120"/>
        <v>NA</v>
      </c>
      <c r="AN1172" s="47" t="str">
        <f t="shared" si="1121"/>
        <v>NA</v>
      </c>
      <c r="AO1172" s="47" t="str">
        <f t="shared" si="1122"/>
        <v>NA</v>
      </c>
      <c r="AP1172" s="47" t="str">
        <f t="shared" si="1123"/>
        <v>NA</v>
      </c>
      <c r="AQ1172" s="47" t="str">
        <f t="shared" si="1124"/>
        <v>NA</v>
      </c>
      <c r="AR1172" s="47" t="str">
        <f t="shared" si="1125"/>
        <v>NA</v>
      </c>
      <c r="AS1172" s="47" t="str">
        <f t="shared" si="1126"/>
        <v>NA</v>
      </c>
      <c r="AT1172" s="47" t="str">
        <f t="shared" si="1127"/>
        <v>NA</v>
      </c>
      <c r="AU1172" s="47" t="str">
        <f t="shared" si="1128"/>
        <v>NA</v>
      </c>
      <c r="AV1172" s="47">
        <f t="shared" si="1129"/>
        <v>506</v>
      </c>
      <c r="AW1172" s="47">
        <f t="shared" si="1130"/>
        <v>568</v>
      </c>
      <c r="AX1172" s="47" t="str">
        <f t="shared" si="1131"/>
        <v>NA</v>
      </c>
      <c r="AY1172" s="47" t="str">
        <f t="shared" si="1132"/>
        <v>NA</v>
      </c>
      <c r="AZ1172" s="47" t="str">
        <f t="shared" si="1133"/>
        <v>NA</v>
      </c>
      <c r="BA1172" s="47" t="str">
        <f t="shared" si="1134"/>
        <v>NA</v>
      </c>
      <c r="BB1172" s="47" t="str">
        <f t="shared" si="1108"/>
        <v>NA</v>
      </c>
      <c r="BC1172" s="47" t="str">
        <f t="shared" si="1109"/>
        <v>NA</v>
      </c>
      <c r="BD1172" s="47" t="str">
        <f t="shared" si="1110"/>
        <v>NA</v>
      </c>
      <c r="BE1172" s="47" t="str">
        <f t="shared" si="1111"/>
        <v>NA</v>
      </c>
    </row>
    <row r="1173" spans="1:57" s="36" customFormat="1" ht="15" customHeight="1" x14ac:dyDescent="0.25">
      <c r="A1173" s="54" t="s">
        <v>786</v>
      </c>
      <c r="B1173" s="8" t="s">
        <v>915</v>
      </c>
      <c r="C1173" s="81" t="s">
        <v>1127</v>
      </c>
      <c r="D1173" s="37"/>
      <c r="E1173" s="37"/>
      <c r="F1173" s="37"/>
      <c r="G1173" s="37"/>
      <c r="H1173" s="37"/>
      <c r="I1173" s="37">
        <v>245326</v>
      </c>
      <c r="J1173" s="37">
        <v>280770</v>
      </c>
      <c r="K1173" s="37">
        <v>318752</v>
      </c>
      <c r="L1173" s="37">
        <v>361686</v>
      </c>
      <c r="M1173" s="37">
        <v>384973</v>
      </c>
      <c r="N1173" s="37"/>
      <c r="O1173" s="37"/>
      <c r="P1173" s="37"/>
      <c r="Q1173" s="37"/>
      <c r="R1173" s="37"/>
      <c r="S1173" s="37"/>
      <c r="T1173" s="66">
        <v>468635</v>
      </c>
      <c r="U1173" s="62">
        <v>614338</v>
      </c>
      <c r="V1173" s="67">
        <v>568726</v>
      </c>
      <c r="W1173" s="67"/>
      <c r="X1173" s="67"/>
      <c r="Y1173" s="67"/>
      <c r="Z1173" s="67"/>
      <c r="AA1173" s="67"/>
      <c r="AB1173" s="67"/>
      <c r="AC1173" s="147"/>
      <c r="AD1173" s="147"/>
      <c r="AE1173" s="47" t="str">
        <f t="shared" si="1112"/>
        <v>NA</v>
      </c>
      <c r="AF1173" s="47" t="str">
        <f t="shared" si="1113"/>
        <v>NA</v>
      </c>
      <c r="AG1173" s="47" t="str">
        <f t="shared" si="1114"/>
        <v>NA</v>
      </c>
      <c r="AH1173" s="47" t="str">
        <f t="shared" si="1115"/>
        <v>NA</v>
      </c>
      <c r="AI1173" s="47" t="str">
        <f t="shared" si="1116"/>
        <v>NA</v>
      </c>
      <c r="AJ1173" s="47">
        <f t="shared" si="1117"/>
        <v>88</v>
      </c>
      <c r="AK1173" s="47">
        <f t="shared" si="1118"/>
        <v>92</v>
      </c>
      <c r="AL1173" s="47">
        <f t="shared" si="1119"/>
        <v>95</v>
      </c>
      <c r="AM1173" s="47">
        <f t="shared" si="1120"/>
        <v>97</v>
      </c>
      <c r="AN1173" s="47">
        <f t="shared" si="1121"/>
        <v>103</v>
      </c>
      <c r="AO1173" s="47" t="str">
        <f t="shared" si="1122"/>
        <v>NA</v>
      </c>
      <c r="AP1173" s="47" t="str">
        <f t="shared" si="1123"/>
        <v>NA</v>
      </c>
      <c r="AQ1173" s="47" t="str">
        <f t="shared" si="1124"/>
        <v>NA</v>
      </c>
      <c r="AR1173" s="47" t="str">
        <f t="shared" si="1125"/>
        <v>NA</v>
      </c>
      <c r="AS1173" s="47" t="str">
        <f t="shared" si="1126"/>
        <v>NA</v>
      </c>
      <c r="AT1173" s="47" t="str">
        <f t="shared" si="1127"/>
        <v>NA</v>
      </c>
      <c r="AU1173" s="47">
        <f t="shared" si="1128"/>
        <v>130</v>
      </c>
      <c r="AV1173" s="47">
        <f t="shared" si="1129"/>
        <v>120</v>
      </c>
      <c r="AW1173" s="47">
        <f t="shared" si="1130"/>
        <v>125</v>
      </c>
      <c r="AX1173" s="47" t="str">
        <f t="shared" si="1131"/>
        <v>NA</v>
      </c>
      <c r="AY1173" s="47" t="str">
        <f t="shared" si="1132"/>
        <v>NA</v>
      </c>
      <c r="AZ1173" s="47" t="str">
        <f t="shared" si="1133"/>
        <v>NA</v>
      </c>
      <c r="BA1173" s="47" t="str">
        <f t="shared" si="1134"/>
        <v>NA</v>
      </c>
      <c r="BB1173" s="47" t="str">
        <f t="shared" si="1108"/>
        <v>NA</v>
      </c>
      <c r="BC1173" s="47" t="str">
        <f t="shared" si="1109"/>
        <v>NA</v>
      </c>
      <c r="BD1173" s="47" t="str">
        <f t="shared" si="1110"/>
        <v>NA</v>
      </c>
      <c r="BE1173" s="47" t="str">
        <f t="shared" si="1111"/>
        <v>NA</v>
      </c>
    </row>
    <row r="1174" spans="1:57" s="36" customFormat="1" ht="15" customHeight="1" x14ac:dyDescent="0.25">
      <c r="A1174" s="54" t="s">
        <v>2241</v>
      </c>
      <c r="B1174" s="82" t="s">
        <v>912</v>
      </c>
      <c r="C1174" s="81" t="s">
        <v>1127</v>
      </c>
      <c r="D1174" s="37"/>
      <c r="E1174" s="37"/>
      <c r="F1174" s="37"/>
      <c r="G1174" s="37"/>
      <c r="H1174" s="37"/>
      <c r="I1174" s="37"/>
      <c r="J1174" s="37"/>
      <c r="K1174" s="37"/>
      <c r="L1174" s="37"/>
      <c r="M1174" s="37"/>
      <c r="N1174" s="37"/>
      <c r="O1174" s="37"/>
      <c r="P1174" s="37"/>
      <c r="Q1174" s="37"/>
      <c r="R1174" s="37"/>
      <c r="S1174" s="37"/>
      <c r="T1174" s="66"/>
      <c r="U1174" s="62"/>
      <c r="V1174" s="67"/>
      <c r="W1174" s="67"/>
      <c r="X1174" s="67"/>
      <c r="Y1174" s="67"/>
      <c r="Z1174" s="67"/>
      <c r="AA1174" s="67"/>
      <c r="AB1174" s="67"/>
      <c r="AC1174" s="147">
        <v>264664</v>
      </c>
      <c r="AD1174" s="147">
        <v>273983</v>
      </c>
      <c r="AE1174" s="47"/>
      <c r="AF1174" s="47"/>
      <c r="AG1174" s="47"/>
      <c r="AH1174" s="47"/>
      <c r="AI1174" s="47"/>
      <c r="AJ1174" s="47"/>
      <c r="AK1174" s="47"/>
      <c r="AL1174" s="47"/>
      <c r="AM1174" s="47"/>
      <c r="AN1174" s="47"/>
      <c r="AO1174" s="47"/>
      <c r="AP1174" s="47"/>
      <c r="AQ1174" s="47"/>
      <c r="AR1174" s="47"/>
      <c r="AS1174" s="47"/>
      <c r="AT1174" s="47"/>
      <c r="AU1174" s="47"/>
      <c r="AV1174" s="47"/>
      <c r="AW1174" s="47"/>
      <c r="AX1174" s="47"/>
      <c r="AY1174" s="47"/>
      <c r="AZ1174" s="47"/>
      <c r="BA1174" s="47"/>
      <c r="BB1174" s="47"/>
      <c r="BC1174" s="47"/>
      <c r="BD1174" s="47"/>
      <c r="BE1174" s="47"/>
    </row>
    <row r="1175" spans="1:57" s="36" customFormat="1" ht="15" customHeight="1" x14ac:dyDescent="0.25">
      <c r="A1175" s="54" t="s">
        <v>2242</v>
      </c>
      <c r="B1175" s="82" t="s">
        <v>912</v>
      </c>
      <c r="C1175" s="81" t="s">
        <v>1127</v>
      </c>
      <c r="D1175" s="37"/>
      <c r="E1175" s="37"/>
      <c r="F1175" s="37"/>
      <c r="G1175" s="37"/>
      <c r="H1175" s="37"/>
      <c r="I1175" s="37"/>
      <c r="J1175" s="37"/>
      <c r="K1175" s="37"/>
      <c r="L1175" s="37"/>
      <c r="M1175" s="37"/>
      <c r="N1175" s="37"/>
      <c r="O1175" s="37"/>
      <c r="P1175" s="37"/>
      <c r="Q1175" s="37"/>
      <c r="R1175" s="37"/>
      <c r="S1175" s="37"/>
      <c r="T1175" s="66"/>
      <c r="U1175" s="62"/>
      <c r="V1175" s="67"/>
      <c r="W1175" s="67"/>
      <c r="X1175" s="67"/>
      <c r="Y1175" s="67"/>
      <c r="Z1175" s="67"/>
      <c r="AA1175" s="67"/>
      <c r="AB1175" s="67"/>
      <c r="AC1175" s="147">
        <v>225201</v>
      </c>
      <c r="AD1175" s="147">
        <v>233239</v>
      </c>
      <c r="AE1175" s="47"/>
      <c r="AF1175" s="47"/>
      <c r="AG1175" s="47"/>
      <c r="AH1175" s="47"/>
      <c r="AI1175" s="47"/>
      <c r="AJ1175" s="47"/>
      <c r="AK1175" s="47"/>
      <c r="AL1175" s="47"/>
      <c r="AM1175" s="47"/>
      <c r="AN1175" s="47"/>
      <c r="AO1175" s="47"/>
      <c r="AP1175" s="47"/>
      <c r="AQ1175" s="47"/>
      <c r="AR1175" s="47"/>
      <c r="AS1175" s="47"/>
      <c r="AT1175" s="47"/>
      <c r="AU1175" s="47"/>
      <c r="AV1175" s="47"/>
      <c r="AW1175" s="47"/>
      <c r="AX1175" s="47"/>
      <c r="AY1175" s="47"/>
      <c r="AZ1175" s="47"/>
      <c r="BA1175" s="47"/>
      <c r="BB1175" s="47"/>
      <c r="BC1175" s="47"/>
      <c r="BD1175" s="47"/>
      <c r="BE1175" s="47"/>
    </row>
    <row r="1176" spans="1:57" s="36" customFormat="1" ht="15" customHeight="1" x14ac:dyDescent="0.25">
      <c r="A1176" s="54" t="s">
        <v>2243</v>
      </c>
      <c r="B1176" s="82" t="s">
        <v>912</v>
      </c>
      <c r="C1176" s="81" t="s">
        <v>1127</v>
      </c>
      <c r="D1176" s="37"/>
      <c r="E1176" s="37"/>
      <c r="F1176" s="37"/>
      <c r="G1176" s="37"/>
      <c r="H1176" s="37"/>
      <c r="I1176" s="37"/>
      <c r="J1176" s="37"/>
      <c r="K1176" s="37"/>
      <c r="L1176" s="37"/>
      <c r="M1176" s="37"/>
      <c r="N1176" s="37"/>
      <c r="O1176" s="37"/>
      <c r="P1176" s="37"/>
      <c r="Q1176" s="37"/>
      <c r="R1176" s="37"/>
      <c r="S1176" s="37"/>
      <c r="T1176" s="66"/>
      <c r="U1176" s="62"/>
      <c r="V1176" s="67"/>
      <c r="W1176" s="67"/>
      <c r="X1176" s="67"/>
      <c r="Y1176" s="67"/>
      <c r="Z1176" s="67"/>
      <c r="AA1176" s="67"/>
      <c r="AB1176" s="67"/>
      <c r="AC1176" s="147">
        <v>31812</v>
      </c>
      <c r="AD1176" s="147">
        <v>27735</v>
      </c>
      <c r="AE1176" s="47"/>
      <c r="AF1176" s="47"/>
      <c r="AG1176" s="47"/>
      <c r="AH1176" s="47"/>
      <c r="AI1176" s="47"/>
      <c r="AJ1176" s="47"/>
      <c r="AK1176" s="47"/>
      <c r="AL1176" s="47"/>
      <c r="AM1176" s="47"/>
      <c r="AN1176" s="47"/>
      <c r="AO1176" s="47"/>
      <c r="AP1176" s="47"/>
      <c r="AQ1176" s="47"/>
      <c r="AR1176" s="47"/>
      <c r="AS1176" s="47"/>
      <c r="AT1176" s="47"/>
      <c r="AU1176" s="47"/>
      <c r="AV1176" s="47"/>
      <c r="AW1176" s="47"/>
      <c r="AX1176" s="47"/>
      <c r="AY1176" s="47"/>
      <c r="AZ1176" s="47"/>
      <c r="BA1176" s="47"/>
      <c r="BB1176" s="47"/>
      <c r="BC1176" s="47"/>
      <c r="BD1176" s="47"/>
      <c r="BE1176" s="47"/>
    </row>
    <row r="1177" spans="1:57" s="36" customFormat="1" ht="15" customHeight="1" x14ac:dyDescent="0.25">
      <c r="A1177" s="54" t="s">
        <v>2244</v>
      </c>
      <c r="B1177" s="82" t="s">
        <v>912</v>
      </c>
      <c r="C1177" s="81" t="s">
        <v>1127</v>
      </c>
      <c r="D1177" s="37"/>
      <c r="E1177" s="37"/>
      <c r="F1177" s="37"/>
      <c r="G1177" s="37"/>
      <c r="H1177" s="37"/>
      <c r="I1177" s="37"/>
      <c r="J1177" s="37"/>
      <c r="K1177" s="37"/>
      <c r="L1177" s="37"/>
      <c r="M1177" s="37"/>
      <c r="N1177" s="37"/>
      <c r="O1177" s="37"/>
      <c r="P1177" s="37"/>
      <c r="Q1177" s="37"/>
      <c r="R1177" s="37"/>
      <c r="S1177" s="37"/>
      <c r="T1177" s="66"/>
      <c r="U1177" s="62"/>
      <c r="V1177" s="67"/>
      <c r="W1177" s="67"/>
      <c r="X1177" s="67"/>
      <c r="Y1177" s="67"/>
      <c r="Z1177" s="67"/>
      <c r="AA1177" s="67"/>
      <c r="AB1177" s="67"/>
      <c r="AC1177" s="147">
        <v>21449</v>
      </c>
      <c r="AD1177" s="147">
        <v>22172</v>
      </c>
      <c r="AE1177" s="47"/>
      <c r="AF1177" s="47"/>
      <c r="AG1177" s="47"/>
      <c r="AH1177" s="47"/>
      <c r="AI1177" s="47"/>
      <c r="AJ1177" s="47"/>
      <c r="AK1177" s="47"/>
      <c r="AL1177" s="47"/>
      <c r="AM1177" s="47"/>
      <c r="AN1177" s="47"/>
      <c r="AO1177" s="47"/>
      <c r="AP1177" s="47"/>
      <c r="AQ1177" s="47"/>
      <c r="AR1177" s="47"/>
      <c r="AS1177" s="47"/>
      <c r="AT1177" s="47"/>
      <c r="AU1177" s="47"/>
      <c r="AV1177" s="47"/>
      <c r="AW1177" s="47"/>
      <c r="AX1177" s="47"/>
      <c r="AY1177" s="47"/>
      <c r="AZ1177" s="47"/>
      <c r="BA1177" s="47"/>
      <c r="BB1177" s="47"/>
      <c r="BC1177" s="47"/>
      <c r="BD1177" s="47"/>
      <c r="BE1177" s="47"/>
    </row>
    <row r="1178" spans="1:57" s="36" customFormat="1" ht="15" customHeight="1" x14ac:dyDescent="0.25">
      <c r="A1178" s="54" t="s">
        <v>2245</v>
      </c>
      <c r="B1178" s="82" t="s">
        <v>912</v>
      </c>
      <c r="C1178" s="81" t="s">
        <v>1127</v>
      </c>
      <c r="D1178" s="37"/>
      <c r="E1178" s="37"/>
      <c r="F1178" s="37"/>
      <c r="G1178" s="37"/>
      <c r="H1178" s="37"/>
      <c r="I1178" s="37"/>
      <c r="J1178" s="37"/>
      <c r="K1178" s="37"/>
      <c r="L1178" s="37"/>
      <c r="M1178" s="37"/>
      <c r="N1178" s="37"/>
      <c r="O1178" s="37"/>
      <c r="P1178" s="37"/>
      <c r="Q1178" s="37"/>
      <c r="R1178" s="37"/>
      <c r="S1178" s="37"/>
      <c r="T1178" s="66"/>
      <c r="U1178" s="62"/>
      <c r="V1178" s="67"/>
      <c r="W1178" s="67"/>
      <c r="X1178" s="67"/>
      <c r="Y1178" s="67"/>
      <c r="Z1178" s="67"/>
      <c r="AA1178" s="67"/>
      <c r="AB1178" s="67"/>
      <c r="AC1178" s="147">
        <v>23397</v>
      </c>
      <c r="AD1178" s="147">
        <v>20423</v>
      </c>
      <c r="AE1178" s="47"/>
      <c r="AF1178" s="47"/>
      <c r="AG1178" s="47"/>
      <c r="AH1178" s="47"/>
      <c r="AI1178" s="47"/>
      <c r="AJ1178" s="47"/>
      <c r="AK1178" s="47"/>
      <c r="AL1178" s="47"/>
      <c r="AM1178" s="47"/>
      <c r="AN1178" s="47"/>
      <c r="AO1178" s="47"/>
      <c r="AP1178" s="47"/>
      <c r="AQ1178" s="47"/>
      <c r="AR1178" s="47"/>
      <c r="AS1178" s="47"/>
      <c r="AT1178" s="47"/>
      <c r="AU1178" s="47"/>
      <c r="AV1178" s="47"/>
      <c r="AW1178" s="47"/>
      <c r="AX1178" s="47"/>
      <c r="AY1178" s="47"/>
      <c r="AZ1178" s="47"/>
      <c r="BA1178" s="47"/>
      <c r="BB1178" s="47"/>
      <c r="BC1178" s="47"/>
      <c r="BD1178" s="47"/>
      <c r="BE1178" s="47"/>
    </row>
    <row r="1179" spans="1:57" s="36" customFormat="1" ht="15" customHeight="1" x14ac:dyDescent="0.25">
      <c r="A1179" s="54" t="s">
        <v>2260</v>
      </c>
      <c r="B1179" s="82" t="s">
        <v>915</v>
      </c>
      <c r="C1179" s="81" t="s">
        <v>1127</v>
      </c>
      <c r="D1179" s="37"/>
      <c r="E1179" s="37"/>
      <c r="F1179" s="37"/>
      <c r="G1179" s="37"/>
      <c r="H1179" s="37"/>
      <c r="I1179" s="37"/>
      <c r="J1179" s="37"/>
      <c r="K1179" s="37"/>
      <c r="L1179" s="37"/>
      <c r="M1179" s="37"/>
      <c r="N1179" s="37"/>
      <c r="O1179" s="37"/>
      <c r="P1179" s="37"/>
      <c r="Q1179" s="37"/>
      <c r="R1179" s="37"/>
      <c r="S1179" s="37"/>
      <c r="T1179" s="66"/>
      <c r="U1179" s="62"/>
      <c r="V1179" s="67"/>
      <c r="W1179" s="67"/>
      <c r="X1179" s="67"/>
      <c r="Y1179" s="67"/>
      <c r="Z1179" s="67"/>
      <c r="AA1179" s="67"/>
      <c r="AB1179" s="67"/>
      <c r="AC1179" s="147">
        <v>40265</v>
      </c>
      <c r="AD1179" s="147">
        <v>38711</v>
      </c>
      <c r="AE1179" s="47"/>
      <c r="AF1179" s="47"/>
      <c r="AG1179" s="47"/>
      <c r="AH1179" s="47"/>
      <c r="AI1179" s="47"/>
      <c r="AJ1179" s="47"/>
      <c r="AK1179" s="47"/>
      <c r="AL1179" s="47"/>
      <c r="AM1179" s="47"/>
      <c r="AN1179" s="47"/>
      <c r="AO1179" s="47"/>
      <c r="AP1179" s="47"/>
      <c r="AQ1179" s="47"/>
      <c r="AR1179" s="47"/>
      <c r="AS1179" s="47"/>
      <c r="AT1179" s="47"/>
      <c r="AU1179" s="47"/>
      <c r="AV1179" s="47"/>
      <c r="AW1179" s="47"/>
      <c r="AX1179" s="47"/>
      <c r="AY1179" s="47"/>
      <c r="AZ1179" s="47"/>
      <c r="BA1179" s="47"/>
      <c r="BB1179" s="47"/>
      <c r="BC1179" s="47"/>
      <c r="BD1179" s="47"/>
      <c r="BE1179" s="47"/>
    </row>
    <row r="1180" spans="1:57" s="36" customFormat="1" ht="15" customHeight="1" x14ac:dyDescent="0.25">
      <c r="A1180" s="54" t="s">
        <v>2261</v>
      </c>
      <c r="B1180" s="82" t="s">
        <v>915</v>
      </c>
      <c r="C1180" s="81" t="s">
        <v>1127</v>
      </c>
      <c r="D1180" s="37"/>
      <c r="E1180" s="37"/>
      <c r="F1180" s="37"/>
      <c r="G1180" s="37"/>
      <c r="H1180" s="37"/>
      <c r="I1180" s="37"/>
      <c r="J1180" s="37"/>
      <c r="K1180" s="37"/>
      <c r="L1180" s="37"/>
      <c r="M1180" s="37"/>
      <c r="N1180" s="37"/>
      <c r="O1180" s="37"/>
      <c r="P1180" s="37"/>
      <c r="Q1180" s="37"/>
      <c r="R1180" s="37"/>
      <c r="S1180" s="37"/>
      <c r="T1180" s="66"/>
      <c r="U1180" s="62"/>
      <c r="V1180" s="67"/>
      <c r="W1180" s="67"/>
      <c r="X1180" s="67"/>
      <c r="Y1180" s="67"/>
      <c r="Z1180" s="67"/>
      <c r="AA1180" s="67"/>
      <c r="AB1180" s="67"/>
      <c r="AC1180" s="147">
        <v>11651</v>
      </c>
      <c r="AD1180" s="147">
        <v>12538</v>
      </c>
      <c r="AE1180" s="47"/>
      <c r="AF1180" s="47"/>
      <c r="AG1180" s="47"/>
      <c r="AH1180" s="47"/>
      <c r="AI1180" s="47"/>
      <c r="AJ1180" s="47"/>
      <c r="AK1180" s="47"/>
      <c r="AL1180" s="47"/>
      <c r="AM1180" s="47"/>
      <c r="AN1180" s="47"/>
      <c r="AO1180" s="47"/>
      <c r="AP1180" s="47"/>
      <c r="AQ1180" s="47"/>
      <c r="AR1180" s="47"/>
      <c r="AS1180" s="47"/>
      <c r="AT1180" s="47"/>
      <c r="AU1180" s="47"/>
      <c r="AV1180" s="47"/>
      <c r="AW1180" s="47"/>
      <c r="AX1180" s="47"/>
      <c r="AY1180" s="47"/>
      <c r="AZ1180" s="47"/>
      <c r="BA1180" s="47"/>
      <c r="BB1180" s="47"/>
      <c r="BC1180" s="47"/>
      <c r="BD1180" s="47"/>
      <c r="BE1180" s="47"/>
    </row>
    <row r="1181" spans="1:57" s="88" customFormat="1" ht="15" customHeight="1" thickBot="1" x14ac:dyDescent="0.3">
      <c r="A1181" s="159" t="s">
        <v>292</v>
      </c>
      <c r="B1181" s="33" t="s">
        <v>940</v>
      </c>
      <c r="C1181" s="83" t="s">
        <v>1127</v>
      </c>
      <c r="D1181" s="68"/>
      <c r="E1181" s="68"/>
      <c r="F1181" s="68"/>
      <c r="G1181" s="68"/>
      <c r="H1181" s="68"/>
      <c r="I1181" s="68"/>
      <c r="J1181" s="68"/>
      <c r="K1181" s="68"/>
      <c r="L1181" s="68"/>
      <c r="M1181" s="68"/>
      <c r="N1181" s="68"/>
      <c r="O1181" s="68"/>
      <c r="P1181" s="68"/>
      <c r="Q1181" s="68">
        <v>1854</v>
      </c>
      <c r="R1181" s="68"/>
      <c r="S1181" s="68"/>
      <c r="T1181" s="69"/>
      <c r="U1181" s="69"/>
      <c r="V1181" s="74"/>
      <c r="W1181" s="74"/>
      <c r="X1181" s="74"/>
      <c r="Y1181" s="74"/>
      <c r="Z1181" s="74"/>
      <c r="AA1181" s="74"/>
      <c r="AB1181" s="74"/>
      <c r="AC1181" s="147"/>
      <c r="AD1181" s="147"/>
      <c r="AE1181" s="48" t="str">
        <f t="shared" ref="AE1181:AE1202" si="1135">IF(D1181&gt;0,RANK(D1181,D$22:D$1192),"NA")</f>
        <v>NA</v>
      </c>
      <c r="AF1181" s="48" t="str">
        <f t="shared" ref="AF1181:AF1202" si="1136">IF(E1181&gt;0,RANK(E1181,E$22:E$1192),"NA")</f>
        <v>NA</v>
      </c>
      <c r="AG1181" s="48" t="str">
        <f t="shared" ref="AG1181:AG1202" si="1137">IF(F1181&gt;0,RANK(F1181,F$22:F$1192),"NA")</f>
        <v>NA</v>
      </c>
      <c r="AH1181" s="48" t="str">
        <f t="shared" ref="AH1181:AH1202" si="1138">IF(G1181&gt;0,RANK(G1181,G$22:G$1192),"NA")</f>
        <v>NA</v>
      </c>
      <c r="AI1181" s="48" t="str">
        <f t="shared" ref="AI1181:AI1202" si="1139">IF(H1181&gt;0,RANK(H1181,H$22:H$1192),"NA")</f>
        <v>NA</v>
      </c>
      <c r="AJ1181" s="48" t="str">
        <f t="shared" ref="AJ1181:AJ1202" si="1140">IF(I1181&gt;0,RANK(I1181,I$22:I$1192),"NA")</f>
        <v>NA</v>
      </c>
      <c r="AK1181" s="48" t="str">
        <f t="shared" ref="AK1181:AK1202" si="1141">IF(J1181&gt;0,RANK(J1181,J$22:J$1192),"NA")</f>
        <v>NA</v>
      </c>
      <c r="AL1181" s="48" t="str">
        <f t="shared" ref="AL1181:AL1202" si="1142">IF(K1181&gt;0,RANK(K1181,K$22:K$1192),"NA")</f>
        <v>NA</v>
      </c>
      <c r="AM1181" s="48" t="str">
        <f t="shared" ref="AM1181:AM1202" si="1143">IF(L1181&gt;0,RANK(L1181,L$22:L$1192),"NA")</f>
        <v>NA</v>
      </c>
      <c r="AN1181" s="48" t="str">
        <f t="shared" ref="AN1181:AN1202" si="1144">IF(M1181&gt;0,RANK(M1181,M$22:M$1192),"NA")</f>
        <v>NA</v>
      </c>
      <c r="AO1181" s="48" t="str">
        <f t="shared" ref="AO1181:AO1202" si="1145">IF(N1181&gt;0,RANK(N1181,N$22:N$1192),"NA")</f>
        <v>NA</v>
      </c>
      <c r="AP1181" s="48" t="str">
        <f t="shared" ref="AP1181:AP1202" si="1146">IF(O1181&gt;0,RANK(O1181,O$22:O$1192),"NA")</f>
        <v>NA</v>
      </c>
      <c r="AQ1181" s="48" t="str">
        <f t="shared" ref="AQ1181:AQ1202" si="1147">IF(P1181&gt;0,RANK(P1181,P$22:P$1192),"NA")</f>
        <v>NA</v>
      </c>
      <c r="AR1181" s="48">
        <f t="shared" ref="AR1181:AR1202" si="1148">IF(Q1181&gt;0,RANK(Q1181,Q$22:Q$1192),"NA")</f>
        <v>762</v>
      </c>
      <c r="AS1181" s="48" t="str">
        <f t="shared" ref="AS1181:AS1202" si="1149">IF(R1181&gt;0,RANK(R1181,R$22:R$1192),"NA")</f>
        <v>NA</v>
      </c>
      <c r="AT1181" s="48" t="str">
        <f t="shared" ref="AT1181:AT1202" si="1150">IF(S1181&gt;0,RANK(S1181,S$22:S$1192),"NA")</f>
        <v>NA</v>
      </c>
      <c r="AU1181" s="48" t="str">
        <f t="shared" ref="AU1181:AU1202" si="1151">IF(T1181&gt;0,RANK(T1181,T$22:T$1192),"NA")</f>
        <v>NA</v>
      </c>
      <c r="AV1181" s="48" t="str">
        <f t="shared" ref="AV1181:AV1202" si="1152">IF(U1181&gt;0,RANK(U1181,U$22:U$1192),"NA")</f>
        <v>NA</v>
      </c>
      <c r="AW1181" s="48" t="str">
        <f t="shared" ref="AW1181:AW1202" si="1153">IF(V1181&gt;0,RANK(V1181,V$22:V$1192),"NA")</f>
        <v>NA</v>
      </c>
      <c r="AX1181" s="48" t="str">
        <f t="shared" ref="AX1181:AX1202" si="1154">IF(W1181&gt;0,RANK(W1181,W$22:W$1192),"NA")</f>
        <v>NA</v>
      </c>
      <c r="AY1181" s="48" t="str">
        <f t="shared" ref="AY1181:AY1202" si="1155">IF(X1181&gt;0,RANK(X1181,X$22:X$1192),"NA")</f>
        <v>NA</v>
      </c>
      <c r="AZ1181" s="48" t="str">
        <f t="shared" ref="AZ1181:AZ1202" si="1156">IF(Y1181&gt;0,RANK(Y1181,Y$22:Y$1192),"NA")</f>
        <v>NA</v>
      </c>
      <c r="BA1181" s="48" t="str">
        <f t="shared" ref="BA1181:BA1202" si="1157">IF(Z1181&gt;0,RANK(Z1181,Z$22:Z$1192),"NA")</f>
        <v>NA</v>
      </c>
      <c r="BB1181" s="47" t="str">
        <f t="shared" ref="BB1181:BB1223" si="1158">IF(AA1181&gt;0,RANK(AA1181,AA$22:AA$1245),"NA")</f>
        <v>NA</v>
      </c>
      <c r="BC1181" s="47" t="str">
        <f t="shared" ref="BC1181:BC1223" si="1159">IF(AB1181&gt;0,RANK(AB1181,AB$22:AB$1245),"NA")</f>
        <v>NA</v>
      </c>
      <c r="BD1181" s="47" t="str">
        <f t="shared" ref="BD1181:BD1223" si="1160">IF(AC1181&gt;0,RANK(AC1181,AC$22:AC$1245),"NA")</f>
        <v>NA</v>
      </c>
      <c r="BE1181" s="47" t="str">
        <f t="shared" ref="BE1181:BE1223" si="1161">IF(AD1181&gt;0,RANK(AD1181,AD$22:AD$1245),"NA")</f>
        <v>NA</v>
      </c>
    </row>
    <row r="1182" spans="1:57" s="36" customFormat="1" ht="15" customHeight="1" x14ac:dyDescent="0.25">
      <c r="A1182" s="54" t="s">
        <v>1028</v>
      </c>
      <c r="B1182" s="8" t="s">
        <v>940</v>
      </c>
      <c r="C1182" s="81" t="s">
        <v>1127</v>
      </c>
      <c r="D1182" s="37"/>
      <c r="E1182" s="37"/>
      <c r="F1182" s="37"/>
      <c r="G1182" s="37"/>
      <c r="H1182" s="37"/>
      <c r="I1182" s="37"/>
      <c r="J1182" s="37"/>
      <c r="K1182" s="37"/>
      <c r="L1182" s="37"/>
      <c r="M1182" s="37"/>
      <c r="N1182" s="37"/>
      <c r="O1182" s="37">
        <v>7700</v>
      </c>
      <c r="P1182" s="37">
        <v>7086</v>
      </c>
      <c r="Q1182" s="37">
        <v>7178</v>
      </c>
      <c r="R1182" s="37">
        <v>8154</v>
      </c>
      <c r="S1182" s="37">
        <v>8774</v>
      </c>
      <c r="T1182" s="66">
        <v>10613</v>
      </c>
      <c r="U1182" s="66">
        <v>12651</v>
      </c>
      <c r="V1182" s="118">
        <v>14190</v>
      </c>
      <c r="W1182" s="118"/>
      <c r="X1182" s="118"/>
      <c r="Y1182" s="118"/>
      <c r="Z1182" s="118"/>
      <c r="AA1182" s="118"/>
      <c r="AB1182" s="118"/>
      <c r="AC1182" s="147"/>
      <c r="AD1182" s="147"/>
      <c r="AE1182" s="119" t="str">
        <f t="shared" si="1135"/>
        <v>NA</v>
      </c>
      <c r="AF1182" s="119" t="str">
        <f t="shared" si="1136"/>
        <v>NA</v>
      </c>
      <c r="AG1182" s="119" t="str">
        <f t="shared" si="1137"/>
        <v>NA</v>
      </c>
      <c r="AH1182" s="119" t="str">
        <f t="shared" si="1138"/>
        <v>NA</v>
      </c>
      <c r="AI1182" s="119" t="str">
        <f t="shared" si="1139"/>
        <v>NA</v>
      </c>
      <c r="AJ1182" s="119" t="str">
        <f t="shared" si="1140"/>
        <v>NA</v>
      </c>
      <c r="AK1182" s="119" t="str">
        <f t="shared" si="1141"/>
        <v>NA</v>
      </c>
      <c r="AL1182" s="119" t="str">
        <f t="shared" si="1142"/>
        <v>NA</v>
      </c>
      <c r="AM1182" s="119" t="str">
        <f t="shared" si="1143"/>
        <v>NA</v>
      </c>
      <c r="AN1182" s="119" t="str">
        <f t="shared" si="1144"/>
        <v>NA</v>
      </c>
      <c r="AO1182" s="119" t="str">
        <f t="shared" si="1145"/>
        <v>NA</v>
      </c>
      <c r="AP1182" s="119">
        <f t="shared" si="1146"/>
        <v>628</v>
      </c>
      <c r="AQ1182" s="119">
        <f t="shared" si="1147"/>
        <v>689</v>
      </c>
      <c r="AR1182" s="119">
        <f t="shared" si="1148"/>
        <v>727</v>
      </c>
      <c r="AS1182" s="119">
        <f t="shared" si="1149"/>
        <v>719</v>
      </c>
      <c r="AT1182" s="119">
        <f t="shared" si="1150"/>
        <v>729</v>
      </c>
      <c r="AU1182" s="119">
        <f t="shared" si="1151"/>
        <v>760</v>
      </c>
      <c r="AV1182" s="119">
        <f t="shared" si="1152"/>
        <v>772</v>
      </c>
      <c r="AW1182" s="119">
        <f t="shared" si="1153"/>
        <v>820</v>
      </c>
      <c r="AX1182" s="119" t="str">
        <f t="shared" si="1154"/>
        <v>NA</v>
      </c>
      <c r="AY1182" s="119" t="str">
        <f t="shared" si="1155"/>
        <v>NA</v>
      </c>
      <c r="AZ1182" s="119" t="str">
        <f t="shared" si="1156"/>
        <v>NA</v>
      </c>
      <c r="BA1182" s="119" t="str">
        <f t="shared" si="1157"/>
        <v>NA</v>
      </c>
      <c r="BB1182" s="47" t="str">
        <f t="shared" si="1158"/>
        <v>NA</v>
      </c>
      <c r="BC1182" s="47" t="str">
        <f t="shared" si="1159"/>
        <v>NA</v>
      </c>
      <c r="BD1182" s="47" t="str">
        <f t="shared" si="1160"/>
        <v>NA</v>
      </c>
      <c r="BE1182" s="47" t="str">
        <f t="shared" si="1161"/>
        <v>NA</v>
      </c>
    </row>
    <row r="1183" spans="1:57" s="36" customFormat="1" ht="15" customHeight="1" x14ac:dyDescent="0.25">
      <c r="A1183" s="54" t="s">
        <v>749</v>
      </c>
      <c r="B1183" s="8" t="s">
        <v>936</v>
      </c>
      <c r="C1183" s="81" t="s">
        <v>1131</v>
      </c>
      <c r="D1183" s="37"/>
      <c r="E1183" s="37"/>
      <c r="F1183" s="37"/>
      <c r="G1183" s="37"/>
      <c r="H1183" s="37">
        <v>362903</v>
      </c>
      <c r="I1183" s="37">
        <v>397388</v>
      </c>
      <c r="J1183" s="37">
        <v>462738</v>
      </c>
      <c r="K1183" s="37">
        <v>534306</v>
      </c>
      <c r="L1183" s="37">
        <v>609387</v>
      </c>
      <c r="M1183" s="37">
        <v>673589</v>
      </c>
      <c r="N1183" s="37">
        <v>737647</v>
      </c>
      <c r="O1183" s="37">
        <v>713060</v>
      </c>
      <c r="P1183" s="37">
        <v>621110</v>
      </c>
      <c r="Q1183" s="37">
        <v>634100</v>
      </c>
      <c r="R1183" s="37">
        <v>733801</v>
      </c>
      <c r="S1183" s="37">
        <v>823129</v>
      </c>
      <c r="T1183" s="66">
        <v>963697</v>
      </c>
      <c r="U1183" s="62">
        <v>1147451</v>
      </c>
      <c r="V1183" s="67">
        <v>1256433</v>
      </c>
      <c r="W1183" s="67">
        <v>1011192</v>
      </c>
      <c r="X1183" s="67">
        <v>1143582</v>
      </c>
      <c r="Y1183" s="67"/>
      <c r="Z1183" s="67"/>
      <c r="AA1183" s="154">
        <v>1375202</v>
      </c>
      <c r="AB1183" s="154">
        <v>1576508</v>
      </c>
      <c r="AC1183" s="147">
        <v>1616357</v>
      </c>
      <c r="AD1183" s="147">
        <v>1570278</v>
      </c>
      <c r="AE1183" s="47" t="str">
        <f t="shared" si="1135"/>
        <v>NA</v>
      </c>
      <c r="AF1183" s="47" t="str">
        <f t="shared" si="1136"/>
        <v>NA</v>
      </c>
      <c r="AG1183" s="47" t="str">
        <f t="shared" si="1137"/>
        <v>NA</v>
      </c>
      <c r="AH1183" s="47" t="str">
        <f t="shared" si="1138"/>
        <v>NA</v>
      </c>
      <c r="AI1183" s="47">
        <f t="shared" si="1139"/>
        <v>53</v>
      </c>
      <c r="AJ1183" s="47">
        <f t="shared" si="1140"/>
        <v>53</v>
      </c>
      <c r="AK1183" s="47">
        <f t="shared" si="1141"/>
        <v>59</v>
      </c>
      <c r="AL1183" s="47">
        <f t="shared" si="1142"/>
        <v>60</v>
      </c>
      <c r="AM1183" s="47">
        <f t="shared" si="1143"/>
        <v>65</v>
      </c>
      <c r="AN1183" s="47">
        <f t="shared" si="1144"/>
        <v>67</v>
      </c>
      <c r="AO1183" s="47">
        <f t="shared" si="1145"/>
        <v>69</v>
      </c>
      <c r="AP1183" s="47">
        <f t="shared" si="1146"/>
        <v>68</v>
      </c>
      <c r="AQ1183" s="47">
        <f t="shared" si="1147"/>
        <v>71</v>
      </c>
      <c r="AR1183" s="47">
        <f t="shared" si="1148"/>
        <v>71</v>
      </c>
      <c r="AS1183" s="47">
        <f t="shared" si="1149"/>
        <v>71</v>
      </c>
      <c r="AT1183" s="47">
        <f t="shared" si="1150"/>
        <v>69</v>
      </c>
      <c r="AU1183" s="47">
        <f t="shared" si="1151"/>
        <v>64</v>
      </c>
      <c r="AV1183" s="47">
        <f t="shared" si="1152"/>
        <v>64</v>
      </c>
      <c r="AW1183" s="47">
        <f t="shared" si="1153"/>
        <v>57</v>
      </c>
      <c r="AX1183" s="47">
        <f t="shared" si="1154"/>
        <v>54</v>
      </c>
      <c r="AY1183" s="47">
        <f t="shared" si="1155"/>
        <v>53</v>
      </c>
      <c r="AZ1183" s="47" t="str">
        <f t="shared" si="1156"/>
        <v>NA</v>
      </c>
      <c r="BA1183" s="47" t="str">
        <f t="shared" si="1157"/>
        <v>NA</v>
      </c>
      <c r="BB1183" s="47">
        <f t="shared" si="1158"/>
        <v>56</v>
      </c>
      <c r="BC1183" s="47">
        <f t="shared" si="1159"/>
        <v>57</v>
      </c>
      <c r="BD1183" s="47">
        <f t="shared" si="1160"/>
        <v>57</v>
      </c>
      <c r="BE1183" s="47">
        <f t="shared" si="1161"/>
        <v>57</v>
      </c>
    </row>
    <row r="1184" spans="1:57" s="36" customFormat="1" ht="15" customHeight="1" x14ac:dyDescent="0.25">
      <c r="A1184" s="54" t="s">
        <v>750</v>
      </c>
      <c r="B1184" s="8" t="s">
        <v>936</v>
      </c>
      <c r="C1184" s="81" t="s">
        <v>1131</v>
      </c>
      <c r="D1184" s="37"/>
      <c r="E1184" s="37"/>
      <c r="F1184" s="37"/>
      <c r="G1184" s="37"/>
      <c r="H1184" s="37">
        <v>340564</v>
      </c>
      <c r="I1184" s="37">
        <v>413264</v>
      </c>
      <c r="J1184" s="98">
        <f>((L1184-I1184)/3)+I1184</f>
        <v>483836</v>
      </c>
      <c r="K1184" s="98">
        <f>((L1184-I1184)/3)+J1184</f>
        <v>554408</v>
      </c>
      <c r="L1184" s="37">
        <v>624980</v>
      </c>
      <c r="M1184" s="37">
        <v>684193</v>
      </c>
      <c r="N1184" s="37">
        <v>745398</v>
      </c>
      <c r="O1184" s="37">
        <v>685473</v>
      </c>
      <c r="P1184" s="37">
        <v>606718</v>
      </c>
      <c r="Q1184" s="37">
        <v>591042</v>
      </c>
      <c r="R1184" s="37">
        <v>680611</v>
      </c>
      <c r="S1184" s="37">
        <v>741063</v>
      </c>
      <c r="T1184" s="66">
        <v>834497</v>
      </c>
      <c r="U1184" s="62">
        <v>1059343</v>
      </c>
      <c r="V1184" s="67">
        <v>1059075</v>
      </c>
      <c r="W1184" s="67">
        <v>895432</v>
      </c>
      <c r="X1184" s="67">
        <v>1009736</v>
      </c>
      <c r="Y1184" s="67"/>
      <c r="Z1184" s="67"/>
      <c r="AA1184" s="154">
        <v>1286322</v>
      </c>
      <c r="AB1184" s="154">
        <v>1461276</v>
      </c>
      <c r="AC1184" s="147">
        <v>1528869</v>
      </c>
      <c r="AD1184" s="147">
        <v>1483502</v>
      </c>
      <c r="AE1184" s="47" t="str">
        <f t="shared" si="1135"/>
        <v>NA</v>
      </c>
      <c r="AF1184" s="47" t="str">
        <f t="shared" si="1136"/>
        <v>NA</v>
      </c>
      <c r="AG1184" s="47" t="str">
        <f t="shared" si="1137"/>
        <v>NA</v>
      </c>
      <c r="AH1184" s="47" t="str">
        <f t="shared" si="1138"/>
        <v>NA</v>
      </c>
      <c r="AI1184" s="47">
        <f t="shared" si="1139"/>
        <v>57</v>
      </c>
      <c r="AJ1184" s="47">
        <f t="shared" si="1140"/>
        <v>52</v>
      </c>
      <c r="AK1184" s="47">
        <f t="shared" si="1141"/>
        <v>55</v>
      </c>
      <c r="AL1184" s="47">
        <f t="shared" si="1142"/>
        <v>58</v>
      </c>
      <c r="AM1184" s="47">
        <f t="shared" si="1143"/>
        <v>62</v>
      </c>
      <c r="AN1184" s="47">
        <f t="shared" si="1144"/>
        <v>60</v>
      </c>
      <c r="AO1184" s="47">
        <f t="shared" si="1145"/>
        <v>68</v>
      </c>
      <c r="AP1184" s="47">
        <f t="shared" si="1146"/>
        <v>69</v>
      </c>
      <c r="AQ1184" s="47">
        <f t="shared" si="1147"/>
        <v>72</v>
      </c>
      <c r="AR1184" s="47">
        <f t="shared" si="1148"/>
        <v>78</v>
      </c>
      <c r="AS1184" s="47">
        <f t="shared" si="1149"/>
        <v>77</v>
      </c>
      <c r="AT1184" s="47">
        <f t="shared" si="1150"/>
        <v>79</v>
      </c>
      <c r="AU1184" s="47">
        <f t="shared" si="1151"/>
        <v>76</v>
      </c>
      <c r="AV1184" s="47">
        <f t="shared" si="1152"/>
        <v>73</v>
      </c>
      <c r="AW1184" s="47">
        <f t="shared" si="1153"/>
        <v>69</v>
      </c>
      <c r="AX1184" s="47">
        <f t="shared" si="1154"/>
        <v>62</v>
      </c>
      <c r="AY1184" s="47">
        <f t="shared" si="1155"/>
        <v>60</v>
      </c>
      <c r="AZ1184" s="47" t="str">
        <f t="shared" si="1156"/>
        <v>NA</v>
      </c>
      <c r="BA1184" s="47" t="str">
        <f t="shared" si="1157"/>
        <v>NA</v>
      </c>
      <c r="BB1184" s="47">
        <f t="shared" si="1158"/>
        <v>64</v>
      </c>
      <c r="BC1184" s="47">
        <f t="shared" si="1159"/>
        <v>66</v>
      </c>
      <c r="BD1184" s="47">
        <f t="shared" si="1160"/>
        <v>62</v>
      </c>
      <c r="BE1184" s="47">
        <f t="shared" si="1161"/>
        <v>61</v>
      </c>
    </row>
    <row r="1185" spans="1:57" s="36" customFormat="1" ht="15" customHeight="1" x14ac:dyDescent="0.25">
      <c r="A1185" s="54" t="s">
        <v>2084</v>
      </c>
      <c r="B1185" s="82" t="s">
        <v>936</v>
      </c>
      <c r="C1185" s="81" t="s">
        <v>1131</v>
      </c>
      <c r="D1185" s="37"/>
      <c r="E1185" s="37"/>
      <c r="F1185" s="37"/>
      <c r="G1185" s="37"/>
      <c r="H1185" s="37"/>
      <c r="I1185" s="37"/>
      <c r="J1185" s="37"/>
      <c r="K1185" s="37"/>
      <c r="L1185" s="37"/>
      <c r="M1185" s="37"/>
      <c r="N1185" s="37"/>
      <c r="O1185" s="37"/>
      <c r="P1185" s="37"/>
      <c r="Q1185" s="37"/>
      <c r="R1185" s="37"/>
      <c r="S1185" s="37"/>
      <c r="T1185" s="66"/>
      <c r="U1185" s="62"/>
      <c r="V1185" s="67"/>
      <c r="W1185" s="67">
        <v>636446</v>
      </c>
      <c r="X1185" s="67">
        <v>691982</v>
      </c>
      <c r="Y1185" s="67"/>
      <c r="Z1185" s="67"/>
      <c r="AA1185" s="154">
        <v>854580</v>
      </c>
      <c r="AB1185" s="154">
        <v>980103</v>
      </c>
      <c r="AC1185" s="147">
        <v>995492</v>
      </c>
      <c r="AD1185" s="147">
        <v>908772</v>
      </c>
      <c r="AE1185" s="47" t="str">
        <f t="shared" si="1135"/>
        <v>NA</v>
      </c>
      <c r="AF1185" s="47" t="str">
        <f t="shared" si="1136"/>
        <v>NA</v>
      </c>
      <c r="AG1185" s="47" t="str">
        <f t="shared" si="1137"/>
        <v>NA</v>
      </c>
      <c r="AH1185" s="47" t="str">
        <f t="shared" si="1138"/>
        <v>NA</v>
      </c>
      <c r="AI1185" s="47" t="str">
        <f t="shared" si="1139"/>
        <v>NA</v>
      </c>
      <c r="AJ1185" s="47" t="str">
        <f t="shared" si="1140"/>
        <v>NA</v>
      </c>
      <c r="AK1185" s="47" t="str">
        <f t="shared" si="1141"/>
        <v>NA</v>
      </c>
      <c r="AL1185" s="47" t="str">
        <f t="shared" si="1142"/>
        <v>NA</v>
      </c>
      <c r="AM1185" s="47" t="str">
        <f t="shared" si="1143"/>
        <v>NA</v>
      </c>
      <c r="AN1185" s="47" t="str">
        <f t="shared" si="1144"/>
        <v>NA</v>
      </c>
      <c r="AO1185" s="47" t="str">
        <f t="shared" si="1145"/>
        <v>NA</v>
      </c>
      <c r="AP1185" s="47" t="str">
        <f t="shared" si="1146"/>
        <v>NA</v>
      </c>
      <c r="AQ1185" s="47" t="str">
        <f t="shared" si="1147"/>
        <v>NA</v>
      </c>
      <c r="AR1185" s="47" t="str">
        <f t="shared" si="1148"/>
        <v>NA</v>
      </c>
      <c r="AS1185" s="47" t="str">
        <f t="shared" si="1149"/>
        <v>NA</v>
      </c>
      <c r="AT1185" s="47" t="str">
        <f t="shared" si="1150"/>
        <v>NA</v>
      </c>
      <c r="AU1185" s="47" t="str">
        <f t="shared" si="1151"/>
        <v>NA</v>
      </c>
      <c r="AV1185" s="47" t="str">
        <f t="shared" si="1152"/>
        <v>NA</v>
      </c>
      <c r="AW1185" s="47" t="str">
        <f t="shared" si="1153"/>
        <v>NA</v>
      </c>
      <c r="AX1185" s="47">
        <f t="shared" si="1154"/>
        <v>89</v>
      </c>
      <c r="AY1185" s="47">
        <f t="shared" si="1155"/>
        <v>88</v>
      </c>
      <c r="AZ1185" s="47" t="str">
        <f t="shared" si="1156"/>
        <v>NA</v>
      </c>
      <c r="BA1185" s="47" t="str">
        <f t="shared" si="1157"/>
        <v>NA</v>
      </c>
      <c r="BB1185" s="47">
        <f t="shared" si="1158"/>
        <v>95</v>
      </c>
      <c r="BC1185" s="47">
        <f t="shared" si="1159"/>
        <v>93</v>
      </c>
      <c r="BD1185" s="47">
        <f t="shared" si="1160"/>
        <v>96</v>
      </c>
      <c r="BE1185" s="47">
        <f t="shared" si="1161"/>
        <v>100</v>
      </c>
    </row>
    <row r="1186" spans="1:57" s="36" customFormat="1" ht="15" customHeight="1" x14ac:dyDescent="0.25">
      <c r="A1186" s="54" t="s">
        <v>996</v>
      </c>
      <c r="B1186" s="8" t="s">
        <v>936</v>
      </c>
      <c r="C1186" s="81" t="s">
        <v>1131</v>
      </c>
      <c r="D1186" s="37"/>
      <c r="E1186" s="37"/>
      <c r="F1186" s="37"/>
      <c r="G1186" s="37"/>
      <c r="H1186" s="37">
        <v>132130</v>
      </c>
      <c r="I1186" s="37">
        <v>152191</v>
      </c>
      <c r="J1186" s="37">
        <v>176186</v>
      </c>
      <c r="K1186" s="98">
        <f>((L1186-J1186)/2)+J1186</f>
        <v>215097</v>
      </c>
      <c r="L1186" s="37">
        <v>254008</v>
      </c>
      <c r="M1186" s="37">
        <v>291468</v>
      </c>
      <c r="N1186" s="37">
        <v>308972</v>
      </c>
      <c r="O1186" s="37">
        <v>324019</v>
      </c>
      <c r="P1186" s="37">
        <v>312739</v>
      </c>
      <c r="Q1186" s="37">
        <v>317110</v>
      </c>
      <c r="R1186" s="37">
        <v>371160</v>
      </c>
      <c r="S1186" s="37">
        <v>397657</v>
      </c>
      <c r="T1186" s="66">
        <v>423898</v>
      </c>
      <c r="U1186" s="62">
        <v>523690</v>
      </c>
      <c r="V1186" s="67">
        <v>497680</v>
      </c>
      <c r="W1186" s="67">
        <v>364698</v>
      </c>
      <c r="X1186" s="67">
        <v>399678</v>
      </c>
      <c r="Y1186" s="67"/>
      <c r="Z1186" s="67"/>
      <c r="AA1186" s="154">
        <v>514073</v>
      </c>
      <c r="AB1186" s="154">
        <v>586104</v>
      </c>
      <c r="AC1186" s="147">
        <v>704828</v>
      </c>
      <c r="AD1186" s="147">
        <v>685775</v>
      </c>
      <c r="AE1186" s="47" t="str">
        <f t="shared" si="1135"/>
        <v>NA</v>
      </c>
      <c r="AF1186" s="47" t="str">
        <f t="shared" si="1136"/>
        <v>NA</v>
      </c>
      <c r="AG1186" s="47" t="str">
        <f t="shared" si="1137"/>
        <v>NA</v>
      </c>
      <c r="AH1186" s="47" t="str">
        <f t="shared" si="1138"/>
        <v>NA</v>
      </c>
      <c r="AI1186" s="47">
        <f t="shared" si="1139"/>
        <v>128</v>
      </c>
      <c r="AJ1186" s="47">
        <f t="shared" si="1140"/>
        <v>132</v>
      </c>
      <c r="AK1186" s="47">
        <f t="shared" si="1141"/>
        <v>129</v>
      </c>
      <c r="AL1186" s="47">
        <f t="shared" si="1142"/>
        <v>129</v>
      </c>
      <c r="AM1186" s="47">
        <f t="shared" si="1143"/>
        <v>127</v>
      </c>
      <c r="AN1186" s="47">
        <f t="shared" si="1144"/>
        <v>129</v>
      </c>
      <c r="AO1186" s="47">
        <f t="shared" si="1145"/>
        <v>139</v>
      </c>
      <c r="AP1186" s="47">
        <f t="shared" si="1146"/>
        <v>128</v>
      </c>
      <c r="AQ1186" s="47">
        <f t="shared" si="1147"/>
        <v>129</v>
      </c>
      <c r="AR1186" s="47">
        <f t="shared" si="1148"/>
        <v>131</v>
      </c>
      <c r="AS1186" s="47">
        <f t="shared" si="1149"/>
        <v>129</v>
      </c>
      <c r="AT1186" s="47">
        <f t="shared" si="1150"/>
        <v>133</v>
      </c>
      <c r="AU1186" s="47">
        <f t="shared" si="1151"/>
        <v>138</v>
      </c>
      <c r="AV1186" s="47">
        <f t="shared" si="1152"/>
        <v>135</v>
      </c>
      <c r="AW1186" s="47">
        <f t="shared" si="1153"/>
        <v>139</v>
      </c>
      <c r="AX1186" s="47">
        <f t="shared" si="1154"/>
        <v>144</v>
      </c>
      <c r="AY1186" s="47">
        <f t="shared" si="1155"/>
        <v>144</v>
      </c>
      <c r="AZ1186" s="47" t="str">
        <f t="shared" si="1156"/>
        <v>NA</v>
      </c>
      <c r="BA1186" s="47" t="str">
        <f t="shared" si="1157"/>
        <v>NA</v>
      </c>
      <c r="BB1186" s="47">
        <f t="shared" si="1158"/>
        <v>156</v>
      </c>
      <c r="BC1186" s="47">
        <f t="shared" si="1159"/>
        <v>155</v>
      </c>
      <c r="BD1186" s="47">
        <f t="shared" si="1160"/>
        <v>138</v>
      </c>
      <c r="BE1186" s="47">
        <f t="shared" si="1161"/>
        <v>136</v>
      </c>
    </row>
    <row r="1187" spans="1:57" s="36" customFormat="1" ht="15" customHeight="1" x14ac:dyDescent="0.25">
      <c r="A1187" s="54" t="s">
        <v>1435</v>
      </c>
      <c r="B1187" s="82" t="s">
        <v>936</v>
      </c>
      <c r="C1187" s="81" t="s">
        <v>1131</v>
      </c>
      <c r="D1187" s="37"/>
      <c r="E1187" s="37"/>
      <c r="F1187" s="37"/>
      <c r="G1187" s="37"/>
      <c r="H1187" s="37"/>
      <c r="I1187" s="37"/>
      <c r="J1187" s="37"/>
      <c r="K1187" s="37"/>
      <c r="L1187" s="37"/>
      <c r="M1187" s="37"/>
      <c r="N1187" s="37"/>
      <c r="O1187" s="37"/>
      <c r="P1187" s="37"/>
      <c r="Q1187" s="37"/>
      <c r="R1187" s="37"/>
      <c r="S1187" s="37"/>
      <c r="T1187" s="66"/>
      <c r="U1187" s="62"/>
      <c r="V1187" s="67"/>
      <c r="W1187" s="67">
        <v>221116</v>
      </c>
      <c r="X1187" s="67">
        <v>237541</v>
      </c>
      <c r="Y1187" s="67"/>
      <c r="Z1187" s="67"/>
      <c r="AA1187" s="154">
        <v>286847</v>
      </c>
      <c r="AB1187" s="154">
        <v>321910</v>
      </c>
      <c r="AC1187" s="147">
        <v>320925</v>
      </c>
      <c r="AD1187" s="147">
        <v>311060</v>
      </c>
      <c r="AE1187" s="47" t="str">
        <f t="shared" si="1135"/>
        <v>NA</v>
      </c>
      <c r="AF1187" s="47" t="str">
        <f t="shared" si="1136"/>
        <v>NA</v>
      </c>
      <c r="AG1187" s="47" t="str">
        <f t="shared" si="1137"/>
        <v>NA</v>
      </c>
      <c r="AH1187" s="47" t="str">
        <f t="shared" si="1138"/>
        <v>NA</v>
      </c>
      <c r="AI1187" s="47" t="str">
        <f t="shared" si="1139"/>
        <v>NA</v>
      </c>
      <c r="AJ1187" s="47" t="str">
        <f t="shared" si="1140"/>
        <v>NA</v>
      </c>
      <c r="AK1187" s="47" t="str">
        <f t="shared" si="1141"/>
        <v>NA</v>
      </c>
      <c r="AL1187" s="47" t="str">
        <f t="shared" si="1142"/>
        <v>NA</v>
      </c>
      <c r="AM1187" s="47" t="str">
        <f t="shared" si="1143"/>
        <v>NA</v>
      </c>
      <c r="AN1187" s="47" t="str">
        <f t="shared" si="1144"/>
        <v>NA</v>
      </c>
      <c r="AO1187" s="47" t="str">
        <f t="shared" si="1145"/>
        <v>NA</v>
      </c>
      <c r="AP1187" s="47" t="str">
        <f t="shared" si="1146"/>
        <v>NA</v>
      </c>
      <c r="AQ1187" s="47" t="str">
        <f t="shared" si="1147"/>
        <v>NA</v>
      </c>
      <c r="AR1187" s="47" t="str">
        <f t="shared" si="1148"/>
        <v>NA</v>
      </c>
      <c r="AS1187" s="47" t="str">
        <f t="shared" si="1149"/>
        <v>NA</v>
      </c>
      <c r="AT1187" s="47" t="str">
        <f t="shared" si="1150"/>
        <v>NA</v>
      </c>
      <c r="AU1187" s="47" t="str">
        <f t="shared" si="1151"/>
        <v>NA</v>
      </c>
      <c r="AV1187" s="47" t="str">
        <f t="shared" si="1152"/>
        <v>NA</v>
      </c>
      <c r="AW1187" s="47" t="str">
        <f t="shared" si="1153"/>
        <v>NA</v>
      </c>
      <c r="AX1187" s="47">
        <f t="shared" si="1154"/>
        <v>206</v>
      </c>
      <c r="AY1187" s="47">
        <f t="shared" si="1155"/>
        <v>206</v>
      </c>
      <c r="AZ1187" s="47" t="str">
        <f t="shared" si="1156"/>
        <v>NA</v>
      </c>
      <c r="BA1187" s="47" t="str">
        <f t="shared" si="1157"/>
        <v>NA</v>
      </c>
      <c r="BB1187" s="47">
        <f t="shared" si="1158"/>
        <v>227</v>
      </c>
      <c r="BC1187" s="47">
        <f t="shared" si="1159"/>
        <v>227</v>
      </c>
      <c r="BD1187" s="47">
        <f t="shared" si="1160"/>
        <v>231</v>
      </c>
      <c r="BE1187" s="47">
        <f t="shared" si="1161"/>
        <v>232</v>
      </c>
    </row>
    <row r="1188" spans="1:57" s="36" customFormat="1" ht="15" customHeight="1" x14ac:dyDescent="0.25">
      <c r="A1188" s="54" t="s">
        <v>1040</v>
      </c>
      <c r="B1188" s="8" t="s">
        <v>936</v>
      </c>
      <c r="C1188" s="81" t="s">
        <v>1131</v>
      </c>
      <c r="D1188" s="37"/>
      <c r="E1188" s="37"/>
      <c r="F1188" s="37"/>
      <c r="G1188" s="37"/>
      <c r="H1188" s="37"/>
      <c r="I1188" s="37"/>
      <c r="J1188" s="37"/>
      <c r="K1188" s="37"/>
      <c r="L1188" s="37"/>
      <c r="M1188" s="37"/>
      <c r="N1188" s="37"/>
      <c r="O1188" s="37"/>
      <c r="P1188" s="37">
        <v>8398</v>
      </c>
      <c r="Q1188" s="37">
        <v>8415</v>
      </c>
      <c r="R1188" s="37"/>
      <c r="S1188" s="37"/>
      <c r="T1188" s="66"/>
      <c r="U1188" s="66"/>
      <c r="V1188" s="118"/>
      <c r="W1188" s="118"/>
      <c r="X1188" s="118"/>
      <c r="Y1188" s="118"/>
      <c r="Z1188" s="118"/>
      <c r="AA1188" s="147">
        <v>276234</v>
      </c>
      <c r="AB1188" s="147">
        <v>311337</v>
      </c>
      <c r="AC1188" s="147"/>
      <c r="AD1188" s="147"/>
      <c r="AE1188" s="119" t="str">
        <f t="shared" si="1135"/>
        <v>NA</v>
      </c>
      <c r="AF1188" s="119" t="str">
        <f t="shared" si="1136"/>
        <v>NA</v>
      </c>
      <c r="AG1188" s="119" t="str">
        <f t="shared" si="1137"/>
        <v>NA</v>
      </c>
      <c r="AH1188" s="119" t="str">
        <f t="shared" si="1138"/>
        <v>NA</v>
      </c>
      <c r="AI1188" s="119" t="str">
        <f t="shared" si="1139"/>
        <v>NA</v>
      </c>
      <c r="AJ1188" s="119" t="str">
        <f t="shared" si="1140"/>
        <v>NA</v>
      </c>
      <c r="AK1188" s="119" t="str">
        <f t="shared" si="1141"/>
        <v>NA</v>
      </c>
      <c r="AL1188" s="119" t="str">
        <f t="shared" si="1142"/>
        <v>NA</v>
      </c>
      <c r="AM1188" s="119" t="str">
        <f t="shared" si="1143"/>
        <v>NA</v>
      </c>
      <c r="AN1188" s="119" t="str">
        <f t="shared" si="1144"/>
        <v>NA</v>
      </c>
      <c r="AO1188" s="119" t="str">
        <f t="shared" si="1145"/>
        <v>NA</v>
      </c>
      <c r="AP1188" s="119" t="str">
        <f t="shared" si="1146"/>
        <v>NA</v>
      </c>
      <c r="AQ1188" s="119">
        <f t="shared" si="1147"/>
        <v>679</v>
      </c>
      <c r="AR1188" s="119">
        <f t="shared" si="1148"/>
        <v>716</v>
      </c>
      <c r="AS1188" s="119" t="str">
        <f t="shared" si="1149"/>
        <v>NA</v>
      </c>
      <c r="AT1188" s="119" t="str">
        <f t="shared" si="1150"/>
        <v>NA</v>
      </c>
      <c r="AU1188" s="119" t="str">
        <f t="shared" si="1151"/>
        <v>NA</v>
      </c>
      <c r="AV1188" s="119" t="str">
        <f t="shared" si="1152"/>
        <v>NA</v>
      </c>
      <c r="AW1188" s="119" t="str">
        <f t="shared" si="1153"/>
        <v>NA</v>
      </c>
      <c r="AX1188" s="119" t="str">
        <f t="shared" si="1154"/>
        <v>NA</v>
      </c>
      <c r="AY1188" s="119" t="str">
        <f t="shared" si="1155"/>
        <v>NA</v>
      </c>
      <c r="AZ1188" s="119" t="str">
        <f t="shared" si="1156"/>
        <v>NA</v>
      </c>
      <c r="BA1188" s="119" t="str">
        <f t="shared" si="1157"/>
        <v>NA</v>
      </c>
      <c r="BB1188" s="47">
        <f t="shared" si="1158"/>
        <v>232</v>
      </c>
      <c r="BC1188" s="47">
        <f t="shared" si="1159"/>
        <v>234</v>
      </c>
      <c r="BD1188" s="47" t="str">
        <f t="shared" si="1160"/>
        <v>NA</v>
      </c>
      <c r="BE1188" s="47" t="str">
        <f t="shared" si="1161"/>
        <v>NA</v>
      </c>
    </row>
    <row r="1189" spans="1:57" s="36" customFormat="1" ht="15" customHeight="1" x14ac:dyDescent="0.25">
      <c r="A1189" s="54" t="s">
        <v>737</v>
      </c>
      <c r="B1189" s="8" t="s">
        <v>936</v>
      </c>
      <c r="C1189" s="81" t="s">
        <v>1131</v>
      </c>
      <c r="D1189" s="37"/>
      <c r="E1189" s="37"/>
      <c r="F1189" s="37"/>
      <c r="G1189" s="37"/>
      <c r="H1189" s="37"/>
      <c r="I1189" s="37"/>
      <c r="J1189" s="37"/>
      <c r="K1189" s="37"/>
      <c r="L1189" s="37"/>
      <c r="M1189" s="37"/>
      <c r="N1189" s="37">
        <v>116084</v>
      </c>
      <c r="O1189" s="37">
        <v>115590</v>
      </c>
      <c r="P1189" s="37">
        <v>108699</v>
      </c>
      <c r="Q1189" s="37">
        <v>110883</v>
      </c>
      <c r="R1189" s="37">
        <v>155875</v>
      </c>
      <c r="S1189" s="37">
        <v>160449</v>
      </c>
      <c r="T1189" s="66">
        <v>191893</v>
      </c>
      <c r="U1189" s="98">
        <f>((V1189-T1189)/2)+T1189</f>
        <v>203284.5</v>
      </c>
      <c r="V1189" s="67">
        <v>214676</v>
      </c>
      <c r="W1189" s="67">
        <v>166497</v>
      </c>
      <c r="X1189" s="67">
        <v>191913</v>
      </c>
      <c r="Y1189" s="67"/>
      <c r="Z1189" s="67"/>
      <c r="AA1189" s="154">
        <v>264449</v>
      </c>
      <c r="AB1189" s="154">
        <v>308529</v>
      </c>
      <c r="AC1189" s="147">
        <v>315657</v>
      </c>
      <c r="AD1189" s="147">
        <v>314956</v>
      </c>
      <c r="AE1189" s="47" t="str">
        <f t="shared" si="1135"/>
        <v>NA</v>
      </c>
      <c r="AF1189" s="47" t="str">
        <f t="shared" si="1136"/>
        <v>NA</v>
      </c>
      <c r="AG1189" s="47" t="str">
        <f t="shared" si="1137"/>
        <v>NA</v>
      </c>
      <c r="AH1189" s="47" t="str">
        <f t="shared" si="1138"/>
        <v>NA</v>
      </c>
      <c r="AI1189" s="47" t="str">
        <f t="shared" si="1139"/>
        <v>NA</v>
      </c>
      <c r="AJ1189" s="47" t="str">
        <f t="shared" si="1140"/>
        <v>NA</v>
      </c>
      <c r="AK1189" s="47" t="str">
        <f t="shared" si="1141"/>
        <v>NA</v>
      </c>
      <c r="AL1189" s="47" t="str">
        <f t="shared" si="1142"/>
        <v>NA</v>
      </c>
      <c r="AM1189" s="47" t="str">
        <f t="shared" si="1143"/>
        <v>NA</v>
      </c>
      <c r="AN1189" s="47" t="str">
        <f t="shared" si="1144"/>
        <v>NA</v>
      </c>
      <c r="AO1189" s="47">
        <f t="shared" si="1145"/>
        <v>286</v>
      </c>
      <c r="AP1189" s="47">
        <f t="shared" si="1146"/>
        <v>270</v>
      </c>
      <c r="AQ1189" s="47">
        <f t="shared" si="1147"/>
        <v>276</v>
      </c>
      <c r="AR1189" s="47">
        <f t="shared" si="1148"/>
        <v>273</v>
      </c>
      <c r="AS1189" s="47">
        <f t="shared" si="1149"/>
        <v>241</v>
      </c>
      <c r="AT1189" s="47">
        <f t="shared" si="1150"/>
        <v>248</v>
      </c>
      <c r="AU1189" s="47">
        <f t="shared" si="1151"/>
        <v>243</v>
      </c>
      <c r="AV1189" s="47">
        <f t="shared" si="1152"/>
        <v>254</v>
      </c>
      <c r="AW1189" s="47">
        <f t="shared" si="1153"/>
        <v>247</v>
      </c>
      <c r="AX1189" s="47">
        <f t="shared" si="1154"/>
        <v>240</v>
      </c>
      <c r="AY1189" s="47">
        <f t="shared" si="1155"/>
        <v>230</v>
      </c>
      <c r="AZ1189" s="47" t="str">
        <f t="shared" si="1156"/>
        <v>NA</v>
      </c>
      <c r="BA1189" s="47" t="str">
        <f t="shared" si="1157"/>
        <v>NA</v>
      </c>
      <c r="BB1189" s="47">
        <f t="shared" si="1158"/>
        <v>236</v>
      </c>
      <c r="BC1189" s="47">
        <f t="shared" si="1159"/>
        <v>237</v>
      </c>
      <c r="BD1189" s="47">
        <f t="shared" si="1160"/>
        <v>234</v>
      </c>
      <c r="BE1189" s="47">
        <f t="shared" si="1161"/>
        <v>229</v>
      </c>
    </row>
    <row r="1190" spans="1:57" s="36" customFormat="1" ht="15" customHeight="1" x14ac:dyDescent="0.25">
      <c r="A1190" s="54" t="s">
        <v>538</v>
      </c>
      <c r="B1190" s="8" t="s">
        <v>936</v>
      </c>
      <c r="C1190" s="81" t="s">
        <v>1131</v>
      </c>
      <c r="D1190" s="37"/>
      <c r="E1190" s="37"/>
      <c r="F1190" s="37"/>
      <c r="G1190" s="37"/>
      <c r="H1190" s="37"/>
      <c r="I1190" s="37"/>
      <c r="J1190" s="37"/>
      <c r="K1190" s="37"/>
      <c r="L1190" s="37"/>
      <c r="M1190" s="37"/>
      <c r="N1190" s="37"/>
      <c r="O1190" s="37"/>
      <c r="P1190" s="37"/>
      <c r="Q1190" s="37"/>
      <c r="R1190" s="37"/>
      <c r="S1190" s="37"/>
      <c r="T1190" s="66">
        <v>172055</v>
      </c>
      <c r="U1190" s="98">
        <f>((V1190-T1190)/2)+T1190</f>
        <v>174900</v>
      </c>
      <c r="V1190" s="67">
        <v>177745</v>
      </c>
      <c r="W1190" s="67">
        <v>138055</v>
      </c>
      <c r="X1190" s="67">
        <v>141042</v>
      </c>
      <c r="Y1190" s="67"/>
      <c r="Z1190" s="67"/>
      <c r="AA1190" s="154">
        <v>176080</v>
      </c>
      <c r="AB1190" s="154">
        <v>203645</v>
      </c>
      <c r="AC1190" s="147">
        <v>189471</v>
      </c>
      <c r="AD1190" s="147">
        <v>164555</v>
      </c>
      <c r="AE1190" s="47" t="str">
        <f t="shared" si="1135"/>
        <v>NA</v>
      </c>
      <c r="AF1190" s="47" t="str">
        <f t="shared" si="1136"/>
        <v>NA</v>
      </c>
      <c r="AG1190" s="47" t="str">
        <f t="shared" si="1137"/>
        <v>NA</v>
      </c>
      <c r="AH1190" s="47" t="str">
        <f t="shared" si="1138"/>
        <v>NA</v>
      </c>
      <c r="AI1190" s="47" t="str">
        <f t="shared" si="1139"/>
        <v>NA</v>
      </c>
      <c r="AJ1190" s="47" t="str">
        <f t="shared" si="1140"/>
        <v>NA</v>
      </c>
      <c r="AK1190" s="47" t="str">
        <f t="shared" si="1141"/>
        <v>NA</v>
      </c>
      <c r="AL1190" s="47" t="str">
        <f t="shared" si="1142"/>
        <v>NA</v>
      </c>
      <c r="AM1190" s="47" t="str">
        <f t="shared" si="1143"/>
        <v>NA</v>
      </c>
      <c r="AN1190" s="47" t="str">
        <f t="shared" si="1144"/>
        <v>NA</v>
      </c>
      <c r="AO1190" s="47" t="str">
        <f t="shared" si="1145"/>
        <v>NA</v>
      </c>
      <c r="AP1190" s="47" t="str">
        <f t="shared" si="1146"/>
        <v>NA</v>
      </c>
      <c r="AQ1190" s="47" t="str">
        <f t="shared" si="1147"/>
        <v>NA</v>
      </c>
      <c r="AR1190" s="47" t="str">
        <f t="shared" si="1148"/>
        <v>NA</v>
      </c>
      <c r="AS1190" s="47" t="str">
        <f t="shared" si="1149"/>
        <v>NA</v>
      </c>
      <c r="AT1190" s="47" t="str">
        <f t="shared" si="1150"/>
        <v>NA</v>
      </c>
      <c r="AU1190" s="47">
        <f t="shared" si="1151"/>
        <v>259</v>
      </c>
      <c r="AV1190" s="47">
        <f t="shared" si="1152"/>
        <v>286</v>
      </c>
      <c r="AW1190" s="47">
        <f t="shared" si="1153"/>
        <v>279</v>
      </c>
      <c r="AX1190" s="47">
        <f t="shared" si="1154"/>
        <v>272</v>
      </c>
      <c r="AY1190" s="47">
        <f t="shared" si="1155"/>
        <v>283</v>
      </c>
      <c r="AZ1190" s="47" t="str">
        <f t="shared" si="1156"/>
        <v>NA</v>
      </c>
      <c r="BA1190" s="47" t="str">
        <f t="shared" si="1157"/>
        <v>NA</v>
      </c>
      <c r="BB1190" s="47">
        <f t="shared" si="1158"/>
        <v>301</v>
      </c>
      <c r="BC1190" s="47">
        <f t="shared" si="1159"/>
        <v>298</v>
      </c>
      <c r="BD1190" s="47">
        <f t="shared" si="1160"/>
        <v>318</v>
      </c>
      <c r="BE1190" s="47">
        <f t="shared" si="1161"/>
        <v>345</v>
      </c>
    </row>
    <row r="1191" spans="1:57" s="36" customFormat="1" ht="15" customHeight="1" x14ac:dyDescent="0.25">
      <c r="A1191" s="54" t="s">
        <v>1053</v>
      </c>
      <c r="B1191" s="8" t="s">
        <v>936</v>
      </c>
      <c r="C1191" s="81" t="s">
        <v>1131</v>
      </c>
      <c r="D1191" s="37"/>
      <c r="E1191" s="37"/>
      <c r="F1191" s="37"/>
      <c r="G1191" s="37"/>
      <c r="H1191" s="37">
        <v>35938</v>
      </c>
      <c r="I1191" s="37">
        <v>38896</v>
      </c>
      <c r="J1191" s="37">
        <v>71000</v>
      </c>
      <c r="K1191" s="37">
        <v>82815</v>
      </c>
      <c r="L1191" s="37">
        <v>105466</v>
      </c>
      <c r="M1191" s="37">
        <v>133054</v>
      </c>
      <c r="N1191" s="37">
        <v>172909</v>
      </c>
      <c r="O1191" s="37">
        <v>170784</v>
      </c>
      <c r="P1191" s="37">
        <v>159042</v>
      </c>
      <c r="Q1191" s="37">
        <v>169115</v>
      </c>
      <c r="R1191" s="37">
        <v>215268</v>
      </c>
      <c r="S1191" s="37">
        <v>271243</v>
      </c>
      <c r="T1191" s="66">
        <v>319238</v>
      </c>
      <c r="U1191" s="62">
        <v>396844</v>
      </c>
      <c r="V1191" s="67">
        <v>393794</v>
      </c>
      <c r="W1191" s="67">
        <v>301000</v>
      </c>
      <c r="X1191" s="67">
        <v>338000</v>
      </c>
      <c r="Y1191" s="67"/>
      <c r="Z1191" s="67"/>
      <c r="AA1191" s="67"/>
      <c r="AB1191" s="67"/>
      <c r="AC1191" s="147">
        <v>600336</v>
      </c>
      <c r="AD1191" s="147">
        <v>576919</v>
      </c>
      <c r="AE1191" s="47" t="str">
        <f t="shared" si="1135"/>
        <v>NA</v>
      </c>
      <c r="AF1191" s="47" t="str">
        <f t="shared" si="1136"/>
        <v>NA</v>
      </c>
      <c r="AG1191" s="47" t="str">
        <f t="shared" si="1137"/>
        <v>NA</v>
      </c>
      <c r="AH1191" s="47" t="str">
        <f t="shared" si="1138"/>
        <v>NA</v>
      </c>
      <c r="AI1191" s="47">
        <f t="shared" si="1139"/>
        <v>300</v>
      </c>
      <c r="AJ1191" s="47">
        <f t="shared" si="1140"/>
        <v>323</v>
      </c>
      <c r="AK1191" s="47">
        <f t="shared" si="1141"/>
        <v>262</v>
      </c>
      <c r="AL1191" s="47">
        <f t="shared" si="1142"/>
        <v>271</v>
      </c>
      <c r="AM1191" s="47">
        <f t="shared" si="1143"/>
        <v>259</v>
      </c>
      <c r="AN1191" s="47">
        <f t="shared" si="1144"/>
        <v>240</v>
      </c>
      <c r="AO1191" s="47">
        <f t="shared" si="1145"/>
        <v>214</v>
      </c>
      <c r="AP1191" s="47">
        <f t="shared" si="1146"/>
        <v>205</v>
      </c>
      <c r="AQ1191" s="47">
        <f t="shared" si="1147"/>
        <v>203</v>
      </c>
      <c r="AR1191" s="47">
        <f t="shared" si="1148"/>
        <v>200</v>
      </c>
      <c r="AS1191" s="47">
        <f t="shared" si="1149"/>
        <v>190</v>
      </c>
      <c r="AT1191" s="47">
        <f t="shared" si="1150"/>
        <v>174</v>
      </c>
      <c r="AU1191" s="47">
        <f t="shared" si="1151"/>
        <v>168</v>
      </c>
      <c r="AV1191" s="47">
        <f t="shared" si="1152"/>
        <v>161</v>
      </c>
      <c r="AW1191" s="47">
        <f t="shared" si="1153"/>
        <v>158</v>
      </c>
      <c r="AX1191" s="47">
        <f t="shared" si="1154"/>
        <v>159</v>
      </c>
      <c r="AY1191" s="47">
        <f t="shared" si="1155"/>
        <v>157</v>
      </c>
      <c r="AZ1191" s="47" t="str">
        <f t="shared" si="1156"/>
        <v>NA</v>
      </c>
      <c r="BA1191" s="47" t="str">
        <f t="shared" si="1157"/>
        <v>NA</v>
      </c>
      <c r="BB1191" s="47" t="str">
        <f t="shared" si="1158"/>
        <v>NA</v>
      </c>
      <c r="BC1191" s="47" t="str">
        <f t="shared" si="1159"/>
        <v>NA</v>
      </c>
      <c r="BD1191" s="47">
        <f t="shared" si="1160"/>
        <v>159</v>
      </c>
      <c r="BE1191" s="47">
        <f t="shared" si="1161"/>
        <v>159</v>
      </c>
    </row>
    <row r="1192" spans="1:57" s="36" customFormat="1" ht="15" customHeight="1" thickBot="1" x14ac:dyDescent="0.3">
      <c r="A1192" s="99" t="s">
        <v>2129</v>
      </c>
      <c r="B1192" s="164" t="s">
        <v>936</v>
      </c>
      <c r="C1192" s="100" t="s">
        <v>1131</v>
      </c>
      <c r="D1192" s="101"/>
      <c r="E1192" s="101"/>
      <c r="F1192" s="101"/>
      <c r="G1192" s="101"/>
      <c r="H1192" s="101"/>
      <c r="I1192" s="101"/>
      <c r="J1192" s="101"/>
      <c r="K1192" s="101"/>
      <c r="L1192" s="101"/>
      <c r="M1192" s="101"/>
      <c r="N1192" s="101"/>
      <c r="O1192" s="101"/>
      <c r="P1192" s="101"/>
      <c r="Q1192" s="101"/>
      <c r="R1192" s="101"/>
      <c r="S1192" s="101"/>
      <c r="T1192" s="102"/>
      <c r="U1192" s="102"/>
      <c r="V1192" s="103"/>
      <c r="W1192" s="103">
        <v>17049</v>
      </c>
      <c r="X1192" s="103">
        <v>19226</v>
      </c>
      <c r="Y1192" s="103"/>
      <c r="Z1192" s="103"/>
      <c r="AA1192" s="67"/>
      <c r="AB1192" s="67"/>
      <c r="AC1192" s="147"/>
      <c r="AD1192" s="147"/>
      <c r="AE1192" s="104" t="str">
        <f t="shared" si="1135"/>
        <v>NA</v>
      </c>
      <c r="AF1192" s="104" t="str">
        <f t="shared" si="1136"/>
        <v>NA</v>
      </c>
      <c r="AG1192" s="104" t="str">
        <f t="shared" si="1137"/>
        <v>NA</v>
      </c>
      <c r="AH1192" s="104" t="str">
        <f t="shared" si="1138"/>
        <v>NA</v>
      </c>
      <c r="AI1192" s="104" t="str">
        <f t="shared" si="1139"/>
        <v>NA</v>
      </c>
      <c r="AJ1192" s="104" t="str">
        <f t="shared" si="1140"/>
        <v>NA</v>
      </c>
      <c r="AK1192" s="104" t="str">
        <f t="shared" si="1141"/>
        <v>NA</v>
      </c>
      <c r="AL1192" s="104" t="str">
        <f t="shared" si="1142"/>
        <v>NA</v>
      </c>
      <c r="AM1192" s="104" t="str">
        <f t="shared" si="1143"/>
        <v>NA</v>
      </c>
      <c r="AN1192" s="104" t="str">
        <f t="shared" si="1144"/>
        <v>NA</v>
      </c>
      <c r="AO1192" s="104" t="str">
        <f t="shared" si="1145"/>
        <v>NA</v>
      </c>
      <c r="AP1192" s="104" t="str">
        <f t="shared" si="1146"/>
        <v>NA</v>
      </c>
      <c r="AQ1192" s="104" t="str">
        <f t="shared" si="1147"/>
        <v>NA</v>
      </c>
      <c r="AR1192" s="104" t="str">
        <f t="shared" si="1148"/>
        <v>NA</v>
      </c>
      <c r="AS1192" s="104" t="str">
        <f t="shared" si="1149"/>
        <v>NA</v>
      </c>
      <c r="AT1192" s="104" t="str">
        <f t="shared" si="1150"/>
        <v>NA</v>
      </c>
      <c r="AU1192" s="104" t="str">
        <f t="shared" si="1151"/>
        <v>NA</v>
      </c>
      <c r="AV1192" s="104" t="str">
        <f t="shared" si="1152"/>
        <v>NA</v>
      </c>
      <c r="AW1192" s="104" t="str">
        <f t="shared" si="1153"/>
        <v>NA</v>
      </c>
      <c r="AX1192" s="104">
        <f t="shared" si="1154"/>
        <v>687</v>
      </c>
      <c r="AY1192" s="104">
        <f t="shared" si="1155"/>
        <v>688</v>
      </c>
      <c r="AZ1192" s="104" t="str">
        <f t="shared" si="1156"/>
        <v>NA</v>
      </c>
      <c r="BA1192" s="104" t="str">
        <f t="shared" si="1157"/>
        <v>NA</v>
      </c>
      <c r="BB1192" s="47" t="str">
        <f t="shared" si="1158"/>
        <v>NA</v>
      </c>
      <c r="BC1192" s="47" t="str">
        <f t="shared" si="1159"/>
        <v>NA</v>
      </c>
      <c r="BD1192" s="47" t="str">
        <f t="shared" si="1160"/>
        <v>NA</v>
      </c>
      <c r="BE1192" s="47" t="str">
        <f t="shared" si="1161"/>
        <v>NA</v>
      </c>
    </row>
    <row r="1193" spans="1:57" s="36" customFormat="1" ht="15" customHeight="1" x14ac:dyDescent="0.25">
      <c r="A1193" s="54" t="s">
        <v>469</v>
      </c>
      <c r="B1193" s="8" t="s">
        <v>936</v>
      </c>
      <c r="C1193" s="81" t="s">
        <v>1131</v>
      </c>
      <c r="D1193" s="37"/>
      <c r="E1193" s="37"/>
      <c r="F1193" s="37"/>
      <c r="G1193" s="37"/>
      <c r="H1193" s="37"/>
      <c r="I1193" s="37"/>
      <c r="J1193" s="37"/>
      <c r="K1193" s="37"/>
      <c r="L1193" s="37"/>
      <c r="M1193" s="37"/>
      <c r="N1193" s="37"/>
      <c r="O1193" s="37"/>
      <c r="P1193" s="37"/>
      <c r="Q1193" s="37"/>
      <c r="R1193" s="37"/>
      <c r="S1193" s="37"/>
      <c r="T1193" s="66"/>
      <c r="U1193" s="62">
        <v>10767</v>
      </c>
      <c r="V1193" s="67">
        <v>10454</v>
      </c>
      <c r="W1193" s="67"/>
      <c r="X1193" s="67"/>
      <c r="Y1193" s="67"/>
      <c r="Z1193" s="67"/>
      <c r="AA1193" s="67"/>
      <c r="AB1193" s="67"/>
      <c r="AC1193" s="147"/>
      <c r="AD1193" s="147"/>
      <c r="AE1193" s="47" t="str">
        <f t="shared" si="1135"/>
        <v>NA</v>
      </c>
      <c r="AF1193" s="47" t="str">
        <f t="shared" si="1136"/>
        <v>NA</v>
      </c>
      <c r="AG1193" s="47" t="str">
        <f t="shared" si="1137"/>
        <v>NA</v>
      </c>
      <c r="AH1193" s="47" t="str">
        <f t="shared" si="1138"/>
        <v>NA</v>
      </c>
      <c r="AI1193" s="47" t="str">
        <f t="shared" si="1139"/>
        <v>NA</v>
      </c>
      <c r="AJ1193" s="47" t="str">
        <f t="shared" si="1140"/>
        <v>NA</v>
      </c>
      <c r="AK1193" s="47" t="str">
        <f t="shared" si="1141"/>
        <v>NA</v>
      </c>
      <c r="AL1193" s="47" t="str">
        <f t="shared" si="1142"/>
        <v>NA</v>
      </c>
      <c r="AM1193" s="47" t="str">
        <f t="shared" si="1143"/>
        <v>NA</v>
      </c>
      <c r="AN1193" s="47" t="str">
        <f t="shared" si="1144"/>
        <v>NA</v>
      </c>
      <c r="AO1193" s="47" t="str">
        <f t="shared" si="1145"/>
        <v>NA</v>
      </c>
      <c r="AP1193" s="47" t="str">
        <f t="shared" si="1146"/>
        <v>NA</v>
      </c>
      <c r="AQ1193" s="47" t="str">
        <f t="shared" si="1147"/>
        <v>NA</v>
      </c>
      <c r="AR1193" s="47" t="str">
        <f t="shared" si="1148"/>
        <v>NA</v>
      </c>
      <c r="AS1193" s="47" t="str">
        <f t="shared" si="1149"/>
        <v>NA</v>
      </c>
      <c r="AT1193" s="47" t="str">
        <f t="shared" si="1150"/>
        <v>NA</v>
      </c>
      <c r="AU1193" s="47" t="str">
        <f t="shared" si="1151"/>
        <v>NA</v>
      </c>
      <c r="AV1193" s="47" t="e">
        <f t="shared" si="1152"/>
        <v>#N/A</v>
      </c>
      <c r="AW1193" s="47">
        <f t="shared" si="1153"/>
        <v>850</v>
      </c>
      <c r="AX1193" s="47" t="str">
        <f t="shared" si="1154"/>
        <v>NA</v>
      </c>
      <c r="AY1193" s="47" t="str">
        <f t="shared" si="1155"/>
        <v>NA</v>
      </c>
      <c r="AZ1193" s="47" t="str">
        <f t="shared" si="1156"/>
        <v>NA</v>
      </c>
      <c r="BA1193" s="47" t="str">
        <f t="shared" si="1157"/>
        <v>NA</v>
      </c>
      <c r="BB1193" s="47" t="str">
        <f t="shared" si="1158"/>
        <v>NA</v>
      </c>
      <c r="BC1193" s="47" t="str">
        <f t="shared" si="1159"/>
        <v>NA</v>
      </c>
      <c r="BD1193" s="47" t="str">
        <f t="shared" si="1160"/>
        <v>NA</v>
      </c>
      <c r="BE1193" s="47" t="str">
        <f t="shared" si="1161"/>
        <v>NA</v>
      </c>
    </row>
    <row r="1194" spans="1:57" s="36" customFormat="1" ht="15" customHeight="1" x14ac:dyDescent="0.25">
      <c r="A1194" s="54" t="s">
        <v>703</v>
      </c>
      <c r="B1194" s="8" t="s">
        <v>929</v>
      </c>
      <c r="C1194" s="81" t="s">
        <v>2226</v>
      </c>
      <c r="D1194" s="37"/>
      <c r="E1194" s="37"/>
      <c r="F1194" s="37"/>
      <c r="G1194" s="37"/>
      <c r="H1194" s="37">
        <v>288388</v>
      </c>
      <c r="I1194" s="37">
        <v>307913</v>
      </c>
      <c r="J1194" s="37">
        <v>396964</v>
      </c>
      <c r="K1194" s="37">
        <v>533164</v>
      </c>
      <c r="L1194" s="37">
        <v>712374</v>
      </c>
      <c r="M1194" s="37">
        <v>765636</v>
      </c>
      <c r="N1194" s="37">
        <v>961103</v>
      </c>
      <c r="O1194" s="37">
        <v>775050</v>
      </c>
      <c r="P1194" s="37">
        <v>790661</v>
      </c>
      <c r="Q1194" s="37">
        <v>788774</v>
      </c>
      <c r="R1194" s="37">
        <v>966124</v>
      </c>
      <c r="S1194" s="37">
        <v>1201517</v>
      </c>
      <c r="T1194" s="66">
        <v>1414513</v>
      </c>
      <c r="U1194" s="62">
        <v>1763764</v>
      </c>
      <c r="V1194" s="67">
        <v>1838537</v>
      </c>
      <c r="W1194" s="67">
        <v>1145788</v>
      </c>
      <c r="X1194" s="67">
        <v>1318427</v>
      </c>
      <c r="Y1194" s="67"/>
      <c r="Z1194" s="67"/>
      <c r="AA1194" s="154">
        <v>1593137</v>
      </c>
      <c r="AB1194" s="154">
        <v>1820631</v>
      </c>
      <c r="AC1194" s="147">
        <v>1726051</v>
      </c>
      <c r="AD1194" s="147">
        <v>1639348</v>
      </c>
      <c r="AE1194" s="47" t="str">
        <f t="shared" si="1135"/>
        <v>NA</v>
      </c>
      <c r="AF1194" s="47" t="str">
        <f t="shared" si="1136"/>
        <v>NA</v>
      </c>
      <c r="AG1194" s="47" t="str">
        <f t="shared" si="1137"/>
        <v>NA</v>
      </c>
      <c r="AH1194" s="47" t="str">
        <f t="shared" si="1138"/>
        <v>NA</v>
      </c>
      <c r="AI1194" s="47" t="e">
        <f t="shared" si="1139"/>
        <v>#N/A</v>
      </c>
      <c r="AJ1194" s="47" t="e">
        <f t="shared" si="1140"/>
        <v>#N/A</v>
      </c>
      <c r="AK1194" s="47" t="e">
        <f t="shared" si="1141"/>
        <v>#N/A</v>
      </c>
      <c r="AL1194" s="47" t="e">
        <f t="shared" si="1142"/>
        <v>#N/A</v>
      </c>
      <c r="AM1194" s="47" t="e">
        <f t="shared" si="1143"/>
        <v>#N/A</v>
      </c>
      <c r="AN1194" s="47" t="e">
        <f t="shared" si="1144"/>
        <v>#N/A</v>
      </c>
      <c r="AO1194" s="47" t="e">
        <f t="shared" si="1145"/>
        <v>#N/A</v>
      </c>
      <c r="AP1194" s="47" t="e">
        <f t="shared" si="1146"/>
        <v>#N/A</v>
      </c>
      <c r="AQ1194" s="47" t="e">
        <f t="shared" si="1147"/>
        <v>#N/A</v>
      </c>
      <c r="AR1194" s="47" t="e">
        <f t="shared" si="1148"/>
        <v>#N/A</v>
      </c>
      <c r="AS1194" s="47" t="e">
        <f t="shared" si="1149"/>
        <v>#N/A</v>
      </c>
      <c r="AT1194" s="47" t="e">
        <f t="shared" si="1150"/>
        <v>#N/A</v>
      </c>
      <c r="AU1194" s="47" t="e">
        <f t="shared" si="1151"/>
        <v>#N/A</v>
      </c>
      <c r="AV1194" s="47" t="e">
        <f t="shared" si="1152"/>
        <v>#N/A</v>
      </c>
      <c r="AW1194" s="47" t="e">
        <f t="shared" si="1153"/>
        <v>#N/A</v>
      </c>
      <c r="AX1194" s="47" t="e">
        <f t="shared" si="1154"/>
        <v>#N/A</v>
      </c>
      <c r="AY1194" s="47" t="e">
        <f t="shared" si="1155"/>
        <v>#N/A</v>
      </c>
      <c r="AZ1194" s="47" t="str">
        <f t="shared" si="1156"/>
        <v>NA</v>
      </c>
      <c r="BA1194" s="47" t="str">
        <f t="shared" si="1157"/>
        <v>NA</v>
      </c>
      <c r="BB1194" s="47">
        <f t="shared" si="1158"/>
        <v>49</v>
      </c>
      <c r="BC1194" s="47">
        <f t="shared" si="1159"/>
        <v>49</v>
      </c>
      <c r="BD1194" s="47">
        <f t="shared" si="1160"/>
        <v>54</v>
      </c>
      <c r="BE1194" s="47">
        <f t="shared" si="1161"/>
        <v>54</v>
      </c>
    </row>
    <row r="1195" spans="1:57" s="36" customFormat="1" ht="15" customHeight="1" x14ac:dyDescent="0.25">
      <c r="A1195" s="54" t="s">
        <v>707</v>
      </c>
      <c r="B1195" s="8" t="s">
        <v>929</v>
      </c>
      <c r="C1195" s="81" t="s">
        <v>2226</v>
      </c>
      <c r="D1195" s="37"/>
      <c r="E1195" s="37"/>
      <c r="F1195" s="37"/>
      <c r="G1195" s="37"/>
      <c r="H1195" s="37">
        <v>155915</v>
      </c>
      <c r="I1195" s="37">
        <v>245706</v>
      </c>
      <c r="J1195" s="37">
        <v>292251</v>
      </c>
      <c r="K1195" s="37">
        <v>348044</v>
      </c>
      <c r="L1195" s="37">
        <v>412655</v>
      </c>
      <c r="M1195" s="37">
        <v>423315</v>
      </c>
      <c r="N1195" s="37">
        <v>479060</v>
      </c>
      <c r="O1195" s="37">
        <v>449995</v>
      </c>
      <c r="P1195" s="37">
        <v>459859</v>
      </c>
      <c r="Q1195" s="37">
        <v>458636</v>
      </c>
      <c r="R1195" s="37">
        <v>523580</v>
      </c>
      <c r="S1195" s="37">
        <v>619262</v>
      </c>
      <c r="T1195" s="66">
        <v>772245</v>
      </c>
      <c r="U1195" s="62">
        <v>1013532</v>
      </c>
      <c r="V1195" s="67">
        <v>1068981</v>
      </c>
      <c r="W1195" s="67">
        <v>775748</v>
      </c>
      <c r="X1195" s="67">
        <v>894896</v>
      </c>
      <c r="Y1195" s="67"/>
      <c r="Z1195" s="67"/>
      <c r="AA1195" s="154">
        <v>1061764</v>
      </c>
      <c r="AB1195" s="154">
        <v>1263632</v>
      </c>
      <c r="AC1195" s="147">
        <v>1167228</v>
      </c>
      <c r="AD1195" s="147">
        <v>1141520</v>
      </c>
      <c r="AE1195" s="47" t="str">
        <f t="shared" si="1135"/>
        <v>NA</v>
      </c>
      <c r="AF1195" s="47" t="str">
        <f t="shared" si="1136"/>
        <v>NA</v>
      </c>
      <c r="AG1195" s="47" t="str">
        <f t="shared" si="1137"/>
        <v>NA</v>
      </c>
      <c r="AH1195" s="47" t="str">
        <f t="shared" si="1138"/>
        <v>NA</v>
      </c>
      <c r="AI1195" s="47" t="e">
        <f t="shared" si="1139"/>
        <v>#N/A</v>
      </c>
      <c r="AJ1195" s="47" t="e">
        <f t="shared" si="1140"/>
        <v>#N/A</v>
      </c>
      <c r="AK1195" s="47" t="e">
        <f t="shared" si="1141"/>
        <v>#N/A</v>
      </c>
      <c r="AL1195" s="47" t="e">
        <f t="shared" si="1142"/>
        <v>#N/A</v>
      </c>
      <c r="AM1195" s="47" t="e">
        <f t="shared" si="1143"/>
        <v>#N/A</v>
      </c>
      <c r="AN1195" s="47" t="e">
        <f t="shared" si="1144"/>
        <v>#N/A</v>
      </c>
      <c r="AO1195" s="47" t="e">
        <f t="shared" si="1145"/>
        <v>#N/A</v>
      </c>
      <c r="AP1195" s="47" t="e">
        <f t="shared" si="1146"/>
        <v>#N/A</v>
      </c>
      <c r="AQ1195" s="47" t="e">
        <f t="shared" si="1147"/>
        <v>#N/A</v>
      </c>
      <c r="AR1195" s="47" t="e">
        <f t="shared" si="1148"/>
        <v>#N/A</v>
      </c>
      <c r="AS1195" s="47" t="e">
        <f t="shared" si="1149"/>
        <v>#N/A</v>
      </c>
      <c r="AT1195" s="47" t="e">
        <f t="shared" si="1150"/>
        <v>#N/A</v>
      </c>
      <c r="AU1195" s="47" t="e">
        <f t="shared" si="1151"/>
        <v>#N/A</v>
      </c>
      <c r="AV1195" s="47" t="e">
        <f t="shared" si="1152"/>
        <v>#N/A</v>
      </c>
      <c r="AW1195" s="47" t="e">
        <f t="shared" si="1153"/>
        <v>#N/A</v>
      </c>
      <c r="AX1195" s="47" t="e">
        <f t="shared" si="1154"/>
        <v>#N/A</v>
      </c>
      <c r="AY1195" s="47" t="e">
        <f t="shared" si="1155"/>
        <v>#N/A</v>
      </c>
      <c r="AZ1195" s="47" t="str">
        <f t="shared" si="1156"/>
        <v>NA</v>
      </c>
      <c r="BA1195" s="47" t="str">
        <f t="shared" si="1157"/>
        <v>NA</v>
      </c>
      <c r="BB1195" s="47">
        <f t="shared" si="1158"/>
        <v>73</v>
      </c>
      <c r="BC1195" s="47">
        <f t="shared" si="1159"/>
        <v>70</v>
      </c>
      <c r="BD1195" s="47">
        <f t="shared" si="1160"/>
        <v>80</v>
      </c>
      <c r="BE1195" s="47">
        <f t="shared" si="1161"/>
        <v>78</v>
      </c>
    </row>
    <row r="1196" spans="1:57" s="36" customFormat="1" ht="15" customHeight="1" x14ac:dyDescent="0.25">
      <c r="A1196" s="54" t="s">
        <v>751</v>
      </c>
      <c r="B1196" s="8" t="s">
        <v>929</v>
      </c>
      <c r="C1196" s="81" t="s">
        <v>2226</v>
      </c>
      <c r="D1196" s="37"/>
      <c r="E1196" s="37"/>
      <c r="F1196" s="37"/>
      <c r="G1196" s="37"/>
      <c r="H1196" s="37"/>
      <c r="I1196" s="37">
        <v>297610</v>
      </c>
      <c r="J1196" s="37">
        <v>343288</v>
      </c>
      <c r="K1196" s="37">
        <v>383045</v>
      </c>
      <c r="L1196" s="37">
        <v>420935</v>
      </c>
      <c r="M1196" s="37">
        <v>434156</v>
      </c>
      <c r="N1196" s="37">
        <v>522108</v>
      </c>
      <c r="O1196" s="37">
        <v>512878</v>
      </c>
      <c r="P1196" s="37">
        <v>520659</v>
      </c>
      <c r="Q1196" s="37">
        <v>530610</v>
      </c>
      <c r="R1196" s="37">
        <v>576106</v>
      </c>
      <c r="S1196" s="37">
        <v>641028</v>
      </c>
      <c r="T1196" s="66">
        <v>729766</v>
      </c>
      <c r="U1196" s="62">
        <v>863405</v>
      </c>
      <c r="V1196" s="67">
        <v>943540</v>
      </c>
      <c r="W1196" s="67">
        <v>669791</v>
      </c>
      <c r="X1196" s="67">
        <v>786342</v>
      </c>
      <c r="Y1196" s="67"/>
      <c r="Z1196" s="67"/>
      <c r="AA1196" s="154">
        <v>1056781</v>
      </c>
      <c r="AB1196" s="154">
        <v>1228590</v>
      </c>
      <c r="AC1196" s="147">
        <v>1155644</v>
      </c>
      <c r="AD1196" s="147">
        <v>1121053</v>
      </c>
      <c r="AE1196" s="47" t="str">
        <f t="shared" si="1135"/>
        <v>NA</v>
      </c>
      <c r="AF1196" s="47" t="str">
        <f t="shared" si="1136"/>
        <v>NA</v>
      </c>
      <c r="AG1196" s="47" t="str">
        <f t="shared" si="1137"/>
        <v>NA</v>
      </c>
      <c r="AH1196" s="47" t="str">
        <f t="shared" si="1138"/>
        <v>NA</v>
      </c>
      <c r="AI1196" s="47" t="str">
        <f t="shared" si="1139"/>
        <v>NA</v>
      </c>
      <c r="AJ1196" s="47" t="e">
        <f t="shared" si="1140"/>
        <v>#N/A</v>
      </c>
      <c r="AK1196" s="47" t="e">
        <f t="shared" si="1141"/>
        <v>#N/A</v>
      </c>
      <c r="AL1196" s="47" t="e">
        <f t="shared" si="1142"/>
        <v>#N/A</v>
      </c>
      <c r="AM1196" s="47" t="e">
        <f t="shared" si="1143"/>
        <v>#N/A</v>
      </c>
      <c r="AN1196" s="47" t="e">
        <f t="shared" si="1144"/>
        <v>#N/A</v>
      </c>
      <c r="AO1196" s="47" t="e">
        <f t="shared" si="1145"/>
        <v>#N/A</v>
      </c>
      <c r="AP1196" s="47" t="e">
        <f t="shared" si="1146"/>
        <v>#N/A</v>
      </c>
      <c r="AQ1196" s="47" t="e">
        <f t="shared" si="1147"/>
        <v>#N/A</v>
      </c>
      <c r="AR1196" s="47" t="e">
        <f t="shared" si="1148"/>
        <v>#N/A</v>
      </c>
      <c r="AS1196" s="47" t="e">
        <f t="shared" si="1149"/>
        <v>#N/A</v>
      </c>
      <c r="AT1196" s="47" t="e">
        <f t="shared" si="1150"/>
        <v>#N/A</v>
      </c>
      <c r="AU1196" s="47" t="e">
        <f t="shared" si="1151"/>
        <v>#N/A</v>
      </c>
      <c r="AV1196" s="47" t="e">
        <f t="shared" si="1152"/>
        <v>#N/A</v>
      </c>
      <c r="AW1196" s="47" t="e">
        <f t="shared" si="1153"/>
        <v>#N/A</v>
      </c>
      <c r="AX1196" s="47" t="e">
        <f t="shared" si="1154"/>
        <v>#N/A</v>
      </c>
      <c r="AY1196" s="47" t="e">
        <f t="shared" si="1155"/>
        <v>#N/A</v>
      </c>
      <c r="AZ1196" s="47" t="str">
        <f t="shared" si="1156"/>
        <v>NA</v>
      </c>
      <c r="BA1196" s="47" t="str">
        <f t="shared" si="1157"/>
        <v>NA</v>
      </c>
      <c r="BB1196" s="47">
        <f t="shared" si="1158"/>
        <v>75</v>
      </c>
      <c r="BC1196" s="47">
        <f t="shared" si="1159"/>
        <v>73</v>
      </c>
      <c r="BD1196" s="47">
        <f t="shared" si="1160"/>
        <v>83</v>
      </c>
      <c r="BE1196" s="47">
        <f t="shared" si="1161"/>
        <v>82</v>
      </c>
    </row>
    <row r="1197" spans="1:57" s="36" customFormat="1" ht="15" customHeight="1" x14ac:dyDescent="0.25">
      <c r="A1197" s="54" t="s">
        <v>708</v>
      </c>
      <c r="B1197" s="8" t="s">
        <v>929</v>
      </c>
      <c r="C1197" s="81" t="s">
        <v>2226</v>
      </c>
      <c r="D1197" s="37"/>
      <c r="E1197" s="37"/>
      <c r="F1197" s="37"/>
      <c r="G1197" s="37"/>
      <c r="H1197" s="37"/>
      <c r="I1197" s="37"/>
      <c r="J1197" s="37"/>
      <c r="K1197" s="37"/>
      <c r="L1197" s="37"/>
      <c r="M1197" s="37"/>
      <c r="N1197" s="37">
        <v>340441</v>
      </c>
      <c r="O1197" s="37">
        <v>325881</v>
      </c>
      <c r="P1197" s="37">
        <v>336006</v>
      </c>
      <c r="Q1197" s="37">
        <v>376499</v>
      </c>
      <c r="R1197" s="37">
        <v>430087</v>
      </c>
      <c r="S1197" s="37">
        <v>484800</v>
      </c>
      <c r="T1197" s="66">
        <v>557722</v>
      </c>
      <c r="U1197" s="62">
        <v>722539</v>
      </c>
      <c r="V1197" s="67">
        <v>767413</v>
      </c>
      <c r="W1197" s="67">
        <v>550074</v>
      </c>
      <c r="X1197" s="67">
        <v>654330</v>
      </c>
      <c r="Y1197" s="67"/>
      <c r="Z1197" s="67"/>
      <c r="AA1197" s="154">
        <v>848428</v>
      </c>
      <c r="AB1197" s="154">
        <v>955287</v>
      </c>
      <c r="AC1197" s="147">
        <v>935500</v>
      </c>
      <c r="AD1197" s="147">
        <v>906250</v>
      </c>
      <c r="AE1197" s="47" t="str">
        <f t="shared" si="1135"/>
        <v>NA</v>
      </c>
      <c r="AF1197" s="47" t="str">
        <f t="shared" si="1136"/>
        <v>NA</v>
      </c>
      <c r="AG1197" s="47" t="str">
        <f t="shared" si="1137"/>
        <v>NA</v>
      </c>
      <c r="AH1197" s="47" t="str">
        <f t="shared" si="1138"/>
        <v>NA</v>
      </c>
      <c r="AI1197" s="47" t="str">
        <f t="shared" si="1139"/>
        <v>NA</v>
      </c>
      <c r="AJ1197" s="47" t="str">
        <f t="shared" si="1140"/>
        <v>NA</v>
      </c>
      <c r="AK1197" s="47" t="str">
        <f t="shared" si="1141"/>
        <v>NA</v>
      </c>
      <c r="AL1197" s="47" t="str">
        <f t="shared" si="1142"/>
        <v>NA</v>
      </c>
      <c r="AM1197" s="47" t="str">
        <f t="shared" si="1143"/>
        <v>NA</v>
      </c>
      <c r="AN1197" s="47" t="str">
        <f t="shared" si="1144"/>
        <v>NA</v>
      </c>
      <c r="AO1197" s="47" t="e">
        <f t="shared" si="1145"/>
        <v>#N/A</v>
      </c>
      <c r="AP1197" s="47" t="e">
        <f t="shared" si="1146"/>
        <v>#N/A</v>
      </c>
      <c r="AQ1197" s="47" t="e">
        <f t="shared" si="1147"/>
        <v>#N/A</v>
      </c>
      <c r="AR1197" s="47" t="e">
        <f t="shared" si="1148"/>
        <v>#N/A</v>
      </c>
      <c r="AS1197" s="47" t="e">
        <f t="shared" si="1149"/>
        <v>#N/A</v>
      </c>
      <c r="AT1197" s="47" t="e">
        <f t="shared" si="1150"/>
        <v>#N/A</v>
      </c>
      <c r="AU1197" s="47" t="e">
        <f t="shared" si="1151"/>
        <v>#N/A</v>
      </c>
      <c r="AV1197" s="47" t="e">
        <f t="shared" si="1152"/>
        <v>#N/A</v>
      </c>
      <c r="AW1197" s="47" t="e">
        <f t="shared" si="1153"/>
        <v>#N/A</v>
      </c>
      <c r="AX1197" s="47" t="e">
        <f t="shared" si="1154"/>
        <v>#N/A</v>
      </c>
      <c r="AY1197" s="47" t="e">
        <f t="shared" si="1155"/>
        <v>#N/A</v>
      </c>
      <c r="AZ1197" s="47" t="str">
        <f t="shared" si="1156"/>
        <v>NA</v>
      </c>
      <c r="BA1197" s="47" t="str">
        <f t="shared" si="1157"/>
        <v>NA</v>
      </c>
      <c r="BB1197" s="47">
        <f t="shared" si="1158"/>
        <v>97</v>
      </c>
      <c r="BC1197" s="47">
        <f t="shared" si="1159"/>
        <v>96</v>
      </c>
      <c r="BD1197" s="47">
        <f t="shared" si="1160"/>
        <v>101</v>
      </c>
      <c r="BE1197" s="47">
        <f t="shared" si="1161"/>
        <v>102</v>
      </c>
    </row>
    <row r="1198" spans="1:57" s="36" customFormat="1" ht="15" customHeight="1" x14ac:dyDescent="0.25">
      <c r="A1198" s="54" t="s">
        <v>32</v>
      </c>
      <c r="B1198" s="8" t="s">
        <v>945</v>
      </c>
      <c r="C1198" s="81" t="s">
        <v>2226</v>
      </c>
      <c r="D1198" s="37"/>
      <c r="E1198" s="37"/>
      <c r="F1198" s="37"/>
      <c r="G1198" s="37"/>
      <c r="H1198" s="37"/>
      <c r="I1198" s="37"/>
      <c r="J1198" s="37">
        <v>20735</v>
      </c>
      <c r="K1198" s="37">
        <v>26090</v>
      </c>
      <c r="L1198" s="98">
        <f>((N1198-K1198)/3)+K1198</f>
        <v>28473.333333333332</v>
      </c>
      <c r="M1198" s="98">
        <f>((N1198-K1198)/3)+L1198</f>
        <v>30856.666666666664</v>
      </c>
      <c r="N1198" s="37">
        <v>33240</v>
      </c>
      <c r="O1198" s="37">
        <v>266712</v>
      </c>
      <c r="P1198" s="37">
        <v>272956</v>
      </c>
      <c r="Q1198" s="37">
        <v>302865</v>
      </c>
      <c r="R1198" s="37">
        <v>350040</v>
      </c>
      <c r="S1198" s="37">
        <v>432061</v>
      </c>
      <c r="T1198" s="66">
        <v>501804</v>
      </c>
      <c r="U1198" s="62">
        <v>614739</v>
      </c>
      <c r="V1198" s="67">
        <v>624547</v>
      </c>
      <c r="W1198" s="67"/>
      <c r="X1198" s="67"/>
      <c r="Y1198" s="67"/>
      <c r="Z1198" s="67"/>
      <c r="AA1198" s="154">
        <v>658891</v>
      </c>
      <c r="AB1198" s="154">
        <v>755140</v>
      </c>
      <c r="AC1198" s="147">
        <v>720789</v>
      </c>
      <c r="AD1198" s="147">
        <v>723698</v>
      </c>
      <c r="AE1198" s="47" t="str">
        <f t="shared" si="1135"/>
        <v>NA</v>
      </c>
      <c r="AF1198" s="47" t="str">
        <f t="shared" si="1136"/>
        <v>NA</v>
      </c>
      <c r="AG1198" s="47" t="str">
        <f t="shared" si="1137"/>
        <v>NA</v>
      </c>
      <c r="AH1198" s="47" t="str">
        <f t="shared" si="1138"/>
        <v>NA</v>
      </c>
      <c r="AI1198" s="47" t="str">
        <f t="shared" si="1139"/>
        <v>NA</v>
      </c>
      <c r="AJ1198" s="47" t="str">
        <f t="shared" si="1140"/>
        <v>NA</v>
      </c>
      <c r="AK1198" s="47" t="e">
        <f t="shared" si="1141"/>
        <v>#N/A</v>
      </c>
      <c r="AL1198" s="47" t="e">
        <f t="shared" si="1142"/>
        <v>#N/A</v>
      </c>
      <c r="AM1198" s="47" t="e">
        <f t="shared" si="1143"/>
        <v>#N/A</v>
      </c>
      <c r="AN1198" s="47" t="e">
        <f t="shared" si="1144"/>
        <v>#N/A</v>
      </c>
      <c r="AO1198" s="47" t="e">
        <f t="shared" si="1145"/>
        <v>#N/A</v>
      </c>
      <c r="AP1198" s="47" t="e">
        <f t="shared" si="1146"/>
        <v>#N/A</v>
      </c>
      <c r="AQ1198" s="47" t="e">
        <f t="shared" si="1147"/>
        <v>#N/A</v>
      </c>
      <c r="AR1198" s="47" t="e">
        <f t="shared" si="1148"/>
        <v>#N/A</v>
      </c>
      <c r="AS1198" s="47" t="e">
        <f t="shared" si="1149"/>
        <v>#N/A</v>
      </c>
      <c r="AT1198" s="47" t="e">
        <f t="shared" si="1150"/>
        <v>#N/A</v>
      </c>
      <c r="AU1198" s="47" t="e">
        <f t="shared" si="1151"/>
        <v>#N/A</v>
      </c>
      <c r="AV1198" s="47" t="e">
        <f t="shared" si="1152"/>
        <v>#N/A</v>
      </c>
      <c r="AW1198" s="47" t="e">
        <f t="shared" si="1153"/>
        <v>#N/A</v>
      </c>
      <c r="AX1198" s="47" t="str">
        <f t="shared" si="1154"/>
        <v>NA</v>
      </c>
      <c r="AY1198" s="47" t="str">
        <f t="shared" si="1155"/>
        <v>NA</v>
      </c>
      <c r="AZ1198" s="47" t="str">
        <f t="shared" si="1156"/>
        <v>NA</v>
      </c>
      <c r="BA1198" s="47" t="str">
        <f t="shared" si="1157"/>
        <v>NA</v>
      </c>
      <c r="BB1198" s="47">
        <f t="shared" si="1158"/>
        <v>127</v>
      </c>
      <c r="BC1198" s="47">
        <f t="shared" si="1159"/>
        <v>125</v>
      </c>
      <c r="BD1198" s="47">
        <f t="shared" si="1160"/>
        <v>135</v>
      </c>
      <c r="BE1198" s="47">
        <f t="shared" si="1161"/>
        <v>128</v>
      </c>
    </row>
    <row r="1199" spans="1:57" s="36" customFormat="1" ht="15" customHeight="1" x14ac:dyDescent="0.25">
      <c r="A1199" s="54" t="s">
        <v>1011</v>
      </c>
      <c r="B1199" s="8" t="s">
        <v>929</v>
      </c>
      <c r="C1199" s="81" t="s">
        <v>2226</v>
      </c>
      <c r="D1199" s="37"/>
      <c r="E1199" s="37"/>
      <c r="F1199" s="37"/>
      <c r="G1199" s="37"/>
      <c r="H1199" s="37"/>
      <c r="I1199" s="37"/>
      <c r="J1199" s="37"/>
      <c r="K1199" s="37"/>
      <c r="L1199" s="37"/>
      <c r="M1199" s="37"/>
      <c r="N1199" s="37"/>
      <c r="O1199" s="37"/>
      <c r="P1199" s="37"/>
      <c r="Q1199" s="37"/>
      <c r="R1199" s="37"/>
      <c r="S1199" s="37"/>
      <c r="T1199" s="66"/>
      <c r="U1199" s="62"/>
      <c r="V1199" s="67"/>
      <c r="W1199" s="67">
        <v>348803</v>
      </c>
      <c r="X1199" s="67">
        <v>411239</v>
      </c>
      <c r="Y1199" s="67"/>
      <c r="Z1199" s="67"/>
      <c r="AA1199" s="154">
        <v>513056</v>
      </c>
      <c r="AB1199" s="154">
        <v>578820</v>
      </c>
      <c r="AC1199" s="147">
        <v>539216</v>
      </c>
      <c r="AD1199" s="147">
        <v>510408</v>
      </c>
      <c r="AE1199" s="47" t="str">
        <f t="shared" si="1135"/>
        <v>NA</v>
      </c>
      <c r="AF1199" s="47" t="str">
        <f t="shared" si="1136"/>
        <v>NA</v>
      </c>
      <c r="AG1199" s="47" t="str">
        <f t="shared" si="1137"/>
        <v>NA</v>
      </c>
      <c r="AH1199" s="47" t="str">
        <f t="shared" si="1138"/>
        <v>NA</v>
      </c>
      <c r="AI1199" s="47" t="str">
        <f t="shared" si="1139"/>
        <v>NA</v>
      </c>
      <c r="AJ1199" s="47" t="str">
        <f t="shared" si="1140"/>
        <v>NA</v>
      </c>
      <c r="AK1199" s="47" t="str">
        <f t="shared" si="1141"/>
        <v>NA</v>
      </c>
      <c r="AL1199" s="47" t="str">
        <f t="shared" si="1142"/>
        <v>NA</v>
      </c>
      <c r="AM1199" s="47" t="str">
        <f t="shared" si="1143"/>
        <v>NA</v>
      </c>
      <c r="AN1199" s="47" t="str">
        <f t="shared" si="1144"/>
        <v>NA</v>
      </c>
      <c r="AO1199" s="47" t="str">
        <f t="shared" si="1145"/>
        <v>NA</v>
      </c>
      <c r="AP1199" s="47" t="str">
        <f t="shared" si="1146"/>
        <v>NA</v>
      </c>
      <c r="AQ1199" s="47" t="str">
        <f t="shared" si="1147"/>
        <v>NA</v>
      </c>
      <c r="AR1199" s="47" t="str">
        <f t="shared" si="1148"/>
        <v>NA</v>
      </c>
      <c r="AS1199" s="47" t="str">
        <f t="shared" si="1149"/>
        <v>NA</v>
      </c>
      <c r="AT1199" s="47" t="str">
        <f t="shared" si="1150"/>
        <v>NA</v>
      </c>
      <c r="AU1199" s="47" t="str">
        <f t="shared" si="1151"/>
        <v>NA</v>
      </c>
      <c r="AV1199" s="47" t="str">
        <f t="shared" si="1152"/>
        <v>NA</v>
      </c>
      <c r="AW1199" s="47" t="str">
        <f t="shared" si="1153"/>
        <v>NA</v>
      </c>
      <c r="AX1199" s="47" t="e">
        <f t="shared" si="1154"/>
        <v>#N/A</v>
      </c>
      <c r="AY1199" s="47" t="e">
        <f t="shared" si="1155"/>
        <v>#N/A</v>
      </c>
      <c r="AZ1199" s="47" t="str">
        <f t="shared" si="1156"/>
        <v>NA</v>
      </c>
      <c r="BA1199" s="47" t="str">
        <f t="shared" si="1157"/>
        <v>NA</v>
      </c>
      <c r="BB1199" s="47">
        <f t="shared" si="1158"/>
        <v>157</v>
      </c>
      <c r="BC1199" s="47">
        <f t="shared" si="1159"/>
        <v>157</v>
      </c>
      <c r="BD1199" s="47">
        <f t="shared" si="1160"/>
        <v>170</v>
      </c>
      <c r="BE1199" s="47">
        <f t="shared" si="1161"/>
        <v>170</v>
      </c>
    </row>
    <row r="1200" spans="1:57" s="36" customFormat="1" ht="15" customHeight="1" x14ac:dyDescent="0.25">
      <c r="A1200" s="54" t="s">
        <v>1090</v>
      </c>
      <c r="B1200" s="8" t="s">
        <v>949</v>
      </c>
      <c r="C1200" s="81" t="s">
        <v>2226</v>
      </c>
      <c r="D1200" s="37"/>
      <c r="E1200" s="37"/>
      <c r="F1200" s="37"/>
      <c r="G1200" s="37"/>
      <c r="H1200" s="37"/>
      <c r="I1200" s="37"/>
      <c r="J1200" s="37"/>
      <c r="K1200" s="37"/>
      <c r="L1200" s="37"/>
      <c r="M1200" s="37"/>
      <c r="N1200" s="37"/>
      <c r="O1200" s="37"/>
      <c r="P1200" s="37">
        <v>311240</v>
      </c>
      <c r="Q1200" s="37">
        <v>299883</v>
      </c>
      <c r="R1200" s="37">
        <v>345075</v>
      </c>
      <c r="S1200" s="37">
        <v>380307</v>
      </c>
      <c r="T1200" s="66"/>
      <c r="U1200" s="62"/>
      <c r="V1200" s="67"/>
      <c r="W1200" s="67"/>
      <c r="X1200" s="67"/>
      <c r="Y1200" s="67"/>
      <c r="Z1200" s="67"/>
      <c r="AA1200" s="154">
        <v>481180</v>
      </c>
      <c r="AB1200" s="154">
        <v>549529</v>
      </c>
      <c r="AC1200" s="147">
        <v>551036</v>
      </c>
      <c r="AD1200" s="147">
        <v>520444</v>
      </c>
      <c r="AE1200" s="47" t="str">
        <f t="shared" si="1135"/>
        <v>NA</v>
      </c>
      <c r="AF1200" s="47" t="str">
        <f t="shared" si="1136"/>
        <v>NA</v>
      </c>
      <c r="AG1200" s="47" t="str">
        <f t="shared" si="1137"/>
        <v>NA</v>
      </c>
      <c r="AH1200" s="47" t="str">
        <f t="shared" si="1138"/>
        <v>NA</v>
      </c>
      <c r="AI1200" s="47" t="str">
        <f t="shared" si="1139"/>
        <v>NA</v>
      </c>
      <c r="AJ1200" s="47" t="str">
        <f t="shared" si="1140"/>
        <v>NA</v>
      </c>
      <c r="AK1200" s="47" t="str">
        <f t="shared" si="1141"/>
        <v>NA</v>
      </c>
      <c r="AL1200" s="47" t="str">
        <f t="shared" si="1142"/>
        <v>NA</v>
      </c>
      <c r="AM1200" s="47" t="str">
        <f t="shared" si="1143"/>
        <v>NA</v>
      </c>
      <c r="AN1200" s="47" t="str">
        <f t="shared" si="1144"/>
        <v>NA</v>
      </c>
      <c r="AO1200" s="47" t="str">
        <f t="shared" si="1145"/>
        <v>NA</v>
      </c>
      <c r="AP1200" s="47" t="str">
        <f t="shared" si="1146"/>
        <v>NA</v>
      </c>
      <c r="AQ1200" s="47" t="e">
        <f t="shared" si="1147"/>
        <v>#N/A</v>
      </c>
      <c r="AR1200" s="47" t="e">
        <f t="shared" si="1148"/>
        <v>#N/A</v>
      </c>
      <c r="AS1200" s="47" t="e">
        <f t="shared" si="1149"/>
        <v>#N/A</v>
      </c>
      <c r="AT1200" s="47" t="e">
        <f t="shared" si="1150"/>
        <v>#N/A</v>
      </c>
      <c r="AU1200" s="47" t="str">
        <f t="shared" si="1151"/>
        <v>NA</v>
      </c>
      <c r="AV1200" s="47" t="str">
        <f t="shared" si="1152"/>
        <v>NA</v>
      </c>
      <c r="AW1200" s="47" t="str">
        <f t="shared" si="1153"/>
        <v>NA</v>
      </c>
      <c r="AX1200" s="47" t="str">
        <f t="shared" si="1154"/>
        <v>NA</v>
      </c>
      <c r="AY1200" s="47" t="str">
        <f t="shared" si="1155"/>
        <v>NA</v>
      </c>
      <c r="AZ1200" s="47" t="str">
        <f t="shared" si="1156"/>
        <v>NA</v>
      </c>
      <c r="BA1200" s="47" t="str">
        <f t="shared" si="1157"/>
        <v>NA</v>
      </c>
      <c r="BB1200" s="47">
        <f t="shared" si="1158"/>
        <v>160</v>
      </c>
      <c r="BC1200" s="47">
        <f t="shared" si="1159"/>
        <v>160</v>
      </c>
      <c r="BD1200" s="47">
        <f t="shared" si="1160"/>
        <v>166</v>
      </c>
      <c r="BE1200" s="47">
        <f t="shared" si="1161"/>
        <v>168</v>
      </c>
    </row>
    <row r="1201" spans="1:57" s="36" customFormat="1" ht="15" customHeight="1" x14ac:dyDescent="0.25">
      <c r="A1201" s="54" t="s">
        <v>2092</v>
      </c>
      <c r="B1201" s="8" t="s">
        <v>929</v>
      </c>
      <c r="C1201" s="81" t="s">
        <v>2226</v>
      </c>
      <c r="D1201" s="37"/>
      <c r="E1201" s="37"/>
      <c r="F1201" s="37"/>
      <c r="G1201" s="37"/>
      <c r="H1201" s="37"/>
      <c r="I1201" s="37"/>
      <c r="J1201" s="37"/>
      <c r="K1201" s="37"/>
      <c r="L1201" s="37"/>
      <c r="M1201" s="37"/>
      <c r="N1201" s="37"/>
      <c r="O1201" s="37"/>
      <c r="P1201" s="37"/>
      <c r="Q1201" s="37"/>
      <c r="R1201" s="37"/>
      <c r="S1201" s="37"/>
      <c r="T1201" s="66"/>
      <c r="U1201" s="62"/>
      <c r="V1201" s="67"/>
      <c r="W1201" s="67">
        <v>223043</v>
      </c>
      <c r="X1201" s="67">
        <v>269236</v>
      </c>
      <c r="Y1201" s="67"/>
      <c r="Z1201" s="67"/>
      <c r="AA1201" s="154">
        <v>403588</v>
      </c>
      <c r="AB1201" s="154">
        <v>481245</v>
      </c>
      <c r="AC1201" s="147">
        <v>453803</v>
      </c>
      <c r="AD1201" s="147">
        <v>437448</v>
      </c>
      <c r="AE1201" s="47" t="str">
        <f t="shared" si="1135"/>
        <v>NA</v>
      </c>
      <c r="AF1201" s="47" t="str">
        <f t="shared" si="1136"/>
        <v>NA</v>
      </c>
      <c r="AG1201" s="47" t="str">
        <f t="shared" si="1137"/>
        <v>NA</v>
      </c>
      <c r="AH1201" s="47" t="str">
        <f t="shared" si="1138"/>
        <v>NA</v>
      </c>
      <c r="AI1201" s="47" t="str">
        <f t="shared" si="1139"/>
        <v>NA</v>
      </c>
      <c r="AJ1201" s="47" t="str">
        <f t="shared" si="1140"/>
        <v>NA</v>
      </c>
      <c r="AK1201" s="47" t="str">
        <f t="shared" si="1141"/>
        <v>NA</v>
      </c>
      <c r="AL1201" s="47" t="str">
        <f t="shared" si="1142"/>
        <v>NA</v>
      </c>
      <c r="AM1201" s="47" t="str">
        <f t="shared" si="1143"/>
        <v>NA</v>
      </c>
      <c r="AN1201" s="47" t="str">
        <f t="shared" si="1144"/>
        <v>NA</v>
      </c>
      <c r="AO1201" s="47" t="str">
        <f t="shared" si="1145"/>
        <v>NA</v>
      </c>
      <c r="AP1201" s="47" t="str">
        <f t="shared" si="1146"/>
        <v>NA</v>
      </c>
      <c r="AQ1201" s="47" t="str">
        <f t="shared" si="1147"/>
        <v>NA</v>
      </c>
      <c r="AR1201" s="47" t="str">
        <f t="shared" si="1148"/>
        <v>NA</v>
      </c>
      <c r="AS1201" s="47" t="str">
        <f t="shared" si="1149"/>
        <v>NA</v>
      </c>
      <c r="AT1201" s="47" t="str">
        <f t="shared" si="1150"/>
        <v>NA</v>
      </c>
      <c r="AU1201" s="47" t="str">
        <f t="shared" si="1151"/>
        <v>NA</v>
      </c>
      <c r="AV1201" s="47" t="str">
        <f t="shared" si="1152"/>
        <v>NA</v>
      </c>
      <c r="AW1201" s="47" t="str">
        <f t="shared" si="1153"/>
        <v>NA</v>
      </c>
      <c r="AX1201" s="47" t="e">
        <f t="shared" si="1154"/>
        <v>#N/A</v>
      </c>
      <c r="AY1201" s="47" t="e">
        <f t="shared" si="1155"/>
        <v>#N/A</v>
      </c>
      <c r="AZ1201" s="47" t="str">
        <f t="shared" si="1156"/>
        <v>NA</v>
      </c>
      <c r="BA1201" s="47" t="str">
        <f t="shared" si="1157"/>
        <v>NA</v>
      </c>
      <c r="BB1201" s="47">
        <f t="shared" si="1158"/>
        <v>177</v>
      </c>
      <c r="BC1201" s="47">
        <f t="shared" si="1159"/>
        <v>175</v>
      </c>
      <c r="BD1201" s="47">
        <f t="shared" si="1160"/>
        <v>184</v>
      </c>
      <c r="BE1201" s="47">
        <f t="shared" si="1161"/>
        <v>188</v>
      </c>
    </row>
    <row r="1202" spans="1:57" s="36" customFormat="1" ht="15" customHeight="1" x14ac:dyDescent="0.25">
      <c r="A1202" s="54" t="s">
        <v>120</v>
      </c>
      <c r="B1202" s="82" t="s">
        <v>2230</v>
      </c>
      <c r="C1202" s="81" t="s">
        <v>2226</v>
      </c>
      <c r="D1202" s="37"/>
      <c r="E1202" s="37"/>
      <c r="F1202" s="37"/>
      <c r="G1202" s="37"/>
      <c r="H1202" s="37"/>
      <c r="I1202" s="37"/>
      <c r="J1202" s="37"/>
      <c r="K1202" s="37"/>
      <c r="L1202" s="37"/>
      <c r="M1202" s="37"/>
      <c r="N1202" s="37"/>
      <c r="O1202" s="37"/>
      <c r="P1202" s="37"/>
      <c r="Q1202" s="37"/>
      <c r="R1202" s="37"/>
      <c r="S1202" s="37"/>
      <c r="T1202" s="66"/>
      <c r="U1202" s="62"/>
      <c r="V1202" s="67">
        <v>360325</v>
      </c>
      <c r="W1202" s="67">
        <v>251861</v>
      </c>
      <c r="X1202" s="67">
        <v>304125</v>
      </c>
      <c r="Y1202" s="67"/>
      <c r="Z1202" s="67"/>
      <c r="AA1202" s="154">
        <v>400021</v>
      </c>
      <c r="AB1202" s="154">
        <v>459475</v>
      </c>
      <c r="AC1202" s="147">
        <v>432100</v>
      </c>
      <c r="AD1202" s="147">
        <v>413734</v>
      </c>
      <c r="AE1202" s="47" t="str">
        <f t="shared" si="1135"/>
        <v>NA</v>
      </c>
      <c r="AF1202" s="47" t="str">
        <f t="shared" si="1136"/>
        <v>NA</v>
      </c>
      <c r="AG1202" s="47" t="str">
        <f t="shared" si="1137"/>
        <v>NA</v>
      </c>
      <c r="AH1202" s="47" t="str">
        <f t="shared" si="1138"/>
        <v>NA</v>
      </c>
      <c r="AI1202" s="47" t="str">
        <f t="shared" si="1139"/>
        <v>NA</v>
      </c>
      <c r="AJ1202" s="47" t="str">
        <f t="shared" si="1140"/>
        <v>NA</v>
      </c>
      <c r="AK1202" s="47" t="str">
        <f t="shared" si="1141"/>
        <v>NA</v>
      </c>
      <c r="AL1202" s="47" t="str">
        <f t="shared" si="1142"/>
        <v>NA</v>
      </c>
      <c r="AM1202" s="47" t="str">
        <f t="shared" si="1143"/>
        <v>NA</v>
      </c>
      <c r="AN1202" s="47" t="str">
        <f t="shared" si="1144"/>
        <v>NA</v>
      </c>
      <c r="AO1202" s="47" t="str">
        <f t="shared" si="1145"/>
        <v>NA</v>
      </c>
      <c r="AP1202" s="47" t="str">
        <f t="shared" si="1146"/>
        <v>NA</v>
      </c>
      <c r="AQ1202" s="47" t="str">
        <f t="shared" si="1147"/>
        <v>NA</v>
      </c>
      <c r="AR1202" s="47" t="str">
        <f t="shared" si="1148"/>
        <v>NA</v>
      </c>
      <c r="AS1202" s="47" t="str">
        <f t="shared" si="1149"/>
        <v>NA</v>
      </c>
      <c r="AT1202" s="47" t="str">
        <f t="shared" si="1150"/>
        <v>NA</v>
      </c>
      <c r="AU1202" s="47" t="str">
        <f t="shared" si="1151"/>
        <v>NA</v>
      </c>
      <c r="AV1202" s="47" t="str">
        <f t="shared" si="1152"/>
        <v>NA</v>
      </c>
      <c r="AW1202" s="47" t="e">
        <f t="shared" si="1153"/>
        <v>#N/A</v>
      </c>
      <c r="AX1202" s="47" t="e">
        <f t="shared" si="1154"/>
        <v>#N/A</v>
      </c>
      <c r="AY1202" s="47" t="e">
        <f t="shared" si="1155"/>
        <v>#N/A</v>
      </c>
      <c r="AZ1202" s="47" t="str">
        <f t="shared" si="1156"/>
        <v>NA</v>
      </c>
      <c r="BA1202" s="47" t="str">
        <f t="shared" si="1157"/>
        <v>NA</v>
      </c>
      <c r="BB1202" s="47">
        <f t="shared" si="1158"/>
        <v>180</v>
      </c>
      <c r="BC1202" s="47">
        <f t="shared" si="1159"/>
        <v>181</v>
      </c>
      <c r="BD1202" s="47">
        <f t="shared" si="1160"/>
        <v>196</v>
      </c>
      <c r="BE1202" s="47">
        <f t="shared" si="1161"/>
        <v>197</v>
      </c>
    </row>
    <row r="1203" spans="1:57" s="36" customFormat="1" ht="15" customHeight="1" x14ac:dyDescent="0.25">
      <c r="A1203" s="153" t="s">
        <v>723</v>
      </c>
      <c r="B1203" s="153" t="s">
        <v>912</v>
      </c>
      <c r="C1203" s="81" t="s">
        <v>2226</v>
      </c>
      <c r="D1203" s="37"/>
      <c r="E1203" s="37"/>
      <c r="F1203" s="37"/>
      <c r="G1203" s="37"/>
      <c r="H1203" s="37"/>
      <c r="I1203" s="37"/>
      <c r="J1203" s="37"/>
      <c r="K1203" s="37"/>
      <c r="L1203" s="37"/>
      <c r="M1203" s="37"/>
      <c r="N1203" s="37"/>
      <c r="O1203" s="98"/>
      <c r="P1203" s="37"/>
      <c r="Q1203" s="37"/>
      <c r="R1203" s="37"/>
      <c r="S1203" s="37"/>
      <c r="T1203" s="66"/>
      <c r="U1203" s="62"/>
      <c r="V1203" s="67"/>
      <c r="W1203" s="67"/>
      <c r="X1203" s="67"/>
      <c r="Y1203" s="67"/>
      <c r="Z1203" s="67"/>
      <c r="AA1203" s="154">
        <v>359689</v>
      </c>
      <c r="AB1203" s="154">
        <v>424343</v>
      </c>
      <c r="AC1203" s="147">
        <v>431212</v>
      </c>
      <c r="AD1203" s="147">
        <v>422321</v>
      </c>
      <c r="AE1203" s="47"/>
      <c r="AF1203" s="47"/>
      <c r="AG1203" s="47"/>
      <c r="AH1203" s="47"/>
      <c r="AI1203" s="47"/>
      <c r="AJ1203" s="47"/>
      <c r="AK1203" s="47"/>
      <c r="AL1203" s="47"/>
      <c r="AM1203" s="47"/>
      <c r="AN1203" s="47"/>
      <c r="AO1203" s="47"/>
      <c r="AP1203" s="47"/>
      <c r="AQ1203" s="47"/>
      <c r="AR1203" s="47"/>
      <c r="AS1203" s="47"/>
      <c r="AT1203" s="47"/>
      <c r="AU1203" s="47"/>
      <c r="AV1203" s="47"/>
      <c r="AW1203" s="47"/>
      <c r="AX1203" s="47"/>
      <c r="AY1203" s="47"/>
      <c r="AZ1203" s="47"/>
      <c r="BA1203" s="47"/>
      <c r="BB1203" s="47">
        <f t="shared" si="1158"/>
        <v>197</v>
      </c>
      <c r="BC1203" s="47">
        <f t="shared" si="1159"/>
        <v>192</v>
      </c>
      <c r="BD1203" s="47">
        <f t="shared" si="1160"/>
        <v>197</v>
      </c>
      <c r="BE1203" s="47">
        <f t="shared" si="1161"/>
        <v>192</v>
      </c>
    </row>
    <row r="1204" spans="1:57" s="36" customFormat="1" ht="15" customHeight="1" x14ac:dyDescent="0.25">
      <c r="A1204" s="54" t="s">
        <v>195</v>
      </c>
      <c r="B1204" s="8" t="s">
        <v>114</v>
      </c>
      <c r="C1204" s="81" t="s">
        <v>2226</v>
      </c>
      <c r="D1204" s="37"/>
      <c r="E1204" s="37"/>
      <c r="F1204" s="37"/>
      <c r="G1204" s="37"/>
      <c r="H1204" s="37"/>
      <c r="I1204" s="37"/>
      <c r="J1204" s="37"/>
      <c r="K1204" s="37"/>
      <c r="L1204" s="37"/>
      <c r="M1204" s="37"/>
      <c r="N1204" s="37"/>
      <c r="O1204" s="37"/>
      <c r="P1204" s="37"/>
      <c r="Q1204" s="37"/>
      <c r="R1204" s="37"/>
      <c r="S1204" s="37"/>
      <c r="T1204" s="66"/>
      <c r="U1204" s="62"/>
      <c r="V1204" s="67">
        <v>162276</v>
      </c>
      <c r="W1204" s="67">
        <v>177003</v>
      </c>
      <c r="X1204" s="67">
        <v>237155</v>
      </c>
      <c r="Y1204" s="67"/>
      <c r="Z1204" s="67"/>
      <c r="AA1204" s="154">
        <v>304232</v>
      </c>
      <c r="AB1204" s="154">
        <v>343021</v>
      </c>
      <c r="AC1204" s="147">
        <v>311224</v>
      </c>
      <c r="AD1204" s="147">
        <v>308444</v>
      </c>
      <c r="AE1204" s="47" t="str">
        <f t="shared" ref="AE1204:AE1223" si="1162">IF(D1204&gt;0,RANK(D1204,D$22:D$1192),"NA")</f>
        <v>NA</v>
      </c>
      <c r="AF1204" s="47" t="str">
        <f t="shared" ref="AF1204:AF1223" si="1163">IF(E1204&gt;0,RANK(E1204,E$22:E$1192),"NA")</f>
        <v>NA</v>
      </c>
      <c r="AG1204" s="47" t="str">
        <f t="shared" ref="AG1204:AG1223" si="1164">IF(F1204&gt;0,RANK(F1204,F$22:F$1192),"NA")</f>
        <v>NA</v>
      </c>
      <c r="AH1204" s="47" t="str">
        <f t="shared" ref="AH1204:AH1223" si="1165">IF(G1204&gt;0,RANK(G1204,G$22:G$1192),"NA")</f>
        <v>NA</v>
      </c>
      <c r="AI1204" s="47" t="str">
        <f t="shared" ref="AI1204:AI1223" si="1166">IF(H1204&gt;0,RANK(H1204,H$22:H$1192),"NA")</f>
        <v>NA</v>
      </c>
      <c r="AJ1204" s="47" t="str">
        <f t="shared" ref="AJ1204:AJ1223" si="1167">IF(I1204&gt;0,RANK(I1204,I$22:I$1192),"NA")</f>
        <v>NA</v>
      </c>
      <c r="AK1204" s="47" t="str">
        <f t="shared" ref="AK1204:AK1223" si="1168">IF(J1204&gt;0,RANK(J1204,J$22:J$1192),"NA")</f>
        <v>NA</v>
      </c>
      <c r="AL1204" s="47" t="str">
        <f t="shared" ref="AL1204:AL1223" si="1169">IF(K1204&gt;0,RANK(K1204,K$22:K$1192),"NA")</f>
        <v>NA</v>
      </c>
      <c r="AM1204" s="47" t="str">
        <f t="shared" ref="AM1204:AM1223" si="1170">IF(L1204&gt;0,RANK(L1204,L$22:L$1192),"NA")</f>
        <v>NA</v>
      </c>
      <c r="AN1204" s="47" t="str">
        <f t="shared" ref="AN1204:AN1223" si="1171">IF(M1204&gt;0,RANK(M1204,M$22:M$1192),"NA")</f>
        <v>NA</v>
      </c>
      <c r="AO1204" s="47" t="str">
        <f t="shared" ref="AO1204:AO1223" si="1172">IF(N1204&gt;0,RANK(N1204,N$22:N$1192),"NA")</f>
        <v>NA</v>
      </c>
      <c r="AP1204" s="47" t="str">
        <f t="shared" ref="AP1204:AP1223" si="1173">IF(O1204&gt;0,RANK(O1204,O$22:O$1192),"NA")</f>
        <v>NA</v>
      </c>
      <c r="AQ1204" s="47" t="str">
        <f t="shared" ref="AQ1204:AQ1223" si="1174">IF(P1204&gt;0,RANK(P1204,P$22:P$1192),"NA")</f>
        <v>NA</v>
      </c>
      <c r="AR1204" s="47" t="str">
        <f t="shared" ref="AR1204:AR1223" si="1175">IF(Q1204&gt;0,RANK(Q1204,Q$22:Q$1192),"NA")</f>
        <v>NA</v>
      </c>
      <c r="AS1204" s="47" t="str">
        <f t="shared" ref="AS1204:AS1223" si="1176">IF(R1204&gt;0,RANK(R1204,R$22:R$1192),"NA")</f>
        <v>NA</v>
      </c>
      <c r="AT1204" s="47" t="str">
        <f t="shared" ref="AT1204:AT1223" si="1177">IF(S1204&gt;0,RANK(S1204,S$22:S$1192),"NA")</f>
        <v>NA</v>
      </c>
      <c r="AU1204" s="47" t="str">
        <f t="shared" ref="AU1204:AU1223" si="1178">IF(T1204&gt;0,RANK(T1204,T$22:T$1192),"NA")</f>
        <v>NA</v>
      </c>
      <c r="AV1204" s="47" t="str">
        <f t="shared" ref="AV1204:AV1223" si="1179">IF(U1204&gt;0,RANK(U1204,U$22:U$1192),"NA")</f>
        <v>NA</v>
      </c>
      <c r="AW1204" s="47" t="e">
        <f t="shared" ref="AW1204:AW1223" si="1180">IF(V1204&gt;0,RANK(V1204,V$22:V$1192),"NA")</f>
        <v>#N/A</v>
      </c>
      <c r="AX1204" s="47" t="e">
        <f t="shared" ref="AX1204:AX1223" si="1181">IF(W1204&gt;0,RANK(W1204,W$22:W$1192),"NA")</f>
        <v>#N/A</v>
      </c>
      <c r="AY1204" s="47" t="e">
        <f t="shared" ref="AY1204:AY1223" si="1182">IF(X1204&gt;0,RANK(X1204,X$22:X$1192),"NA")</f>
        <v>#N/A</v>
      </c>
      <c r="AZ1204" s="47" t="str">
        <f t="shared" ref="AZ1204:AZ1223" si="1183">IF(Y1204&gt;0,RANK(Y1204,Y$22:Y$1192),"NA")</f>
        <v>NA</v>
      </c>
      <c r="BA1204" s="47" t="str">
        <f t="shared" ref="BA1204:BA1223" si="1184">IF(Z1204&gt;0,RANK(Z1204,Z$22:Z$1192),"NA")</f>
        <v>NA</v>
      </c>
      <c r="BB1204" s="47">
        <f t="shared" si="1158"/>
        <v>222</v>
      </c>
      <c r="BC1204" s="47">
        <f t="shared" si="1159"/>
        <v>220</v>
      </c>
      <c r="BD1204" s="47">
        <f t="shared" si="1160"/>
        <v>237</v>
      </c>
      <c r="BE1204" s="47">
        <f t="shared" si="1161"/>
        <v>235</v>
      </c>
    </row>
    <row r="1205" spans="1:57" s="36" customFormat="1" ht="15" customHeight="1" x14ac:dyDescent="0.25">
      <c r="A1205" s="54" t="s">
        <v>197</v>
      </c>
      <c r="B1205" s="82" t="s">
        <v>2231</v>
      </c>
      <c r="C1205" s="81" t="s">
        <v>2226</v>
      </c>
      <c r="D1205" s="37"/>
      <c r="E1205" s="37"/>
      <c r="F1205" s="37"/>
      <c r="G1205" s="37"/>
      <c r="H1205" s="37"/>
      <c r="I1205" s="37"/>
      <c r="J1205" s="37"/>
      <c r="K1205" s="37"/>
      <c r="L1205" s="37"/>
      <c r="M1205" s="37"/>
      <c r="N1205" s="37"/>
      <c r="O1205" s="37"/>
      <c r="P1205" s="37"/>
      <c r="Q1205" s="37"/>
      <c r="R1205" s="37"/>
      <c r="S1205" s="37"/>
      <c r="T1205" s="66"/>
      <c r="U1205" s="62"/>
      <c r="V1205" s="67">
        <v>176629</v>
      </c>
      <c r="W1205" s="67">
        <v>132539</v>
      </c>
      <c r="X1205" s="67">
        <v>158359</v>
      </c>
      <c r="Y1205" s="67"/>
      <c r="Z1205" s="67"/>
      <c r="AA1205" s="158">
        <v>189296</v>
      </c>
      <c r="AB1205" s="158">
        <v>222570</v>
      </c>
      <c r="AC1205" s="147">
        <v>206205</v>
      </c>
      <c r="AD1205" s="147">
        <v>209257</v>
      </c>
      <c r="AE1205" s="47" t="str">
        <f t="shared" si="1162"/>
        <v>NA</v>
      </c>
      <c r="AF1205" s="47" t="str">
        <f t="shared" si="1163"/>
        <v>NA</v>
      </c>
      <c r="AG1205" s="47" t="str">
        <f t="shared" si="1164"/>
        <v>NA</v>
      </c>
      <c r="AH1205" s="47" t="str">
        <f t="shared" si="1165"/>
        <v>NA</v>
      </c>
      <c r="AI1205" s="47" t="str">
        <f t="shared" si="1166"/>
        <v>NA</v>
      </c>
      <c r="AJ1205" s="47" t="str">
        <f t="shared" si="1167"/>
        <v>NA</v>
      </c>
      <c r="AK1205" s="47" t="str">
        <f t="shared" si="1168"/>
        <v>NA</v>
      </c>
      <c r="AL1205" s="47" t="str">
        <f t="shared" si="1169"/>
        <v>NA</v>
      </c>
      <c r="AM1205" s="47" t="str">
        <f t="shared" si="1170"/>
        <v>NA</v>
      </c>
      <c r="AN1205" s="47" t="str">
        <f t="shared" si="1171"/>
        <v>NA</v>
      </c>
      <c r="AO1205" s="47" t="str">
        <f t="shared" si="1172"/>
        <v>NA</v>
      </c>
      <c r="AP1205" s="47" t="str">
        <f t="shared" si="1173"/>
        <v>NA</v>
      </c>
      <c r="AQ1205" s="47" t="str">
        <f t="shared" si="1174"/>
        <v>NA</v>
      </c>
      <c r="AR1205" s="47" t="str">
        <f t="shared" si="1175"/>
        <v>NA</v>
      </c>
      <c r="AS1205" s="47" t="str">
        <f t="shared" si="1176"/>
        <v>NA</v>
      </c>
      <c r="AT1205" s="47" t="str">
        <f t="shared" si="1177"/>
        <v>NA</v>
      </c>
      <c r="AU1205" s="47" t="str">
        <f t="shared" si="1178"/>
        <v>NA</v>
      </c>
      <c r="AV1205" s="47" t="str">
        <f t="shared" si="1179"/>
        <v>NA</v>
      </c>
      <c r="AW1205" s="47" t="e">
        <f t="shared" si="1180"/>
        <v>#N/A</v>
      </c>
      <c r="AX1205" s="47" t="e">
        <f t="shared" si="1181"/>
        <v>#N/A</v>
      </c>
      <c r="AY1205" s="47" t="e">
        <f t="shared" si="1182"/>
        <v>#N/A</v>
      </c>
      <c r="AZ1205" s="47" t="str">
        <f t="shared" si="1183"/>
        <v>NA</v>
      </c>
      <c r="BA1205" s="47" t="str">
        <f t="shared" si="1184"/>
        <v>NA</v>
      </c>
      <c r="BB1205" s="47">
        <f t="shared" si="1158"/>
        <v>287</v>
      </c>
      <c r="BC1205" s="47">
        <f t="shared" si="1159"/>
        <v>281</v>
      </c>
      <c r="BD1205" s="47">
        <f t="shared" si="1160"/>
        <v>300</v>
      </c>
      <c r="BE1205" s="47">
        <f t="shared" si="1161"/>
        <v>288</v>
      </c>
    </row>
    <row r="1206" spans="1:57" s="36" customFormat="1" ht="15" customHeight="1" x14ac:dyDescent="0.25">
      <c r="A1206" s="54" t="s">
        <v>2150</v>
      </c>
      <c r="B1206" s="8" t="s">
        <v>114</v>
      </c>
      <c r="C1206" s="81" t="s">
        <v>2226</v>
      </c>
      <c r="D1206" s="37"/>
      <c r="E1206" s="37"/>
      <c r="F1206" s="37"/>
      <c r="G1206" s="37"/>
      <c r="H1206" s="37"/>
      <c r="I1206" s="37"/>
      <c r="J1206" s="37"/>
      <c r="K1206" s="37"/>
      <c r="L1206" s="37"/>
      <c r="M1206" s="37"/>
      <c r="N1206" s="37"/>
      <c r="O1206" s="37"/>
      <c r="P1206" s="37"/>
      <c r="Q1206" s="37"/>
      <c r="R1206" s="37"/>
      <c r="S1206" s="37"/>
      <c r="T1206" s="66"/>
      <c r="U1206" s="62"/>
      <c r="V1206" s="67"/>
      <c r="W1206" s="67">
        <v>115498</v>
      </c>
      <c r="X1206" s="67">
        <v>147231</v>
      </c>
      <c r="Y1206" s="67"/>
      <c r="Z1206" s="67"/>
      <c r="AA1206" s="154">
        <v>192390</v>
      </c>
      <c r="AB1206" s="154">
        <v>221392</v>
      </c>
      <c r="AC1206" s="147"/>
      <c r="AD1206" s="147"/>
      <c r="AE1206" s="47" t="str">
        <f t="shared" si="1162"/>
        <v>NA</v>
      </c>
      <c r="AF1206" s="47" t="str">
        <f t="shared" si="1163"/>
        <v>NA</v>
      </c>
      <c r="AG1206" s="47" t="str">
        <f t="shared" si="1164"/>
        <v>NA</v>
      </c>
      <c r="AH1206" s="47" t="str">
        <f t="shared" si="1165"/>
        <v>NA</v>
      </c>
      <c r="AI1206" s="47" t="str">
        <f t="shared" si="1166"/>
        <v>NA</v>
      </c>
      <c r="AJ1206" s="47" t="str">
        <f t="shared" si="1167"/>
        <v>NA</v>
      </c>
      <c r="AK1206" s="47" t="str">
        <f t="shared" si="1168"/>
        <v>NA</v>
      </c>
      <c r="AL1206" s="47" t="str">
        <f t="shared" si="1169"/>
        <v>NA</v>
      </c>
      <c r="AM1206" s="47" t="str">
        <f t="shared" si="1170"/>
        <v>NA</v>
      </c>
      <c r="AN1206" s="47" t="str">
        <f t="shared" si="1171"/>
        <v>NA</v>
      </c>
      <c r="AO1206" s="47" t="str">
        <f t="shared" si="1172"/>
        <v>NA</v>
      </c>
      <c r="AP1206" s="47" t="str">
        <f t="shared" si="1173"/>
        <v>NA</v>
      </c>
      <c r="AQ1206" s="47" t="str">
        <f t="shared" si="1174"/>
        <v>NA</v>
      </c>
      <c r="AR1206" s="47" t="str">
        <f t="shared" si="1175"/>
        <v>NA</v>
      </c>
      <c r="AS1206" s="47" t="str">
        <f t="shared" si="1176"/>
        <v>NA</v>
      </c>
      <c r="AT1206" s="47" t="str">
        <f t="shared" si="1177"/>
        <v>NA</v>
      </c>
      <c r="AU1206" s="47" t="str">
        <f t="shared" si="1178"/>
        <v>NA</v>
      </c>
      <c r="AV1206" s="47" t="str">
        <f t="shared" si="1179"/>
        <v>NA</v>
      </c>
      <c r="AW1206" s="47" t="str">
        <f t="shared" si="1180"/>
        <v>NA</v>
      </c>
      <c r="AX1206" s="47" t="e">
        <f t="shared" si="1181"/>
        <v>#N/A</v>
      </c>
      <c r="AY1206" s="47" t="e">
        <f t="shared" si="1182"/>
        <v>#N/A</v>
      </c>
      <c r="AZ1206" s="47" t="str">
        <f t="shared" si="1183"/>
        <v>NA</v>
      </c>
      <c r="BA1206" s="47" t="str">
        <f t="shared" si="1184"/>
        <v>NA</v>
      </c>
      <c r="BB1206" s="47">
        <f t="shared" si="1158"/>
        <v>285</v>
      </c>
      <c r="BC1206" s="47">
        <f t="shared" si="1159"/>
        <v>284</v>
      </c>
      <c r="BD1206" s="47" t="str">
        <f t="shared" si="1160"/>
        <v>NA</v>
      </c>
      <c r="BE1206" s="47" t="str">
        <f t="shared" si="1161"/>
        <v>NA</v>
      </c>
    </row>
    <row r="1207" spans="1:57" s="36" customFormat="1" ht="15" customHeight="1" x14ac:dyDescent="0.25">
      <c r="A1207" s="54" t="s">
        <v>113</v>
      </c>
      <c r="B1207" s="8" t="s">
        <v>114</v>
      </c>
      <c r="C1207" s="81" t="s">
        <v>2226</v>
      </c>
      <c r="D1207" s="37"/>
      <c r="E1207" s="37"/>
      <c r="F1207" s="37"/>
      <c r="G1207" s="37"/>
      <c r="H1207" s="37"/>
      <c r="I1207" s="37"/>
      <c r="J1207" s="37"/>
      <c r="K1207" s="37"/>
      <c r="L1207" s="37"/>
      <c r="M1207" s="37"/>
      <c r="N1207" s="37"/>
      <c r="O1207" s="37"/>
      <c r="P1207" s="37"/>
      <c r="Q1207" s="37"/>
      <c r="R1207" s="37"/>
      <c r="S1207" s="37"/>
      <c r="T1207" s="66"/>
      <c r="U1207" s="62"/>
      <c r="V1207" s="67">
        <v>264727</v>
      </c>
      <c r="W1207" s="67">
        <v>166212</v>
      </c>
      <c r="X1207" s="67">
        <v>203865</v>
      </c>
      <c r="Y1207" s="67"/>
      <c r="Z1207" s="67"/>
      <c r="AA1207" s="158">
        <v>172988</v>
      </c>
      <c r="AB1207" s="158">
        <v>187878</v>
      </c>
      <c r="AC1207" s="147">
        <v>168007</v>
      </c>
      <c r="AD1207" s="147">
        <v>178670</v>
      </c>
      <c r="AE1207" s="47" t="str">
        <f t="shared" si="1162"/>
        <v>NA</v>
      </c>
      <c r="AF1207" s="47" t="str">
        <f t="shared" si="1163"/>
        <v>NA</v>
      </c>
      <c r="AG1207" s="47" t="str">
        <f t="shared" si="1164"/>
        <v>NA</v>
      </c>
      <c r="AH1207" s="47" t="str">
        <f t="shared" si="1165"/>
        <v>NA</v>
      </c>
      <c r="AI1207" s="47" t="str">
        <f t="shared" si="1166"/>
        <v>NA</v>
      </c>
      <c r="AJ1207" s="47" t="str">
        <f t="shared" si="1167"/>
        <v>NA</v>
      </c>
      <c r="AK1207" s="47" t="str">
        <f t="shared" si="1168"/>
        <v>NA</v>
      </c>
      <c r="AL1207" s="47" t="str">
        <f t="shared" si="1169"/>
        <v>NA</v>
      </c>
      <c r="AM1207" s="47" t="str">
        <f t="shared" si="1170"/>
        <v>NA</v>
      </c>
      <c r="AN1207" s="47" t="str">
        <f t="shared" si="1171"/>
        <v>NA</v>
      </c>
      <c r="AO1207" s="47" t="str">
        <f t="shared" si="1172"/>
        <v>NA</v>
      </c>
      <c r="AP1207" s="47" t="str">
        <f t="shared" si="1173"/>
        <v>NA</v>
      </c>
      <c r="AQ1207" s="47" t="str">
        <f t="shared" si="1174"/>
        <v>NA</v>
      </c>
      <c r="AR1207" s="47" t="str">
        <f t="shared" si="1175"/>
        <v>NA</v>
      </c>
      <c r="AS1207" s="47" t="str">
        <f t="shared" si="1176"/>
        <v>NA</v>
      </c>
      <c r="AT1207" s="47" t="str">
        <f t="shared" si="1177"/>
        <v>NA</v>
      </c>
      <c r="AU1207" s="47" t="str">
        <f t="shared" si="1178"/>
        <v>NA</v>
      </c>
      <c r="AV1207" s="47" t="str">
        <f t="shared" si="1179"/>
        <v>NA</v>
      </c>
      <c r="AW1207" s="47" t="e">
        <f t="shared" si="1180"/>
        <v>#N/A</v>
      </c>
      <c r="AX1207" s="47" t="e">
        <f t="shared" si="1181"/>
        <v>#N/A</v>
      </c>
      <c r="AY1207" s="47" t="e">
        <f t="shared" si="1182"/>
        <v>#N/A</v>
      </c>
      <c r="AZ1207" s="47" t="str">
        <f t="shared" si="1183"/>
        <v>NA</v>
      </c>
      <c r="BA1207" s="47" t="str">
        <f t="shared" si="1184"/>
        <v>NA</v>
      </c>
      <c r="BB1207" s="47">
        <f t="shared" si="1158"/>
        <v>308</v>
      </c>
      <c r="BC1207" s="47">
        <f t="shared" si="1159"/>
        <v>323</v>
      </c>
      <c r="BD1207" s="47">
        <f t="shared" si="1160"/>
        <v>345</v>
      </c>
      <c r="BE1207" s="47">
        <f t="shared" si="1161"/>
        <v>325</v>
      </c>
    </row>
    <row r="1208" spans="1:57" s="36" customFormat="1" ht="15" customHeight="1" x14ac:dyDescent="0.25">
      <c r="A1208" s="54" t="s">
        <v>160</v>
      </c>
      <c r="B1208" s="157" t="s">
        <v>1504</v>
      </c>
      <c r="C1208" s="157" t="s">
        <v>2226</v>
      </c>
      <c r="D1208" s="37"/>
      <c r="E1208" s="37"/>
      <c r="F1208" s="37"/>
      <c r="G1208" s="37"/>
      <c r="H1208" s="37"/>
      <c r="I1208" s="37"/>
      <c r="J1208" s="37"/>
      <c r="K1208" s="37"/>
      <c r="L1208" s="37"/>
      <c r="M1208" s="37"/>
      <c r="N1208" s="37"/>
      <c r="O1208" s="37"/>
      <c r="P1208" s="37"/>
      <c r="Q1208" s="37"/>
      <c r="R1208" s="37"/>
      <c r="S1208" s="37"/>
      <c r="T1208" s="66"/>
      <c r="U1208" s="62"/>
      <c r="V1208" s="67">
        <v>103946</v>
      </c>
      <c r="W1208" s="67">
        <v>77056</v>
      </c>
      <c r="X1208" s="67">
        <v>93185</v>
      </c>
      <c r="Y1208" s="67"/>
      <c r="Z1208" s="67"/>
      <c r="AA1208" s="158">
        <v>123217</v>
      </c>
      <c r="AB1208" s="158">
        <v>142824</v>
      </c>
      <c r="AC1208" s="147">
        <v>133751</v>
      </c>
      <c r="AD1208" s="147">
        <v>126546</v>
      </c>
      <c r="AE1208" s="47" t="str">
        <f t="shared" si="1162"/>
        <v>NA</v>
      </c>
      <c r="AF1208" s="47" t="str">
        <f t="shared" si="1163"/>
        <v>NA</v>
      </c>
      <c r="AG1208" s="47" t="str">
        <f t="shared" si="1164"/>
        <v>NA</v>
      </c>
      <c r="AH1208" s="47" t="str">
        <f t="shared" si="1165"/>
        <v>NA</v>
      </c>
      <c r="AI1208" s="47" t="str">
        <f t="shared" si="1166"/>
        <v>NA</v>
      </c>
      <c r="AJ1208" s="47" t="str">
        <f t="shared" si="1167"/>
        <v>NA</v>
      </c>
      <c r="AK1208" s="47" t="str">
        <f t="shared" si="1168"/>
        <v>NA</v>
      </c>
      <c r="AL1208" s="47" t="str">
        <f t="shared" si="1169"/>
        <v>NA</v>
      </c>
      <c r="AM1208" s="47" t="str">
        <f t="shared" si="1170"/>
        <v>NA</v>
      </c>
      <c r="AN1208" s="47" t="str">
        <f t="shared" si="1171"/>
        <v>NA</v>
      </c>
      <c r="AO1208" s="47" t="str">
        <f t="shared" si="1172"/>
        <v>NA</v>
      </c>
      <c r="AP1208" s="47" t="str">
        <f t="shared" si="1173"/>
        <v>NA</v>
      </c>
      <c r="AQ1208" s="47" t="str">
        <f t="shared" si="1174"/>
        <v>NA</v>
      </c>
      <c r="AR1208" s="47" t="str">
        <f t="shared" si="1175"/>
        <v>NA</v>
      </c>
      <c r="AS1208" s="47" t="str">
        <f t="shared" si="1176"/>
        <v>NA</v>
      </c>
      <c r="AT1208" s="47" t="str">
        <f t="shared" si="1177"/>
        <v>NA</v>
      </c>
      <c r="AU1208" s="47" t="str">
        <f t="shared" si="1178"/>
        <v>NA</v>
      </c>
      <c r="AV1208" s="47" t="str">
        <f t="shared" si="1179"/>
        <v>NA</v>
      </c>
      <c r="AW1208" s="47" t="e">
        <f t="shared" si="1180"/>
        <v>#N/A</v>
      </c>
      <c r="AX1208" s="47" t="e">
        <f t="shared" si="1181"/>
        <v>#N/A</v>
      </c>
      <c r="AY1208" s="47" t="e">
        <f t="shared" si="1182"/>
        <v>#N/A</v>
      </c>
      <c r="AZ1208" s="47" t="str">
        <f t="shared" si="1183"/>
        <v>NA</v>
      </c>
      <c r="BA1208" s="47" t="str">
        <f t="shared" si="1184"/>
        <v>NA</v>
      </c>
      <c r="BB1208" s="47">
        <f t="shared" si="1158"/>
        <v>377</v>
      </c>
      <c r="BC1208" s="47">
        <f t="shared" si="1159"/>
        <v>372</v>
      </c>
      <c r="BD1208" s="47">
        <f t="shared" si="1160"/>
        <v>389</v>
      </c>
      <c r="BE1208" s="47">
        <f t="shared" si="1161"/>
        <v>396</v>
      </c>
    </row>
    <row r="1209" spans="1:57" s="36" customFormat="1" ht="15" customHeight="1" x14ac:dyDescent="0.25">
      <c r="A1209" s="54" t="s">
        <v>200</v>
      </c>
      <c r="B1209" s="8" t="s">
        <v>114</v>
      </c>
      <c r="C1209" s="81" t="s">
        <v>2226</v>
      </c>
      <c r="D1209" s="37"/>
      <c r="E1209" s="37"/>
      <c r="F1209" s="37"/>
      <c r="G1209" s="37"/>
      <c r="H1209" s="37"/>
      <c r="I1209" s="37"/>
      <c r="J1209" s="37"/>
      <c r="K1209" s="37"/>
      <c r="L1209" s="37"/>
      <c r="M1209" s="37"/>
      <c r="N1209" s="37"/>
      <c r="O1209" s="37"/>
      <c r="P1209" s="37"/>
      <c r="Q1209" s="37"/>
      <c r="R1209" s="37"/>
      <c r="S1209" s="37"/>
      <c r="T1209" s="66"/>
      <c r="U1209" s="62"/>
      <c r="V1209" s="67">
        <v>214364</v>
      </c>
      <c r="W1209" s="67"/>
      <c r="X1209" s="67"/>
      <c r="Y1209" s="67"/>
      <c r="Z1209" s="67"/>
      <c r="AA1209" s="154">
        <v>105420</v>
      </c>
      <c r="AB1209" s="154">
        <v>136269</v>
      </c>
      <c r="AC1209" s="147"/>
      <c r="AD1209" s="147"/>
      <c r="AE1209" s="47" t="str">
        <f t="shared" si="1162"/>
        <v>NA</v>
      </c>
      <c r="AF1209" s="47" t="str">
        <f t="shared" si="1163"/>
        <v>NA</v>
      </c>
      <c r="AG1209" s="47" t="str">
        <f t="shared" si="1164"/>
        <v>NA</v>
      </c>
      <c r="AH1209" s="47" t="str">
        <f t="shared" si="1165"/>
        <v>NA</v>
      </c>
      <c r="AI1209" s="47" t="str">
        <f t="shared" si="1166"/>
        <v>NA</v>
      </c>
      <c r="AJ1209" s="47" t="str">
        <f t="shared" si="1167"/>
        <v>NA</v>
      </c>
      <c r="AK1209" s="47" t="str">
        <f t="shared" si="1168"/>
        <v>NA</v>
      </c>
      <c r="AL1209" s="47" t="str">
        <f t="shared" si="1169"/>
        <v>NA</v>
      </c>
      <c r="AM1209" s="47" t="str">
        <f t="shared" si="1170"/>
        <v>NA</v>
      </c>
      <c r="AN1209" s="47" t="str">
        <f t="shared" si="1171"/>
        <v>NA</v>
      </c>
      <c r="AO1209" s="47" t="str">
        <f t="shared" si="1172"/>
        <v>NA</v>
      </c>
      <c r="AP1209" s="47" t="str">
        <f t="shared" si="1173"/>
        <v>NA</v>
      </c>
      <c r="AQ1209" s="47" t="str">
        <f t="shared" si="1174"/>
        <v>NA</v>
      </c>
      <c r="AR1209" s="47" t="str">
        <f t="shared" si="1175"/>
        <v>NA</v>
      </c>
      <c r="AS1209" s="47" t="str">
        <f t="shared" si="1176"/>
        <v>NA</v>
      </c>
      <c r="AT1209" s="47" t="str">
        <f t="shared" si="1177"/>
        <v>NA</v>
      </c>
      <c r="AU1209" s="47" t="str">
        <f t="shared" si="1178"/>
        <v>NA</v>
      </c>
      <c r="AV1209" s="47" t="str">
        <f t="shared" si="1179"/>
        <v>NA</v>
      </c>
      <c r="AW1209" s="47" t="e">
        <f t="shared" si="1180"/>
        <v>#N/A</v>
      </c>
      <c r="AX1209" s="47" t="str">
        <f t="shared" si="1181"/>
        <v>NA</v>
      </c>
      <c r="AY1209" s="47" t="str">
        <f t="shared" si="1182"/>
        <v>NA</v>
      </c>
      <c r="AZ1209" s="47" t="str">
        <f t="shared" si="1183"/>
        <v>NA</v>
      </c>
      <c r="BA1209" s="47" t="str">
        <f t="shared" si="1184"/>
        <v>NA</v>
      </c>
      <c r="BB1209" s="47">
        <f t="shared" si="1158"/>
        <v>410</v>
      </c>
      <c r="BC1209" s="47">
        <f t="shared" si="1159"/>
        <v>384</v>
      </c>
      <c r="BD1209" s="47" t="str">
        <f t="shared" si="1160"/>
        <v>NA</v>
      </c>
      <c r="BE1209" s="47" t="str">
        <f t="shared" si="1161"/>
        <v>NA</v>
      </c>
    </row>
    <row r="1210" spans="1:57" s="36" customFormat="1" ht="15" customHeight="1" x14ac:dyDescent="0.25">
      <c r="A1210" s="54" t="s">
        <v>186</v>
      </c>
      <c r="B1210" s="157" t="s">
        <v>1390</v>
      </c>
      <c r="C1210" s="157" t="s">
        <v>2226</v>
      </c>
      <c r="D1210" s="37"/>
      <c r="E1210" s="37"/>
      <c r="F1210" s="37"/>
      <c r="G1210" s="37"/>
      <c r="H1210" s="37"/>
      <c r="I1210" s="37"/>
      <c r="J1210" s="37"/>
      <c r="K1210" s="37"/>
      <c r="L1210" s="37"/>
      <c r="M1210" s="37"/>
      <c r="N1210" s="37"/>
      <c r="O1210" s="37"/>
      <c r="P1210" s="37"/>
      <c r="Q1210" s="37"/>
      <c r="R1210" s="37"/>
      <c r="S1210" s="37"/>
      <c r="T1210" s="66"/>
      <c r="U1210" s="62"/>
      <c r="V1210" s="67">
        <v>97669</v>
      </c>
      <c r="W1210" s="67"/>
      <c r="X1210" s="67"/>
      <c r="Y1210" s="67"/>
      <c r="Z1210" s="67"/>
      <c r="AA1210" s="158">
        <v>90176</v>
      </c>
      <c r="AB1210" s="158">
        <v>112971</v>
      </c>
      <c r="AC1210" s="147">
        <v>88040</v>
      </c>
      <c r="AD1210" s="147">
        <v>89807</v>
      </c>
      <c r="AE1210" s="47" t="str">
        <f t="shared" si="1162"/>
        <v>NA</v>
      </c>
      <c r="AF1210" s="47" t="str">
        <f t="shared" si="1163"/>
        <v>NA</v>
      </c>
      <c r="AG1210" s="47" t="str">
        <f t="shared" si="1164"/>
        <v>NA</v>
      </c>
      <c r="AH1210" s="47" t="str">
        <f t="shared" si="1165"/>
        <v>NA</v>
      </c>
      <c r="AI1210" s="47" t="str">
        <f t="shared" si="1166"/>
        <v>NA</v>
      </c>
      <c r="AJ1210" s="47" t="str">
        <f t="shared" si="1167"/>
        <v>NA</v>
      </c>
      <c r="AK1210" s="47" t="str">
        <f t="shared" si="1168"/>
        <v>NA</v>
      </c>
      <c r="AL1210" s="47" t="str">
        <f t="shared" si="1169"/>
        <v>NA</v>
      </c>
      <c r="AM1210" s="47" t="str">
        <f t="shared" si="1170"/>
        <v>NA</v>
      </c>
      <c r="AN1210" s="47" t="str">
        <f t="shared" si="1171"/>
        <v>NA</v>
      </c>
      <c r="AO1210" s="47" t="str">
        <f t="shared" si="1172"/>
        <v>NA</v>
      </c>
      <c r="AP1210" s="47" t="str">
        <f t="shared" si="1173"/>
        <v>NA</v>
      </c>
      <c r="AQ1210" s="47" t="str">
        <f t="shared" si="1174"/>
        <v>NA</v>
      </c>
      <c r="AR1210" s="47" t="str">
        <f t="shared" si="1175"/>
        <v>NA</v>
      </c>
      <c r="AS1210" s="47" t="str">
        <f t="shared" si="1176"/>
        <v>NA</v>
      </c>
      <c r="AT1210" s="47" t="str">
        <f t="shared" si="1177"/>
        <v>NA</v>
      </c>
      <c r="AU1210" s="47" t="str">
        <f t="shared" si="1178"/>
        <v>NA</v>
      </c>
      <c r="AV1210" s="47" t="str">
        <f t="shared" si="1179"/>
        <v>NA</v>
      </c>
      <c r="AW1210" s="47" t="e">
        <f t="shared" si="1180"/>
        <v>#N/A</v>
      </c>
      <c r="AX1210" s="47" t="str">
        <f t="shared" si="1181"/>
        <v>NA</v>
      </c>
      <c r="AY1210" s="47" t="str">
        <f t="shared" si="1182"/>
        <v>NA</v>
      </c>
      <c r="AZ1210" s="47" t="str">
        <f t="shared" si="1183"/>
        <v>NA</v>
      </c>
      <c r="BA1210" s="47" t="str">
        <f t="shared" si="1184"/>
        <v>NA</v>
      </c>
      <c r="BB1210" s="47">
        <f t="shared" si="1158"/>
        <v>440</v>
      </c>
      <c r="BC1210" s="47">
        <f t="shared" si="1159"/>
        <v>424</v>
      </c>
      <c r="BD1210" s="47">
        <f t="shared" si="1160"/>
        <v>479</v>
      </c>
      <c r="BE1210" s="47">
        <f t="shared" si="1161"/>
        <v>466</v>
      </c>
    </row>
    <row r="1211" spans="1:57" s="36" customFormat="1" ht="15" customHeight="1" x14ac:dyDescent="0.25">
      <c r="A1211" s="54" t="s">
        <v>2152</v>
      </c>
      <c r="B1211" s="8" t="s">
        <v>114</v>
      </c>
      <c r="C1211" s="81" t="s">
        <v>2226</v>
      </c>
      <c r="D1211" s="37"/>
      <c r="E1211" s="37"/>
      <c r="F1211" s="37"/>
      <c r="G1211" s="37"/>
      <c r="H1211" s="37"/>
      <c r="I1211" s="37"/>
      <c r="J1211" s="37"/>
      <c r="K1211" s="37"/>
      <c r="L1211" s="37"/>
      <c r="M1211" s="37"/>
      <c r="N1211" s="37"/>
      <c r="O1211" s="37"/>
      <c r="P1211" s="37"/>
      <c r="Q1211" s="37"/>
      <c r="R1211" s="37"/>
      <c r="S1211" s="37"/>
      <c r="T1211" s="66"/>
      <c r="U1211" s="62"/>
      <c r="V1211" s="67">
        <v>52675</v>
      </c>
      <c r="W1211" s="67">
        <v>38283</v>
      </c>
      <c r="X1211" s="67">
        <v>44684</v>
      </c>
      <c r="Y1211" s="67"/>
      <c r="Z1211" s="67"/>
      <c r="AA1211" s="158">
        <v>53277</v>
      </c>
      <c r="AB1211" s="158">
        <v>63134</v>
      </c>
      <c r="AC1211" s="147">
        <v>58657</v>
      </c>
      <c r="AD1211" s="147">
        <v>56945</v>
      </c>
      <c r="AE1211" s="47" t="str">
        <f t="shared" si="1162"/>
        <v>NA</v>
      </c>
      <c r="AF1211" s="47" t="str">
        <f t="shared" si="1163"/>
        <v>NA</v>
      </c>
      <c r="AG1211" s="47" t="str">
        <f t="shared" si="1164"/>
        <v>NA</v>
      </c>
      <c r="AH1211" s="47" t="str">
        <f t="shared" si="1165"/>
        <v>NA</v>
      </c>
      <c r="AI1211" s="47" t="str">
        <f t="shared" si="1166"/>
        <v>NA</v>
      </c>
      <c r="AJ1211" s="47" t="str">
        <f t="shared" si="1167"/>
        <v>NA</v>
      </c>
      <c r="AK1211" s="47" t="str">
        <f t="shared" si="1168"/>
        <v>NA</v>
      </c>
      <c r="AL1211" s="47" t="str">
        <f t="shared" si="1169"/>
        <v>NA</v>
      </c>
      <c r="AM1211" s="47" t="str">
        <f t="shared" si="1170"/>
        <v>NA</v>
      </c>
      <c r="AN1211" s="47" t="str">
        <f t="shared" si="1171"/>
        <v>NA</v>
      </c>
      <c r="AO1211" s="47" t="str">
        <f t="shared" si="1172"/>
        <v>NA</v>
      </c>
      <c r="AP1211" s="47" t="str">
        <f t="shared" si="1173"/>
        <v>NA</v>
      </c>
      <c r="AQ1211" s="47" t="str">
        <f t="shared" si="1174"/>
        <v>NA</v>
      </c>
      <c r="AR1211" s="47" t="str">
        <f t="shared" si="1175"/>
        <v>NA</v>
      </c>
      <c r="AS1211" s="47" t="str">
        <f t="shared" si="1176"/>
        <v>NA</v>
      </c>
      <c r="AT1211" s="47" t="str">
        <f t="shared" si="1177"/>
        <v>NA</v>
      </c>
      <c r="AU1211" s="47" t="str">
        <f t="shared" si="1178"/>
        <v>NA</v>
      </c>
      <c r="AV1211" s="47" t="str">
        <f t="shared" si="1179"/>
        <v>NA</v>
      </c>
      <c r="AW1211" s="47" t="e">
        <f t="shared" si="1180"/>
        <v>#N/A</v>
      </c>
      <c r="AX1211" s="47" t="e">
        <f t="shared" si="1181"/>
        <v>#N/A</v>
      </c>
      <c r="AY1211" s="47" t="e">
        <f t="shared" si="1182"/>
        <v>#N/A</v>
      </c>
      <c r="AZ1211" s="47" t="str">
        <f t="shared" si="1183"/>
        <v>NA</v>
      </c>
      <c r="BA1211" s="47" t="str">
        <f t="shared" si="1184"/>
        <v>NA</v>
      </c>
      <c r="BB1211" s="47">
        <f t="shared" si="1158"/>
        <v>577</v>
      </c>
      <c r="BC1211" s="47">
        <f t="shared" si="1159"/>
        <v>569</v>
      </c>
      <c r="BD1211" s="47">
        <f t="shared" si="1160"/>
        <v>578</v>
      </c>
      <c r="BE1211" s="47">
        <f t="shared" si="1161"/>
        <v>582</v>
      </c>
    </row>
    <row r="1212" spans="1:57" s="36" customFormat="1" ht="15" customHeight="1" x14ac:dyDescent="0.25">
      <c r="A1212" s="54" t="s">
        <v>2151</v>
      </c>
      <c r="B1212" s="8" t="s">
        <v>114</v>
      </c>
      <c r="C1212" s="81" t="s">
        <v>2226</v>
      </c>
      <c r="D1212" s="37"/>
      <c r="E1212" s="37"/>
      <c r="F1212" s="37"/>
      <c r="G1212" s="37"/>
      <c r="H1212" s="37"/>
      <c r="I1212" s="37"/>
      <c r="J1212" s="37"/>
      <c r="K1212" s="37"/>
      <c r="L1212" s="37"/>
      <c r="M1212" s="37"/>
      <c r="N1212" s="37"/>
      <c r="O1212" s="37"/>
      <c r="P1212" s="37"/>
      <c r="Q1212" s="37"/>
      <c r="R1212" s="37"/>
      <c r="S1212" s="37"/>
      <c r="T1212" s="66"/>
      <c r="U1212" s="62"/>
      <c r="V1212" s="67">
        <v>72543</v>
      </c>
      <c r="W1212" s="67">
        <v>53865</v>
      </c>
      <c r="X1212" s="67">
        <v>59958</v>
      </c>
      <c r="Y1212" s="67"/>
      <c r="Z1212" s="67"/>
      <c r="AA1212" s="158">
        <v>45052</v>
      </c>
      <c r="AB1212" s="158">
        <v>48209</v>
      </c>
      <c r="AC1212" s="147"/>
      <c r="AD1212" s="147"/>
      <c r="AE1212" s="47" t="str">
        <f t="shared" si="1162"/>
        <v>NA</v>
      </c>
      <c r="AF1212" s="47" t="str">
        <f t="shared" si="1163"/>
        <v>NA</v>
      </c>
      <c r="AG1212" s="47" t="str">
        <f t="shared" si="1164"/>
        <v>NA</v>
      </c>
      <c r="AH1212" s="47" t="str">
        <f t="shared" si="1165"/>
        <v>NA</v>
      </c>
      <c r="AI1212" s="47" t="str">
        <f t="shared" si="1166"/>
        <v>NA</v>
      </c>
      <c r="AJ1212" s="47" t="str">
        <f t="shared" si="1167"/>
        <v>NA</v>
      </c>
      <c r="AK1212" s="47" t="str">
        <f t="shared" si="1168"/>
        <v>NA</v>
      </c>
      <c r="AL1212" s="47" t="str">
        <f t="shared" si="1169"/>
        <v>NA</v>
      </c>
      <c r="AM1212" s="47" t="str">
        <f t="shared" si="1170"/>
        <v>NA</v>
      </c>
      <c r="AN1212" s="47" t="str">
        <f t="shared" si="1171"/>
        <v>NA</v>
      </c>
      <c r="AO1212" s="47" t="str">
        <f t="shared" si="1172"/>
        <v>NA</v>
      </c>
      <c r="AP1212" s="47" t="str">
        <f t="shared" si="1173"/>
        <v>NA</v>
      </c>
      <c r="AQ1212" s="47" t="str">
        <f t="shared" si="1174"/>
        <v>NA</v>
      </c>
      <c r="AR1212" s="47" t="str">
        <f t="shared" si="1175"/>
        <v>NA</v>
      </c>
      <c r="AS1212" s="47" t="str">
        <f t="shared" si="1176"/>
        <v>NA</v>
      </c>
      <c r="AT1212" s="47" t="str">
        <f t="shared" si="1177"/>
        <v>NA</v>
      </c>
      <c r="AU1212" s="47" t="str">
        <f t="shared" si="1178"/>
        <v>NA</v>
      </c>
      <c r="AV1212" s="47" t="str">
        <f t="shared" si="1179"/>
        <v>NA</v>
      </c>
      <c r="AW1212" s="47" t="e">
        <f t="shared" si="1180"/>
        <v>#N/A</v>
      </c>
      <c r="AX1212" s="47" t="e">
        <f t="shared" si="1181"/>
        <v>#N/A</v>
      </c>
      <c r="AY1212" s="47" t="e">
        <f t="shared" si="1182"/>
        <v>#N/A</v>
      </c>
      <c r="AZ1212" s="47" t="str">
        <f t="shared" si="1183"/>
        <v>NA</v>
      </c>
      <c r="BA1212" s="47" t="str">
        <f t="shared" si="1184"/>
        <v>NA</v>
      </c>
      <c r="BB1212" s="47">
        <f t="shared" si="1158"/>
        <v>609</v>
      </c>
      <c r="BC1212" s="47">
        <f t="shared" si="1159"/>
        <v>623</v>
      </c>
      <c r="BD1212" s="47" t="str">
        <f t="shared" si="1160"/>
        <v>NA</v>
      </c>
      <c r="BE1212" s="47" t="str">
        <f t="shared" si="1161"/>
        <v>NA</v>
      </c>
    </row>
    <row r="1213" spans="1:57" s="36" customFormat="1" ht="15" customHeight="1" x14ac:dyDescent="0.25">
      <c r="A1213" s="54" t="s">
        <v>542</v>
      </c>
      <c r="B1213" s="8" t="s">
        <v>616</v>
      </c>
      <c r="C1213" s="81" t="s">
        <v>2226</v>
      </c>
      <c r="D1213" s="37"/>
      <c r="E1213" s="37"/>
      <c r="F1213" s="37"/>
      <c r="G1213" s="37"/>
      <c r="H1213" s="37"/>
      <c r="I1213" s="37"/>
      <c r="J1213" s="37"/>
      <c r="K1213" s="37"/>
      <c r="L1213" s="37"/>
      <c r="M1213" s="37"/>
      <c r="N1213" s="37"/>
      <c r="O1213" s="37"/>
      <c r="P1213" s="37"/>
      <c r="Q1213" s="37"/>
      <c r="R1213" s="37"/>
      <c r="S1213" s="37"/>
      <c r="T1213" s="66">
        <v>8832</v>
      </c>
      <c r="U1213" s="62">
        <v>16262</v>
      </c>
      <c r="V1213" s="67">
        <v>15393</v>
      </c>
      <c r="W1213" s="67">
        <v>12431</v>
      </c>
      <c r="X1213" s="67">
        <v>13191</v>
      </c>
      <c r="Y1213" s="67"/>
      <c r="Z1213" s="67"/>
      <c r="AA1213" s="154">
        <v>22029</v>
      </c>
      <c r="AB1213" s="154">
        <v>25394</v>
      </c>
      <c r="AC1213" s="147">
        <v>25528</v>
      </c>
      <c r="AD1213" s="147">
        <v>23943</v>
      </c>
      <c r="AE1213" s="47" t="str">
        <f t="shared" si="1162"/>
        <v>NA</v>
      </c>
      <c r="AF1213" s="47" t="str">
        <f t="shared" si="1163"/>
        <v>NA</v>
      </c>
      <c r="AG1213" s="47" t="str">
        <f t="shared" si="1164"/>
        <v>NA</v>
      </c>
      <c r="AH1213" s="47" t="str">
        <f t="shared" si="1165"/>
        <v>NA</v>
      </c>
      <c r="AI1213" s="47" t="str">
        <f t="shared" si="1166"/>
        <v>NA</v>
      </c>
      <c r="AJ1213" s="47" t="str">
        <f t="shared" si="1167"/>
        <v>NA</v>
      </c>
      <c r="AK1213" s="47" t="str">
        <f t="shared" si="1168"/>
        <v>NA</v>
      </c>
      <c r="AL1213" s="47" t="str">
        <f t="shared" si="1169"/>
        <v>NA</v>
      </c>
      <c r="AM1213" s="47" t="str">
        <f t="shared" si="1170"/>
        <v>NA</v>
      </c>
      <c r="AN1213" s="47" t="str">
        <f t="shared" si="1171"/>
        <v>NA</v>
      </c>
      <c r="AO1213" s="47" t="str">
        <f t="shared" si="1172"/>
        <v>NA</v>
      </c>
      <c r="AP1213" s="47" t="str">
        <f t="shared" si="1173"/>
        <v>NA</v>
      </c>
      <c r="AQ1213" s="47" t="str">
        <f t="shared" si="1174"/>
        <v>NA</v>
      </c>
      <c r="AR1213" s="47" t="str">
        <f t="shared" si="1175"/>
        <v>NA</v>
      </c>
      <c r="AS1213" s="47" t="str">
        <f t="shared" si="1176"/>
        <v>NA</v>
      </c>
      <c r="AT1213" s="47" t="str">
        <f t="shared" si="1177"/>
        <v>NA</v>
      </c>
      <c r="AU1213" s="47" t="e">
        <f t="shared" si="1178"/>
        <v>#N/A</v>
      </c>
      <c r="AV1213" s="47" t="e">
        <f t="shared" si="1179"/>
        <v>#N/A</v>
      </c>
      <c r="AW1213" s="47">
        <f t="shared" si="1180"/>
        <v>811</v>
      </c>
      <c r="AX1213" s="47" t="e">
        <f t="shared" si="1181"/>
        <v>#N/A</v>
      </c>
      <c r="AY1213" s="47" t="e">
        <f t="shared" si="1182"/>
        <v>#N/A</v>
      </c>
      <c r="AZ1213" s="47" t="str">
        <f t="shared" si="1183"/>
        <v>NA</v>
      </c>
      <c r="BA1213" s="47" t="str">
        <f t="shared" si="1184"/>
        <v>NA</v>
      </c>
      <c r="BB1213" s="47">
        <f t="shared" si="1158"/>
        <v>731</v>
      </c>
      <c r="BC1213" s="47">
        <f t="shared" si="1159"/>
        <v>733</v>
      </c>
      <c r="BD1213" s="47">
        <f t="shared" si="1160"/>
        <v>716</v>
      </c>
      <c r="BE1213" s="47">
        <f t="shared" si="1161"/>
        <v>727</v>
      </c>
    </row>
    <row r="1214" spans="1:57" s="36" customFormat="1" ht="15" customHeight="1" x14ac:dyDescent="0.25">
      <c r="A1214" s="54" t="s">
        <v>599</v>
      </c>
      <c r="B1214" s="8" t="s">
        <v>598</v>
      </c>
      <c r="C1214" s="81" t="s">
        <v>2226</v>
      </c>
      <c r="D1214" s="37"/>
      <c r="E1214" s="37"/>
      <c r="F1214" s="37"/>
      <c r="G1214" s="37"/>
      <c r="H1214" s="37"/>
      <c r="I1214" s="37"/>
      <c r="J1214" s="37"/>
      <c r="K1214" s="37"/>
      <c r="L1214" s="37"/>
      <c r="M1214" s="37"/>
      <c r="N1214" s="37"/>
      <c r="O1214" s="37"/>
      <c r="P1214" s="37"/>
      <c r="Q1214" s="37"/>
      <c r="R1214" s="37"/>
      <c r="S1214" s="37"/>
      <c r="T1214" s="66">
        <v>6259</v>
      </c>
      <c r="U1214" s="62">
        <v>7443</v>
      </c>
      <c r="V1214" s="67">
        <v>8765</v>
      </c>
      <c r="W1214" s="67">
        <v>6272</v>
      </c>
      <c r="X1214" s="67">
        <v>7957</v>
      </c>
      <c r="Y1214" s="67"/>
      <c r="Z1214" s="67"/>
      <c r="AA1214" s="158">
        <v>12209</v>
      </c>
      <c r="AB1214" s="158">
        <v>14844</v>
      </c>
      <c r="AC1214" s="147">
        <v>13587</v>
      </c>
      <c r="AD1214" s="147">
        <v>13211</v>
      </c>
      <c r="AE1214" s="47" t="str">
        <f t="shared" si="1162"/>
        <v>NA</v>
      </c>
      <c r="AF1214" s="47" t="str">
        <f t="shared" si="1163"/>
        <v>NA</v>
      </c>
      <c r="AG1214" s="47" t="str">
        <f t="shared" si="1164"/>
        <v>NA</v>
      </c>
      <c r="AH1214" s="47" t="str">
        <f t="shared" si="1165"/>
        <v>NA</v>
      </c>
      <c r="AI1214" s="47" t="str">
        <f t="shared" si="1166"/>
        <v>NA</v>
      </c>
      <c r="AJ1214" s="47" t="str">
        <f t="shared" si="1167"/>
        <v>NA</v>
      </c>
      <c r="AK1214" s="47" t="str">
        <f t="shared" si="1168"/>
        <v>NA</v>
      </c>
      <c r="AL1214" s="47" t="str">
        <f t="shared" si="1169"/>
        <v>NA</v>
      </c>
      <c r="AM1214" s="47" t="str">
        <f t="shared" si="1170"/>
        <v>NA</v>
      </c>
      <c r="AN1214" s="47" t="str">
        <f t="shared" si="1171"/>
        <v>NA</v>
      </c>
      <c r="AO1214" s="47" t="str">
        <f t="shared" si="1172"/>
        <v>NA</v>
      </c>
      <c r="AP1214" s="47" t="str">
        <f t="shared" si="1173"/>
        <v>NA</v>
      </c>
      <c r="AQ1214" s="47" t="str">
        <f t="shared" si="1174"/>
        <v>NA</v>
      </c>
      <c r="AR1214" s="47" t="str">
        <f t="shared" si="1175"/>
        <v>NA</v>
      </c>
      <c r="AS1214" s="47" t="str">
        <f t="shared" si="1176"/>
        <v>NA</v>
      </c>
      <c r="AT1214" s="47" t="str">
        <f t="shared" si="1177"/>
        <v>NA</v>
      </c>
      <c r="AU1214" s="47" t="e">
        <f t="shared" si="1178"/>
        <v>#N/A</v>
      </c>
      <c r="AV1214" s="47" t="e">
        <f t="shared" si="1179"/>
        <v>#N/A</v>
      </c>
      <c r="AW1214" s="47" t="e">
        <f t="shared" si="1180"/>
        <v>#N/A</v>
      </c>
      <c r="AX1214" s="47" t="e">
        <f t="shared" si="1181"/>
        <v>#N/A</v>
      </c>
      <c r="AY1214" s="47" t="e">
        <f t="shared" si="1182"/>
        <v>#N/A</v>
      </c>
      <c r="AZ1214" s="47" t="str">
        <f t="shared" si="1183"/>
        <v>NA</v>
      </c>
      <c r="BA1214" s="47" t="str">
        <f t="shared" si="1184"/>
        <v>NA</v>
      </c>
      <c r="BB1214" s="47">
        <f t="shared" si="1158"/>
        <v>794</v>
      </c>
      <c r="BC1214" s="47">
        <f t="shared" si="1159"/>
        <v>792</v>
      </c>
      <c r="BD1214" s="47">
        <f t="shared" si="1160"/>
        <v>775</v>
      </c>
      <c r="BE1214" s="47">
        <f t="shared" si="1161"/>
        <v>779</v>
      </c>
    </row>
    <row r="1215" spans="1:57" s="36" customFormat="1" ht="15" customHeight="1" x14ac:dyDescent="0.25">
      <c r="A1215" s="54" t="s">
        <v>2153</v>
      </c>
      <c r="B1215" s="82" t="s">
        <v>1303</v>
      </c>
      <c r="C1215" s="81" t="s">
        <v>2226</v>
      </c>
      <c r="D1215" s="37"/>
      <c r="E1215" s="37"/>
      <c r="F1215" s="37"/>
      <c r="G1215" s="37"/>
      <c r="H1215" s="37"/>
      <c r="I1215" s="37"/>
      <c r="J1215" s="37"/>
      <c r="K1215" s="37"/>
      <c r="L1215" s="37"/>
      <c r="M1215" s="37"/>
      <c r="N1215" s="37"/>
      <c r="O1215" s="37"/>
      <c r="P1215" s="37"/>
      <c r="Q1215" s="37"/>
      <c r="R1215" s="37"/>
      <c r="S1215" s="37"/>
      <c r="T1215" s="37"/>
      <c r="U1215" s="37"/>
      <c r="V1215" s="37"/>
      <c r="W1215" s="37">
        <v>327697</v>
      </c>
      <c r="X1215" s="37">
        <v>400211</v>
      </c>
      <c r="Y1215" s="37"/>
      <c r="Z1215" s="37"/>
      <c r="AA1215" s="37"/>
      <c r="AB1215" s="37"/>
      <c r="AC1215" s="147"/>
      <c r="AD1215" s="147"/>
      <c r="AE1215" s="47" t="str">
        <f t="shared" si="1162"/>
        <v>NA</v>
      </c>
      <c r="AF1215" s="47" t="str">
        <f t="shared" si="1163"/>
        <v>NA</v>
      </c>
      <c r="AG1215" s="47" t="str">
        <f t="shared" si="1164"/>
        <v>NA</v>
      </c>
      <c r="AH1215" s="47" t="str">
        <f t="shared" si="1165"/>
        <v>NA</v>
      </c>
      <c r="AI1215" s="47" t="str">
        <f t="shared" si="1166"/>
        <v>NA</v>
      </c>
      <c r="AJ1215" s="47" t="str">
        <f t="shared" si="1167"/>
        <v>NA</v>
      </c>
      <c r="AK1215" s="47" t="str">
        <f t="shared" si="1168"/>
        <v>NA</v>
      </c>
      <c r="AL1215" s="47" t="str">
        <f t="shared" si="1169"/>
        <v>NA</v>
      </c>
      <c r="AM1215" s="47" t="str">
        <f t="shared" si="1170"/>
        <v>NA</v>
      </c>
      <c r="AN1215" s="47" t="str">
        <f t="shared" si="1171"/>
        <v>NA</v>
      </c>
      <c r="AO1215" s="47" t="str">
        <f t="shared" si="1172"/>
        <v>NA</v>
      </c>
      <c r="AP1215" s="47" t="str">
        <f t="shared" si="1173"/>
        <v>NA</v>
      </c>
      <c r="AQ1215" s="47" t="str">
        <f t="shared" si="1174"/>
        <v>NA</v>
      </c>
      <c r="AR1215" s="47" t="str">
        <f t="shared" si="1175"/>
        <v>NA</v>
      </c>
      <c r="AS1215" s="47" t="str">
        <f t="shared" si="1176"/>
        <v>NA</v>
      </c>
      <c r="AT1215" s="47" t="str">
        <f t="shared" si="1177"/>
        <v>NA</v>
      </c>
      <c r="AU1215" s="47" t="str">
        <f t="shared" si="1178"/>
        <v>NA</v>
      </c>
      <c r="AV1215" s="47" t="str">
        <f t="shared" si="1179"/>
        <v>NA</v>
      </c>
      <c r="AW1215" s="47" t="str">
        <f t="shared" si="1180"/>
        <v>NA</v>
      </c>
      <c r="AX1215" s="47" t="e">
        <f t="shared" si="1181"/>
        <v>#N/A</v>
      </c>
      <c r="AY1215" s="47" t="e">
        <f t="shared" si="1182"/>
        <v>#N/A</v>
      </c>
      <c r="AZ1215" s="47" t="str">
        <f t="shared" si="1183"/>
        <v>NA</v>
      </c>
      <c r="BA1215" s="47" t="str">
        <f t="shared" si="1184"/>
        <v>NA</v>
      </c>
      <c r="BB1215" s="47" t="str">
        <f t="shared" si="1158"/>
        <v>NA</v>
      </c>
      <c r="BC1215" s="47" t="str">
        <f t="shared" si="1159"/>
        <v>NA</v>
      </c>
      <c r="BD1215" s="47" t="str">
        <f t="shared" si="1160"/>
        <v>NA</v>
      </c>
      <c r="BE1215" s="47" t="str">
        <f t="shared" si="1161"/>
        <v>NA</v>
      </c>
    </row>
    <row r="1216" spans="1:57" s="36" customFormat="1" ht="15" customHeight="1" x14ac:dyDescent="0.25">
      <c r="A1216" s="54" t="s">
        <v>192</v>
      </c>
      <c r="B1216" s="8" t="s">
        <v>114</v>
      </c>
      <c r="C1216" s="81" t="s">
        <v>2226</v>
      </c>
      <c r="D1216" s="37"/>
      <c r="E1216" s="37"/>
      <c r="F1216" s="37"/>
      <c r="G1216" s="37"/>
      <c r="H1216" s="37"/>
      <c r="I1216" s="37"/>
      <c r="J1216" s="37"/>
      <c r="K1216" s="37"/>
      <c r="L1216" s="37"/>
      <c r="M1216" s="37"/>
      <c r="N1216" s="37"/>
      <c r="O1216" s="37"/>
      <c r="P1216" s="37"/>
      <c r="Q1216" s="37"/>
      <c r="R1216" s="37"/>
      <c r="S1216" s="37"/>
      <c r="T1216" s="66"/>
      <c r="U1216" s="62"/>
      <c r="V1216" s="67">
        <v>332347</v>
      </c>
      <c r="W1216" s="67">
        <v>270963</v>
      </c>
      <c r="X1216" s="67">
        <v>311157</v>
      </c>
      <c r="Y1216" s="67"/>
      <c r="Z1216" s="67"/>
      <c r="AA1216" s="67"/>
      <c r="AB1216" s="67"/>
      <c r="AC1216" s="147"/>
      <c r="AD1216" s="147"/>
      <c r="AE1216" s="47" t="str">
        <f t="shared" si="1162"/>
        <v>NA</v>
      </c>
      <c r="AF1216" s="47" t="str">
        <f t="shared" si="1163"/>
        <v>NA</v>
      </c>
      <c r="AG1216" s="47" t="str">
        <f t="shared" si="1164"/>
        <v>NA</v>
      </c>
      <c r="AH1216" s="47" t="str">
        <f t="shared" si="1165"/>
        <v>NA</v>
      </c>
      <c r="AI1216" s="47" t="str">
        <f t="shared" si="1166"/>
        <v>NA</v>
      </c>
      <c r="AJ1216" s="47" t="str">
        <f t="shared" si="1167"/>
        <v>NA</v>
      </c>
      <c r="AK1216" s="47" t="str">
        <f t="shared" si="1168"/>
        <v>NA</v>
      </c>
      <c r="AL1216" s="47" t="str">
        <f t="shared" si="1169"/>
        <v>NA</v>
      </c>
      <c r="AM1216" s="47" t="str">
        <f t="shared" si="1170"/>
        <v>NA</v>
      </c>
      <c r="AN1216" s="47" t="str">
        <f t="shared" si="1171"/>
        <v>NA</v>
      </c>
      <c r="AO1216" s="47" t="str">
        <f t="shared" si="1172"/>
        <v>NA</v>
      </c>
      <c r="AP1216" s="47" t="str">
        <f t="shared" si="1173"/>
        <v>NA</v>
      </c>
      <c r="AQ1216" s="47" t="str">
        <f t="shared" si="1174"/>
        <v>NA</v>
      </c>
      <c r="AR1216" s="47" t="str">
        <f t="shared" si="1175"/>
        <v>NA</v>
      </c>
      <c r="AS1216" s="47" t="str">
        <f t="shared" si="1176"/>
        <v>NA</v>
      </c>
      <c r="AT1216" s="47" t="str">
        <f t="shared" si="1177"/>
        <v>NA</v>
      </c>
      <c r="AU1216" s="47" t="str">
        <f t="shared" si="1178"/>
        <v>NA</v>
      </c>
      <c r="AV1216" s="47" t="str">
        <f t="shared" si="1179"/>
        <v>NA</v>
      </c>
      <c r="AW1216" s="47" t="e">
        <f t="shared" si="1180"/>
        <v>#N/A</v>
      </c>
      <c r="AX1216" s="47" t="e">
        <f t="shared" si="1181"/>
        <v>#N/A</v>
      </c>
      <c r="AY1216" s="47" t="e">
        <f t="shared" si="1182"/>
        <v>#N/A</v>
      </c>
      <c r="AZ1216" s="47" t="str">
        <f t="shared" si="1183"/>
        <v>NA</v>
      </c>
      <c r="BA1216" s="47" t="str">
        <f t="shared" si="1184"/>
        <v>NA</v>
      </c>
      <c r="BB1216" s="47" t="str">
        <f t="shared" si="1158"/>
        <v>NA</v>
      </c>
      <c r="BC1216" s="47" t="str">
        <f t="shared" si="1159"/>
        <v>NA</v>
      </c>
      <c r="BD1216" s="47" t="str">
        <f t="shared" si="1160"/>
        <v>NA</v>
      </c>
      <c r="BE1216" s="47" t="str">
        <f t="shared" si="1161"/>
        <v>NA</v>
      </c>
    </row>
    <row r="1217" spans="1:57" s="36" customFormat="1" ht="15" customHeight="1" x14ac:dyDescent="0.25">
      <c r="A1217" s="54" t="s">
        <v>723</v>
      </c>
      <c r="B1217" s="8" t="s">
        <v>953</v>
      </c>
      <c r="C1217" s="81" t="s">
        <v>2226</v>
      </c>
      <c r="D1217" s="37"/>
      <c r="E1217" s="37"/>
      <c r="F1217" s="37"/>
      <c r="G1217" s="37"/>
      <c r="H1217" s="37"/>
      <c r="I1217" s="37"/>
      <c r="J1217" s="37"/>
      <c r="K1217" s="37"/>
      <c r="L1217" s="37"/>
      <c r="M1217" s="37"/>
      <c r="N1217" s="37">
        <v>108849</v>
      </c>
      <c r="O1217" s="37">
        <v>105645</v>
      </c>
      <c r="P1217" s="37">
        <v>138530</v>
      </c>
      <c r="Q1217" s="37">
        <v>167687</v>
      </c>
      <c r="R1217" s="37">
        <v>223829</v>
      </c>
      <c r="S1217" s="37">
        <v>242040</v>
      </c>
      <c r="T1217" s="66">
        <v>240063</v>
      </c>
      <c r="U1217" s="62">
        <v>298746</v>
      </c>
      <c r="V1217" s="67">
        <v>298208</v>
      </c>
      <c r="W1217" s="67">
        <v>222517</v>
      </c>
      <c r="X1217" s="67">
        <v>249474</v>
      </c>
      <c r="Y1217" s="67"/>
      <c r="Z1217" s="67"/>
      <c r="AA1217" s="67"/>
      <c r="AB1217" s="67"/>
      <c r="AC1217" s="147"/>
      <c r="AD1217" s="147"/>
      <c r="AE1217" s="47" t="str">
        <f t="shared" si="1162"/>
        <v>NA</v>
      </c>
      <c r="AF1217" s="47" t="str">
        <f t="shared" si="1163"/>
        <v>NA</v>
      </c>
      <c r="AG1217" s="47" t="str">
        <f t="shared" si="1164"/>
        <v>NA</v>
      </c>
      <c r="AH1217" s="47" t="str">
        <f t="shared" si="1165"/>
        <v>NA</v>
      </c>
      <c r="AI1217" s="47" t="str">
        <f t="shared" si="1166"/>
        <v>NA</v>
      </c>
      <c r="AJ1217" s="47" t="str">
        <f t="shared" si="1167"/>
        <v>NA</v>
      </c>
      <c r="AK1217" s="47" t="str">
        <f t="shared" si="1168"/>
        <v>NA</v>
      </c>
      <c r="AL1217" s="47" t="str">
        <f t="shared" si="1169"/>
        <v>NA</v>
      </c>
      <c r="AM1217" s="47" t="str">
        <f t="shared" si="1170"/>
        <v>NA</v>
      </c>
      <c r="AN1217" s="47" t="str">
        <f t="shared" si="1171"/>
        <v>NA</v>
      </c>
      <c r="AO1217" s="47" t="e">
        <f t="shared" si="1172"/>
        <v>#N/A</v>
      </c>
      <c r="AP1217" s="47" t="e">
        <f t="shared" si="1173"/>
        <v>#N/A</v>
      </c>
      <c r="AQ1217" s="47" t="e">
        <f t="shared" si="1174"/>
        <v>#N/A</v>
      </c>
      <c r="AR1217" s="47" t="e">
        <f t="shared" si="1175"/>
        <v>#N/A</v>
      </c>
      <c r="AS1217" s="47" t="e">
        <f t="shared" si="1176"/>
        <v>#N/A</v>
      </c>
      <c r="AT1217" s="47" t="e">
        <f t="shared" si="1177"/>
        <v>#N/A</v>
      </c>
      <c r="AU1217" s="47" t="e">
        <f t="shared" si="1178"/>
        <v>#N/A</v>
      </c>
      <c r="AV1217" s="47" t="e">
        <f t="shared" si="1179"/>
        <v>#N/A</v>
      </c>
      <c r="AW1217" s="47" t="e">
        <f t="shared" si="1180"/>
        <v>#N/A</v>
      </c>
      <c r="AX1217" s="47" t="e">
        <f t="shared" si="1181"/>
        <v>#N/A</v>
      </c>
      <c r="AY1217" s="47" t="e">
        <f t="shared" si="1182"/>
        <v>#N/A</v>
      </c>
      <c r="AZ1217" s="47" t="str">
        <f t="shared" si="1183"/>
        <v>NA</v>
      </c>
      <c r="BA1217" s="47" t="str">
        <f t="shared" si="1184"/>
        <v>NA</v>
      </c>
      <c r="BB1217" s="47" t="str">
        <f t="shared" si="1158"/>
        <v>NA</v>
      </c>
      <c r="BC1217" s="47" t="str">
        <f t="shared" si="1159"/>
        <v>NA</v>
      </c>
      <c r="BD1217" s="47" t="str">
        <f t="shared" si="1160"/>
        <v>NA</v>
      </c>
      <c r="BE1217" s="47" t="str">
        <f t="shared" si="1161"/>
        <v>NA</v>
      </c>
    </row>
    <row r="1218" spans="1:57" s="36" customFormat="1" ht="15" customHeight="1" x14ac:dyDescent="0.25">
      <c r="A1218" s="54" t="s">
        <v>194</v>
      </c>
      <c r="B1218" s="8" t="s">
        <v>114</v>
      </c>
      <c r="C1218" s="81" t="s">
        <v>2226</v>
      </c>
      <c r="D1218" s="37"/>
      <c r="E1218" s="37"/>
      <c r="F1218" s="37"/>
      <c r="G1218" s="37"/>
      <c r="H1218" s="37"/>
      <c r="I1218" s="37"/>
      <c r="J1218" s="37"/>
      <c r="K1218" s="37"/>
      <c r="L1218" s="37"/>
      <c r="M1218" s="37"/>
      <c r="N1218" s="37"/>
      <c r="O1218" s="37"/>
      <c r="P1218" s="37"/>
      <c r="Q1218" s="37"/>
      <c r="R1218" s="37"/>
      <c r="S1218" s="37"/>
      <c r="T1218" s="66"/>
      <c r="U1218" s="62"/>
      <c r="V1218" s="67">
        <v>203274</v>
      </c>
      <c r="W1218" s="67">
        <v>142111</v>
      </c>
      <c r="X1218" s="67">
        <v>168227</v>
      </c>
      <c r="Y1218" s="67"/>
      <c r="Z1218" s="67"/>
      <c r="AA1218" s="67"/>
      <c r="AB1218" s="67"/>
      <c r="AC1218" s="147"/>
      <c r="AD1218" s="147"/>
      <c r="AE1218" s="47" t="str">
        <f t="shared" si="1162"/>
        <v>NA</v>
      </c>
      <c r="AF1218" s="47" t="str">
        <f t="shared" si="1163"/>
        <v>NA</v>
      </c>
      <c r="AG1218" s="47" t="str">
        <f t="shared" si="1164"/>
        <v>NA</v>
      </c>
      <c r="AH1218" s="47" t="str">
        <f t="shared" si="1165"/>
        <v>NA</v>
      </c>
      <c r="AI1218" s="47" t="str">
        <f t="shared" si="1166"/>
        <v>NA</v>
      </c>
      <c r="AJ1218" s="47" t="str">
        <f t="shared" si="1167"/>
        <v>NA</v>
      </c>
      <c r="AK1218" s="47" t="str">
        <f t="shared" si="1168"/>
        <v>NA</v>
      </c>
      <c r="AL1218" s="47" t="str">
        <f t="shared" si="1169"/>
        <v>NA</v>
      </c>
      <c r="AM1218" s="47" t="str">
        <f t="shared" si="1170"/>
        <v>NA</v>
      </c>
      <c r="AN1218" s="47" t="str">
        <f t="shared" si="1171"/>
        <v>NA</v>
      </c>
      <c r="AO1218" s="47" t="str">
        <f t="shared" si="1172"/>
        <v>NA</v>
      </c>
      <c r="AP1218" s="47" t="str">
        <f t="shared" si="1173"/>
        <v>NA</v>
      </c>
      <c r="AQ1218" s="47" t="str">
        <f t="shared" si="1174"/>
        <v>NA</v>
      </c>
      <c r="AR1218" s="47" t="str">
        <f t="shared" si="1175"/>
        <v>NA</v>
      </c>
      <c r="AS1218" s="47" t="str">
        <f t="shared" si="1176"/>
        <v>NA</v>
      </c>
      <c r="AT1218" s="47" t="str">
        <f t="shared" si="1177"/>
        <v>NA</v>
      </c>
      <c r="AU1218" s="47" t="str">
        <f t="shared" si="1178"/>
        <v>NA</v>
      </c>
      <c r="AV1218" s="47" t="str">
        <f t="shared" si="1179"/>
        <v>NA</v>
      </c>
      <c r="AW1218" s="47" t="e">
        <f t="shared" si="1180"/>
        <v>#N/A</v>
      </c>
      <c r="AX1218" s="47" t="e">
        <f t="shared" si="1181"/>
        <v>#N/A</v>
      </c>
      <c r="AY1218" s="47" t="e">
        <f t="shared" si="1182"/>
        <v>#N/A</v>
      </c>
      <c r="AZ1218" s="47" t="str">
        <f t="shared" si="1183"/>
        <v>NA</v>
      </c>
      <c r="BA1218" s="47" t="str">
        <f t="shared" si="1184"/>
        <v>NA</v>
      </c>
      <c r="BB1218" s="47" t="str">
        <f t="shared" si="1158"/>
        <v>NA</v>
      </c>
      <c r="BC1218" s="47" t="str">
        <f t="shared" si="1159"/>
        <v>NA</v>
      </c>
      <c r="BD1218" s="47" t="str">
        <f t="shared" si="1160"/>
        <v>NA</v>
      </c>
      <c r="BE1218" s="47" t="str">
        <f t="shared" si="1161"/>
        <v>NA</v>
      </c>
    </row>
    <row r="1219" spans="1:57" s="36" customFormat="1" ht="15" customHeight="1" x14ac:dyDescent="0.25">
      <c r="A1219" s="54" t="s">
        <v>118</v>
      </c>
      <c r="B1219" s="8" t="s">
        <v>114</v>
      </c>
      <c r="C1219" s="81" t="s">
        <v>2226</v>
      </c>
      <c r="D1219" s="37"/>
      <c r="E1219" s="37"/>
      <c r="F1219" s="37"/>
      <c r="G1219" s="37"/>
      <c r="H1219" s="37"/>
      <c r="I1219" s="37"/>
      <c r="J1219" s="37"/>
      <c r="K1219" s="37"/>
      <c r="L1219" s="37"/>
      <c r="M1219" s="37"/>
      <c r="N1219" s="37"/>
      <c r="O1219" s="37"/>
      <c r="P1219" s="37"/>
      <c r="Q1219" s="37"/>
      <c r="R1219" s="37"/>
      <c r="S1219" s="37"/>
      <c r="T1219" s="66"/>
      <c r="U1219" s="62"/>
      <c r="V1219" s="67">
        <v>76291</v>
      </c>
      <c r="W1219" s="67">
        <v>51458</v>
      </c>
      <c r="X1219" s="67">
        <v>63388</v>
      </c>
      <c r="Y1219" s="67"/>
      <c r="Z1219" s="67"/>
      <c r="AA1219" s="67"/>
      <c r="AB1219" s="67"/>
      <c r="AC1219" s="147"/>
      <c r="AD1219" s="147"/>
      <c r="AE1219" s="47" t="str">
        <f t="shared" si="1162"/>
        <v>NA</v>
      </c>
      <c r="AF1219" s="47" t="str">
        <f t="shared" si="1163"/>
        <v>NA</v>
      </c>
      <c r="AG1219" s="47" t="str">
        <f t="shared" si="1164"/>
        <v>NA</v>
      </c>
      <c r="AH1219" s="47" t="str">
        <f t="shared" si="1165"/>
        <v>NA</v>
      </c>
      <c r="AI1219" s="47" t="str">
        <f t="shared" si="1166"/>
        <v>NA</v>
      </c>
      <c r="AJ1219" s="47" t="str">
        <f t="shared" si="1167"/>
        <v>NA</v>
      </c>
      <c r="AK1219" s="47" t="str">
        <f t="shared" si="1168"/>
        <v>NA</v>
      </c>
      <c r="AL1219" s="47" t="str">
        <f t="shared" si="1169"/>
        <v>NA</v>
      </c>
      <c r="AM1219" s="47" t="str">
        <f t="shared" si="1170"/>
        <v>NA</v>
      </c>
      <c r="AN1219" s="47" t="str">
        <f t="shared" si="1171"/>
        <v>NA</v>
      </c>
      <c r="AO1219" s="47" t="str">
        <f t="shared" si="1172"/>
        <v>NA</v>
      </c>
      <c r="AP1219" s="47" t="str">
        <f t="shared" si="1173"/>
        <v>NA</v>
      </c>
      <c r="AQ1219" s="47" t="str">
        <f t="shared" si="1174"/>
        <v>NA</v>
      </c>
      <c r="AR1219" s="47" t="str">
        <f t="shared" si="1175"/>
        <v>NA</v>
      </c>
      <c r="AS1219" s="47" t="str">
        <f t="shared" si="1176"/>
        <v>NA</v>
      </c>
      <c r="AT1219" s="47" t="str">
        <f t="shared" si="1177"/>
        <v>NA</v>
      </c>
      <c r="AU1219" s="47" t="str">
        <f t="shared" si="1178"/>
        <v>NA</v>
      </c>
      <c r="AV1219" s="47" t="str">
        <f t="shared" si="1179"/>
        <v>NA</v>
      </c>
      <c r="AW1219" s="47" t="e">
        <f t="shared" si="1180"/>
        <v>#N/A</v>
      </c>
      <c r="AX1219" s="47" t="e">
        <f t="shared" si="1181"/>
        <v>#N/A</v>
      </c>
      <c r="AY1219" s="47" t="e">
        <f t="shared" si="1182"/>
        <v>#N/A</v>
      </c>
      <c r="AZ1219" s="47" t="str">
        <f t="shared" si="1183"/>
        <v>NA</v>
      </c>
      <c r="BA1219" s="47" t="str">
        <f t="shared" si="1184"/>
        <v>NA</v>
      </c>
      <c r="BB1219" s="47" t="str">
        <f t="shared" si="1158"/>
        <v>NA</v>
      </c>
      <c r="BC1219" s="47" t="str">
        <f t="shared" si="1159"/>
        <v>NA</v>
      </c>
      <c r="BD1219" s="47" t="str">
        <f t="shared" si="1160"/>
        <v>NA</v>
      </c>
      <c r="BE1219" s="47" t="str">
        <f t="shared" si="1161"/>
        <v>NA</v>
      </c>
    </row>
    <row r="1220" spans="1:57" s="36" customFormat="1" ht="15" customHeight="1" x14ac:dyDescent="0.25">
      <c r="A1220" s="54" t="s">
        <v>777</v>
      </c>
      <c r="B1220" s="8" t="s">
        <v>929</v>
      </c>
      <c r="C1220" s="81" t="s">
        <v>2226</v>
      </c>
      <c r="D1220" s="37"/>
      <c r="E1220" s="37"/>
      <c r="F1220" s="37"/>
      <c r="G1220" s="37"/>
      <c r="H1220" s="37">
        <v>48344</v>
      </c>
      <c r="I1220" s="37"/>
      <c r="J1220" s="37"/>
      <c r="K1220" s="37"/>
      <c r="L1220" s="37"/>
      <c r="M1220" s="37"/>
      <c r="N1220" s="37"/>
      <c r="O1220" s="37"/>
      <c r="P1220" s="37"/>
      <c r="Q1220" s="37"/>
      <c r="R1220" s="37"/>
      <c r="S1220" s="37"/>
      <c r="T1220" s="66"/>
      <c r="U1220" s="62"/>
      <c r="V1220" s="67"/>
      <c r="W1220" s="67"/>
      <c r="X1220" s="67"/>
      <c r="Y1220" s="67"/>
      <c r="Z1220" s="67"/>
      <c r="AA1220" s="67"/>
      <c r="AB1220" s="67"/>
      <c r="AC1220" s="147"/>
      <c r="AD1220" s="147"/>
      <c r="AE1220" s="47" t="str">
        <f t="shared" si="1162"/>
        <v>NA</v>
      </c>
      <c r="AF1220" s="47" t="str">
        <f t="shared" si="1163"/>
        <v>NA</v>
      </c>
      <c r="AG1220" s="47" t="str">
        <f t="shared" si="1164"/>
        <v>NA</v>
      </c>
      <c r="AH1220" s="47" t="str">
        <f t="shared" si="1165"/>
        <v>NA</v>
      </c>
      <c r="AI1220" s="47" t="e">
        <f t="shared" si="1166"/>
        <v>#N/A</v>
      </c>
      <c r="AJ1220" s="47" t="str">
        <f t="shared" si="1167"/>
        <v>NA</v>
      </c>
      <c r="AK1220" s="47" t="str">
        <f t="shared" si="1168"/>
        <v>NA</v>
      </c>
      <c r="AL1220" s="47" t="str">
        <f t="shared" si="1169"/>
        <v>NA</v>
      </c>
      <c r="AM1220" s="47" t="str">
        <f t="shared" si="1170"/>
        <v>NA</v>
      </c>
      <c r="AN1220" s="47" t="str">
        <f t="shared" si="1171"/>
        <v>NA</v>
      </c>
      <c r="AO1220" s="47" t="str">
        <f t="shared" si="1172"/>
        <v>NA</v>
      </c>
      <c r="AP1220" s="47" t="str">
        <f t="shared" si="1173"/>
        <v>NA</v>
      </c>
      <c r="AQ1220" s="47" t="str">
        <f t="shared" si="1174"/>
        <v>NA</v>
      </c>
      <c r="AR1220" s="47" t="str">
        <f t="shared" si="1175"/>
        <v>NA</v>
      </c>
      <c r="AS1220" s="47" t="str">
        <f t="shared" si="1176"/>
        <v>NA</v>
      </c>
      <c r="AT1220" s="47" t="str">
        <f t="shared" si="1177"/>
        <v>NA</v>
      </c>
      <c r="AU1220" s="47" t="str">
        <f t="shared" si="1178"/>
        <v>NA</v>
      </c>
      <c r="AV1220" s="47" t="str">
        <f t="shared" si="1179"/>
        <v>NA</v>
      </c>
      <c r="AW1220" s="47" t="str">
        <f t="shared" si="1180"/>
        <v>NA</v>
      </c>
      <c r="AX1220" s="47" t="str">
        <f t="shared" si="1181"/>
        <v>NA</v>
      </c>
      <c r="AY1220" s="47" t="str">
        <f t="shared" si="1182"/>
        <v>NA</v>
      </c>
      <c r="AZ1220" s="47" t="str">
        <f t="shared" si="1183"/>
        <v>NA</v>
      </c>
      <c r="BA1220" s="47" t="str">
        <f t="shared" si="1184"/>
        <v>NA</v>
      </c>
      <c r="BB1220" s="47" t="str">
        <f t="shared" si="1158"/>
        <v>NA</v>
      </c>
      <c r="BC1220" s="47" t="str">
        <f t="shared" si="1159"/>
        <v>NA</v>
      </c>
      <c r="BD1220" s="47" t="str">
        <f t="shared" si="1160"/>
        <v>NA</v>
      </c>
      <c r="BE1220" s="47" t="str">
        <f t="shared" si="1161"/>
        <v>NA</v>
      </c>
    </row>
    <row r="1221" spans="1:57" s="36" customFormat="1" ht="15" customHeight="1" x14ac:dyDescent="0.25">
      <c r="A1221" s="54" t="s">
        <v>553</v>
      </c>
      <c r="B1221" s="8" t="s">
        <v>554</v>
      </c>
      <c r="C1221" s="81" t="s">
        <v>2226</v>
      </c>
      <c r="D1221" s="37"/>
      <c r="E1221" s="37"/>
      <c r="F1221" s="37"/>
      <c r="G1221" s="37"/>
      <c r="H1221" s="37"/>
      <c r="I1221" s="37"/>
      <c r="J1221" s="37"/>
      <c r="K1221" s="37"/>
      <c r="L1221" s="37"/>
      <c r="M1221" s="37"/>
      <c r="N1221" s="37"/>
      <c r="O1221" s="37"/>
      <c r="P1221" s="37"/>
      <c r="Q1221" s="37"/>
      <c r="R1221" s="37"/>
      <c r="S1221" s="37"/>
      <c r="T1221" s="66"/>
      <c r="U1221" s="62">
        <v>521564</v>
      </c>
      <c r="V1221" s="67">
        <v>494196</v>
      </c>
      <c r="W1221" s="67"/>
      <c r="X1221" s="67"/>
      <c r="Y1221" s="67"/>
      <c r="Z1221" s="67"/>
      <c r="AA1221" s="67"/>
      <c r="AB1221" s="67"/>
      <c r="AC1221" s="147">
        <v>522325</v>
      </c>
      <c r="AD1221" s="147">
        <v>495307</v>
      </c>
      <c r="AE1221" s="47" t="str">
        <f t="shared" si="1162"/>
        <v>NA</v>
      </c>
      <c r="AF1221" s="47" t="str">
        <f t="shared" si="1163"/>
        <v>NA</v>
      </c>
      <c r="AG1221" s="47" t="str">
        <f t="shared" si="1164"/>
        <v>NA</v>
      </c>
      <c r="AH1221" s="47" t="str">
        <f t="shared" si="1165"/>
        <v>NA</v>
      </c>
      <c r="AI1221" s="47" t="str">
        <f t="shared" si="1166"/>
        <v>NA</v>
      </c>
      <c r="AJ1221" s="47" t="str">
        <f t="shared" si="1167"/>
        <v>NA</v>
      </c>
      <c r="AK1221" s="47" t="str">
        <f t="shared" si="1168"/>
        <v>NA</v>
      </c>
      <c r="AL1221" s="47" t="str">
        <f t="shared" si="1169"/>
        <v>NA</v>
      </c>
      <c r="AM1221" s="47" t="str">
        <f t="shared" si="1170"/>
        <v>NA</v>
      </c>
      <c r="AN1221" s="47" t="str">
        <f t="shared" si="1171"/>
        <v>NA</v>
      </c>
      <c r="AO1221" s="47" t="str">
        <f t="shared" si="1172"/>
        <v>NA</v>
      </c>
      <c r="AP1221" s="47" t="str">
        <f t="shared" si="1173"/>
        <v>NA</v>
      </c>
      <c r="AQ1221" s="47" t="str">
        <f t="shared" si="1174"/>
        <v>NA</v>
      </c>
      <c r="AR1221" s="47" t="str">
        <f t="shared" si="1175"/>
        <v>NA</v>
      </c>
      <c r="AS1221" s="47" t="str">
        <f t="shared" si="1176"/>
        <v>NA</v>
      </c>
      <c r="AT1221" s="47" t="str">
        <f t="shared" si="1177"/>
        <v>NA</v>
      </c>
      <c r="AU1221" s="47" t="str">
        <f t="shared" si="1178"/>
        <v>NA</v>
      </c>
      <c r="AV1221" s="47" t="e">
        <f t="shared" si="1179"/>
        <v>#N/A</v>
      </c>
      <c r="AW1221" s="47" t="e">
        <f t="shared" si="1180"/>
        <v>#N/A</v>
      </c>
      <c r="AX1221" s="47" t="str">
        <f t="shared" si="1181"/>
        <v>NA</v>
      </c>
      <c r="AY1221" s="47" t="str">
        <f t="shared" si="1182"/>
        <v>NA</v>
      </c>
      <c r="AZ1221" s="47" t="str">
        <f t="shared" si="1183"/>
        <v>NA</v>
      </c>
      <c r="BA1221" s="47" t="str">
        <f t="shared" si="1184"/>
        <v>NA</v>
      </c>
      <c r="BB1221" s="47" t="str">
        <f t="shared" si="1158"/>
        <v>NA</v>
      </c>
      <c r="BC1221" s="47" t="str">
        <f t="shared" si="1159"/>
        <v>NA</v>
      </c>
      <c r="BD1221" s="47">
        <f t="shared" si="1160"/>
        <v>172</v>
      </c>
      <c r="BE1221" s="47">
        <f t="shared" si="1161"/>
        <v>173</v>
      </c>
    </row>
    <row r="1222" spans="1:57" s="36" customFormat="1" ht="15" customHeight="1" x14ac:dyDescent="0.25">
      <c r="A1222" s="54" t="s">
        <v>1057</v>
      </c>
      <c r="B1222" s="8" t="s">
        <v>929</v>
      </c>
      <c r="C1222" s="81" t="s">
        <v>2226</v>
      </c>
      <c r="D1222" s="37"/>
      <c r="E1222" s="37"/>
      <c r="F1222" s="37"/>
      <c r="G1222" s="37"/>
      <c r="H1222" s="37"/>
      <c r="I1222" s="37"/>
      <c r="J1222" s="37">
        <v>52101</v>
      </c>
      <c r="K1222" s="37">
        <v>60223</v>
      </c>
      <c r="L1222" s="37">
        <v>71135</v>
      </c>
      <c r="M1222" s="37">
        <v>72465</v>
      </c>
      <c r="N1222" s="37">
        <v>115823</v>
      </c>
      <c r="O1222" s="98">
        <f>((P1222-N1222)/2)+N1222</f>
        <v>107150</v>
      </c>
      <c r="P1222" s="37">
        <v>98477</v>
      </c>
      <c r="Q1222" s="37">
        <v>85041</v>
      </c>
      <c r="R1222" s="37">
        <v>102208</v>
      </c>
      <c r="S1222" s="37">
        <v>124233</v>
      </c>
      <c r="T1222" s="66">
        <v>144030</v>
      </c>
      <c r="U1222" s="62">
        <v>162526</v>
      </c>
      <c r="V1222" s="67">
        <v>176646</v>
      </c>
      <c r="W1222" s="67"/>
      <c r="X1222" s="67"/>
      <c r="Y1222" s="67"/>
      <c r="Z1222" s="67"/>
      <c r="AA1222" s="67"/>
      <c r="AB1222" s="67"/>
      <c r="AC1222" s="147"/>
      <c r="AD1222" s="147"/>
      <c r="AE1222" s="47" t="str">
        <f t="shared" si="1162"/>
        <v>NA</v>
      </c>
      <c r="AF1222" s="47" t="str">
        <f t="shared" si="1163"/>
        <v>NA</v>
      </c>
      <c r="AG1222" s="47" t="str">
        <f t="shared" si="1164"/>
        <v>NA</v>
      </c>
      <c r="AH1222" s="47" t="str">
        <f t="shared" si="1165"/>
        <v>NA</v>
      </c>
      <c r="AI1222" s="47" t="str">
        <f t="shared" si="1166"/>
        <v>NA</v>
      </c>
      <c r="AJ1222" s="47" t="str">
        <f t="shared" si="1167"/>
        <v>NA</v>
      </c>
      <c r="AK1222" s="47" t="e">
        <f t="shared" si="1168"/>
        <v>#N/A</v>
      </c>
      <c r="AL1222" s="47" t="e">
        <f t="shared" si="1169"/>
        <v>#N/A</v>
      </c>
      <c r="AM1222" s="47" t="e">
        <f t="shared" si="1170"/>
        <v>#N/A</v>
      </c>
      <c r="AN1222" s="47" t="e">
        <f t="shared" si="1171"/>
        <v>#N/A</v>
      </c>
      <c r="AO1222" s="47" t="e">
        <f t="shared" si="1172"/>
        <v>#N/A</v>
      </c>
      <c r="AP1222" s="47" t="e">
        <f t="shared" si="1173"/>
        <v>#N/A</v>
      </c>
      <c r="AQ1222" s="47" t="e">
        <f t="shared" si="1174"/>
        <v>#N/A</v>
      </c>
      <c r="AR1222" s="47" t="e">
        <f t="shared" si="1175"/>
        <v>#N/A</v>
      </c>
      <c r="AS1222" s="47" t="e">
        <f t="shared" si="1176"/>
        <v>#N/A</v>
      </c>
      <c r="AT1222" s="47" t="e">
        <f t="shared" si="1177"/>
        <v>#N/A</v>
      </c>
      <c r="AU1222" s="47" t="e">
        <f t="shared" si="1178"/>
        <v>#N/A</v>
      </c>
      <c r="AV1222" s="47" t="e">
        <f t="shared" si="1179"/>
        <v>#N/A</v>
      </c>
      <c r="AW1222" s="47" t="e">
        <f t="shared" si="1180"/>
        <v>#N/A</v>
      </c>
      <c r="AX1222" s="47" t="str">
        <f t="shared" si="1181"/>
        <v>NA</v>
      </c>
      <c r="AY1222" s="47" t="str">
        <f t="shared" si="1182"/>
        <v>NA</v>
      </c>
      <c r="AZ1222" s="47" t="str">
        <f t="shared" si="1183"/>
        <v>NA</v>
      </c>
      <c r="BA1222" s="47" t="str">
        <f t="shared" si="1184"/>
        <v>NA</v>
      </c>
      <c r="BB1222" s="47" t="str">
        <f t="shared" si="1158"/>
        <v>NA</v>
      </c>
      <c r="BC1222" s="47" t="str">
        <f t="shared" si="1159"/>
        <v>NA</v>
      </c>
      <c r="BD1222" s="47" t="str">
        <f t="shared" si="1160"/>
        <v>NA</v>
      </c>
      <c r="BE1222" s="47" t="str">
        <f t="shared" si="1161"/>
        <v>NA</v>
      </c>
    </row>
    <row r="1223" spans="1:57" s="36" customFormat="1" ht="15" customHeight="1" x14ac:dyDescent="0.25">
      <c r="A1223" s="54" t="s">
        <v>187</v>
      </c>
      <c r="B1223" s="82" t="s">
        <v>114</v>
      </c>
      <c r="C1223" s="81" t="s">
        <v>2226</v>
      </c>
      <c r="D1223" s="37"/>
      <c r="E1223" s="37"/>
      <c r="F1223" s="37"/>
      <c r="G1223" s="37"/>
      <c r="H1223" s="37"/>
      <c r="I1223" s="37"/>
      <c r="J1223" s="37"/>
      <c r="K1223" s="37"/>
      <c r="L1223" s="37"/>
      <c r="M1223" s="37"/>
      <c r="N1223" s="37"/>
      <c r="O1223" s="37"/>
      <c r="P1223" s="37"/>
      <c r="Q1223" s="37"/>
      <c r="R1223" s="37"/>
      <c r="S1223" s="37"/>
      <c r="T1223" s="66"/>
      <c r="U1223" s="62"/>
      <c r="V1223" s="67">
        <v>32270</v>
      </c>
      <c r="W1223" s="67">
        <v>23221</v>
      </c>
      <c r="X1223" s="67">
        <v>25468</v>
      </c>
      <c r="Y1223" s="67"/>
      <c r="Z1223" s="67"/>
      <c r="AA1223" s="67"/>
      <c r="AB1223" s="67"/>
      <c r="AC1223" s="147"/>
      <c r="AD1223" s="147"/>
      <c r="AE1223" s="47" t="str">
        <f t="shared" si="1162"/>
        <v>NA</v>
      </c>
      <c r="AF1223" s="47" t="str">
        <f t="shared" si="1163"/>
        <v>NA</v>
      </c>
      <c r="AG1223" s="47" t="str">
        <f t="shared" si="1164"/>
        <v>NA</v>
      </c>
      <c r="AH1223" s="47" t="str">
        <f t="shared" si="1165"/>
        <v>NA</v>
      </c>
      <c r="AI1223" s="47" t="str">
        <f t="shared" si="1166"/>
        <v>NA</v>
      </c>
      <c r="AJ1223" s="47" t="str">
        <f t="shared" si="1167"/>
        <v>NA</v>
      </c>
      <c r="AK1223" s="47" t="str">
        <f t="shared" si="1168"/>
        <v>NA</v>
      </c>
      <c r="AL1223" s="47" t="str">
        <f t="shared" si="1169"/>
        <v>NA</v>
      </c>
      <c r="AM1223" s="47" t="str">
        <f t="shared" si="1170"/>
        <v>NA</v>
      </c>
      <c r="AN1223" s="47" t="str">
        <f t="shared" si="1171"/>
        <v>NA</v>
      </c>
      <c r="AO1223" s="47" t="str">
        <f t="shared" si="1172"/>
        <v>NA</v>
      </c>
      <c r="AP1223" s="47" t="str">
        <f t="shared" si="1173"/>
        <v>NA</v>
      </c>
      <c r="AQ1223" s="47" t="str">
        <f t="shared" si="1174"/>
        <v>NA</v>
      </c>
      <c r="AR1223" s="47" t="str">
        <f t="shared" si="1175"/>
        <v>NA</v>
      </c>
      <c r="AS1223" s="47" t="str">
        <f t="shared" si="1176"/>
        <v>NA</v>
      </c>
      <c r="AT1223" s="47" t="str">
        <f t="shared" si="1177"/>
        <v>NA</v>
      </c>
      <c r="AU1223" s="47" t="str">
        <f t="shared" si="1178"/>
        <v>NA</v>
      </c>
      <c r="AV1223" s="47" t="str">
        <f t="shared" si="1179"/>
        <v>NA</v>
      </c>
      <c r="AW1223" s="47" t="e">
        <f t="shared" si="1180"/>
        <v>#N/A</v>
      </c>
      <c r="AX1223" s="47" t="e">
        <f t="shared" si="1181"/>
        <v>#N/A</v>
      </c>
      <c r="AY1223" s="47" t="e">
        <f t="shared" si="1182"/>
        <v>#N/A</v>
      </c>
      <c r="AZ1223" s="47" t="str">
        <f t="shared" si="1183"/>
        <v>NA</v>
      </c>
      <c r="BA1223" s="47" t="str">
        <f t="shared" si="1184"/>
        <v>NA</v>
      </c>
      <c r="BB1223" s="47" t="str">
        <f t="shared" si="1158"/>
        <v>NA</v>
      </c>
      <c r="BC1223" s="47" t="str">
        <f t="shared" si="1159"/>
        <v>NA</v>
      </c>
      <c r="BD1223" s="47" t="str">
        <f t="shared" si="1160"/>
        <v>NA</v>
      </c>
      <c r="BE1223" s="47" t="str">
        <f t="shared" si="1161"/>
        <v>NA</v>
      </c>
    </row>
    <row r="1224" spans="1:57" s="36" customFormat="1" ht="15" customHeight="1" x14ac:dyDescent="0.25">
      <c r="A1224" s="54" t="s">
        <v>2263</v>
      </c>
      <c r="B1224" s="82" t="s">
        <v>2264</v>
      </c>
      <c r="C1224" s="81" t="s">
        <v>2226</v>
      </c>
      <c r="D1224" s="37"/>
      <c r="E1224" s="37"/>
      <c r="F1224" s="37"/>
      <c r="G1224" s="37"/>
      <c r="H1224" s="37"/>
      <c r="I1224" s="37"/>
      <c r="J1224" s="37"/>
      <c r="K1224" s="37"/>
      <c r="L1224" s="37"/>
      <c r="M1224" s="37"/>
      <c r="N1224" s="37"/>
      <c r="O1224" s="37"/>
      <c r="P1224" s="37"/>
      <c r="Q1224" s="37"/>
      <c r="R1224" s="37"/>
      <c r="S1224" s="37"/>
      <c r="T1224" s="66"/>
      <c r="U1224" s="62"/>
      <c r="V1224" s="67"/>
      <c r="W1224" s="67"/>
      <c r="X1224" s="67"/>
      <c r="Y1224" s="67"/>
      <c r="Z1224" s="67"/>
      <c r="AA1224" s="67"/>
      <c r="AB1224" s="67"/>
      <c r="AC1224" s="147">
        <v>34274</v>
      </c>
      <c r="AD1224" s="147">
        <v>54968</v>
      </c>
      <c r="AE1224" s="47"/>
      <c r="AF1224" s="47"/>
      <c r="AG1224" s="47"/>
      <c r="AH1224" s="47"/>
      <c r="AI1224" s="47"/>
      <c r="AJ1224" s="47"/>
      <c r="AK1224" s="47"/>
      <c r="AL1224" s="47"/>
      <c r="AM1224" s="47"/>
      <c r="AN1224" s="47"/>
      <c r="AO1224" s="47"/>
      <c r="AP1224" s="47"/>
      <c r="AQ1224" s="47"/>
      <c r="AR1224" s="47"/>
      <c r="AS1224" s="47"/>
      <c r="AT1224" s="47"/>
      <c r="AU1224" s="47"/>
      <c r="AV1224" s="47"/>
      <c r="AW1224" s="47"/>
      <c r="AX1224" s="47"/>
      <c r="AY1224" s="47"/>
      <c r="AZ1224" s="47"/>
      <c r="BA1224" s="47"/>
      <c r="BB1224" s="47"/>
      <c r="BC1224" s="47"/>
      <c r="BD1224" s="47"/>
      <c r="BE1224" s="47"/>
    </row>
    <row r="1225" spans="1:57" s="36" customFormat="1" ht="15" customHeight="1" x14ac:dyDescent="0.25">
      <c r="A1225" s="54" t="s">
        <v>2240</v>
      </c>
      <c r="B1225" s="82" t="s">
        <v>114</v>
      </c>
      <c r="C1225" s="81" t="s">
        <v>2226</v>
      </c>
      <c r="D1225" s="37"/>
      <c r="E1225" s="37"/>
      <c r="F1225" s="37"/>
      <c r="G1225" s="37"/>
      <c r="H1225" s="37"/>
      <c r="I1225" s="37"/>
      <c r="J1225" s="37"/>
      <c r="K1225" s="37"/>
      <c r="L1225" s="37"/>
      <c r="M1225" s="37"/>
      <c r="N1225" s="37"/>
      <c r="O1225" s="37"/>
      <c r="P1225" s="37"/>
      <c r="Q1225" s="37"/>
      <c r="R1225" s="37"/>
      <c r="S1225" s="37"/>
      <c r="T1225" s="66"/>
      <c r="U1225" s="62"/>
      <c r="V1225" s="67"/>
      <c r="W1225" s="67"/>
      <c r="X1225" s="67"/>
      <c r="Y1225" s="67"/>
      <c r="Z1225" s="67"/>
      <c r="AA1225" s="67"/>
      <c r="AB1225" s="67"/>
      <c r="AC1225" s="147">
        <v>315857</v>
      </c>
      <c r="AD1225" s="147">
        <v>317550</v>
      </c>
      <c r="AE1225" s="47"/>
      <c r="AF1225" s="47"/>
      <c r="AG1225" s="47"/>
      <c r="AH1225" s="47"/>
      <c r="AI1225" s="47"/>
      <c r="AJ1225" s="47"/>
      <c r="AK1225" s="47"/>
      <c r="AL1225" s="47"/>
      <c r="AM1225" s="47"/>
      <c r="AN1225" s="47"/>
      <c r="AO1225" s="47"/>
      <c r="AP1225" s="47"/>
      <c r="AQ1225" s="47"/>
      <c r="AR1225" s="47"/>
      <c r="AS1225" s="47"/>
      <c r="AT1225" s="47"/>
      <c r="AU1225" s="47"/>
      <c r="AV1225" s="47"/>
      <c r="AW1225" s="47"/>
      <c r="AX1225" s="47"/>
      <c r="AY1225" s="47"/>
      <c r="AZ1225" s="47"/>
      <c r="BA1225" s="47"/>
      <c r="BB1225" s="47"/>
      <c r="BC1225" s="47"/>
      <c r="BD1225" s="47"/>
      <c r="BE1225" s="47"/>
    </row>
    <row r="1226" spans="1:57" s="36" customFormat="1" ht="15" customHeight="1" x14ac:dyDescent="0.25">
      <c r="A1226" s="54" t="s">
        <v>162</v>
      </c>
      <c r="B1226" s="8" t="s">
        <v>163</v>
      </c>
      <c r="C1226" s="82" t="s">
        <v>2227</v>
      </c>
      <c r="D1226" s="37"/>
      <c r="E1226" s="37"/>
      <c r="F1226" s="37"/>
      <c r="G1226" s="37"/>
      <c r="H1226" s="37"/>
      <c r="I1226" s="37"/>
      <c r="J1226" s="37"/>
      <c r="K1226" s="37"/>
      <c r="L1226" s="37"/>
      <c r="M1226" s="37"/>
      <c r="N1226" s="37"/>
      <c r="O1226" s="37"/>
      <c r="P1226" s="37"/>
      <c r="Q1226" s="37"/>
      <c r="R1226" s="37"/>
      <c r="S1226" s="37"/>
      <c r="T1226" s="66"/>
      <c r="U1226" s="62"/>
      <c r="V1226" s="67">
        <v>2615</v>
      </c>
      <c r="W1226" s="67">
        <v>2178</v>
      </c>
      <c r="X1226" s="67">
        <v>3360</v>
      </c>
      <c r="Y1226" s="67"/>
      <c r="Z1226" s="67"/>
      <c r="AA1226" s="147">
        <v>4461</v>
      </c>
      <c r="AB1226" s="147">
        <v>5182</v>
      </c>
      <c r="AC1226" s="147">
        <v>5086</v>
      </c>
      <c r="AD1226" s="147">
        <v>5184</v>
      </c>
      <c r="AE1226" s="47" t="str">
        <f t="shared" ref="AE1226:BA1226" si="1185">IF(D1226&gt;0,RANK(D1226,D$22:D$1192),"NA")</f>
        <v>NA</v>
      </c>
      <c r="AF1226" s="47" t="str">
        <f t="shared" si="1185"/>
        <v>NA</v>
      </c>
      <c r="AG1226" s="47" t="str">
        <f t="shared" si="1185"/>
        <v>NA</v>
      </c>
      <c r="AH1226" s="47" t="str">
        <f t="shared" si="1185"/>
        <v>NA</v>
      </c>
      <c r="AI1226" s="47" t="str">
        <f t="shared" si="1185"/>
        <v>NA</v>
      </c>
      <c r="AJ1226" s="47" t="str">
        <f t="shared" si="1185"/>
        <v>NA</v>
      </c>
      <c r="AK1226" s="47" t="str">
        <f t="shared" si="1185"/>
        <v>NA</v>
      </c>
      <c r="AL1226" s="47" t="str">
        <f t="shared" si="1185"/>
        <v>NA</v>
      </c>
      <c r="AM1226" s="47" t="str">
        <f t="shared" si="1185"/>
        <v>NA</v>
      </c>
      <c r="AN1226" s="47" t="str">
        <f t="shared" si="1185"/>
        <v>NA</v>
      </c>
      <c r="AO1226" s="47" t="str">
        <f t="shared" si="1185"/>
        <v>NA</v>
      </c>
      <c r="AP1226" s="47" t="str">
        <f t="shared" si="1185"/>
        <v>NA</v>
      </c>
      <c r="AQ1226" s="47" t="str">
        <f t="shared" si="1185"/>
        <v>NA</v>
      </c>
      <c r="AR1226" s="47" t="str">
        <f t="shared" si="1185"/>
        <v>NA</v>
      </c>
      <c r="AS1226" s="47" t="str">
        <f t="shared" si="1185"/>
        <v>NA</v>
      </c>
      <c r="AT1226" s="47" t="str">
        <f t="shared" si="1185"/>
        <v>NA</v>
      </c>
      <c r="AU1226" s="47" t="str">
        <f t="shared" si="1185"/>
        <v>NA</v>
      </c>
      <c r="AV1226" s="47" t="str">
        <f t="shared" si="1185"/>
        <v>NA</v>
      </c>
      <c r="AW1226" s="47" t="e">
        <f t="shared" si="1185"/>
        <v>#N/A</v>
      </c>
      <c r="AX1226" s="47" t="e">
        <f t="shared" si="1185"/>
        <v>#N/A</v>
      </c>
      <c r="AY1226" s="47" t="e">
        <f t="shared" si="1185"/>
        <v>#N/A</v>
      </c>
      <c r="AZ1226" s="47" t="str">
        <f t="shared" si="1185"/>
        <v>NA</v>
      </c>
      <c r="BA1226" s="47" t="str">
        <f t="shared" si="1185"/>
        <v>NA</v>
      </c>
      <c r="BB1226" s="47">
        <f t="shared" ref="BB1226:BE1233" si="1186">IF(AA1226&gt;0,RANK(AA1226,AA$22:AA$1245),"NA")</f>
        <v>832</v>
      </c>
      <c r="BC1226" s="47">
        <f t="shared" si="1186"/>
        <v>836</v>
      </c>
      <c r="BD1226" s="47">
        <f t="shared" si="1186"/>
        <v>806</v>
      </c>
      <c r="BE1226" s="47">
        <f t="shared" si="1186"/>
        <v>808</v>
      </c>
    </row>
    <row r="1227" spans="1:57" s="36" customFormat="1" ht="15" customHeight="1" x14ac:dyDescent="0.25">
      <c r="A1227" s="153" t="s">
        <v>2225</v>
      </c>
      <c r="B1227" s="153" t="s">
        <v>936</v>
      </c>
      <c r="C1227" s="155" t="s">
        <v>2228</v>
      </c>
      <c r="D1227" s="37"/>
      <c r="E1227" s="37"/>
      <c r="F1227" s="37"/>
      <c r="G1227" s="37"/>
      <c r="H1227" s="37"/>
      <c r="I1227" s="37"/>
      <c r="J1227" s="37"/>
      <c r="K1227" s="37"/>
      <c r="L1227" s="37"/>
      <c r="M1227" s="37"/>
      <c r="N1227" s="37"/>
      <c r="O1227" s="37"/>
      <c r="P1227" s="37"/>
      <c r="Q1227" s="37"/>
      <c r="R1227" s="37"/>
      <c r="S1227" s="37"/>
      <c r="T1227" s="66"/>
      <c r="U1227" s="62"/>
      <c r="V1227" s="67"/>
      <c r="W1227" s="67"/>
      <c r="X1227" s="67"/>
      <c r="Y1227" s="67"/>
      <c r="Z1227" s="67"/>
      <c r="AA1227" s="154">
        <v>402338</v>
      </c>
      <c r="AB1227" s="154">
        <v>428000</v>
      </c>
      <c r="AC1227" s="147">
        <v>447743</v>
      </c>
      <c r="AD1227" s="147">
        <v>424878</v>
      </c>
      <c r="AE1227" s="47"/>
      <c r="AF1227" s="47"/>
      <c r="AG1227" s="47"/>
      <c r="AH1227" s="47"/>
      <c r="AI1227" s="47"/>
      <c r="AJ1227" s="47"/>
      <c r="AK1227" s="47"/>
      <c r="AL1227" s="47"/>
      <c r="AM1227" s="47"/>
      <c r="AN1227" s="47"/>
      <c r="AO1227" s="47"/>
      <c r="AP1227" s="47"/>
      <c r="AQ1227" s="47"/>
      <c r="AR1227" s="47"/>
      <c r="AS1227" s="47"/>
      <c r="AT1227" s="47"/>
      <c r="AU1227" s="47"/>
      <c r="AV1227" s="47"/>
      <c r="AW1227" s="47"/>
      <c r="AX1227" s="47"/>
      <c r="AY1227" s="47"/>
      <c r="AZ1227" s="47"/>
      <c r="BA1227" s="47"/>
      <c r="BB1227" s="47">
        <f t="shared" si="1186"/>
        <v>179</v>
      </c>
      <c r="BC1227" s="47">
        <f t="shared" si="1186"/>
        <v>190</v>
      </c>
      <c r="BD1227" s="47">
        <f t="shared" si="1186"/>
        <v>188</v>
      </c>
      <c r="BE1227" s="47">
        <f t="shared" si="1186"/>
        <v>191</v>
      </c>
    </row>
    <row r="1228" spans="1:57" s="36" customFormat="1" ht="15" customHeight="1" x14ac:dyDescent="0.25">
      <c r="A1228" s="54" t="s">
        <v>1565</v>
      </c>
      <c r="B1228" s="82" t="s">
        <v>919</v>
      </c>
      <c r="C1228" s="81" t="s">
        <v>2228</v>
      </c>
      <c r="D1228" s="37"/>
      <c r="E1228" s="37"/>
      <c r="F1228" s="37"/>
      <c r="G1228" s="37"/>
      <c r="H1228" s="37"/>
      <c r="I1228" s="37"/>
      <c r="J1228" s="37"/>
      <c r="K1228" s="37"/>
      <c r="L1228" s="37"/>
      <c r="M1228" s="37"/>
      <c r="N1228" s="37"/>
      <c r="O1228" s="37"/>
      <c r="P1228" s="37"/>
      <c r="Q1228" s="37"/>
      <c r="R1228" s="37"/>
      <c r="S1228" s="37"/>
      <c r="T1228" s="66"/>
      <c r="U1228" s="62"/>
      <c r="V1228" s="67">
        <v>158244</v>
      </c>
      <c r="W1228" s="67">
        <v>104365</v>
      </c>
      <c r="X1228" s="67">
        <v>113293</v>
      </c>
      <c r="Y1228" s="67"/>
      <c r="Z1228" s="67"/>
      <c r="AA1228" s="156">
        <v>135795</v>
      </c>
      <c r="AB1228" s="156">
        <v>154626</v>
      </c>
      <c r="AC1228" s="147">
        <v>147318</v>
      </c>
      <c r="AD1228" s="147">
        <v>136986</v>
      </c>
      <c r="AE1228" s="47" t="str">
        <f t="shared" ref="AE1228:AN1233" si="1187">IF(D1228&gt;0,RANK(D1228,D$22:D$1192),"NA")</f>
        <v>NA</v>
      </c>
      <c r="AF1228" s="47" t="str">
        <f t="shared" si="1187"/>
        <v>NA</v>
      </c>
      <c r="AG1228" s="47" t="str">
        <f t="shared" si="1187"/>
        <v>NA</v>
      </c>
      <c r="AH1228" s="47" t="str">
        <f t="shared" si="1187"/>
        <v>NA</v>
      </c>
      <c r="AI1228" s="47" t="str">
        <f t="shared" si="1187"/>
        <v>NA</v>
      </c>
      <c r="AJ1228" s="47" t="str">
        <f t="shared" si="1187"/>
        <v>NA</v>
      </c>
      <c r="AK1228" s="47" t="str">
        <f t="shared" si="1187"/>
        <v>NA</v>
      </c>
      <c r="AL1228" s="47" t="str">
        <f t="shared" si="1187"/>
        <v>NA</v>
      </c>
      <c r="AM1228" s="47" t="str">
        <f t="shared" si="1187"/>
        <v>NA</v>
      </c>
      <c r="AN1228" s="47" t="str">
        <f t="shared" si="1187"/>
        <v>NA</v>
      </c>
      <c r="AO1228" s="47" t="str">
        <f t="shared" ref="AO1228:AX1233" si="1188">IF(N1228&gt;0,RANK(N1228,N$22:N$1192),"NA")</f>
        <v>NA</v>
      </c>
      <c r="AP1228" s="47" t="str">
        <f t="shared" si="1188"/>
        <v>NA</v>
      </c>
      <c r="AQ1228" s="47" t="str">
        <f t="shared" si="1188"/>
        <v>NA</v>
      </c>
      <c r="AR1228" s="47" t="str">
        <f t="shared" si="1188"/>
        <v>NA</v>
      </c>
      <c r="AS1228" s="47" t="str">
        <f t="shared" si="1188"/>
        <v>NA</v>
      </c>
      <c r="AT1228" s="47" t="str">
        <f t="shared" si="1188"/>
        <v>NA</v>
      </c>
      <c r="AU1228" s="47" t="str">
        <f t="shared" si="1188"/>
        <v>NA</v>
      </c>
      <c r="AV1228" s="47" t="str">
        <f t="shared" si="1188"/>
        <v>NA</v>
      </c>
      <c r="AW1228" s="47" t="e">
        <f t="shared" si="1188"/>
        <v>#N/A</v>
      </c>
      <c r="AX1228" s="47" t="e">
        <f t="shared" si="1188"/>
        <v>#N/A</v>
      </c>
      <c r="AY1228" s="47" t="e">
        <f t="shared" ref="AY1228:BA1233" si="1189">IF(X1228&gt;0,RANK(X1228,X$22:X$1192),"NA")</f>
        <v>#N/A</v>
      </c>
      <c r="AZ1228" s="47" t="str">
        <f t="shared" si="1189"/>
        <v>NA</v>
      </c>
      <c r="BA1228" s="47" t="str">
        <f t="shared" si="1189"/>
        <v>NA</v>
      </c>
      <c r="BB1228" s="47">
        <f t="shared" si="1186"/>
        <v>354</v>
      </c>
      <c r="BC1228" s="47">
        <f t="shared" si="1186"/>
        <v>352</v>
      </c>
      <c r="BD1228" s="47">
        <f t="shared" si="1186"/>
        <v>370</v>
      </c>
      <c r="BE1228" s="47">
        <f t="shared" si="1186"/>
        <v>382</v>
      </c>
    </row>
    <row r="1229" spans="1:57" s="36" customFormat="1" ht="15" customHeight="1" x14ac:dyDescent="0.25">
      <c r="A1229" s="54" t="s">
        <v>126</v>
      </c>
      <c r="B1229" s="82" t="s">
        <v>907</v>
      </c>
      <c r="C1229" s="81" t="s">
        <v>2228</v>
      </c>
      <c r="D1229" s="37"/>
      <c r="E1229" s="37"/>
      <c r="F1229" s="37"/>
      <c r="G1229" s="37"/>
      <c r="H1229" s="37"/>
      <c r="I1229" s="37"/>
      <c r="J1229" s="37"/>
      <c r="K1229" s="37"/>
      <c r="L1229" s="37"/>
      <c r="M1229" s="37"/>
      <c r="N1229" s="37"/>
      <c r="O1229" s="37"/>
      <c r="P1229" s="37"/>
      <c r="Q1229" s="37"/>
      <c r="R1229" s="37"/>
      <c r="S1229" s="37"/>
      <c r="T1229" s="66"/>
      <c r="U1229" s="62"/>
      <c r="V1229" s="67">
        <v>12058</v>
      </c>
      <c r="W1229" s="67">
        <v>10026</v>
      </c>
      <c r="X1229" s="67">
        <v>11114</v>
      </c>
      <c r="Y1229" s="67"/>
      <c r="Z1229" s="67"/>
      <c r="AA1229" s="154">
        <v>10849</v>
      </c>
      <c r="AB1229" s="154">
        <v>12013</v>
      </c>
      <c r="AC1229" s="147">
        <v>11408</v>
      </c>
      <c r="AD1229" s="147">
        <v>10644</v>
      </c>
      <c r="AE1229" s="47" t="str">
        <f t="shared" si="1187"/>
        <v>NA</v>
      </c>
      <c r="AF1229" s="47" t="str">
        <f t="shared" si="1187"/>
        <v>NA</v>
      </c>
      <c r="AG1229" s="47" t="str">
        <f t="shared" si="1187"/>
        <v>NA</v>
      </c>
      <c r="AH1229" s="47" t="str">
        <f t="shared" si="1187"/>
        <v>NA</v>
      </c>
      <c r="AI1229" s="47" t="str">
        <f t="shared" si="1187"/>
        <v>NA</v>
      </c>
      <c r="AJ1229" s="47" t="str">
        <f t="shared" si="1187"/>
        <v>NA</v>
      </c>
      <c r="AK1229" s="47" t="str">
        <f t="shared" si="1187"/>
        <v>NA</v>
      </c>
      <c r="AL1229" s="47" t="str">
        <f t="shared" si="1187"/>
        <v>NA</v>
      </c>
      <c r="AM1229" s="47" t="str">
        <f t="shared" si="1187"/>
        <v>NA</v>
      </c>
      <c r="AN1229" s="47" t="str">
        <f t="shared" si="1187"/>
        <v>NA</v>
      </c>
      <c r="AO1229" s="47" t="str">
        <f t="shared" si="1188"/>
        <v>NA</v>
      </c>
      <c r="AP1229" s="47" t="str">
        <f t="shared" si="1188"/>
        <v>NA</v>
      </c>
      <c r="AQ1229" s="47" t="str">
        <f t="shared" si="1188"/>
        <v>NA</v>
      </c>
      <c r="AR1229" s="47" t="str">
        <f t="shared" si="1188"/>
        <v>NA</v>
      </c>
      <c r="AS1229" s="47" t="str">
        <f t="shared" si="1188"/>
        <v>NA</v>
      </c>
      <c r="AT1229" s="47" t="str">
        <f t="shared" si="1188"/>
        <v>NA</v>
      </c>
      <c r="AU1229" s="47" t="str">
        <f t="shared" si="1188"/>
        <v>NA</v>
      </c>
      <c r="AV1229" s="47" t="str">
        <f t="shared" si="1188"/>
        <v>NA</v>
      </c>
      <c r="AW1229" s="47" t="e">
        <f t="shared" si="1188"/>
        <v>#N/A</v>
      </c>
      <c r="AX1229" s="47" t="e">
        <f t="shared" si="1188"/>
        <v>#N/A</v>
      </c>
      <c r="AY1229" s="47" t="e">
        <f t="shared" si="1189"/>
        <v>#N/A</v>
      </c>
      <c r="AZ1229" s="47" t="str">
        <f t="shared" si="1189"/>
        <v>NA</v>
      </c>
      <c r="BA1229" s="47" t="str">
        <f t="shared" si="1189"/>
        <v>NA</v>
      </c>
      <c r="BB1229" s="47">
        <f t="shared" si="1186"/>
        <v>802</v>
      </c>
      <c r="BC1229" s="47">
        <f t="shared" si="1186"/>
        <v>806</v>
      </c>
      <c r="BD1229" s="47">
        <f t="shared" si="1186"/>
        <v>786</v>
      </c>
      <c r="BE1229" s="47">
        <f t="shared" si="1186"/>
        <v>790</v>
      </c>
    </row>
    <row r="1230" spans="1:57" s="36" customFormat="1" ht="15" customHeight="1" x14ac:dyDescent="0.25">
      <c r="A1230" s="54" t="s">
        <v>129</v>
      </c>
      <c r="B1230" s="8" t="s">
        <v>106</v>
      </c>
      <c r="C1230" s="81" t="s">
        <v>2228</v>
      </c>
      <c r="D1230" s="37"/>
      <c r="E1230" s="37"/>
      <c r="F1230" s="37"/>
      <c r="G1230" s="37"/>
      <c r="H1230" s="37"/>
      <c r="I1230" s="37"/>
      <c r="J1230" s="37"/>
      <c r="K1230" s="37"/>
      <c r="L1230" s="37"/>
      <c r="M1230" s="37"/>
      <c r="N1230" s="37"/>
      <c r="O1230" s="37"/>
      <c r="P1230" s="37"/>
      <c r="Q1230" s="37"/>
      <c r="R1230" s="37"/>
      <c r="S1230" s="37"/>
      <c r="T1230" s="66"/>
      <c r="U1230" s="62"/>
      <c r="V1230" s="67">
        <v>422283</v>
      </c>
      <c r="W1230" s="67">
        <v>389000</v>
      </c>
      <c r="X1230" s="67">
        <v>407206</v>
      </c>
      <c r="Y1230" s="67"/>
      <c r="Z1230" s="67"/>
      <c r="AA1230" s="67"/>
      <c r="AB1230" s="67"/>
      <c r="AC1230" s="147"/>
      <c r="AD1230" s="147"/>
      <c r="AE1230" s="47" t="str">
        <f t="shared" si="1187"/>
        <v>NA</v>
      </c>
      <c r="AF1230" s="47" t="str">
        <f t="shared" si="1187"/>
        <v>NA</v>
      </c>
      <c r="AG1230" s="47" t="str">
        <f t="shared" si="1187"/>
        <v>NA</v>
      </c>
      <c r="AH1230" s="47" t="str">
        <f t="shared" si="1187"/>
        <v>NA</v>
      </c>
      <c r="AI1230" s="47" t="str">
        <f t="shared" si="1187"/>
        <v>NA</v>
      </c>
      <c r="AJ1230" s="47" t="str">
        <f t="shared" si="1187"/>
        <v>NA</v>
      </c>
      <c r="AK1230" s="47" t="str">
        <f t="shared" si="1187"/>
        <v>NA</v>
      </c>
      <c r="AL1230" s="47" t="str">
        <f t="shared" si="1187"/>
        <v>NA</v>
      </c>
      <c r="AM1230" s="47" t="str">
        <f t="shared" si="1187"/>
        <v>NA</v>
      </c>
      <c r="AN1230" s="47" t="str">
        <f t="shared" si="1187"/>
        <v>NA</v>
      </c>
      <c r="AO1230" s="47" t="str">
        <f t="shared" si="1188"/>
        <v>NA</v>
      </c>
      <c r="AP1230" s="47" t="str">
        <f t="shared" si="1188"/>
        <v>NA</v>
      </c>
      <c r="AQ1230" s="47" t="str">
        <f t="shared" si="1188"/>
        <v>NA</v>
      </c>
      <c r="AR1230" s="47" t="str">
        <f t="shared" si="1188"/>
        <v>NA</v>
      </c>
      <c r="AS1230" s="47" t="str">
        <f t="shared" si="1188"/>
        <v>NA</v>
      </c>
      <c r="AT1230" s="47" t="str">
        <f t="shared" si="1188"/>
        <v>NA</v>
      </c>
      <c r="AU1230" s="47" t="str">
        <f t="shared" si="1188"/>
        <v>NA</v>
      </c>
      <c r="AV1230" s="47" t="str">
        <f t="shared" si="1188"/>
        <v>NA</v>
      </c>
      <c r="AW1230" s="47" t="e">
        <f t="shared" si="1188"/>
        <v>#N/A</v>
      </c>
      <c r="AX1230" s="47" t="e">
        <f t="shared" si="1188"/>
        <v>#N/A</v>
      </c>
      <c r="AY1230" s="47" t="e">
        <f t="shared" si="1189"/>
        <v>#N/A</v>
      </c>
      <c r="AZ1230" s="47" t="str">
        <f t="shared" si="1189"/>
        <v>NA</v>
      </c>
      <c r="BA1230" s="47" t="str">
        <f t="shared" si="1189"/>
        <v>NA</v>
      </c>
      <c r="BB1230" s="47" t="str">
        <f t="shared" si="1186"/>
        <v>NA</v>
      </c>
      <c r="BC1230" s="47" t="str">
        <f t="shared" si="1186"/>
        <v>NA</v>
      </c>
      <c r="BD1230" s="47" t="str">
        <f t="shared" si="1186"/>
        <v>NA</v>
      </c>
      <c r="BE1230" s="47" t="str">
        <f t="shared" si="1186"/>
        <v>NA</v>
      </c>
    </row>
    <row r="1231" spans="1:57" s="36" customFormat="1" ht="15" customHeight="1" x14ac:dyDescent="0.25">
      <c r="A1231" s="54" t="s">
        <v>2084</v>
      </c>
      <c r="B1231" s="82" t="s">
        <v>936</v>
      </c>
      <c r="C1231" s="81" t="s">
        <v>2228</v>
      </c>
      <c r="D1231" s="37"/>
      <c r="E1231" s="37"/>
      <c r="F1231" s="37"/>
      <c r="G1231" s="37"/>
      <c r="H1231" s="37"/>
      <c r="I1231" s="37"/>
      <c r="J1231" s="37"/>
      <c r="K1231" s="37"/>
      <c r="L1231" s="37"/>
      <c r="M1231" s="37"/>
      <c r="N1231" s="37"/>
      <c r="O1231" s="37"/>
      <c r="P1231" s="37"/>
      <c r="Q1231" s="37"/>
      <c r="R1231" s="37"/>
      <c r="S1231" s="37"/>
      <c r="T1231" s="66"/>
      <c r="U1231" s="62"/>
      <c r="V1231" s="67">
        <v>870100</v>
      </c>
      <c r="W1231" s="67"/>
      <c r="X1231" s="67"/>
      <c r="Y1231" s="67"/>
      <c r="Z1231" s="67"/>
      <c r="AA1231" s="67"/>
      <c r="AB1231" s="67"/>
      <c r="AC1231" s="147"/>
      <c r="AD1231" s="147"/>
      <c r="AE1231" s="47" t="str">
        <f t="shared" si="1187"/>
        <v>NA</v>
      </c>
      <c r="AF1231" s="47" t="str">
        <f t="shared" si="1187"/>
        <v>NA</v>
      </c>
      <c r="AG1231" s="47" t="str">
        <f t="shared" si="1187"/>
        <v>NA</v>
      </c>
      <c r="AH1231" s="47" t="str">
        <f t="shared" si="1187"/>
        <v>NA</v>
      </c>
      <c r="AI1231" s="47" t="str">
        <f t="shared" si="1187"/>
        <v>NA</v>
      </c>
      <c r="AJ1231" s="47" t="str">
        <f t="shared" si="1187"/>
        <v>NA</v>
      </c>
      <c r="AK1231" s="47" t="str">
        <f t="shared" si="1187"/>
        <v>NA</v>
      </c>
      <c r="AL1231" s="47" t="str">
        <f t="shared" si="1187"/>
        <v>NA</v>
      </c>
      <c r="AM1231" s="47" t="str">
        <f t="shared" si="1187"/>
        <v>NA</v>
      </c>
      <c r="AN1231" s="47" t="str">
        <f t="shared" si="1187"/>
        <v>NA</v>
      </c>
      <c r="AO1231" s="47" t="str">
        <f t="shared" si="1188"/>
        <v>NA</v>
      </c>
      <c r="AP1231" s="47" t="str">
        <f t="shared" si="1188"/>
        <v>NA</v>
      </c>
      <c r="AQ1231" s="47" t="str">
        <f t="shared" si="1188"/>
        <v>NA</v>
      </c>
      <c r="AR1231" s="47" t="str">
        <f t="shared" si="1188"/>
        <v>NA</v>
      </c>
      <c r="AS1231" s="47" t="str">
        <f t="shared" si="1188"/>
        <v>NA</v>
      </c>
      <c r="AT1231" s="47" t="str">
        <f t="shared" si="1188"/>
        <v>NA</v>
      </c>
      <c r="AU1231" s="47" t="str">
        <f t="shared" si="1188"/>
        <v>NA</v>
      </c>
      <c r="AV1231" s="47" t="str">
        <f t="shared" si="1188"/>
        <v>NA</v>
      </c>
      <c r="AW1231" s="47" t="e">
        <f t="shared" si="1188"/>
        <v>#N/A</v>
      </c>
      <c r="AX1231" s="47" t="str">
        <f t="shared" si="1188"/>
        <v>NA</v>
      </c>
      <c r="AY1231" s="47" t="str">
        <f t="shared" si="1189"/>
        <v>NA</v>
      </c>
      <c r="AZ1231" s="47" t="str">
        <f t="shared" si="1189"/>
        <v>NA</v>
      </c>
      <c r="BA1231" s="47" t="str">
        <f t="shared" si="1189"/>
        <v>NA</v>
      </c>
      <c r="BB1231" s="47" t="str">
        <f t="shared" si="1186"/>
        <v>NA</v>
      </c>
      <c r="BC1231" s="47" t="str">
        <f t="shared" si="1186"/>
        <v>NA</v>
      </c>
      <c r="BD1231" s="47" t="str">
        <f t="shared" si="1186"/>
        <v>NA</v>
      </c>
      <c r="BE1231" s="47" t="str">
        <f t="shared" si="1186"/>
        <v>NA</v>
      </c>
    </row>
    <row r="1232" spans="1:57" s="36" customFormat="1" ht="15" customHeight="1" x14ac:dyDescent="0.25">
      <c r="A1232" s="54" t="s">
        <v>0</v>
      </c>
      <c r="B1232" s="8" t="s">
        <v>958</v>
      </c>
      <c r="C1232" s="81" t="s">
        <v>2229</v>
      </c>
      <c r="D1232" s="37"/>
      <c r="E1232" s="37"/>
      <c r="F1232" s="37"/>
      <c r="G1232" s="37"/>
      <c r="H1232" s="37"/>
      <c r="I1232" s="37"/>
      <c r="J1232" s="37"/>
      <c r="K1232" s="37"/>
      <c r="L1232" s="37"/>
      <c r="M1232" s="37"/>
      <c r="N1232" s="37"/>
      <c r="O1232" s="37"/>
      <c r="P1232" s="37"/>
      <c r="Q1232" s="37"/>
      <c r="R1232" s="37">
        <v>113926</v>
      </c>
      <c r="S1232" s="37">
        <v>120089</v>
      </c>
      <c r="T1232" s="66">
        <v>128188</v>
      </c>
      <c r="U1232" s="62">
        <v>147174</v>
      </c>
      <c r="V1232" s="67">
        <v>136897</v>
      </c>
      <c r="W1232" s="67">
        <v>107465</v>
      </c>
      <c r="X1232" s="67">
        <v>121927</v>
      </c>
      <c r="Y1232" s="67"/>
      <c r="Z1232" s="67"/>
      <c r="AA1232" s="158">
        <v>171111</v>
      </c>
      <c r="AB1232" s="158">
        <v>196472</v>
      </c>
      <c r="AC1232" s="147">
        <v>202283</v>
      </c>
      <c r="AD1232" s="147">
        <v>201319</v>
      </c>
      <c r="AE1232" s="47" t="str">
        <f t="shared" si="1187"/>
        <v>NA</v>
      </c>
      <c r="AF1232" s="47" t="str">
        <f t="shared" si="1187"/>
        <v>NA</v>
      </c>
      <c r="AG1232" s="47" t="str">
        <f t="shared" si="1187"/>
        <v>NA</v>
      </c>
      <c r="AH1232" s="47" t="str">
        <f t="shared" si="1187"/>
        <v>NA</v>
      </c>
      <c r="AI1232" s="47" t="str">
        <f t="shared" si="1187"/>
        <v>NA</v>
      </c>
      <c r="AJ1232" s="47" t="str">
        <f t="shared" si="1187"/>
        <v>NA</v>
      </c>
      <c r="AK1232" s="47" t="str">
        <f t="shared" si="1187"/>
        <v>NA</v>
      </c>
      <c r="AL1232" s="47" t="str">
        <f t="shared" si="1187"/>
        <v>NA</v>
      </c>
      <c r="AM1232" s="47" t="str">
        <f t="shared" si="1187"/>
        <v>NA</v>
      </c>
      <c r="AN1232" s="47" t="str">
        <f t="shared" si="1187"/>
        <v>NA</v>
      </c>
      <c r="AO1232" s="47" t="str">
        <f t="shared" si="1188"/>
        <v>NA</v>
      </c>
      <c r="AP1232" s="47" t="str">
        <f t="shared" si="1188"/>
        <v>NA</v>
      </c>
      <c r="AQ1232" s="47" t="str">
        <f t="shared" si="1188"/>
        <v>NA</v>
      </c>
      <c r="AR1232" s="47" t="str">
        <f t="shared" si="1188"/>
        <v>NA</v>
      </c>
      <c r="AS1232" s="47" t="e">
        <f t="shared" si="1188"/>
        <v>#N/A</v>
      </c>
      <c r="AT1232" s="47" t="e">
        <f t="shared" si="1188"/>
        <v>#N/A</v>
      </c>
      <c r="AU1232" s="47" t="e">
        <f t="shared" si="1188"/>
        <v>#N/A</v>
      </c>
      <c r="AV1232" s="47" t="e">
        <f t="shared" si="1188"/>
        <v>#N/A</v>
      </c>
      <c r="AW1232" s="47" t="e">
        <f t="shared" si="1188"/>
        <v>#N/A</v>
      </c>
      <c r="AX1232" s="47" t="e">
        <f t="shared" si="1188"/>
        <v>#N/A</v>
      </c>
      <c r="AY1232" s="47" t="e">
        <f t="shared" si="1189"/>
        <v>#N/A</v>
      </c>
      <c r="AZ1232" s="47" t="str">
        <f t="shared" si="1189"/>
        <v>NA</v>
      </c>
      <c r="BA1232" s="47" t="str">
        <f t="shared" si="1189"/>
        <v>NA</v>
      </c>
      <c r="BB1232" s="47">
        <f t="shared" si="1186"/>
        <v>312</v>
      </c>
      <c r="BC1232" s="47">
        <f t="shared" si="1186"/>
        <v>308</v>
      </c>
      <c r="BD1232" s="47">
        <f t="shared" si="1186"/>
        <v>305</v>
      </c>
      <c r="BE1232" s="47">
        <f t="shared" si="1186"/>
        <v>300</v>
      </c>
    </row>
    <row r="1233" spans="1:57" s="36" customFormat="1" ht="15" customHeight="1" x14ac:dyDescent="0.25">
      <c r="A1233" s="54" t="s">
        <v>660</v>
      </c>
      <c r="B1233" s="8" t="s">
        <v>958</v>
      </c>
      <c r="C1233" s="81" t="s">
        <v>2229</v>
      </c>
      <c r="D1233" s="37"/>
      <c r="E1233" s="37"/>
      <c r="F1233" s="37"/>
      <c r="G1233" s="37"/>
      <c r="H1233" s="37"/>
      <c r="I1233" s="37"/>
      <c r="J1233" s="37"/>
      <c r="K1233" s="37"/>
      <c r="L1233" s="37"/>
      <c r="M1233" s="37"/>
      <c r="N1233" s="37"/>
      <c r="O1233" s="37">
        <v>39253</v>
      </c>
      <c r="P1233" s="37">
        <v>34116</v>
      </c>
      <c r="Q1233" s="37">
        <v>34993</v>
      </c>
      <c r="R1233" s="37">
        <v>43113</v>
      </c>
      <c r="S1233" s="37">
        <v>39632</v>
      </c>
      <c r="T1233" s="66">
        <v>42945</v>
      </c>
      <c r="U1233" s="62">
        <v>47589</v>
      </c>
      <c r="V1233" s="67">
        <v>43657</v>
      </c>
      <c r="W1233" s="98">
        <f>((X1233-V1233)/2)+V1233</f>
        <v>44702.5</v>
      </c>
      <c r="X1233" s="67">
        <v>45748</v>
      </c>
      <c r="Y1233" s="67"/>
      <c r="Z1233" s="67"/>
      <c r="AA1233" s="158">
        <v>55171</v>
      </c>
      <c r="AB1233" s="158">
        <v>61976</v>
      </c>
      <c r="AC1233" s="147">
        <v>63728</v>
      </c>
      <c r="AD1233" s="147">
        <v>60187</v>
      </c>
      <c r="AE1233" s="47" t="str">
        <f t="shared" si="1187"/>
        <v>NA</v>
      </c>
      <c r="AF1233" s="47" t="str">
        <f t="shared" si="1187"/>
        <v>NA</v>
      </c>
      <c r="AG1233" s="47" t="str">
        <f t="shared" si="1187"/>
        <v>NA</v>
      </c>
      <c r="AH1233" s="47" t="str">
        <f t="shared" si="1187"/>
        <v>NA</v>
      </c>
      <c r="AI1233" s="47" t="str">
        <f t="shared" si="1187"/>
        <v>NA</v>
      </c>
      <c r="AJ1233" s="47" t="str">
        <f t="shared" si="1187"/>
        <v>NA</v>
      </c>
      <c r="AK1233" s="47" t="str">
        <f t="shared" si="1187"/>
        <v>NA</v>
      </c>
      <c r="AL1233" s="47" t="str">
        <f t="shared" si="1187"/>
        <v>NA</v>
      </c>
      <c r="AM1233" s="47" t="str">
        <f t="shared" si="1187"/>
        <v>NA</v>
      </c>
      <c r="AN1233" s="47" t="str">
        <f t="shared" si="1187"/>
        <v>NA</v>
      </c>
      <c r="AO1233" s="47" t="str">
        <f t="shared" si="1188"/>
        <v>NA</v>
      </c>
      <c r="AP1233" s="47" t="e">
        <f t="shared" si="1188"/>
        <v>#N/A</v>
      </c>
      <c r="AQ1233" s="47" t="e">
        <f t="shared" si="1188"/>
        <v>#N/A</v>
      </c>
      <c r="AR1233" s="47" t="e">
        <f t="shared" si="1188"/>
        <v>#N/A</v>
      </c>
      <c r="AS1233" s="47" t="e">
        <f t="shared" si="1188"/>
        <v>#N/A</v>
      </c>
      <c r="AT1233" s="47" t="e">
        <f t="shared" si="1188"/>
        <v>#N/A</v>
      </c>
      <c r="AU1233" s="47" t="e">
        <f t="shared" si="1188"/>
        <v>#N/A</v>
      </c>
      <c r="AV1233" s="47" t="e">
        <f t="shared" si="1188"/>
        <v>#N/A</v>
      </c>
      <c r="AW1233" s="47" t="e">
        <f t="shared" si="1188"/>
        <v>#N/A</v>
      </c>
      <c r="AX1233" s="47" t="e">
        <f t="shared" si="1188"/>
        <v>#N/A</v>
      </c>
      <c r="AY1233" s="47" t="e">
        <f t="shared" si="1189"/>
        <v>#N/A</v>
      </c>
      <c r="AZ1233" s="47" t="str">
        <f t="shared" si="1189"/>
        <v>NA</v>
      </c>
      <c r="BA1233" s="47" t="str">
        <f t="shared" si="1189"/>
        <v>NA</v>
      </c>
      <c r="BB1233" s="47">
        <f t="shared" si="1186"/>
        <v>566</v>
      </c>
      <c r="BC1233" s="47">
        <f t="shared" si="1186"/>
        <v>574</v>
      </c>
      <c r="BD1233" s="47">
        <f t="shared" si="1186"/>
        <v>564</v>
      </c>
      <c r="BE1233" s="47">
        <f t="shared" si="1186"/>
        <v>571</v>
      </c>
    </row>
    <row r="1234" spans="1:57" s="36" customFormat="1" ht="15" customHeight="1" x14ac:dyDescent="0.25">
      <c r="A1234" s="54" t="s">
        <v>2262</v>
      </c>
      <c r="B1234" s="8" t="s">
        <v>958</v>
      </c>
      <c r="C1234" s="81" t="s">
        <v>2229</v>
      </c>
      <c r="D1234" s="37"/>
      <c r="E1234" s="37"/>
      <c r="F1234" s="37"/>
      <c r="G1234" s="37"/>
      <c r="H1234" s="37"/>
      <c r="I1234" s="37"/>
      <c r="J1234" s="37"/>
      <c r="K1234" s="37"/>
      <c r="L1234" s="37"/>
      <c r="M1234" s="37"/>
      <c r="N1234" s="37"/>
      <c r="O1234" s="37"/>
      <c r="P1234" s="37"/>
      <c r="Q1234" s="37"/>
      <c r="R1234" s="37"/>
      <c r="S1234" s="37"/>
      <c r="T1234" s="66"/>
      <c r="U1234" s="62"/>
      <c r="V1234" s="67"/>
      <c r="W1234" s="98"/>
      <c r="X1234" s="67"/>
      <c r="Y1234" s="67"/>
      <c r="Z1234" s="67"/>
      <c r="AA1234" s="158"/>
      <c r="AB1234" s="158"/>
      <c r="AC1234" s="147">
        <v>13330</v>
      </c>
      <c r="AD1234" s="147">
        <v>13270</v>
      </c>
      <c r="AE1234" s="47"/>
      <c r="AF1234" s="47"/>
      <c r="AG1234" s="47"/>
      <c r="AH1234" s="47"/>
      <c r="AI1234" s="47"/>
      <c r="AJ1234" s="47"/>
      <c r="AK1234" s="47"/>
      <c r="AL1234" s="47"/>
      <c r="AM1234" s="47"/>
      <c r="AN1234" s="47"/>
      <c r="AO1234" s="47"/>
      <c r="AP1234" s="47"/>
      <c r="AQ1234" s="47"/>
      <c r="AR1234" s="47"/>
      <c r="AS1234" s="47"/>
      <c r="AT1234" s="47"/>
      <c r="AU1234" s="47"/>
      <c r="AV1234" s="47"/>
      <c r="AW1234" s="47"/>
      <c r="AX1234" s="47"/>
      <c r="AY1234" s="47"/>
      <c r="AZ1234" s="47"/>
      <c r="BA1234" s="47"/>
      <c r="BB1234" s="47"/>
      <c r="BC1234" s="47"/>
      <c r="BD1234" s="47"/>
      <c r="BE1234" s="47"/>
    </row>
    <row r="1235" spans="1:57" s="36" customFormat="1" ht="15" customHeight="1" x14ac:dyDescent="0.25">
      <c r="A1235" s="54" t="s">
        <v>869</v>
      </c>
      <c r="B1235" s="8" t="s">
        <v>861</v>
      </c>
      <c r="C1235" s="81" t="s">
        <v>2229</v>
      </c>
      <c r="D1235" s="37"/>
      <c r="E1235" s="37"/>
      <c r="F1235" s="37"/>
      <c r="G1235" s="37"/>
      <c r="H1235" s="37">
        <v>3226</v>
      </c>
      <c r="I1235" s="37">
        <v>3686</v>
      </c>
      <c r="J1235" s="37"/>
      <c r="K1235" s="37"/>
      <c r="L1235" s="37"/>
      <c r="M1235" s="37"/>
      <c r="N1235" s="37"/>
      <c r="O1235" s="37"/>
      <c r="P1235" s="37"/>
      <c r="Q1235" s="37"/>
      <c r="R1235" s="37"/>
      <c r="S1235" s="37"/>
      <c r="T1235" s="66"/>
      <c r="U1235" s="62"/>
      <c r="V1235" s="67"/>
      <c r="W1235" s="67"/>
      <c r="X1235" s="67"/>
      <c r="Y1235" s="67"/>
      <c r="Z1235" s="67"/>
      <c r="AA1235" s="67"/>
      <c r="AB1235" s="67"/>
      <c r="AC1235" s="147"/>
      <c r="AD1235" s="147"/>
      <c r="AE1235" s="47" t="str">
        <f t="shared" ref="AE1235:AE1245" si="1190">IF(D1235&gt;0,RANK(D1235,D$22:D$1192),"NA")</f>
        <v>NA</v>
      </c>
      <c r="AF1235" s="47" t="str">
        <f t="shared" ref="AF1235:AF1245" si="1191">IF(E1235&gt;0,RANK(E1235,E$22:E$1192),"NA")</f>
        <v>NA</v>
      </c>
      <c r="AG1235" s="47" t="str">
        <f t="shared" ref="AG1235:AG1245" si="1192">IF(F1235&gt;0,RANK(F1235,F$22:F$1192),"NA")</f>
        <v>NA</v>
      </c>
      <c r="AH1235" s="47" t="str">
        <f t="shared" ref="AH1235:AH1245" si="1193">IF(G1235&gt;0,RANK(G1235,G$22:G$1192),"NA")</f>
        <v>NA</v>
      </c>
      <c r="AI1235" s="47" t="e">
        <f t="shared" ref="AI1235:AI1245" si="1194">IF(H1235&gt;0,RANK(H1235,H$22:H$1192),"NA")</f>
        <v>#N/A</v>
      </c>
      <c r="AJ1235" s="47" t="e">
        <f t="shared" ref="AJ1235:AJ1245" si="1195">IF(I1235&gt;0,RANK(I1235,I$22:I$1192),"NA")</f>
        <v>#N/A</v>
      </c>
      <c r="AK1235" s="47" t="str">
        <f t="shared" ref="AK1235:AK1245" si="1196">IF(J1235&gt;0,RANK(J1235,J$22:J$1192),"NA")</f>
        <v>NA</v>
      </c>
      <c r="AL1235" s="47" t="str">
        <f t="shared" ref="AL1235:AL1245" si="1197">IF(K1235&gt;0,RANK(K1235,K$22:K$1192),"NA")</f>
        <v>NA</v>
      </c>
      <c r="AM1235" s="47" t="str">
        <f t="shared" ref="AM1235:AM1245" si="1198">IF(L1235&gt;0,RANK(L1235,L$22:L$1192),"NA")</f>
        <v>NA</v>
      </c>
      <c r="AN1235" s="47" t="str">
        <f t="shared" ref="AN1235:AN1245" si="1199">IF(M1235&gt;0,RANK(M1235,M$22:M$1192),"NA")</f>
        <v>NA</v>
      </c>
      <c r="AO1235" s="47" t="str">
        <f t="shared" ref="AO1235:AO1245" si="1200">IF(N1235&gt;0,RANK(N1235,N$22:N$1192),"NA")</f>
        <v>NA</v>
      </c>
      <c r="AP1235" s="47" t="str">
        <f t="shared" ref="AP1235:AP1245" si="1201">IF(O1235&gt;0,RANK(O1235,O$22:O$1192),"NA")</f>
        <v>NA</v>
      </c>
      <c r="AQ1235" s="47" t="str">
        <f t="shared" ref="AQ1235:AQ1245" si="1202">IF(P1235&gt;0,RANK(P1235,P$22:P$1192),"NA")</f>
        <v>NA</v>
      </c>
      <c r="AR1235" s="47" t="str">
        <f t="shared" ref="AR1235:AR1245" si="1203">IF(Q1235&gt;0,RANK(Q1235,Q$22:Q$1192),"NA")</f>
        <v>NA</v>
      </c>
      <c r="AS1235" s="47" t="str">
        <f t="shared" ref="AS1235:AS1245" si="1204">IF(R1235&gt;0,RANK(R1235,R$22:R$1192),"NA")</f>
        <v>NA</v>
      </c>
      <c r="AT1235" s="47" t="str">
        <f t="shared" ref="AT1235:AT1245" si="1205">IF(S1235&gt;0,RANK(S1235,S$22:S$1192),"NA")</f>
        <v>NA</v>
      </c>
      <c r="AU1235" s="47" t="str">
        <f t="shared" ref="AU1235:AU1245" si="1206">IF(T1235&gt;0,RANK(T1235,T$22:T$1192),"NA")</f>
        <v>NA</v>
      </c>
      <c r="AV1235" s="47" t="str">
        <f t="shared" ref="AV1235:AV1245" si="1207">IF(U1235&gt;0,RANK(U1235,U$22:U$1192),"NA")</f>
        <v>NA</v>
      </c>
      <c r="AW1235" s="47" t="str">
        <f t="shared" ref="AW1235:AW1245" si="1208">IF(V1235&gt;0,RANK(V1235,V$22:V$1192),"NA")</f>
        <v>NA</v>
      </c>
      <c r="AX1235" s="47" t="str">
        <f t="shared" ref="AX1235:AX1245" si="1209">IF(W1235&gt;0,RANK(W1235,W$22:W$1192),"NA")</f>
        <v>NA</v>
      </c>
      <c r="AY1235" s="47" t="str">
        <f t="shared" ref="AY1235:AY1245" si="1210">IF(X1235&gt;0,RANK(X1235,X$22:X$1192),"NA")</f>
        <v>NA</v>
      </c>
      <c r="AZ1235" s="47" t="str">
        <f t="shared" ref="AZ1235:AZ1245" si="1211">IF(Y1235&gt;0,RANK(Y1235,Y$22:Y$1192),"NA")</f>
        <v>NA</v>
      </c>
      <c r="BA1235" s="47" t="str">
        <f t="shared" ref="BA1235:BA1245" si="1212">IF(Z1235&gt;0,RANK(Z1235,Z$22:Z$1192),"NA")</f>
        <v>NA</v>
      </c>
      <c r="BB1235" s="47" t="str">
        <f t="shared" ref="BB1235:BB1245" si="1213">IF(AA1235&gt;0,RANK(AA1235,AA$22:AA$1245),"NA")</f>
        <v>NA</v>
      </c>
      <c r="BC1235" s="47" t="str">
        <f t="shared" ref="BC1235:BC1245" si="1214">IF(AB1235&gt;0,RANK(AB1235,AB$22:AB$1245),"NA")</f>
        <v>NA</v>
      </c>
      <c r="BD1235" s="47" t="str">
        <f t="shared" ref="BD1235:BD1245" si="1215">IF(AC1235&gt;0,RANK(AC1235,AC$22:AC$1245),"NA")</f>
        <v>NA</v>
      </c>
      <c r="BE1235" s="47" t="str">
        <f t="shared" ref="BE1235:BE1245" si="1216">IF(AD1235&gt;0,RANK(AD1235,AD$22:AD$1245),"NA")</f>
        <v>NA</v>
      </c>
    </row>
    <row r="1236" spans="1:57" s="36" customFormat="1" ht="15" customHeight="1" x14ac:dyDescent="0.25">
      <c r="A1236" s="54" t="s">
        <v>1056</v>
      </c>
      <c r="B1236" s="8" t="s">
        <v>861</v>
      </c>
      <c r="C1236" s="81" t="s">
        <v>2229</v>
      </c>
      <c r="D1236" s="37"/>
      <c r="E1236" s="37"/>
      <c r="F1236" s="37"/>
      <c r="G1236" s="37"/>
      <c r="H1236" s="37"/>
      <c r="I1236" s="37"/>
      <c r="J1236" s="37"/>
      <c r="K1236" s="37"/>
      <c r="L1236" s="37"/>
      <c r="M1236" s="37">
        <v>14830</v>
      </c>
      <c r="N1236" s="37">
        <v>13996</v>
      </c>
      <c r="O1236" s="37"/>
      <c r="P1236" s="37"/>
      <c r="Q1236" s="37"/>
      <c r="R1236" s="37"/>
      <c r="S1236" s="37"/>
      <c r="T1236" s="66">
        <v>14125</v>
      </c>
      <c r="U1236" s="62">
        <v>15782</v>
      </c>
      <c r="V1236" s="67">
        <v>17076</v>
      </c>
      <c r="W1236" s="67"/>
      <c r="X1236" s="67"/>
      <c r="Y1236" s="67"/>
      <c r="Z1236" s="67"/>
      <c r="AA1236" s="67"/>
      <c r="AB1236" s="67"/>
      <c r="AC1236" s="147"/>
      <c r="AD1236" s="147"/>
      <c r="AE1236" s="47" t="str">
        <f t="shared" si="1190"/>
        <v>NA</v>
      </c>
      <c r="AF1236" s="47" t="str">
        <f t="shared" si="1191"/>
        <v>NA</v>
      </c>
      <c r="AG1236" s="47" t="str">
        <f t="shared" si="1192"/>
        <v>NA</v>
      </c>
      <c r="AH1236" s="47" t="str">
        <f t="shared" si="1193"/>
        <v>NA</v>
      </c>
      <c r="AI1236" s="47" t="str">
        <f t="shared" si="1194"/>
        <v>NA</v>
      </c>
      <c r="AJ1236" s="47" t="str">
        <f t="shared" si="1195"/>
        <v>NA</v>
      </c>
      <c r="AK1236" s="47" t="str">
        <f t="shared" si="1196"/>
        <v>NA</v>
      </c>
      <c r="AL1236" s="47" t="str">
        <f t="shared" si="1197"/>
        <v>NA</v>
      </c>
      <c r="AM1236" s="47" t="str">
        <f t="shared" si="1198"/>
        <v>NA</v>
      </c>
      <c r="AN1236" s="47" t="e">
        <f t="shared" si="1199"/>
        <v>#N/A</v>
      </c>
      <c r="AO1236" s="47" t="e">
        <f t="shared" si="1200"/>
        <v>#N/A</v>
      </c>
      <c r="AP1236" s="47" t="str">
        <f t="shared" si="1201"/>
        <v>NA</v>
      </c>
      <c r="AQ1236" s="47" t="str">
        <f t="shared" si="1202"/>
        <v>NA</v>
      </c>
      <c r="AR1236" s="47" t="str">
        <f t="shared" si="1203"/>
        <v>NA</v>
      </c>
      <c r="AS1236" s="47" t="str">
        <f t="shared" si="1204"/>
        <v>NA</v>
      </c>
      <c r="AT1236" s="47" t="str">
        <f t="shared" si="1205"/>
        <v>NA</v>
      </c>
      <c r="AU1236" s="47" t="e">
        <f t="shared" si="1206"/>
        <v>#N/A</v>
      </c>
      <c r="AV1236" s="47" t="e">
        <f t="shared" si="1207"/>
        <v>#N/A</v>
      </c>
      <c r="AW1236" s="47" t="e">
        <f t="shared" si="1208"/>
        <v>#N/A</v>
      </c>
      <c r="AX1236" s="47" t="str">
        <f t="shared" si="1209"/>
        <v>NA</v>
      </c>
      <c r="AY1236" s="47" t="str">
        <f t="shared" si="1210"/>
        <v>NA</v>
      </c>
      <c r="AZ1236" s="47" t="str">
        <f t="shared" si="1211"/>
        <v>NA</v>
      </c>
      <c r="BA1236" s="47" t="str">
        <f t="shared" si="1212"/>
        <v>NA</v>
      </c>
      <c r="BB1236" s="47" t="str">
        <f t="shared" si="1213"/>
        <v>NA</v>
      </c>
      <c r="BC1236" s="47" t="str">
        <f t="shared" si="1214"/>
        <v>NA</v>
      </c>
      <c r="BD1236" s="47" t="str">
        <f t="shared" si="1215"/>
        <v>NA</v>
      </c>
      <c r="BE1236" s="47" t="str">
        <f t="shared" si="1216"/>
        <v>NA</v>
      </c>
    </row>
    <row r="1237" spans="1:57" s="36" customFormat="1" ht="15" customHeight="1" x14ac:dyDescent="0.25">
      <c r="A1237" s="54" t="s">
        <v>2093</v>
      </c>
      <c r="B1237" s="8" t="s">
        <v>106</v>
      </c>
      <c r="C1237" s="81" t="s">
        <v>1117</v>
      </c>
      <c r="D1237" s="37"/>
      <c r="E1237" s="37"/>
      <c r="F1237" s="37"/>
      <c r="G1237" s="37"/>
      <c r="H1237" s="37"/>
      <c r="I1237" s="37"/>
      <c r="J1237" s="37"/>
      <c r="K1237" s="37"/>
      <c r="L1237" s="37"/>
      <c r="M1237" s="37"/>
      <c r="N1237" s="37"/>
      <c r="O1237" s="37"/>
      <c r="P1237" s="37"/>
      <c r="Q1237" s="37"/>
      <c r="R1237" s="37"/>
      <c r="S1237" s="37"/>
      <c r="T1237" s="66"/>
      <c r="U1237" s="62"/>
      <c r="V1237" s="67">
        <v>314012</v>
      </c>
      <c r="W1237" s="67">
        <v>221504</v>
      </c>
      <c r="X1237" s="67">
        <v>262106</v>
      </c>
      <c r="Y1237" s="67"/>
      <c r="Z1237" s="67"/>
      <c r="AA1237" s="67"/>
      <c r="AB1237" s="67"/>
      <c r="AC1237" s="147"/>
      <c r="AD1237" s="147"/>
      <c r="AE1237" s="47" t="str">
        <f t="shared" si="1190"/>
        <v>NA</v>
      </c>
      <c r="AF1237" s="47" t="str">
        <f t="shared" si="1191"/>
        <v>NA</v>
      </c>
      <c r="AG1237" s="47" t="str">
        <f t="shared" si="1192"/>
        <v>NA</v>
      </c>
      <c r="AH1237" s="47" t="str">
        <f t="shared" si="1193"/>
        <v>NA</v>
      </c>
      <c r="AI1237" s="47" t="str">
        <f t="shared" si="1194"/>
        <v>NA</v>
      </c>
      <c r="AJ1237" s="47" t="str">
        <f t="shared" si="1195"/>
        <v>NA</v>
      </c>
      <c r="AK1237" s="47" t="str">
        <f t="shared" si="1196"/>
        <v>NA</v>
      </c>
      <c r="AL1237" s="47" t="str">
        <f t="shared" si="1197"/>
        <v>NA</v>
      </c>
      <c r="AM1237" s="47" t="str">
        <f t="shared" si="1198"/>
        <v>NA</v>
      </c>
      <c r="AN1237" s="47" t="str">
        <f t="shared" si="1199"/>
        <v>NA</v>
      </c>
      <c r="AO1237" s="47" t="str">
        <f t="shared" si="1200"/>
        <v>NA</v>
      </c>
      <c r="AP1237" s="47" t="str">
        <f t="shared" si="1201"/>
        <v>NA</v>
      </c>
      <c r="AQ1237" s="47" t="str">
        <f t="shared" si="1202"/>
        <v>NA</v>
      </c>
      <c r="AR1237" s="47" t="str">
        <f t="shared" si="1203"/>
        <v>NA</v>
      </c>
      <c r="AS1237" s="47" t="str">
        <f t="shared" si="1204"/>
        <v>NA</v>
      </c>
      <c r="AT1237" s="47" t="str">
        <f t="shared" si="1205"/>
        <v>NA</v>
      </c>
      <c r="AU1237" s="47" t="str">
        <f t="shared" si="1206"/>
        <v>NA</v>
      </c>
      <c r="AV1237" s="47" t="str">
        <f t="shared" si="1207"/>
        <v>NA</v>
      </c>
      <c r="AW1237" s="47" t="e">
        <f t="shared" si="1208"/>
        <v>#N/A</v>
      </c>
      <c r="AX1237" s="47" t="e">
        <f t="shared" si="1209"/>
        <v>#N/A</v>
      </c>
      <c r="AY1237" s="47" t="e">
        <f t="shared" si="1210"/>
        <v>#N/A</v>
      </c>
      <c r="AZ1237" s="47" t="str">
        <f t="shared" si="1211"/>
        <v>NA</v>
      </c>
      <c r="BA1237" s="47" t="str">
        <f t="shared" si="1212"/>
        <v>NA</v>
      </c>
      <c r="BB1237" s="47" t="str">
        <f t="shared" si="1213"/>
        <v>NA</v>
      </c>
      <c r="BC1237" s="47" t="str">
        <f t="shared" si="1214"/>
        <v>NA</v>
      </c>
      <c r="BD1237" s="47" t="str">
        <f t="shared" si="1215"/>
        <v>NA</v>
      </c>
      <c r="BE1237" s="47" t="str">
        <f t="shared" si="1216"/>
        <v>NA</v>
      </c>
    </row>
    <row r="1238" spans="1:57" s="36" customFormat="1" ht="15" customHeight="1" x14ac:dyDescent="0.25">
      <c r="A1238" s="54" t="s">
        <v>143</v>
      </c>
      <c r="B1238" s="8" t="s">
        <v>106</v>
      </c>
      <c r="C1238" s="81" t="s">
        <v>1117</v>
      </c>
      <c r="D1238" s="37"/>
      <c r="E1238" s="37"/>
      <c r="F1238" s="37"/>
      <c r="G1238" s="37"/>
      <c r="H1238" s="37"/>
      <c r="I1238" s="37"/>
      <c r="J1238" s="37"/>
      <c r="K1238" s="37"/>
      <c r="L1238" s="37"/>
      <c r="M1238" s="37"/>
      <c r="N1238" s="37"/>
      <c r="O1238" s="37"/>
      <c r="P1238" s="37"/>
      <c r="Q1238" s="37"/>
      <c r="R1238" s="37"/>
      <c r="S1238" s="37"/>
      <c r="T1238" s="66"/>
      <c r="U1238" s="62"/>
      <c r="V1238" s="67">
        <v>88119</v>
      </c>
      <c r="W1238" s="67">
        <v>95898</v>
      </c>
      <c r="X1238" s="67">
        <v>107692</v>
      </c>
      <c r="Y1238" s="67"/>
      <c r="Z1238" s="67"/>
      <c r="AA1238" s="67"/>
      <c r="AB1238" s="67"/>
      <c r="AC1238" s="147"/>
      <c r="AD1238" s="147"/>
      <c r="AE1238" s="47" t="str">
        <f t="shared" si="1190"/>
        <v>NA</v>
      </c>
      <c r="AF1238" s="47" t="str">
        <f t="shared" si="1191"/>
        <v>NA</v>
      </c>
      <c r="AG1238" s="47" t="str">
        <f t="shared" si="1192"/>
        <v>NA</v>
      </c>
      <c r="AH1238" s="47" t="str">
        <f t="shared" si="1193"/>
        <v>NA</v>
      </c>
      <c r="AI1238" s="47" t="str">
        <f t="shared" si="1194"/>
        <v>NA</v>
      </c>
      <c r="AJ1238" s="47" t="str">
        <f t="shared" si="1195"/>
        <v>NA</v>
      </c>
      <c r="AK1238" s="47" t="str">
        <f t="shared" si="1196"/>
        <v>NA</v>
      </c>
      <c r="AL1238" s="47" t="str">
        <f t="shared" si="1197"/>
        <v>NA</v>
      </c>
      <c r="AM1238" s="47" t="str">
        <f t="shared" si="1198"/>
        <v>NA</v>
      </c>
      <c r="AN1238" s="47" t="str">
        <f t="shared" si="1199"/>
        <v>NA</v>
      </c>
      <c r="AO1238" s="47" t="str">
        <f t="shared" si="1200"/>
        <v>NA</v>
      </c>
      <c r="AP1238" s="47" t="str">
        <f t="shared" si="1201"/>
        <v>NA</v>
      </c>
      <c r="AQ1238" s="47" t="str">
        <f t="shared" si="1202"/>
        <v>NA</v>
      </c>
      <c r="AR1238" s="47" t="str">
        <f t="shared" si="1203"/>
        <v>NA</v>
      </c>
      <c r="AS1238" s="47" t="str">
        <f t="shared" si="1204"/>
        <v>NA</v>
      </c>
      <c r="AT1238" s="47" t="str">
        <f t="shared" si="1205"/>
        <v>NA</v>
      </c>
      <c r="AU1238" s="47" t="str">
        <f t="shared" si="1206"/>
        <v>NA</v>
      </c>
      <c r="AV1238" s="47" t="str">
        <f t="shared" si="1207"/>
        <v>NA</v>
      </c>
      <c r="AW1238" s="47" t="e">
        <f t="shared" si="1208"/>
        <v>#N/A</v>
      </c>
      <c r="AX1238" s="47" t="e">
        <f t="shared" si="1209"/>
        <v>#N/A</v>
      </c>
      <c r="AY1238" s="47" t="e">
        <f t="shared" si="1210"/>
        <v>#N/A</v>
      </c>
      <c r="AZ1238" s="47" t="str">
        <f t="shared" si="1211"/>
        <v>NA</v>
      </c>
      <c r="BA1238" s="47" t="str">
        <f t="shared" si="1212"/>
        <v>NA</v>
      </c>
      <c r="BB1238" s="47" t="str">
        <f t="shared" si="1213"/>
        <v>NA</v>
      </c>
      <c r="BC1238" s="47" t="str">
        <f t="shared" si="1214"/>
        <v>NA</v>
      </c>
      <c r="BD1238" s="47" t="str">
        <f t="shared" si="1215"/>
        <v>NA</v>
      </c>
      <c r="BE1238" s="47" t="str">
        <f t="shared" si="1216"/>
        <v>NA</v>
      </c>
    </row>
    <row r="1239" spans="1:57" s="36" customFormat="1" ht="15" customHeight="1" x14ac:dyDescent="0.25">
      <c r="A1239" s="54" t="s">
        <v>102</v>
      </c>
      <c r="B1239" s="8" t="s">
        <v>106</v>
      </c>
      <c r="C1239" s="81" t="s">
        <v>1117</v>
      </c>
      <c r="D1239" s="37"/>
      <c r="E1239" s="37"/>
      <c r="F1239" s="37"/>
      <c r="G1239" s="37"/>
      <c r="H1239" s="37"/>
      <c r="I1239" s="37"/>
      <c r="J1239" s="37"/>
      <c r="K1239" s="37"/>
      <c r="L1239" s="37"/>
      <c r="M1239" s="37"/>
      <c r="N1239" s="37"/>
      <c r="O1239" s="37"/>
      <c r="P1239" s="37"/>
      <c r="Q1239" s="37"/>
      <c r="R1239" s="37"/>
      <c r="S1239" s="37"/>
      <c r="T1239" s="66"/>
      <c r="U1239" s="62"/>
      <c r="V1239" s="67">
        <v>32851</v>
      </c>
      <c r="W1239" s="67">
        <v>25803</v>
      </c>
      <c r="X1239" s="67">
        <v>33516</v>
      </c>
      <c r="Y1239" s="67"/>
      <c r="Z1239" s="67"/>
      <c r="AA1239" s="67"/>
      <c r="AB1239" s="67"/>
      <c r="AC1239" s="147"/>
      <c r="AD1239" s="147"/>
      <c r="AE1239" s="47" t="str">
        <f t="shared" si="1190"/>
        <v>NA</v>
      </c>
      <c r="AF1239" s="47" t="str">
        <f t="shared" si="1191"/>
        <v>NA</v>
      </c>
      <c r="AG1239" s="47" t="str">
        <f t="shared" si="1192"/>
        <v>NA</v>
      </c>
      <c r="AH1239" s="47" t="str">
        <f t="shared" si="1193"/>
        <v>NA</v>
      </c>
      <c r="AI1239" s="47" t="str">
        <f t="shared" si="1194"/>
        <v>NA</v>
      </c>
      <c r="AJ1239" s="47" t="str">
        <f t="shared" si="1195"/>
        <v>NA</v>
      </c>
      <c r="AK1239" s="47" t="str">
        <f t="shared" si="1196"/>
        <v>NA</v>
      </c>
      <c r="AL1239" s="47" t="str">
        <f t="shared" si="1197"/>
        <v>NA</v>
      </c>
      <c r="AM1239" s="47" t="str">
        <f t="shared" si="1198"/>
        <v>NA</v>
      </c>
      <c r="AN1239" s="47" t="str">
        <f t="shared" si="1199"/>
        <v>NA</v>
      </c>
      <c r="AO1239" s="47" t="str">
        <f t="shared" si="1200"/>
        <v>NA</v>
      </c>
      <c r="AP1239" s="47" t="str">
        <f t="shared" si="1201"/>
        <v>NA</v>
      </c>
      <c r="AQ1239" s="47" t="str">
        <f t="shared" si="1202"/>
        <v>NA</v>
      </c>
      <c r="AR1239" s="47" t="str">
        <f t="shared" si="1203"/>
        <v>NA</v>
      </c>
      <c r="AS1239" s="47" t="str">
        <f t="shared" si="1204"/>
        <v>NA</v>
      </c>
      <c r="AT1239" s="47" t="str">
        <f t="shared" si="1205"/>
        <v>NA</v>
      </c>
      <c r="AU1239" s="47" t="str">
        <f t="shared" si="1206"/>
        <v>NA</v>
      </c>
      <c r="AV1239" s="47" t="str">
        <f t="shared" si="1207"/>
        <v>NA</v>
      </c>
      <c r="AW1239" s="47" t="e">
        <f t="shared" si="1208"/>
        <v>#N/A</v>
      </c>
      <c r="AX1239" s="47" t="e">
        <f t="shared" si="1209"/>
        <v>#N/A</v>
      </c>
      <c r="AY1239" s="47" t="e">
        <f t="shared" si="1210"/>
        <v>#N/A</v>
      </c>
      <c r="AZ1239" s="47" t="str">
        <f t="shared" si="1211"/>
        <v>NA</v>
      </c>
      <c r="BA1239" s="47" t="str">
        <f t="shared" si="1212"/>
        <v>NA</v>
      </c>
      <c r="BB1239" s="47" t="str">
        <f t="shared" si="1213"/>
        <v>NA</v>
      </c>
      <c r="BC1239" s="47" t="str">
        <f t="shared" si="1214"/>
        <v>NA</v>
      </c>
      <c r="BD1239" s="47" t="str">
        <f t="shared" si="1215"/>
        <v>NA</v>
      </c>
      <c r="BE1239" s="47" t="str">
        <f t="shared" si="1216"/>
        <v>NA</v>
      </c>
    </row>
    <row r="1240" spans="1:57" s="36" customFormat="1" ht="15" customHeight="1" x14ac:dyDescent="0.25">
      <c r="A1240" s="54" t="s">
        <v>124</v>
      </c>
      <c r="B1240" s="8" t="s">
        <v>106</v>
      </c>
      <c r="C1240" s="81" t="s">
        <v>1117</v>
      </c>
      <c r="D1240" s="37"/>
      <c r="E1240" s="37"/>
      <c r="F1240" s="37"/>
      <c r="G1240" s="37"/>
      <c r="H1240" s="37"/>
      <c r="I1240" s="37"/>
      <c r="J1240" s="37"/>
      <c r="K1240" s="37"/>
      <c r="L1240" s="37"/>
      <c r="M1240" s="37"/>
      <c r="N1240" s="37"/>
      <c r="O1240" s="37"/>
      <c r="P1240" s="37"/>
      <c r="Q1240" s="37"/>
      <c r="R1240" s="37"/>
      <c r="S1240" s="37"/>
      <c r="T1240" s="66"/>
      <c r="U1240" s="62"/>
      <c r="V1240" s="67">
        <v>13523</v>
      </c>
      <c r="W1240" s="67">
        <v>10998</v>
      </c>
      <c r="X1240" s="67">
        <v>11918</v>
      </c>
      <c r="Y1240" s="67"/>
      <c r="Z1240" s="67"/>
      <c r="AA1240" s="67"/>
      <c r="AB1240" s="67"/>
      <c r="AC1240" s="147"/>
      <c r="AD1240" s="147"/>
      <c r="AE1240" s="47" t="str">
        <f t="shared" si="1190"/>
        <v>NA</v>
      </c>
      <c r="AF1240" s="47" t="str">
        <f t="shared" si="1191"/>
        <v>NA</v>
      </c>
      <c r="AG1240" s="47" t="str">
        <f t="shared" si="1192"/>
        <v>NA</v>
      </c>
      <c r="AH1240" s="47" t="str">
        <f t="shared" si="1193"/>
        <v>NA</v>
      </c>
      <c r="AI1240" s="47" t="str">
        <f t="shared" si="1194"/>
        <v>NA</v>
      </c>
      <c r="AJ1240" s="47" t="str">
        <f t="shared" si="1195"/>
        <v>NA</v>
      </c>
      <c r="AK1240" s="47" t="str">
        <f t="shared" si="1196"/>
        <v>NA</v>
      </c>
      <c r="AL1240" s="47" t="str">
        <f t="shared" si="1197"/>
        <v>NA</v>
      </c>
      <c r="AM1240" s="47" t="str">
        <f t="shared" si="1198"/>
        <v>NA</v>
      </c>
      <c r="AN1240" s="47" t="str">
        <f t="shared" si="1199"/>
        <v>NA</v>
      </c>
      <c r="AO1240" s="47" t="str">
        <f t="shared" si="1200"/>
        <v>NA</v>
      </c>
      <c r="AP1240" s="47" t="str">
        <f t="shared" si="1201"/>
        <v>NA</v>
      </c>
      <c r="AQ1240" s="47" t="str">
        <f t="shared" si="1202"/>
        <v>NA</v>
      </c>
      <c r="AR1240" s="47" t="str">
        <f t="shared" si="1203"/>
        <v>NA</v>
      </c>
      <c r="AS1240" s="47" t="str">
        <f t="shared" si="1204"/>
        <v>NA</v>
      </c>
      <c r="AT1240" s="47" t="str">
        <f t="shared" si="1205"/>
        <v>NA</v>
      </c>
      <c r="AU1240" s="47" t="str">
        <f t="shared" si="1206"/>
        <v>NA</v>
      </c>
      <c r="AV1240" s="47" t="str">
        <f t="shared" si="1207"/>
        <v>NA</v>
      </c>
      <c r="AW1240" s="47" t="e">
        <f t="shared" si="1208"/>
        <v>#N/A</v>
      </c>
      <c r="AX1240" s="47" t="e">
        <f t="shared" si="1209"/>
        <v>#N/A</v>
      </c>
      <c r="AY1240" s="47" t="e">
        <f t="shared" si="1210"/>
        <v>#N/A</v>
      </c>
      <c r="AZ1240" s="47" t="str">
        <f t="shared" si="1211"/>
        <v>NA</v>
      </c>
      <c r="BA1240" s="47" t="str">
        <f t="shared" si="1212"/>
        <v>NA</v>
      </c>
      <c r="BB1240" s="47" t="str">
        <f t="shared" si="1213"/>
        <v>NA</v>
      </c>
      <c r="BC1240" s="47" t="str">
        <f t="shared" si="1214"/>
        <v>NA</v>
      </c>
      <c r="BD1240" s="47" t="str">
        <f t="shared" si="1215"/>
        <v>NA</v>
      </c>
      <c r="BE1240" s="47" t="str">
        <f t="shared" si="1216"/>
        <v>NA</v>
      </c>
    </row>
    <row r="1241" spans="1:57" s="36" customFormat="1" ht="15" customHeight="1" x14ac:dyDescent="0.25">
      <c r="A1241" s="54" t="s">
        <v>112</v>
      </c>
      <c r="B1241" s="8" t="s">
        <v>106</v>
      </c>
      <c r="C1241" s="81" t="s">
        <v>1117</v>
      </c>
      <c r="D1241" s="37"/>
      <c r="E1241" s="37"/>
      <c r="F1241" s="37"/>
      <c r="G1241" s="37"/>
      <c r="H1241" s="37"/>
      <c r="I1241" s="37"/>
      <c r="J1241" s="37"/>
      <c r="K1241" s="37"/>
      <c r="L1241" s="37"/>
      <c r="M1241" s="37"/>
      <c r="N1241" s="37"/>
      <c r="O1241" s="37"/>
      <c r="P1241" s="37"/>
      <c r="Q1241" s="37"/>
      <c r="R1241" s="37"/>
      <c r="S1241" s="37"/>
      <c r="T1241" s="66"/>
      <c r="U1241" s="62"/>
      <c r="V1241" s="67">
        <v>9667</v>
      </c>
      <c r="W1241" s="67">
        <v>8459</v>
      </c>
      <c r="X1241" s="67">
        <v>9309</v>
      </c>
      <c r="Y1241" s="67"/>
      <c r="Z1241" s="67"/>
      <c r="AA1241" s="67"/>
      <c r="AB1241" s="67"/>
      <c r="AC1241" s="147"/>
      <c r="AD1241" s="147"/>
      <c r="AE1241" s="47" t="str">
        <f t="shared" si="1190"/>
        <v>NA</v>
      </c>
      <c r="AF1241" s="47" t="str">
        <f t="shared" si="1191"/>
        <v>NA</v>
      </c>
      <c r="AG1241" s="47" t="str">
        <f t="shared" si="1192"/>
        <v>NA</v>
      </c>
      <c r="AH1241" s="47" t="str">
        <f t="shared" si="1193"/>
        <v>NA</v>
      </c>
      <c r="AI1241" s="47" t="str">
        <f t="shared" si="1194"/>
        <v>NA</v>
      </c>
      <c r="AJ1241" s="47" t="str">
        <f t="shared" si="1195"/>
        <v>NA</v>
      </c>
      <c r="AK1241" s="47" t="str">
        <f t="shared" si="1196"/>
        <v>NA</v>
      </c>
      <c r="AL1241" s="47" t="str">
        <f t="shared" si="1197"/>
        <v>NA</v>
      </c>
      <c r="AM1241" s="47" t="str">
        <f t="shared" si="1198"/>
        <v>NA</v>
      </c>
      <c r="AN1241" s="47" t="str">
        <f t="shared" si="1199"/>
        <v>NA</v>
      </c>
      <c r="AO1241" s="47" t="str">
        <f t="shared" si="1200"/>
        <v>NA</v>
      </c>
      <c r="AP1241" s="47" t="str">
        <f t="shared" si="1201"/>
        <v>NA</v>
      </c>
      <c r="AQ1241" s="47" t="str">
        <f t="shared" si="1202"/>
        <v>NA</v>
      </c>
      <c r="AR1241" s="47" t="str">
        <f t="shared" si="1203"/>
        <v>NA</v>
      </c>
      <c r="AS1241" s="47" t="str">
        <f t="shared" si="1204"/>
        <v>NA</v>
      </c>
      <c r="AT1241" s="47" t="str">
        <f t="shared" si="1205"/>
        <v>NA</v>
      </c>
      <c r="AU1241" s="47" t="str">
        <f t="shared" si="1206"/>
        <v>NA</v>
      </c>
      <c r="AV1241" s="47" t="str">
        <f t="shared" si="1207"/>
        <v>NA</v>
      </c>
      <c r="AW1241" s="47" t="e">
        <f t="shared" si="1208"/>
        <v>#N/A</v>
      </c>
      <c r="AX1241" s="47" t="e">
        <f t="shared" si="1209"/>
        <v>#N/A</v>
      </c>
      <c r="AY1241" s="47" t="e">
        <f t="shared" si="1210"/>
        <v>#N/A</v>
      </c>
      <c r="AZ1241" s="47" t="str">
        <f t="shared" si="1211"/>
        <v>NA</v>
      </c>
      <c r="BA1241" s="47" t="str">
        <f t="shared" si="1212"/>
        <v>NA</v>
      </c>
      <c r="BB1241" s="47" t="str">
        <f t="shared" si="1213"/>
        <v>NA</v>
      </c>
      <c r="BC1241" s="47" t="str">
        <f t="shared" si="1214"/>
        <v>NA</v>
      </c>
      <c r="BD1241" s="47" t="str">
        <f t="shared" si="1215"/>
        <v>NA</v>
      </c>
      <c r="BE1241" s="47" t="str">
        <f t="shared" si="1216"/>
        <v>NA</v>
      </c>
    </row>
    <row r="1242" spans="1:57" s="36" customFormat="1" ht="15" customHeight="1" x14ac:dyDescent="0.25">
      <c r="A1242" s="54" t="s">
        <v>591</v>
      </c>
      <c r="B1242" s="8" t="s">
        <v>584</v>
      </c>
      <c r="C1242" s="81" t="s">
        <v>1117</v>
      </c>
      <c r="D1242" s="37"/>
      <c r="E1242" s="37"/>
      <c r="F1242" s="37"/>
      <c r="G1242" s="37"/>
      <c r="H1242" s="37"/>
      <c r="I1242" s="37"/>
      <c r="J1242" s="37"/>
      <c r="K1242" s="37"/>
      <c r="L1242" s="37"/>
      <c r="M1242" s="37"/>
      <c r="N1242" s="37"/>
      <c r="O1242" s="37"/>
      <c r="P1242" s="37"/>
      <c r="Q1242" s="37"/>
      <c r="R1242" s="37"/>
      <c r="S1242" s="37"/>
      <c r="T1242" s="66">
        <v>28142</v>
      </c>
      <c r="U1242" s="62">
        <v>33098</v>
      </c>
      <c r="V1242" s="67">
        <v>31265</v>
      </c>
      <c r="W1242" s="67"/>
      <c r="X1242" s="67"/>
      <c r="Y1242" s="67"/>
      <c r="Z1242" s="67"/>
      <c r="AA1242" s="67"/>
      <c r="AB1242" s="67"/>
      <c r="AC1242" s="147"/>
      <c r="AD1242" s="147"/>
      <c r="AE1242" s="47" t="str">
        <f t="shared" si="1190"/>
        <v>NA</v>
      </c>
      <c r="AF1242" s="47" t="str">
        <f t="shared" si="1191"/>
        <v>NA</v>
      </c>
      <c r="AG1242" s="47" t="str">
        <f t="shared" si="1192"/>
        <v>NA</v>
      </c>
      <c r="AH1242" s="47" t="str">
        <f t="shared" si="1193"/>
        <v>NA</v>
      </c>
      <c r="AI1242" s="47" t="str">
        <f t="shared" si="1194"/>
        <v>NA</v>
      </c>
      <c r="AJ1242" s="47" t="str">
        <f t="shared" si="1195"/>
        <v>NA</v>
      </c>
      <c r="AK1242" s="47" t="str">
        <f t="shared" si="1196"/>
        <v>NA</v>
      </c>
      <c r="AL1242" s="47" t="str">
        <f t="shared" si="1197"/>
        <v>NA</v>
      </c>
      <c r="AM1242" s="47" t="str">
        <f t="shared" si="1198"/>
        <v>NA</v>
      </c>
      <c r="AN1242" s="47" t="str">
        <f t="shared" si="1199"/>
        <v>NA</v>
      </c>
      <c r="AO1242" s="47" t="str">
        <f t="shared" si="1200"/>
        <v>NA</v>
      </c>
      <c r="AP1242" s="47" t="str">
        <f t="shared" si="1201"/>
        <v>NA</v>
      </c>
      <c r="AQ1242" s="47" t="str">
        <f t="shared" si="1202"/>
        <v>NA</v>
      </c>
      <c r="AR1242" s="47" t="str">
        <f t="shared" si="1203"/>
        <v>NA</v>
      </c>
      <c r="AS1242" s="47" t="str">
        <f t="shared" si="1204"/>
        <v>NA</v>
      </c>
      <c r="AT1242" s="47" t="str">
        <f t="shared" si="1205"/>
        <v>NA</v>
      </c>
      <c r="AU1242" s="47" t="e">
        <f t="shared" si="1206"/>
        <v>#N/A</v>
      </c>
      <c r="AV1242" s="47" t="e">
        <f t="shared" si="1207"/>
        <v>#N/A</v>
      </c>
      <c r="AW1242" s="47" t="e">
        <f t="shared" si="1208"/>
        <v>#N/A</v>
      </c>
      <c r="AX1242" s="47" t="str">
        <f t="shared" si="1209"/>
        <v>NA</v>
      </c>
      <c r="AY1242" s="47" t="str">
        <f t="shared" si="1210"/>
        <v>NA</v>
      </c>
      <c r="AZ1242" s="47" t="str">
        <f t="shared" si="1211"/>
        <v>NA</v>
      </c>
      <c r="BA1242" s="47" t="str">
        <f t="shared" si="1212"/>
        <v>NA</v>
      </c>
      <c r="BB1242" s="47" t="str">
        <f t="shared" si="1213"/>
        <v>NA</v>
      </c>
      <c r="BC1242" s="47" t="str">
        <f t="shared" si="1214"/>
        <v>NA</v>
      </c>
      <c r="BD1242" s="47" t="str">
        <f t="shared" si="1215"/>
        <v>NA</v>
      </c>
      <c r="BE1242" s="47" t="str">
        <f t="shared" si="1216"/>
        <v>NA</v>
      </c>
    </row>
    <row r="1243" spans="1:57" s="36" customFormat="1" ht="15" customHeight="1" x14ac:dyDescent="0.25">
      <c r="A1243" s="54" t="s">
        <v>131</v>
      </c>
      <c r="B1243" s="8" t="s">
        <v>106</v>
      </c>
      <c r="C1243" s="81" t="s">
        <v>1117</v>
      </c>
      <c r="D1243" s="37"/>
      <c r="E1243" s="37"/>
      <c r="F1243" s="37"/>
      <c r="G1243" s="37"/>
      <c r="H1243" s="37"/>
      <c r="I1243" s="37"/>
      <c r="J1243" s="37"/>
      <c r="K1243" s="37"/>
      <c r="L1243" s="37"/>
      <c r="M1243" s="37"/>
      <c r="N1243" s="37"/>
      <c r="O1243" s="37"/>
      <c r="P1243" s="37"/>
      <c r="Q1243" s="37"/>
      <c r="R1243" s="37"/>
      <c r="S1243" s="37"/>
      <c r="T1243" s="66"/>
      <c r="U1243" s="62"/>
      <c r="V1243" s="67">
        <v>27782</v>
      </c>
      <c r="W1243" s="67"/>
      <c r="X1243" s="67"/>
      <c r="Y1243" s="67"/>
      <c r="Z1243" s="67"/>
      <c r="AA1243" s="67"/>
      <c r="AB1243" s="67"/>
      <c r="AC1243" s="147"/>
      <c r="AD1243" s="147"/>
      <c r="AE1243" s="47" t="str">
        <f t="shared" si="1190"/>
        <v>NA</v>
      </c>
      <c r="AF1243" s="47" t="str">
        <f t="shared" si="1191"/>
        <v>NA</v>
      </c>
      <c r="AG1243" s="47" t="str">
        <f t="shared" si="1192"/>
        <v>NA</v>
      </c>
      <c r="AH1243" s="47" t="str">
        <f t="shared" si="1193"/>
        <v>NA</v>
      </c>
      <c r="AI1243" s="47" t="str">
        <f t="shared" si="1194"/>
        <v>NA</v>
      </c>
      <c r="AJ1243" s="47" t="str">
        <f t="shared" si="1195"/>
        <v>NA</v>
      </c>
      <c r="AK1243" s="47" t="str">
        <f t="shared" si="1196"/>
        <v>NA</v>
      </c>
      <c r="AL1243" s="47" t="str">
        <f t="shared" si="1197"/>
        <v>NA</v>
      </c>
      <c r="AM1243" s="47" t="str">
        <f t="shared" si="1198"/>
        <v>NA</v>
      </c>
      <c r="AN1243" s="47" t="str">
        <f t="shared" si="1199"/>
        <v>NA</v>
      </c>
      <c r="AO1243" s="47" t="str">
        <f t="shared" si="1200"/>
        <v>NA</v>
      </c>
      <c r="AP1243" s="47" t="str">
        <f t="shared" si="1201"/>
        <v>NA</v>
      </c>
      <c r="AQ1243" s="47" t="str">
        <f t="shared" si="1202"/>
        <v>NA</v>
      </c>
      <c r="AR1243" s="47" t="str">
        <f t="shared" si="1203"/>
        <v>NA</v>
      </c>
      <c r="AS1243" s="47" t="str">
        <f t="shared" si="1204"/>
        <v>NA</v>
      </c>
      <c r="AT1243" s="47" t="str">
        <f t="shared" si="1205"/>
        <v>NA</v>
      </c>
      <c r="AU1243" s="47" t="str">
        <f t="shared" si="1206"/>
        <v>NA</v>
      </c>
      <c r="AV1243" s="47" t="str">
        <f t="shared" si="1207"/>
        <v>NA</v>
      </c>
      <c r="AW1243" s="47" t="e">
        <f t="shared" si="1208"/>
        <v>#N/A</v>
      </c>
      <c r="AX1243" s="47" t="str">
        <f t="shared" si="1209"/>
        <v>NA</v>
      </c>
      <c r="AY1243" s="47" t="str">
        <f t="shared" si="1210"/>
        <v>NA</v>
      </c>
      <c r="AZ1243" s="47" t="str">
        <f t="shared" si="1211"/>
        <v>NA</v>
      </c>
      <c r="BA1243" s="47" t="str">
        <f t="shared" si="1212"/>
        <v>NA</v>
      </c>
      <c r="BB1243" s="47" t="str">
        <f t="shared" si="1213"/>
        <v>NA</v>
      </c>
      <c r="BC1243" s="47" t="str">
        <f t="shared" si="1214"/>
        <v>NA</v>
      </c>
      <c r="BD1243" s="47" t="str">
        <f t="shared" si="1215"/>
        <v>NA</v>
      </c>
      <c r="BE1243" s="47" t="str">
        <f t="shared" si="1216"/>
        <v>NA</v>
      </c>
    </row>
    <row r="1244" spans="1:57" s="36" customFormat="1" ht="15" customHeight="1" x14ac:dyDescent="0.25">
      <c r="A1244" s="54" t="s">
        <v>121</v>
      </c>
      <c r="B1244" s="8" t="s">
        <v>106</v>
      </c>
      <c r="C1244" s="81" t="s">
        <v>1117</v>
      </c>
      <c r="D1244" s="37"/>
      <c r="E1244" s="37"/>
      <c r="F1244" s="37"/>
      <c r="G1244" s="37"/>
      <c r="H1244" s="37"/>
      <c r="I1244" s="37"/>
      <c r="J1244" s="37"/>
      <c r="K1244" s="37"/>
      <c r="L1244" s="37"/>
      <c r="M1244" s="37"/>
      <c r="N1244" s="37"/>
      <c r="O1244" s="37"/>
      <c r="P1244" s="37"/>
      <c r="Q1244" s="37"/>
      <c r="R1244" s="37"/>
      <c r="S1244" s="37"/>
      <c r="T1244" s="66"/>
      <c r="U1244" s="62"/>
      <c r="V1244" s="67">
        <v>27690</v>
      </c>
      <c r="W1244" s="67"/>
      <c r="X1244" s="67"/>
      <c r="Y1244" s="67"/>
      <c r="Z1244" s="67"/>
      <c r="AA1244" s="67"/>
      <c r="AB1244" s="67"/>
      <c r="AC1244" s="147"/>
      <c r="AD1244" s="147"/>
      <c r="AE1244" s="47" t="str">
        <f t="shared" si="1190"/>
        <v>NA</v>
      </c>
      <c r="AF1244" s="47" t="str">
        <f t="shared" si="1191"/>
        <v>NA</v>
      </c>
      <c r="AG1244" s="47" t="str">
        <f t="shared" si="1192"/>
        <v>NA</v>
      </c>
      <c r="AH1244" s="47" t="str">
        <f t="shared" si="1193"/>
        <v>NA</v>
      </c>
      <c r="AI1244" s="47" t="str">
        <f t="shared" si="1194"/>
        <v>NA</v>
      </c>
      <c r="AJ1244" s="47" t="str">
        <f t="shared" si="1195"/>
        <v>NA</v>
      </c>
      <c r="AK1244" s="47" t="str">
        <f t="shared" si="1196"/>
        <v>NA</v>
      </c>
      <c r="AL1244" s="47" t="str">
        <f t="shared" si="1197"/>
        <v>NA</v>
      </c>
      <c r="AM1244" s="47" t="str">
        <f t="shared" si="1198"/>
        <v>NA</v>
      </c>
      <c r="AN1244" s="47" t="str">
        <f t="shared" si="1199"/>
        <v>NA</v>
      </c>
      <c r="AO1244" s="47" t="str">
        <f t="shared" si="1200"/>
        <v>NA</v>
      </c>
      <c r="AP1244" s="47" t="str">
        <f t="shared" si="1201"/>
        <v>NA</v>
      </c>
      <c r="AQ1244" s="47" t="str">
        <f t="shared" si="1202"/>
        <v>NA</v>
      </c>
      <c r="AR1244" s="47" t="str">
        <f t="shared" si="1203"/>
        <v>NA</v>
      </c>
      <c r="AS1244" s="47" t="str">
        <f t="shared" si="1204"/>
        <v>NA</v>
      </c>
      <c r="AT1244" s="47" t="str">
        <f t="shared" si="1205"/>
        <v>NA</v>
      </c>
      <c r="AU1244" s="47" t="str">
        <f t="shared" si="1206"/>
        <v>NA</v>
      </c>
      <c r="AV1244" s="47" t="str">
        <f t="shared" si="1207"/>
        <v>NA</v>
      </c>
      <c r="AW1244" s="47" t="e">
        <f t="shared" si="1208"/>
        <v>#N/A</v>
      </c>
      <c r="AX1244" s="47" t="str">
        <f t="shared" si="1209"/>
        <v>NA</v>
      </c>
      <c r="AY1244" s="47" t="str">
        <f t="shared" si="1210"/>
        <v>NA</v>
      </c>
      <c r="AZ1244" s="47" t="str">
        <f t="shared" si="1211"/>
        <v>NA</v>
      </c>
      <c r="BA1244" s="47" t="str">
        <f t="shared" si="1212"/>
        <v>NA</v>
      </c>
      <c r="BB1244" s="47" t="str">
        <f t="shared" si="1213"/>
        <v>NA</v>
      </c>
      <c r="BC1244" s="47" t="str">
        <f t="shared" si="1214"/>
        <v>NA</v>
      </c>
      <c r="BD1244" s="47" t="str">
        <f t="shared" si="1215"/>
        <v>NA</v>
      </c>
      <c r="BE1244" s="47" t="str">
        <f t="shared" si="1216"/>
        <v>NA</v>
      </c>
    </row>
    <row r="1245" spans="1:57" ht="15" x14ac:dyDescent="0.25">
      <c r="A1245" s="54" t="s">
        <v>170</v>
      </c>
      <c r="B1245" s="8" t="s">
        <v>106</v>
      </c>
      <c r="C1245" s="81" t="s">
        <v>1117</v>
      </c>
      <c r="T1245" s="66"/>
      <c r="U1245" s="62"/>
      <c r="V1245" s="67">
        <v>8739</v>
      </c>
      <c r="W1245" s="67"/>
      <c r="X1245" s="67"/>
      <c r="Y1245" s="67"/>
      <c r="Z1245" s="67"/>
      <c r="AA1245" s="67"/>
      <c r="AB1245" s="67"/>
      <c r="AC1245" s="147">
        <v>22732</v>
      </c>
      <c r="AD1245" s="147">
        <v>29275</v>
      </c>
      <c r="AE1245" s="47" t="str">
        <f t="shared" si="1190"/>
        <v>NA</v>
      </c>
      <c r="AF1245" s="47" t="str">
        <f t="shared" si="1191"/>
        <v>NA</v>
      </c>
      <c r="AG1245" s="47" t="str">
        <f t="shared" si="1192"/>
        <v>NA</v>
      </c>
      <c r="AH1245" s="47" t="str">
        <f t="shared" si="1193"/>
        <v>NA</v>
      </c>
      <c r="AI1245" s="47" t="str">
        <f t="shared" si="1194"/>
        <v>NA</v>
      </c>
      <c r="AJ1245" s="47" t="str">
        <f t="shared" si="1195"/>
        <v>NA</v>
      </c>
      <c r="AK1245" s="47" t="str">
        <f t="shared" si="1196"/>
        <v>NA</v>
      </c>
      <c r="AL1245" s="47" t="str">
        <f t="shared" si="1197"/>
        <v>NA</v>
      </c>
      <c r="AM1245" s="47" t="str">
        <f t="shared" si="1198"/>
        <v>NA</v>
      </c>
      <c r="AN1245" s="47" t="str">
        <f t="shared" si="1199"/>
        <v>NA</v>
      </c>
      <c r="AO1245" s="47" t="str">
        <f t="shared" si="1200"/>
        <v>NA</v>
      </c>
      <c r="AP1245" s="47" t="str">
        <f t="shared" si="1201"/>
        <v>NA</v>
      </c>
      <c r="AQ1245" s="47" t="str">
        <f t="shared" si="1202"/>
        <v>NA</v>
      </c>
      <c r="AR1245" s="47" t="str">
        <f t="shared" si="1203"/>
        <v>NA</v>
      </c>
      <c r="AS1245" s="47" t="str">
        <f t="shared" si="1204"/>
        <v>NA</v>
      </c>
      <c r="AT1245" s="47" t="str">
        <f t="shared" si="1205"/>
        <v>NA</v>
      </c>
      <c r="AU1245" s="47" t="str">
        <f t="shared" si="1206"/>
        <v>NA</v>
      </c>
      <c r="AV1245" s="47" t="str">
        <f t="shared" si="1207"/>
        <v>NA</v>
      </c>
      <c r="AW1245" s="47" t="e">
        <f t="shared" si="1208"/>
        <v>#N/A</v>
      </c>
      <c r="AX1245" s="47" t="str">
        <f t="shared" si="1209"/>
        <v>NA</v>
      </c>
      <c r="AY1245" s="47" t="str">
        <f t="shared" si="1210"/>
        <v>NA</v>
      </c>
      <c r="AZ1245" s="47" t="str">
        <f t="shared" si="1211"/>
        <v>NA</v>
      </c>
      <c r="BA1245" s="47" t="str">
        <f t="shared" si="1212"/>
        <v>NA</v>
      </c>
      <c r="BB1245" s="47" t="str">
        <f t="shared" si="1213"/>
        <v>NA</v>
      </c>
      <c r="BC1245" s="47" t="str">
        <f t="shared" si="1214"/>
        <v>NA</v>
      </c>
      <c r="BD1245" s="47">
        <f t="shared" si="1215"/>
        <v>735</v>
      </c>
      <c r="BE1245" s="47">
        <f t="shared" si="1216"/>
        <v>702</v>
      </c>
    </row>
    <row r="1246" spans="1:57" x14ac:dyDescent="0.2">
      <c r="A1246" s="54"/>
      <c r="C1246" s="81"/>
      <c r="T1246" s="66"/>
      <c r="U1246" s="62"/>
      <c r="V1246" s="67"/>
      <c r="W1246" s="67"/>
      <c r="X1246" s="67"/>
      <c r="Y1246" s="67"/>
      <c r="Z1246" s="67"/>
      <c r="AA1246" s="67"/>
      <c r="AB1246" s="67"/>
      <c r="AC1246" s="67"/>
      <c r="AD1246" s="67"/>
      <c r="AE1246" s="47"/>
      <c r="AF1246" s="47"/>
      <c r="AG1246" s="47"/>
      <c r="AH1246" s="47"/>
      <c r="AI1246" s="47"/>
      <c r="AJ1246" s="47"/>
      <c r="AK1246" s="47"/>
      <c r="AL1246" s="47"/>
      <c r="AM1246" s="47"/>
      <c r="AN1246" s="47"/>
      <c r="AO1246" s="47"/>
      <c r="AP1246" s="47"/>
      <c r="AQ1246" s="47"/>
      <c r="AR1246" s="47"/>
      <c r="AS1246" s="47"/>
      <c r="AT1246" s="47"/>
      <c r="AU1246" s="47"/>
      <c r="AV1246" s="47"/>
      <c r="AW1246" s="47"/>
      <c r="AX1246" s="47"/>
      <c r="AY1246" s="47"/>
    </row>
    <row r="1247" spans="1:57" ht="140.25" customHeight="1" x14ac:dyDescent="0.2">
      <c r="A1247" s="125"/>
      <c r="B1247" s="125"/>
      <c r="C1247" s="126"/>
      <c r="D1247" s="127"/>
      <c r="E1247" s="127"/>
      <c r="F1247" s="127"/>
      <c r="G1247" s="128" t="s">
        <v>849</v>
      </c>
      <c r="H1247" s="128" t="s">
        <v>1023</v>
      </c>
      <c r="I1247" s="128" t="s">
        <v>1023</v>
      </c>
      <c r="J1247" s="128" t="s">
        <v>852</v>
      </c>
      <c r="K1247" s="128" t="s">
        <v>853</v>
      </c>
      <c r="L1247" s="128" t="s">
        <v>1024</v>
      </c>
      <c r="M1247" s="128" t="s">
        <v>1025</v>
      </c>
      <c r="N1247" s="128" t="s">
        <v>1026</v>
      </c>
      <c r="O1247" s="128" t="s">
        <v>835</v>
      </c>
      <c r="P1247" s="128" t="s">
        <v>835</v>
      </c>
      <c r="Q1247" s="128" t="s">
        <v>805</v>
      </c>
      <c r="R1247" s="128" t="s">
        <v>760</v>
      </c>
      <c r="S1247" s="128" t="s">
        <v>1073</v>
      </c>
      <c r="T1247" s="128" t="s">
        <v>605</v>
      </c>
      <c r="U1247" s="128" t="s">
        <v>605</v>
      </c>
      <c r="V1247" s="128" t="s">
        <v>218</v>
      </c>
      <c r="W1247" s="135" t="s">
        <v>2161</v>
      </c>
      <c r="X1247" s="128"/>
      <c r="Y1247" s="77"/>
      <c r="Z1247" s="77"/>
      <c r="AA1247" s="77"/>
      <c r="AB1247" s="77"/>
      <c r="AC1247" s="77"/>
      <c r="AD1247" s="77"/>
    </row>
    <row r="1251" spans="21:21" x14ac:dyDescent="0.2">
      <c r="U1251" s="5"/>
    </row>
  </sheetData>
  <pageMargins left="0.75" right="0.75" top="1" bottom="1" header="0.5" footer="0.5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62"/>
    <pageSetUpPr autoPageBreaks="0"/>
  </sheetPr>
  <dimension ref="A1:BA1226"/>
  <sheetViews>
    <sheetView zoomScale="80" zoomScaleNormal="80" workbookViewId="0">
      <pane xSplit="3" ySplit="21" topLeftCell="D538" activePane="bottomRight" state="frozen"/>
      <selection pane="topRight" activeCell="D1" sqref="D1"/>
      <selection pane="bottomLeft" activeCell="A21" sqref="A21"/>
      <selection pane="bottomRight" activeCell="A552" sqref="A552"/>
    </sheetView>
  </sheetViews>
  <sheetFormatPr defaultRowHeight="12.75" x14ac:dyDescent="0.2"/>
  <cols>
    <col min="1" max="1" width="59.140625" style="82" customWidth="1"/>
    <col min="2" max="2" width="5" style="82" customWidth="1"/>
    <col min="3" max="3" width="7.5703125" style="81" customWidth="1"/>
    <col min="4" max="4" width="13.140625" style="115" customWidth="1"/>
    <col min="5" max="5" width="13.5703125" style="115" customWidth="1"/>
    <col min="6" max="8" width="12.28515625" style="115" customWidth="1"/>
    <col min="9" max="12" width="13.28515625" style="115" hidden="1" customWidth="1"/>
    <col min="13" max="21" width="14" style="115" hidden="1" customWidth="1"/>
    <col min="22" max="23" width="13.5703125" style="115" hidden="1" customWidth="1"/>
    <col min="24" max="28" width="13.5703125" style="115" customWidth="1"/>
    <col min="29" max="29" width="9" style="232" customWidth="1"/>
    <col min="30" max="41" width="9" style="232" hidden="1" customWidth="1"/>
    <col min="42" max="47" width="9.140625" style="170" hidden="1" customWidth="1"/>
    <col min="48" max="48" width="10.28515625" style="170" hidden="1" customWidth="1"/>
    <col min="49" max="16384" width="9.140625" style="170"/>
  </cols>
  <sheetData>
    <row r="1" spans="1:53" x14ac:dyDescent="0.2">
      <c r="A1" s="43"/>
      <c r="B1" s="43"/>
      <c r="C1" s="57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6"/>
      <c r="AT1" s="46"/>
      <c r="AU1" s="46"/>
    </row>
    <row r="2" spans="1:53" x14ac:dyDescent="0.2">
      <c r="A2" s="11"/>
      <c r="B2" s="11"/>
      <c r="C2" s="57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</row>
    <row r="3" spans="1:53" x14ac:dyDescent="0.2">
      <c r="C3" s="57"/>
      <c r="AC3" s="172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</row>
    <row r="4" spans="1:53" x14ac:dyDescent="0.2">
      <c r="C4" s="57"/>
      <c r="D4" s="85" t="s">
        <v>838</v>
      </c>
      <c r="AC4" s="15" t="s">
        <v>839</v>
      </c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2"/>
      <c r="AO4" s="172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</row>
    <row r="5" spans="1:53" s="179" customFormat="1" x14ac:dyDescent="0.2">
      <c r="A5" s="174" t="s">
        <v>97</v>
      </c>
      <c r="B5" s="174" t="s">
        <v>761</v>
      </c>
      <c r="C5" s="174" t="s">
        <v>1112</v>
      </c>
      <c r="D5" s="175" t="s">
        <v>836</v>
      </c>
      <c r="E5" s="175" t="s">
        <v>837</v>
      </c>
      <c r="F5" s="175">
        <v>1992</v>
      </c>
      <c r="G5" s="175">
        <v>1993</v>
      </c>
      <c r="H5" s="175">
        <v>1994</v>
      </c>
      <c r="I5" s="175">
        <v>1995</v>
      </c>
      <c r="J5" s="175">
        <v>1996</v>
      </c>
      <c r="K5" s="175">
        <v>1997</v>
      </c>
      <c r="L5" s="175">
        <v>1998</v>
      </c>
      <c r="M5" s="175">
        <v>1999</v>
      </c>
      <c r="N5" s="175">
        <v>2000</v>
      </c>
      <c r="O5" s="175">
        <v>2001</v>
      </c>
      <c r="P5" s="175">
        <v>2002</v>
      </c>
      <c r="Q5" s="175">
        <v>2003</v>
      </c>
      <c r="R5" s="176" t="s">
        <v>722</v>
      </c>
      <c r="S5" s="176" t="s">
        <v>729</v>
      </c>
      <c r="T5" s="176">
        <v>2006</v>
      </c>
      <c r="U5" s="176">
        <v>2007</v>
      </c>
      <c r="V5" s="176">
        <v>2008</v>
      </c>
      <c r="W5" s="176">
        <v>2009</v>
      </c>
      <c r="X5" s="176">
        <v>2010</v>
      </c>
      <c r="Y5" s="177">
        <v>2011</v>
      </c>
      <c r="Z5" s="177">
        <v>2012</v>
      </c>
      <c r="AA5" s="177">
        <v>2013</v>
      </c>
      <c r="AB5" s="177">
        <v>2014</v>
      </c>
      <c r="AC5" s="178">
        <v>1990</v>
      </c>
      <c r="AD5" s="178">
        <v>1991</v>
      </c>
      <c r="AE5" s="178">
        <v>1992</v>
      </c>
      <c r="AF5" s="178">
        <v>1993</v>
      </c>
      <c r="AG5" s="178">
        <v>1994</v>
      </c>
      <c r="AH5" s="178">
        <v>1995</v>
      </c>
      <c r="AI5" s="178">
        <v>1996</v>
      </c>
      <c r="AJ5" s="178">
        <v>1997</v>
      </c>
      <c r="AK5" s="178">
        <v>1998</v>
      </c>
      <c r="AL5" s="178">
        <v>1999</v>
      </c>
      <c r="AM5" s="178">
        <v>2000</v>
      </c>
      <c r="AN5" s="178">
        <v>2001</v>
      </c>
      <c r="AO5" s="178">
        <v>2002</v>
      </c>
      <c r="AP5" s="178">
        <v>2003</v>
      </c>
      <c r="AQ5" s="178">
        <v>2004</v>
      </c>
      <c r="AR5" s="178">
        <v>2005</v>
      </c>
      <c r="AS5" s="178">
        <v>2006</v>
      </c>
      <c r="AT5" s="178">
        <v>2007</v>
      </c>
      <c r="AU5" s="178">
        <v>2008</v>
      </c>
      <c r="AV5" s="178">
        <v>2009</v>
      </c>
      <c r="AW5" s="178">
        <v>2010</v>
      </c>
      <c r="AX5" s="178">
        <v>2011</v>
      </c>
      <c r="AY5" s="178">
        <v>2012</v>
      </c>
      <c r="AZ5" s="178">
        <v>2013</v>
      </c>
      <c r="BA5" s="178">
        <v>2014</v>
      </c>
    </row>
    <row r="6" spans="1:53" s="179" customFormat="1" x14ac:dyDescent="0.2">
      <c r="A6" s="131" t="s">
        <v>2159</v>
      </c>
      <c r="D6" s="180">
        <f t="shared" ref="D6:X6" si="0">COUNT(D22:D1220)</f>
        <v>30</v>
      </c>
      <c r="E6" s="180">
        <f t="shared" si="0"/>
        <v>33</v>
      </c>
      <c r="F6" s="180">
        <f t="shared" si="0"/>
        <v>33</v>
      </c>
      <c r="G6" s="180">
        <f t="shared" si="0"/>
        <v>34</v>
      </c>
      <c r="H6" s="180">
        <f t="shared" si="0"/>
        <v>456</v>
      </c>
      <c r="I6" s="180">
        <f t="shared" si="0"/>
        <v>487</v>
      </c>
      <c r="J6" s="180">
        <f t="shared" si="0"/>
        <v>497</v>
      </c>
      <c r="K6" s="180">
        <f t="shared" si="0"/>
        <v>492</v>
      </c>
      <c r="L6" s="180">
        <f t="shared" si="0"/>
        <v>526</v>
      </c>
      <c r="M6" s="180">
        <f t="shared" si="0"/>
        <v>528</v>
      </c>
      <c r="N6" s="180">
        <f t="shared" si="0"/>
        <v>633</v>
      </c>
      <c r="O6" s="180">
        <f t="shared" si="0"/>
        <v>658</v>
      </c>
      <c r="P6" s="180">
        <f t="shared" si="0"/>
        <v>731</v>
      </c>
      <c r="Q6" s="180">
        <f t="shared" si="0"/>
        <v>776</v>
      </c>
      <c r="R6" s="180">
        <f t="shared" si="0"/>
        <v>766</v>
      </c>
      <c r="S6" s="180">
        <f t="shared" si="0"/>
        <v>776</v>
      </c>
      <c r="T6" s="180">
        <f t="shared" si="0"/>
        <v>829</v>
      </c>
      <c r="U6" s="180">
        <f t="shared" si="0"/>
        <v>841</v>
      </c>
      <c r="V6" s="180">
        <f t="shared" si="0"/>
        <v>961</v>
      </c>
      <c r="W6" s="180">
        <f t="shared" si="0"/>
        <v>847</v>
      </c>
      <c r="X6" s="180">
        <f t="shared" si="0"/>
        <v>851</v>
      </c>
      <c r="Y6" s="180"/>
      <c r="Z6" s="180"/>
      <c r="AA6" s="180"/>
      <c r="AB6" s="181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</row>
    <row r="7" spans="1:53" s="179" customFormat="1" x14ac:dyDescent="0.2">
      <c r="A7" s="131" t="s">
        <v>2162</v>
      </c>
      <c r="D7" s="180">
        <f t="shared" ref="D7:X7" si="1">COUNT(D22:D1169)</f>
        <v>30</v>
      </c>
      <c r="E7" s="180">
        <f t="shared" si="1"/>
        <v>33</v>
      </c>
      <c r="F7" s="180">
        <f t="shared" si="1"/>
        <v>33</v>
      </c>
      <c r="G7" s="180">
        <f t="shared" si="1"/>
        <v>34</v>
      </c>
      <c r="H7" s="180">
        <f t="shared" si="1"/>
        <v>452</v>
      </c>
      <c r="I7" s="180">
        <f t="shared" si="1"/>
        <v>483</v>
      </c>
      <c r="J7" s="180">
        <f t="shared" si="1"/>
        <v>492</v>
      </c>
      <c r="K7" s="180">
        <f t="shared" si="1"/>
        <v>487</v>
      </c>
      <c r="L7" s="180">
        <f t="shared" si="1"/>
        <v>521</v>
      </c>
      <c r="M7" s="180">
        <f t="shared" si="1"/>
        <v>522</v>
      </c>
      <c r="N7" s="180">
        <f t="shared" si="1"/>
        <v>625</v>
      </c>
      <c r="O7" s="180">
        <f t="shared" si="1"/>
        <v>650</v>
      </c>
      <c r="P7" s="180">
        <f t="shared" si="1"/>
        <v>722</v>
      </c>
      <c r="Q7" s="180">
        <f t="shared" si="1"/>
        <v>767</v>
      </c>
      <c r="R7" s="180">
        <f t="shared" si="1"/>
        <v>756</v>
      </c>
      <c r="S7" s="180">
        <f t="shared" si="1"/>
        <v>766</v>
      </c>
      <c r="T7" s="180">
        <f t="shared" si="1"/>
        <v>816</v>
      </c>
      <c r="U7" s="180">
        <f t="shared" si="1"/>
        <v>826</v>
      </c>
      <c r="V7" s="180">
        <f t="shared" si="1"/>
        <v>920</v>
      </c>
      <c r="W7" s="180">
        <f t="shared" si="1"/>
        <v>813</v>
      </c>
      <c r="X7" s="180">
        <f t="shared" si="1"/>
        <v>817</v>
      </c>
      <c r="Y7" s="180"/>
      <c r="Z7" s="180"/>
      <c r="AA7" s="180"/>
      <c r="AB7" s="181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</row>
    <row r="8" spans="1:53" s="179" customFormat="1" x14ac:dyDescent="0.2"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</row>
    <row r="9" spans="1:53" x14ac:dyDescent="0.2">
      <c r="A9" s="82" t="s">
        <v>552</v>
      </c>
      <c r="D9" s="96">
        <f t="shared" ref="D9:Z9" si="2">SUM(D22:D1170)</f>
        <v>28644851</v>
      </c>
      <c r="E9" s="96">
        <f t="shared" si="2"/>
        <v>29948657</v>
      </c>
      <c r="F9" s="96">
        <f t="shared" si="2"/>
        <v>36129454</v>
      </c>
      <c r="G9" s="96">
        <f t="shared" si="2"/>
        <v>46783543</v>
      </c>
      <c r="H9" s="96">
        <f t="shared" si="2"/>
        <v>91959663</v>
      </c>
      <c r="I9" s="96">
        <f t="shared" si="2"/>
        <v>107091330.75</v>
      </c>
      <c r="J9" s="96">
        <f t="shared" si="2"/>
        <v>127264314.03333332</v>
      </c>
      <c r="K9" s="96">
        <f t="shared" si="2"/>
        <v>153505828.31666666</v>
      </c>
      <c r="L9" s="96">
        <f t="shared" si="2"/>
        <v>180709088.32916662</v>
      </c>
      <c r="M9" s="96">
        <f t="shared" si="2"/>
        <v>200906666.05520836</v>
      </c>
      <c r="N9" s="96">
        <f t="shared" si="2"/>
        <v>249771569</v>
      </c>
      <c r="O9" s="96">
        <f t="shared" si="2"/>
        <v>240757960.59999999</v>
      </c>
      <c r="P9" s="96">
        <f t="shared" si="2"/>
        <v>228887874.19999999</v>
      </c>
      <c r="Q9" s="96">
        <f t="shared" si="2"/>
        <v>235408234.30000001</v>
      </c>
      <c r="R9" s="96">
        <f t="shared" si="2"/>
        <v>271409597.23333335</v>
      </c>
      <c r="S9" s="96">
        <f t="shared" si="2"/>
        <v>304082569.29166675</v>
      </c>
      <c r="T9" s="96">
        <f t="shared" si="2"/>
        <v>349442362.09375</v>
      </c>
      <c r="U9" s="96">
        <f t="shared" si="2"/>
        <v>418536412.66666669</v>
      </c>
      <c r="V9" s="96">
        <f t="shared" si="2"/>
        <v>424951719.83333337</v>
      </c>
      <c r="W9" s="96">
        <f t="shared" si="2"/>
        <v>315516224</v>
      </c>
      <c r="X9" s="96">
        <f t="shared" si="2"/>
        <v>344851456</v>
      </c>
      <c r="Y9" s="96">
        <f t="shared" si="2"/>
        <v>0</v>
      </c>
      <c r="Z9" s="96">
        <f t="shared" si="2"/>
        <v>0</v>
      </c>
      <c r="AA9" s="96">
        <f>SUM(AA22:AA1171)</f>
        <v>444392024</v>
      </c>
      <c r="AB9" s="96">
        <f>SUM(AB22:AB1171)</f>
        <v>512949658</v>
      </c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</row>
    <row r="10" spans="1:53" x14ac:dyDescent="0.2">
      <c r="A10" s="82" t="s">
        <v>848</v>
      </c>
      <c r="D10" s="97">
        <f t="shared" ref="D10:Z10" si="3">SUMIF(AC22:AC1170,"&lt;101",D22:D1170)</f>
        <v>28644851</v>
      </c>
      <c r="E10" s="97">
        <f t="shared" si="3"/>
        <v>29948657</v>
      </c>
      <c r="F10" s="97">
        <f t="shared" si="3"/>
        <v>36129454</v>
      </c>
      <c r="G10" s="97">
        <f t="shared" si="3"/>
        <v>46783543</v>
      </c>
      <c r="H10" s="97">
        <f t="shared" si="3"/>
        <v>71840566</v>
      </c>
      <c r="I10" s="97">
        <f t="shared" si="3"/>
        <v>82463974.75</v>
      </c>
      <c r="J10" s="97">
        <f t="shared" si="3"/>
        <v>98055536.666666672</v>
      </c>
      <c r="K10" s="97">
        <f t="shared" si="3"/>
        <v>118353191.33333333</v>
      </c>
      <c r="L10" s="97">
        <f t="shared" si="3"/>
        <v>138533952</v>
      </c>
      <c r="M10" s="97">
        <f t="shared" si="3"/>
        <v>153215750</v>
      </c>
      <c r="N10" s="97">
        <f t="shared" si="3"/>
        <v>191811214</v>
      </c>
      <c r="O10" s="97">
        <f t="shared" si="3"/>
        <v>184824883</v>
      </c>
      <c r="P10" s="97">
        <f t="shared" si="3"/>
        <v>174621465</v>
      </c>
      <c r="Q10" s="97">
        <f t="shared" si="3"/>
        <v>178611688</v>
      </c>
      <c r="R10" s="97">
        <f t="shared" si="3"/>
        <v>205932259</v>
      </c>
      <c r="S10" s="97">
        <f t="shared" si="3"/>
        <v>231859852</v>
      </c>
      <c r="T10" s="97">
        <f t="shared" si="3"/>
        <v>266799632</v>
      </c>
      <c r="U10" s="97">
        <f t="shared" si="3"/>
        <v>322108838</v>
      </c>
      <c r="V10" s="97">
        <f t="shared" si="3"/>
        <v>325086800</v>
      </c>
      <c r="W10" s="97">
        <f t="shared" si="3"/>
        <v>241784966</v>
      </c>
      <c r="X10" s="97">
        <f t="shared" si="3"/>
        <v>263390424</v>
      </c>
      <c r="Y10" s="97">
        <f t="shared" si="3"/>
        <v>0</v>
      </c>
      <c r="Z10" s="97">
        <f t="shared" si="3"/>
        <v>0</v>
      </c>
      <c r="AA10" s="97">
        <f>SUMIF(AZ22:AZ1171,"&lt;101",AA22:AA1171)</f>
        <v>334989782</v>
      </c>
      <c r="AB10" s="97">
        <f>SUMIF(BA22:BA1171,"&lt;101",AB22:AB1171)</f>
        <v>387829350</v>
      </c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</row>
    <row r="11" spans="1:53" x14ac:dyDescent="0.2">
      <c r="A11" s="82" t="s">
        <v>1034</v>
      </c>
      <c r="D11" s="97">
        <f t="shared" ref="D11:Z11" ca="1" si="4">SUMIF(AC22:AC11172,"&lt;11",D22:D1170)</f>
        <v>21884424</v>
      </c>
      <c r="E11" s="97">
        <f t="shared" ca="1" si="4"/>
        <v>22420948</v>
      </c>
      <c r="F11" s="97">
        <f t="shared" ca="1" si="4"/>
        <v>25167475</v>
      </c>
      <c r="G11" s="97">
        <f t="shared" ca="1" si="4"/>
        <v>35836839</v>
      </c>
      <c r="H11" s="97">
        <f t="shared" ca="1" si="4"/>
        <v>29756739</v>
      </c>
      <c r="I11" s="97">
        <f t="shared" ca="1" si="4"/>
        <v>35943327</v>
      </c>
      <c r="J11" s="97">
        <f t="shared" ca="1" si="4"/>
        <v>40705319</v>
      </c>
      <c r="K11" s="97">
        <f t="shared" ca="1" si="4"/>
        <v>49323554</v>
      </c>
      <c r="L11" s="97">
        <f t="shared" ca="1" si="4"/>
        <v>57213756</v>
      </c>
      <c r="M11" s="97">
        <f t="shared" ca="1" si="4"/>
        <v>63184667</v>
      </c>
      <c r="N11" s="97">
        <f t="shared" ca="1" si="4"/>
        <v>83024548</v>
      </c>
      <c r="O11" s="97">
        <f t="shared" ca="1" si="4"/>
        <v>80228900</v>
      </c>
      <c r="P11" s="97">
        <f t="shared" ca="1" si="4"/>
        <v>75964584</v>
      </c>
      <c r="Q11" s="97">
        <f t="shared" ca="1" si="4"/>
        <v>78936063</v>
      </c>
      <c r="R11" s="97">
        <f t="shared" ca="1" si="4"/>
        <v>90604248</v>
      </c>
      <c r="S11" s="97">
        <f t="shared" ca="1" si="4"/>
        <v>104522349</v>
      </c>
      <c r="T11" s="97">
        <f t="shared" ca="1" si="4"/>
        <v>121279916</v>
      </c>
      <c r="U11" s="97">
        <f t="shared" ca="1" si="4"/>
        <v>146566454</v>
      </c>
      <c r="V11" s="97">
        <f t="shared" ca="1" si="4"/>
        <v>151723855</v>
      </c>
      <c r="W11" s="97">
        <f t="shared" ca="1" si="4"/>
        <v>110251440</v>
      </c>
      <c r="X11" s="97">
        <f t="shared" ca="1" si="4"/>
        <v>119585732</v>
      </c>
      <c r="Y11" s="97">
        <f t="shared" ca="1" si="4"/>
        <v>0</v>
      </c>
      <c r="Z11" s="97">
        <f t="shared" ca="1" si="4"/>
        <v>0</v>
      </c>
      <c r="AA11" s="97">
        <f>SUMIF(AZ22:AZ1171,"&lt;11",AA22:AA1171)</f>
        <v>154505407</v>
      </c>
      <c r="AB11" s="97">
        <f>SUMIF(BA22:BA1171,"&lt;11",AB22:AB1171)</f>
        <v>180272055</v>
      </c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</row>
    <row r="12" spans="1:53" x14ac:dyDescent="0.2">
      <c r="A12" s="82" t="s">
        <v>1116</v>
      </c>
      <c r="D12" s="98">
        <f t="shared" ref="D12:Z12" si="5">SUMIF($C$22:$C$1170,"1S",D22:D1170)</f>
        <v>11170494</v>
      </c>
      <c r="E12" s="98">
        <f t="shared" si="5"/>
        <v>12191640</v>
      </c>
      <c r="F12" s="98">
        <f t="shared" si="5"/>
        <v>14734763</v>
      </c>
      <c r="G12" s="98">
        <f t="shared" si="5"/>
        <v>22965993</v>
      </c>
      <c r="H12" s="98">
        <f t="shared" si="5"/>
        <v>24150883</v>
      </c>
      <c r="I12" s="98">
        <f t="shared" si="5"/>
        <v>28265503.75</v>
      </c>
      <c r="J12" s="98">
        <f t="shared" si="5"/>
        <v>33724439.700000003</v>
      </c>
      <c r="K12" s="98">
        <f t="shared" si="5"/>
        <v>41525796.899999999</v>
      </c>
      <c r="L12" s="98">
        <f t="shared" si="5"/>
        <v>48795478.266666666</v>
      </c>
      <c r="M12" s="98">
        <f t="shared" si="5"/>
        <v>52198843.133333333</v>
      </c>
      <c r="N12" s="98">
        <f t="shared" si="5"/>
        <v>64003963</v>
      </c>
      <c r="O12" s="98">
        <f t="shared" si="5"/>
        <v>61065044.5</v>
      </c>
      <c r="P12" s="98">
        <f t="shared" si="5"/>
        <v>59064934</v>
      </c>
      <c r="Q12" s="98">
        <f t="shared" si="5"/>
        <v>59480544.5</v>
      </c>
      <c r="R12" s="98">
        <f t="shared" si="5"/>
        <v>69393543.833333328</v>
      </c>
      <c r="S12" s="98">
        <f t="shared" si="5"/>
        <v>75682224.291666687</v>
      </c>
      <c r="T12" s="98">
        <f t="shared" si="5"/>
        <v>85178414.09375</v>
      </c>
      <c r="U12" s="98">
        <f t="shared" si="5"/>
        <v>101401597.16666667</v>
      </c>
      <c r="V12" s="98">
        <f t="shared" si="5"/>
        <v>102890367.33333333</v>
      </c>
      <c r="W12" s="98">
        <f t="shared" si="5"/>
        <v>79102772</v>
      </c>
      <c r="X12" s="98">
        <f t="shared" si="5"/>
        <v>87132052</v>
      </c>
      <c r="Y12" s="98">
        <f t="shared" si="5"/>
        <v>0</v>
      </c>
      <c r="Z12" s="98">
        <f t="shared" si="5"/>
        <v>0</v>
      </c>
      <c r="AA12" s="98">
        <f>SUMIF($C$22:$C$1171,"1S",AA22:AA1171)</f>
        <v>115429646</v>
      </c>
      <c r="AB12" s="98">
        <f>SUMIF($C$22:$C$1171,"1S",AB22:AB1171)</f>
        <v>134754002</v>
      </c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</row>
    <row r="13" spans="1:53" x14ac:dyDescent="0.2">
      <c r="A13" s="82" t="s">
        <v>1113</v>
      </c>
      <c r="D13" s="98">
        <f t="shared" ref="D13:Z13" si="6">SUMIF($C$22:$C$1170,"2W",D22:D1170)</f>
        <v>2053128</v>
      </c>
      <c r="E13" s="98">
        <f t="shared" si="6"/>
        <v>2043000</v>
      </c>
      <c r="F13" s="98">
        <f t="shared" si="6"/>
        <v>4038232</v>
      </c>
      <c r="G13" s="98">
        <f t="shared" si="6"/>
        <v>4419401</v>
      </c>
      <c r="H13" s="98">
        <f t="shared" si="6"/>
        <v>10604000</v>
      </c>
      <c r="I13" s="98">
        <f t="shared" si="6"/>
        <v>12342451</v>
      </c>
      <c r="J13" s="98">
        <f t="shared" si="6"/>
        <v>14815554.5</v>
      </c>
      <c r="K13" s="98">
        <f t="shared" si="6"/>
        <v>17744350.000000004</v>
      </c>
      <c r="L13" s="98">
        <f t="shared" si="6"/>
        <v>20552810.666666668</v>
      </c>
      <c r="M13" s="98">
        <f t="shared" si="6"/>
        <v>24230981.333333336</v>
      </c>
      <c r="N13" s="98">
        <f t="shared" si="6"/>
        <v>30654163</v>
      </c>
      <c r="O13" s="98">
        <f t="shared" si="6"/>
        <v>29813450.5</v>
      </c>
      <c r="P13" s="98">
        <f t="shared" si="6"/>
        <v>28052500</v>
      </c>
      <c r="Q13" s="98">
        <f t="shared" si="6"/>
        <v>29590592</v>
      </c>
      <c r="R13" s="98">
        <f t="shared" si="6"/>
        <v>33441797.000000004</v>
      </c>
      <c r="S13" s="98">
        <f t="shared" si="6"/>
        <v>38401430.000000007</v>
      </c>
      <c r="T13" s="98">
        <f t="shared" si="6"/>
        <v>44598013.666666664</v>
      </c>
      <c r="U13" s="98">
        <f t="shared" si="6"/>
        <v>53902177.333333336</v>
      </c>
      <c r="V13" s="98">
        <f t="shared" si="6"/>
        <v>54622239</v>
      </c>
      <c r="W13" s="98">
        <f t="shared" si="6"/>
        <v>41601823.5</v>
      </c>
      <c r="X13" s="98">
        <f t="shared" si="6"/>
        <v>46090511</v>
      </c>
      <c r="Y13" s="98">
        <f t="shared" si="6"/>
        <v>0</v>
      </c>
      <c r="Z13" s="98">
        <f t="shared" si="6"/>
        <v>0</v>
      </c>
      <c r="AA13" s="98">
        <f>SUMIF($C$22:$C$1171,"2W",AA22:AA1171)</f>
        <v>60824235</v>
      </c>
      <c r="AB13" s="98">
        <f>SUMIF($C$22:$C$1171,"2W",AB22:AB1171)</f>
        <v>70151829</v>
      </c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</row>
    <row r="14" spans="1:53" x14ac:dyDescent="0.2">
      <c r="A14" s="82" t="s">
        <v>1114</v>
      </c>
      <c r="D14" s="98">
        <f t="shared" ref="D14:Z14" si="7">SUMIF($C$22:$C$1170,"3MW",D22:D1170)</f>
        <v>1365854</v>
      </c>
      <c r="E14" s="98">
        <f t="shared" si="7"/>
        <v>1442616</v>
      </c>
      <c r="F14" s="98">
        <f t="shared" si="7"/>
        <v>1540583</v>
      </c>
      <c r="G14" s="98">
        <f t="shared" si="7"/>
        <v>1687413</v>
      </c>
      <c r="H14" s="98">
        <f t="shared" si="7"/>
        <v>17609054</v>
      </c>
      <c r="I14" s="98">
        <f t="shared" si="7"/>
        <v>20912508</v>
      </c>
      <c r="J14" s="98">
        <f t="shared" si="7"/>
        <v>24696086</v>
      </c>
      <c r="K14" s="98">
        <f t="shared" si="7"/>
        <v>30156120.5</v>
      </c>
      <c r="L14" s="98">
        <f t="shared" si="7"/>
        <v>36350829</v>
      </c>
      <c r="M14" s="98">
        <f t="shared" si="7"/>
        <v>41014816</v>
      </c>
      <c r="N14" s="98">
        <f t="shared" si="7"/>
        <v>48961995.5</v>
      </c>
      <c r="O14" s="98">
        <f t="shared" si="7"/>
        <v>46813021.5</v>
      </c>
      <c r="P14" s="98">
        <f t="shared" si="7"/>
        <v>44052126</v>
      </c>
      <c r="Q14" s="98">
        <f t="shared" si="7"/>
        <v>44611953</v>
      </c>
      <c r="R14" s="98">
        <f t="shared" si="7"/>
        <v>51479809.666666664</v>
      </c>
      <c r="S14" s="98">
        <f t="shared" si="7"/>
        <v>57379924.333333336</v>
      </c>
      <c r="T14" s="98">
        <f t="shared" si="7"/>
        <v>65129259.333333336</v>
      </c>
      <c r="U14" s="98">
        <f t="shared" si="7"/>
        <v>78338146.166666672</v>
      </c>
      <c r="V14" s="98">
        <f t="shared" si="7"/>
        <v>79509687.5</v>
      </c>
      <c r="W14" s="98">
        <f t="shared" si="7"/>
        <v>61283004.5</v>
      </c>
      <c r="X14" s="98">
        <f t="shared" si="7"/>
        <v>67408326</v>
      </c>
      <c r="Y14" s="98">
        <f t="shared" si="7"/>
        <v>0</v>
      </c>
      <c r="Z14" s="98">
        <f t="shared" si="7"/>
        <v>0</v>
      </c>
      <c r="AA14" s="98">
        <f>SUMIF($C$22:$C$1171,"3MW",AA22:AA1171)</f>
        <v>86353750</v>
      </c>
      <c r="AB14" s="98">
        <f>SUMIF($C$22:$C$1171,"3MW",AB22:AB1171)</f>
        <v>100176114</v>
      </c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</row>
    <row r="15" spans="1:53" x14ac:dyDescent="0.2">
      <c r="A15" s="82" t="s">
        <v>1115</v>
      </c>
      <c r="D15" s="98">
        <f t="shared" ref="D15:Z15" si="8">SUMIF($C$22:$C$1170,"4NE",D22:D1170)</f>
        <v>14055375</v>
      </c>
      <c r="E15" s="98">
        <f t="shared" si="8"/>
        <v>14271401</v>
      </c>
      <c r="F15" s="98">
        <f t="shared" si="8"/>
        <v>15815876</v>
      </c>
      <c r="G15" s="98">
        <f t="shared" si="8"/>
        <v>17710736</v>
      </c>
      <c r="H15" s="98">
        <f t="shared" si="8"/>
        <v>38724191</v>
      </c>
      <c r="I15" s="98">
        <f t="shared" si="8"/>
        <v>44569129</v>
      </c>
      <c r="J15" s="98">
        <f t="shared" si="8"/>
        <v>52834473.833333336</v>
      </c>
      <c r="K15" s="98">
        <f t="shared" si="8"/>
        <v>62692934.916666664</v>
      </c>
      <c r="L15" s="98">
        <f t="shared" si="8"/>
        <v>73416129.395833328</v>
      </c>
      <c r="M15" s="98">
        <f t="shared" si="8"/>
        <v>81679721.588541642</v>
      </c>
      <c r="N15" s="98">
        <f t="shared" si="8"/>
        <v>104070437.5</v>
      </c>
      <c r="O15" s="98">
        <f t="shared" si="8"/>
        <v>101057518.09999999</v>
      </c>
      <c r="P15" s="98">
        <f t="shared" si="8"/>
        <v>95901608.200000003</v>
      </c>
      <c r="Q15" s="98">
        <f t="shared" si="8"/>
        <v>99894479.799999997</v>
      </c>
      <c r="R15" s="98">
        <f t="shared" si="8"/>
        <v>114937731.73333332</v>
      </c>
      <c r="S15" s="98">
        <f t="shared" si="8"/>
        <v>130225449.66666669</v>
      </c>
      <c r="T15" s="98">
        <f t="shared" si="8"/>
        <v>151631397</v>
      </c>
      <c r="U15" s="98">
        <f t="shared" si="8"/>
        <v>181388979.5</v>
      </c>
      <c r="V15" s="98">
        <f t="shared" si="8"/>
        <v>184330023</v>
      </c>
      <c r="W15" s="98">
        <f t="shared" si="8"/>
        <v>129777139</v>
      </c>
      <c r="X15" s="98">
        <f t="shared" si="8"/>
        <v>140047867</v>
      </c>
      <c r="Y15" s="98">
        <f t="shared" si="8"/>
        <v>0</v>
      </c>
      <c r="Z15" s="98">
        <f t="shared" si="8"/>
        <v>0</v>
      </c>
      <c r="AA15" s="98">
        <f>SUMIF($C$22:$C$1171,"4NE",AA22:AA1171)</f>
        <v>176750606</v>
      </c>
      <c r="AB15" s="98">
        <f>SUMIF($C$22:$C$1171,"4NE",AB22:AB1171)</f>
        <v>202118301</v>
      </c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</row>
    <row r="16" spans="1:53" x14ac:dyDescent="0.2">
      <c r="A16" s="82" t="s">
        <v>1123</v>
      </c>
      <c r="D16" s="98">
        <f>SUM(D32:D62)</f>
        <v>7153710</v>
      </c>
      <c r="E16" s="98">
        <f t="shared" ref="E16:Z16" si="9">SUM(E32:E62)</f>
        <v>7961464</v>
      </c>
      <c r="F16" s="98">
        <f t="shared" si="9"/>
        <v>8591110</v>
      </c>
      <c r="G16" s="98">
        <f t="shared" si="9"/>
        <v>9775686</v>
      </c>
      <c r="H16" s="98">
        <f t="shared" si="9"/>
        <v>11604480</v>
      </c>
      <c r="I16" s="98">
        <f t="shared" si="9"/>
        <v>13775138.75</v>
      </c>
      <c r="J16" s="98">
        <f t="shared" si="9"/>
        <v>16924212.666666664</v>
      </c>
      <c r="K16" s="98">
        <f t="shared" si="9"/>
        <v>21441380.333333332</v>
      </c>
      <c r="L16" s="98">
        <f t="shared" si="9"/>
        <v>25235948</v>
      </c>
      <c r="M16" s="98">
        <f t="shared" si="9"/>
        <v>26712206</v>
      </c>
      <c r="N16" s="98">
        <f t="shared" si="9"/>
        <v>33197338</v>
      </c>
      <c r="O16" s="98">
        <f t="shared" si="9"/>
        <v>31588619</v>
      </c>
      <c r="P16" s="98">
        <f t="shared" si="9"/>
        <v>30823943</v>
      </c>
      <c r="Q16" s="98">
        <f t="shared" si="9"/>
        <v>30552489</v>
      </c>
      <c r="R16" s="98">
        <f t="shared" si="9"/>
        <v>35505710</v>
      </c>
      <c r="S16" s="98">
        <f t="shared" si="9"/>
        <v>38215742</v>
      </c>
      <c r="T16" s="98">
        <f t="shared" si="9"/>
        <v>43563170</v>
      </c>
      <c r="U16" s="98">
        <f t="shared" si="9"/>
        <v>52322114</v>
      </c>
      <c r="V16" s="98">
        <f t="shared" si="9"/>
        <v>51013052</v>
      </c>
      <c r="W16" s="98">
        <f t="shared" si="9"/>
        <v>41178908</v>
      </c>
      <c r="X16" s="98">
        <f t="shared" si="9"/>
        <v>44527848</v>
      </c>
      <c r="Y16" s="98">
        <f t="shared" si="9"/>
        <v>0</v>
      </c>
      <c r="Z16" s="98">
        <f t="shared" si="9"/>
        <v>0</v>
      </c>
      <c r="AA16" s="98">
        <f>SUM(AA32:AA62)</f>
        <v>57888037</v>
      </c>
      <c r="AB16" s="98">
        <f>SUM(AB32:AB61)</f>
        <v>65150474</v>
      </c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</row>
    <row r="17" spans="1:53" x14ac:dyDescent="0.2">
      <c r="A17" s="82" t="s">
        <v>1124</v>
      </c>
      <c r="D17" s="98">
        <f>SUM(D377:D385)</f>
        <v>0</v>
      </c>
      <c r="E17" s="98">
        <f t="shared" ref="E17:AB17" si="10">SUM(E377:E385)</f>
        <v>0</v>
      </c>
      <c r="F17" s="98">
        <f t="shared" si="10"/>
        <v>1609741</v>
      </c>
      <c r="G17" s="98">
        <f t="shared" si="10"/>
        <v>1834955</v>
      </c>
      <c r="H17" s="98">
        <f t="shared" si="10"/>
        <v>4099909</v>
      </c>
      <c r="I17" s="98">
        <f t="shared" si="10"/>
        <v>4892816</v>
      </c>
      <c r="J17" s="98">
        <f t="shared" si="10"/>
        <v>5818056.666666667</v>
      </c>
      <c r="K17" s="98">
        <f t="shared" si="10"/>
        <v>7051173.333333333</v>
      </c>
      <c r="L17" s="98">
        <f t="shared" si="10"/>
        <v>8447635</v>
      </c>
      <c r="M17" s="98">
        <f t="shared" si="10"/>
        <v>9637299</v>
      </c>
      <c r="N17" s="98">
        <f t="shared" si="10"/>
        <v>11563594</v>
      </c>
      <c r="O17" s="98">
        <f t="shared" si="10"/>
        <v>11287314</v>
      </c>
      <c r="P17" s="98">
        <f t="shared" si="10"/>
        <v>10669666</v>
      </c>
      <c r="Q17" s="98">
        <f t="shared" si="10"/>
        <v>10876937</v>
      </c>
      <c r="R17" s="98">
        <f t="shared" si="10"/>
        <v>12260264</v>
      </c>
      <c r="S17" s="98">
        <f t="shared" si="10"/>
        <v>13698806</v>
      </c>
      <c r="T17" s="98">
        <f t="shared" si="10"/>
        <v>15914964</v>
      </c>
      <c r="U17" s="98">
        <f t="shared" si="10"/>
        <v>19017057</v>
      </c>
      <c r="V17" s="98">
        <f t="shared" si="10"/>
        <v>18804617</v>
      </c>
      <c r="W17" s="98">
        <f t="shared" si="10"/>
        <v>14646066</v>
      </c>
      <c r="X17" s="98">
        <f t="shared" si="10"/>
        <v>16248520</v>
      </c>
      <c r="Y17" s="98">
        <f t="shared" si="10"/>
        <v>0</v>
      </c>
      <c r="Z17" s="98">
        <f t="shared" si="10"/>
        <v>0</v>
      </c>
      <c r="AA17" s="98">
        <f>SUM(AA377:AA384)</f>
        <v>19921367</v>
      </c>
      <c r="AB17" s="98">
        <f t="shared" si="10"/>
        <v>24241594</v>
      </c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</row>
    <row r="18" spans="1:53" x14ac:dyDescent="0.2">
      <c r="A18" s="82" t="s">
        <v>1125</v>
      </c>
      <c r="D18" s="98">
        <f>SUM(D552:D570)</f>
        <v>1365854</v>
      </c>
      <c r="E18" s="98">
        <f t="shared" ref="E18:Z18" si="11">SUM(E552:E570)</f>
        <v>1442616</v>
      </c>
      <c r="F18" s="98">
        <f t="shared" si="11"/>
        <v>1540583</v>
      </c>
      <c r="G18" s="98">
        <f t="shared" si="11"/>
        <v>1687413</v>
      </c>
      <c r="H18" s="98">
        <f t="shared" si="11"/>
        <v>9090949</v>
      </c>
      <c r="I18" s="98">
        <f t="shared" si="11"/>
        <v>10936781</v>
      </c>
      <c r="J18" s="98">
        <f t="shared" si="11"/>
        <v>13189382</v>
      </c>
      <c r="K18" s="98">
        <f t="shared" si="11"/>
        <v>16069287</v>
      </c>
      <c r="L18" s="98">
        <f t="shared" si="11"/>
        <v>19574109</v>
      </c>
      <c r="M18" s="98">
        <f t="shared" si="11"/>
        <v>21783120</v>
      </c>
      <c r="N18" s="98">
        <f t="shared" si="11"/>
        <v>25948203</v>
      </c>
      <c r="O18" s="98">
        <f t="shared" si="11"/>
        <v>24709077</v>
      </c>
      <c r="P18" s="98">
        <f t="shared" si="11"/>
        <v>23034182</v>
      </c>
      <c r="Q18" s="98">
        <f t="shared" si="11"/>
        <v>23162332</v>
      </c>
      <c r="R18" s="98">
        <f t="shared" si="11"/>
        <v>27015900</v>
      </c>
      <c r="S18" s="98">
        <f t="shared" si="11"/>
        <v>29975278</v>
      </c>
      <c r="T18" s="98">
        <f t="shared" si="11"/>
        <v>33985126</v>
      </c>
      <c r="U18" s="98">
        <f t="shared" si="11"/>
        <v>41308683</v>
      </c>
      <c r="V18" s="98">
        <f t="shared" si="11"/>
        <v>40511216</v>
      </c>
      <c r="W18" s="98">
        <f t="shared" si="11"/>
        <v>32030492</v>
      </c>
      <c r="X18" s="98">
        <f t="shared" si="11"/>
        <v>35280101</v>
      </c>
      <c r="Y18" s="98">
        <f t="shared" si="11"/>
        <v>0</v>
      </c>
      <c r="Z18" s="98">
        <f t="shared" si="11"/>
        <v>0</v>
      </c>
      <c r="AA18" s="98">
        <f>SUM(AA553:AA570)</f>
        <v>44800245</v>
      </c>
      <c r="AB18" s="98">
        <f>SUM(AB553:AB570)</f>
        <v>51697172</v>
      </c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</row>
    <row r="19" spans="1:53" x14ac:dyDescent="0.2">
      <c r="A19" s="82" t="s">
        <v>1126</v>
      </c>
      <c r="D19" s="98">
        <f>SUM(D844:D871)</f>
        <v>1494938</v>
      </c>
      <c r="E19" s="98">
        <f t="shared" ref="E19:Z19" si="12">SUM(E844:E871)</f>
        <v>1525904</v>
      </c>
      <c r="F19" s="98">
        <f t="shared" si="12"/>
        <v>1683014</v>
      </c>
      <c r="G19" s="98">
        <f t="shared" si="12"/>
        <v>1846600</v>
      </c>
      <c r="H19" s="98">
        <f t="shared" si="12"/>
        <v>12744928</v>
      </c>
      <c r="I19" s="98">
        <f t="shared" si="12"/>
        <v>14427167</v>
      </c>
      <c r="J19" s="98">
        <f t="shared" si="12"/>
        <v>16904512.666666664</v>
      </c>
      <c r="K19" s="98">
        <f t="shared" si="12"/>
        <v>19857244.333333336</v>
      </c>
      <c r="L19" s="98">
        <f t="shared" si="12"/>
        <v>23002617</v>
      </c>
      <c r="M19" s="98">
        <f t="shared" si="12"/>
        <v>25548608</v>
      </c>
      <c r="N19" s="98">
        <f t="shared" si="12"/>
        <v>31016699</v>
      </c>
      <c r="O19" s="98">
        <f t="shared" si="12"/>
        <v>29986218</v>
      </c>
      <c r="P19" s="98">
        <f t="shared" si="12"/>
        <v>28468338</v>
      </c>
      <c r="Q19" s="98">
        <f t="shared" si="12"/>
        <v>29527257</v>
      </c>
      <c r="R19" s="98">
        <f t="shared" si="12"/>
        <v>33204795</v>
      </c>
      <c r="S19" s="98">
        <f t="shared" si="12"/>
        <v>37065903</v>
      </c>
      <c r="T19" s="98">
        <f t="shared" si="12"/>
        <v>42240817</v>
      </c>
      <c r="U19" s="98">
        <f t="shared" si="12"/>
        <v>50706591</v>
      </c>
      <c r="V19" s="98">
        <f t="shared" si="12"/>
        <v>50817255</v>
      </c>
      <c r="W19" s="98">
        <f t="shared" si="12"/>
        <v>39452738</v>
      </c>
      <c r="X19" s="98">
        <f t="shared" si="12"/>
        <v>43043537</v>
      </c>
      <c r="Y19" s="98">
        <f t="shared" si="12"/>
        <v>0</v>
      </c>
      <c r="Z19" s="98">
        <f t="shared" si="12"/>
        <v>0</v>
      </c>
      <c r="AA19" s="98">
        <f>SUM(AA845:AA869)</f>
        <v>54026577</v>
      </c>
      <c r="AB19" s="98">
        <f>SUM(AB845:AB870)</f>
        <v>62450168</v>
      </c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</row>
    <row r="20" spans="1:53" x14ac:dyDescent="0.2">
      <c r="A20" s="183"/>
      <c r="B20" s="183"/>
      <c r="C20" s="165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</row>
    <row r="21" spans="1:53" x14ac:dyDescent="0.2">
      <c r="A21" s="185"/>
      <c r="B21" s="185"/>
      <c r="C21" s="186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8"/>
      <c r="U21" s="188"/>
      <c r="V21" s="188"/>
      <c r="W21" s="188"/>
      <c r="X21" s="188"/>
      <c r="Y21" s="188"/>
      <c r="Z21" s="188"/>
      <c r="AA21" s="188"/>
      <c r="AB21" s="188"/>
      <c r="AC21" s="189"/>
      <c r="AD21" s="190"/>
      <c r="AE21" s="190"/>
      <c r="AF21" s="190"/>
      <c r="AG21" s="190"/>
      <c r="AH21" s="190"/>
      <c r="AI21" s="190"/>
      <c r="AJ21" s="190"/>
      <c r="AK21" s="190"/>
      <c r="AL21" s="191"/>
      <c r="AM21" s="191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</row>
    <row r="22" spans="1:53" ht="15" customHeight="1" x14ac:dyDescent="0.25">
      <c r="A22" s="54" t="s">
        <v>7</v>
      </c>
      <c r="B22" s="82" t="s">
        <v>907</v>
      </c>
      <c r="C22" s="81" t="s">
        <v>1127</v>
      </c>
      <c r="D22" s="192">
        <v>4653229</v>
      </c>
      <c r="E22" s="192">
        <v>4669683</v>
      </c>
      <c r="F22" s="192">
        <v>5118118</v>
      </c>
      <c r="G22" s="192">
        <v>5778257</v>
      </c>
      <c r="H22" s="192">
        <v>6201220</v>
      </c>
      <c r="I22" s="192">
        <v>7045863</v>
      </c>
      <c r="J22" s="192">
        <v>8811785</v>
      </c>
      <c r="K22" s="192">
        <v>10919670</v>
      </c>
      <c r="L22" s="192">
        <v>13019736</v>
      </c>
      <c r="M22" s="192">
        <v>14255996</v>
      </c>
      <c r="N22" s="192">
        <v>18844338</v>
      </c>
      <c r="O22" s="192">
        <v>17950843</v>
      </c>
      <c r="P22" s="192">
        <v>17169757</v>
      </c>
      <c r="Q22" s="192">
        <v>18849491</v>
      </c>
      <c r="R22" s="192">
        <v>22143649</v>
      </c>
      <c r="S22" s="192">
        <v>25473721</v>
      </c>
      <c r="T22" s="193">
        <v>28915706</v>
      </c>
      <c r="U22" s="194">
        <v>34634906</v>
      </c>
      <c r="V22" s="195">
        <v>36556284</v>
      </c>
      <c r="W22" s="195">
        <v>26138239</v>
      </c>
      <c r="X22" s="195">
        <v>27557404</v>
      </c>
      <c r="Y22" s="195"/>
      <c r="Z22" s="195"/>
      <c r="AA22" s="196">
        <v>32334293</v>
      </c>
      <c r="AB22" s="196">
        <v>35883691</v>
      </c>
      <c r="AC22" s="197">
        <f t="shared" ref="AC22:AR37" si="13">IF(D22&gt;0,RANK(D22,D$22:D$1170),"NA")</f>
        <v>1</v>
      </c>
      <c r="AD22" s="197">
        <f t="shared" si="13"/>
        <v>1</v>
      </c>
      <c r="AE22" s="197">
        <f t="shared" si="13"/>
        <v>1</v>
      </c>
      <c r="AF22" s="197">
        <f t="shared" si="13"/>
        <v>2</v>
      </c>
      <c r="AG22" s="197">
        <f t="shared" si="13"/>
        <v>1</v>
      </c>
      <c r="AH22" s="197">
        <f t="shared" si="13"/>
        <v>1</v>
      </c>
      <c r="AI22" s="197">
        <f t="shared" si="13"/>
        <v>1</v>
      </c>
      <c r="AJ22" s="197">
        <f t="shared" si="13"/>
        <v>1</v>
      </c>
      <c r="AK22" s="197">
        <f t="shared" si="13"/>
        <v>1</v>
      </c>
      <c r="AL22" s="197">
        <f t="shared" si="13"/>
        <v>1</v>
      </c>
      <c r="AM22" s="197">
        <f t="shared" si="13"/>
        <v>1</v>
      </c>
      <c r="AN22" s="197">
        <f t="shared" si="13"/>
        <v>1</v>
      </c>
      <c r="AO22" s="197">
        <f t="shared" si="13"/>
        <v>1</v>
      </c>
      <c r="AP22" s="197">
        <f t="shared" si="13"/>
        <v>1</v>
      </c>
      <c r="AQ22" s="197">
        <f t="shared" si="13"/>
        <v>1</v>
      </c>
      <c r="AR22" s="197">
        <f t="shared" si="13"/>
        <v>1</v>
      </c>
      <c r="AS22" s="197">
        <f t="shared" ref="AS22:AY46" si="14">IF(T22&gt;0,RANK(T22,T$22:T$1170),"NA")</f>
        <v>1</v>
      </c>
      <c r="AT22" s="197">
        <f t="shared" si="14"/>
        <v>1</v>
      </c>
      <c r="AU22" s="197">
        <f t="shared" si="14"/>
        <v>1</v>
      </c>
      <c r="AV22" s="197">
        <f t="shared" si="14"/>
        <v>1</v>
      </c>
      <c r="AW22" s="197">
        <f t="shared" si="14"/>
        <v>1</v>
      </c>
      <c r="AX22" s="197" t="str">
        <f t="shared" si="14"/>
        <v>NA</v>
      </c>
      <c r="AY22" s="197" t="str">
        <f t="shared" si="14"/>
        <v>NA</v>
      </c>
      <c r="AZ22" s="197">
        <f t="shared" ref="AZ22:BA85" si="15">IF(AA22&gt;0,RANK(AA22,AA$22:AA$1220),"NA")</f>
        <v>1</v>
      </c>
      <c r="BA22" s="197">
        <f t="shared" si="15"/>
        <v>1</v>
      </c>
    </row>
    <row r="23" spans="1:53" ht="15" customHeight="1" x14ac:dyDescent="0.25">
      <c r="A23" s="54" t="s">
        <v>840</v>
      </c>
      <c r="B23" s="82" t="s">
        <v>910</v>
      </c>
      <c r="C23" s="81" t="s">
        <v>1129</v>
      </c>
      <c r="D23" s="115">
        <v>3256192</v>
      </c>
      <c r="E23" s="115">
        <v>3374301</v>
      </c>
      <c r="F23" s="115">
        <v>3655151</v>
      </c>
      <c r="G23" s="115">
        <v>10094659</v>
      </c>
      <c r="H23" s="115">
        <v>4549214</v>
      </c>
      <c r="I23" s="115">
        <v>5043333</v>
      </c>
      <c r="J23" s="115">
        <v>5697150</v>
      </c>
      <c r="K23" s="115">
        <v>6709945</v>
      </c>
      <c r="L23" s="115">
        <v>7647309</v>
      </c>
      <c r="M23" s="115">
        <v>8128298</v>
      </c>
      <c r="N23" s="115">
        <v>10013175</v>
      </c>
      <c r="O23" s="115">
        <v>9363588</v>
      </c>
      <c r="P23" s="115">
        <v>8630679</v>
      </c>
      <c r="Q23" s="115">
        <v>8708818</v>
      </c>
      <c r="R23" s="115">
        <v>10336687</v>
      </c>
      <c r="S23" s="115">
        <v>11610997</v>
      </c>
      <c r="T23" s="193">
        <v>13234848</v>
      </c>
      <c r="U23" s="194">
        <v>15613672</v>
      </c>
      <c r="V23" s="195">
        <v>16171184</v>
      </c>
      <c r="W23" s="195">
        <v>12163049</v>
      </c>
      <c r="X23" s="195">
        <v>14052220</v>
      </c>
      <c r="Y23" s="195"/>
      <c r="Z23" s="195"/>
      <c r="AA23" s="196">
        <v>20448313</v>
      </c>
      <c r="AB23" s="196">
        <v>25425922</v>
      </c>
      <c r="AC23" s="197">
        <f t="shared" si="13"/>
        <v>2</v>
      </c>
      <c r="AD23" s="197">
        <f t="shared" si="13"/>
        <v>2</v>
      </c>
      <c r="AE23" s="197">
        <f t="shared" si="13"/>
        <v>2</v>
      </c>
      <c r="AF23" s="197">
        <f t="shared" si="13"/>
        <v>1</v>
      </c>
      <c r="AG23" s="197">
        <f t="shared" si="13"/>
        <v>2</v>
      </c>
      <c r="AH23" s="197">
        <f t="shared" si="13"/>
        <v>2</v>
      </c>
      <c r="AI23" s="197">
        <f t="shared" si="13"/>
        <v>2</v>
      </c>
      <c r="AJ23" s="197">
        <f t="shared" si="13"/>
        <v>2</v>
      </c>
      <c r="AK23" s="197">
        <f t="shared" si="13"/>
        <v>2</v>
      </c>
      <c r="AL23" s="197">
        <f t="shared" si="13"/>
        <v>2</v>
      </c>
      <c r="AM23" s="197">
        <f t="shared" si="13"/>
        <v>3</v>
      </c>
      <c r="AN23" s="197">
        <f t="shared" si="13"/>
        <v>3</v>
      </c>
      <c r="AO23" s="197">
        <f t="shared" si="13"/>
        <v>3</v>
      </c>
      <c r="AP23" s="197">
        <f t="shared" si="13"/>
        <v>4</v>
      </c>
      <c r="AQ23" s="197">
        <f t="shared" si="13"/>
        <v>3</v>
      </c>
      <c r="AR23" s="197">
        <f t="shared" si="13"/>
        <v>4</v>
      </c>
      <c r="AS23" s="197">
        <f t="shared" si="14"/>
        <v>4</v>
      </c>
      <c r="AT23" s="197">
        <f t="shared" si="14"/>
        <v>5</v>
      </c>
      <c r="AU23" s="197">
        <f t="shared" si="14"/>
        <v>5</v>
      </c>
      <c r="AV23" s="197">
        <f t="shared" si="14"/>
        <v>5</v>
      </c>
      <c r="AW23" s="197">
        <f t="shared" si="14"/>
        <v>4</v>
      </c>
      <c r="AX23" s="197" t="str">
        <f t="shared" si="14"/>
        <v>NA</v>
      </c>
      <c r="AY23" s="197" t="str">
        <f t="shared" si="14"/>
        <v>NA</v>
      </c>
      <c r="AZ23" s="197">
        <f t="shared" si="15"/>
        <v>3</v>
      </c>
      <c r="BA23" s="197">
        <f t="shared" si="15"/>
        <v>2</v>
      </c>
    </row>
    <row r="24" spans="1:53" ht="15" customHeight="1" x14ac:dyDescent="0.25">
      <c r="A24" s="54" t="s">
        <v>8</v>
      </c>
      <c r="B24" s="82" t="s">
        <v>908</v>
      </c>
      <c r="C24" s="81" t="s">
        <v>1127</v>
      </c>
      <c r="D24" s="115">
        <v>2570892</v>
      </c>
      <c r="E24" s="115">
        <v>2566680</v>
      </c>
      <c r="F24" s="115">
        <v>2833100</v>
      </c>
      <c r="G24" s="115">
        <v>3223500</v>
      </c>
      <c r="H24" s="115">
        <v>3529000</v>
      </c>
      <c r="I24" s="115">
        <v>3959080</v>
      </c>
      <c r="J24" s="115">
        <v>4853010</v>
      </c>
      <c r="K24" s="115">
        <v>5742000</v>
      </c>
      <c r="L24" s="115">
        <v>6624449</v>
      </c>
      <c r="M24" s="115">
        <v>7197900</v>
      </c>
      <c r="N24" s="115">
        <v>10084900</v>
      </c>
      <c r="O24" s="115">
        <v>10725100</v>
      </c>
      <c r="P24" s="115">
        <v>10523600</v>
      </c>
      <c r="Q24" s="115">
        <v>11034600</v>
      </c>
      <c r="R24" s="115">
        <v>12747150</v>
      </c>
      <c r="S24" s="115">
        <v>15224900</v>
      </c>
      <c r="T24" s="193">
        <v>18030600</v>
      </c>
      <c r="U24" s="194">
        <v>22530200</v>
      </c>
      <c r="V24" s="195">
        <v>22870000</v>
      </c>
      <c r="W24" s="195">
        <v>16327000</v>
      </c>
      <c r="X24" s="195">
        <v>16652000</v>
      </c>
      <c r="Y24" s="195"/>
      <c r="Z24" s="195"/>
      <c r="AA24" s="196">
        <v>20780000</v>
      </c>
      <c r="AB24" s="196">
        <v>23900000</v>
      </c>
      <c r="AC24" s="197">
        <f t="shared" si="13"/>
        <v>3</v>
      </c>
      <c r="AD24" s="197">
        <f t="shared" si="13"/>
        <v>4</v>
      </c>
      <c r="AE24" s="197">
        <f t="shared" si="13"/>
        <v>4</v>
      </c>
      <c r="AF24" s="197">
        <f t="shared" si="13"/>
        <v>4</v>
      </c>
      <c r="AG24" s="197">
        <f t="shared" si="13"/>
        <v>3</v>
      </c>
      <c r="AH24" s="197">
        <f t="shared" si="13"/>
        <v>3</v>
      </c>
      <c r="AI24" s="197">
        <f t="shared" si="13"/>
        <v>3</v>
      </c>
      <c r="AJ24" s="197">
        <f t="shared" si="13"/>
        <v>3</v>
      </c>
      <c r="AK24" s="197">
        <f t="shared" si="13"/>
        <v>3</v>
      </c>
      <c r="AL24" s="197">
        <f t="shared" si="13"/>
        <v>3</v>
      </c>
      <c r="AM24" s="197">
        <f t="shared" si="13"/>
        <v>2</v>
      </c>
      <c r="AN24" s="197">
        <f t="shared" si="13"/>
        <v>2</v>
      </c>
      <c r="AO24" s="197">
        <f t="shared" si="13"/>
        <v>2</v>
      </c>
      <c r="AP24" s="197">
        <f t="shared" si="13"/>
        <v>2</v>
      </c>
      <c r="AQ24" s="197">
        <f t="shared" si="13"/>
        <v>2</v>
      </c>
      <c r="AR24" s="197">
        <f t="shared" si="13"/>
        <v>2</v>
      </c>
      <c r="AS24" s="197">
        <f t="shared" si="14"/>
        <v>2</v>
      </c>
      <c r="AT24" s="197">
        <f t="shared" si="14"/>
        <v>2</v>
      </c>
      <c r="AU24" s="197">
        <f t="shared" si="14"/>
        <v>2</v>
      </c>
      <c r="AV24" s="197">
        <f t="shared" si="14"/>
        <v>2</v>
      </c>
      <c r="AW24" s="197">
        <f t="shared" si="14"/>
        <v>2</v>
      </c>
      <c r="AX24" s="197" t="str">
        <f t="shared" si="14"/>
        <v>NA</v>
      </c>
      <c r="AY24" s="197" t="str">
        <f t="shared" si="14"/>
        <v>NA</v>
      </c>
      <c r="AZ24" s="197">
        <f t="shared" si="15"/>
        <v>2</v>
      </c>
      <c r="BA24" s="197">
        <f t="shared" si="15"/>
        <v>3</v>
      </c>
    </row>
    <row r="25" spans="1:53" ht="15" customHeight="1" x14ac:dyDescent="0.25">
      <c r="A25" s="54" t="s">
        <v>9</v>
      </c>
      <c r="B25" s="82" t="s">
        <v>909</v>
      </c>
      <c r="C25" s="81" t="s">
        <v>1128</v>
      </c>
      <c r="D25" s="115">
        <v>2053128</v>
      </c>
      <c r="E25" s="115">
        <v>2043000</v>
      </c>
      <c r="F25" s="115">
        <v>2428491</v>
      </c>
      <c r="G25" s="115">
        <v>2584446</v>
      </c>
      <c r="H25" s="115">
        <v>2750774</v>
      </c>
      <c r="I25" s="115">
        <v>3088291</v>
      </c>
      <c r="J25" s="115">
        <v>3779420</v>
      </c>
      <c r="K25" s="115">
        <v>4473825</v>
      </c>
      <c r="L25" s="115">
        <v>4559066</v>
      </c>
      <c r="M25" s="115">
        <v>6005211</v>
      </c>
      <c r="N25" s="115">
        <v>8649475</v>
      </c>
      <c r="O25" s="115">
        <v>8249551</v>
      </c>
      <c r="P25" s="115">
        <v>7613000</v>
      </c>
      <c r="Q25" s="115">
        <v>8614000</v>
      </c>
      <c r="R25" s="115">
        <v>9922000</v>
      </c>
      <c r="S25" s="115">
        <v>12205000</v>
      </c>
      <c r="T25" s="193">
        <v>14084676</v>
      </c>
      <c r="U25" s="194">
        <v>17164836</v>
      </c>
      <c r="V25" s="195">
        <v>17214373</v>
      </c>
      <c r="W25" s="195">
        <v>12619094</v>
      </c>
      <c r="X25" s="195">
        <v>13851115</v>
      </c>
      <c r="Y25" s="195"/>
      <c r="Z25" s="195"/>
      <c r="AA25" s="196">
        <v>18688868</v>
      </c>
      <c r="AB25" s="196">
        <v>21446006</v>
      </c>
      <c r="AC25" s="197">
        <f t="shared" si="13"/>
        <v>5</v>
      </c>
      <c r="AD25" s="197">
        <f t="shared" si="13"/>
        <v>5</v>
      </c>
      <c r="AE25" s="197">
        <f t="shared" si="13"/>
        <v>5</v>
      </c>
      <c r="AF25" s="197">
        <f t="shared" si="13"/>
        <v>5</v>
      </c>
      <c r="AG25" s="197">
        <f t="shared" si="13"/>
        <v>5</v>
      </c>
      <c r="AH25" s="197">
        <f t="shared" si="13"/>
        <v>5</v>
      </c>
      <c r="AI25" s="197">
        <f t="shared" si="13"/>
        <v>5</v>
      </c>
      <c r="AJ25" s="197">
        <f t="shared" si="13"/>
        <v>5</v>
      </c>
      <c r="AK25" s="197">
        <f t="shared" si="13"/>
        <v>6</v>
      </c>
      <c r="AL25" s="197">
        <f t="shared" si="13"/>
        <v>5</v>
      </c>
      <c r="AM25" s="197">
        <f t="shared" si="13"/>
        <v>4</v>
      </c>
      <c r="AN25" s="197">
        <f t="shared" si="13"/>
        <v>5</v>
      </c>
      <c r="AO25" s="197">
        <f t="shared" si="13"/>
        <v>5</v>
      </c>
      <c r="AP25" s="197">
        <f t="shared" si="13"/>
        <v>5</v>
      </c>
      <c r="AQ25" s="197">
        <f t="shared" si="13"/>
        <v>5</v>
      </c>
      <c r="AR25" s="197">
        <f t="shared" si="13"/>
        <v>3</v>
      </c>
      <c r="AS25" s="197">
        <f t="shared" si="14"/>
        <v>3</v>
      </c>
      <c r="AT25" s="197">
        <f t="shared" si="14"/>
        <v>3</v>
      </c>
      <c r="AU25" s="197">
        <f t="shared" si="14"/>
        <v>3</v>
      </c>
      <c r="AV25" s="197">
        <f t="shared" si="14"/>
        <v>3</v>
      </c>
      <c r="AW25" s="197">
        <f t="shared" si="14"/>
        <v>5</v>
      </c>
      <c r="AX25" s="197" t="str">
        <f t="shared" si="14"/>
        <v>NA</v>
      </c>
      <c r="AY25" s="197" t="str">
        <f t="shared" si="14"/>
        <v>NA</v>
      </c>
      <c r="AZ25" s="197">
        <f t="shared" si="15"/>
        <v>4</v>
      </c>
      <c r="BA25" s="197">
        <f t="shared" si="15"/>
        <v>4</v>
      </c>
    </row>
    <row r="26" spans="1:53" ht="15" customHeight="1" x14ac:dyDescent="0.25">
      <c r="A26" s="54" t="s">
        <v>10</v>
      </c>
      <c r="B26" s="82" t="s">
        <v>911</v>
      </c>
      <c r="C26" s="81" t="s">
        <v>1127</v>
      </c>
      <c r="D26" s="115">
        <v>2527140</v>
      </c>
      <c r="E26" s="115">
        <v>2624082</v>
      </c>
      <c r="F26" s="115">
        <v>3003122</v>
      </c>
      <c r="G26" s="115">
        <v>3356493</v>
      </c>
      <c r="H26" s="115">
        <v>3446818</v>
      </c>
      <c r="I26" s="115">
        <v>3882400</v>
      </c>
      <c r="J26" s="115">
        <v>4467000</v>
      </c>
      <c r="K26" s="115">
        <v>4940900</v>
      </c>
      <c r="L26" s="115">
        <v>5582800</v>
      </c>
      <c r="M26" s="115">
        <v>6469200</v>
      </c>
      <c r="N26" s="115">
        <v>8398100</v>
      </c>
      <c r="O26" s="115">
        <v>8359000</v>
      </c>
      <c r="P26" s="115">
        <v>8319600</v>
      </c>
      <c r="Q26" s="115">
        <v>8730100</v>
      </c>
      <c r="R26" s="115">
        <v>9928200</v>
      </c>
      <c r="S26" s="115">
        <v>11206500</v>
      </c>
      <c r="T26" s="193">
        <v>13044900</v>
      </c>
      <c r="U26" s="194">
        <v>15787200</v>
      </c>
      <c r="V26" s="195">
        <v>16349329</v>
      </c>
      <c r="W26" s="195">
        <v>12614313</v>
      </c>
      <c r="X26" s="195">
        <v>14391450</v>
      </c>
      <c r="Y26" s="195"/>
      <c r="Z26" s="195"/>
      <c r="AA26" s="196">
        <v>18200433</v>
      </c>
      <c r="AB26" s="196">
        <v>20995518</v>
      </c>
      <c r="AC26" s="197">
        <f t="shared" si="13"/>
        <v>4</v>
      </c>
      <c r="AD26" s="197">
        <f t="shared" si="13"/>
        <v>3</v>
      </c>
      <c r="AE26" s="197">
        <f t="shared" si="13"/>
        <v>3</v>
      </c>
      <c r="AF26" s="197">
        <f t="shared" si="13"/>
        <v>3</v>
      </c>
      <c r="AG26" s="197">
        <f t="shared" si="13"/>
        <v>4</v>
      </c>
      <c r="AH26" s="197">
        <f t="shared" si="13"/>
        <v>4</v>
      </c>
      <c r="AI26" s="197">
        <f t="shared" si="13"/>
        <v>4</v>
      </c>
      <c r="AJ26" s="197">
        <f t="shared" si="13"/>
        <v>4</v>
      </c>
      <c r="AK26" s="197">
        <f t="shared" si="13"/>
        <v>4</v>
      </c>
      <c r="AL26" s="197">
        <f t="shared" si="13"/>
        <v>4</v>
      </c>
      <c r="AM26" s="197">
        <f t="shared" si="13"/>
        <v>5</v>
      </c>
      <c r="AN26" s="197">
        <f t="shared" si="13"/>
        <v>4</v>
      </c>
      <c r="AO26" s="197">
        <f t="shared" si="13"/>
        <v>4</v>
      </c>
      <c r="AP26" s="197">
        <f t="shared" si="13"/>
        <v>3</v>
      </c>
      <c r="AQ26" s="197">
        <f t="shared" si="13"/>
        <v>4</v>
      </c>
      <c r="AR26" s="197">
        <f t="shared" si="13"/>
        <v>5</v>
      </c>
      <c r="AS26" s="197">
        <f t="shared" si="14"/>
        <v>5</v>
      </c>
      <c r="AT26" s="197">
        <f t="shared" si="14"/>
        <v>4</v>
      </c>
      <c r="AU26" s="197">
        <f t="shared" si="14"/>
        <v>4</v>
      </c>
      <c r="AV26" s="197">
        <f t="shared" si="14"/>
        <v>4</v>
      </c>
      <c r="AW26" s="197">
        <f t="shared" si="14"/>
        <v>3</v>
      </c>
      <c r="AX26" s="197" t="str">
        <f t="shared" si="14"/>
        <v>NA</v>
      </c>
      <c r="AY26" s="197" t="str">
        <f t="shared" si="14"/>
        <v>NA</v>
      </c>
      <c r="AZ26" s="197">
        <f t="shared" si="15"/>
        <v>5</v>
      </c>
      <c r="BA26" s="197">
        <f t="shared" si="15"/>
        <v>5</v>
      </c>
    </row>
    <row r="27" spans="1:53" ht="15" customHeight="1" x14ac:dyDescent="0.25">
      <c r="A27" s="54" t="s">
        <v>842</v>
      </c>
      <c r="B27" s="82" t="s">
        <v>907</v>
      </c>
      <c r="C27" s="81" t="s">
        <v>1127</v>
      </c>
      <c r="D27" s="115">
        <v>1404588</v>
      </c>
      <c r="E27" s="115">
        <v>1442526</v>
      </c>
      <c r="F27" s="115">
        <v>1589261</v>
      </c>
      <c r="G27" s="115">
        <v>1752943</v>
      </c>
      <c r="H27" s="115">
        <v>1777777</v>
      </c>
      <c r="I27" s="115">
        <v>2078414</v>
      </c>
      <c r="J27" s="115">
        <v>2476630</v>
      </c>
      <c r="K27" s="115">
        <v>3045756</v>
      </c>
      <c r="L27" s="115">
        <v>3678127</v>
      </c>
      <c r="M27" s="115">
        <v>4287701</v>
      </c>
      <c r="N27" s="115">
        <v>6475506</v>
      </c>
      <c r="O27" s="115">
        <v>6134712</v>
      </c>
      <c r="P27" s="115">
        <v>5359423</v>
      </c>
      <c r="Q27" s="115">
        <v>5133613</v>
      </c>
      <c r="R27" s="115">
        <v>5865212</v>
      </c>
      <c r="S27" s="115">
        <v>6712436</v>
      </c>
      <c r="T27" s="193">
        <v>8368066</v>
      </c>
      <c r="U27" s="194">
        <v>9980410</v>
      </c>
      <c r="V27" s="195">
        <v>10068800</v>
      </c>
      <c r="W27" s="195">
        <v>7880321</v>
      </c>
      <c r="X27" s="195">
        <v>8317321</v>
      </c>
      <c r="Y27" s="195"/>
      <c r="Z27" s="195"/>
      <c r="AA27" s="196">
        <v>10857976</v>
      </c>
      <c r="AB27" s="196">
        <v>12425131</v>
      </c>
      <c r="AC27" s="197">
        <f t="shared" si="13"/>
        <v>7</v>
      </c>
      <c r="AD27" s="197">
        <f t="shared" si="13"/>
        <v>8</v>
      </c>
      <c r="AE27" s="197">
        <f t="shared" si="13"/>
        <v>9</v>
      </c>
      <c r="AF27" s="197">
        <f t="shared" si="13"/>
        <v>10</v>
      </c>
      <c r="AG27" s="197">
        <f t="shared" si="13"/>
        <v>8</v>
      </c>
      <c r="AH27" s="197">
        <f t="shared" si="13"/>
        <v>10</v>
      </c>
      <c r="AI27" s="197">
        <f t="shared" si="13"/>
        <v>9</v>
      </c>
      <c r="AJ27" s="197">
        <f t="shared" si="13"/>
        <v>8</v>
      </c>
      <c r="AK27" s="197">
        <f t="shared" si="13"/>
        <v>8</v>
      </c>
      <c r="AL27" s="197">
        <f t="shared" si="13"/>
        <v>8</v>
      </c>
      <c r="AM27" s="197">
        <f t="shared" si="13"/>
        <v>6</v>
      </c>
      <c r="AN27" s="197">
        <f t="shared" si="13"/>
        <v>6</v>
      </c>
      <c r="AO27" s="197">
        <f t="shared" si="13"/>
        <v>6</v>
      </c>
      <c r="AP27" s="197">
        <f t="shared" si="13"/>
        <v>6</v>
      </c>
      <c r="AQ27" s="197">
        <f t="shared" si="13"/>
        <v>6</v>
      </c>
      <c r="AR27" s="197">
        <f t="shared" si="13"/>
        <v>6</v>
      </c>
      <c r="AS27" s="197">
        <f t="shared" si="14"/>
        <v>6</v>
      </c>
      <c r="AT27" s="197">
        <f t="shared" si="14"/>
        <v>6</v>
      </c>
      <c r="AU27" s="197">
        <f t="shared" si="14"/>
        <v>6</v>
      </c>
      <c r="AV27" s="197">
        <f t="shared" si="14"/>
        <v>6</v>
      </c>
      <c r="AW27" s="197">
        <f t="shared" si="14"/>
        <v>6</v>
      </c>
      <c r="AX27" s="197" t="str">
        <f t="shared" si="14"/>
        <v>NA</v>
      </c>
      <c r="AY27" s="197" t="str">
        <f t="shared" si="14"/>
        <v>NA</v>
      </c>
      <c r="AZ27" s="197">
        <f t="shared" si="15"/>
        <v>6</v>
      </c>
      <c r="BA27" s="197">
        <f t="shared" si="15"/>
        <v>6</v>
      </c>
    </row>
    <row r="28" spans="1:53" ht="15" customHeight="1" x14ac:dyDescent="0.25">
      <c r="A28" s="49" t="s">
        <v>92</v>
      </c>
      <c r="B28" s="82" t="s">
        <v>910</v>
      </c>
      <c r="C28" s="81" t="s">
        <v>1129</v>
      </c>
      <c r="F28" s="115">
        <v>1483179</v>
      </c>
      <c r="G28" s="115">
        <v>1848525</v>
      </c>
      <c r="H28" s="115">
        <v>2055808</v>
      </c>
      <c r="I28" s="115">
        <v>2220016</v>
      </c>
      <c r="J28" s="115">
        <v>2458043</v>
      </c>
      <c r="K28" s="115">
        <v>2951463</v>
      </c>
      <c r="L28" s="115">
        <v>3531517</v>
      </c>
      <c r="M28" s="115">
        <v>3746624</v>
      </c>
      <c r="N28" s="115">
        <v>4205849</v>
      </c>
      <c r="O28" s="115">
        <v>4030881</v>
      </c>
      <c r="P28" s="115">
        <v>3743442</v>
      </c>
      <c r="Q28" s="115">
        <v>3802712</v>
      </c>
      <c r="R28" s="115">
        <v>4373047</v>
      </c>
      <c r="S28" s="115">
        <v>4963879</v>
      </c>
      <c r="T28" s="193">
        <v>5642978</v>
      </c>
      <c r="U28" s="193">
        <v>6590300</v>
      </c>
      <c r="V28" s="198">
        <v>7507957</v>
      </c>
      <c r="W28" s="198">
        <v>5083754</v>
      </c>
      <c r="X28" s="198">
        <v>5738289</v>
      </c>
      <c r="Y28" s="198"/>
      <c r="Z28" s="198"/>
      <c r="AA28" s="199">
        <v>8732010</v>
      </c>
      <c r="AB28" s="199">
        <v>11103880</v>
      </c>
      <c r="AC28" s="200" t="str">
        <f t="shared" si="13"/>
        <v>NA</v>
      </c>
      <c r="AD28" s="200" t="str">
        <f t="shared" si="13"/>
        <v>NA</v>
      </c>
      <c r="AE28" s="200">
        <f t="shared" si="13"/>
        <v>12</v>
      </c>
      <c r="AF28" s="200">
        <f t="shared" si="13"/>
        <v>6</v>
      </c>
      <c r="AG28" s="200">
        <f t="shared" si="13"/>
        <v>6</v>
      </c>
      <c r="AH28" s="200">
        <f t="shared" si="13"/>
        <v>7</v>
      </c>
      <c r="AI28" s="200">
        <f t="shared" si="13"/>
        <v>11</v>
      </c>
      <c r="AJ28" s="200">
        <f t="shared" si="13"/>
        <v>11</v>
      </c>
      <c r="AK28" s="200">
        <f t="shared" si="13"/>
        <v>10</v>
      </c>
      <c r="AL28" s="200">
        <f t="shared" si="13"/>
        <v>11</v>
      </c>
      <c r="AM28" s="200">
        <f t="shared" si="13"/>
        <v>12</v>
      </c>
      <c r="AN28" s="200">
        <f t="shared" si="13"/>
        <v>11</v>
      </c>
      <c r="AO28" s="200">
        <f t="shared" si="13"/>
        <v>11</v>
      </c>
      <c r="AP28" s="200">
        <f t="shared" si="13"/>
        <v>11</v>
      </c>
      <c r="AQ28" s="200">
        <f t="shared" si="13"/>
        <v>11</v>
      </c>
      <c r="AR28" s="200">
        <f t="shared" si="13"/>
        <v>10</v>
      </c>
      <c r="AS28" s="200">
        <f t="shared" si="14"/>
        <v>10</v>
      </c>
      <c r="AT28" s="200">
        <f t="shared" si="14"/>
        <v>11</v>
      </c>
      <c r="AU28" s="200">
        <f t="shared" si="14"/>
        <v>9</v>
      </c>
      <c r="AV28" s="200">
        <f t="shared" si="14"/>
        <v>12</v>
      </c>
      <c r="AW28" s="200">
        <f t="shared" si="14"/>
        <v>10</v>
      </c>
      <c r="AX28" s="200" t="str">
        <f t="shared" si="14"/>
        <v>NA</v>
      </c>
      <c r="AY28" s="200" t="str">
        <f t="shared" si="14"/>
        <v>NA</v>
      </c>
      <c r="AZ28" s="197">
        <f t="shared" si="15"/>
        <v>7</v>
      </c>
      <c r="BA28" s="197">
        <f t="shared" si="15"/>
        <v>7</v>
      </c>
    </row>
    <row r="29" spans="1:53" ht="15" customHeight="1" x14ac:dyDescent="0.25">
      <c r="A29" s="54" t="s">
        <v>479</v>
      </c>
      <c r="B29" s="82" t="s">
        <v>917</v>
      </c>
      <c r="C29" s="81" t="s">
        <v>1130</v>
      </c>
      <c r="H29" s="115">
        <v>1275412</v>
      </c>
      <c r="I29" s="115">
        <v>1437000</v>
      </c>
      <c r="J29" s="115">
        <v>1460661</v>
      </c>
      <c r="K29" s="115">
        <v>2083000</v>
      </c>
      <c r="L29" s="115">
        <v>2397715</v>
      </c>
      <c r="M29" s="115">
        <v>2634850</v>
      </c>
      <c r="N29" s="115">
        <v>3368233</v>
      </c>
      <c r="O29" s="115">
        <v>3256282</v>
      </c>
      <c r="P29" s="115">
        <v>3022733</v>
      </c>
      <c r="Q29" s="115">
        <v>3051167</v>
      </c>
      <c r="R29" s="115">
        <v>3668405</v>
      </c>
      <c r="S29" s="115">
        <v>4215275</v>
      </c>
      <c r="T29" s="193">
        <v>5140668</v>
      </c>
      <c r="U29" s="194">
        <v>6503292</v>
      </c>
      <c r="V29" s="195">
        <v>7243948</v>
      </c>
      <c r="W29" s="195">
        <v>5445260</v>
      </c>
      <c r="X29" s="195">
        <v>5945277</v>
      </c>
      <c r="Y29" s="195"/>
      <c r="Z29" s="195"/>
      <c r="AA29" s="196">
        <v>7883323</v>
      </c>
      <c r="AB29" s="196">
        <v>9778112</v>
      </c>
      <c r="AC29" s="197" t="str">
        <f t="shared" si="13"/>
        <v>NA</v>
      </c>
      <c r="AD29" s="197" t="str">
        <f t="shared" si="13"/>
        <v>NA</v>
      </c>
      <c r="AE29" s="197" t="str">
        <f t="shared" si="13"/>
        <v>NA</v>
      </c>
      <c r="AF29" s="197" t="str">
        <f t="shared" si="13"/>
        <v>NA</v>
      </c>
      <c r="AG29" s="197">
        <f t="shared" si="13"/>
        <v>15</v>
      </c>
      <c r="AH29" s="197">
        <f t="shared" si="13"/>
        <v>16</v>
      </c>
      <c r="AI29" s="197">
        <f t="shared" si="13"/>
        <v>18</v>
      </c>
      <c r="AJ29" s="197">
        <f t="shared" si="13"/>
        <v>16</v>
      </c>
      <c r="AK29" s="197">
        <f t="shared" si="13"/>
        <v>16</v>
      </c>
      <c r="AL29" s="197">
        <f t="shared" si="13"/>
        <v>17</v>
      </c>
      <c r="AM29" s="197">
        <f t="shared" si="13"/>
        <v>17</v>
      </c>
      <c r="AN29" s="197">
        <f t="shared" si="13"/>
        <v>16</v>
      </c>
      <c r="AO29" s="197">
        <f t="shared" si="13"/>
        <v>16</v>
      </c>
      <c r="AP29" s="197">
        <f t="shared" si="13"/>
        <v>16</v>
      </c>
      <c r="AQ29" s="197">
        <f t="shared" si="13"/>
        <v>15</v>
      </c>
      <c r="AR29" s="197">
        <f t="shared" si="13"/>
        <v>15</v>
      </c>
      <c r="AS29" s="197">
        <f t="shared" si="14"/>
        <v>13</v>
      </c>
      <c r="AT29" s="197">
        <f t="shared" si="14"/>
        <v>12</v>
      </c>
      <c r="AU29" s="197">
        <f t="shared" si="14"/>
        <v>11</v>
      </c>
      <c r="AV29" s="197">
        <f t="shared" si="14"/>
        <v>9</v>
      </c>
      <c r="AW29" s="197">
        <f t="shared" si="14"/>
        <v>9</v>
      </c>
      <c r="AX29" s="197" t="str">
        <f t="shared" si="14"/>
        <v>NA</v>
      </c>
      <c r="AY29" s="197" t="str">
        <f t="shared" si="14"/>
        <v>NA</v>
      </c>
      <c r="AZ29" s="197">
        <f t="shared" si="15"/>
        <v>10</v>
      </c>
      <c r="BA29" s="197">
        <f t="shared" si="15"/>
        <v>8</v>
      </c>
    </row>
    <row r="30" spans="1:53" ht="15" customHeight="1" x14ac:dyDescent="0.25">
      <c r="A30" s="54" t="s">
        <v>694</v>
      </c>
      <c r="B30" s="82" t="s">
        <v>913</v>
      </c>
      <c r="C30" s="81" t="s">
        <v>1130</v>
      </c>
      <c r="H30" s="115">
        <v>1005198</v>
      </c>
      <c r="I30" s="115">
        <v>1321432</v>
      </c>
      <c r="J30" s="115">
        <v>1624349</v>
      </c>
      <c r="K30" s="115">
        <v>1988835</v>
      </c>
      <c r="L30" s="115">
        <v>2303054</v>
      </c>
      <c r="M30" s="115">
        <v>2525612</v>
      </c>
      <c r="N30" s="115">
        <v>3468372</v>
      </c>
      <c r="O30" s="115">
        <v>3614100</v>
      </c>
      <c r="P30" s="115">
        <v>3375689</v>
      </c>
      <c r="Q30" s="115">
        <v>3464515</v>
      </c>
      <c r="R30" s="115">
        <v>4163382</v>
      </c>
      <c r="S30" s="115">
        <v>4931338</v>
      </c>
      <c r="T30" s="193">
        <v>5652262</v>
      </c>
      <c r="U30" s="194">
        <v>7089830</v>
      </c>
      <c r="V30" s="195">
        <v>7571902</v>
      </c>
      <c r="W30" s="195">
        <v>6000827</v>
      </c>
      <c r="X30" s="195">
        <v>6564144</v>
      </c>
      <c r="Y30" s="195"/>
      <c r="Z30" s="195"/>
      <c r="AA30" s="196">
        <v>8382311</v>
      </c>
      <c r="AB30" s="196">
        <v>9731460</v>
      </c>
      <c r="AC30" s="197" t="str">
        <f t="shared" si="13"/>
        <v>NA</v>
      </c>
      <c r="AD30" s="197" t="str">
        <f t="shared" si="13"/>
        <v>NA</v>
      </c>
      <c r="AE30" s="197" t="str">
        <f t="shared" si="13"/>
        <v>NA</v>
      </c>
      <c r="AF30" s="197" t="str">
        <f t="shared" si="13"/>
        <v>NA</v>
      </c>
      <c r="AG30" s="197">
        <f t="shared" si="13"/>
        <v>18</v>
      </c>
      <c r="AH30" s="197">
        <f t="shared" si="13"/>
        <v>18</v>
      </c>
      <c r="AI30" s="197">
        <f t="shared" si="13"/>
        <v>17</v>
      </c>
      <c r="AJ30" s="197">
        <f t="shared" si="13"/>
        <v>18</v>
      </c>
      <c r="AK30" s="197">
        <f t="shared" si="13"/>
        <v>18</v>
      </c>
      <c r="AL30" s="197">
        <f t="shared" si="13"/>
        <v>18</v>
      </c>
      <c r="AM30" s="197">
        <f t="shared" si="13"/>
        <v>14</v>
      </c>
      <c r="AN30" s="197">
        <f t="shared" si="13"/>
        <v>13</v>
      </c>
      <c r="AO30" s="197">
        <f t="shared" si="13"/>
        <v>14</v>
      </c>
      <c r="AP30" s="197">
        <f t="shared" si="13"/>
        <v>14</v>
      </c>
      <c r="AQ30" s="197">
        <f t="shared" si="13"/>
        <v>12</v>
      </c>
      <c r="AR30" s="197">
        <f t="shared" si="13"/>
        <v>11</v>
      </c>
      <c r="AS30" s="197">
        <f t="shared" si="14"/>
        <v>9</v>
      </c>
      <c r="AT30" s="197">
        <f t="shared" si="14"/>
        <v>9</v>
      </c>
      <c r="AU30" s="197">
        <f t="shared" si="14"/>
        <v>8</v>
      </c>
      <c r="AV30" s="197">
        <f t="shared" si="14"/>
        <v>7</v>
      </c>
      <c r="AW30" s="197">
        <f t="shared" si="14"/>
        <v>7</v>
      </c>
      <c r="AX30" s="197" t="str">
        <f t="shared" si="14"/>
        <v>NA</v>
      </c>
      <c r="AY30" s="197" t="str">
        <f t="shared" si="14"/>
        <v>NA</v>
      </c>
      <c r="AZ30" s="197">
        <f t="shared" si="15"/>
        <v>8</v>
      </c>
      <c r="BA30" s="197">
        <f t="shared" si="15"/>
        <v>9</v>
      </c>
    </row>
    <row r="31" spans="1:53" ht="15" customHeight="1" thickBot="1" x14ac:dyDescent="0.3">
      <c r="A31" s="159" t="s">
        <v>693</v>
      </c>
      <c r="B31" s="201" t="s">
        <v>915</v>
      </c>
      <c r="C31" s="83" t="s">
        <v>1127</v>
      </c>
      <c r="D31" s="202"/>
      <c r="E31" s="202"/>
      <c r="F31" s="202"/>
      <c r="G31" s="202"/>
      <c r="H31" s="202">
        <v>1464455</v>
      </c>
      <c r="I31" s="202">
        <v>1675740</v>
      </c>
      <c r="J31" s="202">
        <v>2108961</v>
      </c>
      <c r="K31" s="202">
        <v>2535312</v>
      </c>
      <c r="L31" s="202">
        <v>3059401</v>
      </c>
      <c r="M31" s="202">
        <v>3281342</v>
      </c>
      <c r="N31" s="202">
        <v>3200812</v>
      </c>
      <c r="O31" s="202">
        <v>3381848</v>
      </c>
      <c r="P31" s="202">
        <v>3393297</v>
      </c>
      <c r="Q31" s="202">
        <v>3547473</v>
      </c>
      <c r="R31" s="202">
        <v>4018660</v>
      </c>
      <c r="S31" s="202">
        <v>4369782</v>
      </c>
      <c r="T31" s="203">
        <v>5313268</v>
      </c>
      <c r="U31" s="203">
        <v>6635187</v>
      </c>
      <c r="V31" s="204">
        <v>6211622</v>
      </c>
      <c r="W31" s="204">
        <v>5170539</v>
      </c>
      <c r="X31" s="204">
        <v>5668937</v>
      </c>
      <c r="Y31" s="204"/>
      <c r="Z31" s="204"/>
      <c r="AA31" s="205">
        <v>7741396</v>
      </c>
      <c r="AB31" s="205">
        <v>9582335</v>
      </c>
      <c r="AC31" s="206" t="str">
        <f t="shared" si="13"/>
        <v>NA</v>
      </c>
      <c r="AD31" s="206" t="str">
        <f t="shared" si="13"/>
        <v>NA</v>
      </c>
      <c r="AE31" s="206" t="str">
        <f t="shared" si="13"/>
        <v>NA</v>
      </c>
      <c r="AF31" s="206" t="str">
        <f t="shared" si="13"/>
        <v>NA</v>
      </c>
      <c r="AG31" s="206">
        <f t="shared" si="13"/>
        <v>13</v>
      </c>
      <c r="AH31" s="206">
        <f t="shared" si="13"/>
        <v>13</v>
      </c>
      <c r="AI31" s="206">
        <f t="shared" si="13"/>
        <v>13</v>
      </c>
      <c r="AJ31" s="206">
        <f t="shared" si="13"/>
        <v>13</v>
      </c>
      <c r="AK31" s="206">
        <f t="shared" si="13"/>
        <v>13</v>
      </c>
      <c r="AL31" s="206">
        <f t="shared" si="13"/>
        <v>13</v>
      </c>
      <c r="AM31" s="206">
        <f t="shared" si="13"/>
        <v>19</v>
      </c>
      <c r="AN31" s="206">
        <f t="shared" si="13"/>
        <v>15</v>
      </c>
      <c r="AO31" s="206">
        <f t="shared" si="13"/>
        <v>13</v>
      </c>
      <c r="AP31" s="206">
        <f t="shared" si="13"/>
        <v>12</v>
      </c>
      <c r="AQ31" s="206">
        <f t="shared" si="13"/>
        <v>13</v>
      </c>
      <c r="AR31" s="206">
        <f t="shared" si="13"/>
        <v>13</v>
      </c>
      <c r="AS31" s="206">
        <f t="shared" si="14"/>
        <v>12</v>
      </c>
      <c r="AT31" s="206">
        <f t="shared" si="14"/>
        <v>10</v>
      </c>
      <c r="AU31" s="206">
        <f t="shared" si="14"/>
        <v>15</v>
      </c>
      <c r="AV31" s="206">
        <f t="shared" si="14"/>
        <v>10</v>
      </c>
      <c r="AW31" s="206">
        <f t="shared" si="14"/>
        <v>11</v>
      </c>
      <c r="AX31" s="206" t="str">
        <f t="shared" si="14"/>
        <v>NA</v>
      </c>
      <c r="AY31" s="206" t="str">
        <f t="shared" si="14"/>
        <v>NA</v>
      </c>
      <c r="AZ31" s="197">
        <f t="shared" si="15"/>
        <v>11</v>
      </c>
      <c r="BA31" s="197">
        <f t="shared" si="15"/>
        <v>10</v>
      </c>
    </row>
    <row r="32" spans="1:53" ht="15" customHeight="1" x14ac:dyDescent="0.25">
      <c r="A32" s="54" t="s">
        <v>477</v>
      </c>
      <c r="B32" s="82" t="s">
        <v>918</v>
      </c>
      <c r="C32" s="81" t="s">
        <v>1129</v>
      </c>
      <c r="D32" s="115">
        <v>472923</v>
      </c>
      <c r="E32" s="115">
        <v>460771</v>
      </c>
      <c r="F32" s="115">
        <v>555586</v>
      </c>
      <c r="G32" s="115">
        <v>669075</v>
      </c>
      <c r="H32" s="115">
        <v>699003</v>
      </c>
      <c r="I32" s="115">
        <v>747939</v>
      </c>
      <c r="J32" s="115">
        <v>966669</v>
      </c>
      <c r="K32" s="115">
        <v>1134290</v>
      </c>
      <c r="L32" s="115">
        <v>1359992</v>
      </c>
      <c r="M32" s="115">
        <v>1678728</v>
      </c>
      <c r="N32" s="115">
        <v>3232049</v>
      </c>
      <c r="O32" s="115">
        <v>3131375</v>
      </c>
      <c r="P32" s="115">
        <v>2927478</v>
      </c>
      <c r="Q32" s="115">
        <v>3017261</v>
      </c>
      <c r="R32" s="115">
        <v>3313859</v>
      </c>
      <c r="S32" s="115">
        <v>3826153</v>
      </c>
      <c r="T32" s="193">
        <v>4497718</v>
      </c>
      <c r="U32" s="194">
        <v>5910280</v>
      </c>
      <c r="V32" s="195">
        <v>6123743</v>
      </c>
      <c r="W32" s="195">
        <v>4440745</v>
      </c>
      <c r="X32" s="195">
        <v>4823572</v>
      </c>
      <c r="Y32" s="195"/>
      <c r="Z32" s="195"/>
      <c r="AA32" s="207">
        <v>6040973</v>
      </c>
      <c r="AB32" s="207">
        <v>7036776</v>
      </c>
      <c r="AC32" s="197">
        <f t="shared" si="13"/>
        <v>15</v>
      </c>
      <c r="AD32" s="197">
        <f t="shared" si="13"/>
        <v>15</v>
      </c>
      <c r="AE32" s="197">
        <f t="shared" si="13"/>
        <v>17</v>
      </c>
      <c r="AF32" s="197">
        <f t="shared" si="13"/>
        <v>17</v>
      </c>
      <c r="AG32" s="197">
        <f t="shared" si="13"/>
        <v>25</v>
      </c>
      <c r="AH32" s="197">
        <f t="shared" si="13"/>
        <v>26</v>
      </c>
      <c r="AI32" s="197">
        <f t="shared" si="13"/>
        <v>25</v>
      </c>
      <c r="AJ32" s="197">
        <f t="shared" si="13"/>
        <v>25</v>
      </c>
      <c r="AK32" s="197">
        <f t="shared" si="13"/>
        <v>24</v>
      </c>
      <c r="AL32" s="197">
        <f t="shared" si="13"/>
        <v>22</v>
      </c>
      <c r="AM32" s="197">
        <f t="shared" si="13"/>
        <v>18</v>
      </c>
      <c r="AN32" s="197">
        <f t="shared" si="13"/>
        <v>19</v>
      </c>
      <c r="AO32" s="197">
        <f t="shared" si="13"/>
        <v>18</v>
      </c>
      <c r="AP32" s="197">
        <f t="shared" si="13"/>
        <v>17</v>
      </c>
      <c r="AQ32" s="197">
        <f t="shared" si="13"/>
        <v>17</v>
      </c>
      <c r="AR32" s="197">
        <f t="shared" si="13"/>
        <v>17</v>
      </c>
      <c r="AS32" s="197">
        <f t="shared" si="14"/>
        <v>17</v>
      </c>
      <c r="AT32" s="197">
        <f t="shared" si="14"/>
        <v>16</v>
      </c>
      <c r="AU32" s="197">
        <f t="shared" si="14"/>
        <v>16</v>
      </c>
      <c r="AV32" s="197">
        <f t="shared" si="14"/>
        <v>15</v>
      </c>
      <c r="AW32" s="197">
        <f t="shared" si="14"/>
        <v>15</v>
      </c>
      <c r="AX32" s="197" t="str">
        <f t="shared" si="14"/>
        <v>NA</v>
      </c>
      <c r="AY32" s="197" t="str">
        <f t="shared" si="14"/>
        <v>NA</v>
      </c>
      <c r="AZ32" s="197">
        <f t="shared" si="15"/>
        <v>15</v>
      </c>
      <c r="BA32" s="197">
        <f t="shared" si="15"/>
        <v>15</v>
      </c>
    </row>
    <row r="33" spans="1:53" ht="15" customHeight="1" x14ac:dyDescent="0.25">
      <c r="A33" s="54" t="s">
        <v>478</v>
      </c>
      <c r="B33" s="82" t="s">
        <v>914</v>
      </c>
      <c r="C33" s="81" t="s">
        <v>1129</v>
      </c>
      <c r="D33" s="115">
        <v>1153875</v>
      </c>
      <c r="E33" s="115">
        <v>1289630</v>
      </c>
      <c r="F33" s="115">
        <v>1658216</v>
      </c>
      <c r="G33" s="115">
        <v>1763518</v>
      </c>
      <c r="H33" s="115">
        <v>1691166</v>
      </c>
      <c r="I33" s="115">
        <v>2232188</v>
      </c>
      <c r="J33" s="115">
        <v>3013112</v>
      </c>
      <c r="K33" s="115">
        <v>4273543</v>
      </c>
      <c r="L33" s="115">
        <v>5104801</v>
      </c>
      <c r="M33" s="115">
        <v>4475755</v>
      </c>
      <c r="N33" s="115">
        <v>5028407</v>
      </c>
      <c r="O33" s="115">
        <v>4315872</v>
      </c>
      <c r="P33" s="115">
        <v>4551873</v>
      </c>
      <c r="Q33" s="115">
        <v>4019766</v>
      </c>
      <c r="R33" s="115">
        <v>4535587</v>
      </c>
      <c r="S33" s="115">
        <v>4376272</v>
      </c>
      <c r="T33" s="193">
        <v>4870019</v>
      </c>
      <c r="U33" s="194">
        <v>5561743</v>
      </c>
      <c r="V33" s="195">
        <v>5472528</v>
      </c>
      <c r="W33" s="195">
        <v>4328436</v>
      </c>
      <c r="X33" s="195">
        <v>4694260</v>
      </c>
      <c r="Y33" s="195"/>
      <c r="Z33" s="195"/>
      <c r="AA33" s="207">
        <v>5816046</v>
      </c>
      <c r="AB33" s="207">
        <v>6681479</v>
      </c>
      <c r="AC33" s="197">
        <f t="shared" si="13"/>
        <v>10</v>
      </c>
      <c r="AD33" s="197">
        <f t="shared" si="13"/>
        <v>10</v>
      </c>
      <c r="AE33" s="197">
        <f t="shared" si="13"/>
        <v>7</v>
      </c>
      <c r="AF33" s="197">
        <f t="shared" si="13"/>
        <v>9</v>
      </c>
      <c r="AG33" s="197">
        <f t="shared" si="13"/>
        <v>12</v>
      </c>
      <c r="AH33" s="197">
        <f t="shared" si="13"/>
        <v>6</v>
      </c>
      <c r="AI33" s="197">
        <f t="shared" si="13"/>
        <v>6</v>
      </c>
      <c r="AJ33" s="197">
        <f t="shared" si="13"/>
        <v>6</v>
      </c>
      <c r="AK33" s="197">
        <f t="shared" si="13"/>
        <v>5</v>
      </c>
      <c r="AL33" s="197">
        <f t="shared" si="13"/>
        <v>6</v>
      </c>
      <c r="AM33" s="197">
        <f t="shared" si="13"/>
        <v>8</v>
      </c>
      <c r="AN33" s="197">
        <f t="shared" si="13"/>
        <v>9</v>
      </c>
      <c r="AO33" s="197">
        <f t="shared" si="13"/>
        <v>8</v>
      </c>
      <c r="AP33" s="197">
        <f t="shared" si="13"/>
        <v>10</v>
      </c>
      <c r="AQ33" s="197">
        <f t="shared" si="13"/>
        <v>9</v>
      </c>
      <c r="AR33" s="197">
        <f t="shared" si="13"/>
        <v>12</v>
      </c>
      <c r="AS33" s="197">
        <f t="shared" si="14"/>
        <v>14</v>
      </c>
      <c r="AT33" s="197">
        <f t="shared" si="14"/>
        <v>18</v>
      </c>
      <c r="AU33" s="197">
        <f t="shared" si="14"/>
        <v>17</v>
      </c>
      <c r="AV33" s="197">
        <f t="shared" si="14"/>
        <v>16</v>
      </c>
      <c r="AW33" s="197">
        <f t="shared" si="14"/>
        <v>16</v>
      </c>
      <c r="AX33" s="197" t="str">
        <f t="shared" si="14"/>
        <v>NA</v>
      </c>
      <c r="AY33" s="197" t="str">
        <f t="shared" si="14"/>
        <v>NA</v>
      </c>
      <c r="AZ33" s="197">
        <f t="shared" si="15"/>
        <v>16</v>
      </c>
      <c r="BA33" s="197">
        <f t="shared" si="15"/>
        <v>16</v>
      </c>
    </row>
    <row r="34" spans="1:53" ht="15" customHeight="1" x14ac:dyDescent="0.25">
      <c r="A34" s="54" t="s">
        <v>843</v>
      </c>
      <c r="B34" s="82" t="s">
        <v>920</v>
      </c>
      <c r="C34" s="81" t="s">
        <v>1129</v>
      </c>
      <c r="D34" s="115">
        <v>487007</v>
      </c>
      <c r="E34" s="115">
        <v>507002</v>
      </c>
      <c r="F34" s="115">
        <v>556535</v>
      </c>
      <c r="G34" s="115">
        <v>722874</v>
      </c>
      <c r="H34" s="115">
        <v>724750</v>
      </c>
      <c r="I34" s="115">
        <v>823935</v>
      </c>
      <c r="J34" s="115">
        <v>937206</v>
      </c>
      <c r="K34" s="115">
        <v>1098539</v>
      </c>
      <c r="L34" s="115">
        <v>1227880</v>
      </c>
      <c r="M34" s="115">
        <v>1398068</v>
      </c>
      <c r="N34" s="115">
        <v>1738984</v>
      </c>
      <c r="O34" s="115">
        <v>1708199</v>
      </c>
      <c r="P34" s="115">
        <v>1686625</v>
      </c>
      <c r="Q34" s="115">
        <v>1800882</v>
      </c>
      <c r="R34" s="115">
        <v>2793225</v>
      </c>
      <c r="S34" s="115">
        <v>3219098</v>
      </c>
      <c r="T34" s="193">
        <v>3618172</v>
      </c>
      <c r="U34" s="194">
        <v>4370209</v>
      </c>
      <c r="V34" s="195">
        <v>3307928</v>
      </c>
      <c r="W34" s="195">
        <v>3577266</v>
      </c>
      <c r="X34" s="195">
        <v>3906823</v>
      </c>
      <c r="Y34" s="195"/>
      <c r="Z34" s="195"/>
      <c r="AA34" s="207">
        <v>5166660</v>
      </c>
      <c r="AB34" s="207">
        <v>5945952</v>
      </c>
      <c r="AC34" s="197">
        <f t="shared" si="13"/>
        <v>14</v>
      </c>
      <c r="AD34" s="197">
        <f t="shared" si="13"/>
        <v>14</v>
      </c>
      <c r="AE34" s="197">
        <f t="shared" si="13"/>
        <v>16</v>
      </c>
      <c r="AF34" s="197">
        <f t="shared" si="13"/>
        <v>16</v>
      </c>
      <c r="AG34" s="197">
        <f t="shared" si="13"/>
        <v>24</v>
      </c>
      <c r="AH34" s="197">
        <f t="shared" si="13"/>
        <v>25</v>
      </c>
      <c r="AI34" s="197">
        <f t="shared" si="13"/>
        <v>26</v>
      </c>
      <c r="AJ34" s="197">
        <f t="shared" si="13"/>
        <v>26</v>
      </c>
      <c r="AK34" s="197">
        <f t="shared" si="13"/>
        <v>26</v>
      </c>
      <c r="AL34" s="197">
        <f t="shared" si="13"/>
        <v>26</v>
      </c>
      <c r="AM34" s="197">
        <f t="shared" si="13"/>
        <v>25</v>
      </c>
      <c r="AN34" s="197">
        <f t="shared" si="13"/>
        <v>25</v>
      </c>
      <c r="AO34" s="197">
        <f t="shared" si="13"/>
        <v>25</v>
      </c>
      <c r="AP34" s="197">
        <f t="shared" si="13"/>
        <v>24</v>
      </c>
      <c r="AQ34" s="197">
        <f t="shared" si="13"/>
        <v>21</v>
      </c>
      <c r="AR34" s="197">
        <f t="shared" si="13"/>
        <v>21</v>
      </c>
      <c r="AS34" s="197">
        <f t="shared" si="14"/>
        <v>21</v>
      </c>
      <c r="AT34" s="197">
        <f t="shared" si="14"/>
        <v>21</v>
      </c>
      <c r="AU34" s="197">
        <f t="shared" si="14"/>
        <v>24</v>
      </c>
      <c r="AV34" s="197">
        <f t="shared" si="14"/>
        <v>20</v>
      </c>
      <c r="AW34" s="197">
        <f t="shared" si="14"/>
        <v>19</v>
      </c>
      <c r="AX34" s="197" t="str">
        <f t="shared" si="14"/>
        <v>NA</v>
      </c>
      <c r="AY34" s="197" t="str">
        <f t="shared" si="14"/>
        <v>NA</v>
      </c>
      <c r="AZ34" s="197">
        <f t="shared" si="15"/>
        <v>19</v>
      </c>
      <c r="BA34" s="197">
        <f t="shared" si="15"/>
        <v>18</v>
      </c>
    </row>
    <row r="35" spans="1:53" ht="15" customHeight="1" x14ac:dyDescent="0.25">
      <c r="A35" s="54" t="s">
        <v>12</v>
      </c>
      <c r="B35" s="82" t="s">
        <v>910</v>
      </c>
      <c r="C35" s="81" t="s">
        <v>1129</v>
      </c>
      <c r="D35" s="115">
        <v>1068633</v>
      </c>
      <c r="E35" s="115">
        <v>1140044</v>
      </c>
      <c r="F35" s="115">
        <v>1254411</v>
      </c>
      <c r="G35" s="115">
        <v>1302576</v>
      </c>
      <c r="H35" s="115">
        <v>1278524</v>
      </c>
      <c r="I35" s="115">
        <v>1529982</v>
      </c>
      <c r="J35" s="115">
        <v>1850312</v>
      </c>
      <c r="K35" s="115">
        <v>2321757</v>
      </c>
      <c r="L35" s="115">
        <v>2790627</v>
      </c>
      <c r="M35" s="115">
        <v>2936622</v>
      </c>
      <c r="N35" s="115">
        <v>3372458</v>
      </c>
      <c r="O35" s="115">
        <v>3243033</v>
      </c>
      <c r="P35" s="115">
        <v>2939804</v>
      </c>
      <c r="Q35" s="115">
        <v>2937649</v>
      </c>
      <c r="R35" s="115">
        <v>3302455</v>
      </c>
      <c r="S35" s="115">
        <v>3611127</v>
      </c>
      <c r="T35" s="193">
        <v>3986664</v>
      </c>
      <c r="U35" s="194">
        <v>4669544</v>
      </c>
      <c r="V35" s="195">
        <v>4610164</v>
      </c>
      <c r="W35" s="195">
        <v>3612884</v>
      </c>
      <c r="X35" s="195">
        <v>3786548</v>
      </c>
      <c r="Y35" s="195"/>
      <c r="Z35" s="195"/>
      <c r="AA35" s="207">
        <v>4836728</v>
      </c>
      <c r="AB35" s="207">
        <v>5527693</v>
      </c>
      <c r="AC35" s="197">
        <f t="shared" si="13"/>
        <v>11</v>
      </c>
      <c r="AD35" s="197">
        <f t="shared" si="13"/>
        <v>11</v>
      </c>
      <c r="AE35" s="197">
        <f t="shared" si="13"/>
        <v>13</v>
      </c>
      <c r="AF35" s="197">
        <f t="shared" si="13"/>
        <v>13</v>
      </c>
      <c r="AG35" s="197">
        <f t="shared" si="13"/>
        <v>14</v>
      </c>
      <c r="AH35" s="197">
        <f t="shared" si="13"/>
        <v>14</v>
      </c>
      <c r="AI35" s="197">
        <f t="shared" si="13"/>
        <v>14</v>
      </c>
      <c r="AJ35" s="197">
        <f t="shared" si="13"/>
        <v>14</v>
      </c>
      <c r="AK35" s="197">
        <f t="shared" si="13"/>
        <v>14</v>
      </c>
      <c r="AL35" s="197">
        <f t="shared" si="13"/>
        <v>14</v>
      </c>
      <c r="AM35" s="197">
        <f t="shared" si="13"/>
        <v>16</v>
      </c>
      <c r="AN35" s="197">
        <f t="shared" si="13"/>
        <v>17</v>
      </c>
      <c r="AO35" s="197">
        <f t="shared" si="13"/>
        <v>17</v>
      </c>
      <c r="AP35" s="197">
        <f t="shared" si="13"/>
        <v>18</v>
      </c>
      <c r="AQ35" s="197">
        <f t="shared" si="13"/>
        <v>18</v>
      </c>
      <c r="AR35" s="197">
        <f t="shared" si="13"/>
        <v>20</v>
      </c>
      <c r="AS35" s="197">
        <f t="shared" si="14"/>
        <v>20</v>
      </c>
      <c r="AT35" s="197">
        <f t="shared" si="14"/>
        <v>20</v>
      </c>
      <c r="AU35" s="197">
        <f t="shared" si="14"/>
        <v>20</v>
      </c>
      <c r="AV35" s="197">
        <f t="shared" si="14"/>
        <v>19</v>
      </c>
      <c r="AW35" s="197">
        <f t="shared" si="14"/>
        <v>20</v>
      </c>
      <c r="AX35" s="197" t="str">
        <f t="shared" si="14"/>
        <v>NA</v>
      </c>
      <c r="AY35" s="197" t="str">
        <f t="shared" si="14"/>
        <v>NA</v>
      </c>
      <c r="AZ35" s="197">
        <f t="shared" si="15"/>
        <v>20</v>
      </c>
      <c r="BA35" s="197">
        <f t="shared" si="15"/>
        <v>20</v>
      </c>
    </row>
    <row r="36" spans="1:53" ht="15" customHeight="1" x14ac:dyDescent="0.25">
      <c r="A36" s="54" t="s">
        <v>13</v>
      </c>
      <c r="B36" s="82" t="s">
        <v>922</v>
      </c>
      <c r="C36" s="81" t="s">
        <v>1129</v>
      </c>
      <c r="D36" s="115">
        <v>603708</v>
      </c>
      <c r="E36" s="115">
        <v>613207</v>
      </c>
      <c r="F36" s="115">
        <v>668702</v>
      </c>
      <c r="G36" s="70">
        <f>((J36-F36)/4)+F36</f>
        <v>785280</v>
      </c>
      <c r="H36" s="70">
        <f>((K36-G36)/4)+G36</f>
        <v>923907</v>
      </c>
      <c r="I36" s="70">
        <f>((L36-H36)/4)+H36</f>
        <v>1077740.75</v>
      </c>
      <c r="J36" s="115">
        <v>1135014</v>
      </c>
      <c r="K36" s="115">
        <v>1339788</v>
      </c>
      <c r="L36" s="115">
        <v>1539242</v>
      </c>
      <c r="M36" s="115">
        <v>1831766</v>
      </c>
      <c r="N36" s="115">
        <v>2314935</v>
      </c>
      <c r="O36" s="115">
        <v>2159614</v>
      </c>
      <c r="P36" s="115">
        <v>2019612</v>
      </c>
      <c r="Q36" s="115">
        <v>2019139</v>
      </c>
      <c r="R36" s="115">
        <v>2296262</v>
      </c>
      <c r="S36" s="115">
        <v>2628437</v>
      </c>
      <c r="T36" s="193">
        <v>2946392</v>
      </c>
      <c r="U36" s="194">
        <v>3519753</v>
      </c>
      <c r="V36" s="195">
        <v>3495439</v>
      </c>
      <c r="W36" s="195">
        <v>2867541</v>
      </c>
      <c r="X36" s="195">
        <v>3044000</v>
      </c>
      <c r="Y36" s="195"/>
      <c r="Z36" s="195"/>
      <c r="AA36" s="207">
        <v>3673434</v>
      </c>
      <c r="AB36" s="207">
        <v>4086040</v>
      </c>
      <c r="AC36" s="197">
        <f t="shared" si="13"/>
        <v>12</v>
      </c>
      <c r="AD36" s="197">
        <f t="shared" si="13"/>
        <v>12</v>
      </c>
      <c r="AE36" s="197">
        <f t="shared" si="13"/>
        <v>14</v>
      </c>
      <c r="AF36" s="197">
        <f t="shared" si="13"/>
        <v>14</v>
      </c>
      <c r="AG36" s="197">
        <f t="shared" si="13"/>
        <v>19</v>
      </c>
      <c r="AH36" s="197">
        <f t="shared" si="13"/>
        <v>19</v>
      </c>
      <c r="AI36" s="197">
        <f t="shared" si="13"/>
        <v>20</v>
      </c>
      <c r="AJ36" s="197">
        <f t="shared" si="13"/>
        <v>20</v>
      </c>
      <c r="AK36" s="197">
        <f t="shared" si="13"/>
        <v>20</v>
      </c>
      <c r="AL36" s="197">
        <f t="shared" si="13"/>
        <v>20</v>
      </c>
      <c r="AM36" s="197">
        <f t="shared" si="13"/>
        <v>22</v>
      </c>
      <c r="AN36" s="197">
        <f t="shared" si="13"/>
        <v>22</v>
      </c>
      <c r="AO36" s="197">
        <f t="shared" si="13"/>
        <v>23</v>
      </c>
      <c r="AP36" s="197">
        <f t="shared" si="13"/>
        <v>23</v>
      </c>
      <c r="AQ36" s="197">
        <f t="shared" si="13"/>
        <v>24</v>
      </c>
      <c r="AR36" s="197">
        <f t="shared" si="13"/>
        <v>24</v>
      </c>
      <c r="AS36" s="197">
        <f t="shared" si="14"/>
        <v>24</v>
      </c>
      <c r="AT36" s="197">
        <f t="shared" si="14"/>
        <v>24</v>
      </c>
      <c r="AU36" s="197">
        <f t="shared" si="14"/>
        <v>23</v>
      </c>
      <c r="AV36" s="197">
        <f t="shared" si="14"/>
        <v>21</v>
      </c>
      <c r="AW36" s="197">
        <f t="shared" si="14"/>
        <v>21</v>
      </c>
      <c r="AX36" s="197" t="str">
        <f t="shared" si="14"/>
        <v>NA</v>
      </c>
      <c r="AY36" s="197" t="str">
        <f t="shared" si="14"/>
        <v>NA</v>
      </c>
      <c r="AZ36" s="197">
        <f t="shared" si="15"/>
        <v>23</v>
      </c>
      <c r="BA36" s="197">
        <f t="shared" si="15"/>
        <v>23</v>
      </c>
    </row>
    <row r="37" spans="1:53" ht="15" customHeight="1" x14ac:dyDescent="0.25">
      <c r="A37" s="54" t="s">
        <v>14</v>
      </c>
      <c r="B37" s="82" t="s">
        <v>923</v>
      </c>
      <c r="C37" s="81" t="s">
        <v>1129</v>
      </c>
      <c r="D37" s="115">
        <v>560478</v>
      </c>
      <c r="E37" s="115">
        <v>561433</v>
      </c>
      <c r="F37" s="115">
        <v>639308</v>
      </c>
      <c r="G37" s="115">
        <v>725035</v>
      </c>
      <c r="H37" s="115">
        <v>740864</v>
      </c>
      <c r="I37" s="115">
        <v>838220</v>
      </c>
      <c r="J37" s="115">
        <v>982618</v>
      </c>
      <c r="K37" s="115">
        <v>1156598</v>
      </c>
      <c r="L37" s="115">
        <v>1373155</v>
      </c>
      <c r="M37" s="115">
        <v>1520793</v>
      </c>
      <c r="N37" s="115">
        <v>1825212</v>
      </c>
      <c r="O37" s="115">
        <v>1822713</v>
      </c>
      <c r="P37" s="115">
        <v>1695150</v>
      </c>
      <c r="Q37" s="115">
        <v>1714541</v>
      </c>
      <c r="R37" s="115">
        <v>2055542</v>
      </c>
      <c r="S37" s="115">
        <v>2176909</v>
      </c>
      <c r="T37" s="193">
        <v>2350749</v>
      </c>
      <c r="U37" s="194">
        <v>2800377</v>
      </c>
      <c r="V37" s="195">
        <v>2524575</v>
      </c>
      <c r="W37" s="195">
        <v>1976899</v>
      </c>
      <c r="X37" s="195">
        <v>2219925</v>
      </c>
      <c r="Y37" s="195"/>
      <c r="Z37" s="195"/>
      <c r="AA37" s="208">
        <v>2987298</v>
      </c>
      <c r="AB37" s="208">
        <v>3451947</v>
      </c>
      <c r="AC37" s="197">
        <f t="shared" si="13"/>
        <v>13</v>
      </c>
      <c r="AD37" s="197">
        <f t="shared" si="13"/>
        <v>13</v>
      </c>
      <c r="AE37" s="197">
        <f t="shared" si="13"/>
        <v>15</v>
      </c>
      <c r="AF37" s="197">
        <f t="shared" si="13"/>
        <v>15</v>
      </c>
      <c r="AG37" s="197">
        <f t="shared" si="13"/>
        <v>23</v>
      </c>
      <c r="AH37" s="197">
        <f t="shared" si="13"/>
        <v>24</v>
      </c>
      <c r="AI37" s="197">
        <f t="shared" si="13"/>
        <v>24</v>
      </c>
      <c r="AJ37" s="197">
        <f t="shared" si="13"/>
        <v>24</v>
      </c>
      <c r="AK37" s="197">
        <f t="shared" si="13"/>
        <v>23</v>
      </c>
      <c r="AL37" s="197">
        <f t="shared" si="13"/>
        <v>24</v>
      </c>
      <c r="AM37" s="197">
        <f t="shared" si="13"/>
        <v>24</v>
      </c>
      <c r="AN37" s="197">
        <f t="shared" si="13"/>
        <v>24</v>
      </c>
      <c r="AO37" s="197">
        <f t="shared" si="13"/>
        <v>24</v>
      </c>
      <c r="AP37" s="197">
        <f t="shared" si="13"/>
        <v>25</v>
      </c>
      <c r="AQ37" s="197">
        <f t="shared" si="13"/>
        <v>25</v>
      </c>
      <c r="AR37" s="197">
        <f t="shared" ref="AR37:AR46" si="16">IF(S37&gt;0,RANK(S37,S$22:S$1170),"NA")</f>
        <v>25</v>
      </c>
      <c r="AS37" s="197">
        <f t="shared" si="14"/>
        <v>25</v>
      </c>
      <c r="AT37" s="197">
        <f t="shared" si="14"/>
        <v>26</v>
      </c>
      <c r="AU37" s="197">
        <f t="shared" si="14"/>
        <v>26</v>
      </c>
      <c r="AV37" s="197">
        <f t="shared" si="14"/>
        <v>27</v>
      </c>
      <c r="AW37" s="197">
        <f t="shared" si="14"/>
        <v>25</v>
      </c>
      <c r="AX37" s="197" t="str">
        <f t="shared" si="14"/>
        <v>NA</v>
      </c>
      <c r="AY37" s="197" t="str">
        <f t="shared" si="14"/>
        <v>NA</v>
      </c>
      <c r="AZ37" s="197">
        <f t="shared" si="15"/>
        <v>25</v>
      </c>
      <c r="BA37" s="197">
        <f t="shared" si="15"/>
        <v>26</v>
      </c>
    </row>
    <row r="38" spans="1:53" ht="15" customHeight="1" x14ac:dyDescent="0.25">
      <c r="A38" s="54" t="s">
        <v>2235</v>
      </c>
      <c r="B38" s="82" t="s">
        <v>918</v>
      </c>
      <c r="C38" s="81" t="s">
        <v>1129</v>
      </c>
      <c r="H38" s="115">
        <v>231789</v>
      </c>
      <c r="I38" s="115">
        <v>264571</v>
      </c>
      <c r="J38" s="115">
        <v>596841</v>
      </c>
      <c r="K38" s="115">
        <v>719900</v>
      </c>
      <c r="L38" s="115">
        <v>847420</v>
      </c>
      <c r="M38" s="115">
        <v>925746</v>
      </c>
      <c r="N38" s="115">
        <v>1105254</v>
      </c>
      <c r="O38" s="115">
        <v>1045750</v>
      </c>
      <c r="P38" s="115">
        <v>1070772</v>
      </c>
      <c r="Q38" s="115">
        <v>1097418</v>
      </c>
      <c r="R38" s="115">
        <v>1317211</v>
      </c>
      <c r="S38" s="193">
        <v>973920</v>
      </c>
      <c r="T38" s="194">
        <v>1638601</v>
      </c>
      <c r="U38" s="194">
        <v>2164444</v>
      </c>
      <c r="V38" s="195">
        <v>2353191</v>
      </c>
      <c r="W38" s="195">
        <v>1905081</v>
      </c>
      <c r="X38" s="195">
        <v>1979222</v>
      </c>
      <c r="Y38" s="195"/>
      <c r="Z38" s="195"/>
      <c r="AA38" s="207">
        <v>2381151</v>
      </c>
      <c r="AB38" s="207">
        <v>2695663</v>
      </c>
      <c r="AC38" s="197" t="str">
        <f t="shared" ref="AC38:AQ46" si="17">IF(D38&gt;0,RANK(D38,D$22:D$1170),"NA")</f>
        <v>NA</v>
      </c>
      <c r="AD38" s="197" t="str">
        <f t="shared" si="17"/>
        <v>NA</v>
      </c>
      <c r="AE38" s="197" t="str">
        <f t="shared" si="17"/>
        <v>NA</v>
      </c>
      <c r="AF38" s="197" t="str">
        <f t="shared" si="17"/>
        <v>NA</v>
      </c>
      <c r="AG38" s="197">
        <f t="shared" si="17"/>
        <v>83</v>
      </c>
      <c r="AH38" s="197">
        <f t="shared" si="17"/>
        <v>83</v>
      </c>
      <c r="AI38" s="197">
        <f t="shared" si="17"/>
        <v>37</v>
      </c>
      <c r="AJ38" s="197">
        <f t="shared" si="17"/>
        <v>38</v>
      </c>
      <c r="AK38" s="197">
        <f t="shared" si="17"/>
        <v>38</v>
      </c>
      <c r="AL38" s="197">
        <f t="shared" si="17"/>
        <v>37</v>
      </c>
      <c r="AM38" s="197">
        <f t="shared" si="17"/>
        <v>38</v>
      </c>
      <c r="AN38" s="197">
        <f t="shared" si="17"/>
        <v>42</v>
      </c>
      <c r="AO38" s="197">
        <f t="shared" si="17"/>
        <v>39</v>
      </c>
      <c r="AP38" s="197">
        <f t="shared" si="17"/>
        <v>37</v>
      </c>
      <c r="AQ38" s="197">
        <f t="shared" si="17"/>
        <v>33</v>
      </c>
      <c r="AR38" s="197">
        <f t="shared" si="16"/>
        <v>57</v>
      </c>
      <c r="AS38" s="197">
        <f t="shared" si="14"/>
        <v>34</v>
      </c>
      <c r="AT38" s="197">
        <f t="shared" si="14"/>
        <v>31</v>
      </c>
      <c r="AU38" s="197">
        <f t="shared" si="14"/>
        <v>29</v>
      </c>
      <c r="AV38" s="197">
        <f t="shared" si="14"/>
        <v>28</v>
      </c>
      <c r="AW38" s="197">
        <f t="shared" si="14"/>
        <v>29</v>
      </c>
      <c r="AX38" s="197" t="str">
        <f t="shared" si="14"/>
        <v>NA</v>
      </c>
      <c r="AY38" s="197" t="str">
        <f t="shared" si="14"/>
        <v>NA</v>
      </c>
      <c r="AZ38" s="197">
        <f t="shared" si="15"/>
        <v>31</v>
      </c>
      <c r="BA38" s="197">
        <f t="shared" si="15"/>
        <v>32</v>
      </c>
    </row>
    <row r="39" spans="1:53" ht="15" customHeight="1" x14ac:dyDescent="0.25">
      <c r="A39" s="54" t="s">
        <v>15</v>
      </c>
      <c r="B39" s="82" t="s">
        <v>920</v>
      </c>
      <c r="C39" s="81" t="s">
        <v>1129</v>
      </c>
      <c r="D39" s="115">
        <v>280567</v>
      </c>
      <c r="E39" s="115">
        <v>297478</v>
      </c>
      <c r="F39" s="115">
        <v>328572</v>
      </c>
      <c r="G39" s="115">
        <v>372436</v>
      </c>
      <c r="H39" s="115">
        <v>402620</v>
      </c>
      <c r="I39" s="115">
        <v>443885</v>
      </c>
      <c r="J39" s="115">
        <v>551542</v>
      </c>
      <c r="K39" s="115">
        <v>672672</v>
      </c>
      <c r="L39" s="115">
        <v>752309</v>
      </c>
      <c r="M39" s="115">
        <v>803252</v>
      </c>
      <c r="N39" s="115">
        <v>1068708</v>
      </c>
      <c r="O39" s="115">
        <v>1122055</v>
      </c>
      <c r="P39" s="115">
        <v>998201</v>
      </c>
      <c r="Q39" s="115">
        <v>996710</v>
      </c>
      <c r="R39" s="115">
        <v>1103465</v>
      </c>
      <c r="S39" s="115">
        <v>1207573</v>
      </c>
      <c r="T39" s="193">
        <v>1380439</v>
      </c>
      <c r="U39" s="194">
        <v>1654988</v>
      </c>
      <c r="V39" s="195">
        <v>1704350</v>
      </c>
      <c r="W39" s="195">
        <v>1417214</v>
      </c>
      <c r="X39" s="195">
        <v>1614871</v>
      </c>
      <c r="Y39" s="195"/>
      <c r="Z39" s="195"/>
      <c r="AA39" s="207">
        <v>2023357</v>
      </c>
      <c r="AB39" s="207">
        <v>2313305</v>
      </c>
      <c r="AC39" s="197">
        <f t="shared" si="17"/>
        <v>22</v>
      </c>
      <c r="AD39" s="197">
        <f t="shared" si="17"/>
        <v>22</v>
      </c>
      <c r="AE39" s="197">
        <f t="shared" si="17"/>
        <v>23</v>
      </c>
      <c r="AF39" s="197">
        <f t="shared" si="17"/>
        <v>22</v>
      </c>
      <c r="AG39" s="197">
        <f t="shared" si="17"/>
        <v>45</v>
      </c>
      <c r="AH39" s="197">
        <f t="shared" si="17"/>
        <v>47</v>
      </c>
      <c r="AI39" s="197">
        <f t="shared" si="17"/>
        <v>44</v>
      </c>
      <c r="AJ39" s="197">
        <f t="shared" si="17"/>
        <v>44</v>
      </c>
      <c r="AK39" s="197">
        <f t="shared" si="17"/>
        <v>50</v>
      </c>
      <c r="AL39" s="197">
        <f t="shared" si="17"/>
        <v>50</v>
      </c>
      <c r="AM39" s="197">
        <f t="shared" si="17"/>
        <v>40</v>
      </c>
      <c r="AN39" s="197">
        <f t="shared" si="17"/>
        <v>36</v>
      </c>
      <c r="AO39" s="197">
        <f t="shared" si="17"/>
        <v>43</v>
      </c>
      <c r="AP39" s="197">
        <f t="shared" si="17"/>
        <v>42</v>
      </c>
      <c r="AQ39" s="197">
        <f t="shared" si="17"/>
        <v>45</v>
      </c>
      <c r="AR39" s="197">
        <f t="shared" si="16"/>
        <v>43</v>
      </c>
      <c r="AS39" s="197">
        <f t="shared" si="14"/>
        <v>44</v>
      </c>
      <c r="AT39" s="197">
        <f t="shared" si="14"/>
        <v>45</v>
      </c>
      <c r="AU39" s="197">
        <f t="shared" si="14"/>
        <v>42</v>
      </c>
      <c r="AV39" s="197">
        <f t="shared" si="14"/>
        <v>35</v>
      </c>
      <c r="AW39" s="197">
        <f t="shared" si="14"/>
        <v>34</v>
      </c>
      <c r="AX39" s="197" t="str">
        <f t="shared" si="14"/>
        <v>NA</v>
      </c>
      <c r="AY39" s="197" t="str">
        <f t="shared" si="14"/>
        <v>NA</v>
      </c>
      <c r="AZ39" s="197">
        <f t="shared" si="15"/>
        <v>34</v>
      </c>
      <c r="BA39" s="197">
        <f t="shared" si="15"/>
        <v>35</v>
      </c>
    </row>
    <row r="40" spans="1:53" ht="15" customHeight="1" x14ac:dyDescent="0.25">
      <c r="A40" s="49" t="s">
        <v>2234</v>
      </c>
      <c r="B40" s="49" t="s">
        <v>914</v>
      </c>
      <c r="C40" s="81" t="s">
        <v>1129</v>
      </c>
      <c r="E40" s="115">
        <v>180568</v>
      </c>
      <c r="F40" s="115">
        <v>208581</v>
      </c>
      <c r="G40" s="115" t="s">
        <v>2163</v>
      </c>
      <c r="H40" s="115">
        <v>272685</v>
      </c>
      <c r="I40" s="115">
        <v>335516</v>
      </c>
      <c r="J40" s="115">
        <v>421778</v>
      </c>
      <c r="K40" s="115">
        <v>843400</v>
      </c>
      <c r="L40" s="115">
        <v>1057110</v>
      </c>
      <c r="M40" s="115">
        <v>948600</v>
      </c>
      <c r="N40" s="115">
        <v>1141666</v>
      </c>
      <c r="O40" s="115">
        <v>1093622</v>
      </c>
      <c r="P40" s="115">
        <v>1073443</v>
      </c>
      <c r="Q40" s="115">
        <v>1021567</v>
      </c>
      <c r="R40" s="115">
        <v>1117634</v>
      </c>
      <c r="S40" s="115">
        <v>1206852</v>
      </c>
      <c r="T40" s="115">
        <v>1324420</v>
      </c>
      <c r="U40" s="194">
        <v>1608682</v>
      </c>
      <c r="V40" s="195">
        <v>1593824</v>
      </c>
      <c r="W40" s="195">
        <v>1235688</v>
      </c>
      <c r="X40" s="195">
        <v>1386634</v>
      </c>
      <c r="Y40" s="195"/>
      <c r="Z40" s="195"/>
      <c r="AA40" s="207">
        <v>1714876</v>
      </c>
      <c r="AB40" s="207">
        <v>1889014</v>
      </c>
      <c r="AC40" s="197" t="str">
        <f t="shared" si="17"/>
        <v>NA</v>
      </c>
      <c r="AD40" s="197">
        <f t="shared" si="17"/>
        <v>28</v>
      </c>
      <c r="AE40" s="197">
        <f t="shared" si="17"/>
        <v>27</v>
      </c>
      <c r="AF40" s="197" t="e">
        <f t="shared" si="17"/>
        <v>#VALUE!</v>
      </c>
      <c r="AG40" s="197">
        <f t="shared" si="17"/>
        <v>75</v>
      </c>
      <c r="AH40" s="197">
        <f t="shared" si="17"/>
        <v>71</v>
      </c>
      <c r="AI40" s="197">
        <f t="shared" si="17"/>
        <v>66</v>
      </c>
      <c r="AJ40" s="197">
        <f t="shared" si="17"/>
        <v>33</v>
      </c>
      <c r="AK40" s="197">
        <f t="shared" si="17"/>
        <v>31</v>
      </c>
      <c r="AL40" s="197">
        <f t="shared" si="17"/>
        <v>36</v>
      </c>
      <c r="AM40" s="197">
        <f t="shared" si="17"/>
        <v>37</v>
      </c>
      <c r="AN40" s="197">
        <f t="shared" si="17"/>
        <v>40</v>
      </c>
      <c r="AO40" s="197">
        <f t="shared" si="17"/>
        <v>38</v>
      </c>
      <c r="AP40" s="197">
        <f t="shared" si="17"/>
        <v>41</v>
      </c>
      <c r="AQ40" s="197">
        <f t="shared" si="17"/>
        <v>44</v>
      </c>
      <c r="AR40" s="197">
        <f t="shared" si="16"/>
        <v>44</v>
      </c>
      <c r="AS40" s="197">
        <f t="shared" si="14"/>
        <v>47</v>
      </c>
      <c r="AT40" s="197">
        <f t="shared" si="14"/>
        <v>46</v>
      </c>
      <c r="AU40" s="197">
        <f t="shared" si="14"/>
        <v>46</v>
      </c>
      <c r="AV40" s="197">
        <f t="shared" si="14"/>
        <v>45</v>
      </c>
      <c r="AW40" s="197">
        <f t="shared" si="14"/>
        <v>42</v>
      </c>
      <c r="AX40" s="197" t="str">
        <f t="shared" si="14"/>
        <v>NA</v>
      </c>
      <c r="AY40" s="197" t="str">
        <f t="shared" si="14"/>
        <v>NA</v>
      </c>
      <c r="AZ40" s="197">
        <f t="shared" si="15"/>
        <v>45</v>
      </c>
      <c r="BA40" s="197">
        <f t="shared" si="15"/>
        <v>46</v>
      </c>
    </row>
    <row r="41" spans="1:53" ht="15" customHeight="1" x14ac:dyDescent="0.25">
      <c r="A41" s="54" t="s">
        <v>1071</v>
      </c>
      <c r="B41" s="82" t="s">
        <v>935</v>
      </c>
      <c r="C41" s="81" t="s">
        <v>1129</v>
      </c>
      <c r="D41" s="115">
        <v>218559</v>
      </c>
      <c r="E41" s="115">
        <v>224854</v>
      </c>
      <c r="F41" s="115">
        <v>233708</v>
      </c>
      <c r="G41" s="115">
        <v>280417</v>
      </c>
      <c r="H41" s="115">
        <v>283656</v>
      </c>
      <c r="I41" s="115">
        <v>334801</v>
      </c>
      <c r="J41" s="115">
        <v>392458</v>
      </c>
      <c r="K41" s="115">
        <v>400582</v>
      </c>
      <c r="L41" s="115">
        <v>502141</v>
      </c>
      <c r="M41" s="115">
        <v>601813</v>
      </c>
      <c r="N41" s="115">
        <v>681370</v>
      </c>
      <c r="O41" s="115">
        <v>635143</v>
      </c>
      <c r="P41" s="115">
        <v>583407</v>
      </c>
      <c r="Q41" s="115">
        <v>585695</v>
      </c>
      <c r="R41" s="115">
        <v>738299</v>
      </c>
      <c r="S41" s="115">
        <v>835698</v>
      </c>
      <c r="T41" s="193">
        <v>996245</v>
      </c>
      <c r="U41" s="194">
        <v>1219026</v>
      </c>
      <c r="V41" s="195">
        <v>1250603</v>
      </c>
      <c r="W41" s="195">
        <v>1010590</v>
      </c>
      <c r="X41" s="195">
        <v>1104573</v>
      </c>
      <c r="Y41" s="195"/>
      <c r="Z41" s="195"/>
      <c r="AA41" s="207">
        <v>1359643</v>
      </c>
      <c r="AB41" s="207">
        <v>1519522</v>
      </c>
      <c r="AC41" s="197">
        <f t="shared" si="17"/>
        <v>25</v>
      </c>
      <c r="AD41" s="197">
        <f t="shared" si="17"/>
        <v>25</v>
      </c>
      <c r="AE41" s="197">
        <f t="shared" si="17"/>
        <v>26</v>
      </c>
      <c r="AF41" s="197">
        <f t="shared" si="17"/>
        <v>27</v>
      </c>
      <c r="AG41" s="197">
        <f t="shared" si="17"/>
        <v>73</v>
      </c>
      <c r="AH41" s="197">
        <f t="shared" si="17"/>
        <v>72</v>
      </c>
      <c r="AI41" s="197">
        <f t="shared" si="17"/>
        <v>72</v>
      </c>
      <c r="AJ41" s="197">
        <f t="shared" si="17"/>
        <v>80</v>
      </c>
      <c r="AK41" s="197">
        <f t="shared" si="17"/>
        <v>76</v>
      </c>
      <c r="AL41" s="197">
        <f t="shared" si="17"/>
        <v>73</v>
      </c>
      <c r="AM41" s="197">
        <f t="shared" si="17"/>
        <v>72</v>
      </c>
      <c r="AN41" s="197">
        <f t="shared" si="17"/>
        <v>74</v>
      </c>
      <c r="AO41" s="197">
        <f t="shared" si="17"/>
        <v>78</v>
      </c>
      <c r="AP41" s="197">
        <f t="shared" si="17"/>
        <v>80</v>
      </c>
      <c r="AQ41" s="197">
        <f t="shared" si="17"/>
        <v>69</v>
      </c>
      <c r="AR41" s="197">
        <f t="shared" si="16"/>
        <v>67</v>
      </c>
      <c r="AS41" s="197">
        <f t="shared" si="14"/>
        <v>63</v>
      </c>
      <c r="AT41" s="197">
        <f t="shared" si="14"/>
        <v>61</v>
      </c>
      <c r="AU41" s="197">
        <f t="shared" si="14"/>
        <v>58</v>
      </c>
      <c r="AV41" s="197">
        <f t="shared" si="14"/>
        <v>55</v>
      </c>
      <c r="AW41" s="197">
        <f t="shared" si="14"/>
        <v>55</v>
      </c>
      <c r="AX41" s="197" t="str">
        <f t="shared" si="14"/>
        <v>NA</v>
      </c>
      <c r="AY41" s="197" t="str">
        <f t="shared" si="14"/>
        <v>NA</v>
      </c>
      <c r="AZ41" s="197">
        <f t="shared" si="15"/>
        <v>58</v>
      </c>
      <c r="BA41" s="197">
        <f t="shared" si="15"/>
        <v>59</v>
      </c>
    </row>
    <row r="42" spans="1:53" ht="15" customHeight="1" x14ac:dyDescent="0.25">
      <c r="A42" s="54" t="s">
        <v>894</v>
      </c>
      <c r="B42" s="82" t="s">
        <v>920</v>
      </c>
      <c r="C42" s="81" t="s">
        <v>1129</v>
      </c>
      <c r="H42" s="115">
        <v>88146</v>
      </c>
      <c r="I42" s="115">
        <v>103857</v>
      </c>
      <c r="J42" s="115">
        <v>121836</v>
      </c>
      <c r="K42" s="115">
        <v>152181</v>
      </c>
      <c r="L42" s="115">
        <v>183101</v>
      </c>
      <c r="M42" s="115">
        <v>200793</v>
      </c>
      <c r="N42" s="115">
        <v>225674</v>
      </c>
      <c r="O42" s="115">
        <v>218321</v>
      </c>
      <c r="P42" s="115">
        <v>185127</v>
      </c>
      <c r="Q42" s="115">
        <v>184017</v>
      </c>
      <c r="R42" s="115">
        <v>219530</v>
      </c>
      <c r="S42" s="115">
        <v>235279</v>
      </c>
      <c r="T42" s="193">
        <v>265653</v>
      </c>
      <c r="U42" s="194">
        <v>329199</v>
      </c>
      <c r="V42" s="195">
        <v>330482</v>
      </c>
      <c r="W42" s="195">
        <v>252903</v>
      </c>
      <c r="X42" s="195">
        <v>280704</v>
      </c>
      <c r="Y42" s="195"/>
      <c r="Z42" s="195"/>
      <c r="AA42" s="207">
        <v>1326915</v>
      </c>
      <c r="AB42" s="207">
        <v>1509431</v>
      </c>
      <c r="AC42" s="197" t="str">
        <f t="shared" si="17"/>
        <v>NA</v>
      </c>
      <c r="AD42" s="197" t="str">
        <f t="shared" si="17"/>
        <v>NA</v>
      </c>
      <c r="AE42" s="197" t="str">
        <f t="shared" si="17"/>
        <v>NA</v>
      </c>
      <c r="AF42" s="197" t="str">
        <f t="shared" si="17"/>
        <v>NA</v>
      </c>
      <c r="AG42" s="197">
        <f t="shared" si="17"/>
        <v>181</v>
      </c>
      <c r="AH42" s="197">
        <f t="shared" si="17"/>
        <v>179</v>
      </c>
      <c r="AI42" s="197">
        <f t="shared" si="17"/>
        <v>176</v>
      </c>
      <c r="AJ42" s="197">
        <f t="shared" si="17"/>
        <v>172</v>
      </c>
      <c r="AK42" s="197">
        <f t="shared" si="17"/>
        <v>169</v>
      </c>
      <c r="AL42" s="197">
        <f t="shared" si="17"/>
        <v>175</v>
      </c>
      <c r="AM42" s="197">
        <f t="shared" si="17"/>
        <v>174</v>
      </c>
      <c r="AN42" s="197">
        <f t="shared" si="17"/>
        <v>174</v>
      </c>
      <c r="AO42" s="197">
        <f t="shared" si="17"/>
        <v>184</v>
      </c>
      <c r="AP42" s="197">
        <f t="shared" si="17"/>
        <v>189</v>
      </c>
      <c r="AQ42" s="197">
        <f t="shared" si="17"/>
        <v>187</v>
      </c>
      <c r="AR42" s="197">
        <f t="shared" si="16"/>
        <v>194</v>
      </c>
      <c r="AS42" s="197">
        <f t="shared" si="14"/>
        <v>198</v>
      </c>
      <c r="AT42" s="197">
        <f t="shared" si="14"/>
        <v>190</v>
      </c>
      <c r="AU42" s="197">
        <f t="shared" si="14"/>
        <v>187</v>
      </c>
      <c r="AV42" s="197">
        <f t="shared" si="14"/>
        <v>190</v>
      </c>
      <c r="AW42" s="197">
        <f t="shared" si="14"/>
        <v>187</v>
      </c>
      <c r="AX42" s="197" t="str">
        <f t="shared" si="14"/>
        <v>NA</v>
      </c>
      <c r="AY42" s="197" t="str">
        <f t="shared" si="14"/>
        <v>NA</v>
      </c>
      <c r="AZ42" s="197">
        <f t="shared" si="15"/>
        <v>61</v>
      </c>
      <c r="BA42" s="197">
        <f t="shared" si="15"/>
        <v>60</v>
      </c>
    </row>
    <row r="43" spans="1:53" ht="15" customHeight="1" x14ac:dyDescent="0.25">
      <c r="A43" s="54" t="s">
        <v>1072</v>
      </c>
      <c r="B43" s="82" t="s">
        <v>938</v>
      </c>
      <c r="C43" s="81" t="s">
        <v>1129</v>
      </c>
      <c r="E43" s="115">
        <v>135935</v>
      </c>
      <c r="I43" s="115">
        <v>229614</v>
      </c>
      <c r="J43" s="115">
        <v>278188</v>
      </c>
      <c r="K43" s="115">
        <v>347422</v>
      </c>
      <c r="L43" s="115">
        <v>422914</v>
      </c>
      <c r="M43" s="115">
        <v>483946</v>
      </c>
      <c r="N43" s="115">
        <v>549925</v>
      </c>
      <c r="O43" s="115">
        <v>549189</v>
      </c>
      <c r="P43" s="115">
        <v>569722</v>
      </c>
      <c r="Q43" s="115">
        <v>588669</v>
      </c>
      <c r="R43" s="115">
        <v>631376</v>
      </c>
      <c r="S43" s="115">
        <v>777514</v>
      </c>
      <c r="T43" s="193">
        <v>960315</v>
      </c>
      <c r="U43" s="194">
        <v>1114426</v>
      </c>
      <c r="V43" s="195">
        <v>1053596</v>
      </c>
      <c r="W43" s="195">
        <v>847897</v>
      </c>
      <c r="X43" s="195">
        <v>968482</v>
      </c>
      <c r="Y43" s="195"/>
      <c r="Z43" s="195"/>
      <c r="AA43" s="207">
        <v>1324313</v>
      </c>
      <c r="AB43" s="207">
        <v>1493466</v>
      </c>
      <c r="AC43" s="197" t="str">
        <f t="shared" si="17"/>
        <v>NA</v>
      </c>
      <c r="AD43" s="197">
        <f t="shared" si="17"/>
        <v>30</v>
      </c>
      <c r="AE43" s="197" t="str">
        <f t="shared" si="17"/>
        <v>NA</v>
      </c>
      <c r="AF43" s="197" t="str">
        <f t="shared" si="17"/>
        <v>NA</v>
      </c>
      <c r="AG43" s="197" t="str">
        <f t="shared" si="17"/>
        <v>NA</v>
      </c>
      <c r="AH43" s="197">
        <f t="shared" si="17"/>
        <v>96</v>
      </c>
      <c r="AI43" s="197">
        <f t="shared" si="17"/>
        <v>93</v>
      </c>
      <c r="AJ43" s="197">
        <f t="shared" si="17"/>
        <v>89</v>
      </c>
      <c r="AK43" s="197">
        <f t="shared" si="17"/>
        <v>87</v>
      </c>
      <c r="AL43" s="197">
        <f t="shared" si="17"/>
        <v>85</v>
      </c>
      <c r="AM43" s="197">
        <f t="shared" si="17"/>
        <v>83</v>
      </c>
      <c r="AN43" s="197">
        <f t="shared" si="17"/>
        <v>81</v>
      </c>
      <c r="AO43" s="197">
        <f t="shared" si="17"/>
        <v>80</v>
      </c>
      <c r="AP43" s="197">
        <f t="shared" si="17"/>
        <v>79</v>
      </c>
      <c r="AQ43" s="197">
        <f t="shared" si="17"/>
        <v>82</v>
      </c>
      <c r="AR43" s="197">
        <f t="shared" si="16"/>
        <v>73</v>
      </c>
      <c r="AS43" s="197">
        <f t="shared" si="14"/>
        <v>65</v>
      </c>
      <c r="AT43" s="197">
        <f t="shared" si="14"/>
        <v>66</v>
      </c>
      <c r="AU43" s="197">
        <f t="shared" si="14"/>
        <v>71</v>
      </c>
      <c r="AV43" s="197">
        <f t="shared" si="14"/>
        <v>70</v>
      </c>
      <c r="AW43" s="197">
        <f t="shared" si="14"/>
        <v>65</v>
      </c>
      <c r="AX43" s="197" t="str">
        <f t="shared" si="14"/>
        <v>NA</v>
      </c>
      <c r="AY43" s="197" t="str">
        <f t="shared" si="14"/>
        <v>NA</v>
      </c>
      <c r="AZ43" s="197">
        <f t="shared" si="15"/>
        <v>62</v>
      </c>
      <c r="BA43" s="197">
        <f t="shared" si="15"/>
        <v>62</v>
      </c>
    </row>
    <row r="44" spans="1:53" ht="15" customHeight="1" x14ac:dyDescent="0.25">
      <c r="A44" s="54" t="s">
        <v>24</v>
      </c>
      <c r="B44" s="82" t="s">
        <v>920</v>
      </c>
      <c r="C44" s="81" t="s">
        <v>1129</v>
      </c>
      <c r="D44" s="115">
        <v>109484</v>
      </c>
      <c r="E44" s="115">
        <v>113638</v>
      </c>
      <c r="F44" s="115">
        <v>126281</v>
      </c>
      <c r="G44" s="115">
        <v>265070</v>
      </c>
      <c r="H44" s="115">
        <v>292249</v>
      </c>
      <c r="I44" s="115">
        <v>376237</v>
      </c>
      <c r="J44" s="115">
        <v>501295</v>
      </c>
      <c r="K44" s="115">
        <v>640891</v>
      </c>
      <c r="L44" s="115">
        <v>768376</v>
      </c>
      <c r="M44" s="115">
        <v>683123</v>
      </c>
      <c r="N44" s="115">
        <v>399567</v>
      </c>
      <c r="O44" s="115">
        <v>438392</v>
      </c>
      <c r="P44" s="115">
        <v>435561</v>
      </c>
      <c r="Q44" s="115">
        <v>416855</v>
      </c>
      <c r="R44" s="115">
        <v>477504</v>
      </c>
      <c r="S44" s="115">
        <v>531992</v>
      </c>
      <c r="T44" s="193">
        <v>586968</v>
      </c>
      <c r="U44" s="194">
        <v>692797</v>
      </c>
      <c r="V44" s="195">
        <v>1026518</v>
      </c>
      <c r="W44" s="195">
        <v>897141</v>
      </c>
      <c r="X44" s="195">
        <v>1008161</v>
      </c>
      <c r="Y44" s="195"/>
      <c r="Z44" s="195"/>
      <c r="AA44" s="207">
        <v>1345356</v>
      </c>
      <c r="AB44" s="207">
        <v>1477923</v>
      </c>
      <c r="AC44" s="197">
        <f t="shared" si="17"/>
        <v>29</v>
      </c>
      <c r="AD44" s="197">
        <f t="shared" si="17"/>
        <v>31</v>
      </c>
      <c r="AE44" s="197">
        <f t="shared" si="17"/>
        <v>32</v>
      </c>
      <c r="AF44" s="197">
        <f t="shared" si="17"/>
        <v>28</v>
      </c>
      <c r="AG44" s="197">
        <f t="shared" si="17"/>
        <v>69</v>
      </c>
      <c r="AH44" s="197">
        <f t="shared" si="17"/>
        <v>61</v>
      </c>
      <c r="AI44" s="197">
        <f t="shared" si="17"/>
        <v>52</v>
      </c>
      <c r="AJ44" s="197">
        <f t="shared" si="17"/>
        <v>49</v>
      </c>
      <c r="AK44" s="197">
        <f t="shared" si="17"/>
        <v>48</v>
      </c>
      <c r="AL44" s="197">
        <f t="shared" si="17"/>
        <v>62</v>
      </c>
      <c r="AM44" s="197">
        <f t="shared" si="17"/>
        <v>113</v>
      </c>
      <c r="AN44" s="197">
        <f t="shared" si="17"/>
        <v>98</v>
      </c>
      <c r="AO44" s="197">
        <f t="shared" si="17"/>
        <v>95</v>
      </c>
      <c r="AP44" s="197">
        <f t="shared" si="17"/>
        <v>100</v>
      </c>
      <c r="AQ44" s="197">
        <f t="shared" si="17"/>
        <v>101</v>
      </c>
      <c r="AR44" s="197">
        <f t="shared" si="16"/>
        <v>97</v>
      </c>
      <c r="AS44" s="197">
        <f t="shared" si="14"/>
        <v>102</v>
      </c>
      <c r="AT44" s="197">
        <f t="shared" si="14"/>
        <v>103</v>
      </c>
      <c r="AU44" s="197">
        <f t="shared" si="14"/>
        <v>73</v>
      </c>
      <c r="AV44" s="197">
        <f t="shared" si="14"/>
        <v>61</v>
      </c>
      <c r="AW44" s="197">
        <f t="shared" si="14"/>
        <v>61</v>
      </c>
      <c r="AX44" s="197" t="str">
        <f t="shared" si="14"/>
        <v>NA</v>
      </c>
      <c r="AY44" s="197" t="str">
        <f t="shared" si="14"/>
        <v>NA</v>
      </c>
      <c r="AZ44" s="197">
        <f t="shared" si="15"/>
        <v>59</v>
      </c>
      <c r="BA44" s="197">
        <f t="shared" si="15"/>
        <v>63</v>
      </c>
    </row>
    <row r="45" spans="1:53" ht="15" customHeight="1" x14ac:dyDescent="0.25">
      <c r="A45" s="54" t="s">
        <v>1132</v>
      </c>
      <c r="B45" s="82" t="s">
        <v>910</v>
      </c>
      <c r="C45" s="81" t="s">
        <v>1129</v>
      </c>
      <c r="D45" s="115">
        <v>355322</v>
      </c>
      <c r="E45" s="115">
        <v>366566</v>
      </c>
      <c r="F45" s="115">
        <v>405791</v>
      </c>
      <c r="G45" s="115">
        <v>427124</v>
      </c>
      <c r="H45" s="115">
        <v>434497</v>
      </c>
      <c r="I45" s="115">
        <v>482981</v>
      </c>
      <c r="J45" s="115">
        <v>562838</v>
      </c>
      <c r="K45" s="115">
        <v>645542</v>
      </c>
      <c r="L45" s="115">
        <v>770681</v>
      </c>
      <c r="M45" s="115">
        <v>790065</v>
      </c>
      <c r="N45" s="115">
        <v>911121</v>
      </c>
      <c r="O45" s="115">
        <v>872388</v>
      </c>
      <c r="P45" s="115">
        <v>831116</v>
      </c>
      <c r="Q45" s="115">
        <v>810071</v>
      </c>
      <c r="R45" s="115">
        <v>914527</v>
      </c>
      <c r="S45" s="115">
        <v>1013703</v>
      </c>
      <c r="T45" s="193">
        <v>1122477</v>
      </c>
      <c r="U45" s="194">
        <v>1327816</v>
      </c>
      <c r="V45" s="195">
        <v>1405229</v>
      </c>
      <c r="W45" s="195">
        <v>1035449</v>
      </c>
      <c r="X45" s="195">
        <v>1069399</v>
      </c>
      <c r="Y45" s="195"/>
      <c r="Z45" s="195"/>
      <c r="AA45" s="207">
        <v>1268079</v>
      </c>
      <c r="AB45" s="207">
        <v>1466258</v>
      </c>
      <c r="AC45" s="197">
        <f t="shared" si="17"/>
        <v>17</v>
      </c>
      <c r="AD45" s="197">
        <f t="shared" si="17"/>
        <v>17</v>
      </c>
      <c r="AE45" s="197">
        <f t="shared" si="17"/>
        <v>19</v>
      </c>
      <c r="AF45" s="197">
        <f t="shared" si="17"/>
        <v>19</v>
      </c>
      <c r="AG45" s="197">
        <f t="shared" si="17"/>
        <v>41</v>
      </c>
      <c r="AH45" s="197">
        <f t="shared" si="17"/>
        <v>42</v>
      </c>
      <c r="AI45" s="197">
        <f t="shared" si="17"/>
        <v>43</v>
      </c>
      <c r="AJ45" s="197">
        <f t="shared" si="17"/>
        <v>48</v>
      </c>
      <c r="AK45" s="197">
        <f t="shared" si="17"/>
        <v>47</v>
      </c>
      <c r="AL45" s="197">
        <f t="shared" si="17"/>
        <v>53</v>
      </c>
      <c r="AM45" s="197">
        <f t="shared" si="17"/>
        <v>56</v>
      </c>
      <c r="AN45" s="197">
        <f t="shared" si="17"/>
        <v>56</v>
      </c>
      <c r="AO45" s="197">
        <f t="shared" si="17"/>
        <v>56</v>
      </c>
      <c r="AP45" s="197">
        <f t="shared" si="17"/>
        <v>57</v>
      </c>
      <c r="AQ45" s="197">
        <f t="shared" si="17"/>
        <v>57</v>
      </c>
      <c r="AR45" s="197">
        <f t="shared" si="16"/>
        <v>55</v>
      </c>
      <c r="AS45" s="197">
        <f t="shared" si="14"/>
        <v>56</v>
      </c>
      <c r="AT45" s="197">
        <f t="shared" si="14"/>
        <v>55</v>
      </c>
      <c r="AU45" s="197">
        <f t="shared" si="14"/>
        <v>53</v>
      </c>
      <c r="AV45" s="197">
        <f t="shared" si="14"/>
        <v>53</v>
      </c>
      <c r="AW45" s="197">
        <f t="shared" si="14"/>
        <v>56</v>
      </c>
      <c r="AX45" s="197" t="str">
        <f t="shared" si="14"/>
        <v>NA</v>
      </c>
      <c r="AY45" s="197" t="str">
        <f t="shared" si="14"/>
        <v>NA</v>
      </c>
      <c r="AZ45" s="197">
        <f t="shared" si="15"/>
        <v>65</v>
      </c>
      <c r="BA45" s="197">
        <f t="shared" si="15"/>
        <v>65</v>
      </c>
    </row>
    <row r="46" spans="1:53" ht="15" customHeight="1" x14ac:dyDescent="0.25">
      <c r="A46" s="54" t="s">
        <v>844</v>
      </c>
      <c r="B46" s="82" t="s">
        <v>910</v>
      </c>
      <c r="C46" s="81" t="s">
        <v>1129</v>
      </c>
      <c r="D46" s="115">
        <v>290816</v>
      </c>
      <c r="E46" s="115">
        <v>328817</v>
      </c>
      <c r="F46" s="115">
        <v>355499</v>
      </c>
      <c r="G46" s="115">
        <v>397371</v>
      </c>
      <c r="H46" s="115">
        <v>403695</v>
      </c>
      <c r="I46" s="115">
        <v>440842</v>
      </c>
      <c r="J46" s="115">
        <v>547831</v>
      </c>
      <c r="K46" s="115">
        <v>697288</v>
      </c>
      <c r="L46" s="115">
        <v>786461</v>
      </c>
      <c r="M46" s="115">
        <v>835547</v>
      </c>
      <c r="N46" s="115">
        <v>1007653</v>
      </c>
      <c r="O46" s="115">
        <v>913072</v>
      </c>
      <c r="P46" s="115">
        <v>829516</v>
      </c>
      <c r="Q46" s="115">
        <v>796676</v>
      </c>
      <c r="R46" s="115">
        <v>868907</v>
      </c>
      <c r="S46" s="115">
        <v>941798</v>
      </c>
      <c r="T46" s="193">
        <v>1016353</v>
      </c>
      <c r="U46" s="194">
        <v>1187057</v>
      </c>
      <c r="V46" s="195">
        <v>1221988</v>
      </c>
      <c r="W46" s="195">
        <v>974783</v>
      </c>
      <c r="X46" s="195">
        <v>1048241</v>
      </c>
      <c r="Y46" s="195"/>
      <c r="Z46" s="195"/>
      <c r="AA46" s="207">
        <v>1256030</v>
      </c>
      <c r="AB46" s="207">
        <v>1442518</v>
      </c>
      <c r="AC46" s="197">
        <f t="shared" si="17"/>
        <v>20</v>
      </c>
      <c r="AD46" s="197">
        <f t="shared" si="17"/>
        <v>19</v>
      </c>
      <c r="AE46" s="197">
        <f t="shared" si="17"/>
        <v>21</v>
      </c>
      <c r="AF46" s="197">
        <f t="shared" si="17"/>
        <v>20</v>
      </c>
      <c r="AG46" s="197">
        <f t="shared" si="17"/>
        <v>44</v>
      </c>
      <c r="AH46" s="197">
        <f t="shared" si="17"/>
        <v>48</v>
      </c>
      <c r="AI46" s="197">
        <f t="shared" si="17"/>
        <v>45</v>
      </c>
      <c r="AJ46" s="197">
        <f t="shared" si="17"/>
        <v>39</v>
      </c>
      <c r="AK46" s="197">
        <f t="shared" si="17"/>
        <v>43</v>
      </c>
      <c r="AL46" s="197">
        <f t="shared" si="17"/>
        <v>48</v>
      </c>
      <c r="AM46" s="197">
        <f t="shared" si="17"/>
        <v>45</v>
      </c>
      <c r="AN46" s="197">
        <f t="shared" si="17"/>
        <v>52</v>
      </c>
      <c r="AO46" s="197">
        <f t="shared" si="17"/>
        <v>57</v>
      </c>
      <c r="AP46" s="197">
        <f t="shared" si="17"/>
        <v>58</v>
      </c>
      <c r="AQ46" s="197">
        <f t="shared" si="17"/>
        <v>58</v>
      </c>
      <c r="AR46" s="197">
        <f t="shared" si="16"/>
        <v>59</v>
      </c>
      <c r="AS46" s="197">
        <f t="shared" si="14"/>
        <v>62</v>
      </c>
      <c r="AT46" s="197">
        <f t="shared" si="14"/>
        <v>62</v>
      </c>
      <c r="AU46" s="197">
        <f t="shared" si="14"/>
        <v>59</v>
      </c>
      <c r="AV46" s="197">
        <f t="shared" si="14"/>
        <v>57</v>
      </c>
      <c r="AW46" s="197">
        <f t="shared" si="14"/>
        <v>58</v>
      </c>
      <c r="AX46" s="197" t="str">
        <f t="shared" si="14"/>
        <v>NA</v>
      </c>
      <c r="AY46" s="197" t="str">
        <f t="shared" si="14"/>
        <v>NA</v>
      </c>
      <c r="AZ46" s="197">
        <f t="shared" si="15"/>
        <v>67</v>
      </c>
      <c r="BA46" s="197">
        <f t="shared" si="15"/>
        <v>67</v>
      </c>
    </row>
    <row r="47" spans="1:53" ht="15" customHeight="1" x14ac:dyDescent="0.25">
      <c r="A47" s="209" t="s">
        <v>845</v>
      </c>
      <c r="B47" s="210" t="s">
        <v>931</v>
      </c>
      <c r="C47" s="210" t="s">
        <v>1129</v>
      </c>
      <c r="T47" s="193"/>
      <c r="U47" s="193"/>
      <c r="V47" s="198"/>
      <c r="W47" s="198"/>
      <c r="X47" s="198"/>
      <c r="Y47" s="198"/>
      <c r="Z47" s="198"/>
      <c r="AA47" s="208">
        <v>1171166</v>
      </c>
      <c r="AB47" s="208">
        <v>1310133</v>
      </c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197">
        <f t="shared" si="15"/>
        <v>70</v>
      </c>
      <c r="BA47" s="197">
        <f t="shared" si="15"/>
        <v>69</v>
      </c>
    </row>
    <row r="48" spans="1:53" ht="15" customHeight="1" x14ac:dyDescent="0.25">
      <c r="A48" s="54" t="s">
        <v>846</v>
      </c>
      <c r="B48" s="82" t="s">
        <v>939</v>
      </c>
      <c r="C48" s="81" t="s">
        <v>1129</v>
      </c>
      <c r="D48" s="115">
        <v>158273</v>
      </c>
      <c r="E48" s="115">
        <v>190455</v>
      </c>
      <c r="F48" s="115">
        <v>199722</v>
      </c>
      <c r="G48" s="115">
        <v>256063</v>
      </c>
      <c r="H48" s="115">
        <v>257138</v>
      </c>
      <c r="I48" s="115">
        <v>286492</v>
      </c>
      <c r="J48" s="115">
        <v>362000</v>
      </c>
      <c r="K48" s="115">
        <v>466322</v>
      </c>
      <c r="L48" s="115">
        <v>467493</v>
      </c>
      <c r="M48" s="115">
        <v>553189</v>
      </c>
      <c r="N48" s="115">
        <v>620169</v>
      </c>
      <c r="O48" s="70">
        <f>((P48-N48)/2)+N48</f>
        <v>609554</v>
      </c>
      <c r="P48" s="115">
        <v>598939</v>
      </c>
      <c r="Q48" s="115">
        <v>602301</v>
      </c>
      <c r="R48" s="115">
        <v>699200</v>
      </c>
      <c r="S48" s="115">
        <v>764882</v>
      </c>
      <c r="T48" s="193">
        <v>848848</v>
      </c>
      <c r="U48" s="194">
        <v>999816</v>
      </c>
      <c r="V48" s="195">
        <v>997956</v>
      </c>
      <c r="W48" s="195">
        <v>796490</v>
      </c>
      <c r="X48" s="195">
        <v>854382</v>
      </c>
      <c r="Y48" s="195"/>
      <c r="Z48" s="195"/>
      <c r="AA48" s="207">
        <v>1054890</v>
      </c>
      <c r="AB48" s="207">
        <v>1234824</v>
      </c>
      <c r="AC48" s="197">
        <f t="shared" ref="AC48:AR63" si="18">IF(D48&gt;0,RANK(D48,D$22:D$1170),"NA")</f>
        <v>27</v>
      </c>
      <c r="AD48" s="197">
        <f t="shared" si="18"/>
        <v>27</v>
      </c>
      <c r="AE48" s="197">
        <f t="shared" si="18"/>
        <v>29</v>
      </c>
      <c r="AF48" s="197">
        <f t="shared" si="18"/>
        <v>29</v>
      </c>
      <c r="AG48" s="197">
        <f t="shared" si="18"/>
        <v>80</v>
      </c>
      <c r="AH48" s="197">
        <f t="shared" si="18"/>
        <v>79</v>
      </c>
      <c r="AI48" s="197">
        <f t="shared" si="18"/>
        <v>77</v>
      </c>
      <c r="AJ48" s="197">
        <f t="shared" si="18"/>
        <v>74</v>
      </c>
      <c r="AK48" s="197">
        <f t="shared" si="18"/>
        <v>79</v>
      </c>
      <c r="AL48" s="197">
        <f t="shared" si="18"/>
        <v>77</v>
      </c>
      <c r="AM48" s="197">
        <f t="shared" si="18"/>
        <v>80</v>
      </c>
      <c r="AN48" s="197">
        <f t="shared" si="18"/>
        <v>79</v>
      </c>
      <c r="AO48" s="197">
        <f t="shared" si="18"/>
        <v>75</v>
      </c>
      <c r="AP48" s="197">
        <f t="shared" si="18"/>
        <v>74</v>
      </c>
      <c r="AQ48" s="197">
        <f t="shared" si="18"/>
        <v>74</v>
      </c>
      <c r="AR48" s="197">
        <f t="shared" si="18"/>
        <v>77</v>
      </c>
      <c r="AS48" s="197">
        <f t="shared" ref="AS48:AY79" si="19">IF(T48&gt;0,RANK(T48,T$22:T$1170),"NA")</f>
        <v>75</v>
      </c>
      <c r="AT48" s="197">
        <f t="shared" si="19"/>
        <v>76</v>
      </c>
      <c r="AU48" s="197">
        <f t="shared" si="19"/>
        <v>77</v>
      </c>
      <c r="AV48" s="197">
        <f t="shared" si="19"/>
        <v>72</v>
      </c>
      <c r="AW48" s="197">
        <f t="shared" si="19"/>
        <v>74</v>
      </c>
      <c r="AX48" s="197" t="str">
        <f t="shared" si="19"/>
        <v>NA</v>
      </c>
      <c r="AY48" s="197" t="str">
        <f t="shared" si="19"/>
        <v>NA</v>
      </c>
      <c r="AZ48" s="197">
        <f t="shared" si="15"/>
        <v>76</v>
      </c>
      <c r="BA48" s="197">
        <f t="shared" si="15"/>
        <v>72</v>
      </c>
    </row>
    <row r="49" spans="1:53" ht="15" customHeight="1" x14ac:dyDescent="0.25">
      <c r="A49" s="54" t="s">
        <v>1044</v>
      </c>
      <c r="B49" s="82" t="s">
        <v>910</v>
      </c>
      <c r="C49" s="81" t="s">
        <v>1129</v>
      </c>
      <c r="H49" s="115">
        <v>96936</v>
      </c>
      <c r="I49" s="115">
        <v>119361</v>
      </c>
      <c r="J49" s="98">
        <f>((L49-I49)/3)+I49</f>
        <v>137702.66666666666</v>
      </c>
      <c r="K49" s="98">
        <f>((L49-I49)/3)+J49</f>
        <v>156044.33333333331</v>
      </c>
      <c r="L49" s="115">
        <v>174386</v>
      </c>
      <c r="M49" s="115">
        <v>197532</v>
      </c>
      <c r="N49" s="115">
        <v>293407</v>
      </c>
      <c r="O49" s="115">
        <v>316483</v>
      </c>
      <c r="P49" s="115">
        <v>332456</v>
      </c>
      <c r="Q49" s="115">
        <v>343881</v>
      </c>
      <c r="R49" s="115">
        <v>392595</v>
      </c>
      <c r="S49" s="115">
        <v>461903</v>
      </c>
      <c r="T49" s="193">
        <v>540251</v>
      </c>
      <c r="U49" s="194">
        <v>641640</v>
      </c>
      <c r="V49" s="195">
        <v>792782</v>
      </c>
      <c r="W49" s="195">
        <v>679824</v>
      </c>
      <c r="X49" s="195">
        <v>775224</v>
      </c>
      <c r="Y49" s="195"/>
      <c r="Z49" s="195"/>
      <c r="AA49" s="207">
        <v>963585</v>
      </c>
      <c r="AB49" s="207">
        <v>1195363</v>
      </c>
      <c r="AC49" s="197" t="str">
        <f t="shared" si="18"/>
        <v>NA</v>
      </c>
      <c r="AD49" s="197" t="str">
        <f t="shared" si="18"/>
        <v>NA</v>
      </c>
      <c r="AE49" s="197" t="str">
        <f t="shared" si="18"/>
        <v>NA</v>
      </c>
      <c r="AF49" s="197" t="str">
        <f t="shared" si="18"/>
        <v>NA</v>
      </c>
      <c r="AG49" s="197">
        <f t="shared" si="18"/>
        <v>167</v>
      </c>
      <c r="AH49" s="197">
        <f t="shared" si="18"/>
        <v>165</v>
      </c>
      <c r="AI49" s="197">
        <f t="shared" si="18"/>
        <v>165</v>
      </c>
      <c r="AJ49" s="197">
        <f t="shared" si="18"/>
        <v>169</v>
      </c>
      <c r="AK49" s="197">
        <f t="shared" si="18"/>
        <v>177</v>
      </c>
      <c r="AL49" s="197">
        <f t="shared" si="18"/>
        <v>176</v>
      </c>
      <c r="AM49" s="197">
        <f t="shared" si="18"/>
        <v>144</v>
      </c>
      <c r="AN49" s="197">
        <f t="shared" si="18"/>
        <v>133</v>
      </c>
      <c r="AO49" s="197">
        <f t="shared" si="18"/>
        <v>124</v>
      </c>
      <c r="AP49" s="197">
        <f t="shared" si="18"/>
        <v>123</v>
      </c>
      <c r="AQ49" s="197">
        <f t="shared" si="18"/>
        <v>126</v>
      </c>
      <c r="AR49" s="197">
        <f t="shared" si="18"/>
        <v>118</v>
      </c>
      <c r="AS49" s="197">
        <f t="shared" si="19"/>
        <v>115</v>
      </c>
      <c r="AT49" s="197">
        <f t="shared" si="19"/>
        <v>116</v>
      </c>
      <c r="AU49" s="197">
        <f t="shared" si="19"/>
        <v>91</v>
      </c>
      <c r="AV49" s="197">
        <f t="shared" si="19"/>
        <v>82</v>
      </c>
      <c r="AW49" s="197">
        <f t="shared" si="19"/>
        <v>83</v>
      </c>
      <c r="AX49" s="197" t="str">
        <f t="shared" si="19"/>
        <v>NA</v>
      </c>
      <c r="AY49" s="197" t="str">
        <f t="shared" si="19"/>
        <v>NA</v>
      </c>
      <c r="AZ49" s="197">
        <f t="shared" si="15"/>
        <v>86</v>
      </c>
      <c r="BA49" s="197">
        <f t="shared" si="15"/>
        <v>76</v>
      </c>
    </row>
    <row r="50" spans="1:53" ht="15" customHeight="1" x14ac:dyDescent="0.25">
      <c r="A50" s="54" t="s">
        <v>19</v>
      </c>
      <c r="B50" s="82" t="s">
        <v>937</v>
      </c>
      <c r="C50" s="81" t="s">
        <v>1129</v>
      </c>
      <c r="D50" s="115">
        <v>233417</v>
      </c>
      <c r="E50" s="115">
        <v>234066</v>
      </c>
      <c r="G50" s="115">
        <v>291039</v>
      </c>
      <c r="H50" s="115">
        <v>285000</v>
      </c>
      <c r="I50" s="115">
        <v>333168</v>
      </c>
      <c r="J50" s="115">
        <v>332646</v>
      </c>
      <c r="K50" s="115">
        <v>446355</v>
      </c>
      <c r="L50" s="115">
        <v>502948</v>
      </c>
      <c r="M50" s="115">
        <v>548305</v>
      </c>
      <c r="N50" s="115">
        <v>636350</v>
      </c>
      <c r="O50" s="115">
        <v>638871</v>
      </c>
      <c r="P50" s="115">
        <v>600964</v>
      </c>
      <c r="Q50" s="115">
        <v>606488</v>
      </c>
      <c r="R50" s="115">
        <v>692665</v>
      </c>
      <c r="S50" s="115">
        <v>780200</v>
      </c>
      <c r="T50" s="193">
        <v>858323</v>
      </c>
      <c r="U50" s="194">
        <v>1009129</v>
      </c>
      <c r="V50" s="195">
        <v>694504</v>
      </c>
      <c r="W50" s="195">
        <v>807859</v>
      </c>
      <c r="X50" s="195">
        <v>888667</v>
      </c>
      <c r="Y50" s="195"/>
      <c r="Z50" s="195"/>
      <c r="AA50" s="207">
        <v>1047813</v>
      </c>
      <c r="AB50" s="207">
        <v>1183924</v>
      </c>
      <c r="AC50" s="197">
        <f t="shared" si="18"/>
        <v>24</v>
      </c>
      <c r="AD50" s="197">
        <f t="shared" si="18"/>
        <v>24</v>
      </c>
      <c r="AE50" s="197" t="str">
        <f t="shared" si="18"/>
        <v>NA</v>
      </c>
      <c r="AF50" s="197">
        <f t="shared" si="18"/>
        <v>26</v>
      </c>
      <c r="AG50" s="197">
        <f t="shared" si="18"/>
        <v>72</v>
      </c>
      <c r="AH50" s="197">
        <f t="shared" si="18"/>
        <v>74</v>
      </c>
      <c r="AI50" s="197">
        <f t="shared" si="18"/>
        <v>79</v>
      </c>
      <c r="AJ50" s="197">
        <f t="shared" si="18"/>
        <v>76</v>
      </c>
      <c r="AK50" s="197">
        <f t="shared" si="18"/>
        <v>75</v>
      </c>
      <c r="AL50" s="197">
        <f t="shared" si="18"/>
        <v>79</v>
      </c>
      <c r="AM50" s="197">
        <f t="shared" si="18"/>
        <v>78</v>
      </c>
      <c r="AN50" s="197">
        <f t="shared" si="18"/>
        <v>72</v>
      </c>
      <c r="AO50" s="197">
        <f t="shared" si="18"/>
        <v>73</v>
      </c>
      <c r="AP50" s="197">
        <f t="shared" si="18"/>
        <v>73</v>
      </c>
      <c r="AQ50" s="197">
        <f t="shared" si="18"/>
        <v>76</v>
      </c>
      <c r="AR50" s="197">
        <f t="shared" si="18"/>
        <v>72</v>
      </c>
      <c r="AS50" s="197">
        <f t="shared" si="19"/>
        <v>74</v>
      </c>
      <c r="AT50" s="197">
        <f t="shared" si="19"/>
        <v>75</v>
      </c>
      <c r="AU50" s="197">
        <f t="shared" si="19"/>
        <v>102</v>
      </c>
      <c r="AV50" s="197">
        <f t="shared" si="19"/>
        <v>71</v>
      </c>
      <c r="AW50" s="197">
        <f t="shared" si="19"/>
        <v>68</v>
      </c>
      <c r="AX50" s="197" t="str">
        <f t="shared" si="19"/>
        <v>NA</v>
      </c>
      <c r="AY50" s="197" t="str">
        <f t="shared" si="19"/>
        <v>NA</v>
      </c>
      <c r="AZ50" s="197">
        <f t="shared" si="15"/>
        <v>79</v>
      </c>
      <c r="BA50" s="197">
        <f t="shared" si="15"/>
        <v>77</v>
      </c>
    </row>
    <row r="51" spans="1:53" ht="15" customHeight="1" x14ac:dyDescent="0.25">
      <c r="A51" s="54" t="s">
        <v>22</v>
      </c>
      <c r="B51" s="82" t="s">
        <v>910</v>
      </c>
      <c r="C51" s="81" t="s">
        <v>1129</v>
      </c>
      <c r="D51" s="115">
        <v>285933</v>
      </c>
      <c r="E51" s="115">
        <v>307195</v>
      </c>
      <c r="F51" s="115">
        <v>317398</v>
      </c>
      <c r="G51" s="115">
        <v>339304</v>
      </c>
      <c r="H51" s="115">
        <v>343490</v>
      </c>
      <c r="I51" s="115">
        <v>367389</v>
      </c>
      <c r="J51" s="115">
        <v>412543</v>
      </c>
      <c r="K51" s="115">
        <v>476554</v>
      </c>
      <c r="L51" s="115">
        <v>540131</v>
      </c>
      <c r="M51" s="115">
        <v>584445</v>
      </c>
      <c r="N51" s="115">
        <v>656978</v>
      </c>
      <c r="O51" s="115">
        <v>649936</v>
      </c>
      <c r="P51" s="115">
        <v>599347</v>
      </c>
      <c r="Q51" s="115">
        <v>593973</v>
      </c>
      <c r="R51" s="115">
        <v>673572</v>
      </c>
      <c r="S51" s="115">
        <v>733261</v>
      </c>
      <c r="T51" s="194">
        <v>814672</v>
      </c>
      <c r="U51" s="194">
        <v>991112</v>
      </c>
      <c r="V51" s="195">
        <v>1034659</v>
      </c>
      <c r="W51" s="195">
        <v>850739</v>
      </c>
      <c r="X51" s="195">
        <v>854895</v>
      </c>
      <c r="Y51" s="195"/>
      <c r="Z51" s="195"/>
      <c r="AA51" s="207">
        <v>1005691</v>
      </c>
      <c r="AB51" s="207">
        <v>1180031</v>
      </c>
      <c r="AC51" s="197">
        <f t="shared" si="18"/>
        <v>21</v>
      </c>
      <c r="AD51" s="197">
        <f t="shared" si="18"/>
        <v>21</v>
      </c>
      <c r="AE51" s="197">
        <f t="shared" si="18"/>
        <v>24</v>
      </c>
      <c r="AF51" s="197">
        <f t="shared" si="18"/>
        <v>24</v>
      </c>
      <c r="AG51" s="197">
        <f t="shared" si="18"/>
        <v>56</v>
      </c>
      <c r="AH51" s="197">
        <f t="shared" si="18"/>
        <v>62</v>
      </c>
      <c r="AI51" s="197">
        <f t="shared" si="18"/>
        <v>69</v>
      </c>
      <c r="AJ51" s="197">
        <f t="shared" si="18"/>
        <v>70</v>
      </c>
      <c r="AK51" s="197">
        <f t="shared" si="18"/>
        <v>71</v>
      </c>
      <c r="AL51" s="197">
        <f t="shared" si="18"/>
        <v>75</v>
      </c>
      <c r="AM51" s="197">
        <f t="shared" si="18"/>
        <v>76</v>
      </c>
      <c r="AN51" s="197">
        <f t="shared" si="18"/>
        <v>71</v>
      </c>
      <c r="AO51" s="197">
        <f t="shared" si="18"/>
        <v>74</v>
      </c>
      <c r="AP51" s="197">
        <f t="shared" si="18"/>
        <v>75</v>
      </c>
      <c r="AQ51" s="197">
        <f t="shared" si="18"/>
        <v>78</v>
      </c>
      <c r="AR51" s="197">
        <f t="shared" si="18"/>
        <v>80</v>
      </c>
      <c r="AS51" s="197">
        <f t="shared" si="19"/>
        <v>80</v>
      </c>
      <c r="AT51" s="197">
        <f t="shared" si="19"/>
        <v>77</v>
      </c>
      <c r="AU51" s="197">
        <f t="shared" si="19"/>
        <v>72</v>
      </c>
      <c r="AV51" s="197">
        <f t="shared" si="19"/>
        <v>69</v>
      </c>
      <c r="AW51" s="197">
        <f t="shared" si="19"/>
        <v>72</v>
      </c>
      <c r="AX51" s="197" t="str">
        <f t="shared" si="19"/>
        <v>NA</v>
      </c>
      <c r="AY51" s="197" t="str">
        <f t="shared" si="19"/>
        <v>NA</v>
      </c>
      <c r="AZ51" s="197">
        <f t="shared" si="15"/>
        <v>83</v>
      </c>
      <c r="BA51" s="197">
        <f t="shared" si="15"/>
        <v>80</v>
      </c>
    </row>
    <row r="52" spans="1:53" ht="15" customHeight="1" x14ac:dyDescent="0.25">
      <c r="A52" s="54" t="s">
        <v>21</v>
      </c>
      <c r="B52" s="82" t="s">
        <v>910</v>
      </c>
      <c r="C52" s="81" t="s">
        <v>1129</v>
      </c>
      <c r="D52" s="115">
        <v>250377</v>
      </c>
      <c r="E52" s="115">
        <v>264163</v>
      </c>
      <c r="F52" s="115">
        <v>289817</v>
      </c>
      <c r="G52" s="115">
        <v>309329</v>
      </c>
      <c r="H52" s="115">
        <v>318914</v>
      </c>
      <c r="I52" s="115">
        <v>340764</v>
      </c>
      <c r="J52" s="115">
        <v>380916</v>
      </c>
      <c r="K52" s="115">
        <v>468321</v>
      </c>
      <c r="L52" s="115">
        <v>539792</v>
      </c>
      <c r="M52" s="115">
        <v>587183</v>
      </c>
      <c r="N52" s="115">
        <v>645095</v>
      </c>
      <c r="O52" s="115">
        <v>614480</v>
      </c>
      <c r="P52" s="115">
        <v>584333</v>
      </c>
      <c r="Q52" s="115">
        <v>556785</v>
      </c>
      <c r="R52" s="115">
        <v>672341</v>
      </c>
      <c r="S52" s="193">
        <v>746137</v>
      </c>
      <c r="T52" s="194">
        <v>874364</v>
      </c>
      <c r="U52" s="194">
        <v>1018012</v>
      </c>
      <c r="V52" s="195">
        <v>1068934</v>
      </c>
      <c r="W52" s="195">
        <v>880256</v>
      </c>
      <c r="X52" s="195">
        <v>871966</v>
      </c>
      <c r="Y52" s="195"/>
      <c r="Z52" s="195"/>
      <c r="AA52" s="207">
        <v>1050449</v>
      </c>
      <c r="AB52" s="207">
        <v>1153626</v>
      </c>
      <c r="AC52" s="197">
        <f t="shared" si="18"/>
        <v>23</v>
      </c>
      <c r="AD52" s="197">
        <f t="shared" si="18"/>
        <v>23</v>
      </c>
      <c r="AE52" s="197">
        <f t="shared" si="18"/>
        <v>25</v>
      </c>
      <c r="AF52" s="197">
        <f t="shared" si="18"/>
        <v>25</v>
      </c>
      <c r="AG52" s="197">
        <f t="shared" si="18"/>
        <v>62</v>
      </c>
      <c r="AH52" s="197">
        <f t="shared" si="18"/>
        <v>69</v>
      </c>
      <c r="AI52" s="197">
        <f t="shared" si="18"/>
        <v>75</v>
      </c>
      <c r="AJ52" s="197">
        <f t="shared" si="18"/>
        <v>73</v>
      </c>
      <c r="AK52" s="197">
        <f t="shared" si="18"/>
        <v>73</v>
      </c>
      <c r="AL52" s="197">
        <f t="shared" si="18"/>
        <v>74</v>
      </c>
      <c r="AM52" s="197">
        <f t="shared" si="18"/>
        <v>77</v>
      </c>
      <c r="AN52" s="197">
        <f t="shared" si="18"/>
        <v>78</v>
      </c>
      <c r="AO52" s="197">
        <f t="shared" si="18"/>
        <v>77</v>
      </c>
      <c r="AP52" s="197">
        <f t="shared" si="18"/>
        <v>81</v>
      </c>
      <c r="AQ52" s="197">
        <f t="shared" si="18"/>
        <v>79</v>
      </c>
      <c r="AR52" s="197">
        <f t="shared" si="18"/>
        <v>78</v>
      </c>
      <c r="AS52" s="197">
        <f t="shared" si="19"/>
        <v>73</v>
      </c>
      <c r="AT52" s="197">
        <f t="shared" si="19"/>
        <v>74</v>
      </c>
      <c r="AU52" s="197">
        <f t="shared" si="19"/>
        <v>67</v>
      </c>
      <c r="AV52" s="197">
        <f t="shared" si="19"/>
        <v>67</v>
      </c>
      <c r="AW52" s="197">
        <f t="shared" si="19"/>
        <v>70</v>
      </c>
      <c r="AX52" s="197" t="str">
        <f t="shared" si="19"/>
        <v>NA</v>
      </c>
      <c r="AY52" s="197" t="str">
        <f t="shared" si="19"/>
        <v>NA</v>
      </c>
      <c r="AZ52" s="197">
        <f t="shared" si="15"/>
        <v>78</v>
      </c>
      <c r="BA52" s="197">
        <f t="shared" si="15"/>
        <v>81</v>
      </c>
    </row>
    <row r="53" spans="1:53" ht="15" customHeight="1" x14ac:dyDescent="0.25">
      <c r="A53" s="54" t="s">
        <v>17</v>
      </c>
      <c r="B53" s="82" t="s">
        <v>918</v>
      </c>
      <c r="C53" s="81" t="s">
        <v>1129</v>
      </c>
      <c r="D53" s="115">
        <v>318032</v>
      </c>
      <c r="E53" s="115">
        <v>336361</v>
      </c>
      <c r="F53" s="115">
        <v>361495</v>
      </c>
      <c r="G53" s="115">
        <v>384148</v>
      </c>
      <c r="H53" s="115">
        <v>402415</v>
      </c>
      <c r="I53" s="115">
        <v>421712</v>
      </c>
      <c r="J53" s="115">
        <v>499798</v>
      </c>
      <c r="K53" s="115">
        <v>614661</v>
      </c>
      <c r="L53" s="115">
        <v>752923</v>
      </c>
      <c r="M53" s="115">
        <v>857938</v>
      </c>
      <c r="N53" s="115">
        <v>969618</v>
      </c>
      <c r="O53" s="115">
        <v>812389</v>
      </c>
      <c r="P53" s="115">
        <v>732570</v>
      </c>
      <c r="Q53" s="115">
        <v>725155</v>
      </c>
      <c r="R53" s="115">
        <v>812192</v>
      </c>
      <c r="S53" s="115">
        <v>906803</v>
      </c>
      <c r="T53" s="193">
        <v>1042558</v>
      </c>
      <c r="U53" s="194">
        <v>1248695</v>
      </c>
      <c r="V53" s="195">
        <v>1148297</v>
      </c>
      <c r="W53" s="195">
        <v>884226</v>
      </c>
      <c r="X53" s="195">
        <v>937639</v>
      </c>
      <c r="Y53" s="195"/>
      <c r="Z53" s="195"/>
      <c r="AA53" s="207">
        <v>1061639</v>
      </c>
      <c r="AB53" s="207">
        <v>1148026</v>
      </c>
      <c r="AC53" s="197">
        <f t="shared" si="18"/>
        <v>18</v>
      </c>
      <c r="AD53" s="197">
        <f t="shared" si="18"/>
        <v>18</v>
      </c>
      <c r="AE53" s="197">
        <f t="shared" si="18"/>
        <v>20</v>
      </c>
      <c r="AF53" s="197">
        <f t="shared" si="18"/>
        <v>21</v>
      </c>
      <c r="AG53" s="197">
        <f t="shared" si="18"/>
        <v>46</v>
      </c>
      <c r="AH53" s="197">
        <f t="shared" si="18"/>
        <v>51</v>
      </c>
      <c r="AI53" s="197">
        <f t="shared" si="18"/>
        <v>53</v>
      </c>
      <c r="AJ53" s="197">
        <f t="shared" si="18"/>
        <v>52</v>
      </c>
      <c r="AK53" s="197">
        <f t="shared" si="18"/>
        <v>49</v>
      </c>
      <c r="AL53" s="197">
        <f t="shared" si="18"/>
        <v>46</v>
      </c>
      <c r="AM53" s="197">
        <f t="shared" si="18"/>
        <v>47</v>
      </c>
      <c r="AN53" s="197">
        <f t="shared" si="18"/>
        <v>61</v>
      </c>
      <c r="AO53" s="197">
        <f t="shared" si="18"/>
        <v>60</v>
      </c>
      <c r="AP53" s="197">
        <f t="shared" si="18"/>
        <v>61</v>
      </c>
      <c r="AQ53" s="197">
        <f t="shared" si="18"/>
        <v>60</v>
      </c>
      <c r="AR53" s="197">
        <f t="shared" si="18"/>
        <v>60</v>
      </c>
      <c r="AS53" s="197">
        <f t="shared" si="19"/>
        <v>61</v>
      </c>
      <c r="AT53" s="197">
        <f t="shared" si="19"/>
        <v>58</v>
      </c>
      <c r="AU53" s="197">
        <f t="shared" si="19"/>
        <v>62</v>
      </c>
      <c r="AV53" s="197">
        <f t="shared" si="19"/>
        <v>64</v>
      </c>
      <c r="AW53" s="197">
        <f t="shared" si="19"/>
        <v>67</v>
      </c>
      <c r="AX53" s="197" t="str">
        <f t="shared" si="19"/>
        <v>NA</v>
      </c>
      <c r="AY53" s="197" t="str">
        <f t="shared" si="19"/>
        <v>NA</v>
      </c>
      <c r="AZ53" s="197">
        <f t="shared" si="15"/>
        <v>74</v>
      </c>
      <c r="BA53" s="197">
        <f t="shared" si="15"/>
        <v>82</v>
      </c>
    </row>
    <row r="54" spans="1:53" ht="15" customHeight="1" x14ac:dyDescent="0.25">
      <c r="A54" s="54" t="s">
        <v>18</v>
      </c>
      <c r="B54" s="82" t="s">
        <v>934</v>
      </c>
      <c r="C54" s="81" t="s">
        <v>1129</v>
      </c>
      <c r="H54" s="115">
        <v>352704</v>
      </c>
      <c r="I54" s="115">
        <v>390389</v>
      </c>
      <c r="J54" s="115">
        <v>445787</v>
      </c>
      <c r="K54" s="115">
        <v>521843</v>
      </c>
      <c r="L54" s="115">
        <v>578566</v>
      </c>
      <c r="M54" s="115">
        <v>629981</v>
      </c>
      <c r="N54" s="115">
        <v>861303</v>
      </c>
      <c r="O54" s="115">
        <v>788263</v>
      </c>
      <c r="P54" s="115">
        <v>716523</v>
      </c>
      <c r="Q54" s="115">
        <v>695812</v>
      </c>
      <c r="R54" s="115">
        <v>794963</v>
      </c>
      <c r="S54" s="115">
        <v>861679</v>
      </c>
      <c r="T54" s="193">
        <v>948738</v>
      </c>
      <c r="U54" s="194">
        <v>1102272</v>
      </c>
      <c r="V54" s="195">
        <v>1023255</v>
      </c>
      <c r="W54" s="195">
        <v>791210</v>
      </c>
      <c r="X54" s="195">
        <v>846776</v>
      </c>
      <c r="Y54" s="195"/>
      <c r="Z54" s="195"/>
      <c r="AA54" s="207">
        <v>1012401</v>
      </c>
      <c r="AB54" s="207">
        <v>1137222</v>
      </c>
      <c r="AC54" s="197" t="str">
        <f t="shared" si="18"/>
        <v>NA</v>
      </c>
      <c r="AD54" s="197" t="str">
        <f t="shared" si="18"/>
        <v>NA</v>
      </c>
      <c r="AE54" s="197" t="str">
        <f t="shared" si="18"/>
        <v>NA</v>
      </c>
      <c r="AF54" s="197" t="str">
        <f t="shared" si="18"/>
        <v>NA</v>
      </c>
      <c r="AG54" s="197">
        <f t="shared" si="18"/>
        <v>55</v>
      </c>
      <c r="AH54" s="197">
        <f t="shared" si="18"/>
        <v>55</v>
      </c>
      <c r="AI54" s="197">
        <f t="shared" si="18"/>
        <v>61</v>
      </c>
      <c r="AJ54" s="197">
        <f t="shared" si="18"/>
        <v>64</v>
      </c>
      <c r="AK54" s="197">
        <f t="shared" si="18"/>
        <v>68</v>
      </c>
      <c r="AL54" s="197">
        <f t="shared" si="18"/>
        <v>71</v>
      </c>
      <c r="AM54" s="197">
        <f t="shared" si="18"/>
        <v>61</v>
      </c>
      <c r="AN54" s="197">
        <f t="shared" si="18"/>
        <v>62</v>
      </c>
      <c r="AO54" s="197">
        <f t="shared" si="18"/>
        <v>62</v>
      </c>
      <c r="AP54" s="197">
        <f t="shared" si="18"/>
        <v>64</v>
      </c>
      <c r="AQ54" s="197">
        <f t="shared" si="18"/>
        <v>63</v>
      </c>
      <c r="AR54" s="197">
        <f t="shared" si="18"/>
        <v>63</v>
      </c>
      <c r="AS54" s="197">
        <f t="shared" si="19"/>
        <v>66</v>
      </c>
      <c r="AT54" s="197">
        <f t="shared" si="19"/>
        <v>68</v>
      </c>
      <c r="AU54" s="197">
        <f t="shared" si="19"/>
        <v>75</v>
      </c>
      <c r="AV54" s="197">
        <f t="shared" si="19"/>
        <v>73</v>
      </c>
      <c r="AW54" s="197">
        <f t="shared" si="19"/>
        <v>76</v>
      </c>
      <c r="AX54" s="197" t="str">
        <f t="shared" si="19"/>
        <v>NA</v>
      </c>
      <c r="AY54" s="197" t="str">
        <f t="shared" si="19"/>
        <v>NA</v>
      </c>
      <c r="AZ54" s="197">
        <f t="shared" si="15"/>
        <v>82</v>
      </c>
      <c r="BA54" s="197">
        <f t="shared" si="15"/>
        <v>83</v>
      </c>
    </row>
    <row r="55" spans="1:53" ht="15" customHeight="1" x14ac:dyDescent="0.25">
      <c r="A55" s="54" t="s">
        <v>1043</v>
      </c>
      <c r="B55" s="82" t="s">
        <v>934</v>
      </c>
      <c r="C55" s="81" t="s">
        <v>1129</v>
      </c>
      <c r="H55" s="115">
        <v>109575</v>
      </c>
      <c r="I55" s="115">
        <v>136129</v>
      </c>
      <c r="J55" s="115">
        <v>155529</v>
      </c>
      <c r="K55" s="115">
        <v>189008</v>
      </c>
      <c r="L55" s="115">
        <v>217394</v>
      </c>
      <c r="M55" s="115">
        <v>327644</v>
      </c>
      <c r="N55" s="115">
        <v>369372</v>
      </c>
      <c r="O55" s="115">
        <v>419211</v>
      </c>
      <c r="P55" s="115">
        <v>397763</v>
      </c>
      <c r="Q55" s="115">
        <v>412308</v>
      </c>
      <c r="R55" s="115">
        <v>526589</v>
      </c>
      <c r="S55" s="115">
        <v>576721</v>
      </c>
      <c r="T55" s="193">
        <v>785196</v>
      </c>
      <c r="U55" s="194">
        <v>957608</v>
      </c>
      <c r="V55" s="195">
        <v>908654</v>
      </c>
      <c r="W55" s="195">
        <v>696851</v>
      </c>
      <c r="X55" s="195">
        <v>778890</v>
      </c>
      <c r="Y55" s="195"/>
      <c r="Z55" s="195"/>
      <c r="AA55" s="207">
        <v>995295</v>
      </c>
      <c r="AB55" s="207">
        <v>1136833</v>
      </c>
      <c r="AC55" s="197" t="str">
        <f t="shared" si="18"/>
        <v>NA</v>
      </c>
      <c r="AD55" s="197" t="str">
        <f t="shared" si="18"/>
        <v>NA</v>
      </c>
      <c r="AE55" s="197" t="str">
        <f t="shared" si="18"/>
        <v>NA</v>
      </c>
      <c r="AF55" s="197" t="str">
        <f t="shared" si="18"/>
        <v>NA</v>
      </c>
      <c r="AG55" s="197">
        <f t="shared" si="18"/>
        <v>155</v>
      </c>
      <c r="AH55" s="197">
        <f t="shared" si="18"/>
        <v>149</v>
      </c>
      <c r="AI55" s="197">
        <f t="shared" si="18"/>
        <v>151</v>
      </c>
      <c r="AJ55" s="197">
        <f t="shared" si="18"/>
        <v>147</v>
      </c>
      <c r="AK55" s="197">
        <f t="shared" si="18"/>
        <v>149</v>
      </c>
      <c r="AL55" s="197">
        <f t="shared" si="18"/>
        <v>121</v>
      </c>
      <c r="AM55" s="197">
        <f t="shared" si="18"/>
        <v>120</v>
      </c>
      <c r="AN55" s="197">
        <f t="shared" si="18"/>
        <v>108</v>
      </c>
      <c r="AO55" s="197">
        <f t="shared" si="18"/>
        <v>104</v>
      </c>
      <c r="AP55" s="197">
        <f t="shared" si="18"/>
        <v>102</v>
      </c>
      <c r="AQ55" s="197">
        <f t="shared" si="18"/>
        <v>92</v>
      </c>
      <c r="AR55" s="197">
        <f t="shared" si="18"/>
        <v>92</v>
      </c>
      <c r="AS55" s="197">
        <f t="shared" si="19"/>
        <v>83</v>
      </c>
      <c r="AT55" s="197">
        <f t="shared" si="19"/>
        <v>81</v>
      </c>
      <c r="AU55" s="197">
        <f t="shared" si="19"/>
        <v>80</v>
      </c>
      <c r="AV55" s="197">
        <f t="shared" si="19"/>
        <v>80</v>
      </c>
      <c r="AW55" s="197">
        <f t="shared" si="19"/>
        <v>82</v>
      </c>
      <c r="AX55" s="197" t="str">
        <f t="shared" si="19"/>
        <v>NA</v>
      </c>
      <c r="AY55" s="197" t="str">
        <f t="shared" si="19"/>
        <v>NA</v>
      </c>
      <c r="AZ55" s="197">
        <f t="shared" si="15"/>
        <v>84</v>
      </c>
      <c r="BA55" s="197">
        <f t="shared" si="15"/>
        <v>84</v>
      </c>
    </row>
    <row r="56" spans="1:53" ht="15" customHeight="1" x14ac:dyDescent="0.25">
      <c r="A56" s="54" t="s">
        <v>1042</v>
      </c>
      <c r="B56" s="82" t="s">
        <v>922</v>
      </c>
      <c r="C56" s="81" t="s">
        <v>1129</v>
      </c>
      <c r="H56" s="115">
        <v>164861</v>
      </c>
      <c r="I56" s="115">
        <v>196449</v>
      </c>
      <c r="J56" s="115">
        <v>233875</v>
      </c>
      <c r="K56" s="115">
        <v>281224</v>
      </c>
      <c r="L56" s="115">
        <v>335189</v>
      </c>
      <c r="M56" s="115">
        <v>378099</v>
      </c>
      <c r="N56" s="115">
        <v>440309</v>
      </c>
      <c r="O56" s="115">
        <v>420511</v>
      </c>
      <c r="P56" s="115">
        <v>588089</v>
      </c>
      <c r="Q56" s="115">
        <v>592194</v>
      </c>
      <c r="R56" s="115">
        <v>666085</v>
      </c>
      <c r="S56" s="115">
        <v>714968</v>
      </c>
      <c r="T56" s="193">
        <v>811138</v>
      </c>
      <c r="U56" s="194">
        <v>954376</v>
      </c>
      <c r="V56" s="195">
        <v>887411</v>
      </c>
      <c r="W56" s="195">
        <v>664636</v>
      </c>
      <c r="X56" s="195">
        <v>728726</v>
      </c>
      <c r="Y56" s="195"/>
      <c r="Z56" s="195"/>
      <c r="AA56" s="207">
        <v>919408</v>
      </c>
      <c r="AB56" s="207">
        <v>1072000</v>
      </c>
      <c r="AC56" s="197" t="str">
        <f t="shared" si="18"/>
        <v>NA</v>
      </c>
      <c r="AD56" s="197" t="str">
        <f t="shared" si="18"/>
        <v>NA</v>
      </c>
      <c r="AE56" s="197" t="str">
        <f t="shared" si="18"/>
        <v>NA</v>
      </c>
      <c r="AF56" s="197" t="str">
        <f t="shared" si="18"/>
        <v>NA</v>
      </c>
      <c r="AG56" s="197">
        <f t="shared" si="18"/>
        <v>108</v>
      </c>
      <c r="AH56" s="197">
        <f t="shared" si="18"/>
        <v>109</v>
      </c>
      <c r="AI56" s="197">
        <f t="shared" si="18"/>
        <v>108</v>
      </c>
      <c r="AJ56" s="197">
        <f t="shared" si="18"/>
        <v>111</v>
      </c>
      <c r="AK56" s="197">
        <f t="shared" si="18"/>
        <v>105</v>
      </c>
      <c r="AL56" s="197">
        <f t="shared" si="18"/>
        <v>106</v>
      </c>
      <c r="AM56" s="197">
        <f t="shared" si="18"/>
        <v>101</v>
      </c>
      <c r="AN56" s="197">
        <f t="shared" si="18"/>
        <v>107</v>
      </c>
      <c r="AO56" s="197">
        <f t="shared" si="18"/>
        <v>76</v>
      </c>
      <c r="AP56" s="197">
        <f t="shared" si="18"/>
        <v>76</v>
      </c>
      <c r="AQ56" s="197">
        <f t="shared" si="18"/>
        <v>80</v>
      </c>
      <c r="AR56" s="197">
        <f t="shared" si="18"/>
        <v>82</v>
      </c>
      <c r="AS56" s="197">
        <f t="shared" si="19"/>
        <v>81</v>
      </c>
      <c r="AT56" s="197">
        <f t="shared" si="19"/>
        <v>82</v>
      </c>
      <c r="AU56" s="197">
        <f t="shared" si="19"/>
        <v>82</v>
      </c>
      <c r="AV56" s="197">
        <f t="shared" si="19"/>
        <v>84</v>
      </c>
      <c r="AW56" s="197">
        <f t="shared" si="19"/>
        <v>85</v>
      </c>
      <c r="AX56" s="197" t="str">
        <f t="shared" si="19"/>
        <v>NA</v>
      </c>
      <c r="AY56" s="197" t="str">
        <f t="shared" si="19"/>
        <v>NA</v>
      </c>
      <c r="AZ56" s="197">
        <f t="shared" si="15"/>
        <v>89</v>
      </c>
      <c r="BA56" s="197">
        <f t="shared" si="15"/>
        <v>88</v>
      </c>
    </row>
    <row r="57" spans="1:53" ht="15" customHeight="1" x14ac:dyDescent="0.25">
      <c r="A57" s="54" t="s">
        <v>16</v>
      </c>
      <c r="B57" s="82" t="s">
        <v>910</v>
      </c>
      <c r="C57" s="81" t="s">
        <v>1129</v>
      </c>
      <c r="N57" s="115">
        <v>1044685</v>
      </c>
      <c r="O57" s="115">
        <v>984150</v>
      </c>
      <c r="P57" s="115">
        <v>885915</v>
      </c>
      <c r="Q57" s="115">
        <v>833644</v>
      </c>
      <c r="R57" s="115">
        <v>972351</v>
      </c>
      <c r="S57" s="115">
        <v>1008261</v>
      </c>
      <c r="T57" s="193">
        <v>1059393</v>
      </c>
      <c r="U57" s="194">
        <v>1278011</v>
      </c>
      <c r="V57" s="195">
        <v>1091814</v>
      </c>
      <c r="W57" s="195">
        <v>731320</v>
      </c>
      <c r="X57" s="195">
        <v>799231</v>
      </c>
      <c r="Y57" s="195"/>
      <c r="Z57" s="195"/>
      <c r="AA57" s="207">
        <v>873721</v>
      </c>
      <c r="AB57" s="207">
        <v>1021458</v>
      </c>
      <c r="AC57" s="197" t="str">
        <f t="shared" si="18"/>
        <v>NA</v>
      </c>
      <c r="AD57" s="197" t="str">
        <f t="shared" si="18"/>
        <v>NA</v>
      </c>
      <c r="AE57" s="197" t="str">
        <f t="shared" si="18"/>
        <v>NA</v>
      </c>
      <c r="AF57" s="197" t="str">
        <f t="shared" si="18"/>
        <v>NA</v>
      </c>
      <c r="AG57" s="197" t="str">
        <f t="shared" si="18"/>
        <v>NA</v>
      </c>
      <c r="AH57" s="197" t="str">
        <f t="shared" si="18"/>
        <v>NA</v>
      </c>
      <c r="AI57" s="197" t="str">
        <f t="shared" si="18"/>
        <v>NA</v>
      </c>
      <c r="AJ57" s="197" t="str">
        <f t="shared" si="18"/>
        <v>NA</v>
      </c>
      <c r="AK57" s="197" t="str">
        <f t="shared" si="18"/>
        <v>NA</v>
      </c>
      <c r="AL57" s="197" t="str">
        <f t="shared" si="18"/>
        <v>NA</v>
      </c>
      <c r="AM57" s="197">
        <f t="shared" si="18"/>
        <v>41</v>
      </c>
      <c r="AN57" s="197">
        <f t="shared" si="18"/>
        <v>45</v>
      </c>
      <c r="AO57" s="197">
        <f t="shared" si="18"/>
        <v>50</v>
      </c>
      <c r="AP57" s="197">
        <f t="shared" si="18"/>
        <v>55</v>
      </c>
      <c r="AQ57" s="197">
        <f t="shared" si="18"/>
        <v>54</v>
      </c>
      <c r="AR57" s="197">
        <f t="shared" si="18"/>
        <v>56</v>
      </c>
      <c r="AS57" s="197">
        <f t="shared" si="19"/>
        <v>58</v>
      </c>
      <c r="AT57" s="197">
        <f t="shared" si="19"/>
        <v>56</v>
      </c>
      <c r="AU57" s="197">
        <f t="shared" si="19"/>
        <v>66</v>
      </c>
      <c r="AV57" s="197">
        <f t="shared" si="19"/>
        <v>78</v>
      </c>
      <c r="AW57" s="197">
        <f t="shared" si="19"/>
        <v>79</v>
      </c>
      <c r="AX57" s="197" t="str">
        <f t="shared" si="19"/>
        <v>NA</v>
      </c>
      <c r="AY57" s="197" t="str">
        <f t="shared" si="19"/>
        <v>NA</v>
      </c>
      <c r="AZ57" s="197">
        <f t="shared" si="15"/>
        <v>92</v>
      </c>
      <c r="BA57" s="197">
        <f t="shared" si="15"/>
        <v>91</v>
      </c>
    </row>
    <row r="58" spans="1:53" ht="15" customHeight="1" x14ac:dyDescent="0.25">
      <c r="A58" s="54" t="s">
        <v>20</v>
      </c>
      <c r="B58" s="82" t="s">
        <v>938</v>
      </c>
      <c r="C58" s="81" t="s">
        <v>1129</v>
      </c>
      <c r="D58" s="115">
        <v>306306</v>
      </c>
      <c r="E58" s="115">
        <v>319492</v>
      </c>
      <c r="F58" s="115">
        <v>330068</v>
      </c>
      <c r="G58" s="115">
        <v>354351</v>
      </c>
      <c r="H58" s="115">
        <v>361825</v>
      </c>
      <c r="I58" s="115">
        <v>396333</v>
      </c>
      <c r="J58" s="115">
        <v>477001</v>
      </c>
      <c r="K58" s="115">
        <v>547624</v>
      </c>
      <c r="L58" s="115">
        <v>613948</v>
      </c>
      <c r="M58" s="115">
        <v>684138</v>
      </c>
      <c r="N58" s="115">
        <v>725470</v>
      </c>
      <c r="O58" s="115">
        <v>730949</v>
      </c>
      <c r="P58" s="115">
        <v>679691</v>
      </c>
      <c r="Q58" s="115">
        <v>640119</v>
      </c>
      <c r="R58" s="115">
        <v>701948</v>
      </c>
      <c r="S58" s="115">
        <v>769551</v>
      </c>
      <c r="T58" s="193">
        <v>816980</v>
      </c>
      <c r="U58" s="194">
        <v>915320</v>
      </c>
      <c r="V58" s="195">
        <v>843030</v>
      </c>
      <c r="W58" s="195">
        <v>646672</v>
      </c>
      <c r="X58" s="195">
        <v>691917</v>
      </c>
      <c r="Y58" s="195"/>
      <c r="Z58" s="195"/>
      <c r="AA58" s="207">
        <v>885458</v>
      </c>
      <c r="AB58" s="207">
        <v>1015474</v>
      </c>
      <c r="AC58" s="197">
        <f t="shared" si="18"/>
        <v>19</v>
      </c>
      <c r="AD58" s="197">
        <f t="shared" si="18"/>
        <v>20</v>
      </c>
      <c r="AE58" s="197">
        <f t="shared" si="18"/>
        <v>22</v>
      </c>
      <c r="AF58" s="197">
        <f t="shared" si="18"/>
        <v>23</v>
      </c>
      <c r="AG58" s="197">
        <f t="shared" si="18"/>
        <v>54</v>
      </c>
      <c r="AH58" s="197">
        <f t="shared" si="18"/>
        <v>54</v>
      </c>
      <c r="AI58" s="197">
        <f t="shared" si="18"/>
        <v>56</v>
      </c>
      <c r="AJ58" s="197">
        <f t="shared" si="18"/>
        <v>59</v>
      </c>
      <c r="AK58" s="197">
        <f t="shared" si="18"/>
        <v>63</v>
      </c>
      <c r="AL58" s="197">
        <f t="shared" si="18"/>
        <v>61</v>
      </c>
      <c r="AM58" s="197">
        <f t="shared" si="18"/>
        <v>71</v>
      </c>
      <c r="AN58" s="197">
        <f t="shared" si="18"/>
        <v>67</v>
      </c>
      <c r="AO58" s="197">
        <f t="shared" si="18"/>
        <v>64</v>
      </c>
      <c r="AP58" s="197">
        <f t="shared" si="18"/>
        <v>69</v>
      </c>
      <c r="AQ58" s="197">
        <f t="shared" si="18"/>
        <v>73</v>
      </c>
      <c r="AR58" s="197">
        <f t="shared" si="18"/>
        <v>75</v>
      </c>
      <c r="AS58" s="197">
        <f t="shared" si="19"/>
        <v>79</v>
      </c>
      <c r="AT58" s="197">
        <f t="shared" si="19"/>
        <v>84</v>
      </c>
      <c r="AU58" s="197">
        <f t="shared" si="19"/>
        <v>88</v>
      </c>
      <c r="AV58" s="197">
        <f t="shared" si="19"/>
        <v>87</v>
      </c>
      <c r="AW58" s="197">
        <f t="shared" si="19"/>
        <v>89</v>
      </c>
      <c r="AX58" s="197" t="str">
        <f t="shared" si="19"/>
        <v>NA</v>
      </c>
      <c r="AY58" s="197" t="str">
        <f t="shared" si="19"/>
        <v>NA</v>
      </c>
      <c r="AZ58" s="197">
        <f t="shared" si="15"/>
        <v>91</v>
      </c>
      <c r="BA58" s="197">
        <f t="shared" si="15"/>
        <v>92</v>
      </c>
    </row>
    <row r="59" spans="1:53" ht="15" customHeight="1" x14ac:dyDescent="0.25">
      <c r="A59" s="54" t="s">
        <v>625</v>
      </c>
      <c r="B59" s="82" t="s">
        <v>923</v>
      </c>
      <c r="C59" s="81" t="s">
        <v>1129</v>
      </c>
      <c r="E59" s="115">
        <v>89789</v>
      </c>
      <c r="F59" s="115">
        <v>101420</v>
      </c>
      <c r="G59" s="115">
        <v>130676</v>
      </c>
      <c r="H59" s="115">
        <v>128772</v>
      </c>
      <c r="I59" s="115">
        <v>169081</v>
      </c>
      <c r="J59" s="115">
        <v>210909</v>
      </c>
      <c r="K59" s="115">
        <v>283269</v>
      </c>
      <c r="L59" s="115">
        <v>374425</v>
      </c>
      <c r="M59" s="115">
        <v>498703</v>
      </c>
      <c r="N59" s="115">
        <v>498533</v>
      </c>
      <c r="O59" s="115">
        <v>506744</v>
      </c>
      <c r="P59" s="115">
        <v>453146</v>
      </c>
      <c r="Q59" s="115">
        <v>452524</v>
      </c>
      <c r="R59" s="115">
        <v>533059</v>
      </c>
      <c r="S59" s="115">
        <v>595000</v>
      </c>
      <c r="T59" s="193">
        <v>674600</v>
      </c>
      <c r="U59" s="194">
        <v>810374</v>
      </c>
      <c r="V59" s="195">
        <v>843413</v>
      </c>
      <c r="W59" s="195">
        <v>608040</v>
      </c>
      <c r="X59" s="195">
        <v>672871</v>
      </c>
      <c r="Y59" s="195"/>
      <c r="Z59" s="195"/>
      <c r="AA59" s="207">
        <v>867017</v>
      </c>
      <c r="AB59" s="207">
        <v>955856</v>
      </c>
      <c r="AC59" s="197" t="str">
        <f t="shared" si="18"/>
        <v>NA</v>
      </c>
      <c r="AD59" s="197">
        <f t="shared" si="18"/>
        <v>33</v>
      </c>
      <c r="AE59" s="197">
        <f t="shared" si="18"/>
        <v>33</v>
      </c>
      <c r="AF59" s="197">
        <f t="shared" si="18"/>
        <v>34</v>
      </c>
      <c r="AG59" s="197">
        <f t="shared" si="18"/>
        <v>130</v>
      </c>
      <c r="AH59" s="197">
        <f t="shared" si="18"/>
        <v>121</v>
      </c>
      <c r="AI59" s="197">
        <f t="shared" si="18"/>
        <v>119</v>
      </c>
      <c r="AJ59" s="197">
        <f t="shared" si="18"/>
        <v>109</v>
      </c>
      <c r="AK59" s="197">
        <f t="shared" si="18"/>
        <v>94</v>
      </c>
      <c r="AL59" s="197">
        <f t="shared" si="18"/>
        <v>84</v>
      </c>
      <c r="AM59" s="197">
        <f t="shared" si="18"/>
        <v>88</v>
      </c>
      <c r="AN59" s="197">
        <f t="shared" si="18"/>
        <v>85</v>
      </c>
      <c r="AO59" s="197">
        <f t="shared" si="18"/>
        <v>92</v>
      </c>
      <c r="AP59" s="197">
        <f t="shared" si="18"/>
        <v>93</v>
      </c>
      <c r="AQ59" s="197">
        <f t="shared" si="18"/>
        <v>91</v>
      </c>
      <c r="AR59" s="197">
        <f t="shared" si="18"/>
        <v>89</v>
      </c>
      <c r="AS59" s="197">
        <f t="shared" si="19"/>
        <v>91</v>
      </c>
      <c r="AT59" s="197">
        <f t="shared" si="19"/>
        <v>91</v>
      </c>
      <c r="AU59" s="197">
        <f t="shared" si="19"/>
        <v>87</v>
      </c>
      <c r="AV59" s="197">
        <f t="shared" si="19"/>
        <v>93</v>
      </c>
      <c r="AW59" s="197">
        <f t="shared" si="19"/>
        <v>91</v>
      </c>
      <c r="AX59" s="197" t="str">
        <f t="shared" si="19"/>
        <v>NA</v>
      </c>
      <c r="AY59" s="197" t="str">
        <f t="shared" si="19"/>
        <v>NA</v>
      </c>
      <c r="AZ59" s="197">
        <f t="shared" si="15"/>
        <v>94</v>
      </c>
      <c r="BA59" s="197">
        <f t="shared" si="15"/>
        <v>95</v>
      </c>
    </row>
    <row r="60" spans="1:53" ht="15" customHeight="1" x14ac:dyDescent="0.25">
      <c r="A60" s="49" t="s">
        <v>2233</v>
      </c>
      <c r="B60" s="82" t="s">
        <v>914</v>
      </c>
      <c r="C60" s="81" t="s">
        <v>1129</v>
      </c>
      <c r="H60" s="115">
        <v>142938</v>
      </c>
      <c r="I60" s="115">
        <v>154274</v>
      </c>
      <c r="J60" s="115">
        <v>175495</v>
      </c>
      <c r="K60" s="115">
        <v>249413</v>
      </c>
      <c r="L60" s="115">
        <v>293594</v>
      </c>
      <c r="M60" s="115">
        <v>334534</v>
      </c>
      <c r="N60" s="115">
        <v>388422</v>
      </c>
      <c r="O60" s="115">
        <v>399963</v>
      </c>
      <c r="P60" s="115">
        <v>390639</v>
      </c>
      <c r="Q60" s="115">
        <v>397082</v>
      </c>
      <c r="R60" s="115">
        <v>474596</v>
      </c>
      <c r="S60" s="115">
        <v>517170</v>
      </c>
      <c r="T60" s="193">
        <f>518823+55753</f>
        <v>574576</v>
      </c>
      <c r="U60" s="194">
        <v>705316</v>
      </c>
      <c r="V60" s="195">
        <v>697931</v>
      </c>
      <c r="W60" s="195">
        <v>578362</v>
      </c>
      <c r="X60" s="195">
        <v>625823</v>
      </c>
      <c r="Y60" s="195"/>
      <c r="Z60" s="195"/>
      <c r="AA60" s="207">
        <v>786171</v>
      </c>
      <c r="AB60" s="207">
        <v>939024</v>
      </c>
      <c r="AC60" s="197" t="str">
        <f t="shared" si="18"/>
        <v>NA</v>
      </c>
      <c r="AD60" s="197" t="str">
        <f t="shared" si="18"/>
        <v>NA</v>
      </c>
      <c r="AE60" s="197" t="str">
        <f t="shared" si="18"/>
        <v>NA</v>
      </c>
      <c r="AF60" s="197" t="str">
        <f t="shared" si="18"/>
        <v>NA</v>
      </c>
      <c r="AG60" s="197">
        <f t="shared" si="18"/>
        <v>121</v>
      </c>
      <c r="AH60" s="197">
        <f t="shared" si="18"/>
        <v>130</v>
      </c>
      <c r="AI60" s="197">
        <f t="shared" si="18"/>
        <v>130</v>
      </c>
      <c r="AJ60" s="197">
        <f t="shared" si="18"/>
        <v>123</v>
      </c>
      <c r="AK60" s="197">
        <f t="shared" si="18"/>
        <v>122</v>
      </c>
      <c r="AL60" s="197">
        <f t="shared" si="18"/>
        <v>120</v>
      </c>
      <c r="AM60" s="197">
        <f t="shared" si="18"/>
        <v>117</v>
      </c>
      <c r="AN60" s="197">
        <f t="shared" si="18"/>
        <v>110</v>
      </c>
      <c r="AO60" s="197">
        <f t="shared" si="18"/>
        <v>105</v>
      </c>
      <c r="AP60" s="197">
        <f t="shared" si="18"/>
        <v>110</v>
      </c>
      <c r="AQ60" s="197">
        <f t="shared" si="18"/>
        <v>103</v>
      </c>
      <c r="AR60" s="197">
        <f t="shared" si="18"/>
        <v>103</v>
      </c>
      <c r="AS60" s="197">
        <f t="shared" si="19"/>
        <v>108</v>
      </c>
      <c r="AT60" s="197">
        <f t="shared" si="19"/>
        <v>100</v>
      </c>
      <c r="AU60" s="197">
        <f t="shared" si="19"/>
        <v>101</v>
      </c>
      <c r="AV60" s="197">
        <f t="shared" si="19"/>
        <v>96</v>
      </c>
      <c r="AW60" s="197">
        <f t="shared" si="19"/>
        <v>96</v>
      </c>
      <c r="AX60" s="197" t="str">
        <f t="shared" si="19"/>
        <v>NA</v>
      </c>
      <c r="AY60" s="197" t="str">
        <f t="shared" si="19"/>
        <v>NA</v>
      </c>
      <c r="AZ60" s="197">
        <f t="shared" si="15"/>
        <v>100</v>
      </c>
      <c r="BA60" s="197">
        <f t="shared" si="15"/>
        <v>98</v>
      </c>
    </row>
    <row r="61" spans="1:53" ht="15" customHeight="1" x14ac:dyDescent="0.25">
      <c r="A61" s="54" t="s">
        <v>1133</v>
      </c>
      <c r="B61" s="82" t="s">
        <v>941</v>
      </c>
      <c r="C61" s="81" t="s">
        <v>1129</v>
      </c>
      <c r="H61" s="115">
        <v>75615</v>
      </c>
      <c r="I61" s="115">
        <v>85380</v>
      </c>
      <c r="J61" s="115">
        <v>100917</v>
      </c>
      <c r="K61" s="115">
        <v>119436</v>
      </c>
      <c r="L61" s="115">
        <v>145507</v>
      </c>
      <c r="M61" s="115">
        <v>222838</v>
      </c>
      <c r="N61" s="115">
        <v>244125</v>
      </c>
      <c r="O61" s="115">
        <v>233858</v>
      </c>
      <c r="P61" s="115">
        <v>211981</v>
      </c>
      <c r="Q61" s="115">
        <v>546267</v>
      </c>
      <c r="R61" s="115">
        <v>626446</v>
      </c>
      <c r="S61" s="115">
        <v>691524</v>
      </c>
      <c r="T61" s="193">
        <v>763069</v>
      </c>
      <c r="U61" s="194">
        <v>876839</v>
      </c>
      <c r="V61" s="195">
        <v>858840</v>
      </c>
      <c r="W61" s="195">
        <v>623686</v>
      </c>
      <c r="X61" s="195">
        <v>673120</v>
      </c>
      <c r="Y61" s="195"/>
      <c r="Z61" s="195"/>
      <c r="AA61" s="207">
        <v>819415</v>
      </c>
      <c r="AB61" s="207">
        <v>929693</v>
      </c>
      <c r="AC61" s="197" t="str">
        <f t="shared" si="18"/>
        <v>NA</v>
      </c>
      <c r="AD61" s="197" t="str">
        <f t="shared" si="18"/>
        <v>NA</v>
      </c>
      <c r="AE61" s="197" t="str">
        <f t="shared" si="18"/>
        <v>NA</v>
      </c>
      <c r="AF61" s="197" t="str">
        <f t="shared" si="18"/>
        <v>NA</v>
      </c>
      <c r="AG61" s="197">
        <f t="shared" si="18"/>
        <v>201</v>
      </c>
      <c r="AH61" s="197">
        <f t="shared" si="18"/>
        <v>203</v>
      </c>
      <c r="AI61" s="197">
        <f t="shared" si="18"/>
        <v>203</v>
      </c>
      <c r="AJ61" s="197">
        <f t="shared" si="18"/>
        <v>203</v>
      </c>
      <c r="AK61" s="197">
        <f t="shared" si="18"/>
        <v>198</v>
      </c>
      <c r="AL61" s="197">
        <f t="shared" si="18"/>
        <v>164</v>
      </c>
      <c r="AM61" s="197">
        <f t="shared" si="18"/>
        <v>166</v>
      </c>
      <c r="AN61" s="197">
        <f t="shared" si="18"/>
        <v>164</v>
      </c>
      <c r="AO61" s="197">
        <f t="shared" si="18"/>
        <v>170</v>
      </c>
      <c r="AP61" s="197">
        <f t="shared" si="18"/>
        <v>84</v>
      </c>
      <c r="AQ61" s="197">
        <f t="shared" si="18"/>
        <v>83</v>
      </c>
      <c r="AR61" s="197">
        <f t="shared" si="18"/>
        <v>83</v>
      </c>
      <c r="AS61" s="197">
        <f t="shared" si="19"/>
        <v>85</v>
      </c>
      <c r="AT61" s="197">
        <f t="shared" si="19"/>
        <v>85</v>
      </c>
      <c r="AU61" s="197">
        <f t="shared" si="19"/>
        <v>85</v>
      </c>
      <c r="AV61" s="197">
        <f t="shared" si="19"/>
        <v>90</v>
      </c>
      <c r="AW61" s="197">
        <f t="shared" si="19"/>
        <v>90</v>
      </c>
      <c r="AX61" s="197" t="str">
        <f t="shared" si="19"/>
        <v>NA</v>
      </c>
      <c r="AY61" s="197" t="str">
        <f t="shared" si="19"/>
        <v>NA</v>
      </c>
      <c r="AZ61" s="197">
        <f t="shared" si="15"/>
        <v>98</v>
      </c>
      <c r="BA61" s="197">
        <f t="shared" si="15"/>
        <v>99</v>
      </c>
    </row>
    <row r="62" spans="1:53" ht="15" customHeight="1" x14ac:dyDescent="0.25">
      <c r="A62" s="54" t="s">
        <v>26</v>
      </c>
      <c r="B62" s="82" t="s">
        <v>914</v>
      </c>
      <c r="C62" s="81" t="s">
        <v>1129</v>
      </c>
      <c r="H62" s="115">
        <v>96746</v>
      </c>
      <c r="I62" s="115">
        <v>115909</v>
      </c>
      <c r="J62" s="115">
        <v>139556</v>
      </c>
      <c r="K62" s="115">
        <v>176913</v>
      </c>
      <c r="L62" s="115">
        <v>213442</v>
      </c>
      <c r="M62" s="115">
        <v>193060</v>
      </c>
      <c r="N62" s="115">
        <v>200519</v>
      </c>
      <c r="O62" s="115">
        <v>194519</v>
      </c>
      <c r="P62" s="115">
        <v>654180</v>
      </c>
      <c r="Q62" s="115">
        <v>547040</v>
      </c>
      <c r="R62" s="115">
        <v>581725</v>
      </c>
      <c r="S62" s="193">
        <v>525357</v>
      </c>
      <c r="T62" s="193">
        <v>589279</v>
      </c>
      <c r="U62" s="193">
        <v>683253</v>
      </c>
      <c r="V62" s="198">
        <v>647414</v>
      </c>
      <c r="W62" s="198">
        <v>558220</v>
      </c>
      <c r="X62" s="198">
        <v>592306</v>
      </c>
      <c r="Y62" s="198"/>
      <c r="Z62" s="198"/>
      <c r="AA62" s="207">
        <v>853059</v>
      </c>
      <c r="AB62" s="207">
        <v>916828</v>
      </c>
      <c r="AC62" s="200" t="str">
        <f t="shared" si="18"/>
        <v>NA</v>
      </c>
      <c r="AD62" s="200" t="str">
        <f t="shared" si="18"/>
        <v>NA</v>
      </c>
      <c r="AE62" s="200" t="str">
        <f t="shared" si="18"/>
        <v>NA</v>
      </c>
      <c r="AF62" s="200" t="str">
        <f t="shared" si="18"/>
        <v>NA</v>
      </c>
      <c r="AG62" s="200">
        <f t="shared" si="18"/>
        <v>168</v>
      </c>
      <c r="AH62" s="200">
        <f t="shared" si="18"/>
        <v>168</v>
      </c>
      <c r="AI62" s="200">
        <f t="shared" si="18"/>
        <v>164</v>
      </c>
      <c r="AJ62" s="200">
        <f t="shared" si="18"/>
        <v>155</v>
      </c>
      <c r="AK62" s="200">
        <f t="shared" si="18"/>
        <v>155</v>
      </c>
      <c r="AL62" s="200">
        <f t="shared" si="18"/>
        <v>179</v>
      </c>
      <c r="AM62" s="200">
        <f t="shared" si="18"/>
        <v>195</v>
      </c>
      <c r="AN62" s="200">
        <f t="shared" si="18"/>
        <v>187</v>
      </c>
      <c r="AO62" s="200">
        <f t="shared" si="18"/>
        <v>69</v>
      </c>
      <c r="AP62" s="200">
        <f t="shared" si="18"/>
        <v>82</v>
      </c>
      <c r="AQ62" s="200">
        <f t="shared" si="18"/>
        <v>87</v>
      </c>
      <c r="AR62" s="200">
        <f t="shared" si="18"/>
        <v>99</v>
      </c>
      <c r="AS62" s="200">
        <f t="shared" si="19"/>
        <v>100</v>
      </c>
      <c r="AT62" s="200">
        <f t="shared" si="19"/>
        <v>105</v>
      </c>
      <c r="AU62" s="200">
        <f t="shared" si="19"/>
        <v>115</v>
      </c>
      <c r="AV62" s="200">
        <f t="shared" si="19"/>
        <v>99</v>
      </c>
      <c r="AW62" s="200">
        <f t="shared" si="19"/>
        <v>104</v>
      </c>
      <c r="AX62" s="200" t="str">
        <f t="shared" si="19"/>
        <v>NA</v>
      </c>
      <c r="AY62" s="200" t="str">
        <f t="shared" si="19"/>
        <v>NA</v>
      </c>
      <c r="AZ62" s="197">
        <f t="shared" si="15"/>
        <v>96</v>
      </c>
      <c r="BA62" s="197">
        <f t="shared" si="15"/>
        <v>101</v>
      </c>
    </row>
    <row r="63" spans="1:53" ht="15" customHeight="1" x14ac:dyDescent="0.25">
      <c r="A63" s="54" t="s">
        <v>213</v>
      </c>
      <c r="B63" s="82" t="s">
        <v>918</v>
      </c>
      <c r="C63" s="81" t="s">
        <v>1129</v>
      </c>
      <c r="H63" s="115">
        <v>118792</v>
      </c>
      <c r="I63" s="115">
        <v>156124</v>
      </c>
      <c r="J63" s="115">
        <v>97528</v>
      </c>
      <c r="K63" s="115">
        <v>117786</v>
      </c>
      <c r="L63" s="115">
        <v>150628</v>
      </c>
      <c r="M63" s="115">
        <f>154432+121100</f>
        <v>275532</v>
      </c>
      <c r="N63" s="115">
        <v>312840</v>
      </c>
      <c r="O63" s="115">
        <v>310616</v>
      </c>
      <c r="P63" s="115">
        <v>297566</v>
      </c>
      <c r="Q63" s="115">
        <v>289060</v>
      </c>
      <c r="R63" s="115">
        <v>324189</v>
      </c>
      <c r="S63" s="115">
        <v>380541</v>
      </c>
      <c r="T63" s="193">
        <v>412298</v>
      </c>
      <c r="U63" s="194">
        <v>535003</v>
      </c>
      <c r="V63" s="195">
        <v>544551</v>
      </c>
      <c r="W63" s="195">
        <v>463866</v>
      </c>
      <c r="X63" s="195">
        <v>503110</v>
      </c>
      <c r="Y63" s="195"/>
      <c r="Z63" s="195"/>
      <c r="AA63" s="207">
        <v>769404</v>
      </c>
      <c r="AB63" s="207">
        <v>885055</v>
      </c>
      <c r="AC63" s="197" t="str">
        <f t="shared" si="18"/>
        <v>NA</v>
      </c>
      <c r="AD63" s="197" t="str">
        <f t="shared" si="18"/>
        <v>NA</v>
      </c>
      <c r="AE63" s="197" t="str">
        <f t="shared" si="18"/>
        <v>NA</v>
      </c>
      <c r="AF63" s="197" t="str">
        <f t="shared" si="18"/>
        <v>NA</v>
      </c>
      <c r="AG63" s="197">
        <f t="shared" si="18"/>
        <v>148</v>
      </c>
      <c r="AH63" s="197">
        <f t="shared" si="18"/>
        <v>129</v>
      </c>
      <c r="AI63" s="197">
        <f t="shared" si="18"/>
        <v>211</v>
      </c>
      <c r="AJ63" s="197">
        <f t="shared" si="18"/>
        <v>211</v>
      </c>
      <c r="AK63" s="197">
        <f t="shared" si="18"/>
        <v>192</v>
      </c>
      <c r="AL63" s="197">
        <f t="shared" si="18"/>
        <v>132</v>
      </c>
      <c r="AM63" s="197">
        <f t="shared" si="18"/>
        <v>137</v>
      </c>
      <c r="AN63" s="197">
        <f t="shared" si="18"/>
        <v>136</v>
      </c>
      <c r="AO63" s="197">
        <f t="shared" si="18"/>
        <v>131</v>
      </c>
      <c r="AP63" s="197">
        <f t="shared" si="18"/>
        <v>138</v>
      </c>
      <c r="AQ63" s="197">
        <f t="shared" si="18"/>
        <v>141</v>
      </c>
      <c r="AR63" s="197">
        <f t="shared" ref="AR63:AY94" si="20">IF(S63&gt;0,RANK(S63,S$22:S$1170),"NA")</f>
        <v>137</v>
      </c>
      <c r="AS63" s="197">
        <f t="shared" si="19"/>
        <v>141</v>
      </c>
      <c r="AT63" s="197">
        <f t="shared" si="19"/>
        <v>132</v>
      </c>
      <c r="AU63" s="197">
        <f t="shared" si="19"/>
        <v>131</v>
      </c>
      <c r="AV63" s="197">
        <f t="shared" si="19"/>
        <v>121</v>
      </c>
      <c r="AW63" s="197">
        <f t="shared" si="19"/>
        <v>123</v>
      </c>
      <c r="AX63" s="197" t="str">
        <f t="shared" si="19"/>
        <v>NA</v>
      </c>
      <c r="AY63" s="197" t="str">
        <f t="shared" si="19"/>
        <v>NA</v>
      </c>
      <c r="AZ63" s="197">
        <f t="shared" si="15"/>
        <v>104</v>
      </c>
      <c r="BA63" s="197">
        <f t="shared" si="15"/>
        <v>102</v>
      </c>
    </row>
    <row r="64" spans="1:53" ht="15" customHeight="1" x14ac:dyDescent="0.25">
      <c r="A64" s="54" t="s">
        <v>23</v>
      </c>
      <c r="B64" s="82" t="s">
        <v>934</v>
      </c>
      <c r="C64" s="81" t="s">
        <v>1129</v>
      </c>
      <c r="H64" s="115">
        <v>157477</v>
      </c>
      <c r="I64" s="115">
        <v>182987</v>
      </c>
      <c r="J64" s="115">
        <v>226431</v>
      </c>
      <c r="K64" s="115">
        <v>258362</v>
      </c>
      <c r="L64" s="115">
        <v>317073</v>
      </c>
      <c r="M64" s="115">
        <v>381821</v>
      </c>
      <c r="N64" s="115">
        <v>454521</v>
      </c>
      <c r="O64" s="115">
        <v>503207</v>
      </c>
      <c r="P64" s="115">
        <v>478917</v>
      </c>
      <c r="Q64" s="115">
        <v>475193</v>
      </c>
      <c r="R64" s="115">
        <v>554840</v>
      </c>
      <c r="S64" s="115">
        <v>607636</v>
      </c>
      <c r="T64" s="193">
        <v>680251</v>
      </c>
      <c r="U64" s="194">
        <v>796812</v>
      </c>
      <c r="V64" s="195">
        <v>783345</v>
      </c>
      <c r="W64" s="195">
        <v>599712</v>
      </c>
      <c r="X64" s="195">
        <v>669043</v>
      </c>
      <c r="Y64" s="195"/>
      <c r="Z64" s="195"/>
      <c r="AA64" s="207">
        <v>788529</v>
      </c>
      <c r="AB64" s="207">
        <v>876825</v>
      </c>
      <c r="AC64" s="197" t="str">
        <f t="shared" ref="AC64:AQ80" si="21">IF(D64&gt;0,RANK(D64,D$22:D$1170),"NA")</f>
        <v>NA</v>
      </c>
      <c r="AD64" s="197" t="str">
        <f t="shared" si="21"/>
        <v>NA</v>
      </c>
      <c r="AE64" s="197" t="str">
        <f t="shared" si="21"/>
        <v>NA</v>
      </c>
      <c r="AF64" s="197" t="str">
        <f t="shared" si="21"/>
        <v>NA</v>
      </c>
      <c r="AG64" s="197">
        <f t="shared" si="21"/>
        <v>110</v>
      </c>
      <c r="AH64" s="197">
        <f t="shared" si="21"/>
        <v>111</v>
      </c>
      <c r="AI64" s="197">
        <f t="shared" si="21"/>
        <v>113</v>
      </c>
      <c r="AJ64" s="197">
        <f t="shared" si="21"/>
        <v>121</v>
      </c>
      <c r="AK64" s="197">
        <f t="shared" si="21"/>
        <v>114</v>
      </c>
      <c r="AL64" s="197">
        <f t="shared" si="21"/>
        <v>105</v>
      </c>
      <c r="AM64" s="197">
        <f t="shared" si="21"/>
        <v>97</v>
      </c>
      <c r="AN64" s="197">
        <f t="shared" si="21"/>
        <v>86</v>
      </c>
      <c r="AO64" s="197">
        <f t="shared" si="21"/>
        <v>88</v>
      </c>
      <c r="AP64" s="197">
        <f t="shared" si="21"/>
        <v>91</v>
      </c>
      <c r="AQ64" s="197">
        <f t="shared" si="21"/>
        <v>89</v>
      </c>
      <c r="AR64" s="197">
        <f t="shared" si="20"/>
        <v>88</v>
      </c>
      <c r="AS64" s="197">
        <f t="shared" si="19"/>
        <v>90</v>
      </c>
      <c r="AT64" s="197">
        <f t="shared" si="19"/>
        <v>92</v>
      </c>
      <c r="AU64" s="197">
        <f t="shared" si="19"/>
        <v>92</v>
      </c>
      <c r="AV64" s="197">
        <f t="shared" si="19"/>
        <v>94</v>
      </c>
      <c r="AW64" s="197">
        <f t="shared" si="19"/>
        <v>92</v>
      </c>
      <c r="AX64" s="197" t="str">
        <f t="shared" si="19"/>
        <v>NA</v>
      </c>
      <c r="AY64" s="197" t="str">
        <f t="shared" si="19"/>
        <v>NA</v>
      </c>
      <c r="AZ64" s="197">
        <f t="shared" si="15"/>
        <v>99</v>
      </c>
      <c r="BA64" s="197">
        <f t="shared" si="15"/>
        <v>103</v>
      </c>
    </row>
    <row r="65" spans="1:53" ht="15" customHeight="1" x14ac:dyDescent="0.25">
      <c r="A65" s="54" t="s">
        <v>25</v>
      </c>
      <c r="B65" s="82" t="s">
        <v>935</v>
      </c>
      <c r="C65" s="81" t="s">
        <v>1129</v>
      </c>
      <c r="D65" s="115">
        <v>170978</v>
      </c>
      <c r="E65" s="115">
        <v>196112</v>
      </c>
      <c r="F65" s="115">
        <v>206352</v>
      </c>
      <c r="G65" s="115">
        <v>228311</v>
      </c>
      <c r="H65" s="115">
        <v>239691</v>
      </c>
      <c r="I65" s="115">
        <v>264928</v>
      </c>
      <c r="J65" s="115">
        <v>310481</v>
      </c>
      <c r="K65" s="115">
        <v>347702</v>
      </c>
      <c r="L65" s="115">
        <v>417809</v>
      </c>
      <c r="M65" s="115">
        <v>428571</v>
      </c>
      <c r="N65" s="115">
        <v>465212</v>
      </c>
      <c r="O65" s="115">
        <v>457843</v>
      </c>
      <c r="P65" s="115">
        <v>426955</v>
      </c>
      <c r="Q65" s="115">
        <v>411618</v>
      </c>
      <c r="R65" s="115">
        <v>472262</v>
      </c>
      <c r="S65" s="193">
        <v>523706</v>
      </c>
      <c r="T65" s="193">
        <v>620435</v>
      </c>
      <c r="U65" s="193">
        <v>741382</v>
      </c>
      <c r="V65" s="198">
        <v>736239</v>
      </c>
      <c r="W65" s="198">
        <v>538606</v>
      </c>
      <c r="X65" s="198">
        <v>618236</v>
      </c>
      <c r="Y65" s="198"/>
      <c r="Z65" s="198"/>
      <c r="AA65" s="211">
        <v>777947</v>
      </c>
      <c r="AB65" s="211">
        <v>865435</v>
      </c>
      <c r="AC65" s="200">
        <f t="shared" si="21"/>
        <v>26</v>
      </c>
      <c r="AD65" s="200">
        <f t="shared" si="21"/>
        <v>26</v>
      </c>
      <c r="AE65" s="200">
        <f t="shared" si="21"/>
        <v>28</v>
      </c>
      <c r="AF65" s="200">
        <f t="shared" si="21"/>
        <v>30</v>
      </c>
      <c r="AG65" s="200">
        <f t="shared" si="21"/>
        <v>81</v>
      </c>
      <c r="AH65" s="200">
        <f t="shared" si="21"/>
        <v>82</v>
      </c>
      <c r="AI65" s="200">
        <f t="shared" si="21"/>
        <v>85</v>
      </c>
      <c r="AJ65" s="200">
        <f t="shared" si="21"/>
        <v>88</v>
      </c>
      <c r="AK65" s="200">
        <f t="shared" si="21"/>
        <v>88</v>
      </c>
      <c r="AL65" s="200">
        <f t="shared" si="21"/>
        <v>92</v>
      </c>
      <c r="AM65" s="200">
        <f t="shared" si="21"/>
        <v>95</v>
      </c>
      <c r="AN65" s="200">
        <f t="shared" si="21"/>
        <v>93</v>
      </c>
      <c r="AO65" s="200">
        <f t="shared" si="21"/>
        <v>97</v>
      </c>
      <c r="AP65" s="200">
        <f t="shared" si="21"/>
        <v>103</v>
      </c>
      <c r="AQ65" s="200">
        <f t="shared" si="21"/>
        <v>105</v>
      </c>
      <c r="AR65" s="200">
        <f t="shared" si="20"/>
        <v>101</v>
      </c>
      <c r="AS65" s="200">
        <f t="shared" si="19"/>
        <v>94</v>
      </c>
      <c r="AT65" s="200">
        <f t="shared" si="19"/>
        <v>95</v>
      </c>
      <c r="AU65" s="200">
        <f t="shared" si="19"/>
        <v>94</v>
      </c>
      <c r="AV65" s="200">
        <f t="shared" si="19"/>
        <v>103</v>
      </c>
      <c r="AW65" s="200">
        <f t="shared" si="19"/>
        <v>98</v>
      </c>
      <c r="AX65" s="200" t="str">
        <f t="shared" si="19"/>
        <v>NA</v>
      </c>
      <c r="AY65" s="200" t="str">
        <f t="shared" si="19"/>
        <v>NA</v>
      </c>
      <c r="AZ65" s="197">
        <f t="shared" si="15"/>
        <v>102</v>
      </c>
      <c r="BA65" s="197">
        <f t="shared" si="15"/>
        <v>107</v>
      </c>
    </row>
    <row r="66" spans="1:53" s="212" customFormat="1" ht="15" customHeight="1" x14ac:dyDescent="0.25">
      <c r="A66" s="54" t="s">
        <v>2083</v>
      </c>
      <c r="B66" s="82" t="s">
        <v>920</v>
      </c>
      <c r="C66" s="81" t="s">
        <v>1129</v>
      </c>
      <c r="D66" s="115"/>
      <c r="E66" s="115"/>
      <c r="F66" s="115"/>
      <c r="G66" s="115"/>
      <c r="H66" s="115">
        <v>124845</v>
      </c>
      <c r="I66" s="115">
        <v>139562</v>
      </c>
      <c r="J66" s="115">
        <v>244453</v>
      </c>
      <c r="K66" s="115">
        <v>295621</v>
      </c>
      <c r="L66" s="115">
        <v>354472</v>
      </c>
      <c r="M66" s="115">
        <v>354616</v>
      </c>
      <c r="N66" s="115">
        <v>398936</v>
      </c>
      <c r="O66" s="115">
        <v>367510</v>
      </c>
      <c r="P66" s="115">
        <v>357012</v>
      </c>
      <c r="Q66" s="115">
        <v>354906</v>
      </c>
      <c r="R66" s="115">
        <v>409872</v>
      </c>
      <c r="S66" s="115">
        <v>437724</v>
      </c>
      <c r="T66" s="193">
        <v>491629</v>
      </c>
      <c r="U66" s="194">
        <v>585904</v>
      </c>
      <c r="V66" s="195">
        <v>580037</v>
      </c>
      <c r="W66" s="195">
        <v>494802</v>
      </c>
      <c r="X66" s="195">
        <v>539547</v>
      </c>
      <c r="Y66" s="195"/>
      <c r="Z66" s="195"/>
      <c r="AA66" s="207">
        <v>697724</v>
      </c>
      <c r="AB66" s="207">
        <v>797592</v>
      </c>
      <c r="AC66" s="197" t="str">
        <f t="shared" si="21"/>
        <v>NA</v>
      </c>
      <c r="AD66" s="197" t="str">
        <f t="shared" si="21"/>
        <v>NA</v>
      </c>
      <c r="AE66" s="197" t="str">
        <f t="shared" si="21"/>
        <v>NA</v>
      </c>
      <c r="AF66" s="197" t="str">
        <f t="shared" si="21"/>
        <v>NA</v>
      </c>
      <c r="AG66" s="197">
        <f t="shared" si="21"/>
        <v>140</v>
      </c>
      <c r="AH66" s="197">
        <f t="shared" si="21"/>
        <v>143</v>
      </c>
      <c r="AI66" s="197">
        <f t="shared" si="21"/>
        <v>106</v>
      </c>
      <c r="AJ66" s="197">
        <f t="shared" si="21"/>
        <v>101</v>
      </c>
      <c r="AK66" s="197">
        <f t="shared" si="21"/>
        <v>100</v>
      </c>
      <c r="AL66" s="197">
        <f t="shared" si="21"/>
        <v>113</v>
      </c>
      <c r="AM66" s="197">
        <f t="shared" si="21"/>
        <v>114</v>
      </c>
      <c r="AN66" s="197">
        <f t="shared" si="21"/>
        <v>115</v>
      </c>
      <c r="AO66" s="197">
        <f t="shared" si="21"/>
        <v>115</v>
      </c>
      <c r="AP66" s="197">
        <f t="shared" si="21"/>
        <v>121</v>
      </c>
      <c r="AQ66" s="197">
        <f t="shared" si="21"/>
        <v>121</v>
      </c>
      <c r="AR66" s="197">
        <f t="shared" si="20"/>
        <v>125</v>
      </c>
      <c r="AS66" s="197">
        <f t="shared" si="19"/>
        <v>125</v>
      </c>
      <c r="AT66" s="197">
        <f t="shared" si="19"/>
        <v>126</v>
      </c>
      <c r="AU66" s="197">
        <f t="shared" si="19"/>
        <v>123</v>
      </c>
      <c r="AV66" s="197">
        <f t="shared" si="19"/>
        <v>115</v>
      </c>
      <c r="AW66" s="197">
        <f t="shared" si="19"/>
        <v>116</v>
      </c>
      <c r="AX66" s="197" t="str">
        <f t="shared" si="19"/>
        <v>NA</v>
      </c>
      <c r="AY66" s="197" t="str">
        <f t="shared" si="19"/>
        <v>NA</v>
      </c>
      <c r="AZ66" s="197">
        <f t="shared" si="15"/>
        <v>118</v>
      </c>
      <c r="BA66" s="197">
        <f t="shared" si="15"/>
        <v>114</v>
      </c>
    </row>
    <row r="67" spans="1:53" s="212" customFormat="1" ht="15" customHeight="1" x14ac:dyDescent="0.25">
      <c r="A67" s="54" t="s">
        <v>1067</v>
      </c>
      <c r="B67" s="82" t="s">
        <v>920</v>
      </c>
      <c r="C67" s="81" t="s">
        <v>1129</v>
      </c>
      <c r="D67" s="115"/>
      <c r="E67" s="115"/>
      <c r="F67" s="115"/>
      <c r="G67" s="115"/>
      <c r="H67" s="115">
        <v>165100</v>
      </c>
      <c r="I67" s="115">
        <v>201101</v>
      </c>
      <c r="J67" s="115">
        <v>244538</v>
      </c>
      <c r="K67" s="115">
        <v>285704</v>
      </c>
      <c r="L67" s="115">
        <v>331013</v>
      </c>
      <c r="M67" s="115">
        <v>340244</v>
      </c>
      <c r="N67" s="115">
        <v>368197</v>
      </c>
      <c r="O67" s="115">
        <v>359528</v>
      </c>
      <c r="P67" s="115">
        <v>328680</v>
      </c>
      <c r="Q67" s="115">
        <v>331311</v>
      </c>
      <c r="R67" s="115">
        <v>370811</v>
      </c>
      <c r="S67" s="115">
        <v>408560</v>
      </c>
      <c r="T67" s="193">
        <v>447405</v>
      </c>
      <c r="U67" s="194">
        <v>524731</v>
      </c>
      <c r="V67" s="195">
        <v>527629</v>
      </c>
      <c r="W67" s="195">
        <v>451744</v>
      </c>
      <c r="X67" s="195">
        <v>502380</v>
      </c>
      <c r="Y67" s="195"/>
      <c r="Z67" s="195"/>
      <c r="AA67" s="207">
        <v>660340</v>
      </c>
      <c r="AB67" s="207">
        <v>796437</v>
      </c>
      <c r="AC67" s="197" t="str">
        <f t="shared" si="21"/>
        <v>NA</v>
      </c>
      <c r="AD67" s="197" t="str">
        <f t="shared" si="21"/>
        <v>NA</v>
      </c>
      <c r="AE67" s="197" t="str">
        <f t="shared" si="21"/>
        <v>NA</v>
      </c>
      <c r="AF67" s="197" t="str">
        <f t="shared" si="21"/>
        <v>NA</v>
      </c>
      <c r="AG67" s="197">
        <f t="shared" si="21"/>
        <v>107</v>
      </c>
      <c r="AH67" s="197">
        <f t="shared" si="21"/>
        <v>106</v>
      </c>
      <c r="AI67" s="197">
        <f t="shared" si="21"/>
        <v>105</v>
      </c>
      <c r="AJ67" s="197">
        <f t="shared" si="21"/>
        <v>106</v>
      </c>
      <c r="AK67" s="197">
        <f t="shared" si="21"/>
        <v>106</v>
      </c>
      <c r="AL67" s="197">
        <f t="shared" si="21"/>
        <v>116</v>
      </c>
      <c r="AM67" s="197">
        <f t="shared" si="21"/>
        <v>121</v>
      </c>
      <c r="AN67" s="197">
        <f t="shared" si="21"/>
        <v>118</v>
      </c>
      <c r="AO67" s="197">
        <f t="shared" si="21"/>
        <v>125</v>
      </c>
      <c r="AP67" s="197">
        <f t="shared" si="21"/>
        <v>129</v>
      </c>
      <c r="AQ67" s="197">
        <f t="shared" si="21"/>
        <v>130</v>
      </c>
      <c r="AR67" s="197">
        <f t="shared" si="20"/>
        <v>130</v>
      </c>
      <c r="AS67" s="197">
        <f t="shared" si="19"/>
        <v>135</v>
      </c>
      <c r="AT67" s="197">
        <f t="shared" si="19"/>
        <v>134</v>
      </c>
      <c r="AU67" s="197">
        <f t="shared" si="19"/>
        <v>135</v>
      </c>
      <c r="AV67" s="197">
        <f t="shared" si="19"/>
        <v>125</v>
      </c>
      <c r="AW67" s="197">
        <f t="shared" si="19"/>
        <v>124</v>
      </c>
      <c r="AX67" s="197" t="str">
        <f t="shared" si="19"/>
        <v>NA</v>
      </c>
      <c r="AY67" s="197" t="str">
        <f t="shared" si="19"/>
        <v>NA</v>
      </c>
      <c r="AZ67" s="197">
        <f t="shared" si="15"/>
        <v>126</v>
      </c>
      <c r="BA67" s="197">
        <f t="shared" si="15"/>
        <v>115</v>
      </c>
    </row>
    <row r="68" spans="1:53" ht="15" customHeight="1" x14ac:dyDescent="0.25">
      <c r="A68" s="54" t="s">
        <v>892</v>
      </c>
      <c r="B68" s="82" t="s">
        <v>910</v>
      </c>
      <c r="C68" s="81" t="s">
        <v>1129</v>
      </c>
      <c r="D68" s="115">
        <v>86589</v>
      </c>
      <c r="E68" s="115">
        <v>109948</v>
      </c>
      <c r="F68" s="115">
        <v>180950</v>
      </c>
      <c r="G68" s="115">
        <v>198246</v>
      </c>
      <c r="H68" s="115">
        <v>203740</v>
      </c>
      <c r="I68" s="115">
        <v>236454</v>
      </c>
      <c r="J68" s="115">
        <v>283289</v>
      </c>
      <c r="K68" s="115">
        <v>350841</v>
      </c>
      <c r="L68" s="115">
        <v>405525</v>
      </c>
      <c r="M68" s="115">
        <v>413101</v>
      </c>
      <c r="N68" s="115">
        <v>443883</v>
      </c>
      <c r="O68" s="115">
        <v>440620</v>
      </c>
      <c r="P68" s="115">
        <v>382024</v>
      </c>
      <c r="Q68" s="115">
        <v>364154</v>
      </c>
      <c r="R68" s="115">
        <v>402525</v>
      </c>
      <c r="S68" s="115">
        <v>420027</v>
      </c>
      <c r="T68" s="193">
        <v>454009</v>
      </c>
      <c r="U68" s="194">
        <v>653294</v>
      </c>
      <c r="V68" s="195">
        <v>671703</v>
      </c>
      <c r="W68" s="195">
        <v>497877</v>
      </c>
      <c r="X68" s="195">
        <v>553066</v>
      </c>
      <c r="Y68" s="195"/>
      <c r="Z68" s="195"/>
      <c r="AA68" s="207">
        <v>717002</v>
      </c>
      <c r="AB68" s="207">
        <v>789700</v>
      </c>
      <c r="AC68" s="197">
        <f t="shared" si="21"/>
        <v>30</v>
      </c>
      <c r="AD68" s="197">
        <f t="shared" si="21"/>
        <v>32</v>
      </c>
      <c r="AE68" s="197">
        <f t="shared" si="21"/>
        <v>31</v>
      </c>
      <c r="AF68" s="197">
        <f t="shared" si="21"/>
        <v>32</v>
      </c>
      <c r="AG68" s="197">
        <f t="shared" si="21"/>
        <v>92</v>
      </c>
      <c r="AH68" s="197">
        <f t="shared" si="21"/>
        <v>95</v>
      </c>
      <c r="AI68" s="197">
        <f t="shared" si="21"/>
        <v>91</v>
      </c>
      <c r="AJ68" s="197">
        <f t="shared" si="21"/>
        <v>87</v>
      </c>
      <c r="AK68" s="197">
        <f t="shared" si="21"/>
        <v>90</v>
      </c>
      <c r="AL68" s="197">
        <f t="shared" si="21"/>
        <v>96</v>
      </c>
      <c r="AM68" s="197">
        <f t="shared" si="21"/>
        <v>100</v>
      </c>
      <c r="AN68" s="197">
        <f t="shared" si="21"/>
        <v>97</v>
      </c>
      <c r="AO68" s="197">
        <f t="shared" si="21"/>
        <v>110</v>
      </c>
      <c r="AP68" s="197">
        <f t="shared" si="21"/>
        <v>116</v>
      </c>
      <c r="AQ68" s="197">
        <f t="shared" si="21"/>
        <v>122</v>
      </c>
      <c r="AR68" s="197">
        <f t="shared" si="20"/>
        <v>128</v>
      </c>
      <c r="AS68" s="197">
        <f t="shared" si="19"/>
        <v>133</v>
      </c>
      <c r="AT68" s="197">
        <f t="shared" si="19"/>
        <v>114</v>
      </c>
      <c r="AU68" s="197">
        <f t="shared" si="19"/>
        <v>107</v>
      </c>
      <c r="AV68" s="197">
        <f t="shared" si="19"/>
        <v>114</v>
      </c>
      <c r="AW68" s="197">
        <f t="shared" si="19"/>
        <v>114</v>
      </c>
      <c r="AX68" s="197" t="str">
        <f t="shared" si="19"/>
        <v>NA</v>
      </c>
      <c r="AY68" s="197" t="str">
        <f t="shared" si="19"/>
        <v>NA</v>
      </c>
      <c r="AZ68" s="197">
        <f t="shared" si="15"/>
        <v>113</v>
      </c>
      <c r="BA68" s="197">
        <f t="shared" si="15"/>
        <v>117</v>
      </c>
    </row>
    <row r="69" spans="1:53" ht="15" customHeight="1" x14ac:dyDescent="0.25">
      <c r="A69" s="49" t="s">
        <v>2110</v>
      </c>
      <c r="B69" s="82" t="s">
        <v>937</v>
      </c>
      <c r="C69" s="81" t="s">
        <v>1129</v>
      </c>
      <c r="H69" s="115">
        <v>78979</v>
      </c>
      <c r="I69" s="115">
        <v>108739</v>
      </c>
      <c r="J69" s="70">
        <f>((K69-I69)/2)+I69</f>
        <v>119234.5</v>
      </c>
      <c r="K69" s="70">
        <v>129730</v>
      </c>
      <c r="L69" s="115">
        <v>144236</v>
      </c>
      <c r="M69" s="115">
        <v>187228</v>
      </c>
      <c r="N69" s="115">
        <v>211653</v>
      </c>
      <c r="O69" s="115">
        <v>326122</v>
      </c>
      <c r="P69" s="115">
        <v>348291</v>
      </c>
      <c r="Q69" s="115">
        <v>416939</v>
      </c>
      <c r="R69" s="115">
        <v>460365</v>
      </c>
      <c r="S69" s="115">
        <v>504841</v>
      </c>
      <c r="T69" s="193">
        <v>593203</v>
      </c>
      <c r="U69" s="194">
        <v>656710</v>
      </c>
      <c r="V69" s="195">
        <v>721121</v>
      </c>
      <c r="W69" s="195">
        <v>786606</v>
      </c>
      <c r="X69" s="195">
        <v>868155</v>
      </c>
      <c r="Y69" s="195"/>
      <c r="Z69" s="195"/>
      <c r="AA69" s="207">
        <v>721198</v>
      </c>
      <c r="AB69" s="207">
        <v>788020</v>
      </c>
      <c r="AC69" s="197" t="str">
        <f t="shared" si="21"/>
        <v>NA</v>
      </c>
      <c r="AD69" s="197" t="str">
        <f t="shared" si="21"/>
        <v>NA</v>
      </c>
      <c r="AE69" s="197" t="str">
        <f t="shared" si="21"/>
        <v>NA</v>
      </c>
      <c r="AF69" s="197" t="str">
        <f t="shared" si="21"/>
        <v>NA</v>
      </c>
      <c r="AG69" s="197">
        <f t="shared" si="21"/>
        <v>191</v>
      </c>
      <c r="AH69" s="197">
        <f t="shared" si="21"/>
        <v>174</v>
      </c>
      <c r="AI69" s="197">
        <f t="shared" si="21"/>
        <v>179</v>
      </c>
      <c r="AJ69" s="197">
        <f t="shared" si="21"/>
        <v>194</v>
      </c>
      <c r="AK69" s="197">
        <f t="shared" si="21"/>
        <v>200</v>
      </c>
      <c r="AL69" s="197">
        <f t="shared" si="21"/>
        <v>185</v>
      </c>
      <c r="AM69" s="197">
        <f t="shared" si="21"/>
        <v>187</v>
      </c>
      <c r="AN69" s="197">
        <f t="shared" si="21"/>
        <v>127</v>
      </c>
      <c r="AO69" s="197">
        <f t="shared" si="21"/>
        <v>118</v>
      </c>
      <c r="AP69" s="197">
        <f t="shared" si="21"/>
        <v>99</v>
      </c>
      <c r="AQ69" s="197">
        <f t="shared" si="21"/>
        <v>109</v>
      </c>
      <c r="AR69" s="197">
        <f t="shared" si="20"/>
        <v>109</v>
      </c>
      <c r="AS69" s="197">
        <f t="shared" si="19"/>
        <v>98</v>
      </c>
      <c r="AT69" s="197">
        <f t="shared" si="19"/>
        <v>111</v>
      </c>
      <c r="AU69" s="197">
        <f t="shared" si="19"/>
        <v>96</v>
      </c>
      <c r="AV69" s="197">
        <f t="shared" si="19"/>
        <v>74</v>
      </c>
      <c r="AW69" s="197">
        <f t="shared" si="19"/>
        <v>71</v>
      </c>
      <c r="AX69" s="197" t="str">
        <f t="shared" si="19"/>
        <v>NA</v>
      </c>
      <c r="AY69" s="197" t="str">
        <f t="shared" si="19"/>
        <v>NA</v>
      </c>
      <c r="AZ69" s="197">
        <f t="shared" si="15"/>
        <v>111</v>
      </c>
      <c r="BA69" s="197">
        <f t="shared" si="15"/>
        <v>119</v>
      </c>
    </row>
    <row r="70" spans="1:53" ht="15" customHeight="1" x14ac:dyDescent="0.25">
      <c r="A70" s="54" t="s">
        <v>89</v>
      </c>
      <c r="B70" s="82" t="s">
        <v>938</v>
      </c>
      <c r="C70" s="81" t="s">
        <v>1129</v>
      </c>
      <c r="T70" s="193"/>
      <c r="U70" s="194"/>
      <c r="V70" s="195">
        <v>392123</v>
      </c>
      <c r="W70" s="195">
        <v>299056</v>
      </c>
      <c r="X70" s="195">
        <v>311426</v>
      </c>
      <c r="Y70" s="195"/>
      <c r="Z70" s="195"/>
      <c r="AA70" s="207">
        <v>625719</v>
      </c>
      <c r="AB70" s="207">
        <v>691705</v>
      </c>
      <c r="AC70" s="197" t="str">
        <f t="shared" si="21"/>
        <v>NA</v>
      </c>
      <c r="AD70" s="197" t="str">
        <f t="shared" si="21"/>
        <v>NA</v>
      </c>
      <c r="AE70" s="197" t="str">
        <f t="shared" si="21"/>
        <v>NA</v>
      </c>
      <c r="AF70" s="197" t="str">
        <f t="shared" si="21"/>
        <v>NA</v>
      </c>
      <c r="AG70" s="197" t="str">
        <f t="shared" si="21"/>
        <v>NA</v>
      </c>
      <c r="AH70" s="197" t="str">
        <f t="shared" si="21"/>
        <v>NA</v>
      </c>
      <c r="AI70" s="197" t="str">
        <f t="shared" si="21"/>
        <v>NA</v>
      </c>
      <c r="AJ70" s="197" t="str">
        <f t="shared" si="21"/>
        <v>NA</v>
      </c>
      <c r="AK70" s="197" t="str">
        <f t="shared" si="21"/>
        <v>NA</v>
      </c>
      <c r="AL70" s="197" t="str">
        <f t="shared" si="21"/>
        <v>NA</v>
      </c>
      <c r="AM70" s="197" t="str">
        <f t="shared" si="21"/>
        <v>NA</v>
      </c>
      <c r="AN70" s="197" t="str">
        <f t="shared" si="21"/>
        <v>NA</v>
      </c>
      <c r="AO70" s="197" t="str">
        <f t="shared" si="21"/>
        <v>NA</v>
      </c>
      <c r="AP70" s="197" t="str">
        <f t="shared" si="21"/>
        <v>NA</v>
      </c>
      <c r="AQ70" s="197" t="str">
        <f t="shared" si="21"/>
        <v>NA</v>
      </c>
      <c r="AR70" s="197" t="str">
        <f t="shared" si="20"/>
        <v>NA</v>
      </c>
      <c r="AS70" s="197" t="str">
        <f t="shared" si="19"/>
        <v>NA</v>
      </c>
      <c r="AT70" s="197" t="str">
        <f t="shared" si="19"/>
        <v>NA</v>
      </c>
      <c r="AU70" s="197">
        <f t="shared" si="19"/>
        <v>159</v>
      </c>
      <c r="AV70" s="197">
        <f t="shared" si="19"/>
        <v>160</v>
      </c>
      <c r="AW70" s="197">
        <f t="shared" si="19"/>
        <v>167</v>
      </c>
      <c r="AX70" s="197" t="str">
        <f t="shared" si="19"/>
        <v>NA</v>
      </c>
      <c r="AY70" s="197" t="str">
        <f t="shared" si="19"/>
        <v>NA</v>
      </c>
      <c r="AZ70" s="197">
        <f t="shared" si="15"/>
        <v>134</v>
      </c>
      <c r="BA70" s="197">
        <f t="shared" si="15"/>
        <v>137</v>
      </c>
    </row>
    <row r="71" spans="1:53" ht="15" customHeight="1" x14ac:dyDescent="0.25">
      <c r="A71" s="54" t="s">
        <v>1104</v>
      </c>
      <c r="B71" s="82" t="s">
        <v>946</v>
      </c>
      <c r="C71" s="81" t="s">
        <v>1129</v>
      </c>
      <c r="H71" s="115">
        <v>127342</v>
      </c>
      <c r="I71" s="115">
        <v>138595</v>
      </c>
      <c r="J71" s="115">
        <v>156358</v>
      </c>
      <c r="K71" s="115">
        <v>179588</v>
      </c>
      <c r="L71" s="115">
        <v>203602</v>
      </c>
      <c r="M71" s="115">
        <v>216137</v>
      </c>
      <c r="N71" s="115">
        <v>261041</v>
      </c>
      <c r="O71" s="115">
        <v>247691</v>
      </c>
      <c r="P71" s="115">
        <v>229999</v>
      </c>
      <c r="Q71" s="115">
        <v>231516</v>
      </c>
      <c r="R71" s="115">
        <v>384540</v>
      </c>
      <c r="S71" s="115">
        <v>429766</v>
      </c>
      <c r="T71" s="193">
        <v>478834</v>
      </c>
      <c r="U71" s="194">
        <v>544610</v>
      </c>
      <c r="V71" s="195">
        <v>560044</v>
      </c>
      <c r="W71" s="195">
        <v>444223</v>
      </c>
      <c r="X71" s="195">
        <v>498282</v>
      </c>
      <c r="Y71" s="195"/>
      <c r="Z71" s="195"/>
      <c r="AA71" s="207">
        <v>592997</v>
      </c>
      <c r="AB71" s="207">
        <v>650035</v>
      </c>
      <c r="AC71" s="197" t="str">
        <f t="shared" si="21"/>
        <v>NA</v>
      </c>
      <c r="AD71" s="197" t="str">
        <f t="shared" si="21"/>
        <v>NA</v>
      </c>
      <c r="AE71" s="197" t="str">
        <f t="shared" si="21"/>
        <v>NA</v>
      </c>
      <c r="AF71" s="197" t="str">
        <f t="shared" si="21"/>
        <v>NA</v>
      </c>
      <c r="AG71" s="197">
        <f t="shared" si="21"/>
        <v>133</v>
      </c>
      <c r="AH71" s="197">
        <f t="shared" si="21"/>
        <v>144</v>
      </c>
      <c r="AI71" s="197">
        <f t="shared" si="21"/>
        <v>149</v>
      </c>
      <c r="AJ71" s="197">
        <f t="shared" si="21"/>
        <v>151</v>
      </c>
      <c r="AK71" s="197">
        <f t="shared" si="21"/>
        <v>160</v>
      </c>
      <c r="AL71" s="197">
        <f t="shared" si="21"/>
        <v>166</v>
      </c>
      <c r="AM71" s="197">
        <f t="shared" si="21"/>
        <v>157</v>
      </c>
      <c r="AN71" s="197">
        <f t="shared" si="21"/>
        <v>158</v>
      </c>
      <c r="AO71" s="197">
        <f t="shared" si="21"/>
        <v>161</v>
      </c>
      <c r="AP71" s="197">
        <f t="shared" si="21"/>
        <v>162</v>
      </c>
      <c r="AQ71" s="197">
        <f t="shared" si="21"/>
        <v>127</v>
      </c>
      <c r="AR71" s="197">
        <f t="shared" si="20"/>
        <v>126</v>
      </c>
      <c r="AS71" s="197">
        <f t="shared" si="19"/>
        <v>128</v>
      </c>
      <c r="AT71" s="197">
        <f t="shared" si="19"/>
        <v>130</v>
      </c>
      <c r="AU71" s="197">
        <f t="shared" si="19"/>
        <v>128</v>
      </c>
      <c r="AV71" s="197">
        <f t="shared" si="19"/>
        <v>126</v>
      </c>
      <c r="AW71" s="197">
        <f t="shared" si="19"/>
        <v>126</v>
      </c>
      <c r="AX71" s="197" t="str">
        <f t="shared" si="19"/>
        <v>NA</v>
      </c>
      <c r="AY71" s="197" t="str">
        <f t="shared" si="19"/>
        <v>NA</v>
      </c>
      <c r="AZ71" s="197">
        <f t="shared" si="15"/>
        <v>141</v>
      </c>
      <c r="BA71" s="197">
        <f t="shared" si="15"/>
        <v>143</v>
      </c>
    </row>
    <row r="72" spans="1:53" ht="15" customHeight="1" x14ac:dyDescent="0.25">
      <c r="A72" s="54" t="s">
        <v>266</v>
      </c>
      <c r="B72" s="82" t="s">
        <v>918</v>
      </c>
      <c r="C72" s="81" t="s">
        <v>1129</v>
      </c>
      <c r="H72" s="115">
        <v>122595</v>
      </c>
      <c r="I72" s="115">
        <v>148626</v>
      </c>
      <c r="J72" s="115">
        <v>172456</v>
      </c>
      <c r="K72" s="115">
        <v>209184</v>
      </c>
      <c r="L72" s="115">
        <v>251711</v>
      </c>
      <c r="M72" s="115">
        <v>274579</v>
      </c>
      <c r="N72" s="115">
        <v>336426</v>
      </c>
      <c r="O72" s="115">
        <v>318218</v>
      </c>
      <c r="P72" s="115">
        <v>292338</v>
      </c>
      <c r="Q72" s="115">
        <v>283935</v>
      </c>
      <c r="R72" s="115">
        <v>333224</v>
      </c>
      <c r="S72" s="115">
        <v>382159</v>
      </c>
      <c r="T72" s="193">
        <v>421672</v>
      </c>
      <c r="U72" s="194">
        <v>489461</v>
      </c>
      <c r="V72" s="195">
        <v>501599</v>
      </c>
      <c r="W72" s="195">
        <v>369376</v>
      </c>
      <c r="X72" s="195">
        <v>427775</v>
      </c>
      <c r="Y72" s="195"/>
      <c r="Z72" s="195"/>
      <c r="AA72" s="207">
        <v>564627</v>
      </c>
      <c r="AB72" s="207">
        <v>649342</v>
      </c>
      <c r="AC72" s="197" t="str">
        <f t="shared" si="21"/>
        <v>NA</v>
      </c>
      <c r="AD72" s="197" t="str">
        <f t="shared" si="21"/>
        <v>NA</v>
      </c>
      <c r="AE72" s="197" t="str">
        <f t="shared" si="21"/>
        <v>NA</v>
      </c>
      <c r="AF72" s="197" t="str">
        <f t="shared" si="21"/>
        <v>NA</v>
      </c>
      <c r="AG72" s="197">
        <f t="shared" si="21"/>
        <v>144</v>
      </c>
      <c r="AH72" s="197">
        <f t="shared" si="21"/>
        <v>138</v>
      </c>
      <c r="AI72" s="197">
        <f t="shared" si="21"/>
        <v>134</v>
      </c>
      <c r="AJ72" s="197">
        <f t="shared" si="21"/>
        <v>133</v>
      </c>
      <c r="AK72" s="197">
        <f t="shared" si="21"/>
        <v>129</v>
      </c>
      <c r="AL72" s="197">
        <f t="shared" si="21"/>
        <v>133</v>
      </c>
      <c r="AM72" s="197">
        <f t="shared" si="21"/>
        <v>129</v>
      </c>
      <c r="AN72" s="197">
        <f t="shared" si="21"/>
        <v>132</v>
      </c>
      <c r="AO72" s="197">
        <f t="shared" si="21"/>
        <v>135</v>
      </c>
      <c r="AP72" s="197">
        <f t="shared" si="21"/>
        <v>140</v>
      </c>
      <c r="AQ72" s="197">
        <f t="shared" si="21"/>
        <v>140</v>
      </c>
      <c r="AR72" s="197">
        <f t="shared" si="20"/>
        <v>136</v>
      </c>
      <c r="AS72" s="197">
        <f t="shared" si="19"/>
        <v>139</v>
      </c>
      <c r="AT72" s="197">
        <f t="shared" si="19"/>
        <v>139</v>
      </c>
      <c r="AU72" s="197">
        <f t="shared" si="19"/>
        <v>138</v>
      </c>
      <c r="AV72" s="197">
        <f t="shared" si="19"/>
        <v>142</v>
      </c>
      <c r="AW72" s="197">
        <f t="shared" si="19"/>
        <v>138</v>
      </c>
      <c r="AX72" s="197" t="str">
        <f t="shared" si="19"/>
        <v>NA</v>
      </c>
      <c r="AY72" s="197" t="str">
        <f t="shared" si="19"/>
        <v>NA</v>
      </c>
      <c r="AZ72" s="197">
        <f t="shared" si="15"/>
        <v>144</v>
      </c>
      <c r="BA72" s="197">
        <f t="shared" si="15"/>
        <v>144</v>
      </c>
    </row>
    <row r="73" spans="1:53" ht="15" customHeight="1" x14ac:dyDescent="0.25">
      <c r="A73" s="54" t="s">
        <v>76</v>
      </c>
      <c r="B73" s="82" t="s">
        <v>935</v>
      </c>
      <c r="C73" s="81" t="s">
        <v>1129</v>
      </c>
      <c r="H73" s="115">
        <v>50151</v>
      </c>
      <c r="I73" s="115">
        <v>65167</v>
      </c>
      <c r="J73" s="115">
        <v>84664</v>
      </c>
      <c r="K73" s="115">
        <v>125118</v>
      </c>
      <c r="L73" s="115">
        <v>178340</v>
      </c>
      <c r="M73" s="115">
        <v>247471</v>
      </c>
      <c r="N73" s="115">
        <v>288500</v>
      </c>
      <c r="O73" s="115">
        <v>328988</v>
      </c>
      <c r="P73" s="115">
        <v>325098</v>
      </c>
      <c r="Q73" s="115">
        <v>333750</v>
      </c>
      <c r="R73" s="115">
        <v>412020</v>
      </c>
      <c r="S73" s="115">
        <v>459959</v>
      </c>
      <c r="T73" s="193">
        <v>500637</v>
      </c>
      <c r="U73" s="194">
        <v>548994</v>
      </c>
      <c r="V73" s="195">
        <v>570730</v>
      </c>
      <c r="W73" s="195">
        <v>409666</v>
      </c>
      <c r="X73" s="195">
        <v>452544</v>
      </c>
      <c r="Y73" s="195"/>
      <c r="Z73" s="195"/>
      <c r="AA73" s="207">
        <v>548095</v>
      </c>
      <c r="AB73" s="207">
        <v>624557</v>
      </c>
      <c r="AC73" s="197" t="str">
        <f t="shared" si="21"/>
        <v>NA</v>
      </c>
      <c r="AD73" s="197" t="str">
        <f t="shared" si="21"/>
        <v>NA</v>
      </c>
      <c r="AE73" s="197" t="str">
        <f t="shared" si="21"/>
        <v>NA</v>
      </c>
      <c r="AF73" s="197" t="str">
        <f t="shared" si="21"/>
        <v>NA</v>
      </c>
      <c r="AG73" s="197">
        <f t="shared" si="21"/>
        <v>263</v>
      </c>
      <c r="AH73" s="197">
        <f t="shared" si="21"/>
        <v>249</v>
      </c>
      <c r="AI73" s="197">
        <f t="shared" si="21"/>
        <v>231</v>
      </c>
      <c r="AJ73" s="197">
        <f t="shared" si="21"/>
        <v>199</v>
      </c>
      <c r="AK73" s="197">
        <f t="shared" si="21"/>
        <v>171</v>
      </c>
      <c r="AL73" s="197">
        <f t="shared" si="21"/>
        <v>149</v>
      </c>
      <c r="AM73" s="197">
        <f t="shared" si="21"/>
        <v>146</v>
      </c>
      <c r="AN73" s="197">
        <f t="shared" si="21"/>
        <v>125</v>
      </c>
      <c r="AO73" s="197">
        <f t="shared" si="21"/>
        <v>126</v>
      </c>
      <c r="AP73" s="197">
        <f t="shared" si="21"/>
        <v>126</v>
      </c>
      <c r="AQ73" s="197">
        <f t="shared" si="21"/>
        <v>119</v>
      </c>
      <c r="AR73" s="197">
        <f t="shared" si="20"/>
        <v>119</v>
      </c>
      <c r="AS73" s="197">
        <f t="shared" si="19"/>
        <v>122</v>
      </c>
      <c r="AT73" s="197">
        <f t="shared" si="19"/>
        <v>129</v>
      </c>
      <c r="AU73" s="197">
        <f t="shared" si="19"/>
        <v>124</v>
      </c>
      <c r="AV73" s="197">
        <f t="shared" si="19"/>
        <v>133</v>
      </c>
      <c r="AW73" s="197">
        <f t="shared" si="19"/>
        <v>134</v>
      </c>
      <c r="AX73" s="197" t="str">
        <f t="shared" si="19"/>
        <v>NA</v>
      </c>
      <c r="AY73" s="197" t="str">
        <f t="shared" si="19"/>
        <v>NA</v>
      </c>
      <c r="AZ73" s="197">
        <f t="shared" si="15"/>
        <v>149</v>
      </c>
      <c r="BA73" s="197">
        <f t="shared" si="15"/>
        <v>150</v>
      </c>
    </row>
    <row r="74" spans="1:53" ht="15" customHeight="1" x14ac:dyDescent="0.25">
      <c r="A74" s="54" t="s">
        <v>453</v>
      </c>
      <c r="B74" s="82" t="s">
        <v>946</v>
      </c>
      <c r="C74" s="81" t="s">
        <v>1129</v>
      </c>
      <c r="H74" s="115">
        <v>81092</v>
      </c>
      <c r="I74" s="115">
        <v>106906</v>
      </c>
      <c r="J74" s="115">
        <v>131409</v>
      </c>
      <c r="K74" s="115">
        <v>155807</v>
      </c>
      <c r="L74" s="115">
        <v>194040</v>
      </c>
      <c r="M74" s="115">
        <v>214566</v>
      </c>
      <c r="N74" s="115">
        <v>236348</v>
      </c>
      <c r="O74" s="115">
        <v>214398</v>
      </c>
      <c r="P74" s="115">
        <v>200989</v>
      </c>
      <c r="Q74" s="115">
        <v>213448</v>
      </c>
      <c r="R74" s="115">
        <v>264868</v>
      </c>
      <c r="S74" s="115">
        <v>306163</v>
      </c>
      <c r="T74" s="193">
        <v>343726</v>
      </c>
      <c r="U74" s="194">
        <v>430020</v>
      </c>
      <c r="V74" s="195">
        <v>421299</v>
      </c>
      <c r="W74" s="195">
        <v>331082</v>
      </c>
      <c r="X74" s="195">
        <v>382189</v>
      </c>
      <c r="Y74" s="195"/>
      <c r="Z74" s="195"/>
      <c r="AA74" s="207">
        <v>528697</v>
      </c>
      <c r="AB74" s="207">
        <v>623262</v>
      </c>
      <c r="AC74" s="197" t="str">
        <f t="shared" si="21"/>
        <v>NA</v>
      </c>
      <c r="AD74" s="197" t="str">
        <f t="shared" si="21"/>
        <v>NA</v>
      </c>
      <c r="AE74" s="197" t="str">
        <f t="shared" si="21"/>
        <v>NA</v>
      </c>
      <c r="AF74" s="197" t="str">
        <f t="shared" si="21"/>
        <v>NA</v>
      </c>
      <c r="AG74" s="197">
        <f t="shared" si="21"/>
        <v>187</v>
      </c>
      <c r="AH74" s="197">
        <f t="shared" si="21"/>
        <v>178</v>
      </c>
      <c r="AI74" s="197">
        <f t="shared" si="21"/>
        <v>171</v>
      </c>
      <c r="AJ74" s="197">
        <f t="shared" si="21"/>
        <v>170</v>
      </c>
      <c r="AK74" s="197">
        <f t="shared" si="21"/>
        <v>164</v>
      </c>
      <c r="AL74" s="197">
        <f t="shared" si="21"/>
        <v>167</v>
      </c>
      <c r="AM74" s="197">
        <f t="shared" si="21"/>
        <v>171</v>
      </c>
      <c r="AN74" s="197">
        <f t="shared" si="21"/>
        <v>176</v>
      </c>
      <c r="AO74" s="197">
        <f t="shared" si="21"/>
        <v>175</v>
      </c>
      <c r="AP74" s="197">
        <f t="shared" si="21"/>
        <v>172</v>
      </c>
      <c r="AQ74" s="197">
        <f t="shared" si="21"/>
        <v>169</v>
      </c>
      <c r="AR74" s="197">
        <f t="shared" si="20"/>
        <v>155</v>
      </c>
      <c r="AS74" s="197">
        <f t="shared" si="19"/>
        <v>160</v>
      </c>
      <c r="AT74" s="197">
        <f t="shared" si="19"/>
        <v>153</v>
      </c>
      <c r="AU74" s="197">
        <f t="shared" si="19"/>
        <v>154</v>
      </c>
      <c r="AV74" s="197">
        <f t="shared" si="19"/>
        <v>150</v>
      </c>
      <c r="AW74" s="197">
        <f t="shared" si="19"/>
        <v>147</v>
      </c>
      <c r="AX74" s="197" t="str">
        <f t="shared" si="19"/>
        <v>NA</v>
      </c>
      <c r="AY74" s="197" t="str">
        <f t="shared" si="19"/>
        <v>NA</v>
      </c>
      <c r="AZ74" s="197">
        <f t="shared" si="15"/>
        <v>152</v>
      </c>
      <c r="BA74" s="197">
        <f t="shared" si="15"/>
        <v>151</v>
      </c>
    </row>
    <row r="75" spans="1:53" ht="15" customHeight="1" x14ac:dyDescent="0.25">
      <c r="A75" s="54" t="s">
        <v>447</v>
      </c>
      <c r="B75" s="82" t="s">
        <v>939</v>
      </c>
      <c r="C75" s="81" t="s">
        <v>1129</v>
      </c>
      <c r="H75" s="115">
        <v>125383</v>
      </c>
      <c r="I75" s="115">
        <v>136138</v>
      </c>
      <c r="J75" s="115">
        <v>153923</v>
      </c>
      <c r="K75" s="115">
        <v>184986</v>
      </c>
      <c r="L75" s="115">
        <v>216640</v>
      </c>
      <c r="M75" s="115">
        <v>233049</v>
      </c>
      <c r="N75" s="115">
        <v>238170</v>
      </c>
      <c r="O75" s="115">
        <v>258965</v>
      </c>
      <c r="P75" s="115">
        <v>232884</v>
      </c>
      <c r="Q75" s="115">
        <v>240393</v>
      </c>
      <c r="R75" s="115">
        <v>288968</v>
      </c>
      <c r="S75" s="115">
        <v>316141</v>
      </c>
      <c r="T75" s="193">
        <v>360070</v>
      </c>
      <c r="U75" s="194">
        <v>420840</v>
      </c>
      <c r="V75" s="195">
        <v>423412</v>
      </c>
      <c r="W75" s="195">
        <v>339209</v>
      </c>
      <c r="X75" s="195">
        <v>395257</v>
      </c>
      <c r="Y75" s="195"/>
      <c r="Z75" s="195"/>
      <c r="AA75" s="207">
        <v>522145</v>
      </c>
      <c r="AB75" s="207">
        <v>621106</v>
      </c>
      <c r="AC75" s="197" t="str">
        <f t="shared" si="21"/>
        <v>NA</v>
      </c>
      <c r="AD75" s="197" t="str">
        <f t="shared" si="21"/>
        <v>NA</v>
      </c>
      <c r="AE75" s="197" t="str">
        <f t="shared" si="21"/>
        <v>NA</v>
      </c>
      <c r="AF75" s="197" t="str">
        <f t="shared" si="21"/>
        <v>NA</v>
      </c>
      <c r="AG75" s="197">
        <f t="shared" si="21"/>
        <v>136</v>
      </c>
      <c r="AH75" s="197">
        <f t="shared" si="21"/>
        <v>148</v>
      </c>
      <c r="AI75" s="197">
        <f t="shared" si="21"/>
        <v>152</v>
      </c>
      <c r="AJ75" s="197">
        <f t="shared" si="21"/>
        <v>148</v>
      </c>
      <c r="AK75" s="197">
        <f t="shared" si="21"/>
        <v>150</v>
      </c>
      <c r="AL75" s="197">
        <f t="shared" si="21"/>
        <v>154</v>
      </c>
      <c r="AM75" s="197">
        <f t="shared" si="21"/>
        <v>167</v>
      </c>
      <c r="AN75" s="197">
        <f t="shared" si="21"/>
        <v>154</v>
      </c>
      <c r="AO75" s="197">
        <f t="shared" si="21"/>
        <v>157</v>
      </c>
      <c r="AP75" s="197">
        <f t="shared" si="21"/>
        <v>156</v>
      </c>
      <c r="AQ75" s="197">
        <f t="shared" si="21"/>
        <v>150</v>
      </c>
      <c r="AR75" s="197">
        <f t="shared" si="20"/>
        <v>151</v>
      </c>
      <c r="AS75" s="197">
        <f t="shared" si="19"/>
        <v>155</v>
      </c>
      <c r="AT75" s="197">
        <f t="shared" si="19"/>
        <v>154</v>
      </c>
      <c r="AU75" s="197">
        <f t="shared" si="19"/>
        <v>153</v>
      </c>
      <c r="AV75" s="197">
        <f t="shared" si="19"/>
        <v>148</v>
      </c>
      <c r="AW75" s="197">
        <f t="shared" si="19"/>
        <v>145</v>
      </c>
      <c r="AX75" s="197" t="str">
        <f t="shared" si="19"/>
        <v>NA</v>
      </c>
      <c r="AY75" s="197" t="str">
        <f t="shared" si="19"/>
        <v>NA</v>
      </c>
      <c r="AZ75" s="197">
        <f t="shared" si="15"/>
        <v>153</v>
      </c>
      <c r="BA75" s="197">
        <f t="shared" si="15"/>
        <v>152</v>
      </c>
    </row>
    <row r="76" spans="1:53" ht="15" customHeight="1" x14ac:dyDescent="0.25">
      <c r="A76" s="54" t="s">
        <v>1047</v>
      </c>
      <c r="B76" s="82" t="s">
        <v>946</v>
      </c>
      <c r="C76" s="81" t="s">
        <v>1129</v>
      </c>
      <c r="H76" s="115">
        <v>78317</v>
      </c>
      <c r="I76" s="115">
        <v>88438</v>
      </c>
      <c r="J76" s="115">
        <v>102209</v>
      </c>
      <c r="K76" s="115">
        <v>146038</v>
      </c>
      <c r="L76" s="115">
        <v>219279</v>
      </c>
      <c r="M76" s="115">
        <v>253775</v>
      </c>
      <c r="N76" s="115">
        <v>267740</v>
      </c>
      <c r="O76" s="115">
        <v>302678</v>
      </c>
      <c r="P76" s="115">
        <v>292562</v>
      </c>
      <c r="Q76" s="115">
        <v>312548</v>
      </c>
      <c r="R76" s="70">
        <f>((U76-Q76)/4)+Q76</f>
        <v>344039.5</v>
      </c>
      <c r="S76" s="70">
        <f>((U76-R76)/4)+R76</f>
        <v>367658.125</v>
      </c>
      <c r="T76" s="70">
        <f>((U76-S76)/4)+S76</f>
        <v>385372.09375</v>
      </c>
      <c r="U76" s="115">
        <v>438514</v>
      </c>
      <c r="V76" s="195">
        <v>425151</v>
      </c>
      <c r="W76" s="195">
        <v>391468</v>
      </c>
      <c r="X76" s="195">
        <v>414002</v>
      </c>
      <c r="Y76" s="195"/>
      <c r="Z76" s="195"/>
      <c r="AA76" s="207">
        <v>544399</v>
      </c>
      <c r="AB76" s="207">
        <v>596379</v>
      </c>
      <c r="AC76" s="197" t="str">
        <f t="shared" si="21"/>
        <v>NA</v>
      </c>
      <c r="AD76" s="197" t="str">
        <f t="shared" si="21"/>
        <v>NA</v>
      </c>
      <c r="AE76" s="197" t="str">
        <f t="shared" si="21"/>
        <v>NA</v>
      </c>
      <c r="AF76" s="197" t="str">
        <f t="shared" si="21"/>
        <v>NA</v>
      </c>
      <c r="AG76" s="197">
        <f t="shared" si="21"/>
        <v>194</v>
      </c>
      <c r="AH76" s="197">
        <f t="shared" si="21"/>
        <v>200</v>
      </c>
      <c r="AI76" s="197">
        <f t="shared" si="21"/>
        <v>201</v>
      </c>
      <c r="AJ76" s="197">
        <f t="shared" si="21"/>
        <v>177</v>
      </c>
      <c r="AK76" s="197">
        <f t="shared" si="21"/>
        <v>146</v>
      </c>
      <c r="AL76" s="197">
        <f t="shared" si="21"/>
        <v>146</v>
      </c>
      <c r="AM76" s="197">
        <f t="shared" si="21"/>
        <v>154</v>
      </c>
      <c r="AN76" s="197">
        <f t="shared" si="21"/>
        <v>140</v>
      </c>
      <c r="AO76" s="197">
        <f t="shared" si="21"/>
        <v>133</v>
      </c>
      <c r="AP76" s="197">
        <f t="shared" si="21"/>
        <v>132</v>
      </c>
      <c r="AQ76" s="197">
        <f t="shared" si="21"/>
        <v>137</v>
      </c>
      <c r="AR76" s="197">
        <f t="shared" si="20"/>
        <v>141</v>
      </c>
      <c r="AS76" s="197">
        <f t="shared" si="19"/>
        <v>145</v>
      </c>
      <c r="AT76" s="197">
        <f t="shared" si="19"/>
        <v>151</v>
      </c>
      <c r="AU76" s="197">
        <f t="shared" si="19"/>
        <v>152</v>
      </c>
      <c r="AV76" s="197">
        <f t="shared" si="19"/>
        <v>138</v>
      </c>
      <c r="AW76" s="197">
        <f t="shared" si="19"/>
        <v>141</v>
      </c>
      <c r="AX76" s="197" t="str">
        <f t="shared" si="19"/>
        <v>NA</v>
      </c>
      <c r="AY76" s="197" t="str">
        <f t="shared" si="19"/>
        <v>NA</v>
      </c>
      <c r="AZ76" s="197">
        <f t="shared" si="15"/>
        <v>150</v>
      </c>
      <c r="BA76" s="197">
        <f t="shared" si="15"/>
        <v>153</v>
      </c>
    </row>
    <row r="77" spans="1:53" ht="15" customHeight="1" x14ac:dyDescent="0.25">
      <c r="A77" s="54" t="s">
        <v>77</v>
      </c>
      <c r="B77" s="82" t="s">
        <v>947</v>
      </c>
      <c r="C77" s="81" t="s">
        <v>1129</v>
      </c>
      <c r="H77" s="115">
        <v>65440</v>
      </c>
      <c r="I77" s="115">
        <v>75330</v>
      </c>
      <c r="J77" s="115">
        <v>137008</v>
      </c>
      <c r="K77" s="115">
        <v>175625</v>
      </c>
      <c r="L77" s="115">
        <v>204497</v>
      </c>
      <c r="M77" s="115">
        <v>230981</v>
      </c>
      <c r="N77" s="115">
        <v>291093</v>
      </c>
      <c r="O77" s="115">
        <v>320490</v>
      </c>
      <c r="P77" s="115">
        <v>346425</v>
      </c>
      <c r="Q77" s="115">
        <v>333509</v>
      </c>
      <c r="R77" s="115">
        <v>367368</v>
      </c>
      <c r="S77" s="115">
        <v>397877</v>
      </c>
      <c r="T77" s="193">
        <v>421368</v>
      </c>
      <c r="U77" s="194">
        <v>494774</v>
      </c>
      <c r="V77" s="195">
        <v>472373</v>
      </c>
      <c r="W77" s="195">
        <v>369864</v>
      </c>
      <c r="X77" s="195">
        <v>415219</v>
      </c>
      <c r="Y77" s="195"/>
      <c r="Z77" s="195"/>
      <c r="AA77" s="207">
        <v>520216</v>
      </c>
      <c r="AB77" s="207">
        <v>594738</v>
      </c>
      <c r="AC77" s="197" t="str">
        <f t="shared" si="21"/>
        <v>NA</v>
      </c>
      <c r="AD77" s="197" t="str">
        <f t="shared" si="21"/>
        <v>NA</v>
      </c>
      <c r="AE77" s="197" t="str">
        <f t="shared" si="21"/>
        <v>NA</v>
      </c>
      <c r="AF77" s="197" t="str">
        <f t="shared" si="21"/>
        <v>NA</v>
      </c>
      <c r="AG77" s="197">
        <f t="shared" si="21"/>
        <v>219</v>
      </c>
      <c r="AH77" s="197">
        <f t="shared" si="21"/>
        <v>222</v>
      </c>
      <c r="AI77" s="197">
        <f t="shared" si="21"/>
        <v>166</v>
      </c>
      <c r="AJ77" s="197">
        <f t="shared" si="21"/>
        <v>157</v>
      </c>
      <c r="AK77" s="197">
        <f t="shared" si="21"/>
        <v>159</v>
      </c>
      <c r="AL77" s="197">
        <f t="shared" si="21"/>
        <v>156</v>
      </c>
      <c r="AM77" s="197">
        <f t="shared" si="21"/>
        <v>145</v>
      </c>
      <c r="AN77" s="197">
        <f t="shared" si="21"/>
        <v>131</v>
      </c>
      <c r="AO77" s="197">
        <f t="shared" si="21"/>
        <v>119</v>
      </c>
      <c r="AP77" s="197">
        <f t="shared" si="21"/>
        <v>127</v>
      </c>
      <c r="AQ77" s="197">
        <f t="shared" si="21"/>
        <v>131</v>
      </c>
      <c r="AR77" s="197">
        <f t="shared" si="20"/>
        <v>132</v>
      </c>
      <c r="AS77" s="197">
        <f t="shared" si="19"/>
        <v>140</v>
      </c>
      <c r="AT77" s="197">
        <f t="shared" si="19"/>
        <v>138</v>
      </c>
      <c r="AU77" s="197">
        <f t="shared" si="19"/>
        <v>143</v>
      </c>
      <c r="AV77" s="197">
        <f t="shared" si="19"/>
        <v>141</v>
      </c>
      <c r="AW77" s="197">
        <f t="shared" si="19"/>
        <v>140</v>
      </c>
      <c r="AX77" s="197" t="str">
        <f t="shared" si="19"/>
        <v>NA</v>
      </c>
      <c r="AY77" s="197" t="str">
        <f t="shared" si="19"/>
        <v>NA</v>
      </c>
      <c r="AZ77" s="197">
        <f t="shared" si="15"/>
        <v>154</v>
      </c>
      <c r="BA77" s="197">
        <f t="shared" si="15"/>
        <v>154</v>
      </c>
    </row>
    <row r="78" spans="1:53" ht="15" customHeight="1" x14ac:dyDescent="0.25">
      <c r="A78" s="54" t="s">
        <v>523</v>
      </c>
      <c r="B78" s="82" t="s">
        <v>938</v>
      </c>
      <c r="C78" s="81" t="s">
        <v>1129</v>
      </c>
      <c r="H78" s="115">
        <v>49596</v>
      </c>
      <c r="I78" s="115">
        <v>66309</v>
      </c>
      <c r="J78" s="115">
        <v>78353</v>
      </c>
      <c r="K78" s="115">
        <v>108882</v>
      </c>
      <c r="L78" s="115">
        <v>136764</v>
      </c>
      <c r="M78" s="115">
        <v>156074</v>
      </c>
      <c r="N78" s="115">
        <v>166885</v>
      </c>
      <c r="O78" s="115">
        <v>167670</v>
      </c>
      <c r="P78" s="115">
        <v>153179</v>
      </c>
      <c r="Q78" s="115">
        <v>149279</v>
      </c>
      <c r="R78" s="115">
        <v>285028</v>
      </c>
      <c r="S78" s="115">
        <v>320136</v>
      </c>
      <c r="T78" s="193">
        <v>382097</v>
      </c>
      <c r="U78" s="194">
        <v>468735</v>
      </c>
      <c r="V78" s="195">
        <v>617028</v>
      </c>
      <c r="W78" s="195">
        <v>454849</v>
      </c>
      <c r="X78" s="195">
        <v>495071</v>
      </c>
      <c r="Y78" s="195"/>
      <c r="Z78" s="195"/>
      <c r="AA78" s="207">
        <v>517206</v>
      </c>
      <c r="AB78" s="207">
        <v>579421</v>
      </c>
      <c r="AC78" s="197" t="str">
        <f t="shared" si="21"/>
        <v>NA</v>
      </c>
      <c r="AD78" s="197" t="str">
        <f t="shared" si="21"/>
        <v>NA</v>
      </c>
      <c r="AE78" s="197" t="str">
        <f t="shared" si="21"/>
        <v>NA</v>
      </c>
      <c r="AF78" s="197" t="str">
        <f t="shared" si="21"/>
        <v>NA</v>
      </c>
      <c r="AG78" s="197">
        <f t="shared" si="21"/>
        <v>264</v>
      </c>
      <c r="AH78" s="197">
        <f t="shared" si="21"/>
        <v>246</v>
      </c>
      <c r="AI78" s="197">
        <f t="shared" si="21"/>
        <v>249</v>
      </c>
      <c r="AJ78" s="197">
        <f t="shared" si="21"/>
        <v>222</v>
      </c>
      <c r="AK78" s="197">
        <f t="shared" si="21"/>
        <v>205</v>
      </c>
      <c r="AL78" s="197">
        <f t="shared" si="21"/>
        <v>205</v>
      </c>
      <c r="AM78" s="197">
        <f t="shared" si="21"/>
        <v>219</v>
      </c>
      <c r="AN78" s="197">
        <f t="shared" si="21"/>
        <v>209</v>
      </c>
      <c r="AO78" s="197">
        <f t="shared" si="21"/>
        <v>212</v>
      </c>
      <c r="AP78" s="197">
        <f t="shared" si="21"/>
        <v>225</v>
      </c>
      <c r="AQ78" s="197">
        <f t="shared" si="21"/>
        <v>155</v>
      </c>
      <c r="AR78" s="197">
        <f t="shared" si="20"/>
        <v>149</v>
      </c>
      <c r="AS78" s="197">
        <f t="shared" si="19"/>
        <v>149</v>
      </c>
      <c r="AT78" s="197">
        <f t="shared" si="19"/>
        <v>144</v>
      </c>
      <c r="AU78" s="197">
        <f t="shared" si="19"/>
        <v>119</v>
      </c>
      <c r="AV78" s="197">
        <f t="shared" si="19"/>
        <v>122</v>
      </c>
      <c r="AW78" s="197">
        <f t="shared" si="19"/>
        <v>127</v>
      </c>
      <c r="AX78" s="197" t="str">
        <f t="shared" si="19"/>
        <v>NA</v>
      </c>
      <c r="AY78" s="197" t="str">
        <f t="shared" si="19"/>
        <v>NA</v>
      </c>
      <c r="AZ78" s="197">
        <f t="shared" si="15"/>
        <v>155</v>
      </c>
      <c r="BA78" s="197">
        <f t="shared" si="15"/>
        <v>156</v>
      </c>
    </row>
    <row r="79" spans="1:53" ht="15" customHeight="1" x14ac:dyDescent="0.25">
      <c r="A79" s="54" t="s">
        <v>638</v>
      </c>
      <c r="B79" s="82" t="s">
        <v>951</v>
      </c>
      <c r="C79" s="81" t="s">
        <v>1129</v>
      </c>
      <c r="H79" s="115">
        <v>104245</v>
      </c>
      <c r="I79" s="115">
        <v>123186</v>
      </c>
      <c r="J79" s="115">
        <v>144103</v>
      </c>
      <c r="K79" s="115">
        <v>178497</v>
      </c>
      <c r="L79" s="115">
        <v>218720</v>
      </c>
      <c r="M79" s="115">
        <v>254576</v>
      </c>
      <c r="N79" s="115">
        <v>283688</v>
      </c>
      <c r="O79" s="115">
        <v>274140</v>
      </c>
      <c r="P79" s="115">
        <v>271970</v>
      </c>
      <c r="Q79" s="115">
        <v>275058</v>
      </c>
      <c r="R79" s="115">
        <v>303532</v>
      </c>
      <c r="S79" s="115">
        <v>327997</v>
      </c>
      <c r="T79" s="193">
        <v>380785</v>
      </c>
      <c r="U79" s="194">
        <v>436931</v>
      </c>
      <c r="V79" s="195">
        <v>432697</v>
      </c>
      <c r="W79" s="195">
        <v>315101</v>
      </c>
      <c r="X79" s="195">
        <v>337127</v>
      </c>
      <c r="Y79" s="195"/>
      <c r="Z79" s="195"/>
      <c r="AA79" s="207">
        <v>460640</v>
      </c>
      <c r="AB79" s="207">
        <v>533627</v>
      </c>
      <c r="AC79" s="197" t="str">
        <f t="shared" si="21"/>
        <v>NA</v>
      </c>
      <c r="AD79" s="197" t="str">
        <f t="shared" si="21"/>
        <v>NA</v>
      </c>
      <c r="AE79" s="197" t="str">
        <f t="shared" si="21"/>
        <v>NA</v>
      </c>
      <c r="AF79" s="197" t="str">
        <f t="shared" si="21"/>
        <v>NA</v>
      </c>
      <c r="AG79" s="197">
        <f t="shared" si="21"/>
        <v>158</v>
      </c>
      <c r="AH79" s="197">
        <f t="shared" si="21"/>
        <v>161</v>
      </c>
      <c r="AI79" s="197">
        <f t="shared" si="21"/>
        <v>158</v>
      </c>
      <c r="AJ79" s="197">
        <f t="shared" si="21"/>
        <v>153</v>
      </c>
      <c r="AK79" s="197">
        <f t="shared" si="21"/>
        <v>148</v>
      </c>
      <c r="AL79" s="197">
        <f t="shared" si="21"/>
        <v>145</v>
      </c>
      <c r="AM79" s="197">
        <f t="shared" si="21"/>
        <v>148</v>
      </c>
      <c r="AN79" s="197">
        <f t="shared" si="21"/>
        <v>146</v>
      </c>
      <c r="AO79" s="197">
        <f t="shared" si="21"/>
        <v>141</v>
      </c>
      <c r="AP79" s="197">
        <f t="shared" si="21"/>
        <v>143</v>
      </c>
      <c r="AQ79" s="197">
        <f t="shared" si="21"/>
        <v>147</v>
      </c>
      <c r="AR79" s="197">
        <f t="shared" si="20"/>
        <v>147</v>
      </c>
      <c r="AS79" s="197">
        <f t="shared" si="19"/>
        <v>150</v>
      </c>
      <c r="AT79" s="197">
        <f t="shared" si="19"/>
        <v>152</v>
      </c>
      <c r="AU79" s="197">
        <f t="shared" si="19"/>
        <v>149</v>
      </c>
      <c r="AV79" s="197">
        <f t="shared" si="19"/>
        <v>157</v>
      </c>
      <c r="AW79" s="197">
        <f t="shared" si="19"/>
        <v>158</v>
      </c>
      <c r="AX79" s="197" t="str">
        <f t="shared" si="19"/>
        <v>NA</v>
      </c>
      <c r="AY79" s="197" t="str">
        <f t="shared" si="19"/>
        <v>NA</v>
      </c>
      <c r="AZ79" s="197">
        <f t="shared" si="15"/>
        <v>164</v>
      </c>
      <c r="BA79" s="197">
        <f t="shared" si="15"/>
        <v>164</v>
      </c>
    </row>
    <row r="80" spans="1:53" ht="15" customHeight="1" x14ac:dyDescent="0.25">
      <c r="A80" s="54" t="s">
        <v>720</v>
      </c>
      <c r="B80" s="82" t="s">
        <v>947</v>
      </c>
      <c r="C80" s="81" t="s">
        <v>1129</v>
      </c>
      <c r="H80" s="115">
        <v>63212</v>
      </c>
      <c r="I80" s="115">
        <v>76633</v>
      </c>
      <c r="J80" s="115">
        <v>87749</v>
      </c>
      <c r="K80" s="115">
        <v>127033</v>
      </c>
      <c r="L80" s="115">
        <v>151222</v>
      </c>
      <c r="M80" s="115">
        <v>160399</v>
      </c>
      <c r="N80" s="115">
        <v>153750</v>
      </c>
      <c r="O80" s="115">
        <v>144582</v>
      </c>
      <c r="P80" s="115">
        <v>147536</v>
      </c>
      <c r="Q80" s="115">
        <v>154396</v>
      </c>
      <c r="R80" s="115">
        <v>171903</v>
      </c>
      <c r="S80" s="115">
        <v>211485</v>
      </c>
      <c r="T80" s="193">
        <v>237534</v>
      </c>
      <c r="U80" s="115">
        <v>280350</v>
      </c>
      <c r="V80" s="195">
        <v>280711</v>
      </c>
      <c r="W80" s="195">
        <v>254329</v>
      </c>
      <c r="X80" s="195">
        <v>291434</v>
      </c>
      <c r="Y80" s="195"/>
      <c r="Z80" s="195"/>
      <c r="AA80" s="207">
        <v>394925</v>
      </c>
      <c r="AB80" s="207">
        <v>456610</v>
      </c>
      <c r="AC80" s="197" t="str">
        <f t="shared" si="21"/>
        <v>NA</v>
      </c>
      <c r="AD80" s="197" t="str">
        <f t="shared" si="21"/>
        <v>NA</v>
      </c>
      <c r="AE80" s="197" t="str">
        <f t="shared" si="21"/>
        <v>NA</v>
      </c>
      <c r="AF80" s="197" t="str">
        <f t="shared" si="21"/>
        <v>NA</v>
      </c>
      <c r="AG80" s="197">
        <f t="shared" si="21"/>
        <v>225</v>
      </c>
      <c r="AH80" s="197">
        <f t="shared" si="21"/>
        <v>220</v>
      </c>
      <c r="AI80" s="197">
        <f t="shared" si="21"/>
        <v>221</v>
      </c>
      <c r="AJ80" s="197">
        <f t="shared" si="21"/>
        <v>196</v>
      </c>
      <c r="AK80" s="197">
        <f t="shared" si="21"/>
        <v>191</v>
      </c>
      <c r="AL80" s="197">
        <f t="shared" si="21"/>
        <v>201</v>
      </c>
      <c r="AM80" s="197">
        <f t="shared" si="21"/>
        <v>236</v>
      </c>
      <c r="AN80" s="197">
        <f t="shared" si="21"/>
        <v>236</v>
      </c>
      <c r="AO80" s="197">
        <f t="shared" si="21"/>
        <v>219</v>
      </c>
      <c r="AP80" s="197">
        <f t="shared" si="21"/>
        <v>219</v>
      </c>
      <c r="AQ80" s="197">
        <f t="shared" si="21"/>
        <v>224</v>
      </c>
      <c r="AR80" s="197">
        <f t="shared" si="20"/>
        <v>204</v>
      </c>
      <c r="AS80" s="197">
        <f t="shared" si="20"/>
        <v>206</v>
      </c>
      <c r="AT80" s="197">
        <f t="shared" si="20"/>
        <v>204</v>
      </c>
      <c r="AU80" s="197">
        <f t="shared" si="20"/>
        <v>207</v>
      </c>
      <c r="AV80" s="197">
        <f t="shared" si="20"/>
        <v>187</v>
      </c>
      <c r="AW80" s="197">
        <f t="shared" si="20"/>
        <v>179</v>
      </c>
      <c r="AX80" s="197" t="str">
        <f t="shared" si="20"/>
        <v>NA</v>
      </c>
      <c r="AY80" s="197" t="str">
        <f t="shared" si="20"/>
        <v>NA</v>
      </c>
      <c r="AZ80" s="197">
        <f t="shared" si="15"/>
        <v>184</v>
      </c>
      <c r="BA80" s="197">
        <f t="shared" si="15"/>
        <v>183</v>
      </c>
    </row>
    <row r="81" spans="1:53" s="212" customFormat="1" ht="15" customHeight="1" x14ac:dyDescent="0.25">
      <c r="A81" s="55" t="s">
        <v>555</v>
      </c>
      <c r="B81" s="82" t="s">
        <v>935</v>
      </c>
      <c r="C81" s="81" t="s">
        <v>1129</v>
      </c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4"/>
      <c r="U81" s="194">
        <v>201195</v>
      </c>
      <c r="V81" s="195">
        <v>186174</v>
      </c>
      <c r="W81" s="195">
        <v>275648</v>
      </c>
      <c r="X81" s="195">
        <v>306028</v>
      </c>
      <c r="Y81" s="195"/>
      <c r="Z81" s="195"/>
      <c r="AA81" s="207">
        <v>382446</v>
      </c>
      <c r="AB81" s="207">
        <v>434689</v>
      </c>
      <c r="AC81" s="197" t="str">
        <f t="shared" ref="AC81:AR97" si="22">IF(D81&gt;0,RANK(D81,D$22:D$1170),"NA")</f>
        <v>NA</v>
      </c>
      <c r="AD81" s="197" t="str">
        <f t="shared" si="22"/>
        <v>NA</v>
      </c>
      <c r="AE81" s="197" t="str">
        <f t="shared" si="22"/>
        <v>NA</v>
      </c>
      <c r="AF81" s="197" t="str">
        <f t="shared" si="22"/>
        <v>NA</v>
      </c>
      <c r="AG81" s="197" t="str">
        <f t="shared" si="22"/>
        <v>NA</v>
      </c>
      <c r="AH81" s="197" t="str">
        <f t="shared" si="22"/>
        <v>NA</v>
      </c>
      <c r="AI81" s="197" t="str">
        <f t="shared" si="22"/>
        <v>NA</v>
      </c>
      <c r="AJ81" s="197" t="str">
        <f t="shared" si="22"/>
        <v>NA</v>
      </c>
      <c r="AK81" s="197" t="str">
        <f t="shared" si="22"/>
        <v>NA</v>
      </c>
      <c r="AL81" s="197" t="str">
        <f t="shared" si="22"/>
        <v>NA</v>
      </c>
      <c r="AM81" s="197" t="str">
        <f t="shared" si="22"/>
        <v>NA</v>
      </c>
      <c r="AN81" s="197" t="str">
        <f t="shared" si="22"/>
        <v>NA</v>
      </c>
      <c r="AO81" s="197" t="str">
        <f t="shared" si="22"/>
        <v>NA</v>
      </c>
      <c r="AP81" s="197" t="str">
        <f t="shared" si="22"/>
        <v>NA</v>
      </c>
      <c r="AQ81" s="197" t="str">
        <f t="shared" si="22"/>
        <v>NA</v>
      </c>
      <c r="AR81" s="197" t="str">
        <f t="shared" si="20"/>
        <v>NA</v>
      </c>
      <c r="AS81" s="197" t="str">
        <f t="shared" si="20"/>
        <v>NA</v>
      </c>
      <c r="AT81" s="197">
        <f t="shared" si="20"/>
        <v>257</v>
      </c>
      <c r="AU81" s="197">
        <f t="shared" si="20"/>
        <v>270</v>
      </c>
      <c r="AV81" s="197">
        <f t="shared" si="20"/>
        <v>173</v>
      </c>
      <c r="AW81" s="197">
        <f t="shared" si="20"/>
        <v>169</v>
      </c>
      <c r="AX81" s="197" t="str">
        <f t="shared" si="20"/>
        <v>NA</v>
      </c>
      <c r="AY81" s="197" t="str">
        <f t="shared" si="20"/>
        <v>NA</v>
      </c>
      <c r="AZ81" s="197">
        <f t="shared" si="15"/>
        <v>187</v>
      </c>
      <c r="BA81" s="197">
        <f t="shared" si="15"/>
        <v>188</v>
      </c>
    </row>
    <row r="82" spans="1:53" ht="15" customHeight="1" x14ac:dyDescent="0.25">
      <c r="A82" s="54" t="s">
        <v>635</v>
      </c>
      <c r="B82" s="82" t="s">
        <v>935</v>
      </c>
      <c r="C82" s="81" t="s">
        <v>1129</v>
      </c>
      <c r="H82" s="115">
        <v>65465</v>
      </c>
      <c r="I82" s="115">
        <v>79320</v>
      </c>
      <c r="J82" s="115">
        <v>108787</v>
      </c>
      <c r="K82" s="115">
        <v>146501</v>
      </c>
      <c r="L82" s="115">
        <v>189459</v>
      </c>
      <c r="M82" s="115">
        <v>202784</v>
      </c>
      <c r="N82" s="115">
        <v>237027</v>
      </c>
      <c r="O82" s="115">
        <v>253897</v>
      </c>
      <c r="P82" s="115">
        <v>245803</v>
      </c>
      <c r="Q82" s="115">
        <v>234184</v>
      </c>
      <c r="R82" s="115">
        <v>270906</v>
      </c>
      <c r="S82" s="115">
        <v>298241</v>
      </c>
      <c r="T82" s="193">
        <v>329832</v>
      </c>
      <c r="U82" s="194">
        <v>388516</v>
      </c>
      <c r="V82" s="195">
        <v>360035</v>
      </c>
      <c r="W82" s="195">
        <v>275399</v>
      </c>
      <c r="X82" s="195">
        <v>295921</v>
      </c>
      <c r="Y82" s="195"/>
      <c r="Z82" s="195"/>
      <c r="AA82" s="207">
        <v>363924</v>
      </c>
      <c r="AB82" s="207">
        <v>417335</v>
      </c>
      <c r="AC82" s="197" t="str">
        <f t="shared" si="22"/>
        <v>NA</v>
      </c>
      <c r="AD82" s="197" t="str">
        <f t="shared" si="22"/>
        <v>NA</v>
      </c>
      <c r="AE82" s="197" t="str">
        <f t="shared" si="22"/>
        <v>NA</v>
      </c>
      <c r="AF82" s="197" t="str">
        <f t="shared" si="22"/>
        <v>NA</v>
      </c>
      <c r="AG82" s="197">
        <f t="shared" si="22"/>
        <v>218</v>
      </c>
      <c r="AH82" s="197">
        <f t="shared" si="22"/>
        <v>215</v>
      </c>
      <c r="AI82" s="197">
        <f t="shared" si="22"/>
        <v>192</v>
      </c>
      <c r="AJ82" s="197">
        <f t="shared" si="22"/>
        <v>176</v>
      </c>
      <c r="AK82" s="197">
        <f t="shared" si="22"/>
        <v>167</v>
      </c>
      <c r="AL82" s="197">
        <f t="shared" si="22"/>
        <v>173</v>
      </c>
      <c r="AM82" s="197">
        <f t="shared" si="22"/>
        <v>170</v>
      </c>
      <c r="AN82" s="197">
        <f t="shared" si="22"/>
        <v>156</v>
      </c>
      <c r="AO82" s="197">
        <f t="shared" si="22"/>
        <v>153</v>
      </c>
      <c r="AP82" s="197">
        <f t="shared" si="22"/>
        <v>160</v>
      </c>
      <c r="AQ82" s="197">
        <f t="shared" si="22"/>
        <v>164</v>
      </c>
      <c r="AR82" s="197">
        <f t="shared" si="20"/>
        <v>162</v>
      </c>
      <c r="AS82" s="197">
        <f t="shared" si="20"/>
        <v>164</v>
      </c>
      <c r="AT82" s="197">
        <f t="shared" si="20"/>
        <v>164</v>
      </c>
      <c r="AU82" s="197">
        <f t="shared" si="20"/>
        <v>173</v>
      </c>
      <c r="AV82" s="197">
        <f t="shared" si="20"/>
        <v>174</v>
      </c>
      <c r="AW82" s="197">
        <f t="shared" si="20"/>
        <v>175</v>
      </c>
      <c r="AX82" s="197" t="str">
        <f t="shared" si="20"/>
        <v>NA</v>
      </c>
      <c r="AY82" s="197" t="str">
        <f t="shared" si="20"/>
        <v>NA</v>
      </c>
      <c r="AZ82" s="197">
        <f t="shared" si="15"/>
        <v>195</v>
      </c>
      <c r="BA82" s="197">
        <f t="shared" si="15"/>
        <v>195</v>
      </c>
    </row>
    <row r="83" spans="1:53" ht="15" customHeight="1" x14ac:dyDescent="0.25">
      <c r="A83" s="54" t="s">
        <v>896</v>
      </c>
      <c r="B83" s="82" t="s">
        <v>920</v>
      </c>
      <c r="C83" s="81" t="s">
        <v>1129</v>
      </c>
      <c r="H83" s="115">
        <v>123841</v>
      </c>
      <c r="I83" s="115">
        <v>141576</v>
      </c>
      <c r="J83" s="115">
        <v>171683</v>
      </c>
      <c r="K83" s="115">
        <v>208785</v>
      </c>
      <c r="L83" s="115">
        <v>248828</v>
      </c>
      <c r="M83" s="115">
        <v>263853</v>
      </c>
      <c r="N83" s="115">
        <v>260708</v>
      </c>
      <c r="O83" s="115">
        <v>262319</v>
      </c>
      <c r="P83" s="115">
        <v>231202</v>
      </c>
      <c r="Q83" s="115">
        <v>230212</v>
      </c>
      <c r="R83" s="115">
        <v>271889</v>
      </c>
      <c r="S83" s="115">
        <v>303213</v>
      </c>
      <c r="T83" s="193">
        <v>339918</v>
      </c>
      <c r="U83" s="194">
        <v>394848</v>
      </c>
      <c r="V83" s="195">
        <v>234654</v>
      </c>
      <c r="W83" s="195">
        <v>266090</v>
      </c>
      <c r="X83" s="195">
        <v>302683</v>
      </c>
      <c r="Y83" s="195"/>
      <c r="Z83" s="195"/>
      <c r="AA83" s="207">
        <v>338171</v>
      </c>
      <c r="AB83" s="207">
        <v>413409</v>
      </c>
      <c r="AC83" s="197" t="str">
        <f t="shared" si="22"/>
        <v>NA</v>
      </c>
      <c r="AD83" s="197" t="str">
        <f t="shared" si="22"/>
        <v>NA</v>
      </c>
      <c r="AE83" s="197" t="str">
        <f t="shared" si="22"/>
        <v>NA</v>
      </c>
      <c r="AF83" s="197" t="str">
        <f t="shared" si="22"/>
        <v>NA</v>
      </c>
      <c r="AG83" s="197">
        <f t="shared" si="22"/>
        <v>143</v>
      </c>
      <c r="AH83" s="197">
        <f t="shared" si="22"/>
        <v>141</v>
      </c>
      <c r="AI83" s="197">
        <f t="shared" si="22"/>
        <v>135</v>
      </c>
      <c r="AJ83" s="197">
        <f t="shared" si="22"/>
        <v>134</v>
      </c>
      <c r="AK83" s="197">
        <f t="shared" si="22"/>
        <v>130</v>
      </c>
      <c r="AL83" s="197">
        <f t="shared" si="22"/>
        <v>142</v>
      </c>
      <c r="AM83" s="197">
        <f t="shared" si="22"/>
        <v>158</v>
      </c>
      <c r="AN83" s="197">
        <f t="shared" si="22"/>
        <v>151</v>
      </c>
      <c r="AO83" s="197">
        <f t="shared" si="22"/>
        <v>159</v>
      </c>
      <c r="AP83" s="197">
        <f t="shared" si="22"/>
        <v>163</v>
      </c>
      <c r="AQ83" s="197">
        <f t="shared" si="22"/>
        <v>161</v>
      </c>
      <c r="AR83" s="197">
        <f t="shared" si="20"/>
        <v>157</v>
      </c>
      <c r="AS83" s="197">
        <f t="shared" si="20"/>
        <v>163</v>
      </c>
      <c r="AT83" s="197">
        <f t="shared" si="20"/>
        <v>162</v>
      </c>
      <c r="AU83" s="197">
        <f t="shared" si="20"/>
        <v>231</v>
      </c>
      <c r="AV83" s="197">
        <f t="shared" si="20"/>
        <v>180</v>
      </c>
      <c r="AW83" s="197">
        <f t="shared" si="20"/>
        <v>172</v>
      </c>
      <c r="AX83" s="197" t="str">
        <f t="shared" si="20"/>
        <v>NA</v>
      </c>
      <c r="AY83" s="197" t="str">
        <f t="shared" si="20"/>
        <v>NA</v>
      </c>
      <c r="AZ83" s="197">
        <f t="shared" si="15"/>
        <v>211</v>
      </c>
      <c r="BA83" s="197">
        <f t="shared" si="15"/>
        <v>197</v>
      </c>
    </row>
    <row r="84" spans="1:53" ht="15" customHeight="1" x14ac:dyDescent="0.25">
      <c r="A84" s="54" t="s">
        <v>152</v>
      </c>
      <c r="B84" s="82" t="s">
        <v>920</v>
      </c>
      <c r="C84" s="81" t="s">
        <v>1129</v>
      </c>
      <c r="T84" s="193"/>
      <c r="U84" s="194"/>
      <c r="V84" s="195">
        <v>221340</v>
      </c>
      <c r="W84" s="195">
        <v>178130</v>
      </c>
      <c r="X84" s="195">
        <v>199977</v>
      </c>
      <c r="Y84" s="195"/>
      <c r="Z84" s="195"/>
      <c r="AA84" s="207">
        <v>344632</v>
      </c>
      <c r="AB84" s="207">
        <v>386981</v>
      </c>
      <c r="AC84" s="197" t="str">
        <f t="shared" si="22"/>
        <v>NA</v>
      </c>
      <c r="AD84" s="197" t="str">
        <f t="shared" si="22"/>
        <v>NA</v>
      </c>
      <c r="AE84" s="197" t="str">
        <f t="shared" si="22"/>
        <v>NA</v>
      </c>
      <c r="AF84" s="197" t="str">
        <f t="shared" si="22"/>
        <v>NA</v>
      </c>
      <c r="AG84" s="197" t="str">
        <f t="shared" si="22"/>
        <v>NA</v>
      </c>
      <c r="AH84" s="197" t="str">
        <f t="shared" si="22"/>
        <v>NA</v>
      </c>
      <c r="AI84" s="197" t="str">
        <f t="shared" si="22"/>
        <v>NA</v>
      </c>
      <c r="AJ84" s="197" t="str">
        <f t="shared" si="22"/>
        <v>NA</v>
      </c>
      <c r="AK84" s="197" t="str">
        <f t="shared" si="22"/>
        <v>NA</v>
      </c>
      <c r="AL84" s="197" t="str">
        <f t="shared" si="22"/>
        <v>NA</v>
      </c>
      <c r="AM84" s="197" t="str">
        <f t="shared" si="22"/>
        <v>NA</v>
      </c>
      <c r="AN84" s="197" t="str">
        <f t="shared" si="22"/>
        <v>NA</v>
      </c>
      <c r="AO84" s="197" t="str">
        <f t="shared" si="22"/>
        <v>NA</v>
      </c>
      <c r="AP84" s="197" t="str">
        <f t="shared" si="22"/>
        <v>NA</v>
      </c>
      <c r="AQ84" s="197" t="str">
        <f t="shared" si="22"/>
        <v>NA</v>
      </c>
      <c r="AR84" s="197" t="str">
        <f t="shared" si="20"/>
        <v>NA</v>
      </c>
      <c r="AS84" s="197" t="str">
        <f t="shared" si="20"/>
        <v>NA</v>
      </c>
      <c r="AT84" s="197" t="str">
        <f t="shared" si="20"/>
        <v>NA</v>
      </c>
      <c r="AU84" s="197">
        <f t="shared" si="20"/>
        <v>239</v>
      </c>
      <c r="AV84" s="197">
        <f t="shared" si="20"/>
        <v>231</v>
      </c>
      <c r="AW84" s="197">
        <f t="shared" si="20"/>
        <v>226</v>
      </c>
      <c r="AX84" s="197" t="str">
        <f t="shared" si="20"/>
        <v>NA</v>
      </c>
      <c r="AY84" s="197" t="str">
        <f t="shared" si="20"/>
        <v>NA</v>
      </c>
      <c r="AZ84" s="197">
        <f t="shared" si="15"/>
        <v>209</v>
      </c>
      <c r="BA84" s="197">
        <f t="shared" si="15"/>
        <v>209</v>
      </c>
    </row>
    <row r="85" spans="1:53" ht="15" customHeight="1" x14ac:dyDescent="0.25">
      <c r="A85" s="54" t="s">
        <v>901</v>
      </c>
      <c r="B85" s="82" t="s">
        <v>910</v>
      </c>
      <c r="C85" s="81" t="s">
        <v>1129</v>
      </c>
      <c r="H85" s="115">
        <v>55719</v>
      </c>
      <c r="I85" s="115">
        <v>60318</v>
      </c>
      <c r="J85" s="115">
        <v>66580</v>
      </c>
      <c r="K85" s="115">
        <v>73085</v>
      </c>
      <c r="L85" s="115">
        <v>103683</v>
      </c>
      <c r="M85" s="115">
        <v>115018</v>
      </c>
      <c r="N85" s="115">
        <v>137050</v>
      </c>
      <c r="O85" s="115">
        <v>145610</v>
      </c>
      <c r="P85" s="115">
        <v>139522</v>
      </c>
      <c r="Q85" s="115">
        <v>143455</v>
      </c>
      <c r="R85" s="115">
        <v>166771</v>
      </c>
      <c r="S85" s="115">
        <v>189270</v>
      </c>
      <c r="T85" s="193">
        <v>228354</v>
      </c>
      <c r="U85" s="194">
        <v>279735</v>
      </c>
      <c r="V85" s="195">
        <v>284269</v>
      </c>
      <c r="W85" s="195">
        <v>238187</v>
      </c>
      <c r="X85" s="195">
        <v>262396</v>
      </c>
      <c r="Y85" s="195"/>
      <c r="Z85" s="195"/>
      <c r="AA85" s="207">
        <v>321117</v>
      </c>
      <c r="AB85" s="207">
        <v>374971</v>
      </c>
      <c r="AC85" s="197" t="str">
        <f t="shared" si="22"/>
        <v>NA</v>
      </c>
      <c r="AD85" s="197" t="str">
        <f t="shared" si="22"/>
        <v>NA</v>
      </c>
      <c r="AE85" s="197" t="str">
        <f t="shared" si="22"/>
        <v>NA</v>
      </c>
      <c r="AF85" s="197" t="str">
        <f t="shared" si="22"/>
        <v>NA</v>
      </c>
      <c r="AG85" s="197">
        <f t="shared" si="22"/>
        <v>246</v>
      </c>
      <c r="AH85" s="197">
        <f t="shared" si="22"/>
        <v>259</v>
      </c>
      <c r="AI85" s="197">
        <f t="shared" si="22"/>
        <v>276</v>
      </c>
      <c r="AJ85" s="197">
        <f t="shared" si="22"/>
        <v>293</v>
      </c>
      <c r="AK85" s="197">
        <f t="shared" si="22"/>
        <v>263</v>
      </c>
      <c r="AL85" s="197">
        <f t="shared" si="22"/>
        <v>263</v>
      </c>
      <c r="AM85" s="197">
        <f t="shared" si="22"/>
        <v>257</v>
      </c>
      <c r="AN85" s="197">
        <f t="shared" si="22"/>
        <v>235</v>
      </c>
      <c r="AO85" s="197">
        <f t="shared" si="22"/>
        <v>226</v>
      </c>
      <c r="AP85" s="197">
        <f t="shared" si="22"/>
        <v>229</v>
      </c>
      <c r="AQ85" s="197">
        <f t="shared" si="22"/>
        <v>227</v>
      </c>
      <c r="AR85" s="197">
        <f t="shared" si="20"/>
        <v>223</v>
      </c>
      <c r="AS85" s="197">
        <f t="shared" si="20"/>
        <v>216</v>
      </c>
      <c r="AT85" s="197">
        <f t="shared" si="20"/>
        <v>206</v>
      </c>
      <c r="AU85" s="197">
        <f t="shared" si="20"/>
        <v>204</v>
      </c>
      <c r="AV85" s="197">
        <f t="shared" si="20"/>
        <v>200</v>
      </c>
      <c r="AW85" s="197">
        <f t="shared" si="20"/>
        <v>201</v>
      </c>
      <c r="AX85" s="197" t="str">
        <f t="shared" si="20"/>
        <v>NA</v>
      </c>
      <c r="AY85" s="197" t="str">
        <f t="shared" si="20"/>
        <v>NA</v>
      </c>
      <c r="AZ85" s="197">
        <f t="shared" si="15"/>
        <v>218</v>
      </c>
      <c r="BA85" s="197">
        <f t="shared" si="15"/>
        <v>213</v>
      </c>
    </row>
    <row r="86" spans="1:53" ht="15" customHeight="1" x14ac:dyDescent="0.25">
      <c r="A86" s="54" t="s">
        <v>715</v>
      </c>
      <c r="B86" s="82" t="s">
        <v>922</v>
      </c>
      <c r="C86" s="81" t="s">
        <v>1129</v>
      </c>
      <c r="H86" s="115">
        <v>144144</v>
      </c>
      <c r="I86" s="115">
        <v>159141</v>
      </c>
      <c r="J86" s="115">
        <v>175276</v>
      </c>
      <c r="K86" s="115">
        <v>206308</v>
      </c>
      <c r="L86" s="115">
        <v>239744</v>
      </c>
      <c r="M86" s="115">
        <v>245258</v>
      </c>
      <c r="N86" s="115">
        <v>245304</v>
      </c>
      <c r="O86" s="115">
        <v>232928</v>
      </c>
      <c r="P86" s="115">
        <v>219450</v>
      </c>
      <c r="Q86" s="115">
        <v>211860</v>
      </c>
      <c r="R86" s="115">
        <v>239879</v>
      </c>
      <c r="S86" s="115">
        <v>252914</v>
      </c>
      <c r="T86" s="193">
        <v>270457</v>
      </c>
      <c r="U86" s="194">
        <v>314885</v>
      </c>
      <c r="V86" s="195">
        <v>313206</v>
      </c>
      <c r="W86" s="195">
        <v>246098</v>
      </c>
      <c r="X86" s="195">
        <v>272487</v>
      </c>
      <c r="Y86" s="195"/>
      <c r="Z86" s="195"/>
      <c r="AA86" s="207">
        <v>336527</v>
      </c>
      <c r="AB86" s="207">
        <v>374302</v>
      </c>
      <c r="AC86" s="197" t="str">
        <f t="shared" si="22"/>
        <v>NA</v>
      </c>
      <c r="AD86" s="197" t="str">
        <f t="shared" si="22"/>
        <v>NA</v>
      </c>
      <c r="AE86" s="197" t="str">
        <f t="shared" si="22"/>
        <v>NA</v>
      </c>
      <c r="AF86" s="197" t="str">
        <f t="shared" si="22"/>
        <v>NA</v>
      </c>
      <c r="AG86" s="197">
        <f t="shared" si="22"/>
        <v>120</v>
      </c>
      <c r="AH86" s="197">
        <f t="shared" si="22"/>
        <v>125</v>
      </c>
      <c r="AI86" s="197">
        <f t="shared" si="22"/>
        <v>131</v>
      </c>
      <c r="AJ86" s="197">
        <f t="shared" si="22"/>
        <v>135</v>
      </c>
      <c r="AK86" s="197">
        <f t="shared" si="22"/>
        <v>135</v>
      </c>
      <c r="AL86" s="197">
        <f t="shared" si="22"/>
        <v>151</v>
      </c>
      <c r="AM86" s="197">
        <f t="shared" si="22"/>
        <v>164</v>
      </c>
      <c r="AN86" s="197">
        <f t="shared" si="22"/>
        <v>165</v>
      </c>
      <c r="AO86" s="197">
        <f t="shared" si="22"/>
        <v>166</v>
      </c>
      <c r="AP86" s="197">
        <f t="shared" si="22"/>
        <v>173</v>
      </c>
      <c r="AQ86" s="197">
        <f t="shared" si="22"/>
        <v>179</v>
      </c>
      <c r="AR86" s="197">
        <f t="shared" si="20"/>
        <v>185</v>
      </c>
      <c r="AS86" s="197">
        <f t="shared" si="20"/>
        <v>195</v>
      </c>
      <c r="AT86" s="197">
        <f t="shared" si="20"/>
        <v>194</v>
      </c>
      <c r="AU86" s="197">
        <f t="shared" si="20"/>
        <v>192</v>
      </c>
      <c r="AV86" s="197">
        <f t="shared" si="20"/>
        <v>196</v>
      </c>
      <c r="AW86" s="197">
        <f t="shared" si="20"/>
        <v>197</v>
      </c>
      <c r="AX86" s="197" t="str">
        <f t="shared" si="20"/>
        <v>NA</v>
      </c>
      <c r="AY86" s="197" t="str">
        <f t="shared" si="20"/>
        <v>NA</v>
      </c>
      <c r="AZ86" s="197">
        <f t="shared" ref="AZ86:BA149" si="23">IF(AA86&gt;0,RANK(AA86,AA$22:AA$1220),"NA")</f>
        <v>213</v>
      </c>
      <c r="BA86" s="197">
        <f t="shared" si="23"/>
        <v>215</v>
      </c>
    </row>
    <row r="87" spans="1:53" ht="15" customHeight="1" x14ac:dyDescent="0.25">
      <c r="A87" s="54" t="s">
        <v>769</v>
      </c>
      <c r="B87" s="82" t="s">
        <v>935</v>
      </c>
      <c r="C87" s="81" t="s">
        <v>1129</v>
      </c>
      <c r="H87" s="115">
        <v>47587</v>
      </c>
      <c r="I87" s="115">
        <v>55505</v>
      </c>
      <c r="J87" s="115">
        <v>65163</v>
      </c>
      <c r="K87" s="115">
        <v>83762</v>
      </c>
      <c r="L87" s="115">
        <v>121567</v>
      </c>
      <c r="M87" s="115">
        <v>132468</v>
      </c>
      <c r="N87" s="115">
        <v>150359</v>
      </c>
      <c r="O87" s="115">
        <v>139993</v>
      </c>
      <c r="P87" s="115">
        <v>124864</v>
      </c>
      <c r="Q87" s="115">
        <v>134337</v>
      </c>
      <c r="R87" s="115">
        <v>211543</v>
      </c>
      <c r="S87" s="115">
        <v>268685</v>
      </c>
      <c r="T87" s="193">
        <v>310356</v>
      </c>
      <c r="U87" s="194">
        <v>366594</v>
      </c>
      <c r="V87" s="195">
        <v>360365</v>
      </c>
      <c r="W87" s="195">
        <v>261756</v>
      </c>
      <c r="X87" s="195">
        <v>279852</v>
      </c>
      <c r="Y87" s="195"/>
      <c r="Z87" s="195"/>
      <c r="AA87" s="207">
        <v>336974</v>
      </c>
      <c r="AB87" s="207">
        <v>372593</v>
      </c>
      <c r="AC87" s="197" t="str">
        <f t="shared" si="22"/>
        <v>NA</v>
      </c>
      <c r="AD87" s="197" t="str">
        <f t="shared" si="22"/>
        <v>NA</v>
      </c>
      <c r="AE87" s="197" t="str">
        <f t="shared" si="22"/>
        <v>NA</v>
      </c>
      <c r="AF87" s="197" t="str">
        <f t="shared" si="22"/>
        <v>NA</v>
      </c>
      <c r="AG87" s="197">
        <f t="shared" si="22"/>
        <v>272</v>
      </c>
      <c r="AH87" s="197">
        <f t="shared" si="22"/>
        <v>278</v>
      </c>
      <c r="AI87" s="197">
        <f t="shared" si="22"/>
        <v>278</v>
      </c>
      <c r="AJ87" s="197">
        <f t="shared" si="22"/>
        <v>267</v>
      </c>
      <c r="AK87" s="197">
        <f t="shared" si="22"/>
        <v>233</v>
      </c>
      <c r="AL87" s="197">
        <f t="shared" si="22"/>
        <v>241</v>
      </c>
      <c r="AM87" s="197">
        <f t="shared" si="22"/>
        <v>239</v>
      </c>
      <c r="AN87" s="197">
        <f t="shared" si="22"/>
        <v>242</v>
      </c>
      <c r="AO87" s="197">
        <f t="shared" si="22"/>
        <v>253</v>
      </c>
      <c r="AP87" s="197">
        <f t="shared" si="22"/>
        <v>242</v>
      </c>
      <c r="AQ87" s="197">
        <f t="shared" si="22"/>
        <v>193</v>
      </c>
      <c r="AR87" s="197">
        <f t="shared" si="20"/>
        <v>176</v>
      </c>
      <c r="AS87" s="197">
        <f t="shared" si="20"/>
        <v>175</v>
      </c>
      <c r="AT87" s="197">
        <f t="shared" si="20"/>
        <v>172</v>
      </c>
      <c r="AU87" s="197">
        <f t="shared" si="20"/>
        <v>172</v>
      </c>
      <c r="AV87" s="197">
        <f t="shared" si="20"/>
        <v>181</v>
      </c>
      <c r="AW87" s="197">
        <f t="shared" si="20"/>
        <v>188</v>
      </c>
      <c r="AX87" s="197" t="str">
        <f t="shared" si="20"/>
        <v>NA</v>
      </c>
      <c r="AY87" s="197" t="str">
        <f t="shared" si="20"/>
        <v>NA</v>
      </c>
      <c r="AZ87" s="197">
        <f t="shared" si="23"/>
        <v>212</v>
      </c>
      <c r="BA87" s="197">
        <f t="shared" si="23"/>
        <v>216</v>
      </c>
    </row>
    <row r="88" spans="1:53" ht="15" customHeight="1" x14ac:dyDescent="0.25">
      <c r="A88" s="54" t="s">
        <v>781</v>
      </c>
      <c r="B88" s="82" t="s">
        <v>914</v>
      </c>
      <c r="C88" s="81" t="s">
        <v>1129</v>
      </c>
      <c r="H88" s="115">
        <v>110050</v>
      </c>
      <c r="I88" s="115">
        <v>124405</v>
      </c>
      <c r="J88" s="115">
        <v>140692</v>
      </c>
      <c r="K88" s="115">
        <v>156376</v>
      </c>
      <c r="L88" s="115">
        <v>174597</v>
      </c>
      <c r="M88" s="115">
        <v>181022</v>
      </c>
      <c r="N88" s="115">
        <v>219754</v>
      </c>
      <c r="O88" s="115">
        <v>228992</v>
      </c>
      <c r="P88" s="115">
        <v>215032</v>
      </c>
      <c r="Q88" s="115">
        <v>219369</v>
      </c>
      <c r="R88" s="115">
        <v>244079</v>
      </c>
      <c r="S88" s="115">
        <v>258054</v>
      </c>
      <c r="T88" s="193">
        <v>291605</v>
      </c>
      <c r="U88" s="194">
        <v>340261</v>
      </c>
      <c r="V88" s="195">
        <v>350976</v>
      </c>
      <c r="W88" s="195">
        <v>285327</v>
      </c>
      <c r="X88" s="195">
        <v>295220</v>
      </c>
      <c r="Y88" s="195"/>
      <c r="Z88" s="195"/>
      <c r="AA88" s="207">
        <v>327171</v>
      </c>
      <c r="AB88" s="207">
        <v>367037</v>
      </c>
      <c r="AC88" s="197" t="str">
        <f t="shared" si="22"/>
        <v>NA</v>
      </c>
      <c r="AD88" s="197" t="str">
        <f t="shared" si="22"/>
        <v>NA</v>
      </c>
      <c r="AE88" s="197" t="str">
        <f t="shared" si="22"/>
        <v>NA</v>
      </c>
      <c r="AF88" s="197" t="str">
        <f t="shared" si="22"/>
        <v>NA</v>
      </c>
      <c r="AG88" s="197">
        <f t="shared" si="22"/>
        <v>154</v>
      </c>
      <c r="AH88" s="197">
        <f t="shared" si="22"/>
        <v>160</v>
      </c>
      <c r="AI88" s="197">
        <f t="shared" si="22"/>
        <v>162</v>
      </c>
      <c r="AJ88" s="197">
        <f t="shared" si="22"/>
        <v>168</v>
      </c>
      <c r="AK88" s="197">
        <f t="shared" si="22"/>
        <v>176</v>
      </c>
      <c r="AL88" s="197">
        <f t="shared" si="22"/>
        <v>189</v>
      </c>
      <c r="AM88" s="197">
        <f t="shared" si="22"/>
        <v>179</v>
      </c>
      <c r="AN88" s="197">
        <f t="shared" si="22"/>
        <v>167</v>
      </c>
      <c r="AO88" s="197">
        <f t="shared" si="22"/>
        <v>168</v>
      </c>
      <c r="AP88" s="197">
        <f t="shared" si="22"/>
        <v>169</v>
      </c>
      <c r="AQ88" s="197">
        <f t="shared" si="22"/>
        <v>178</v>
      </c>
      <c r="AR88" s="197">
        <f t="shared" si="20"/>
        <v>183</v>
      </c>
      <c r="AS88" s="197">
        <f t="shared" si="20"/>
        <v>185</v>
      </c>
      <c r="AT88" s="197">
        <f t="shared" si="20"/>
        <v>185</v>
      </c>
      <c r="AU88" s="197">
        <f t="shared" si="20"/>
        <v>178</v>
      </c>
      <c r="AV88" s="197">
        <f t="shared" si="20"/>
        <v>165</v>
      </c>
      <c r="AW88" s="197">
        <f t="shared" si="20"/>
        <v>177</v>
      </c>
      <c r="AX88" s="197" t="str">
        <f t="shared" si="20"/>
        <v>NA</v>
      </c>
      <c r="AY88" s="197" t="str">
        <f t="shared" si="20"/>
        <v>NA</v>
      </c>
      <c r="AZ88" s="197">
        <f t="shared" si="23"/>
        <v>216</v>
      </c>
      <c r="BA88" s="197">
        <f t="shared" si="23"/>
        <v>218</v>
      </c>
    </row>
    <row r="89" spans="1:53" ht="15" customHeight="1" x14ac:dyDescent="0.25">
      <c r="A89" s="54" t="s">
        <v>392</v>
      </c>
      <c r="B89" s="82" t="s">
        <v>922</v>
      </c>
      <c r="C89" s="81" t="s">
        <v>1129</v>
      </c>
      <c r="H89" s="115">
        <v>105834</v>
      </c>
      <c r="I89" s="115">
        <v>120730</v>
      </c>
      <c r="J89" s="115">
        <v>148249</v>
      </c>
      <c r="K89" s="115">
        <v>175599</v>
      </c>
      <c r="L89" s="115">
        <v>225327</v>
      </c>
      <c r="M89" s="115">
        <v>213764</v>
      </c>
      <c r="N89" s="115">
        <v>202257</v>
      </c>
      <c r="O89" s="115">
        <v>215019</v>
      </c>
      <c r="P89" s="115">
        <v>200119</v>
      </c>
      <c r="Q89" s="115">
        <v>190588</v>
      </c>
      <c r="R89" s="115">
        <v>211811</v>
      </c>
      <c r="S89" s="115">
        <v>222809</v>
      </c>
      <c r="T89" s="193">
        <v>246374</v>
      </c>
      <c r="U89" s="194">
        <v>288906</v>
      </c>
      <c r="V89" s="195">
        <v>281512</v>
      </c>
      <c r="W89" s="195">
        <v>229523</v>
      </c>
      <c r="X89" s="195">
        <v>252462</v>
      </c>
      <c r="Y89" s="195"/>
      <c r="Z89" s="195"/>
      <c r="AA89" s="207">
        <v>294367</v>
      </c>
      <c r="AB89" s="207">
        <v>335079</v>
      </c>
      <c r="AC89" s="197" t="str">
        <f t="shared" si="22"/>
        <v>NA</v>
      </c>
      <c r="AD89" s="197" t="str">
        <f t="shared" si="22"/>
        <v>NA</v>
      </c>
      <c r="AE89" s="197" t="str">
        <f t="shared" si="22"/>
        <v>NA</v>
      </c>
      <c r="AF89" s="197" t="str">
        <f t="shared" si="22"/>
        <v>NA</v>
      </c>
      <c r="AG89" s="197">
        <f t="shared" si="22"/>
        <v>157</v>
      </c>
      <c r="AH89" s="197">
        <f t="shared" si="22"/>
        <v>163</v>
      </c>
      <c r="AI89" s="197">
        <f t="shared" si="22"/>
        <v>155</v>
      </c>
      <c r="AJ89" s="197">
        <f t="shared" si="22"/>
        <v>158</v>
      </c>
      <c r="AK89" s="197">
        <f t="shared" si="22"/>
        <v>143</v>
      </c>
      <c r="AL89" s="197">
        <f t="shared" si="22"/>
        <v>169</v>
      </c>
      <c r="AM89" s="197">
        <f t="shared" si="22"/>
        <v>193</v>
      </c>
      <c r="AN89" s="197">
        <f t="shared" si="22"/>
        <v>175</v>
      </c>
      <c r="AO89" s="197">
        <f t="shared" si="22"/>
        <v>176</v>
      </c>
      <c r="AP89" s="197">
        <f t="shared" si="22"/>
        <v>185</v>
      </c>
      <c r="AQ89" s="197">
        <f t="shared" si="22"/>
        <v>192</v>
      </c>
      <c r="AR89" s="197">
        <f t="shared" si="20"/>
        <v>199</v>
      </c>
      <c r="AS89" s="197">
        <f t="shared" si="20"/>
        <v>203</v>
      </c>
      <c r="AT89" s="197">
        <f t="shared" si="20"/>
        <v>200</v>
      </c>
      <c r="AU89" s="197">
        <f t="shared" si="20"/>
        <v>206</v>
      </c>
      <c r="AV89" s="197">
        <f t="shared" si="20"/>
        <v>202</v>
      </c>
      <c r="AW89" s="197">
        <f t="shared" si="20"/>
        <v>203</v>
      </c>
      <c r="AX89" s="197" t="str">
        <f t="shared" si="20"/>
        <v>NA</v>
      </c>
      <c r="AY89" s="197" t="str">
        <f t="shared" si="20"/>
        <v>NA</v>
      </c>
      <c r="AZ89" s="197">
        <f t="shared" si="23"/>
        <v>225</v>
      </c>
      <c r="BA89" s="197">
        <f t="shared" si="23"/>
        <v>223</v>
      </c>
    </row>
    <row r="90" spans="1:53" ht="15" customHeight="1" x14ac:dyDescent="0.25">
      <c r="A90" s="49" t="s">
        <v>216</v>
      </c>
      <c r="B90" s="82" t="s">
        <v>939</v>
      </c>
      <c r="C90" s="81" t="s">
        <v>1129</v>
      </c>
      <c r="G90" s="115">
        <v>166484</v>
      </c>
      <c r="H90" s="115">
        <v>194291</v>
      </c>
      <c r="I90" s="115">
        <v>224357</v>
      </c>
      <c r="J90" s="115">
        <v>247502</v>
      </c>
      <c r="K90" s="115">
        <v>313819</v>
      </c>
      <c r="N90" s="115">
        <v>306193</v>
      </c>
      <c r="P90" s="115">
        <v>249494</v>
      </c>
      <c r="Q90" s="115">
        <v>241000</v>
      </c>
      <c r="R90" s="115">
        <v>265603</v>
      </c>
      <c r="S90" s="115">
        <v>265701</v>
      </c>
      <c r="T90" s="193">
        <v>290502</v>
      </c>
      <c r="U90" s="194">
        <f>318769+68829</f>
        <v>387598</v>
      </c>
      <c r="V90" s="195">
        <f>290948+73000</f>
        <v>363948</v>
      </c>
      <c r="W90" s="195">
        <v>345171</v>
      </c>
      <c r="X90" s="195">
        <v>384145</v>
      </c>
      <c r="Y90" s="195"/>
      <c r="Z90" s="195"/>
      <c r="AA90" s="207">
        <v>298536</v>
      </c>
      <c r="AB90" s="207">
        <v>323136</v>
      </c>
      <c r="AC90" s="197" t="str">
        <f t="shared" si="22"/>
        <v>NA</v>
      </c>
      <c r="AD90" s="197" t="str">
        <f t="shared" si="22"/>
        <v>NA</v>
      </c>
      <c r="AE90" s="197" t="str">
        <f t="shared" si="22"/>
        <v>NA</v>
      </c>
      <c r="AF90" s="197">
        <f t="shared" si="22"/>
        <v>33</v>
      </c>
      <c r="AG90" s="197">
        <f t="shared" si="22"/>
        <v>96</v>
      </c>
      <c r="AH90" s="197">
        <f t="shared" si="22"/>
        <v>97</v>
      </c>
      <c r="AI90" s="197">
        <f t="shared" si="22"/>
        <v>100</v>
      </c>
      <c r="AJ90" s="197">
        <f t="shared" si="22"/>
        <v>96</v>
      </c>
      <c r="AK90" s="197" t="str">
        <f t="shared" si="22"/>
        <v>NA</v>
      </c>
      <c r="AL90" s="197" t="str">
        <f t="shared" si="22"/>
        <v>NA</v>
      </c>
      <c r="AM90" s="197">
        <f t="shared" si="22"/>
        <v>140</v>
      </c>
      <c r="AN90" s="197" t="str">
        <f t="shared" si="22"/>
        <v>NA</v>
      </c>
      <c r="AO90" s="197">
        <f t="shared" si="22"/>
        <v>150</v>
      </c>
      <c r="AP90" s="197">
        <f t="shared" si="22"/>
        <v>155</v>
      </c>
      <c r="AQ90" s="197">
        <f t="shared" si="22"/>
        <v>167</v>
      </c>
      <c r="AR90" s="197">
        <f t="shared" si="20"/>
        <v>178</v>
      </c>
      <c r="AS90" s="197">
        <f t="shared" si="20"/>
        <v>186</v>
      </c>
      <c r="AT90" s="197">
        <f t="shared" si="20"/>
        <v>165</v>
      </c>
      <c r="AU90" s="197">
        <f t="shared" si="20"/>
        <v>170</v>
      </c>
      <c r="AV90" s="197">
        <f t="shared" si="20"/>
        <v>146</v>
      </c>
      <c r="AW90" s="197">
        <f t="shared" si="20"/>
        <v>146</v>
      </c>
      <c r="AX90" s="197" t="str">
        <f t="shared" si="20"/>
        <v>NA</v>
      </c>
      <c r="AY90" s="197" t="str">
        <f t="shared" si="20"/>
        <v>NA</v>
      </c>
      <c r="AZ90" s="197">
        <f t="shared" si="23"/>
        <v>224</v>
      </c>
      <c r="BA90" s="197">
        <f t="shared" si="23"/>
        <v>226</v>
      </c>
    </row>
    <row r="91" spans="1:53" ht="15" customHeight="1" x14ac:dyDescent="0.25">
      <c r="A91" s="54" t="s">
        <v>212</v>
      </c>
      <c r="B91" s="82" t="s">
        <v>946</v>
      </c>
      <c r="C91" s="81" t="s">
        <v>1129</v>
      </c>
      <c r="I91" s="115">
        <v>23605</v>
      </c>
      <c r="J91" s="115">
        <v>30535</v>
      </c>
      <c r="K91" s="115">
        <v>52973</v>
      </c>
      <c r="L91" s="70">
        <f>((N91-K91)/3)+K91</f>
        <v>62451.333333333336</v>
      </c>
      <c r="M91" s="70">
        <f>((N91-K91)/3)+L91</f>
        <v>71929.666666666672</v>
      </c>
      <c r="N91" s="115">
        <v>81408</v>
      </c>
      <c r="O91" s="115">
        <v>75880</v>
      </c>
      <c r="P91" s="115">
        <v>69829</v>
      </c>
      <c r="Q91" s="115">
        <v>69950</v>
      </c>
      <c r="R91" s="115">
        <v>82173</v>
      </c>
      <c r="S91" s="115">
        <v>98955</v>
      </c>
      <c r="T91" s="194">
        <v>121494</v>
      </c>
      <c r="U91" s="194">
        <v>150209</v>
      </c>
      <c r="V91" s="195">
        <v>160917</v>
      </c>
      <c r="W91" s="195">
        <v>145667</v>
      </c>
      <c r="X91" s="195">
        <v>181554</v>
      </c>
      <c r="Y91" s="195"/>
      <c r="Z91" s="195"/>
      <c r="AA91" s="207">
        <v>272319</v>
      </c>
      <c r="AB91" s="207">
        <v>312580</v>
      </c>
      <c r="AC91" s="197" t="str">
        <f t="shared" si="22"/>
        <v>NA</v>
      </c>
      <c r="AD91" s="197" t="str">
        <f t="shared" si="22"/>
        <v>NA</v>
      </c>
      <c r="AE91" s="197" t="str">
        <f t="shared" si="22"/>
        <v>NA</v>
      </c>
      <c r="AF91" s="197" t="str">
        <f t="shared" si="22"/>
        <v>NA</v>
      </c>
      <c r="AG91" s="197" t="str">
        <f t="shared" si="22"/>
        <v>NA</v>
      </c>
      <c r="AH91" s="197">
        <f t="shared" si="22"/>
        <v>393</v>
      </c>
      <c r="AI91" s="197">
        <f t="shared" si="22"/>
        <v>373</v>
      </c>
      <c r="AJ91" s="197">
        <f t="shared" si="22"/>
        <v>328</v>
      </c>
      <c r="AK91" s="197">
        <f t="shared" si="22"/>
        <v>332</v>
      </c>
      <c r="AL91" s="197">
        <f t="shared" si="22"/>
        <v>333</v>
      </c>
      <c r="AM91" s="197">
        <f t="shared" si="22"/>
        <v>341</v>
      </c>
      <c r="AN91" s="197">
        <f t="shared" si="22"/>
        <v>345</v>
      </c>
      <c r="AO91" s="197">
        <f t="shared" si="22"/>
        <v>353</v>
      </c>
      <c r="AP91" s="197">
        <f t="shared" si="22"/>
        <v>355</v>
      </c>
      <c r="AQ91" s="197">
        <f t="shared" si="22"/>
        <v>350</v>
      </c>
      <c r="AR91" s="197">
        <f t="shared" si="20"/>
        <v>336</v>
      </c>
      <c r="AS91" s="197">
        <f t="shared" si="20"/>
        <v>319</v>
      </c>
      <c r="AT91" s="197">
        <f t="shared" si="20"/>
        <v>305</v>
      </c>
      <c r="AU91" s="197">
        <f t="shared" si="20"/>
        <v>299</v>
      </c>
      <c r="AV91" s="197">
        <f t="shared" si="20"/>
        <v>263</v>
      </c>
      <c r="AW91" s="197">
        <f t="shared" si="20"/>
        <v>237</v>
      </c>
      <c r="AX91" s="197" t="str">
        <f t="shared" si="20"/>
        <v>NA</v>
      </c>
      <c r="AY91" s="197" t="str">
        <f t="shared" si="20"/>
        <v>NA</v>
      </c>
      <c r="AZ91" s="197">
        <f t="shared" si="23"/>
        <v>234</v>
      </c>
      <c r="BA91" s="197">
        <f t="shared" si="23"/>
        <v>233</v>
      </c>
    </row>
    <row r="92" spans="1:53" ht="15" customHeight="1" x14ac:dyDescent="0.25">
      <c r="A92" s="54" t="s">
        <v>1</v>
      </c>
      <c r="B92" s="82" t="s">
        <v>937</v>
      </c>
      <c r="C92" s="81" t="s">
        <v>1129</v>
      </c>
      <c r="H92" s="115">
        <v>192373</v>
      </c>
      <c r="I92" s="115">
        <v>212796</v>
      </c>
      <c r="J92" s="115">
        <v>227176</v>
      </c>
      <c r="K92" s="70">
        <f>((L92-J92)/2)+J92</f>
        <v>255255</v>
      </c>
      <c r="L92" s="115">
        <v>283334</v>
      </c>
      <c r="M92" s="115">
        <v>293476</v>
      </c>
      <c r="N92" s="115">
        <v>315698</v>
      </c>
      <c r="O92" s="115">
        <v>308436</v>
      </c>
      <c r="P92" s="115">
        <v>264791</v>
      </c>
      <c r="Q92" s="115">
        <v>273178</v>
      </c>
      <c r="R92" s="70">
        <f>((T92-Q92)/3)+Q92</f>
        <v>288192.66666666669</v>
      </c>
      <c r="S92" s="70">
        <f>((T92-Q92)/3)+R92</f>
        <v>303207.33333333337</v>
      </c>
      <c r="T92" s="193">
        <v>318222</v>
      </c>
      <c r="U92" s="115">
        <v>357558</v>
      </c>
      <c r="V92" s="195">
        <v>302318</v>
      </c>
      <c r="W92" s="195">
        <v>218720</v>
      </c>
      <c r="X92" s="195">
        <v>231509</v>
      </c>
      <c r="Y92" s="195"/>
      <c r="Z92" s="195"/>
      <c r="AA92" s="207">
        <v>281407</v>
      </c>
      <c r="AB92" s="207">
        <v>296294</v>
      </c>
      <c r="AC92" s="197" t="str">
        <f t="shared" si="22"/>
        <v>NA</v>
      </c>
      <c r="AD92" s="197" t="str">
        <f t="shared" si="22"/>
        <v>NA</v>
      </c>
      <c r="AE92" s="197" t="str">
        <f t="shared" si="22"/>
        <v>NA</v>
      </c>
      <c r="AF92" s="197" t="str">
        <f t="shared" si="22"/>
        <v>NA</v>
      </c>
      <c r="AG92" s="197">
        <f t="shared" si="22"/>
        <v>99</v>
      </c>
      <c r="AH92" s="197">
        <f t="shared" si="22"/>
        <v>101</v>
      </c>
      <c r="AI92" s="197">
        <f t="shared" si="22"/>
        <v>111</v>
      </c>
      <c r="AJ92" s="197">
        <f t="shared" si="22"/>
        <v>122</v>
      </c>
      <c r="AK92" s="197">
        <f t="shared" si="22"/>
        <v>123</v>
      </c>
      <c r="AL92" s="197">
        <f t="shared" si="22"/>
        <v>128</v>
      </c>
      <c r="AM92" s="197">
        <f t="shared" si="22"/>
        <v>135</v>
      </c>
      <c r="AN92" s="197">
        <f t="shared" si="22"/>
        <v>138</v>
      </c>
      <c r="AO92" s="197">
        <f t="shared" si="22"/>
        <v>145</v>
      </c>
      <c r="AP92" s="197">
        <f t="shared" si="22"/>
        <v>144</v>
      </c>
      <c r="AQ92" s="197">
        <f t="shared" si="22"/>
        <v>151</v>
      </c>
      <c r="AR92" s="197">
        <f t="shared" si="20"/>
        <v>158</v>
      </c>
      <c r="AS92" s="197">
        <f t="shared" si="20"/>
        <v>169</v>
      </c>
      <c r="AT92" s="197">
        <f t="shared" si="20"/>
        <v>179</v>
      </c>
      <c r="AU92" s="197">
        <f t="shared" si="20"/>
        <v>200</v>
      </c>
      <c r="AV92" s="197">
        <f t="shared" si="20"/>
        <v>208</v>
      </c>
      <c r="AW92" s="197">
        <f t="shared" si="20"/>
        <v>211</v>
      </c>
      <c r="AX92" s="197" t="str">
        <f t="shared" si="20"/>
        <v>NA</v>
      </c>
      <c r="AY92" s="197" t="str">
        <f t="shared" si="20"/>
        <v>NA</v>
      </c>
      <c r="AZ92" s="197">
        <f t="shared" si="23"/>
        <v>229</v>
      </c>
      <c r="BA92" s="197">
        <f t="shared" si="23"/>
        <v>239</v>
      </c>
    </row>
    <row r="93" spans="1:53" ht="15" customHeight="1" x14ac:dyDescent="0.25">
      <c r="A93" s="54" t="s">
        <v>1108</v>
      </c>
      <c r="B93" s="82" t="s">
        <v>920</v>
      </c>
      <c r="C93" s="81" t="s">
        <v>1129</v>
      </c>
      <c r="H93" s="115">
        <v>86199</v>
      </c>
      <c r="I93" s="115">
        <v>97441</v>
      </c>
      <c r="J93" s="115">
        <v>113046</v>
      </c>
      <c r="K93" s="115">
        <v>133906</v>
      </c>
      <c r="L93" s="115">
        <v>149375</v>
      </c>
      <c r="M93" s="115">
        <v>169026</v>
      </c>
      <c r="N93" s="115">
        <v>175832</v>
      </c>
      <c r="O93" s="115">
        <v>174559</v>
      </c>
      <c r="P93" s="115">
        <v>165314</v>
      </c>
      <c r="Q93" s="115">
        <v>167337</v>
      </c>
      <c r="R93" s="115">
        <v>185834</v>
      </c>
      <c r="S93" s="115">
        <v>199030</v>
      </c>
      <c r="T93" s="193">
        <v>217529</v>
      </c>
      <c r="U93" s="194">
        <v>256990</v>
      </c>
      <c r="V93" s="195">
        <v>235872</v>
      </c>
      <c r="W93" s="195">
        <v>193427</v>
      </c>
      <c r="X93" s="195">
        <v>212712</v>
      </c>
      <c r="Y93" s="195"/>
      <c r="Z93" s="195"/>
      <c r="AA93" s="207">
        <v>254103</v>
      </c>
      <c r="AB93" s="207">
        <v>288370</v>
      </c>
      <c r="AC93" s="197" t="str">
        <f t="shared" si="22"/>
        <v>NA</v>
      </c>
      <c r="AD93" s="197" t="str">
        <f t="shared" si="22"/>
        <v>NA</v>
      </c>
      <c r="AE93" s="197" t="str">
        <f t="shared" si="22"/>
        <v>NA</v>
      </c>
      <c r="AF93" s="197" t="str">
        <f t="shared" si="22"/>
        <v>NA</v>
      </c>
      <c r="AG93" s="197">
        <f t="shared" si="22"/>
        <v>183</v>
      </c>
      <c r="AH93" s="197">
        <f t="shared" si="22"/>
        <v>188</v>
      </c>
      <c r="AI93" s="197">
        <f t="shared" si="22"/>
        <v>190</v>
      </c>
      <c r="AJ93" s="197">
        <f t="shared" si="22"/>
        <v>190</v>
      </c>
      <c r="AK93" s="197">
        <f t="shared" si="22"/>
        <v>193</v>
      </c>
      <c r="AL93" s="197">
        <f t="shared" si="22"/>
        <v>195</v>
      </c>
      <c r="AM93" s="197">
        <f t="shared" si="22"/>
        <v>211</v>
      </c>
      <c r="AN93" s="197">
        <f t="shared" si="22"/>
        <v>200</v>
      </c>
      <c r="AO93" s="197">
        <f t="shared" si="22"/>
        <v>196</v>
      </c>
      <c r="AP93" s="197">
        <f t="shared" si="22"/>
        <v>204</v>
      </c>
      <c r="AQ93" s="197">
        <f t="shared" si="22"/>
        <v>209</v>
      </c>
      <c r="AR93" s="197">
        <f t="shared" si="20"/>
        <v>217</v>
      </c>
      <c r="AS93" s="197">
        <f t="shared" si="20"/>
        <v>221</v>
      </c>
      <c r="AT93" s="197">
        <f t="shared" si="20"/>
        <v>219</v>
      </c>
      <c r="AU93" s="197">
        <f t="shared" si="20"/>
        <v>229</v>
      </c>
      <c r="AV93" s="197">
        <f t="shared" si="20"/>
        <v>217</v>
      </c>
      <c r="AW93" s="197">
        <f t="shared" si="20"/>
        <v>218</v>
      </c>
      <c r="AX93" s="197" t="str">
        <f t="shared" si="20"/>
        <v>NA</v>
      </c>
      <c r="AY93" s="197" t="str">
        <f t="shared" si="20"/>
        <v>NA</v>
      </c>
      <c r="AZ93" s="197">
        <f t="shared" si="23"/>
        <v>240</v>
      </c>
      <c r="BA93" s="197">
        <f t="shared" si="23"/>
        <v>241</v>
      </c>
    </row>
    <row r="94" spans="1:53" ht="15" customHeight="1" x14ac:dyDescent="0.25">
      <c r="A94" s="54" t="s">
        <v>2115</v>
      </c>
      <c r="B94" s="82" t="s">
        <v>923</v>
      </c>
      <c r="C94" s="81" t="s">
        <v>1129</v>
      </c>
      <c r="T94" s="193"/>
      <c r="U94" s="194"/>
      <c r="V94" s="195">
        <v>224007</v>
      </c>
      <c r="W94" s="195">
        <v>167995</v>
      </c>
      <c r="X94" s="195">
        <v>191031</v>
      </c>
      <c r="Y94" s="195"/>
      <c r="Z94" s="195"/>
      <c r="AA94" s="207">
        <v>247896</v>
      </c>
      <c r="AB94" s="207">
        <v>273090</v>
      </c>
      <c r="AC94" s="197" t="str">
        <f t="shared" si="22"/>
        <v>NA</v>
      </c>
      <c r="AD94" s="197" t="str">
        <f t="shared" si="22"/>
        <v>NA</v>
      </c>
      <c r="AE94" s="197" t="str">
        <f t="shared" si="22"/>
        <v>NA</v>
      </c>
      <c r="AF94" s="197" t="str">
        <f t="shared" si="22"/>
        <v>NA</v>
      </c>
      <c r="AG94" s="197" t="str">
        <f t="shared" si="22"/>
        <v>NA</v>
      </c>
      <c r="AH94" s="197" t="str">
        <f t="shared" si="22"/>
        <v>NA</v>
      </c>
      <c r="AI94" s="197" t="str">
        <f t="shared" si="22"/>
        <v>NA</v>
      </c>
      <c r="AJ94" s="197" t="str">
        <f t="shared" si="22"/>
        <v>NA</v>
      </c>
      <c r="AK94" s="197" t="str">
        <f t="shared" si="22"/>
        <v>NA</v>
      </c>
      <c r="AL94" s="197" t="str">
        <f t="shared" si="22"/>
        <v>NA</v>
      </c>
      <c r="AM94" s="197" t="str">
        <f t="shared" si="22"/>
        <v>NA</v>
      </c>
      <c r="AN94" s="197" t="str">
        <f t="shared" si="22"/>
        <v>NA</v>
      </c>
      <c r="AO94" s="197" t="str">
        <f t="shared" si="22"/>
        <v>NA</v>
      </c>
      <c r="AP94" s="197" t="str">
        <f t="shared" si="22"/>
        <v>NA</v>
      </c>
      <c r="AQ94" s="197" t="str">
        <f t="shared" si="22"/>
        <v>NA</v>
      </c>
      <c r="AR94" s="197" t="str">
        <f t="shared" si="20"/>
        <v>NA</v>
      </c>
      <c r="AS94" s="197" t="str">
        <f t="shared" si="20"/>
        <v>NA</v>
      </c>
      <c r="AT94" s="197" t="str">
        <f t="shared" si="20"/>
        <v>NA</v>
      </c>
      <c r="AU94" s="197">
        <f t="shared" si="20"/>
        <v>237</v>
      </c>
      <c r="AV94" s="197">
        <f t="shared" si="20"/>
        <v>238</v>
      </c>
      <c r="AW94" s="197">
        <f t="shared" si="20"/>
        <v>231</v>
      </c>
      <c r="AX94" s="197" t="str">
        <f t="shared" si="20"/>
        <v>NA</v>
      </c>
      <c r="AY94" s="197" t="str">
        <f t="shared" si="20"/>
        <v>NA</v>
      </c>
      <c r="AZ94" s="197">
        <f t="shared" si="23"/>
        <v>245</v>
      </c>
      <c r="BA94" s="197">
        <f t="shared" si="23"/>
        <v>252</v>
      </c>
    </row>
    <row r="95" spans="1:53" ht="15" customHeight="1" x14ac:dyDescent="0.25">
      <c r="A95" s="54" t="s">
        <v>731</v>
      </c>
      <c r="B95" s="82" t="s">
        <v>914</v>
      </c>
      <c r="C95" s="81" t="s">
        <v>1129</v>
      </c>
      <c r="D95" s="115">
        <v>142747</v>
      </c>
      <c r="E95" s="115">
        <v>158688</v>
      </c>
      <c r="F95" s="115">
        <v>193450</v>
      </c>
      <c r="G95" s="115">
        <v>205309</v>
      </c>
      <c r="H95" s="115">
        <v>192862</v>
      </c>
      <c r="I95" s="115">
        <v>251564</v>
      </c>
      <c r="J95" s="115">
        <v>328698</v>
      </c>
      <c r="K95" s="115">
        <v>427556</v>
      </c>
      <c r="L95" s="115">
        <v>521071</v>
      </c>
      <c r="M95" s="115">
        <v>432233</v>
      </c>
      <c r="N95" s="115">
        <v>408141</v>
      </c>
      <c r="O95" s="115">
        <v>346894</v>
      </c>
      <c r="P95" s="115">
        <v>338509</v>
      </c>
      <c r="Q95" s="115">
        <v>283000</v>
      </c>
      <c r="R95" s="115">
        <v>300363</v>
      </c>
      <c r="S95" s="115">
        <v>282327</v>
      </c>
      <c r="T95" s="193">
        <v>298505</v>
      </c>
      <c r="U95" s="194">
        <v>328684</v>
      </c>
      <c r="V95" s="195">
        <v>307427</v>
      </c>
      <c r="W95" s="195">
        <v>230612</v>
      </c>
      <c r="X95" s="195">
        <v>234973</v>
      </c>
      <c r="Y95" s="195"/>
      <c r="Z95" s="195"/>
      <c r="AA95" s="207">
        <v>251156</v>
      </c>
      <c r="AB95" s="207">
        <v>272331</v>
      </c>
      <c r="AC95" s="197">
        <f t="shared" si="22"/>
        <v>28</v>
      </c>
      <c r="AD95" s="197">
        <f t="shared" si="22"/>
        <v>29</v>
      </c>
      <c r="AE95" s="197">
        <f t="shared" si="22"/>
        <v>30</v>
      </c>
      <c r="AF95" s="197">
        <f t="shared" si="22"/>
        <v>31</v>
      </c>
      <c r="AG95" s="197">
        <f t="shared" si="22"/>
        <v>98</v>
      </c>
      <c r="AH95" s="197">
        <f t="shared" si="22"/>
        <v>87</v>
      </c>
      <c r="AI95" s="197">
        <f t="shared" si="22"/>
        <v>80</v>
      </c>
      <c r="AJ95" s="197">
        <f t="shared" si="22"/>
        <v>78</v>
      </c>
      <c r="AK95" s="197">
        <f t="shared" si="22"/>
        <v>74</v>
      </c>
      <c r="AL95" s="197">
        <f t="shared" si="22"/>
        <v>91</v>
      </c>
      <c r="AM95" s="197">
        <f t="shared" si="22"/>
        <v>109</v>
      </c>
      <c r="AN95" s="197">
        <f t="shared" si="22"/>
        <v>121</v>
      </c>
      <c r="AO95" s="197">
        <f t="shared" si="22"/>
        <v>120</v>
      </c>
      <c r="AP95" s="197">
        <f t="shared" si="22"/>
        <v>141</v>
      </c>
      <c r="AQ95" s="197">
        <f t="shared" si="22"/>
        <v>148</v>
      </c>
      <c r="AR95" s="197">
        <f t="shared" si="22"/>
        <v>167</v>
      </c>
      <c r="AS95" s="197">
        <f t="shared" ref="AS95:AY115" si="24">IF(T95&gt;0,RANK(T95,T$22:T$1170),"NA")</f>
        <v>182</v>
      </c>
      <c r="AT95" s="197">
        <f t="shared" si="24"/>
        <v>191</v>
      </c>
      <c r="AU95" s="197">
        <f t="shared" si="24"/>
        <v>195</v>
      </c>
      <c r="AV95" s="197">
        <f t="shared" si="24"/>
        <v>201</v>
      </c>
      <c r="AW95" s="197">
        <f t="shared" si="24"/>
        <v>209</v>
      </c>
      <c r="AX95" s="197" t="str">
        <f t="shared" si="24"/>
        <v>NA</v>
      </c>
      <c r="AY95" s="197" t="str">
        <f t="shared" si="24"/>
        <v>NA</v>
      </c>
      <c r="AZ95" s="197">
        <f t="shared" si="23"/>
        <v>244</v>
      </c>
      <c r="BA95" s="197">
        <f t="shared" si="23"/>
        <v>254</v>
      </c>
    </row>
    <row r="96" spans="1:53" ht="15" customHeight="1" x14ac:dyDescent="0.25">
      <c r="A96" s="54" t="s">
        <v>41</v>
      </c>
      <c r="B96" s="82" t="s">
        <v>910</v>
      </c>
      <c r="C96" s="81" t="s">
        <v>1129</v>
      </c>
      <c r="H96" s="115">
        <v>146448</v>
      </c>
      <c r="I96" s="115">
        <v>175405</v>
      </c>
      <c r="J96" s="115">
        <v>214287</v>
      </c>
      <c r="K96" s="115">
        <v>276440</v>
      </c>
      <c r="L96" s="115">
        <v>328180</v>
      </c>
      <c r="M96" s="115">
        <v>336013</v>
      </c>
      <c r="N96" s="115">
        <v>341551</v>
      </c>
      <c r="O96" s="115">
        <v>320882</v>
      </c>
      <c r="P96" s="115">
        <v>282935</v>
      </c>
      <c r="Q96" s="115">
        <v>265434</v>
      </c>
      <c r="R96" s="115">
        <v>278075</v>
      </c>
      <c r="S96" s="115">
        <v>279293</v>
      </c>
      <c r="T96" s="193">
        <v>279940</v>
      </c>
      <c r="U96" s="70">
        <f>((V96-T96)/2)+T96</f>
        <v>280289</v>
      </c>
      <c r="V96" s="195">
        <v>280638</v>
      </c>
      <c r="W96" s="195">
        <v>226857</v>
      </c>
      <c r="X96" s="195">
        <v>241783</v>
      </c>
      <c r="Y96" s="195"/>
      <c r="Z96" s="195"/>
      <c r="AA96" s="207">
        <v>252950</v>
      </c>
      <c r="AB96" s="207">
        <v>265591</v>
      </c>
      <c r="AC96" s="197" t="str">
        <f t="shared" si="22"/>
        <v>NA</v>
      </c>
      <c r="AD96" s="197" t="str">
        <f t="shared" si="22"/>
        <v>NA</v>
      </c>
      <c r="AE96" s="197" t="str">
        <f t="shared" si="22"/>
        <v>NA</v>
      </c>
      <c r="AF96" s="197" t="str">
        <f t="shared" si="22"/>
        <v>NA</v>
      </c>
      <c r="AG96" s="197">
        <f t="shared" si="22"/>
        <v>118</v>
      </c>
      <c r="AH96" s="197">
        <f t="shared" si="22"/>
        <v>115</v>
      </c>
      <c r="AI96" s="197">
        <f t="shared" si="22"/>
        <v>117</v>
      </c>
      <c r="AJ96" s="197">
        <f t="shared" si="22"/>
        <v>113</v>
      </c>
      <c r="AK96" s="197">
        <f t="shared" si="22"/>
        <v>107</v>
      </c>
      <c r="AL96" s="197">
        <f t="shared" si="22"/>
        <v>119</v>
      </c>
      <c r="AM96" s="197">
        <f t="shared" si="22"/>
        <v>128</v>
      </c>
      <c r="AN96" s="197">
        <f t="shared" si="22"/>
        <v>130</v>
      </c>
      <c r="AO96" s="197">
        <f t="shared" si="22"/>
        <v>140</v>
      </c>
      <c r="AP96" s="197">
        <f t="shared" si="22"/>
        <v>145</v>
      </c>
      <c r="AQ96" s="197">
        <f t="shared" si="22"/>
        <v>158</v>
      </c>
      <c r="AR96" s="197">
        <f t="shared" si="22"/>
        <v>170</v>
      </c>
      <c r="AS96" s="197">
        <f t="shared" si="24"/>
        <v>190</v>
      </c>
      <c r="AT96" s="197">
        <f t="shared" si="24"/>
        <v>205</v>
      </c>
      <c r="AU96" s="197">
        <f t="shared" si="24"/>
        <v>208</v>
      </c>
      <c r="AV96" s="197">
        <f t="shared" si="24"/>
        <v>203</v>
      </c>
      <c r="AW96" s="197">
        <f t="shared" si="24"/>
        <v>205</v>
      </c>
      <c r="AX96" s="197" t="str">
        <f t="shared" si="24"/>
        <v>NA</v>
      </c>
      <c r="AY96" s="197" t="str">
        <f t="shared" si="24"/>
        <v>NA</v>
      </c>
      <c r="AZ96" s="197">
        <f t="shared" si="23"/>
        <v>241</v>
      </c>
      <c r="BA96" s="197">
        <f t="shared" si="23"/>
        <v>260</v>
      </c>
    </row>
    <row r="97" spans="1:53" s="212" customFormat="1" ht="15" customHeight="1" x14ac:dyDescent="0.25">
      <c r="A97" s="54" t="s">
        <v>1045</v>
      </c>
      <c r="B97" s="82" t="s">
        <v>934</v>
      </c>
      <c r="C97" s="81" t="s">
        <v>1129</v>
      </c>
      <c r="D97" s="115"/>
      <c r="E97" s="115"/>
      <c r="F97" s="115"/>
      <c r="G97" s="115"/>
      <c r="H97" s="115">
        <v>70528</v>
      </c>
      <c r="I97" s="115">
        <v>83414</v>
      </c>
      <c r="J97" s="115">
        <v>97794</v>
      </c>
      <c r="K97" s="115">
        <v>118275</v>
      </c>
      <c r="L97" s="115">
        <v>132778</v>
      </c>
      <c r="M97" s="115">
        <v>153849</v>
      </c>
      <c r="N97" s="115">
        <v>155866</v>
      </c>
      <c r="O97" s="115">
        <v>134446</v>
      </c>
      <c r="P97" s="115">
        <v>123046</v>
      </c>
      <c r="Q97" s="115">
        <v>126726</v>
      </c>
      <c r="R97" s="115">
        <v>149914</v>
      </c>
      <c r="S97" s="115">
        <v>161901</v>
      </c>
      <c r="T97" s="193">
        <v>176190</v>
      </c>
      <c r="U97" s="194">
        <v>205850</v>
      </c>
      <c r="V97" s="195">
        <v>191326</v>
      </c>
      <c r="W97" s="195">
        <v>159479</v>
      </c>
      <c r="X97" s="195">
        <v>174854</v>
      </c>
      <c r="Y97" s="195"/>
      <c r="Z97" s="195"/>
      <c r="AA97" s="207">
        <v>231244</v>
      </c>
      <c r="AB97" s="207">
        <v>263818</v>
      </c>
      <c r="AC97" s="197" t="str">
        <f t="shared" si="22"/>
        <v>NA</v>
      </c>
      <c r="AD97" s="197" t="str">
        <f t="shared" si="22"/>
        <v>NA</v>
      </c>
      <c r="AE97" s="197" t="str">
        <f t="shared" si="22"/>
        <v>NA</v>
      </c>
      <c r="AF97" s="197" t="str">
        <f t="shared" si="22"/>
        <v>NA</v>
      </c>
      <c r="AG97" s="197">
        <f t="shared" si="22"/>
        <v>210</v>
      </c>
      <c r="AH97" s="197">
        <f t="shared" si="22"/>
        <v>204</v>
      </c>
      <c r="AI97" s="197">
        <f t="shared" si="22"/>
        <v>210</v>
      </c>
      <c r="AJ97" s="197">
        <f t="shared" si="22"/>
        <v>210</v>
      </c>
      <c r="AK97" s="197">
        <f t="shared" si="22"/>
        <v>213</v>
      </c>
      <c r="AL97" s="197">
        <f t="shared" si="22"/>
        <v>207</v>
      </c>
      <c r="AM97" s="197">
        <f t="shared" si="22"/>
        <v>234</v>
      </c>
      <c r="AN97" s="197">
        <f t="shared" si="22"/>
        <v>254</v>
      </c>
      <c r="AO97" s="197">
        <f t="shared" si="22"/>
        <v>254</v>
      </c>
      <c r="AP97" s="197">
        <f t="shared" ref="AP97:AR115" si="25">IF(Q97&gt;0,RANK(Q97,Q$22:Q$1170),"NA")</f>
        <v>250</v>
      </c>
      <c r="AQ97" s="197">
        <f t="shared" si="25"/>
        <v>250</v>
      </c>
      <c r="AR97" s="197">
        <f t="shared" si="25"/>
        <v>247</v>
      </c>
      <c r="AS97" s="197">
        <f t="shared" si="24"/>
        <v>254</v>
      </c>
      <c r="AT97" s="197">
        <f t="shared" si="24"/>
        <v>250</v>
      </c>
      <c r="AU97" s="197">
        <f t="shared" si="24"/>
        <v>263</v>
      </c>
      <c r="AV97" s="197">
        <f t="shared" si="24"/>
        <v>246</v>
      </c>
      <c r="AW97" s="197">
        <f t="shared" si="24"/>
        <v>249</v>
      </c>
      <c r="AX97" s="197" t="str">
        <f t="shared" si="24"/>
        <v>NA</v>
      </c>
      <c r="AY97" s="197" t="str">
        <f t="shared" si="24"/>
        <v>NA</v>
      </c>
      <c r="AZ97" s="197">
        <f t="shared" si="23"/>
        <v>259</v>
      </c>
      <c r="BA97" s="197">
        <f t="shared" si="23"/>
        <v>262</v>
      </c>
    </row>
    <row r="98" spans="1:53" s="212" customFormat="1" ht="15" customHeight="1" x14ac:dyDescent="0.25">
      <c r="A98" s="54" t="s">
        <v>4</v>
      </c>
      <c r="B98" s="82" t="s">
        <v>914</v>
      </c>
      <c r="C98" s="81" t="s">
        <v>1129</v>
      </c>
      <c r="D98" s="115"/>
      <c r="E98" s="115"/>
      <c r="F98" s="115"/>
      <c r="G98" s="115"/>
      <c r="H98" s="115">
        <v>116162</v>
      </c>
      <c r="I98" s="115">
        <v>133675</v>
      </c>
      <c r="J98" s="115">
        <v>141310</v>
      </c>
      <c r="K98" s="115">
        <v>167278</v>
      </c>
      <c r="L98" s="70">
        <f>((N98-K98)/3)+K98</f>
        <v>176540.66666666666</v>
      </c>
      <c r="M98" s="70">
        <f>((N98-K98)/3)+L98</f>
        <v>185803.33333333331</v>
      </c>
      <c r="N98" s="115">
        <v>195066</v>
      </c>
      <c r="O98" s="115">
        <v>178198</v>
      </c>
      <c r="P98" s="115">
        <v>172836</v>
      </c>
      <c r="Q98" s="115">
        <v>156662</v>
      </c>
      <c r="R98" s="115">
        <v>169557</v>
      </c>
      <c r="S98" s="115">
        <v>171626</v>
      </c>
      <c r="T98" s="194">
        <v>173986</v>
      </c>
      <c r="U98" s="194">
        <v>201688</v>
      </c>
      <c r="V98" s="195">
        <v>191396</v>
      </c>
      <c r="W98" s="195">
        <v>147598</v>
      </c>
      <c r="X98" s="195">
        <v>160222</v>
      </c>
      <c r="Y98" s="195"/>
      <c r="Z98" s="195"/>
      <c r="AA98" s="207">
        <v>208286</v>
      </c>
      <c r="AB98" s="207">
        <v>256919</v>
      </c>
      <c r="AC98" s="197" t="str">
        <f t="shared" ref="AC98:AO115" si="26">IF(D98&gt;0,RANK(D98,D$22:D$1170),"NA")</f>
        <v>NA</v>
      </c>
      <c r="AD98" s="197" t="str">
        <f t="shared" si="26"/>
        <v>NA</v>
      </c>
      <c r="AE98" s="197" t="str">
        <f t="shared" si="26"/>
        <v>NA</v>
      </c>
      <c r="AF98" s="197" t="str">
        <f t="shared" si="26"/>
        <v>NA</v>
      </c>
      <c r="AG98" s="197">
        <f t="shared" si="26"/>
        <v>149</v>
      </c>
      <c r="AH98" s="197">
        <f t="shared" si="26"/>
        <v>151</v>
      </c>
      <c r="AI98" s="197">
        <f t="shared" si="26"/>
        <v>160</v>
      </c>
      <c r="AJ98" s="197">
        <f t="shared" si="26"/>
        <v>164</v>
      </c>
      <c r="AK98" s="197">
        <f t="shared" si="26"/>
        <v>174</v>
      </c>
      <c r="AL98" s="197">
        <f t="shared" si="26"/>
        <v>186</v>
      </c>
      <c r="AM98" s="197">
        <f t="shared" si="26"/>
        <v>199</v>
      </c>
      <c r="AN98" s="197">
        <f t="shared" si="26"/>
        <v>195</v>
      </c>
      <c r="AO98" s="197">
        <f t="shared" si="26"/>
        <v>191</v>
      </c>
      <c r="AP98" s="197">
        <f t="shared" si="25"/>
        <v>217</v>
      </c>
      <c r="AQ98" s="197">
        <f t="shared" si="25"/>
        <v>225</v>
      </c>
      <c r="AR98" s="197">
        <f t="shared" si="25"/>
        <v>240</v>
      </c>
      <c r="AS98" s="197">
        <f t="shared" si="24"/>
        <v>256</v>
      </c>
      <c r="AT98" s="197">
        <f t="shared" si="24"/>
        <v>256</v>
      </c>
      <c r="AU98" s="197">
        <f t="shared" si="24"/>
        <v>262</v>
      </c>
      <c r="AV98" s="197">
        <f t="shared" si="24"/>
        <v>261</v>
      </c>
      <c r="AW98" s="197">
        <f t="shared" si="24"/>
        <v>262</v>
      </c>
      <c r="AX98" s="197" t="str">
        <f t="shared" si="24"/>
        <v>NA</v>
      </c>
      <c r="AY98" s="197" t="str">
        <f t="shared" si="24"/>
        <v>NA</v>
      </c>
      <c r="AZ98" s="197">
        <f t="shared" si="23"/>
        <v>273</v>
      </c>
      <c r="BA98" s="197">
        <f t="shared" si="23"/>
        <v>267</v>
      </c>
    </row>
    <row r="99" spans="1:53" ht="15" customHeight="1" x14ac:dyDescent="0.25">
      <c r="A99" s="54" t="s">
        <v>2094</v>
      </c>
      <c r="B99" s="82" t="s">
        <v>918</v>
      </c>
      <c r="C99" s="81" t="s">
        <v>1129</v>
      </c>
      <c r="H99" s="115">
        <v>40819</v>
      </c>
      <c r="I99" s="115">
        <v>52425</v>
      </c>
      <c r="J99" s="115">
        <v>60031</v>
      </c>
      <c r="K99" s="115">
        <v>75628</v>
      </c>
      <c r="L99" s="115">
        <v>94379</v>
      </c>
      <c r="M99" s="115">
        <v>102199</v>
      </c>
      <c r="N99" s="115">
        <v>107936</v>
      </c>
      <c r="O99" s="115">
        <v>106825</v>
      </c>
      <c r="P99" s="115">
        <v>98766</v>
      </c>
      <c r="Q99" s="115">
        <v>102201</v>
      </c>
      <c r="R99" s="115">
        <v>118932</v>
      </c>
      <c r="S99" s="115">
        <v>131505</v>
      </c>
      <c r="T99" s="193">
        <v>155642</v>
      </c>
      <c r="U99" s="194">
        <v>183751</v>
      </c>
      <c r="V99" s="195">
        <v>184017</v>
      </c>
      <c r="W99" s="195">
        <v>152256</v>
      </c>
      <c r="X99" s="195">
        <v>170797</v>
      </c>
      <c r="Y99" s="195"/>
      <c r="Z99" s="195"/>
      <c r="AA99" s="207">
        <v>221134</v>
      </c>
      <c r="AB99" s="207">
        <v>251756</v>
      </c>
      <c r="AC99" s="197" t="str">
        <f t="shared" si="26"/>
        <v>NA</v>
      </c>
      <c r="AD99" s="197" t="str">
        <f t="shared" si="26"/>
        <v>NA</v>
      </c>
      <c r="AE99" s="197" t="str">
        <f t="shared" si="26"/>
        <v>NA</v>
      </c>
      <c r="AF99" s="197" t="str">
        <f t="shared" si="26"/>
        <v>NA</v>
      </c>
      <c r="AG99" s="197">
        <f t="shared" si="26"/>
        <v>288</v>
      </c>
      <c r="AH99" s="197">
        <f t="shared" si="26"/>
        <v>289</v>
      </c>
      <c r="AI99" s="197">
        <f t="shared" si="26"/>
        <v>293</v>
      </c>
      <c r="AJ99" s="197">
        <f t="shared" si="26"/>
        <v>289</v>
      </c>
      <c r="AK99" s="197">
        <f t="shared" si="26"/>
        <v>277</v>
      </c>
      <c r="AL99" s="197">
        <f t="shared" si="26"/>
        <v>285</v>
      </c>
      <c r="AM99" s="197">
        <f t="shared" si="26"/>
        <v>297</v>
      </c>
      <c r="AN99" s="197">
        <f t="shared" si="26"/>
        <v>285</v>
      </c>
      <c r="AO99" s="197">
        <f t="shared" si="26"/>
        <v>289</v>
      </c>
      <c r="AP99" s="197">
        <f t="shared" si="25"/>
        <v>292</v>
      </c>
      <c r="AQ99" s="197">
        <f t="shared" si="25"/>
        <v>290</v>
      </c>
      <c r="AR99" s="197">
        <f t="shared" si="25"/>
        <v>290</v>
      </c>
      <c r="AS99" s="197">
        <f t="shared" si="24"/>
        <v>278</v>
      </c>
      <c r="AT99" s="197">
        <f t="shared" si="24"/>
        <v>274</v>
      </c>
      <c r="AU99" s="197">
        <f t="shared" si="24"/>
        <v>271</v>
      </c>
      <c r="AV99" s="197">
        <f t="shared" si="24"/>
        <v>249</v>
      </c>
      <c r="AW99" s="197">
        <f t="shared" si="24"/>
        <v>252</v>
      </c>
      <c r="AX99" s="197" t="str">
        <f t="shared" si="24"/>
        <v>NA</v>
      </c>
      <c r="AY99" s="197" t="str">
        <f t="shared" si="24"/>
        <v>NA</v>
      </c>
      <c r="AZ99" s="197">
        <f t="shared" si="23"/>
        <v>262</v>
      </c>
      <c r="BA99" s="197">
        <f t="shared" si="23"/>
        <v>268</v>
      </c>
    </row>
    <row r="100" spans="1:53" ht="15" customHeight="1" x14ac:dyDescent="0.25">
      <c r="A100" s="54" t="s">
        <v>1032</v>
      </c>
      <c r="B100" s="82" t="s">
        <v>946</v>
      </c>
      <c r="C100" s="81" t="s">
        <v>1129</v>
      </c>
      <c r="N100" s="115">
        <v>183489</v>
      </c>
      <c r="O100" s="115">
        <v>162583</v>
      </c>
      <c r="P100" s="115">
        <v>144378</v>
      </c>
      <c r="Q100" s="115">
        <v>142728</v>
      </c>
      <c r="R100" s="115">
        <v>166704</v>
      </c>
      <c r="S100" s="115">
        <v>173656</v>
      </c>
      <c r="T100" s="193">
        <v>185363</v>
      </c>
      <c r="U100" s="194">
        <v>216214</v>
      </c>
      <c r="V100" s="195">
        <v>205829</v>
      </c>
      <c r="W100" s="195">
        <v>166849</v>
      </c>
      <c r="X100" s="195">
        <v>179289</v>
      </c>
      <c r="Y100" s="195"/>
      <c r="Z100" s="195"/>
      <c r="AA100" s="207">
        <v>216686</v>
      </c>
      <c r="AB100" s="207">
        <v>244543</v>
      </c>
      <c r="AC100" s="197" t="str">
        <f t="shared" si="26"/>
        <v>NA</v>
      </c>
      <c r="AD100" s="197" t="str">
        <f t="shared" si="26"/>
        <v>NA</v>
      </c>
      <c r="AE100" s="197" t="str">
        <f t="shared" si="26"/>
        <v>NA</v>
      </c>
      <c r="AF100" s="197" t="str">
        <f t="shared" si="26"/>
        <v>NA</v>
      </c>
      <c r="AG100" s="197" t="str">
        <f t="shared" si="26"/>
        <v>NA</v>
      </c>
      <c r="AH100" s="197" t="str">
        <f t="shared" si="26"/>
        <v>NA</v>
      </c>
      <c r="AI100" s="197" t="str">
        <f t="shared" si="26"/>
        <v>NA</v>
      </c>
      <c r="AJ100" s="197" t="str">
        <f t="shared" si="26"/>
        <v>NA</v>
      </c>
      <c r="AK100" s="197" t="str">
        <f t="shared" si="26"/>
        <v>NA</v>
      </c>
      <c r="AL100" s="197" t="str">
        <f t="shared" si="26"/>
        <v>NA</v>
      </c>
      <c r="AM100" s="197">
        <f t="shared" si="26"/>
        <v>204</v>
      </c>
      <c r="AN100" s="197">
        <f t="shared" si="26"/>
        <v>215</v>
      </c>
      <c r="AO100" s="197">
        <f t="shared" si="26"/>
        <v>224</v>
      </c>
      <c r="AP100" s="197">
        <f t="shared" si="25"/>
        <v>230</v>
      </c>
      <c r="AQ100" s="197">
        <f t="shared" si="25"/>
        <v>228</v>
      </c>
      <c r="AR100" s="197">
        <f t="shared" si="25"/>
        <v>237</v>
      </c>
      <c r="AS100" s="197">
        <f t="shared" si="24"/>
        <v>247</v>
      </c>
      <c r="AT100" s="197">
        <f t="shared" si="24"/>
        <v>245</v>
      </c>
      <c r="AU100" s="197">
        <f t="shared" si="24"/>
        <v>255</v>
      </c>
      <c r="AV100" s="197">
        <f t="shared" si="24"/>
        <v>239</v>
      </c>
      <c r="AW100" s="197">
        <f t="shared" si="24"/>
        <v>243</v>
      </c>
      <c r="AX100" s="197" t="str">
        <f t="shared" si="24"/>
        <v>NA</v>
      </c>
      <c r="AY100" s="197" t="str">
        <f t="shared" si="24"/>
        <v>NA</v>
      </c>
      <c r="AZ100" s="197">
        <f t="shared" si="23"/>
        <v>265</v>
      </c>
      <c r="BA100" s="197">
        <f t="shared" si="23"/>
        <v>270</v>
      </c>
    </row>
    <row r="101" spans="1:53" ht="15" customHeight="1" x14ac:dyDescent="0.25">
      <c r="A101" s="54" t="s">
        <v>289</v>
      </c>
      <c r="B101" s="82" t="s">
        <v>923</v>
      </c>
      <c r="C101" s="81" t="s">
        <v>1129</v>
      </c>
      <c r="H101" s="115">
        <v>70931</v>
      </c>
      <c r="I101" s="115">
        <v>80084</v>
      </c>
      <c r="J101" s="115">
        <v>93522</v>
      </c>
      <c r="K101" s="115">
        <v>116853</v>
      </c>
      <c r="L101" s="115">
        <v>132048</v>
      </c>
      <c r="M101" s="115">
        <v>145382</v>
      </c>
      <c r="N101" s="115">
        <v>165693</v>
      </c>
      <c r="O101" s="115">
        <v>150430</v>
      </c>
      <c r="P101" s="115">
        <v>129947</v>
      </c>
      <c r="Q101" s="115">
        <v>122692</v>
      </c>
      <c r="R101" s="115">
        <v>140849</v>
      </c>
      <c r="S101" s="115">
        <v>155834</v>
      </c>
      <c r="T101" s="193">
        <v>173932</v>
      </c>
      <c r="U101" s="194">
        <v>203895</v>
      </c>
      <c r="V101" s="195">
        <v>201483</v>
      </c>
      <c r="W101" s="195">
        <v>149443</v>
      </c>
      <c r="X101" s="195">
        <v>158375</v>
      </c>
      <c r="Y101" s="195"/>
      <c r="Z101" s="195"/>
      <c r="AA101" s="207">
        <v>197497</v>
      </c>
      <c r="AB101" s="207">
        <v>227559</v>
      </c>
      <c r="AC101" s="197" t="str">
        <f t="shared" si="26"/>
        <v>NA</v>
      </c>
      <c r="AD101" s="197" t="str">
        <f t="shared" si="26"/>
        <v>NA</v>
      </c>
      <c r="AE101" s="197" t="str">
        <f t="shared" si="26"/>
        <v>NA</v>
      </c>
      <c r="AF101" s="197" t="str">
        <f t="shared" si="26"/>
        <v>NA</v>
      </c>
      <c r="AG101" s="197">
        <f t="shared" si="26"/>
        <v>208</v>
      </c>
      <c r="AH101" s="197">
        <f t="shared" si="26"/>
        <v>212</v>
      </c>
      <c r="AI101" s="197">
        <f t="shared" si="26"/>
        <v>214</v>
      </c>
      <c r="AJ101" s="197">
        <f t="shared" si="26"/>
        <v>212</v>
      </c>
      <c r="AK101" s="197">
        <f t="shared" si="26"/>
        <v>215</v>
      </c>
      <c r="AL101" s="197">
        <f t="shared" si="26"/>
        <v>223</v>
      </c>
      <c r="AM101" s="197">
        <f t="shared" si="26"/>
        <v>221</v>
      </c>
      <c r="AN101" s="197">
        <f t="shared" si="26"/>
        <v>230</v>
      </c>
      <c r="AO101" s="197">
        <f t="shared" si="26"/>
        <v>241</v>
      </c>
      <c r="AP101" s="197">
        <f t="shared" si="25"/>
        <v>258</v>
      </c>
      <c r="AQ101" s="197">
        <f t="shared" si="25"/>
        <v>261</v>
      </c>
      <c r="AR101" s="197">
        <f t="shared" si="25"/>
        <v>255</v>
      </c>
      <c r="AS101" s="197">
        <f t="shared" si="24"/>
        <v>257</v>
      </c>
      <c r="AT101" s="197">
        <f t="shared" si="24"/>
        <v>252</v>
      </c>
      <c r="AU101" s="197">
        <f t="shared" si="24"/>
        <v>259</v>
      </c>
      <c r="AV101" s="197">
        <f t="shared" si="24"/>
        <v>255</v>
      </c>
      <c r="AW101" s="197">
        <f t="shared" si="24"/>
        <v>266</v>
      </c>
      <c r="AX101" s="197" t="str">
        <f t="shared" si="24"/>
        <v>NA</v>
      </c>
      <c r="AY101" s="197" t="str">
        <f t="shared" si="24"/>
        <v>NA</v>
      </c>
      <c r="AZ101" s="197">
        <f t="shared" si="23"/>
        <v>280</v>
      </c>
      <c r="BA101" s="197">
        <f t="shared" si="23"/>
        <v>278</v>
      </c>
    </row>
    <row r="102" spans="1:53" ht="15" customHeight="1" x14ac:dyDescent="0.25">
      <c r="A102" s="54" t="s">
        <v>1049</v>
      </c>
      <c r="B102" s="82" t="s">
        <v>920</v>
      </c>
      <c r="C102" s="81" t="s">
        <v>1129</v>
      </c>
      <c r="I102" s="115">
        <v>29465</v>
      </c>
      <c r="J102" s="70">
        <f>((L102-I102)/3)+I102</f>
        <v>39502.666666666664</v>
      </c>
      <c r="K102" s="70">
        <f>((L102-I102)/3)+J102</f>
        <v>49540.333333333328</v>
      </c>
      <c r="L102" s="115">
        <v>59578</v>
      </c>
      <c r="M102" s="115">
        <v>68875</v>
      </c>
      <c r="N102" s="115">
        <v>75515</v>
      </c>
      <c r="O102" s="115">
        <v>73309</v>
      </c>
      <c r="P102" s="115">
        <v>70049</v>
      </c>
      <c r="Q102" s="115">
        <v>104923</v>
      </c>
      <c r="R102" s="115">
        <v>117793</v>
      </c>
      <c r="S102" s="115">
        <v>133174</v>
      </c>
      <c r="T102" s="193">
        <v>153009</v>
      </c>
      <c r="U102" s="194">
        <v>177844</v>
      </c>
      <c r="V102" s="195">
        <v>177885</v>
      </c>
      <c r="W102" s="195">
        <v>136642</v>
      </c>
      <c r="X102" s="195">
        <v>140280</v>
      </c>
      <c r="Y102" s="195"/>
      <c r="Z102" s="195"/>
      <c r="AA102" s="207">
        <v>180434</v>
      </c>
      <c r="AB102" s="207">
        <v>213687</v>
      </c>
      <c r="AC102" s="197" t="str">
        <f t="shared" si="26"/>
        <v>NA</v>
      </c>
      <c r="AD102" s="197" t="str">
        <f t="shared" si="26"/>
        <v>NA</v>
      </c>
      <c r="AE102" s="197" t="str">
        <f t="shared" si="26"/>
        <v>NA</v>
      </c>
      <c r="AF102" s="197" t="str">
        <f t="shared" si="26"/>
        <v>NA</v>
      </c>
      <c r="AG102" s="197" t="str">
        <f t="shared" si="26"/>
        <v>NA</v>
      </c>
      <c r="AH102" s="197">
        <f t="shared" si="26"/>
        <v>364</v>
      </c>
      <c r="AI102" s="197">
        <f t="shared" si="26"/>
        <v>345</v>
      </c>
      <c r="AJ102" s="197">
        <f t="shared" si="26"/>
        <v>336</v>
      </c>
      <c r="AK102" s="197">
        <f t="shared" si="26"/>
        <v>339</v>
      </c>
      <c r="AL102" s="197">
        <f t="shared" si="26"/>
        <v>339</v>
      </c>
      <c r="AM102" s="197">
        <f t="shared" si="26"/>
        <v>356</v>
      </c>
      <c r="AN102" s="197">
        <f t="shared" si="26"/>
        <v>352</v>
      </c>
      <c r="AO102" s="197">
        <f t="shared" si="26"/>
        <v>351</v>
      </c>
      <c r="AP102" s="197">
        <f t="shared" si="25"/>
        <v>285</v>
      </c>
      <c r="AQ102" s="197">
        <f t="shared" si="25"/>
        <v>292</v>
      </c>
      <c r="AR102" s="197">
        <f t="shared" si="25"/>
        <v>289</v>
      </c>
      <c r="AS102" s="197">
        <f t="shared" si="24"/>
        <v>282</v>
      </c>
      <c r="AT102" s="197">
        <f t="shared" si="24"/>
        <v>282</v>
      </c>
      <c r="AU102" s="197">
        <f t="shared" si="24"/>
        <v>278</v>
      </c>
      <c r="AV102" s="197">
        <f t="shared" si="24"/>
        <v>277</v>
      </c>
      <c r="AW102" s="197">
        <f t="shared" si="24"/>
        <v>287</v>
      </c>
      <c r="AX102" s="197" t="str">
        <f t="shared" si="24"/>
        <v>NA</v>
      </c>
      <c r="AY102" s="197" t="str">
        <f t="shared" si="24"/>
        <v>NA</v>
      </c>
      <c r="AZ102" s="197">
        <f t="shared" si="23"/>
        <v>295</v>
      </c>
      <c r="BA102" s="197">
        <f t="shared" si="23"/>
        <v>287</v>
      </c>
    </row>
    <row r="103" spans="1:53" ht="15" customHeight="1" x14ac:dyDescent="0.25">
      <c r="A103" s="54" t="s">
        <v>2097</v>
      </c>
      <c r="B103" s="82" t="s">
        <v>914</v>
      </c>
      <c r="C103" s="81" t="s">
        <v>1129</v>
      </c>
      <c r="H103" s="115">
        <v>20141</v>
      </c>
      <c r="I103" s="115">
        <v>24709</v>
      </c>
      <c r="J103" s="115">
        <v>28022</v>
      </c>
      <c r="K103" s="115">
        <v>38756</v>
      </c>
      <c r="L103" s="115">
        <v>61036</v>
      </c>
      <c r="M103" s="115">
        <v>79754</v>
      </c>
      <c r="N103" s="115">
        <v>91225</v>
      </c>
      <c r="O103" s="115">
        <v>82657</v>
      </c>
      <c r="P103" s="115">
        <v>76244</v>
      </c>
      <c r="Q103" s="115">
        <v>80022</v>
      </c>
      <c r="R103" s="115">
        <v>96618</v>
      </c>
      <c r="S103" s="115">
        <v>103939</v>
      </c>
      <c r="T103" s="193">
        <v>113767</v>
      </c>
      <c r="U103" s="194">
        <v>132102</v>
      </c>
      <c r="V103" s="195">
        <v>121333</v>
      </c>
      <c r="W103" s="195">
        <v>90548</v>
      </c>
      <c r="X103" s="195">
        <v>101750</v>
      </c>
      <c r="Y103" s="195"/>
      <c r="Z103" s="195"/>
      <c r="AA103" s="207">
        <v>142208</v>
      </c>
      <c r="AB103" s="207">
        <v>212697</v>
      </c>
      <c r="AC103" s="197" t="str">
        <f t="shared" si="26"/>
        <v>NA</v>
      </c>
      <c r="AD103" s="197" t="str">
        <f t="shared" si="26"/>
        <v>NA</v>
      </c>
      <c r="AE103" s="197" t="str">
        <f t="shared" si="26"/>
        <v>NA</v>
      </c>
      <c r="AF103" s="197" t="str">
        <f t="shared" si="26"/>
        <v>NA</v>
      </c>
      <c r="AG103" s="197">
        <f t="shared" si="26"/>
        <v>374</v>
      </c>
      <c r="AH103" s="197">
        <f t="shared" si="26"/>
        <v>389</v>
      </c>
      <c r="AI103" s="197">
        <f t="shared" si="26"/>
        <v>392</v>
      </c>
      <c r="AJ103" s="197">
        <f t="shared" si="26"/>
        <v>370</v>
      </c>
      <c r="AK103" s="197">
        <f t="shared" si="26"/>
        <v>337</v>
      </c>
      <c r="AL103" s="197">
        <f t="shared" si="26"/>
        <v>313</v>
      </c>
      <c r="AM103" s="197">
        <f t="shared" si="26"/>
        <v>316</v>
      </c>
      <c r="AN103" s="197">
        <f t="shared" si="26"/>
        <v>328</v>
      </c>
      <c r="AO103" s="197">
        <f t="shared" si="26"/>
        <v>337</v>
      </c>
      <c r="AP103" s="197">
        <f t="shared" si="25"/>
        <v>331</v>
      </c>
      <c r="AQ103" s="197">
        <f t="shared" si="25"/>
        <v>322</v>
      </c>
      <c r="AR103" s="197">
        <f t="shared" si="25"/>
        <v>325</v>
      </c>
      <c r="AS103" s="197">
        <f t="shared" si="24"/>
        <v>326</v>
      </c>
      <c r="AT103" s="197">
        <f t="shared" si="24"/>
        <v>323</v>
      </c>
      <c r="AU103" s="197">
        <f t="shared" si="24"/>
        <v>341</v>
      </c>
      <c r="AV103" s="197">
        <f t="shared" si="24"/>
        <v>339</v>
      </c>
      <c r="AW103" s="197">
        <f t="shared" si="24"/>
        <v>338</v>
      </c>
      <c r="AX103" s="197" t="str">
        <f t="shared" si="24"/>
        <v>NA</v>
      </c>
      <c r="AY103" s="197" t="str">
        <f t="shared" si="24"/>
        <v>NA</v>
      </c>
      <c r="AZ103" s="197">
        <f t="shared" si="23"/>
        <v>346</v>
      </c>
      <c r="BA103" s="197">
        <f t="shared" si="23"/>
        <v>288</v>
      </c>
    </row>
    <row r="104" spans="1:53" ht="15" customHeight="1" x14ac:dyDescent="0.25">
      <c r="A104" s="54" t="s">
        <v>511</v>
      </c>
      <c r="B104" s="82" t="s">
        <v>935</v>
      </c>
      <c r="C104" s="81" t="s">
        <v>1129</v>
      </c>
      <c r="H104" s="115">
        <v>34847</v>
      </c>
      <c r="I104" s="115">
        <v>36645</v>
      </c>
      <c r="J104" s="115">
        <v>43963</v>
      </c>
      <c r="K104" s="115">
        <v>57698</v>
      </c>
      <c r="L104" s="70">
        <f>((N104-K104)/3)+K104</f>
        <v>72377.666666666672</v>
      </c>
      <c r="M104" s="70">
        <f>((N104-K104)/3)+L104</f>
        <v>87057.333333333343</v>
      </c>
      <c r="N104" s="115">
        <v>101737</v>
      </c>
      <c r="O104" s="115">
        <v>98488</v>
      </c>
      <c r="P104" s="115">
        <v>95310</v>
      </c>
      <c r="Q104" s="115">
        <v>94085</v>
      </c>
      <c r="R104" s="115">
        <v>117407</v>
      </c>
      <c r="S104" s="115">
        <v>145326</v>
      </c>
      <c r="T104" s="193">
        <v>168605</v>
      </c>
      <c r="U104" s="194">
        <v>190212</v>
      </c>
      <c r="V104" s="195">
        <v>182306</v>
      </c>
      <c r="W104" s="195">
        <v>142274</v>
      </c>
      <c r="X104" s="195">
        <v>156417</v>
      </c>
      <c r="Y104" s="195"/>
      <c r="Z104" s="195"/>
      <c r="AA104" s="207">
        <v>189287</v>
      </c>
      <c r="AB104" s="207">
        <v>208521</v>
      </c>
      <c r="AC104" s="197" t="str">
        <f t="shared" si="26"/>
        <v>NA</v>
      </c>
      <c r="AD104" s="197" t="str">
        <f t="shared" si="26"/>
        <v>NA</v>
      </c>
      <c r="AE104" s="197" t="str">
        <f t="shared" si="26"/>
        <v>NA</v>
      </c>
      <c r="AF104" s="197" t="str">
        <f t="shared" si="26"/>
        <v>NA</v>
      </c>
      <c r="AG104" s="197">
        <f t="shared" si="26"/>
        <v>307</v>
      </c>
      <c r="AH104" s="197">
        <f t="shared" si="26"/>
        <v>334</v>
      </c>
      <c r="AI104" s="197">
        <f t="shared" si="26"/>
        <v>327</v>
      </c>
      <c r="AJ104" s="197">
        <f t="shared" si="26"/>
        <v>315</v>
      </c>
      <c r="AK104" s="197">
        <f t="shared" si="26"/>
        <v>310</v>
      </c>
      <c r="AL104" s="197">
        <f t="shared" si="26"/>
        <v>301</v>
      </c>
      <c r="AM104" s="197">
        <f t="shared" si="26"/>
        <v>306</v>
      </c>
      <c r="AN104" s="197">
        <f t="shared" si="26"/>
        <v>303</v>
      </c>
      <c r="AO104" s="197">
        <f t="shared" si="26"/>
        <v>294</v>
      </c>
      <c r="AP104" s="197">
        <f t="shared" si="25"/>
        <v>308</v>
      </c>
      <c r="AQ104" s="197">
        <f t="shared" si="25"/>
        <v>293</v>
      </c>
      <c r="AR104" s="197">
        <f t="shared" si="25"/>
        <v>266</v>
      </c>
      <c r="AS104" s="197">
        <f t="shared" si="24"/>
        <v>265</v>
      </c>
      <c r="AT104" s="197">
        <f t="shared" si="24"/>
        <v>269</v>
      </c>
      <c r="AU104" s="197">
        <f t="shared" si="24"/>
        <v>274</v>
      </c>
      <c r="AV104" s="197">
        <f t="shared" si="24"/>
        <v>266</v>
      </c>
      <c r="AW104" s="197">
        <f t="shared" si="24"/>
        <v>267</v>
      </c>
      <c r="AX104" s="197" t="str">
        <f t="shared" si="24"/>
        <v>NA</v>
      </c>
      <c r="AY104" s="197" t="str">
        <f t="shared" si="24"/>
        <v>NA</v>
      </c>
      <c r="AZ104" s="197">
        <f t="shared" si="23"/>
        <v>288</v>
      </c>
      <c r="BA104" s="197">
        <f t="shared" si="23"/>
        <v>293</v>
      </c>
    </row>
    <row r="105" spans="1:53" ht="15" customHeight="1" x14ac:dyDescent="0.25">
      <c r="A105" s="54" t="s">
        <v>44</v>
      </c>
      <c r="B105" s="82" t="s">
        <v>935</v>
      </c>
      <c r="C105" s="81" t="s">
        <v>1129</v>
      </c>
      <c r="H105" s="115">
        <v>53328</v>
      </c>
      <c r="I105" s="115">
        <v>65364</v>
      </c>
      <c r="J105" s="115">
        <v>89049</v>
      </c>
      <c r="K105" s="115">
        <v>105156</v>
      </c>
      <c r="L105" s="115">
        <v>127858</v>
      </c>
      <c r="M105" s="115">
        <v>118665</v>
      </c>
      <c r="N105" s="115">
        <v>130955</v>
      </c>
      <c r="O105" s="115">
        <v>130407</v>
      </c>
      <c r="P105" s="115">
        <v>113679</v>
      </c>
      <c r="Q105" s="115">
        <v>103269</v>
      </c>
      <c r="R105" s="115">
        <v>111045</v>
      </c>
      <c r="S105" s="115">
        <v>114753</v>
      </c>
      <c r="T105" s="193">
        <v>124428</v>
      </c>
      <c r="U105" s="194">
        <v>135616</v>
      </c>
      <c r="V105" s="195">
        <v>125079</v>
      </c>
      <c r="W105" s="195">
        <v>109840</v>
      </c>
      <c r="X105" s="195">
        <v>122971</v>
      </c>
      <c r="Y105" s="195"/>
      <c r="Z105" s="195"/>
      <c r="AA105" s="207">
        <v>173158</v>
      </c>
      <c r="AB105" s="207">
        <v>207832</v>
      </c>
      <c r="AC105" s="197" t="str">
        <f t="shared" si="26"/>
        <v>NA</v>
      </c>
      <c r="AD105" s="197" t="str">
        <f t="shared" si="26"/>
        <v>NA</v>
      </c>
      <c r="AE105" s="197" t="str">
        <f t="shared" si="26"/>
        <v>NA</v>
      </c>
      <c r="AF105" s="197" t="str">
        <f t="shared" si="26"/>
        <v>NA</v>
      </c>
      <c r="AG105" s="197">
        <f t="shared" si="26"/>
        <v>253</v>
      </c>
      <c r="AH105" s="197">
        <f t="shared" si="26"/>
        <v>248</v>
      </c>
      <c r="AI105" s="197">
        <f t="shared" si="26"/>
        <v>219</v>
      </c>
      <c r="AJ105" s="197">
        <f t="shared" si="26"/>
        <v>229</v>
      </c>
      <c r="AK105" s="197">
        <f t="shared" si="26"/>
        <v>224</v>
      </c>
      <c r="AL105" s="197">
        <f t="shared" si="26"/>
        <v>257</v>
      </c>
      <c r="AM105" s="197">
        <f t="shared" si="26"/>
        <v>260</v>
      </c>
      <c r="AN105" s="197">
        <f t="shared" si="26"/>
        <v>260</v>
      </c>
      <c r="AO105" s="197">
        <f t="shared" si="26"/>
        <v>269</v>
      </c>
      <c r="AP105" s="197">
        <f t="shared" si="25"/>
        <v>289</v>
      </c>
      <c r="AQ105" s="197">
        <f t="shared" si="25"/>
        <v>301</v>
      </c>
      <c r="AR105" s="197">
        <f t="shared" si="25"/>
        <v>310</v>
      </c>
      <c r="AS105" s="197">
        <f t="shared" si="24"/>
        <v>314</v>
      </c>
      <c r="AT105" s="197">
        <f t="shared" si="24"/>
        <v>319</v>
      </c>
      <c r="AU105" s="197">
        <f t="shared" si="24"/>
        <v>336</v>
      </c>
      <c r="AV105" s="197">
        <f t="shared" si="24"/>
        <v>312</v>
      </c>
      <c r="AW105" s="197">
        <f t="shared" si="24"/>
        <v>310</v>
      </c>
      <c r="AX105" s="197" t="str">
        <f t="shared" si="24"/>
        <v>NA</v>
      </c>
      <c r="AY105" s="197" t="str">
        <f t="shared" si="24"/>
        <v>NA</v>
      </c>
      <c r="AZ105" s="197">
        <f t="shared" si="23"/>
        <v>307</v>
      </c>
      <c r="BA105" s="197">
        <f t="shared" si="23"/>
        <v>294</v>
      </c>
    </row>
    <row r="106" spans="1:53" ht="15" customHeight="1" x14ac:dyDescent="0.25">
      <c r="A106" s="54" t="s">
        <v>796</v>
      </c>
      <c r="B106" s="82" t="s">
        <v>914</v>
      </c>
      <c r="C106" s="81" t="s">
        <v>1129</v>
      </c>
      <c r="Q106" s="115">
        <v>137974</v>
      </c>
      <c r="R106" s="115">
        <v>150005</v>
      </c>
      <c r="S106" s="115">
        <v>152746</v>
      </c>
      <c r="T106" s="193">
        <v>162820</v>
      </c>
      <c r="U106" s="194">
        <v>183546</v>
      </c>
      <c r="V106" s="195">
        <v>170070</v>
      </c>
      <c r="W106" s="195">
        <v>131711</v>
      </c>
      <c r="X106" s="195">
        <v>144170</v>
      </c>
      <c r="Y106" s="195"/>
      <c r="Z106" s="195"/>
      <c r="AA106" s="207">
        <v>177110</v>
      </c>
      <c r="AB106" s="207">
        <v>202890</v>
      </c>
      <c r="AC106" s="197" t="str">
        <f t="shared" si="26"/>
        <v>NA</v>
      </c>
      <c r="AD106" s="197" t="str">
        <f t="shared" si="26"/>
        <v>NA</v>
      </c>
      <c r="AE106" s="197" t="str">
        <f t="shared" si="26"/>
        <v>NA</v>
      </c>
      <c r="AF106" s="197" t="str">
        <f t="shared" si="26"/>
        <v>NA</v>
      </c>
      <c r="AG106" s="197" t="str">
        <f t="shared" si="26"/>
        <v>NA</v>
      </c>
      <c r="AH106" s="197" t="str">
        <f t="shared" si="26"/>
        <v>NA</v>
      </c>
      <c r="AI106" s="197" t="str">
        <f t="shared" si="26"/>
        <v>NA</v>
      </c>
      <c r="AJ106" s="197" t="str">
        <f t="shared" si="26"/>
        <v>NA</v>
      </c>
      <c r="AK106" s="197" t="str">
        <f t="shared" si="26"/>
        <v>NA</v>
      </c>
      <c r="AL106" s="197" t="str">
        <f t="shared" si="26"/>
        <v>NA</v>
      </c>
      <c r="AM106" s="197" t="str">
        <f t="shared" si="26"/>
        <v>NA</v>
      </c>
      <c r="AN106" s="197" t="str">
        <f t="shared" si="26"/>
        <v>NA</v>
      </c>
      <c r="AO106" s="197" t="str">
        <f t="shared" si="26"/>
        <v>NA</v>
      </c>
      <c r="AP106" s="197">
        <f t="shared" si="25"/>
        <v>236</v>
      </c>
      <c r="AQ106" s="197">
        <f t="shared" si="25"/>
        <v>249</v>
      </c>
      <c r="AR106" s="197">
        <f t="shared" si="25"/>
        <v>260</v>
      </c>
      <c r="AS106" s="197">
        <f t="shared" si="24"/>
        <v>272</v>
      </c>
      <c r="AT106" s="197">
        <f t="shared" si="24"/>
        <v>275</v>
      </c>
      <c r="AU106" s="197">
        <f t="shared" si="24"/>
        <v>290</v>
      </c>
      <c r="AV106" s="197">
        <f t="shared" si="24"/>
        <v>282</v>
      </c>
      <c r="AW106" s="197">
        <f t="shared" si="24"/>
        <v>280</v>
      </c>
      <c r="AX106" s="197" t="str">
        <f t="shared" si="24"/>
        <v>NA</v>
      </c>
      <c r="AY106" s="197" t="str">
        <f t="shared" si="24"/>
        <v>NA</v>
      </c>
      <c r="AZ106" s="197">
        <f t="shared" si="23"/>
        <v>300</v>
      </c>
      <c r="BA106" s="197">
        <f t="shared" si="23"/>
        <v>299</v>
      </c>
    </row>
    <row r="107" spans="1:53" ht="15" customHeight="1" x14ac:dyDescent="0.25">
      <c r="A107" s="54" t="s">
        <v>436</v>
      </c>
      <c r="B107" s="82" t="s">
        <v>923</v>
      </c>
      <c r="C107" s="81" t="s">
        <v>1129</v>
      </c>
      <c r="O107" s="115">
        <v>114200</v>
      </c>
      <c r="P107" s="115">
        <v>94695</v>
      </c>
      <c r="T107" s="193"/>
      <c r="U107" s="194"/>
      <c r="V107" s="195">
        <v>163205</v>
      </c>
      <c r="W107" s="195">
        <v>132078</v>
      </c>
      <c r="X107" s="195">
        <v>151660</v>
      </c>
      <c r="Y107" s="195"/>
      <c r="Z107" s="195"/>
      <c r="AA107" s="207">
        <v>181670</v>
      </c>
      <c r="AB107" s="207">
        <v>201842</v>
      </c>
      <c r="AC107" s="197" t="str">
        <f t="shared" si="26"/>
        <v>NA</v>
      </c>
      <c r="AD107" s="197" t="str">
        <f t="shared" si="26"/>
        <v>NA</v>
      </c>
      <c r="AE107" s="197" t="str">
        <f t="shared" si="26"/>
        <v>NA</v>
      </c>
      <c r="AF107" s="197" t="str">
        <f t="shared" si="26"/>
        <v>NA</v>
      </c>
      <c r="AG107" s="197" t="str">
        <f t="shared" si="26"/>
        <v>NA</v>
      </c>
      <c r="AH107" s="197" t="str">
        <f t="shared" si="26"/>
        <v>NA</v>
      </c>
      <c r="AI107" s="197" t="str">
        <f t="shared" si="26"/>
        <v>NA</v>
      </c>
      <c r="AJ107" s="197" t="str">
        <f t="shared" si="26"/>
        <v>NA</v>
      </c>
      <c r="AK107" s="197" t="str">
        <f t="shared" si="26"/>
        <v>NA</v>
      </c>
      <c r="AL107" s="197" t="str">
        <f t="shared" si="26"/>
        <v>NA</v>
      </c>
      <c r="AM107" s="197" t="str">
        <f t="shared" si="26"/>
        <v>NA</v>
      </c>
      <c r="AN107" s="197">
        <f t="shared" si="26"/>
        <v>276</v>
      </c>
      <c r="AO107" s="197">
        <f t="shared" si="26"/>
        <v>296</v>
      </c>
      <c r="AP107" s="197" t="str">
        <f t="shared" si="25"/>
        <v>NA</v>
      </c>
      <c r="AQ107" s="197" t="str">
        <f t="shared" si="25"/>
        <v>NA</v>
      </c>
      <c r="AR107" s="197" t="str">
        <f t="shared" si="25"/>
        <v>NA</v>
      </c>
      <c r="AS107" s="197" t="str">
        <f t="shared" si="24"/>
        <v>NA</v>
      </c>
      <c r="AT107" s="197" t="str">
        <f t="shared" si="24"/>
        <v>NA</v>
      </c>
      <c r="AU107" s="197">
        <f t="shared" si="24"/>
        <v>296</v>
      </c>
      <c r="AV107" s="197">
        <f t="shared" si="24"/>
        <v>281</v>
      </c>
      <c r="AW107" s="197">
        <f t="shared" si="24"/>
        <v>270</v>
      </c>
      <c r="AX107" s="197" t="str">
        <f t="shared" si="24"/>
        <v>NA</v>
      </c>
      <c r="AY107" s="197" t="str">
        <f t="shared" si="24"/>
        <v>NA</v>
      </c>
      <c r="AZ107" s="197">
        <f t="shared" si="23"/>
        <v>292</v>
      </c>
      <c r="BA107" s="197">
        <f t="shared" si="23"/>
        <v>301</v>
      </c>
    </row>
    <row r="108" spans="1:53" s="212" customFormat="1" ht="15" customHeight="1" x14ac:dyDescent="0.25">
      <c r="A108" s="54" t="s">
        <v>1061</v>
      </c>
      <c r="B108" s="82" t="s">
        <v>922</v>
      </c>
      <c r="C108" s="81" t="s">
        <v>1129</v>
      </c>
      <c r="D108" s="115"/>
      <c r="E108" s="115"/>
      <c r="F108" s="115"/>
      <c r="G108" s="115"/>
      <c r="H108" s="115">
        <v>20748</v>
      </c>
      <c r="I108" s="115">
        <v>21017</v>
      </c>
      <c r="J108" s="115"/>
      <c r="K108" s="115"/>
      <c r="L108" s="115"/>
      <c r="M108" s="115"/>
      <c r="N108" s="115">
        <v>49010</v>
      </c>
      <c r="O108" s="115">
        <v>140903</v>
      </c>
      <c r="P108" s="115">
        <v>129277</v>
      </c>
      <c r="Q108" s="115">
        <v>130439</v>
      </c>
      <c r="R108" s="115">
        <v>151834</v>
      </c>
      <c r="S108" s="115">
        <v>175755</v>
      </c>
      <c r="T108" s="193">
        <v>179984</v>
      </c>
      <c r="U108" s="194">
        <v>223756</v>
      </c>
      <c r="V108" s="195">
        <v>213503</v>
      </c>
      <c r="W108" s="195">
        <v>180116</v>
      </c>
      <c r="X108" s="195">
        <v>183172</v>
      </c>
      <c r="Y108" s="195"/>
      <c r="Z108" s="195"/>
      <c r="AA108" s="207">
        <v>178988</v>
      </c>
      <c r="AB108" s="207">
        <v>200750</v>
      </c>
      <c r="AC108" s="197" t="str">
        <f t="shared" si="26"/>
        <v>NA</v>
      </c>
      <c r="AD108" s="197" t="str">
        <f t="shared" si="26"/>
        <v>NA</v>
      </c>
      <c r="AE108" s="197" t="str">
        <f t="shared" si="26"/>
        <v>NA</v>
      </c>
      <c r="AF108" s="197" t="str">
        <f t="shared" si="26"/>
        <v>NA</v>
      </c>
      <c r="AG108" s="197">
        <f t="shared" si="26"/>
        <v>372</v>
      </c>
      <c r="AH108" s="197">
        <f t="shared" si="26"/>
        <v>407</v>
      </c>
      <c r="AI108" s="197" t="str">
        <f t="shared" si="26"/>
        <v>NA</v>
      </c>
      <c r="AJ108" s="197" t="str">
        <f t="shared" si="26"/>
        <v>NA</v>
      </c>
      <c r="AK108" s="197" t="str">
        <f t="shared" si="26"/>
        <v>NA</v>
      </c>
      <c r="AL108" s="197" t="str">
        <f t="shared" si="26"/>
        <v>NA</v>
      </c>
      <c r="AM108" s="197">
        <f t="shared" si="26"/>
        <v>424</v>
      </c>
      <c r="AN108" s="197">
        <f t="shared" si="26"/>
        <v>240</v>
      </c>
      <c r="AO108" s="197">
        <f t="shared" si="26"/>
        <v>243</v>
      </c>
      <c r="AP108" s="197">
        <f t="shared" si="25"/>
        <v>245</v>
      </c>
      <c r="AQ108" s="197">
        <f t="shared" si="25"/>
        <v>246</v>
      </c>
      <c r="AR108" s="197">
        <f t="shared" si="25"/>
        <v>235</v>
      </c>
      <c r="AS108" s="197">
        <f t="shared" si="24"/>
        <v>251</v>
      </c>
      <c r="AT108" s="197">
        <f t="shared" si="24"/>
        <v>237</v>
      </c>
      <c r="AU108" s="197">
        <f t="shared" si="24"/>
        <v>250</v>
      </c>
      <c r="AV108" s="197">
        <f t="shared" si="24"/>
        <v>228</v>
      </c>
      <c r="AW108" s="197">
        <f t="shared" si="24"/>
        <v>235</v>
      </c>
      <c r="AX108" s="197" t="str">
        <f t="shared" si="24"/>
        <v>NA</v>
      </c>
      <c r="AY108" s="197" t="str">
        <f t="shared" si="24"/>
        <v>NA</v>
      </c>
      <c r="AZ108" s="197">
        <f t="shared" si="23"/>
        <v>296</v>
      </c>
      <c r="BA108" s="197">
        <f t="shared" si="23"/>
        <v>302</v>
      </c>
    </row>
    <row r="109" spans="1:53" ht="15" customHeight="1" x14ac:dyDescent="0.25">
      <c r="A109" s="54" t="s">
        <v>210</v>
      </c>
      <c r="B109" s="82" t="s">
        <v>923</v>
      </c>
      <c r="C109" s="81" t="s">
        <v>1129</v>
      </c>
      <c r="H109" s="115">
        <v>61699</v>
      </c>
      <c r="I109" s="115">
        <v>72735</v>
      </c>
      <c r="J109" s="115">
        <v>86862</v>
      </c>
      <c r="K109" s="115">
        <v>111605</v>
      </c>
      <c r="L109" s="115">
        <v>131667</v>
      </c>
      <c r="M109" s="115">
        <v>151801</v>
      </c>
      <c r="N109" s="115">
        <v>145207</v>
      </c>
      <c r="O109" s="115">
        <v>155310</v>
      </c>
      <c r="P109" s="115">
        <v>135278</v>
      </c>
      <c r="Q109" s="115">
        <v>118935</v>
      </c>
      <c r="R109" s="115">
        <v>133332</v>
      </c>
      <c r="S109" s="115">
        <v>143610</v>
      </c>
      <c r="T109" s="193">
        <v>157757</v>
      </c>
      <c r="U109" s="194">
        <v>181530</v>
      </c>
      <c r="V109" s="195">
        <v>175414</v>
      </c>
      <c r="W109" s="195">
        <v>123384</v>
      </c>
      <c r="X109" s="195">
        <v>135858</v>
      </c>
      <c r="Y109" s="195"/>
      <c r="Z109" s="195"/>
      <c r="AA109" s="207">
        <v>177155</v>
      </c>
      <c r="AB109" s="207">
        <v>197929</v>
      </c>
      <c r="AC109" s="197" t="str">
        <f t="shared" si="26"/>
        <v>NA</v>
      </c>
      <c r="AD109" s="197" t="str">
        <f t="shared" si="26"/>
        <v>NA</v>
      </c>
      <c r="AE109" s="197" t="str">
        <f t="shared" si="26"/>
        <v>NA</v>
      </c>
      <c r="AF109" s="197" t="str">
        <f t="shared" si="26"/>
        <v>NA</v>
      </c>
      <c r="AG109" s="197">
        <f t="shared" si="26"/>
        <v>228</v>
      </c>
      <c r="AH109" s="197">
        <f t="shared" si="26"/>
        <v>224</v>
      </c>
      <c r="AI109" s="197">
        <f t="shared" si="26"/>
        <v>226</v>
      </c>
      <c r="AJ109" s="197">
        <f t="shared" si="26"/>
        <v>218</v>
      </c>
      <c r="AK109" s="197">
        <f t="shared" si="26"/>
        <v>217</v>
      </c>
      <c r="AL109" s="197">
        <f t="shared" si="26"/>
        <v>212</v>
      </c>
      <c r="AM109" s="197">
        <f t="shared" si="26"/>
        <v>250</v>
      </c>
      <c r="AN109" s="197">
        <f t="shared" si="26"/>
        <v>224</v>
      </c>
      <c r="AO109" s="197">
        <f t="shared" si="26"/>
        <v>233</v>
      </c>
      <c r="AP109" s="197">
        <f t="shared" si="25"/>
        <v>262</v>
      </c>
      <c r="AQ109" s="197">
        <f t="shared" si="25"/>
        <v>271</v>
      </c>
      <c r="AR109" s="197">
        <f t="shared" si="25"/>
        <v>271</v>
      </c>
      <c r="AS109" s="197">
        <f t="shared" si="24"/>
        <v>276</v>
      </c>
      <c r="AT109" s="197">
        <f t="shared" si="24"/>
        <v>278</v>
      </c>
      <c r="AU109" s="197">
        <f t="shared" si="24"/>
        <v>284</v>
      </c>
      <c r="AV109" s="197">
        <f t="shared" si="24"/>
        <v>293</v>
      </c>
      <c r="AW109" s="197">
        <f t="shared" si="24"/>
        <v>290</v>
      </c>
      <c r="AX109" s="197" t="str">
        <f t="shared" si="24"/>
        <v>NA</v>
      </c>
      <c r="AY109" s="197" t="str">
        <f t="shared" si="24"/>
        <v>NA</v>
      </c>
      <c r="AZ109" s="197">
        <f t="shared" si="23"/>
        <v>299</v>
      </c>
      <c r="BA109" s="197">
        <f t="shared" si="23"/>
        <v>306</v>
      </c>
    </row>
    <row r="110" spans="1:53" ht="15" customHeight="1" x14ac:dyDescent="0.25">
      <c r="A110" s="54" t="s">
        <v>63</v>
      </c>
      <c r="B110" s="82" t="s">
        <v>946</v>
      </c>
      <c r="C110" s="81" t="s">
        <v>1129</v>
      </c>
      <c r="L110" s="115">
        <v>75550</v>
      </c>
      <c r="M110" s="115">
        <v>251120</v>
      </c>
      <c r="N110" s="115">
        <v>109300</v>
      </c>
      <c r="O110" s="115">
        <v>102088</v>
      </c>
      <c r="P110" s="115">
        <v>93262</v>
      </c>
      <c r="Q110" s="115">
        <v>96236</v>
      </c>
      <c r="R110" s="115">
        <v>110056</v>
      </c>
      <c r="S110" s="115">
        <v>117662</v>
      </c>
      <c r="T110" s="193">
        <v>131850</v>
      </c>
      <c r="U110" s="194">
        <v>168090</v>
      </c>
      <c r="V110" s="195">
        <v>162511</v>
      </c>
      <c r="W110" s="195">
        <v>126384</v>
      </c>
      <c r="X110" s="195">
        <v>138211</v>
      </c>
      <c r="Y110" s="195"/>
      <c r="Z110" s="195"/>
      <c r="AA110" s="207">
        <v>166872</v>
      </c>
      <c r="AB110" s="207">
        <v>191366</v>
      </c>
      <c r="AC110" s="197" t="str">
        <f t="shared" si="26"/>
        <v>NA</v>
      </c>
      <c r="AD110" s="197" t="str">
        <f t="shared" si="26"/>
        <v>NA</v>
      </c>
      <c r="AE110" s="197" t="str">
        <f t="shared" si="26"/>
        <v>NA</v>
      </c>
      <c r="AF110" s="197" t="str">
        <f t="shared" si="26"/>
        <v>NA</v>
      </c>
      <c r="AG110" s="197" t="str">
        <f t="shared" si="26"/>
        <v>NA</v>
      </c>
      <c r="AH110" s="197" t="str">
        <f t="shared" si="26"/>
        <v>NA</v>
      </c>
      <c r="AI110" s="197" t="str">
        <f t="shared" si="26"/>
        <v>NA</v>
      </c>
      <c r="AJ110" s="197" t="str">
        <f t="shared" si="26"/>
        <v>NA</v>
      </c>
      <c r="AK110" s="197">
        <f t="shared" si="26"/>
        <v>302</v>
      </c>
      <c r="AL110" s="197">
        <f t="shared" si="26"/>
        <v>148</v>
      </c>
      <c r="AM110" s="197">
        <f t="shared" si="26"/>
        <v>295</v>
      </c>
      <c r="AN110" s="197">
        <f t="shared" si="26"/>
        <v>297</v>
      </c>
      <c r="AO110" s="197">
        <f t="shared" si="26"/>
        <v>301</v>
      </c>
      <c r="AP110" s="197">
        <f t="shared" si="25"/>
        <v>304</v>
      </c>
      <c r="AQ110" s="197">
        <f t="shared" si="25"/>
        <v>303</v>
      </c>
      <c r="AR110" s="197">
        <f t="shared" si="25"/>
        <v>306</v>
      </c>
      <c r="AS110" s="197">
        <f t="shared" si="24"/>
        <v>305</v>
      </c>
      <c r="AT110" s="197">
        <f t="shared" si="24"/>
        <v>293</v>
      </c>
      <c r="AU110" s="197">
        <f t="shared" si="24"/>
        <v>297</v>
      </c>
      <c r="AV110" s="197">
        <f t="shared" si="24"/>
        <v>287</v>
      </c>
      <c r="AW110" s="197">
        <f t="shared" si="24"/>
        <v>289</v>
      </c>
      <c r="AX110" s="197" t="str">
        <f t="shared" si="24"/>
        <v>NA</v>
      </c>
      <c r="AY110" s="197" t="str">
        <f t="shared" si="24"/>
        <v>NA</v>
      </c>
      <c r="AZ110" s="197">
        <f t="shared" si="23"/>
        <v>319</v>
      </c>
      <c r="BA110" s="197">
        <f t="shared" si="23"/>
        <v>315</v>
      </c>
    </row>
    <row r="111" spans="1:53" ht="15" customHeight="1" x14ac:dyDescent="0.25">
      <c r="A111" s="54" t="s">
        <v>1052</v>
      </c>
      <c r="B111" s="82" t="s">
        <v>918</v>
      </c>
      <c r="C111" s="81" t="s">
        <v>1129</v>
      </c>
      <c r="N111" s="115">
        <v>53533</v>
      </c>
      <c r="O111" s="115">
        <v>55481</v>
      </c>
      <c r="P111" s="115">
        <v>52408</v>
      </c>
      <c r="T111" s="194">
        <v>65042</v>
      </c>
      <c r="U111" s="194">
        <v>78421</v>
      </c>
      <c r="V111" s="195">
        <v>80574</v>
      </c>
      <c r="W111" s="195">
        <v>81769</v>
      </c>
      <c r="X111" s="195">
        <v>100875</v>
      </c>
      <c r="Y111" s="195"/>
      <c r="Z111" s="195"/>
      <c r="AA111" s="207">
        <v>154286</v>
      </c>
      <c r="AB111" s="207">
        <v>188851</v>
      </c>
      <c r="AC111" s="197" t="str">
        <f t="shared" si="26"/>
        <v>NA</v>
      </c>
      <c r="AD111" s="197" t="str">
        <f t="shared" si="26"/>
        <v>NA</v>
      </c>
      <c r="AE111" s="197" t="str">
        <f t="shared" si="26"/>
        <v>NA</v>
      </c>
      <c r="AF111" s="197" t="str">
        <f t="shared" si="26"/>
        <v>NA</v>
      </c>
      <c r="AG111" s="197" t="str">
        <f t="shared" si="26"/>
        <v>NA</v>
      </c>
      <c r="AH111" s="197" t="str">
        <f t="shared" si="26"/>
        <v>NA</v>
      </c>
      <c r="AI111" s="197" t="str">
        <f t="shared" si="26"/>
        <v>NA</v>
      </c>
      <c r="AJ111" s="197" t="str">
        <f t="shared" si="26"/>
        <v>NA</v>
      </c>
      <c r="AK111" s="197" t="str">
        <f t="shared" si="26"/>
        <v>NA</v>
      </c>
      <c r="AL111" s="197" t="str">
        <f t="shared" si="26"/>
        <v>NA</v>
      </c>
      <c r="AM111" s="197">
        <f t="shared" si="26"/>
        <v>412</v>
      </c>
      <c r="AN111" s="197">
        <f t="shared" si="26"/>
        <v>399</v>
      </c>
      <c r="AO111" s="197">
        <f t="shared" si="26"/>
        <v>406</v>
      </c>
      <c r="AP111" s="197" t="str">
        <f t="shared" si="25"/>
        <v>NA</v>
      </c>
      <c r="AQ111" s="197" t="str">
        <f t="shared" si="25"/>
        <v>NA</v>
      </c>
      <c r="AR111" s="197" t="str">
        <f t="shared" si="25"/>
        <v>NA</v>
      </c>
      <c r="AS111" s="197">
        <f t="shared" si="24"/>
        <v>433</v>
      </c>
      <c r="AT111" s="197">
        <f t="shared" si="24"/>
        <v>431</v>
      </c>
      <c r="AU111" s="197">
        <f t="shared" si="24"/>
        <v>434</v>
      </c>
      <c r="AV111" s="197">
        <f t="shared" si="24"/>
        <v>363</v>
      </c>
      <c r="AW111" s="197">
        <f t="shared" si="24"/>
        <v>341</v>
      </c>
      <c r="AX111" s="197" t="str">
        <f t="shared" si="24"/>
        <v>NA</v>
      </c>
      <c r="AY111" s="197" t="str">
        <f t="shared" si="24"/>
        <v>NA</v>
      </c>
      <c r="AZ111" s="197">
        <f t="shared" si="23"/>
        <v>331</v>
      </c>
      <c r="BA111" s="197">
        <f t="shared" si="23"/>
        <v>322</v>
      </c>
    </row>
    <row r="112" spans="1:53" ht="15" customHeight="1" x14ac:dyDescent="0.25">
      <c r="A112" s="54" t="s">
        <v>994</v>
      </c>
      <c r="B112" s="82" t="s">
        <v>941</v>
      </c>
      <c r="C112" s="81" t="s">
        <v>1129</v>
      </c>
      <c r="H112" s="115">
        <v>65312</v>
      </c>
      <c r="I112" s="115">
        <v>79011</v>
      </c>
      <c r="J112" s="115">
        <v>85641</v>
      </c>
      <c r="K112" s="115">
        <v>108248</v>
      </c>
      <c r="L112" s="115">
        <v>116923</v>
      </c>
      <c r="M112" s="115">
        <v>123540</v>
      </c>
      <c r="N112" s="115">
        <v>134988</v>
      </c>
      <c r="O112" s="115">
        <v>133162</v>
      </c>
      <c r="P112" s="115">
        <v>112312</v>
      </c>
      <c r="Q112" s="115">
        <v>115016</v>
      </c>
      <c r="R112" s="115">
        <v>137137</v>
      </c>
      <c r="S112" s="115">
        <v>149394</v>
      </c>
      <c r="T112" s="193">
        <v>159678</v>
      </c>
      <c r="U112" s="194">
        <v>192182</v>
      </c>
      <c r="V112" s="195">
        <v>147630</v>
      </c>
      <c r="W112" s="195">
        <v>136697</v>
      </c>
      <c r="X112" s="195">
        <v>146378</v>
      </c>
      <c r="Y112" s="195"/>
      <c r="Z112" s="195"/>
      <c r="AA112" s="207">
        <v>173281</v>
      </c>
      <c r="AB112" s="207">
        <v>181631</v>
      </c>
      <c r="AC112" s="197" t="str">
        <f t="shared" si="26"/>
        <v>NA</v>
      </c>
      <c r="AD112" s="197" t="str">
        <f t="shared" si="26"/>
        <v>NA</v>
      </c>
      <c r="AE112" s="197" t="str">
        <f t="shared" si="26"/>
        <v>NA</v>
      </c>
      <c r="AF112" s="197" t="str">
        <f t="shared" si="26"/>
        <v>NA</v>
      </c>
      <c r="AG112" s="197">
        <f t="shared" si="26"/>
        <v>220</v>
      </c>
      <c r="AH112" s="197">
        <f t="shared" si="26"/>
        <v>216</v>
      </c>
      <c r="AI112" s="197">
        <f t="shared" si="26"/>
        <v>230</v>
      </c>
      <c r="AJ112" s="197">
        <f t="shared" si="26"/>
        <v>225</v>
      </c>
      <c r="AK112" s="197">
        <f t="shared" si="26"/>
        <v>243</v>
      </c>
      <c r="AL112" s="197">
        <f t="shared" si="26"/>
        <v>251</v>
      </c>
      <c r="AM112" s="197">
        <f t="shared" si="26"/>
        <v>259</v>
      </c>
      <c r="AN112" s="197">
        <f t="shared" si="26"/>
        <v>256</v>
      </c>
      <c r="AO112" s="197">
        <f t="shared" si="26"/>
        <v>272</v>
      </c>
      <c r="AP112" s="197">
        <f t="shared" si="25"/>
        <v>268</v>
      </c>
      <c r="AQ112" s="197">
        <f t="shared" si="25"/>
        <v>265</v>
      </c>
      <c r="AR112" s="197">
        <f t="shared" si="25"/>
        <v>264</v>
      </c>
      <c r="AS112" s="197">
        <f t="shared" si="24"/>
        <v>274</v>
      </c>
      <c r="AT112" s="197">
        <f t="shared" si="24"/>
        <v>266</v>
      </c>
      <c r="AU112" s="197">
        <f t="shared" si="24"/>
        <v>311</v>
      </c>
      <c r="AV112" s="197">
        <f t="shared" si="24"/>
        <v>276</v>
      </c>
      <c r="AW112" s="197">
        <f t="shared" si="24"/>
        <v>278</v>
      </c>
      <c r="AX112" s="197" t="str">
        <f t="shared" si="24"/>
        <v>NA</v>
      </c>
      <c r="AY112" s="197" t="str">
        <f t="shared" si="24"/>
        <v>NA</v>
      </c>
      <c r="AZ112" s="197">
        <f t="shared" si="23"/>
        <v>306</v>
      </c>
      <c r="BA112" s="197">
        <f t="shared" si="23"/>
        <v>328</v>
      </c>
    </row>
    <row r="113" spans="1:53" ht="15" customHeight="1" x14ac:dyDescent="0.25">
      <c r="A113" s="54" t="s">
        <v>689</v>
      </c>
      <c r="B113" s="82" t="s">
        <v>920</v>
      </c>
      <c r="C113" s="81" t="s">
        <v>1129</v>
      </c>
      <c r="J113" s="115">
        <v>63866</v>
      </c>
      <c r="K113" s="115">
        <v>77188</v>
      </c>
      <c r="L113" s="115">
        <v>90343</v>
      </c>
      <c r="M113" s="115">
        <v>89774</v>
      </c>
      <c r="N113" s="115">
        <v>86308</v>
      </c>
      <c r="P113" s="115">
        <v>85338</v>
      </c>
      <c r="Q113" s="115">
        <v>85079</v>
      </c>
      <c r="R113" s="115">
        <v>99272</v>
      </c>
      <c r="S113" s="115">
        <v>101150</v>
      </c>
      <c r="T113" s="193">
        <v>109435</v>
      </c>
      <c r="U113" s="194">
        <v>126551</v>
      </c>
      <c r="V113" s="195">
        <v>120269</v>
      </c>
      <c r="W113" s="195">
        <v>111569</v>
      </c>
      <c r="X113" s="195">
        <v>128695</v>
      </c>
      <c r="Y113" s="195"/>
      <c r="Z113" s="195"/>
      <c r="AA113" s="207">
        <v>164852</v>
      </c>
      <c r="AB113" s="207">
        <v>180654</v>
      </c>
      <c r="AC113" s="197" t="str">
        <f t="shared" si="26"/>
        <v>NA</v>
      </c>
      <c r="AD113" s="197" t="str">
        <f t="shared" si="26"/>
        <v>NA</v>
      </c>
      <c r="AE113" s="197" t="str">
        <f t="shared" si="26"/>
        <v>NA</v>
      </c>
      <c r="AF113" s="197" t="str">
        <f t="shared" si="26"/>
        <v>NA</v>
      </c>
      <c r="AG113" s="197" t="str">
        <f t="shared" si="26"/>
        <v>NA</v>
      </c>
      <c r="AH113" s="197" t="str">
        <f t="shared" si="26"/>
        <v>NA</v>
      </c>
      <c r="AI113" s="197">
        <f t="shared" si="26"/>
        <v>283</v>
      </c>
      <c r="AJ113" s="197">
        <f t="shared" si="26"/>
        <v>283</v>
      </c>
      <c r="AK113" s="197">
        <f t="shared" si="26"/>
        <v>284</v>
      </c>
      <c r="AL113" s="197">
        <f t="shared" si="26"/>
        <v>299</v>
      </c>
      <c r="AM113" s="197">
        <f t="shared" si="26"/>
        <v>331</v>
      </c>
      <c r="AN113" s="197" t="str">
        <f t="shared" si="26"/>
        <v>NA</v>
      </c>
      <c r="AO113" s="197">
        <f t="shared" si="26"/>
        <v>318</v>
      </c>
      <c r="AP113" s="197">
        <f t="shared" si="25"/>
        <v>323</v>
      </c>
      <c r="AQ113" s="197">
        <f t="shared" si="25"/>
        <v>319</v>
      </c>
      <c r="AR113" s="197">
        <f t="shared" si="25"/>
        <v>329</v>
      </c>
      <c r="AS113" s="197">
        <f t="shared" si="24"/>
        <v>333</v>
      </c>
      <c r="AT113" s="197">
        <f t="shared" si="24"/>
        <v>330</v>
      </c>
      <c r="AU113" s="197">
        <f t="shared" si="24"/>
        <v>345</v>
      </c>
      <c r="AV113" s="197">
        <f t="shared" si="24"/>
        <v>311</v>
      </c>
      <c r="AW113" s="197">
        <f t="shared" si="24"/>
        <v>300</v>
      </c>
      <c r="AX113" s="197" t="str">
        <f t="shared" si="24"/>
        <v>NA</v>
      </c>
      <c r="AY113" s="197" t="str">
        <f t="shared" si="24"/>
        <v>NA</v>
      </c>
      <c r="AZ113" s="197">
        <f t="shared" si="23"/>
        <v>321</v>
      </c>
      <c r="BA113" s="197">
        <f t="shared" si="23"/>
        <v>329</v>
      </c>
    </row>
    <row r="114" spans="1:53" ht="15" customHeight="1" x14ac:dyDescent="0.25">
      <c r="A114" s="54" t="s">
        <v>866</v>
      </c>
      <c r="B114" s="82" t="s">
        <v>935</v>
      </c>
      <c r="C114" s="81" t="s">
        <v>1129</v>
      </c>
      <c r="P114" s="115">
        <v>48246</v>
      </c>
      <c r="Q114" s="115">
        <v>52880</v>
      </c>
      <c r="R114" s="115">
        <v>71879</v>
      </c>
      <c r="S114" s="115">
        <v>74396</v>
      </c>
      <c r="T114" s="193">
        <v>80283</v>
      </c>
      <c r="U114" s="194">
        <v>91737</v>
      </c>
      <c r="V114" s="195">
        <v>97063</v>
      </c>
      <c r="W114" s="195">
        <v>82555</v>
      </c>
      <c r="X114" s="195">
        <v>95259</v>
      </c>
      <c r="Y114" s="195"/>
      <c r="Z114" s="195"/>
      <c r="AA114" s="207">
        <v>149384</v>
      </c>
      <c r="AB114" s="207">
        <v>176500</v>
      </c>
      <c r="AC114" s="197" t="str">
        <f t="shared" si="26"/>
        <v>NA</v>
      </c>
      <c r="AD114" s="197" t="str">
        <f t="shared" si="26"/>
        <v>NA</v>
      </c>
      <c r="AE114" s="197" t="str">
        <f t="shared" si="26"/>
        <v>NA</v>
      </c>
      <c r="AF114" s="197" t="str">
        <f t="shared" si="26"/>
        <v>NA</v>
      </c>
      <c r="AG114" s="197" t="str">
        <f t="shared" si="26"/>
        <v>NA</v>
      </c>
      <c r="AH114" s="197" t="str">
        <f t="shared" si="26"/>
        <v>NA</v>
      </c>
      <c r="AI114" s="197" t="str">
        <f t="shared" si="26"/>
        <v>NA</v>
      </c>
      <c r="AJ114" s="197" t="str">
        <f t="shared" si="26"/>
        <v>NA</v>
      </c>
      <c r="AK114" s="197" t="str">
        <f t="shared" si="26"/>
        <v>NA</v>
      </c>
      <c r="AL114" s="197" t="str">
        <f t="shared" si="26"/>
        <v>NA</v>
      </c>
      <c r="AM114" s="197" t="str">
        <f t="shared" si="26"/>
        <v>NA</v>
      </c>
      <c r="AN114" s="197" t="str">
        <f t="shared" si="26"/>
        <v>NA</v>
      </c>
      <c r="AO114" s="197">
        <f t="shared" si="26"/>
        <v>419</v>
      </c>
      <c r="AP114" s="197">
        <f t="shared" si="25"/>
        <v>402</v>
      </c>
      <c r="AQ114" s="197">
        <f t="shared" si="25"/>
        <v>367</v>
      </c>
      <c r="AR114" s="197">
        <f t="shared" si="25"/>
        <v>378</v>
      </c>
      <c r="AS114" s="197">
        <f t="shared" si="24"/>
        <v>388</v>
      </c>
      <c r="AT114" s="197">
        <f t="shared" si="24"/>
        <v>388</v>
      </c>
      <c r="AU114" s="197">
        <f t="shared" si="24"/>
        <v>391</v>
      </c>
      <c r="AV114" s="197">
        <f t="shared" si="24"/>
        <v>362</v>
      </c>
      <c r="AW114" s="197">
        <f t="shared" si="24"/>
        <v>352</v>
      </c>
      <c r="AX114" s="197" t="str">
        <f t="shared" si="24"/>
        <v>NA</v>
      </c>
      <c r="AY114" s="197" t="str">
        <f t="shared" si="24"/>
        <v>NA</v>
      </c>
      <c r="AZ114" s="197">
        <f t="shared" si="23"/>
        <v>337</v>
      </c>
      <c r="BA114" s="197">
        <f t="shared" si="23"/>
        <v>332</v>
      </c>
    </row>
    <row r="115" spans="1:53" ht="15" customHeight="1" x14ac:dyDescent="0.25">
      <c r="A115" s="54" t="s">
        <v>774</v>
      </c>
      <c r="B115" s="82" t="s">
        <v>910</v>
      </c>
      <c r="C115" s="81" t="s">
        <v>1129</v>
      </c>
      <c r="H115" s="115">
        <v>31717</v>
      </c>
      <c r="I115" s="115">
        <v>39096</v>
      </c>
      <c r="J115" s="115">
        <v>44318</v>
      </c>
      <c r="K115" s="115">
        <v>51706</v>
      </c>
      <c r="L115" s="115">
        <v>63762</v>
      </c>
      <c r="M115" s="115">
        <v>72893</v>
      </c>
      <c r="N115" s="115">
        <v>79905</v>
      </c>
      <c r="O115" s="115">
        <v>83019</v>
      </c>
      <c r="P115" s="115">
        <v>80744</v>
      </c>
      <c r="Q115" s="115">
        <v>84096</v>
      </c>
      <c r="R115" s="115">
        <v>94126</v>
      </c>
      <c r="S115" s="115">
        <v>102632</v>
      </c>
      <c r="T115" s="193">
        <v>135887</v>
      </c>
      <c r="U115" s="194">
        <v>153699</v>
      </c>
      <c r="V115" s="195">
        <v>147054</v>
      </c>
      <c r="W115" s="195">
        <v>116479</v>
      </c>
      <c r="X115" s="195">
        <v>124769</v>
      </c>
      <c r="Y115" s="195"/>
      <c r="Z115" s="195"/>
      <c r="AA115" s="207">
        <v>153674</v>
      </c>
      <c r="AB115" s="207">
        <v>174530</v>
      </c>
      <c r="AC115" s="197" t="str">
        <f t="shared" si="26"/>
        <v>NA</v>
      </c>
      <c r="AD115" s="197" t="str">
        <f t="shared" si="26"/>
        <v>NA</v>
      </c>
      <c r="AE115" s="197" t="str">
        <f t="shared" si="26"/>
        <v>NA</v>
      </c>
      <c r="AF115" s="197" t="str">
        <f t="shared" si="26"/>
        <v>NA</v>
      </c>
      <c r="AG115" s="197">
        <f t="shared" si="26"/>
        <v>324</v>
      </c>
      <c r="AH115" s="197">
        <f t="shared" si="26"/>
        <v>322</v>
      </c>
      <c r="AI115" s="197">
        <f t="shared" si="26"/>
        <v>325</v>
      </c>
      <c r="AJ115" s="197">
        <f t="shared" si="26"/>
        <v>331</v>
      </c>
      <c r="AK115" s="197">
        <f t="shared" si="26"/>
        <v>328</v>
      </c>
      <c r="AL115" s="197">
        <f t="shared" si="26"/>
        <v>331</v>
      </c>
      <c r="AM115" s="197">
        <f t="shared" si="26"/>
        <v>345</v>
      </c>
      <c r="AN115" s="197">
        <f t="shared" si="26"/>
        <v>327</v>
      </c>
      <c r="AO115" s="197">
        <f t="shared" si="26"/>
        <v>328</v>
      </c>
      <c r="AP115" s="197">
        <f t="shared" si="25"/>
        <v>325</v>
      </c>
      <c r="AQ115" s="197">
        <f t="shared" si="25"/>
        <v>328</v>
      </c>
      <c r="AR115" s="197">
        <f t="shared" si="25"/>
        <v>326</v>
      </c>
      <c r="AS115" s="197">
        <f t="shared" si="24"/>
        <v>301</v>
      </c>
      <c r="AT115" s="197">
        <f t="shared" si="24"/>
        <v>302</v>
      </c>
      <c r="AU115" s="197">
        <f t="shared" si="24"/>
        <v>314</v>
      </c>
      <c r="AV115" s="197">
        <f t="shared" si="24"/>
        <v>299</v>
      </c>
      <c r="AW115" s="197">
        <f t="shared" si="24"/>
        <v>308</v>
      </c>
      <c r="AX115" s="197" t="str">
        <f t="shared" si="24"/>
        <v>NA</v>
      </c>
      <c r="AY115" s="197" t="str">
        <f t="shared" si="24"/>
        <v>NA</v>
      </c>
      <c r="AZ115" s="197">
        <f t="shared" si="23"/>
        <v>332</v>
      </c>
      <c r="BA115" s="197">
        <f t="shared" si="23"/>
        <v>333</v>
      </c>
    </row>
    <row r="116" spans="1:53" ht="15" customHeight="1" x14ac:dyDescent="0.25">
      <c r="A116" s="210" t="s">
        <v>2208</v>
      </c>
      <c r="B116" s="210" t="s">
        <v>939</v>
      </c>
      <c r="C116" s="210" t="s">
        <v>1129</v>
      </c>
      <c r="T116" s="193"/>
      <c r="U116" s="193"/>
      <c r="V116" s="198"/>
      <c r="W116" s="198"/>
      <c r="X116" s="198"/>
      <c r="Y116" s="198"/>
      <c r="Z116" s="198"/>
      <c r="AA116" s="208">
        <v>160000</v>
      </c>
      <c r="AB116" s="208">
        <v>174138</v>
      </c>
      <c r="AC116" s="200"/>
      <c r="AD116" s="200"/>
      <c r="AE116" s="200"/>
      <c r="AF116" s="200"/>
      <c r="AG116" s="200"/>
      <c r="AH116" s="200"/>
      <c r="AI116" s="200"/>
      <c r="AJ116" s="200"/>
      <c r="AK116" s="200"/>
      <c r="AL116" s="200"/>
      <c r="AM116" s="200"/>
      <c r="AN116" s="200"/>
      <c r="AO116" s="200"/>
      <c r="AP116" s="200"/>
      <c r="AQ116" s="200"/>
      <c r="AR116" s="200"/>
      <c r="AS116" s="200"/>
      <c r="AT116" s="200"/>
      <c r="AU116" s="200"/>
      <c r="AV116" s="200"/>
      <c r="AW116" s="200"/>
      <c r="AX116" s="200"/>
      <c r="AY116" s="200"/>
      <c r="AZ116" s="197">
        <f t="shared" si="23"/>
        <v>327</v>
      </c>
      <c r="BA116" s="197">
        <f t="shared" si="23"/>
        <v>335</v>
      </c>
    </row>
    <row r="117" spans="1:53" ht="15" customHeight="1" x14ac:dyDescent="0.25">
      <c r="A117" s="54" t="s">
        <v>1046</v>
      </c>
      <c r="B117" s="82" t="s">
        <v>934</v>
      </c>
      <c r="C117" s="81" t="s">
        <v>1129</v>
      </c>
      <c r="H117" s="115">
        <v>52438</v>
      </c>
      <c r="I117" s="115">
        <v>66855</v>
      </c>
      <c r="J117" s="115">
        <v>80959</v>
      </c>
      <c r="K117" s="115">
        <v>103881</v>
      </c>
      <c r="L117" s="115">
        <v>129347</v>
      </c>
      <c r="M117" s="115">
        <v>124489</v>
      </c>
      <c r="N117" s="115">
        <v>117825</v>
      </c>
      <c r="O117" s="115">
        <v>122507</v>
      </c>
      <c r="P117" s="115">
        <v>114462</v>
      </c>
      <c r="Q117" s="115">
        <v>109065</v>
      </c>
      <c r="R117" s="115">
        <v>122220</v>
      </c>
      <c r="S117" s="115">
        <v>127114</v>
      </c>
      <c r="T117" s="193">
        <v>125485</v>
      </c>
      <c r="U117" s="194">
        <v>142634</v>
      </c>
      <c r="V117" s="195">
        <v>121442</v>
      </c>
      <c r="W117" s="195">
        <v>100342</v>
      </c>
      <c r="X117" s="195">
        <v>112934</v>
      </c>
      <c r="Y117" s="195"/>
      <c r="Z117" s="195"/>
      <c r="AA117" s="207">
        <v>147603</v>
      </c>
      <c r="AB117" s="207">
        <v>169015</v>
      </c>
      <c r="AC117" s="197" t="str">
        <f t="shared" ref="AC117:AR125" si="27">IF(D117&gt;0,RANK(D117,D$22:D$1170),"NA")</f>
        <v>NA</v>
      </c>
      <c r="AD117" s="197" t="str">
        <f t="shared" si="27"/>
        <v>NA</v>
      </c>
      <c r="AE117" s="197" t="str">
        <f t="shared" si="27"/>
        <v>NA</v>
      </c>
      <c r="AF117" s="197" t="str">
        <f t="shared" si="27"/>
        <v>NA</v>
      </c>
      <c r="AG117" s="197">
        <f t="shared" si="27"/>
        <v>255</v>
      </c>
      <c r="AH117" s="197">
        <f t="shared" si="27"/>
        <v>242</v>
      </c>
      <c r="AI117" s="197">
        <f t="shared" si="27"/>
        <v>239</v>
      </c>
      <c r="AJ117" s="197">
        <f t="shared" si="27"/>
        <v>232</v>
      </c>
      <c r="AK117" s="197">
        <f t="shared" si="27"/>
        <v>222</v>
      </c>
      <c r="AL117" s="197">
        <f t="shared" si="27"/>
        <v>250</v>
      </c>
      <c r="AM117" s="197">
        <f t="shared" si="27"/>
        <v>279</v>
      </c>
      <c r="AN117" s="197">
        <f t="shared" si="27"/>
        <v>264</v>
      </c>
      <c r="AO117" s="197">
        <f t="shared" si="27"/>
        <v>267</v>
      </c>
      <c r="AP117" s="197">
        <f t="shared" si="27"/>
        <v>278</v>
      </c>
      <c r="AQ117" s="197">
        <f t="shared" si="27"/>
        <v>286</v>
      </c>
      <c r="AR117" s="197">
        <f t="shared" si="27"/>
        <v>295</v>
      </c>
      <c r="AS117" s="197">
        <f t="shared" ref="AS117:AY125" si="28">IF(T117&gt;0,RANK(T117,T$22:T$1170),"NA")</f>
        <v>313</v>
      </c>
      <c r="AT117" s="197">
        <f t="shared" si="28"/>
        <v>311</v>
      </c>
      <c r="AU117" s="197">
        <f t="shared" si="28"/>
        <v>340</v>
      </c>
      <c r="AV117" s="197">
        <f t="shared" si="28"/>
        <v>320</v>
      </c>
      <c r="AW117" s="197">
        <f t="shared" si="28"/>
        <v>321</v>
      </c>
      <c r="AX117" s="197" t="str">
        <f t="shared" si="28"/>
        <v>NA</v>
      </c>
      <c r="AY117" s="197" t="str">
        <f t="shared" si="28"/>
        <v>NA</v>
      </c>
      <c r="AZ117" s="197">
        <f t="shared" si="23"/>
        <v>339</v>
      </c>
      <c r="BA117" s="197">
        <f t="shared" si="23"/>
        <v>338</v>
      </c>
    </row>
    <row r="118" spans="1:53" ht="15" customHeight="1" x14ac:dyDescent="0.25">
      <c r="A118" s="54" t="s">
        <v>1048</v>
      </c>
      <c r="B118" s="82" t="s">
        <v>918</v>
      </c>
      <c r="C118" s="81" t="s">
        <v>1129</v>
      </c>
      <c r="H118" s="115">
        <v>33580</v>
      </c>
      <c r="I118" s="115">
        <v>42191</v>
      </c>
      <c r="J118" s="115">
        <v>50159</v>
      </c>
      <c r="K118" s="115">
        <v>60400</v>
      </c>
      <c r="L118" s="115">
        <v>72821</v>
      </c>
      <c r="M118" s="115">
        <v>78205</v>
      </c>
      <c r="N118" s="115">
        <v>81953</v>
      </c>
      <c r="O118" s="115">
        <v>80444</v>
      </c>
      <c r="P118" s="115">
        <v>69866</v>
      </c>
      <c r="Q118" s="115">
        <v>73236</v>
      </c>
      <c r="R118" s="115">
        <v>86999</v>
      </c>
      <c r="S118" s="115">
        <v>99530</v>
      </c>
      <c r="T118" s="193">
        <v>105306</v>
      </c>
      <c r="U118" s="70">
        <f>((V118-T118)/2)+T118</f>
        <v>122788.5</v>
      </c>
      <c r="V118" s="195">
        <v>140271</v>
      </c>
      <c r="W118" s="195">
        <v>96136</v>
      </c>
      <c r="X118" s="195">
        <v>105536</v>
      </c>
      <c r="Y118" s="195"/>
      <c r="Z118" s="195"/>
      <c r="AA118" s="207">
        <v>148048</v>
      </c>
      <c r="AB118" s="207">
        <v>168855</v>
      </c>
      <c r="AC118" s="197" t="str">
        <f t="shared" si="27"/>
        <v>NA</v>
      </c>
      <c r="AD118" s="197" t="str">
        <f t="shared" si="27"/>
        <v>NA</v>
      </c>
      <c r="AE118" s="197" t="str">
        <f t="shared" si="27"/>
        <v>NA</v>
      </c>
      <c r="AF118" s="197" t="str">
        <f t="shared" si="27"/>
        <v>NA</v>
      </c>
      <c r="AG118" s="197">
        <f t="shared" si="27"/>
        <v>313</v>
      </c>
      <c r="AH118" s="197">
        <f t="shared" si="27"/>
        <v>308</v>
      </c>
      <c r="AI118" s="197">
        <f t="shared" si="27"/>
        <v>309</v>
      </c>
      <c r="AJ118" s="197">
        <f t="shared" si="27"/>
        <v>308</v>
      </c>
      <c r="AK118" s="197">
        <f t="shared" si="27"/>
        <v>308</v>
      </c>
      <c r="AL118" s="197">
        <f t="shared" si="27"/>
        <v>317</v>
      </c>
      <c r="AM118" s="197">
        <f t="shared" si="27"/>
        <v>338</v>
      </c>
      <c r="AN118" s="197">
        <f t="shared" si="27"/>
        <v>337</v>
      </c>
      <c r="AO118" s="197">
        <f t="shared" si="27"/>
        <v>352</v>
      </c>
      <c r="AP118" s="197">
        <f t="shared" si="27"/>
        <v>348</v>
      </c>
      <c r="AQ118" s="197">
        <f t="shared" si="27"/>
        <v>344</v>
      </c>
      <c r="AR118" s="197">
        <f t="shared" si="27"/>
        <v>334</v>
      </c>
      <c r="AS118" s="197">
        <f t="shared" si="28"/>
        <v>343</v>
      </c>
      <c r="AT118" s="197">
        <f t="shared" si="28"/>
        <v>335</v>
      </c>
      <c r="AU118" s="197">
        <f t="shared" si="28"/>
        <v>322</v>
      </c>
      <c r="AV118" s="197">
        <f t="shared" si="28"/>
        <v>328</v>
      </c>
      <c r="AW118" s="197">
        <f t="shared" si="28"/>
        <v>331</v>
      </c>
      <c r="AX118" s="197" t="str">
        <f t="shared" si="28"/>
        <v>NA</v>
      </c>
      <c r="AY118" s="197" t="str">
        <f t="shared" si="28"/>
        <v>NA</v>
      </c>
      <c r="AZ118" s="197">
        <f t="shared" si="23"/>
        <v>338</v>
      </c>
      <c r="BA118" s="197">
        <f t="shared" si="23"/>
        <v>340</v>
      </c>
    </row>
    <row r="119" spans="1:53" ht="15" customHeight="1" x14ac:dyDescent="0.25">
      <c r="A119" s="54" t="s">
        <v>214</v>
      </c>
      <c r="B119" s="82" t="s">
        <v>920</v>
      </c>
      <c r="C119" s="81" t="s">
        <v>1129</v>
      </c>
      <c r="H119" s="115">
        <v>64543</v>
      </c>
      <c r="I119" s="115">
        <v>71123</v>
      </c>
      <c r="J119" s="115">
        <v>80342</v>
      </c>
      <c r="K119" s="115">
        <v>95786</v>
      </c>
      <c r="L119" s="115">
        <v>120058</v>
      </c>
      <c r="M119" s="115">
        <v>128980</v>
      </c>
      <c r="N119" s="115">
        <v>147144</v>
      </c>
      <c r="O119" s="115">
        <v>131093</v>
      </c>
      <c r="P119" s="115">
        <v>110260</v>
      </c>
      <c r="Q119" s="115">
        <v>107632</v>
      </c>
      <c r="R119" s="115">
        <v>124795</v>
      </c>
      <c r="S119" s="115">
        <v>133375</v>
      </c>
      <c r="T119" s="193">
        <v>142854</v>
      </c>
      <c r="U119" s="194">
        <v>155564</v>
      </c>
      <c r="V119" s="195">
        <v>155775</v>
      </c>
      <c r="W119" s="195">
        <v>126089</v>
      </c>
      <c r="X119" s="195">
        <v>135213</v>
      </c>
      <c r="Y119" s="195"/>
      <c r="Z119" s="195"/>
      <c r="AA119" s="207">
        <v>136096</v>
      </c>
      <c r="AB119" s="207">
        <v>167712</v>
      </c>
      <c r="AC119" s="197" t="str">
        <f t="shared" si="27"/>
        <v>NA</v>
      </c>
      <c r="AD119" s="197" t="str">
        <f t="shared" si="27"/>
        <v>NA</v>
      </c>
      <c r="AE119" s="197" t="str">
        <f t="shared" si="27"/>
        <v>NA</v>
      </c>
      <c r="AF119" s="197" t="str">
        <f t="shared" si="27"/>
        <v>NA</v>
      </c>
      <c r="AG119" s="197">
        <f t="shared" si="27"/>
        <v>222</v>
      </c>
      <c r="AH119" s="197">
        <f t="shared" si="27"/>
        <v>233</v>
      </c>
      <c r="AI119" s="197">
        <f t="shared" si="27"/>
        <v>245</v>
      </c>
      <c r="AJ119" s="197">
        <f t="shared" si="27"/>
        <v>246</v>
      </c>
      <c r="AK119" s="197">
        <f t="shared" si="27"/>
        <v>236</v>
      </c>
      <c r="AL119" s="197">
        <f t="shared" si="27"/>
        <v>246</v>
      </c>
      <c r="AM119" s="197">
        <f t="shared" si="27"/>
        <v>248</v>
      </c>
      <c r="AN119" s="197">
        <f t="shared" si="27"/>
        <v>258</v>
      </c>
      <c r="AO119" s="197">
        <f t="shared" si="27"/>
        <v>274</v>
      </c>
      <c r="AP119" s="197">
        <f t="shared" si="27"/>
        <v>280</v>
      </c>
      <c r="AQ119" s="197">
        <f t="shared" si="27"/>
        <v>283</v>
      </c>
      <c r="AR119" s="197">
        <f t="shared" si="27"/>
        <v>288</v>
      </c>
      <c r="AS119" s="197">
        <f t="shared" si="28"/>
        <v>296</v>
      </c>
      <c r="AT119" s="197">
        <f t="shared" si="28"/>
        <v>300</v>
      </c>
      <c r="AU119" s="197">
        <f t="shared" si="28"/>
        <v>303</v>
      </c>
      <c r="AV119" s="197">
        <f t="shared" si="28"/>
        <v>288</v>
      </c>
      <c r="AW119" s="197">
        <f t="shared" si="28"/>
        <v>291</v>
      </c>
      <c r="AX119" s="197" t="str">
        <f t="shared" si="28"/>
        <v>NA</v>
      </c>
      <c r="AY119" s="197" t="str">
        <f t="shared" si="28"/>
        <v>NA</v>
      </c>
      <c r="AZ119" s="197">
        <f t="shared" si="23"/>
        <v>353</v>
      </c>
      <c r="BA119" s="197">
        <f t="shared" si="23"/>
        <v>341</v>
      </c>
    </row>
    <row r="120" spans="1:53" ht="15" customHeight="1" x14ac:dyDescent="0.25">
      <c r="A120" s="54" t="s">
        <v>983</v>
      </c>
      <c r="B120" s="82" t="s">
        <v>918</v>
      </c>
      <c r="C120" s="81" t="s">
        <v>1129</v>
      </c>
      <c r="H120" s="115">
        <v>16723</v>
      </c>
      <c r="I120" s="115">
        <v>18938</v>
      </c>
      <c r="J120" s="115">
        <v>21581</v>
      </c>
      <c r="K120" s="115">
        <v>26873</v>
      </c>
      <c r="L120" s="115">
        <v>31072</v>
      </c>
      <c r="M120" s="115">
        <v>35057</v>
      </c>
      <c r="N120" s="115">
        <v>48245</v>
      </c>
      <c r="O120" s="115">
        <v>51135</v>
      </c>
      <c r="P120" s="115">
        <v>55309</v>
      </c>
      <c r="Q120" s="115">
        <v>58103</v>
      </c>
      <c r="R120" s="115">
        <v>65729</v>
      </c>
      <c r="S120" s="115">
        <v>69842</v>
      </c>
      <c r="T120" s="194">
        <v>79002</v>
      </c>
      <c r="U120" s="194">
        <v>89697</v>
      </c>
      <c r="V120" s="195">
        <v>95041</v>
      </c>
      <c r="W120" s="195">
        <v>89032</v>
      </c>
      <c r="X120" s="195">
        <v>103562</v>
      </c>
      <c r="Y120" s="195"/>
      <c r="Z120" s="195"/>
      <c r="AA120" s="207">
        <v>144701</v>
      </c>
      <c r="AB120" s="207">
        <v>164065</v>
      </c>
      <c r="AC120" s="197" t="str">
        <f t="shared" si="27"/>
        <v>NA</v>
      </c>
      <c r="AD120" s="197" t="str">
        <f t="shared" si="27"/>
        <v>NA</v>
      </c>
      <c r="AE120" s="197" t="str">
        <f t="shared" si="27"/>
        <v>NA</v>
      </c>
      <c r="AF120" s="197" t="str">
        <f t="shared" si="27"/>
        <v>NA</v>
      </c>
      <c r="AG120" s="197">
        <f t="shared" si="27"/>
        <v>391</v>
      </c>
      <c r="AH120" s="197">
        <f t="shared" si="27"/>
        <v>417</v>
      </c>
      <c r="AI120" s="197">
        <f t="shared" si="27"/>
        <v>421</v>
      </c>
      <c r="AJ120" s="197">
        <f t="shared" si="27"/>
        <v>418</v>
      </c>
      <c r="AK120" s="197">
        <f t="shared" si="27"/>
        <v>439</v>
      </c>
      <c r="AL120" s="197">
        <f t="shared" si="27"/>
        <v>437</v>
      </c>
      <c r="AM120" s="197">
        <f t="shared" si="27"/>
        <v>427</v>
      </c>
      <c r="AN120" s="197">
        <f t="shared" si="27"/>
        <v>416</v>
      </c>
      <c r="AO120" s="197">
        <f t="shared" si="27"/>
        <v>387</v>
      </c>
      <c r="AP120" s="197">
        <f t="shared" si="27"/>
        <v>382</v>
      </c>
      <c r="AQ120" s="197">
        <f t="shared" si="27"/>
        <v>385</v>
      </c>
      <c r="AR120" s="197">
        <f t="shared" si="27"/>
        <v>392</v>
      </c>
      <c r="AS120" s="197">
        <f t="shared" si="28"/>
        <v>392</v>
      </c>
      <c r="AT120" s="197">
        <f t="shared" si="28"/>
        <v>393</v>
      </c>
      <c r="AU120" s="197">
        <f t="shared" si="28"/>
        <v>396</v>
      </c>
      <c r="AV120" s="197">
        <f t="shared" si="28"/>
        <v>346</v>
      </c>
      <c r="AW120" s="197">
        <f t="shared" si="28"/>
        <v>333</v>
      </c>
      <c r="AX120" s="197" t="str">
        <f t="shared" si="28"/>
        <v>NA</v>
      </c>
      <c r="AY120" s="197" t="str">
        <f t="shared" si="28"/>
        <v>NA</v>
      </c>
      <c r="AZ120" s="197">
        <f t="shared" si="23"/>
        <v>343</v>
      </c>
      <c r="BA120" s="197">
        <f t="shared" si="23"/>
        <v>345</v>
      </c>
    </row>
    <row r="121" spans="1:53" ht="15" customHeight="1" x14ac:dyDescent="0.25">
      <c r="A121" s="54" t="s">
        <v>791</v>
      </c>
      <c r="B121" s="82" t="s">
        <v>910</v>
      </c>
      <c r="C121" s="81" t="s">
        <v>1129</v>
      </c>
      <c r="H121" s="115">
        <v>19344</v>
      </c>
      <c r="I121" s="115">
        <v>19095</v>
      </c>
      <c r="J121" s="115">
        <v>17969</v>
      </c>
      <c r="K121" s="115">
        <v>24569</v>
      </c>
      <c r="L121" s="115">
        <v>28983</v>
      </c>
      <c r="M121" s="115">
        <v>40198</v>
      </c>
      <c r="N121" s="115">
        <v>41730</v>
      </c>
      <c r="O121" s="115">
        <v>30939</v>
      </c>
      <c r="P121" s="115">
        <v>33723</v>
      </c>
      <c r="Q121" s="115">
        <v>32642</v>
      </c>
      <c r="R121" s="115">
        <v>37041</v>
      </c>
      <c r="S121" s="115">
        <v>38753</v>
      </c>
      <c r="T121" s="193">
        <v>61596</v>
      </c>
      <c r="U121" s="194">
        <v>82304</v>
      </c>
      <c r="V121" s="195">
        <v>93315</v>
      </c>
      <c r="W121" s="195">
        <v>80862</v>
      </c>
      <c r="X121" s="195">
        <v>94709</v>
      </c>
      <c r="Y121" s="195"/>
      <c r="Z121" s="195"/>
      <c r="AA121" s="207">
        <v>138736</v>
      </c>
      <c r="AB121" s="207">
        <v>161264</v>
      </c>
      <c r="AC121" s="197" t="str">
        <f t="shared" si="27"/>
        <v>NA</v>
      </c>
      <c r="AD121" s="197" t="str">
        <f t="shared" si="27"/>
        <v>NA</v>
      </c>
      <c r="AE121" s="197" t="str">
        <f t="shared" si="27"/>
        <v>NA</v>
      </c>
      <c r="AF121" s="197" t="str">
        <f t="shared" si="27"/>
        <v>NA</v>
      </c>
      <c r="AG121" s="197">
        <f t="shared" si="27"/>
        <v>377</v>
      </c>
      <c r="AH121" s="197">
        <f t="shared" si="27"/>
        <v>416</v>
      </c>
      <c r="AI121" s="197">
        <f t="shared" si="27"/>
        <v>441</v>
      </c>
      <c r="AJ121" s="197">
        <f t="shared" si="27"/>
        <v>428</v>
      </c>
      <c r="AK121" s="197">
        <f t="shared" si="27"/>
        <v>445</v>
      </c>
      <c r="AL121" s="197">
        <f t="shared" si="27"/>
        <v>413</v>
      </c>
      <c r="AM121" s="197">
        <f t="shared" si="27"/>
        <v>460</v>
      </c>
      <c r="AN121" s="197">
        <f t="shared" si="27"/>
        <v>513</v>
      </c>
      <c r="AO121" s="197">
        <f t="shared" si="27"/>
        <v>500</v>
      </c>
      <c r="AP121" s="197">
        <f t="shared" si="27"/>
        <v>521</v>
      </c>
      <c r="AQ121" s="197">
        <f t="shared" si="27"/>
        <v>525</v>
      </c>
      <c r="AR121" s="197">
        <f t="shared" si="27"/>
        <v>532</v>
      </c>
      <c r="AS121" s="197">
        <f t="shared" si="28"/>
        <v>447</v>
      </c>
      <c r="AT121" s="197">
        <f t="shared" si="28"/>
        <v>413</v>
      </c>
      <c r="AU121" s="197">
        <f t="shared" si="28"/>
        <v>398</v>
      </c>
      <c r="AV121" s="197">
        <f t="shared" si="28"/>
        <v>367</v>
      </c>
      <c r="AW121" s="197">
        <f t="shared" si="28"/>
        <v>354</v>
      </c>
      <c r="AX121" s="197" t="str">
        <f t="shared" si="28"/>
        <v>NA</v>
      </c>
      <c r="AY121" s="197" t="str">
        <f t="shared" si="28"/>
        <v>NA</v>
      </c>
      <c r="AZ121" s="197">
        <f t="shared" si="23"/>
        <v>349</v>
      </c>
      <c r="BA121" s="197">
        <f t="shared" si="23"/>
        <v>349</v>
      </c>
    </row>
    <row r="122" spans="1:53" ht="15" customHeight="1" x14ac:dyDescent="0.25">
      <c r="A122" s="54" t="s">
        <v>620</v>
      </c>
      <c r="B122" s="82" t="s">
        <v>935</v>
      </c>
      <c r="C122" s="81" t="s">
        <v>1129</v>
      </c>
      <c r="H122" s="115">
        <v>21698</v>
      </c>
      <c r="I122" s="115">
        <v>28046</v>
      </c>
      <c r="J122" s="115">
        <v>33057</v>
      </c>
      <c r="K122" s="115">
        <v>40615</v>
      </c>
      <c r="L122" s="115">
        <v>44982</v>
      </c>
      <c r="M122" s="115">
        <v>51877</v>
      </c>
      <c r="N122" s="115">
        <v>60852</v>
      </c>
      <c r="O122" s="115">
        <v>55747</v>
      </c>
      <c r="P122" s="115">
        <v>52536</v>
      </c>
      <c r="Q122" s="115">
        <v>54423</v>
      </c>
      <c r="R122" s="115">
        <v>71317</v>
      </c>
      <c r="S122" s="115">
        <v>79737</v>
      </c>
      <c r="T122" s="193">
        <v>96417</v>
      </c>
      <c r="U122" s="194">
        <v>116005</v>
      </c>
      <c r="V122" s="195">
        <v>114990</v>
      </c>
      <c r="W122" s="195">
        <v>91951</v>
      </c>
      <c r="X122" s="195">
        <v>102739</v>
      </c>
      <c r="Y122" s="195"/>
      <c r="Z122" s="195"/>
      <c r="AA122" s="207">
        <v>135475</v>
      </c>
      <c r="AB122" s="207">
        <v>154595</v>
      </c>
      <c r="AC122" s="197" t="str">
        <f t="shared" si="27"/>
        <v>NA</v>
      </c>
      <c r="AD122" s="197" t="str">
        <f t="shared" si="27"/>
        <v>NA</v>
      </c>
      <c r="AE122" s="197" t="str">
        <f t="shared" si="27"/>
        <v>NA</v>
      </c>
      <c r="AF122" s="197" t="str">
        <f t="shared" si="27"/>
        <v>NA</v>
      </c>
      <c r="AG122" s="197">
        <f t="shared" si="27"/>
        <v>369</v>
      </c>
      <c r="AH122" s="197">
        <f t="shared" si="27"/>
        <v>371</v>
      </c>
      <c r="AI122" s="197">
        <f t="shared" si="27"/>
        <v>364</v>
      </c>
      <c r="AJ122" s="197">
        <f t="shared" si="27"/>
        <v>363</v>
      </c>
      <c r="AK122" s="197">
        <f t="shared" si="27"/>
        <v>377</v>
      </c>
      <c r="AL122" s="197">
        <f t="shared" si="27"/>
        <v>373</v>
      </c>
      <c r="AM122" s="197">
        <f t="shared" si="27"/>
        <v>383</v>
      </c>
      <c r="AN122" s="197">
        <f t="shared" si="27"/>
        <v>397</v>
      </c>
      <c r="AO122" s="197">
        <f t="shared" si="27"/>
        <v>404</v>
      </c>
      <c r="AP122" s="197">
        <f t="shared" si="27"/>
        <v>395</v>
      </c>
      <c r="AQ122" s="197">
        <f t="shared" si="27"/>
        <v>370</v>
      </c>
      <c r="AR122" s="197">
        <f t="shared" si="27"/>
        <v>367</v>
      </c>
      <c r="AS122" s="197">
        <f t="shared" si="28"/>
        <v>357</v>
      </c>
      <c r="AT122" s="197">
        <f t="shared" si="28"/>
        <v>348</v>
      </c>
      <c r="AU122" s="197">
        <f t="shared" si="28"/>
        <v>355</v>
      </c>
      <c r="AV122" s="197">
        <f t="shared" si="28"/>
        <v>336</v>
      </c>
      <c r="AW122" s="197">
        <f t="shared" si="28"/>
        <v>335</v>
      </c>
      <c r="AX122" s="197" t="str">
        <f t="shared" si="28"/>
        <v>NA</v>
      </c>
      <c r="AY122" s="197" t="str">
        <f t="shared" si="28"/>
        <v>NA</v>
      </c>
      <c r="AZ122" s="197">
        <f t="shared" si="23"/>
        <v>355</v>
      </c>
      <c r="BA122" s="197">
        <f t="shared" si="23"/>
        <v>353</v>
      </c>
    </row>
    <row r="123" spans="1:53" ht="15" customHeight="1" x14ac:dyDescent="0.25">
      <c r="A123" s="54" t="s">
        <v>1031</v>
      </c>
      <c r="B123" s="82" t="s">
        <v>934</v>
      </c>
      <c r="C123" s="81" t="s">
        <v>1129</v>
      </c>
      <c r="H123" s="115">
        <v>77643</v>
      </c>
      <c r="I123" s="115">
        <v>82889</v>
      </c>
      <c r="K123" s="115">
        <v>114099</v>
      </c>
      <c r="L123" s="115">
        <v>130508</v>
      </c>
      <c r="M123" s="115">
        <v>137885</v>
      </c>
      <c r="N123" s="115">
        <v>127958</v>
      </c>
      <c r="O123" s="115">
        <v>120005</v>
      </c>
      <c r="P123" s="115">
        <v>104680</v>
      </c>
      <c r="Q123" s="115">
        <v>102305</v>
      </c>
      <c r="R123" s="115">
        <v>109669</v>
      </c>
      <c r="S123" s="115">
        <v>112785</v>
      </c>
      <c r="T123" s="193">
        <v>128896</v>
      </c>
      <c r="U123" s="193">
        <v>152148</v>
      </c>
      <c r="V123" s="198">
        <v>147140</v>
      </c>
      <c r="W123" s="198">
        <v>114750</v>
      </c>
      <c r="X123" s="198">
        <v>124322</v>
      </c>
      <c r="Y123" s="198"/>
      <c r="Z123" s="198"/>
      <c r="AA123" s="211">
        <v>134387</v>
      </c>
      <c r="AB123" s="211">
        <v>153105</v>
      </c>
      <c r="AC123" s="200" t="str">
        <f t="shared" si="27"/>
        <v>NA</v>
      </c>
      <c r="AD123" s="200" t="str">
        <f t="shared" si="27"/>
        <v>NA</v>
      </c>
      <c r="AE123" s="200" t="str">
        <f t="shared" si="27"/>
        <v>NA</v>
      </c>
      <c r="AF123" s="200" t="str">
        <f t="shared" si="27"/>
        <v>NA</v>
      </c>
      <c r="AG123" s="200">
        <f t="shared" si="27"/>
        <v>197</v>
      </c>
      <c r="AH123" s="200">
        <f t="shared" si="27"/>
        <v>205</v>
      </c>
      <c r="AI123" s="200" t="str">
        <f t="shared" si="27"/>
        <v>NA</v>
      </c>
      <c r="AJ123" s="200">
        <f t="shared" si="27"/>
        <v>215</v>
      </c>
      <c r="AK123" s="200">
        <f t="shared" si="27"/>
        <v>219</v>
      </c>
      <c r="AL123" s="200">
        <f t="shared" si="27"/>
        <v>230</v>
      </c>
      <c r="AM123" s="200">
        <f t="shared" si="27"/>
        <v>262</v>
      </c>
      <c r="AN123" s="200">
        <f t="shared" si="27"/>
        <v>266</v>
      </c>
      <c r="AO123" s="200">
        <f t="shared" si="27"/>
        <v>283</v>
      </c>
      <c r="AP123" s="200">
        <f t="shared" si="27"/>
        <v>291</v>
      </c>
      <c r="AQ123" s="200">
        <f t="shared" si="27"/>
        <v>306</v>
      </c>
      <c r="AR123" s="200">
        <f t="shared" si="27"/>
        <v>315</v>
      </c>
      <c r="AS123" s="200">
        <f t="shared" si="28"/>
        <v>309</v>
      </c>
      <c r="AT123" s="200">
        <f t="shared" si="28"/>
        <v>303</v>
      </c>
      <c r="AU123" s="200">
        <f t="shared" si="28"/>
        <v>313</v>
      </c>
      <c r="AV123" s="200">
        <f t="shared" si="28"/>
        <v>305</v>
      </c>
      <c r="AW123" s="200">
        <f t="shared" si="28"/>
        <v>309</v>
      </c>
      <c r="AX123" s="200" t="str">
        <f t="shared" si="28"/>
        <v>NA</v>
      </c>
      <c r="AY123" s="200" t="str">
        <f t="shared" si="28"/>
        <v>NA</v>
      </c>
      <c r="AZ123" s="197">
        <f t="shared" si="23"/>
        <v>356</v>
      </c>
      <c r="BA123" s="197">
        <f t="shared" si="23"/>
        <v>355</v>
      </c>
    </row>
    <row r="124" spans="1:53" ht="15" customHeight="1" x14ac:dyDescent="0.25">
      <c r="A124" s="54" t="s">
        <v>2111</v>
      </c>
      <c r="B124" s="82" t="s">
        <v>923</v>
      </c>
      <c r="C124" s="81" t="s">
        <v>1129</v>
      </c>
      <c r="H124" s="115">
        <v>23680</v>
      </c>
      <c r="I124" s="115">
        <v>26328</v>
      </c>
      <c r="J124" s="98">
        <f>((L124-I124)/3)+I124</f>
        <v>33002</v>
      </c>
      <c r="K124" s="98">
        <f>((L124-I124)/3)+J124</f>
        <v>39676</v>
      </c>
      <c r="L124" s="115">
        <v>46350</v>
      </c>
      <c r="M124" s="115">
        <v>48493</v>
      </c>
      <c r="N124" s="115">
        <v>65888</v>
      </c>
      <c r="O124" s="115">
        <f>((P124-N124)/2)+N124</f>
        <v>58765.5</v>
      </c>
      <c r="P124" s="115">
        <v>51643</v>
      </c>
      <c r="Q124" s="115">
        <v>50980</v>
      </c>
      <c r="R124" s="115">
        <v>54573</v>
      </c>
      <c r="S124" s="115">
        <v>56420</v>
      </c>
      <c r="T124" s="193">
        <v>59968</v>
      </c>
      <c r="U124" s="70">
        <f>((V124-T124)/2)+T124</f>
        <v>67866.5</v>
      </c>
      <c r="V124" s="195">
        <v>75765</v>
      </c>
      <c r="W124" s="195">
        <v>104269</v>
      </c>
      <c r="X124" s="195">
        <v>114499</v>
      </c>
      <c r="Y124" s="195"/>
      <c r="Z124" s="195"/>
      <c r="AA124" s="207">
        <v>133402</v>
      </c>
      <c r="AB124" s="207">
        <v>150952</v>
      </c>
      <c r="AC124" s="197" t="str">
        <f t="shared" si="27"/>
        <v>NA</v>
      </c>
      <c r="AD124" s="197" t="str">
        <f t="shared" si="27"/>
        <v>NA</v>
      </c>
      <c r="AE124" s="197" t="str">
        <f t="shared" si="27"/>
        <v>NA</v>
      </c>
      <c r="AF124" s="197" t="str">
        <f t="shared" si="27"/>
        <v>NA</v>
      </c>
      <c r="AG124" s="197">
        <f t="shared" si="27"/>
        <v>358</v>
      </c>
      <c r="AH124" s="197">
        <f t="shared" si="27"/>
        <v>378</v>
      </c>
      <c r="AI124" s="197">
        <f t="shared" si="27"/>
        <v>365</v>
      </c>
      <c r="AJ124" s="197">
        <f t="shared" si="27"/>
        <v>365</v>
      </c>
      <c r="AK124" s="197">
        <f t="shared" si="27"/>
        <v>371</v>
      </c>
      <c r="AL124" s="197">
        <f t="shared" si="27"/>
        <v>381</v>
      </c>
      <c r="AM124" s="197">
        <f t="shared" si="27"/>
        <v>372</v>
      </c>
      <c r="AN124" s="197">
        <f t="shared" si="27"/>
        <v>387</v>
      </c>
      <c r="AO124" s="197">
        <f t="shared" si="27"/>
        <v>408</v>
      </c>
      <c r="AP124" s="197">
        <f t="shared" si="27"/>
        <v>411</v>
      </c>
      <c r="AQ124" s="197">
        <f t="shared" si="27"/>
        <v>421</v>
      </c>
      <c r="AR124" s="197">
        <f t="shared" si="27"/>
        <v>443</v>
      </c>
      <c r="AS124" s="197">
        <f t="shared" si="28"/>
        <v>454</v>
      </c>
      <c r="AT124" s="197">
        <f t="shared" si="28"/>
        <v>464</v>
      </c>
      <c r="AU124" s="197">
        <f t="shared" si="28"/>
        <v>451</v>
      </c>
      <c r="AV124" s="197">
        <f t="shared" si="28"/>
        <v>316</v>
      </c>
      <c r="AW124" s="197">
        <f t="shared" si="28"/>
        <v>319</v>
      </c>
      <c r="AX124" s="197" t="str">
        <f t="shared" si="28"/>
        <v>NA</v>
      </c>
      <c r="AY124" s="197" t="str">
        <f t="shared" si="28"/>
        <v>NA</v>
      </c>
      <c r="AZ124" s="197">
        <f t="shared" si="23"/>
        <v>358</v>
      </c>
      <c r="BA124" s="197">
        <f t="shared" si="23"/>
        <v>359</v>
      </c>
    </row>
    <row r="125" spans="1:53" ht="15" customHeight="1" x14ac:dyDescent="0.25">
      <c r="A125" s="54" t="s">
        <v>295</v>
      </c>
      <c r="B125" s="82" t="s">
        <v>920</v>
      </c>
      <c r="C125" s="81" t="s">
        <v>1129</v>
      </c>
      <c r="H125" s="115">
        <v>46951</v>
      </c>
      <c r="I125" s="115">
        <v>60139</v>
      </c>
      <c r="J125" s="115">
        <v>71090</v>
      </c>
      <c r="K125" s="115">
        <v>88833</v>
      </c>
      <c r="L125" s="115">
        <v>105042</v>
      </c>
      <c r="M125" s="115">
        <v>116270</v>
      </c>
      <c r="N125" s="115">
        <v>119957</v>
      </c>
      <c r="O125" s="115">
        <v>101732</v>
      </c>
      <c r="P125" s="115">
        <v>88190</v>
      </c>
      <c r="Q125" s="115">
        <v>87593</v>
      </c>
      <c r="R125" s="115">
        <v>102963</v>
      </c>
      <c r="S125" s="115">
        <v>113236</v>
      </c>
      <c r="T125" s="193">
        <v>125919</v>
      </c>
      <c r="U125" s="194">
        <v>140766</v>
      </c>
      <c r="V125" s="195">
        <v>134924</v>
      </c>
      <c r="W125" s="195">
        <v>115399</v>
      </c>
      <c r="X125" s="195">
        <v>118254</v>
      </c>
      <c r="Y125" s="195"/>
      <c r="Z125" s="195"/>
      <c r="AA125" s="207">
        <v>134228</v>
      </c>
      <c r="AB125" s="207">
        <v>150901</v>
      </c>
      <c r="AC125" s="197" t="str">
        <f t="shared" si="27"/>
        <v>NA</v>
      </c>
      <c r="AD125" s="197" t="str">
        <f t="shared" si="27"/>
        <v>NA</v>
      </c>
      <c r="AE125" s="197" t="str">
        <f t="shared" si="27"/>
        <v>NA</v>
      </c>
      <c r="AF125" s="197" t="str">
        <f t="shared" si="27"/>
        <v>NA</v>
      </c>
      <c r="AG125" s="197">
        <f t="shared" si="27"/>
        <v>276</v>
      </c>
      <c r="AH125" s="197">
        <f t="shared" si="27"/>
        <v>261</v>
      </c>
      <c r="AI125" s="197">
        <f t="shared" si="27"/>
        <v>261</v>
      </c>
      <c r="AJ125" s="197">
        <f t="shared" si="27"/>
        <v>259</v>
      </c>
      <c r="AK125" s="197">
        <f t="shared" si="27"/>
        <v>260</v>
      </c>
      <c r="AL125" s="197">
        <f t="shared" si="27"/>
        <v>259</v>
      </c>
      <c r="AM125" s="197">
        <f t="shared" si="27"/>
        <v>275</v>
      </c>
      <c r="AN125" s="197">
        <f t="shared" si="27"/>
        <v>298</v>
      </c>
      <c r="AO125" s="197">
        <f t="shared" si="27"/>
        <v>312</v>
      </c>
      <c r="AP125" s="197">
        <f t="shared" si="27"/>
        <v>320</v>
      </c>
      <c r="AQ125" s="197">
        <f t="shared" si="27"/>
        <v>317</v>
      </c>
      <c r="AR125" s="197">
        <f t="shared" si="27"/>
        <v>314</v>
      </c>
      <c r="AS125" s="197">
        <f t="shared" si="28"/>
        <v>312</v>
      </c>
      <c r="AT125" s="197">
        <f t="shared" si="28"/>
        <v>314</v>
      </c>
      <c r="AU125" s="197">
        <f t="shared" si="28"/>
        <v>325</v>
      </c>
      <c r="AV125" s="197">
        <f t="shared" si="28"/>
        <v>303</v>
      </c>
      <c r="AW125" s="197">
        <f t="shared" si="28"/>
        <v>316</v>
      </c>
      <c r="AX125" s="197" t="str">
        <f t="shared" si="28"/>
        <v>NA</v>
      </c>
      <c r="AY125" s="197" t="str">
        <f t="shared" si="28"/>
        <v>NA</v>
      </c>
      <c r="AZ125" s="197">
        <f t="shared" si="23"/>
        <v>357</v>
      </c>
      <c r="BA125" s="197">
        <f t="shared" si="23"/>
        <v>360</v>
      </c>
    </row>
    <row r="126" spans="1:53" ht="15" customHeight="1" x14ac:dyDescent="0.25">
      <c r="A126" s="210" t="s">
        <v>2207</v>
      </c>
      <c r="B126" s="210" t="s">
        <v>920</v>
      </c>
      <c r="C126" s="210" t="s">
        <v>1129</v>
      </c>
      <c r="T126" s="193"/>
      <c r="U126" s="193"/>
      <c r="V126" s="198"/>
      <c r="W126" s="198"/>
      <c r="X126" s="198"/>
      <c r="Y126" s="198"/>
      <c r="Z126" s="198"/>
      <c r="AA126" s="213">
        <v>131812</v>
      </c>
      <c r="AB126" s="213">
        <v>147257</v>
      </c>
      <c r="AC126" s="200"/>
      <c r="AD126" s="200"/>
      <c r="AE126" s="200"/>
      <c r="AF126" s="200"/>
      <c r="AG126" s="200"/>
      <c r="AH126" s="200"/>
      <c r="AI126" s="200"/>
      <c r="AJ126" s="200"/>
      <c r="AK126" s="200"/>
      <c r="AL126" s="200"/>
      <c r="AM126" s="200"/>
      <c r="AN126" s="200"/>
      <c r="AO126" s="200"/>
      <c r="AP126" s="200"/>
      <c r="AQ126" s="200"/>
      <c r="AR126" s="200"/>
      <c r="AS126" s="200"/>
      <c r="AT126" s="200"/>
      <c r="AU126" s="200"/>
      <c r="AV126" s="200"/>
      <c r="AW126" s="200"/>
      <c r="AX126" s="200"/>
      <c r="AY126" s="200"/>
      <c r="AZ126" s="197">
        <f t="shared" si="23"/>
        <v>361</v>
      </c>
      <c r="BA126" s="197">
        <f t="shared" si="23"/>
        <v>365</v>
      </c>
    </row>
    <row r="127" spans="1:53" ht="15" customHeight="1" x14ac:dyDescent="0.25">
      <c r="A127" s="54" t="s">
        <v>668</v>
      </c>
      <c r="B127" s="82" t="s">
        <v>910</v>
      </c>
      <c r="C127" s="81" t="s">
        <v>1129</v>
      </c>
      <c r="I127" s="115">
        <v>18394</v>
      </c>
      <c r="J127" s="115">
        <v>20416</v>
      </c>
      <c r="K127" s="115">
        <v>27881</v>
      </c>
      <c r="L127" s="115">
        <v>29740</v>
      </c>
      <c r="M127" s="115">
        <v>39110</v>
      </c>
      <c r="N127" s="115">
        <v>46369</v>
      </c>
      <c r="O127" s="115">
        <v>41730</v>
      </c>
      <c r="P127" s="115">
        <v>36349</v>
      </c>
      <c r="Q127" s="115">
        <v>45866</v>
      </c>
      <c r="R127" s="115">
        <v>50836</v>
      </c>
      <c r="S127" s="115">
        <v>57850</v>
      </c>
      <c r="T127" s="194">
        <v>68620</v>
      </c>
      <c r="U127" s="194">
        <v>91876</v>
      </c>
      <c r="V127" s="195">
        <v>94922</v>
      </c>
      <c r="W127" s="195">
        <v>80967</v>
      </c>
      <c r="X127" s="195">
        <v>82513</v>
      </c>
      <c r="Y127" s="195"/>
      <c r="Z127" s="195"/>
      <c r="AA127" s="207">
        <v>122369</v>
      </c>
      <c r="AB127" s="207">
        <v>143486</v>
      </c>
      <c r="AC127" s="197" t="str">
        <f t="shared" ref="AC127:AR137" si="29">IF(D127&gt;0,RANK(D127,D$22:D$1170),"NA")</f>
        <v>NA</v>
      </c>
      <c r="AD127" s="197" t="str">
        <f t="shared" si="29"/>
        <v>NA</v>
      </c>
      <c r="AE127" s="197" t="str">
        <f t="shared" si="29"/>
        <v>NA</v>
      </c>
      <c r="AF127" s="197" t="str">
        <f t="shared" si="29"/>
        <v>NA</v>
      </c>
      <c r="AG127" s="197" t="str">
        <f t="shared" si="29"/>
        <v>NA</v>
      </c>
      <c r="AH127" s="197">
        <f t="shared" si="29"/>
        <v>420</v>
      </c>
      <c r="AI127" s="197">
        <f t="shared" si="29"/>
        <v>427</v>
      </c>
      <c r="AJ127" s="197">
        <f t="shared" si="29"/>
        <v>415</v>
      </c>
      <c r="AK127" s="197">
        <f t="shared" si="29"/>
        <v>442</v>
      </c>
      <c r="AL127" s="197">
        <f t="shared" si="29"/>
        <v>418</v>
      </c>
      <c r="AM127" s="197">
        <f t="shared" si="29"/>
        <v>434</v>
      </c>
      <c r="AN127" s="197">
        <f t="shared" si="29"/>
        <v>454</v>
      </c>
      <c r="AO127" s="197">
        <f t="shared" si="29"/>
        <v>480</v>
      </c>
      <c r="AP127" s="197">
        <f t="shared" si="29"/>
        <v>437</v>
      </c>
      <c r="AQ127" s="197">
        <f t="shared" si="29"/>
        <v>442</v>
      </c>
      <c r="AR127" s="197">
        <f t="shared" si="29"/>
        <v>436</v>
      </c>
      <c r="AS127" s="197">
        <f t="shared" ref="AS127:AY137" si="30">IF(T127&gt;0,RANK(T127,T$22:T$1170),"NA")</f>
        <v>424</v>
      </c>
      <c r="AT127" s="197">
        <f t="shared" si="30"/>
        <v>386</v>
      </c>
      <c r="AU127" s="197">
        <f t="shared" si="30"/>
        <v>397</v>
      </c>
      <c r="AV127" s="197">
        <f t="shared" si="30"/>
        <v>365</v>
      </c>
      <c r="AW127" s="197">
        <f t="shared" si="30"/>
        <v>381</v>
      </c>
      <c r="AX127" s="197" t="str">
        <f t="shared" si="30"/>
        <v>NA</v>
      </c>
      <c r="AY127" s="197" t="str">
        <f t="shared" si="30"/>
        <v>NA</v>
      </c>
      <c r="AZ127" s="197">
        <f t="shared" si="23"/>
        <v>378</v>
      </c>
      <c r="BA127" s="197">
        <f t="shared" si="23"/>
        <v>370</v>
      </c>
    </row>
    <row r="128" spans="1:53" ht="15" customHeight="1" x14ac:dyDescent="0.25">
      <c r="A128" s="54" t="s">
        <v>993</v>
      </c>
      <c r="B128" s="82" t="s">
        <v>910</v>
      </c>
      <c r="C128" s="81" t="s">
        <v>1129</v>
      </c>
      <c r="N128" s="115">
        <v>53185</v>
      </c>
      <c r="O128" s="115">
        <v>54054</v>
      </c>
      <c r="P128" s="115">
        <v>60931</v>
      </c>
      <c r="Q128" s="115">
        <v>61279</v>
      </c>
      <c r="R128" s="115">
        <v>67316</v>
      </c>
      <c r="S128" s="115">
        <v>73022</v>
      </c>
      <c r="T128" s="193">
        <v>88025</v>
      </c>
      <c r="U128" s="194">
        <v>106364</v>
      </c>
      <c r="V128" s="195">
        <v>112156</v>
      </c>
      <c r="W128" s="195">
        <v>87089</v>
      </c>
      <c r="X128" s="195">
        <v>89317</v>
      </c>
      <c r="Y128" s="195"/>
      <c r="Z128" s="195"/>
      <c r="AA128" s="207">
        <v>121058</v>
      </c>
      <c r="AB128" s="207">
        <v>139972</v>
      </c>
      <c r="AC128" s="197" t="str">
        <f t="shared" si="29"/>
        <v>NA</v>
      </c>
      <c r="AD128" s="197" t="str">
        <f t="shared" si="29"/>
        <v>NA</v>
      </c>
      <c r="AE128" s="197" t="str">
        <f t="shared" si="29"/>
        <v>NA</v>
      </c>
      <c r="AF128" s="197" t="str">
        <f t="shared" si="29"/>
        <v>NA</v>
      </c>
      <c r="AG128" s="197" t="str">
        <f t="shared" si="29"/>
        <v>NA</v>
      </c>
      <c r="AH128" s="197" t="str">
        <f t="shared" si="29"/>
        <v>NA</v>
      </c>
      <c r="AI128" s="197" t="str">
        <f t="shared" si="29"/>
        <v>NA</v>
      </c>
      <c r="AJ128" s="197" t="str">
        <f t="shared" si="29"/>
        <v>NA</v>
      </c>
      <c r="AK128" s="197" t="str">
        <f t="shared" si="29"/>
        <v>NA</v>
      </c>
      <c r="AL128" s="197" t="str">
        <f t="shared" si="29"/>
        <v>NA</v>
      </c>
      <c r="AM128" s="197">
        <f t="shared" si="29"/>
        <v>413</v>
      </c>
      <c r="AN128" s="197">
        <f t="shared" si="29"/>
        <v>401</v>
      </c>
      <c r="AO128" s="197">
        <f t="shared" si="29"/>
        <v>371</v>
      </c>
      <c r="AP128" s="197">
        <f t="shared" si="29"/>
        <v>372</v>
      </c>
      <c r="AQ128" s="197">
        <f t="shared" si="29"/>
        <v>379</v>
      </c>
      <c r="AR128" s="197">
        <f t="shared" si="29"/>
        <v>380</v>
      </c>
      <c r="AS128" s="197">
        <f t="shared" si="30"/>
        <v>368</v>
      </c>
      <c r="AT128" s="197">
        <f t="shared" si="30"/>
        <v>363</v>
      </c>
      <c r="AU128" s="197">
        <f t="shared" si="30"/>
        <v>363</v>
      </c>
      <c r="AV128" s="197">
        <f t="shared" si="30"/>
        <v>349</v>
      </c>
      <c r="AW128" s="197">
        <f t="shared" si="30"/>
        <v>366</v>
      </c>
      <c r="AX128" s="197" t="str">
        <f t="shared" si="30"/>
        <v>NA</v>
      </c>
      <c r="AY128" s="197" t="str">
        <f t="shared" si="30"/>
        <v>NA</v>
      </c>
      <c r="AZ128" s="197">
        <f t="shared" si="23"/>
        <v>382</v>
      </c>
      <c r="BA128" s="197">
        <f t="shared" si="23"/>
        <v>379</v>
      </c>
    </row>
    <row r="129" spans="1:53" ht="15" customHeight="1" x14ac:dyDescent="0.25">
      <c r="A129" s="54" t="s">
        <v>345</v>
      </c>
      <c r="B129" s="82" t="s">
        <v>922</v>
      </c>
      <c r="C129" s="81" t="s">
        <v>1129</v>
      </c>
      <c r="L129" s="115">
        <v>18492</v>
      </c>
      <c r="M129" s="115">
        <v>20996</v>
      </c>
      <c r="N129" s="115">
        <v>20312</v>
      </c>
      <c r="O129" s="115">
        <v>20185</v>
      </c>
      <c r="P129" s="115">
        <v>29863</v>
      </c>
      <c r="Q129" s="115">
        <v>30907</v>
      </c>
      <c r="R129" s="115">
        <v>46311</v>
      </c>
      <c r="S129" s="115">
        <v>55390</v>
      </c>
      <c r="T129" s="193">
        <v>65627</v>
      </c>
      <c r="U129" s="194">
        <v>78296</v>
      </c>
      <c r="V129" s="195">
        <v>77955</v>
      </c>
      <c r="W129" s="195">
        <v>75242</v>
      </c>
      <c r="X129" s="195">
        <v>90659</v>
      </c>
      <c r="Y129" s="195"/>
      <c r="Z129" s="195"/>
      <c r="AA129" s="207">
        <v>124965</v>
      </c>
      <c r="AB129" s="207">
        <v>136975</v>
      </c>
      <c r="AC129" s="197" t="str">
        <f t="shared" si="29"/>
        <v>NA</v>
      </c>
      <c r="AD129" s="197" t="str">
        <f t="shared" si="29"/>
        <v>NA</v>
      </c>
      <c r="AE129" s="197" t="str">
        <f t="shared" si="29"/>
        <v>NA</v>
      </c>
      <c r="AF129" s="197" t="str">
        <f t="shared" si="29"/>
        <v>NA</v>
      </c>
      <c r="AG129" s="197" t="str">
        <f t="shared" si="29"/>
        <v>NA</v>
      </c>
      <c r="AH129" s="197" t="str">
        <f t="shared" si="29"/>
        <v>NA</v>
      </c>
      <c r="AI129" s="197" t="str">
        <f t="shared" si="29"/>
        <v>NA</v>
      </c>
      <c r="AJ129" s="197" t="str">
        <f t="shared" si="29"/>
        <v>NA</v>
      </c>
      <c r="AK129" s="197">
        <f t="shared" si="29"/>
        <v>489</v>
      </c>
      <c r="AL129" s="197">
        <f t="shared" si="29"/>
        <v>484</v>
      </c>
      <c r="AM129" s="197">
        <f t="shared" si="29"/>
        <v>561</v>
      </c>
      <c r="AN129" s="197">
        <f t="shared" si="29"/>
        <v>566</v>
      </c>
      <c r="AO129" s="197">
        <f t="shared" si="29"/>
        <v>528</v>
      </c>
      <c r="AP129" s="197">
        <f t="shared" si="29"/>
        <v>533</v>
      </c>
      <c r="AQ129" s="197">
        <f t="shared" si="29"/>
        <v>472</v>
      </c>
      <c r="AR129" s="197">
        <f t="shared" si="29"/>
        <v>445</v>
      </c>
      <c r="AS129" s="197">
        <f t="shared" si="30"/>
        <v>432</v>
      </c>
      <c r="AT129" s="197">
        <f t="shared" si="30"/>
        <v>432</v>
      </c>
      <c r="AU129" s="197">
        <f t="shared" si="30"/>
        <v>443</v>
      </c>
      <c r="AV129" s="197">
        <f t="shared" si="30"/>
        <v>380</v>
      </c>
      <c r="AW129" s="197">
        <f t="shared" si="30"/>
        <v>361</v>
      </c>
      <c r="AX129" s="197" t="str">
        <f t="shared" si="30"/>
        <v>NA</v>
      </c>
      <c r="AY129" s="197" t="str">
        <f t="shared" si="30"/>
        <v>NA</v>
      </c>
      <c r="AZ129" s="197">
        <f t="shared" si="23"/>
        <v>369</v>
      </c>
      <c r="BA129" s="197">
        <f t="shared" si="23"/>
        <v>383</v>
      </c>
    </row>
    <row r="130" spans="1:53" s="212" customFormat="1" ht="15" customHeight="1" x14ac:dyDescent="0.25">
      <c r="A130" s="54" t="s">
        <v>225</v>
      </c>
      <c r="B130" s="82" t="s">
        <v>910</v>
      </c>
      <c r="C130" s="81" t="s">
        <v>1129</v>
      </c>
      <c r="D130" s="115"/>
      <c r="E130" s="115"/>
      <c r="F130" s="115"/>
      <c r="G130" s="115"/>
      <c r="H130" s="115">
        <v>78611</v>
      </c>
      <c r="I130" s="115">
        <v>82082</v>
      </c>
      <c r="J130" s="115">
        <v>80758</v>
      </c>
      <c r="K130" s="115">
        <v>91345</v>
      </c>
      <c r="L130" s="115">
        <v>103030</v>
      </c>
      <c r="M130" s="115">
        <v>107444</v>
      </c>
      <c r="N130" s="115">
        <v>121072</v>
      </c>
      <c r="O130" s="115"/>
      <c r="P130" s="115"/>
      <c r="Q130" s="115"/>
      <c r="R130" s="115"/>
      <c r="S130" s="115"/>
      <c r="T130" s="194">
        <v>120222</v>
      </c>
      <c r="U130" s="194">
        <v>144446</v>
      </c>
      <c r="V130" s="195">
        <v>140823</v>
      </c>
      <c r="W130" s="195">
        <v>109374</v>
      </c>
      <c r="X130" s="195">
        <v>112744</v>
      </c>
      <c r="Y130" s="195"/>
      <c r="Z130" s="195"/>
      <c r="AA130" s="207">
        <v>124800</v>
      </c>
      <c r="AB130" s="207">
        <v>135769</v>
      </c>
      <c r="AC130" s="197" t="str">
        <f t="shared" si="29"/>
        <v>NA</v>
      </c>
      <c r="AD130" s="197" t="str">
        <f t="shared" si="29"/>
        <v>NA</v>
      </c>
      <c r="AE130" s="197" t="str">
        <f t="shared" si="29"/>
        <v>NA</v>
      </c>
      <c r="AF130" s="197" t="str">
        <f t="shared" si="29"/>
        <v>NA</v>
      </c>
      <c r="AG130" s="197">
        <f t="shared" si="29"/>
        <v>193</v>
      </c>
      <c r="AH130" s="197">
        <f t="shared" si="29"/>
        <v>208</v>
      </c>
      <c r="AI130" s="197">
        <f t="shared" si="29"/>
        <v>240</v>
      </c>
      <c r="AJ130" s="197">
        <f t="shared" si="29"/>
        <v>254</v>
      </c>
      <c r="AK130" s="197">
        <f t="shared" si="29"/>
        <v>265</v>
      </c>
      <c r="AL130" s="197">
        <f t="shared" si="29"/>
        <v>273</v>
      </c>
      <c r="AM130" s="197">
        <f t="shared" si="29"/>
        <v>272</v>
      </c>
      <c r="AN130" s="197" t="str">
        <f t="shared" si="29"/>
        <v>NA</v>
      </c>
      <c r="AO130" s="197" t="str">
        <f t="shared" si="29"/>
        <v>NA</v>
      </c>
      <c r="AP130" s="197" t="str">
        <f t="shared" si="29"/>
        <v>NA</v>
      </c>
      <c r="AQ130" s="197" t="str">
        <f t="shared" si="29"/>
        <v>NA</v>
      </c>
      <c r="AR130" s="197" t="str">
        <f t="shared" si="29"/>
        <v>NA</v>
      </c>
      <c r="AS130" s="197">
        <f t="shared" si="30"/>
        <v>320</v>
      </c>
      <c r="AT130" s="197">
        <f t="shared" si="30"/>
        <v>310</v>
      </c>
      <c r="AU130" s="197">
        <f t="shared" si="30"/>
        <v>320</v>
      </c>
      <c r="AV130" s="197">
        <f t="shared" si="30"/>
        <v>313</v>
      </c>
      <c r="AW130" s="197">
        <f t="shared" si="30"/>
        <v>322</v>
      </c>
      <c r="AX130" s="197" t="str">
        <f t="shared" si="30"/>
        <v>NA</v>
      </c>
      <c r="AY130" s="197" t="str">
        <f t="shared" si="30"/>
        <v>NA</v>
      </c>
      <c r="AZ130" s="197">
        <f t="shared" si="23"/>
        <v>370</v>
      </c>
      <c r="BA130" s="197">
        <f t="shared" si="23"/>
        <v>386</v>
      </c>
    </row>
    <row r="131" spans="1:53" ht="15" customHeight="1" x14ac:dyDescent="0.25">
      <c r="A131" s="54" t="s">
        <v>664</v>
      </c>
      <c r="B131" s="82" t="s">
        <v>934</v>
      </c>
      <c r="C131" s="81" t="s">
        <v>1129</v>
      </c>
      <c r="J131" s="115">
        <v>17371</v>
      </c>
      <c r="K131" s="115">
        <v>19317</v>
      </c>
      <c r="L131" s="70">
        <f>((N131-K131)/3)+K131</f>
        <v>24937.666666666668</v>
      </c>
      <c r="M131" s="70">
        <f>((N131-K131)/3)+L131</f>
        <v>30558.333333333336</v>
      </c>
      <c r="N131" s="115">
        <v>36179</v>
      </c>
      <c r="O131" s="115">
        <v>41758</v>
      </c>
      <c r="P131" s="115">
        <v>48544</v>
      </c>
      <c r="Q131" s="115">
        <v>56400</v>
      </c>
      <c r="R131" s="115">
        <v>69800</v>
      </c>
      <c r="S131" s="115">
        <v>75394</v>
      </c>
      <c r="T131" s="193">
        <v>85723</v>
      </c>
      <c r="U131" s="194">
        <v>101567</v>
      </c>
      <c r="V131" s="195">
        <v>104579</v>
      </c>
      <c r="W131" s="195">
        <v>95424</v>
      </c>
      <c r="X131" s="195">
        <v>102730</v>
      </c>
      <c r="Y131" s="195"/>
      <c r="Z131" s="195"/>
      <c r="AA131" s="207">
        <v>118396</v>
      </c>
      <c r="AB131" s="207">
        <v>135083</v>
      </c>
      <c r="AC131" s="197" t="str">
        <f t="shared" si="29"/>
        <v>NA</v>
      </c>
      <c r="AD131" s="197" t="str">
        <f t="shared" si="29"/>
        <v>NA</v>
      </c>
      <c r="AE131" s="197" t="str">
        <f t="shared" si="29"/>
        <v>NA</v>
      </c>
      <c r="AF131" s="197" t="str">
        <f t="shared" si="29"/>
        <v>NA</v>
      </c>
      <c r="AG131" s="197" t="str">
        <f t="shared" si="29"/>
        <v>NA</v>
      </c>
      <c r="AH131" s="197" t="str">
        <f t="shared" si="29"/>
        <v>NA</v>
      </c>
      <c r="AI131" s="197">
        <f t="shared" si="29"/>
        <v>449</v>
      </c>
      <c r="AJ131" s="197">
        <f t="shared" si="29"/>
        <v>454</v>
      </c>
      <c r="AK131" s="197">
        <f t="shared" si="29"/>
        <v>462</v>
      </c>
      <c r="AL131" s="197">
        <f t="shared" si="29"/>
        <v>457</v>
      </c>
      <c r="AM131" s="197">
        <f t="shared" si="29"/>
        <v>489</v>
      </c>
      <c r="AN131" s="197">
        <f t="shared" si="29"/>
        <v>453</v>
      </c>
      <c r="AO131" s="197">
        <f t="shared" si="29"/>
        <v>418</v>
      </c>
      <c r="AP131" s="197">
        <f t="shared" si="29"/>
        <v>386</v>
      </c>
      <c r="AQ131" s="197">
        <f t="shared" si="29"/>
        <v>371</v>
      </c>
      <c r="AR131" s="197">
        <f t="shared" si="29"/>
        <v>375</v>
      </c>
      <c r="AS131" s="197">
        <f t="shared" si="30"/>
        <v>371</v>
      </c>
      <c r="AT131" s="197">
        <f t="shared" si="30"/>
        <v>368</v>
      </c>
      <c r="AU131" s="197">
        <f t="shared" si="30"/>
        <v>372</v>
      </c>
      <c r="AV131" s="197">
        <f t="shared" si="30"/>
        <v>330</v>
      </c>
      <c r="AW131" s="197">
        <f t="shared" si="30"/>
        <v>336</v>
      </c>
      <c r="AX131" s="197" t="str">
        <f t="shared" si="30"/>
        <v>NA</v>
      </c>
      <c r="AY131" s="197" t="str">
        <f t="shared" si="30"/>
        <v>NA</v>
      </c>
      <c r="AZ131" s="197">
        <f t="shared" si="23"/>
        <v>385</v>
      </c>
      <c r="BA131" s="197">
        <f t="shared" si="23"/>
        <v>389</v>
      </c>
    </row>
    <row r="132" spans="1:53" ht="15" customHeight="1" x14ac:dyDescent="0.25">
      <c r="A132" s="54" t="s">
        <v>512</v>
      </c>
      <c r="B132" s="82" t="s">
        <v>914</v>
      </c>
      <c r="C132" s="81" t="s">
        <v>1129</v>
      </c>
      <c r="I132" s="115">
        <v>19422</v>
      </c>
      <c r="J132" s="70">
        <f>((L132-I132)/3)+I132</f>
        <v>24294.666666666668</v>
      </c>
      <c r="K132" s="70">
        <f>((L132-I132)/3)+J132</f>
        <v>29167.333333333336</v>
      </c>
      <c r="L132" s="115">
        <v>34040</v>
      </c>
      <c r="M132" s="115">
        <v>43696</v>
      </c>
      <c r="N132" s="115">
        <v>52350</v>
      </c>
      <c r="O132" s="115">
        <v>57074</v>
      </c>
      <c r="P132" s="115">
        <v>46195</v>
      </c>
      <c r="Q132" s="115">
        <v>51131</v>
      </c>
      <c r="R132" s="115">
        <v>61512</v>
      </c>
      <c r="S132" s="115">
        <v>71221</v>
      </c>
      <c r="T132" s="193">
        <v>82386</v>
      </c>
      <c r="U132" s="194">
        <v>97596</v>
      </c>
      <c r="V132" s="195">
        <v>98634</v>
      </c>
      <c r="W132" s="195">
        <v>75755</v>
      </c>
      <c r="X132" s="195">
        <v>87459</v>
      </c>
      <c r="Y132" s="195"/>
      <c r="Z132" s="195"/>
      <c r="AA132" s="207">
        <v>118825</v>
      </c>
      <c r="AB132" s="207">
        <v>133296</v>
      </c>
      <c r="AC132" s="197" t="str">
        <f t="shared" si="29"/>
        <v>NA</v>
      </c>
      <c r="AD132" s="197" t="str">
        <f t="shared" si="29"/>
        <v>NA</v>
      </c>
      <c r="AE132" s="197" t="str">
        <f t="shared" si="29"/>
        <v>NA</v>
      </c>
      <c r="AF132" s="197" t="str">
        <f t="shared" si="29"/>
        <v>NA</v>
      </c>
      <c r="AG132" s="197" t="str">
        <f t="shared" si="29"/>
        <v>NA</v>
      </c>
      <c r="AH132" s="197">
        <f t="shared" si="29"/>
        <v>415</v>
      </c>
      <c r="AI132" s="197">
        <f t="shared" si="29"/>
        <v>413</v>
      </c>
      <c r="AJ132" s="197">
        <f t="shared" si="29"/>
        <v>408</v>
      </c>
      <c r="AK132" s="197">
        <f t="shared" si="29"/>
        <v>419</v>
      </c>
      <c r="AL132" s="197">
        <f t="shared" si="29"/>
        <v>394</v>
      </c>
      <c r="AM132" s="197">
        <f t="shared" si="29"/>
        <v>415</v>
      </c>
      <c r="AN132" s="197">
        <f t="shared" si="29"/>
        <v>395</v>
      </c>
      <c r="AO132" s="197">
        <f t="shared" si="29"/>
        <v>427</v>
      </c>
      <c r="AP132" s="197">
        <f t="shared" si="29"/>
        <v>410</v>
      </c>
      <c r="AQ132" s="197">
        <f t="shared" si="29"/>
        <v>395</v>
      </c>
      <c r="AR132" s="197">
        <f t="shared" si="29"/>
        <v>390</v>
      </c>
      <c r="AS132" s="197">
        <f t="shared" si="30"/>
        <v>381</v>
      </c>
      <c r="AT132" s="197">
        <f t="shared" si="30"/>
        <v>375</v>
      </c>
      <c r="AU132" s="197">
        <f t="shared" si="30"/>
        <v>387</v>
      </c>
      <c r="AV132" s="197">
        <f t="shared" si="30"/>
        <v>377</v>
      </c>
      <c r="AW132" s="197">
        <f t="shared" si="30"/>
        <v>372</v>
      </c>
      <c r="AX132" s="197" t="str">
        <f t="shared" si="30"/>
        <v>NA</v>
      </c>
      <c r="AY132" s="197" t="str">
        <f t="shared" si="30"/>
        <v>NA</v>
      </c>
      <c r="AZ132" s="197">
        <f t="shared" si="23"/>
        <v>384</v>
      </c>
      <c r="BA132" s="197">
        <f t="shared" si="23"/>
        <v>391</v>
      </c>
    </row>
    <row r="133" spans="1:53" ht="15" customHeight="1" x14ac:dyDescent="0.25">
      <c r="A133" s="54" t="s">
        <v>394</v>
      </c>
      <c r="B133" s="82" t="s">
        <v>920</v>
      </c>
      <c r="C133" s="81" t="s">
        <v>1129</v>
      </c>
      <c r="H133" s="115">
        <v>38403</v>
      </c>
      <c r="I133" s="115">
        <v>41922</v>
      </c>
      <c r="J133" s="115">
        <v>52410</v>
      </c>
      <c r="N133" s="115">
        <v>87857</v>
      </c>
      <c r="O133" s="115">
        <v>83801</v>
      </c>
      <c r="P133" s="115">
        <v>77637</v>
      </c>
      <c r="Q133" s="115">
        <v>79827</v>
      </c>
      <c r="R133" s="115">
        <v>88719</v>
      </c>
      <c r="S133" s="115">
        <v>97449</v>
      </c>
      <c r="T133" s="193">
        <v>103654</v>
      </c>
      <c r="U133" s="194">
        <v>116291</v>
      </c>
      <c r="V133" s="195">
        <v>115215</v>
      </c>
      <c r="W133" s="195">
        <v>93541</v>
      </c>
      <c r="X133" s="195">
        <v>98484</v>
      </c>
      <c r="Y133" s="195"/>
      <c r="Z133" s="195"/>
      <c r="AA133" s="207">
        <v>119120</v>
      </c>
      <c r="AB133" s="207">
        <v>129888</v>
      </c>
      <c r="AC133" s="197" t="str">
        <f t="shared" si="29"/>
        <v>NA</v>
      </c>
      <c r="AD133" s="197" t="str">
        <f t="shared" si="29"/>
        <v>NA</v>
      </c>
      <c r="AE133" s="197" t="str">
        <f t="shared" si="29"/>
        <v>NA</v>
      </c>
      <c r="AF133" s="197" t="str">
        <f t="shared" si="29"/>
        <v>NA</v>
      </c>
      <c r="AG133" s="197">
        <f t="shared" si="29"/>
        <v>295</v>
      </c>
      <c r="AH133" s="197">
        <f t="shared" si="29"/>
        <v>309</v>
      </c>
      <c r="AI133" s="197">
        <f t="shared" si="29"/>
        <v>305</v>
      </c>
      <c r="AJ133" s="197" t="str">
        <f t="shared" si="29"/>
        <v>NA</v>
      </c>
      <c r="AK133" s="197" t="str">
        <f t="shared" si="29"/>
        <v>NA</v>
      </c>
      <c r="AL133" s="197" t="str">
        <f t="shared" si="29"/>
        <v>NA</v>
      </c>
      <c r="AM133" s="197">
        <f t="shared" si="29"/>
        <v>325</v>
      </c>
      <c r="AN133" s="197">
        <f t="shared" si="29"/>
        <v>324</v>
      </c>
      <c r="AO133" s="197">
        <f t="shared" si="29"/>
        <v>335</v>
      </c>
      <c r="AP133" s="197">
        <f t="shared" si="29"/>
        <v>332</v>
      </c>
      <c r="AQ133" s="197">
        <f t="shared" si="29"/>
        <v>340</v>
      </c>
      <c r="AR133" s="197">
        <f t="shared" si="29"/>
        <v>339</v>
      </c>
      <c r="AS133" s="197">
        <f t="shared" si="30"/>
        <v>346</v>
      </c>
      <c r="AT133" s="197">
        <f t="shared" si="30"/>
        <v>347</v>
      </c>
      <c r="AU133" s="197">
        <f t="shared" si="30"/>
        <v>354</v>
      </c>
      <c r="AV133" s="197">
        <f t="shared" si="30"/>
        <v>333</v>
      </c>
      <c r="AW133" s="197">
        <f t="shared" si="30"/>
        <v>348</v>
      </c>
      <c r="AX133" s="197" t="str">
        <f t="shared" si="30"/>
        <v>NA</v>
      </c>
      <c r="AY133" s="197" t="str">
        <f t="shared" si="30"/>
        <v>NA</v>
      </c>
      <c r="AZ133" s="197">
        <f t="shared" si="23"/>
        <v>383</v>
      </c>
      <c r="BA133" s="197">
        <f t="shared" si="23"/>
        <v>395</v>
      </c>
    </row>
    <row r="134" spans="1:53" ht="15" customHeight="1" x14ac:dyDescent="0.25">
      <c r="A134" s="54" t="s">
        <v>127</v>
      </c>
      <c r="B134" s="82" t="s">
        <v>935</v>
      </c>
      <c r="C134" s="81" t="s">
        <v>1129</v>
      </c>
      <c r="T134" s="193"/>
      <c r="U134" s="194"/>
      <c r="V134" s="195">
        <v>112354</v>
      </c>
      <c r="W134" s="195">
        <v>87770</v>
      </c>
      <c r="X134" s="195">
        <v>96154</v>
      </c>
      <c r="Y134" s="195"/>
      <c r="Z134" s="195"/>
      <c r="AA134" s="207">
        <v>115281</v>
      </c>
      <c r="AB134" s="207">
        <v>127186</v>
      </c>
      <c r="AC134" s="197" t="str">
        <f t="shared" si="29"/>
        <v>NA</v>
      </c>
      <c r="AD134" s="197" t="str">
        <f t="shared" si="29"/>
        <v>NA</v>
      </c>
      <c r="AE134" s="197" t="str">
        <f t="shared" si="29"/>
        <v>NA</v>
      </c>
      <c r="AF134" s="197" t="str">
        <f t="shared" si="29"/>
        <v>NA</v>
      </c>
      <c r="AG134" s="197" t="str">
        <f t="shared" si="29"/>
        <v>NA</v>
      </c>
      <c r="AH134" s="197" t="str">
        <f t="shared" si="29"/>
        <v>NA</v>
      </c>
      <c r="AI134" s="197" t="str">
        <f t="shared" si="29"/>
        <v>NA</v>
      </c>
      <c r="AJ134" s="197" t="str">
        <f t="shared" si="29"/>
        <v>NA</v>
      </c>
      <c r="AK134" s="197" t="str">
        <f t="shared" si="29"/>
        <v>NA</v>
      </c>
      <c r="AL134" s="197" t="str">
        <f t="shared" si="29"/>
        <v>NA</v>
      </c>
      <c r="AM134" s="197" t="str">
        <f t="shared" si="29"/>
        <v>NA</v>
      </c>
      <c r="AN134" s="197" t="str">
        <f t="shared" si="29"/>
        <v>NA</v>
      </c>
      <c r="AO134" s="197" t="str">
        <f t="shared" si="29"/>
        <v>NA</v>
      </c>
      <c r="AP134" s="197" t="str">
        <f t="shared" si="29"/>
        <v>NA</v>
      </c>
      <c r="AQ134" s="197" t="str">
        <f t="shared" si="29"/>
        <v>NA</v>
      </c>
      <c r="AR134" s="197" t="str">
        <f t="shared" si="29"/>
        <v>NA</v>
      </c>
      <c r="AS134" s="197" t="str">
        <f t="shared" si="30"/>
        <v>NA</v>
      </c>
      <c r="AT134" s="197" t="str">
        <f t="shared" si="30"/>
        <v>NA</v>
      </c>
      <c r="AU134" s="197">
        <f t="shared" si="30"/>
        <v>360</v>
      </c>
      <c r="AV134" s="197">
        <f t="shared" si="30"/>
        <v>348</v>
      </c>
      <c r="AW134" s="197">
        <f t="shared" si="30"/>
        <v>351</v>
      </c>
      <c r="AX134" s="197" t="str">
        <f t="shared" si="30"/>
        <v>NA</v>
      </c>
      <c r="AY134" s="197" t="str">
        <f t="shared" si="30"/>
        <v>NA</v>
      </c>
      <c r="AZ134" s="197">
        <f t="shared" si="23"/>
        <v>391</v>
      </c>
      <c r="BA134" s="197">
        <f t="shared" si="23"/>
        <v>401</v>
      </c>
    </row>
    <row r="135" spans="1:53" ht="15" customHeight="1" x14ac:dyDescent="0.25">
      <c r="A135" s="54" t="s">
        <v>355</v>
      </c>
      <c r="B135" s="82" t="s">
        <v>947</v>
      </c>
      <c r="C135" s="81" t="s">
        <v>1129</v>
      </c>
      <c r="H135" s="115">
        <v>56050</v>
      </c>
      <c r="I135" s="115">
        <v>62505</v>
      </c>
      <c r="J135" s="115">
        <v>67303</v>
      </c>
      <c r="K135" s="115">
        <v>78786</v>
      </c>
      <c r="L135" s="115">
        <v>87702</v>
      </c>
      <c r="M135" s="115">
        <v>90109</v>
      </c>
      <c r="N135" s="115">
        <v>90297</v>
      </c>
      <c r="O135" s="115">
        <v>82024</v>
      </c>
      <c r="P135" s="115">
        <v>78367</v>
      </c>
      <c r="Q135" s="115">
        <v>75451</v>
      </c>
      <c r="R135" s="115">
        <v>83717</v>
      </c>
      <c r="S135" s="115">
        <v>88081</v>
      </c>
      <c r="T135" s="193">
        <v>93101</v>
      </c>
      <c r="U135" s="194">
        <v>97648</v>
      </c>
      <c r="V135" s="195">
        <v>89169</v>
      </c>
      <c r="W135" s="195">
        <v>71536</v>
      </c>
      <c r="X135" s="195">
        <v>80281</v>
      </c>
      <c r="Y135" s="195"/>
      <c r="Z135" s="195"/>
      <c r="AA135" s="207">
        <v>110456</v>
      </c>
      <c r="AB135" s="207">
        <v>122388</v>
      </c>
      <c r="AC135" s="197" t="str">
        <f t="shared" si="29"/>
        <v>NA</v>
      </c>
      <c r="AD135" s="197" t="str">
        <f t="shared" si="29"/>
        <v>NA</v>
      </c>
      <c r="AE135" s="197" t="str">
        <f t="shared" si="29"/>
        <v>NA</v>
      </c>
      <c r="AF135" s="197" t="str">
        <f t="shared" si="29"/>
        <v>NA</v>
      </c>
      <c r="AG135" s="197">
        <f t="shared" si="29"/>
        <v>244</v>
      </c>
      <c r="AH135" s="197">
        <f t="shared" si="29"/>
        <v>255</v>
      </c>
      <c r="AI135" s="197">
        <f t="shared" si="29"/>
        <v>274</v>
      </c>
      <c r="AJ135" s="197">
        <f t="shared" si="29"/>
        <v>280</v>
      </c>
      <c r="AK135" s="197">
        <f t="shared" si="29"/>
        <v>288</v>
      </c>
      <c r="AL135" s="197">
        <f t="shared" si="29"/>
        <v>298</v>
      </c>
      <c r="AM135" s="197">
        <f t="shared" si="29"/>
        <v>318</v>
      </c>
      <c r="AN135" s="197">
        <f t="shared" si="29"/>
        <v>333</v>
      </c>
      <c r="AO135" s="197">
        <f t="shared" si="29"/>
        <v>332</v>
      </c>
      <c r="AP135" s="197">
        <f t="shared" si="29"/>
        <v>342</v>
      </c>
      <c r="AQ135" s="197">
        <f t="shared" si="29"/>
        <v>349</v>
      </c>
      <c r="AR135" s="197">
        <f t="shared" si="29"/>
        <v>354</v>
      </c>
      <c r="AS135" s="197">
        <f t="shared" si="30"/>
        <v>362</v>
      </c>
      <c r="AT135" s="197">
        <f t="shared" si="30"/>
        <v>374</v>
      </c>
      <c r="AU135" s="197">
        <f t="shared" si="30"/>
        <v>406</v>
      </c>
      <c r="AV135" s="197">
        <f t="shared" si="30"/>
        <v>391</v>
      </c>
      <c r="AW135" s="197">
        <f t="shared" si="30"/>
        <v>386</v>
      </c>
      <c r="AX135" s="197" t="str">
        <f t="shared" si="30"/>
        <v>NA</v>
      </c>
      <c r="AY135" s="197" t="str">
        <f t="shared" si="30"/>
        <v>NA</v>
      </c>
      <c r="AZ135" s="197">
        <f t="shared" si="23"/>
        <v>398</v>
      </c>
      <c r="BA135" s="197">
        <f t="shared" si="23"/>
        <v>409</v>
      </c>
    </row>
    <row r="136" spans="1:53" ht="15" customHeight="1" x14ac:dyDescent="0.25">
      <c r="A136" s="54" t="s">
        <v>675</v>
      </c>
      <c r="B136" s="82" t="s">
        <v>910</v>
      </c>
      <c r="C136" s="81" t="s">
        <v>1129</v>
      </c>
      <c r="N136" s="115">
        <v>21194</v>
      </c>
      <c r="O136" s="115">
        <v>23915</v>
      </c>
      <c r="P136" s="115">
        <v>25518</v>
      </c>
      <c r="Q136" s="115">
        <v>25401</v>
      </c>
      <c r="R136" s="115">
        <v>29851</v>
      </c>
      <c r="S136" s="115">
        <v>33531</v>
      </c>
      <c r="T136" s="193">
        <v>42750</v>
      </c>
      <c r="U136" s="194">
        <v>54729</v>
      </c>
      <c r="V136" s="195">
        <v>64793</v>
      </c>
      <c r="W136" s="195">
        <v>61099</v>
      </c>
      <c r="X136" s="195">
        <v>74147</v>
      </c>
      <c r="Y136" s="195"/>
      <c r="Z136" s="195"/>
      <c r="AA136" s="207">
        <v>110282</v>
      </c>
      <c r="AB136" s="207">
        <v>120464</v>
      </c>
      <c r="AC136" s="197" t="str">
        <f t="shared" si="29"/>
        <v>NA</v>
      </c>
      <c r="AD136" s="197" t="str">
        <f t="shared" si="29"/>
        <v>NA</v>
      </c>
      <c r="AE136" s="197" t="str">
        <f t="shared" si="29"/>
        <v>NA</v>
      </c>
      <c r="AF136" s="197" t="str">
        <f t="shared" si="29"/>
        <v>NA</v>
      </c>
      <c r="AG136" s="197" t="str">
        <f t="shared" si="29"/>
        <v>NA</v>
      </c>
      <c r="AH136" s="197" t="str">
        <f t="shared" si="29"/>
        <v>NA</v>
      </c>
      <c r="AI136" s="197" t="str">
        <f t="shared" si="29"/>
        <v>NA</v>
      </c>
      <c r="AJ136" s="197" t="str">
        <f t="shared" si="29"/>
        <v>NA</v>
      </c>
      <c r="AK136" s="197" t="str">
        <f t="shared" si="29"/>
        <v>NA</v>
      </c>
      <c r="AL136" s="197" t="str">
        <f t="shared" si="29"/>
        <v>NA</v>
      </c>
      <c r="AM136" s="197">
        <f t="shared" si="29"/>
        <v>553</v>
      </c>
      <c r="AN136" s="197">
        <f t="shared" si="29"/>
        <v>552</v>
      </c>
      <c r="AO136" s="197">
        <f t="shared" si="29"/>
        <v>556</v>
      </c>
      <c r="AP136" s="197">
        <f t="shared" si="29"/>
        <v>581</v>
      </c>
      <c r="AQ136" s="197">
        <f t="shared" si="29"/>
        <v>573</v>
      </c>
      <c r="AR136" s="197">
        <f t="shared" si="29"/>
        <v>572</v>
      </c>
      <c r="AS136" s="197">
        <f t="shared" si="30"/>
        <v>537</v>
      </c>
      <c r="AT136" s="197">
        <f t="shared" si="30"/>
        <v>517</v>
      </c>
      <c r="AU136" s="197">
        <f t="shared" si="30"/>
        <v>502</v>
      </c>
      <c r="AV136" s="197">
        <f t="shared" si="30"/>
        <v>430</v>
      </c>
      <c r="AW136" s="197">
        <f t="shared" si="30"/>
        <v>404</v>
      </c>
      <c r="AX136" s="197" t="str">
        <f t="shared" si="30"/>
        <v>NA</v>
      </c>
      <c r="AY136" s="197" t="str">
        <f t="shared" si="30"/>
        <v>NA</v>
      </c>
      <c r="AZ136" s="197">
        <f t="shared" si="23"/>
        <v>399</v>
      </c>
      <c r="BA136" s="197">
        <f t="shared" si="23"/>
        <v>410</v>
      </c>
    </row>
    <row r="137" spans="1:53" ht="15" customHeight="1" x14ac:dyDescent="0.25">
      <c r="A137" s="54" t="s">
        <v>1033</v>
      </c>
      <c r="B137" s="82" t="s">
        <v>910</v>
      </c>
      <c r="C137" s="81" t="s">
        <v>1129</v>
      </c>
      <c r="N137" s="115">
        <v>97560</v>
      </c>
      <c r="O137" s="115">
        <f>((Q137-N137)/3)+N137</f>
        <v>94784</v>
      </c>
      <c r="P137" s="115">
        <f>((Q137-N137)/3)+O137</f>
        <v>92008</v>
      </c>
      <c r="Q137" s="115">
        <v>89232</v>
      </c>
      <c r="R137" s="115">
        <v>95627</v>
      </c>
      <c r="S137" s="115">
        <v>100369</v>
      </c>
      <c r="T137" s="193">
        <v>110764</v>
      </c>
      <c r="U137" s="194">
        <v>127735</v>
      </c>
      <c r="V137" s="195">
        <v>120823</v>
      </c>
      <c r="W137" s="195">
        <v>86009</v>
      </c>
      <c r="X137" s="195">
        <v>88509</v>
      </c>
      <c r="Y137" s="195"/>
      <c r="Z137" s="195"/>
      <c r="AA137" s="207">
        <v>107816</v>
      </c>
      <c r="AB137" s="207">
        <v>120371</v>
      </c>
      <c r="AC137" s="197" t="str">
        <f t="shared" si="29"/>
        <v>NA</v>
      </c>
      <c r="AD137" s="197" t="str">
        <f t="shared" si="29"/>
        <v>NA</v>
      </c>
      <c r="AE137" s="197" t="str">
        <f t="shared" si="29"/>
        <v>NA</v>
      </c>
      <c r="AF137" s="197" t="str">
        <f t="shared" si="29"/>
        <v>NA</v>
      </c>
      <c r="AG137" s="197" t="str">
        <f t="shared" si="29"/>
        <v>NA</v>
      </c>
      <c r="AH137" s="197" t="str">
        <f t="shared" si="29"/>
        <v>NA</v>
      </c>
      <c r="AI137" s="197" t="str">
        <f t="shared" si="29"/>
        <v>NA</v>
      </c>
      <c r="AJ137" s="197" t="str">
        <f t="shared" si="29"/>
        <v>NA</v>
      </c>
      <c r="AK137" s="197" t="str">
        <f t="shared" si="29"/>
        <v>NA</v>
      </c>
      <c r="AL137" s="197" t="str">
        <f t="shared" si="29"/>
        <v>NA</v>
      </c>
      <c r="AM137" s="197">
        <f t="shared" si="29"/>
        <v>309</v>
      </c>
      <c r="AN137" s="197">
        <f t="shared" si="29"/>
        <v>307</v>
      </c>
      <c r="AO137" s="197">
        <f t="shared" si="29"/>
        <v>304</v>
      </c>
      <c r="AP137" s="197">
        <f t="shared" si="29"/>
        <v>317</v>
      </c>
      <c r="AQ137" s="197">
        <f t="shared" si="29"/>
        <v>324</v>
      </c>
      <c r="AR137" s="197">
        <f t="shared" si="29"/>
        <v>332</v>
      </c>
      <c r="AS137" s="197">
        <f t="shared" si="30"/>
        <v>330</v>
      </c>
      <c r="AT137" s="197">
        <f t="shared" si="30"/>
        <v>328</v>
      </c>
      <c r="AU137" s="197">
        <f t="shared" si="30"/>
        <v>343</v>
      </c>
      <c r="AV137" s="197">
        <f t="shared" si="30"/>
        <v>352</v>
      </c>
      <c r="AW137" s="197">
        <f t="shared" si="30"/>
        <v>370</v>
      </c>
      <c r="AX137" s="197" t="str">
        <f t="shared" si="30"/>
        <v>NA</v>
      </c>
      <c r="AY137" s="197" t="str">
        <f t="shared" si="30"/>
        <v>NA</v>
      </c>
      <c r="AZ137" s="197">
        <f t="shared" si="23"/>
        <v>404</v>
      </c>
      <c r="BA137" s="197">
        <f t="shared" si="23"/>
        <v>411</v>
      </c>
    </row>
    <row r="138" spans="1:53" ht="15" customHeight="1" x14ac:dyDescent="0.25">
      <c r="A138" s="210" t="s">
        <v>2206</v>
      </c>
      <c r="B138" s="210" t="s">
        <v>938</v>
      </c>
      <c r="C138" s="210" t="s">
        <v>1129</v>
      </c>
      <c r="T138" s="193"/>
      <c r="U138" s="193"/>
      <c r="V138" s="198"/>
      <c r="W138" s="198"/>
      <c r="X138" s="198"/>
      <c r="Y138" s="198"/>
      <c r="Z138" s="198"/>
      <c r="AA138" s="208">
        <v>107889</v>
      </c>
      <c r="AB138" s="208">
        <v>117483</v>
      </c>
      <c r="AC138" s="200"/>
      <c r="AD138" s="200"/>
      <c r="AE138" s="200"/>
      <c r="AF138" s="200"/>
      <c r="AG138" s="200"/>
      <c r="AH138" s="200"/>
      <c r="AI138" s="200"/>
      <c r="AJ138" s="200"/>
      <c r="AK138" s="200"/>
      <c r="AL138" s="200"/>
      <c r="AM138" s="200"/>
      <c r="AN138" s="200"/>
      <c r="AO138" s="200"/>
      <c r="AP138" s="200"/>
      <c r="AQ138" s="200"/>
      <c r="AR138" s="200"/>
      <c r="AS138" s="200"/>
      <c r="AT138" s="200"/>
      <c r="AU138" s="200"/>
      <c r="AV138" s="200"/>
      <c r="AW138" s="200"/>
      <c r="AX138" s="200"/>
      <c r="AY138" s="200"/>
      <c r="AZ138" s="197">
        <f t="shared" si="23"/>
        <v>403</v>
      </c>
      <c r="BA138" s="197">
        <f t="shared" si="23"/>
        <v>415</v>
      </c>
    </row>
    <row r="139" spans="1:53" ht="15" customHeight="1" x14ac:dyDescent="0.25">
      <c r="A139" s="54" t="s">
        <v>1050</v>
      </c>
      <c r="B139" s="82" t="s">
        <v>941</v>
      </c>
      <c r="C139" s="81" t="s">
        <v>1129</v>
      </c>
      <c r="N139" s="115">
        <v>62782</v>
      </c>
      <c r="O139" s="115">
        <v>57866</v>
      </c>
      <c r="P139" s="115">
        <v>57368</v>
      </c>
      <c r="Q139" s="115">
        <v>59388</v>
      </c>
      <c r="R139" s="115">
        <v>64492</v>
      </c>
      <c r="S139" s="115">
        <v>68240</v>
      </c>
      <c r="T139" s="193">
        <v>85219</v>
      </c>
      <c r="U139" s="194">
        <v>98676</v>
      </c>
      <c r="V139" s="195">
        <v>99303</v>
      </c>
      <c r="W139" s="195">
        <v>80885</v>
      </c>
      <c r="X139" s="195">
        <v>87179</v>
      </c>
      <c r="Y139" s="195"/>
      <c r="Z139" s="195"/>
      <c r="AA139" s="207">
        <v>105005</v>
      </c>
      <c r="AB139" s="207">
        <v>116937</v>
      </c>
      <c r="AC139" s="197" t="str">
        <f t="shared" ref="AC139:AR150" si="31">IF(D139&gt;0,RANK(D139,D$22:D$1170),"NA")</f>
        <v>NA</v>
      </c>
      <c r="AD139" s="197" t="str">
        <f t="shared" si="31"/>
        <v>NA</v>
      </c>
      <c r="AE139" s="197" t="str">
        <f t="shared" si="31"/>
        <v>NA</v>
      </c>
      <c r="AF139" s="197" t="str">
        <f t="shared" si="31"/>
        <v>NA</v>
      </c>
      <c r="AG139" s="197" t="str">
        <f t="shared" si="31"/>
        <v>NA</v>
      </c>
      <c r="AH139" s="197" t="str">
        <f t="shared" si="31"/>
        <v>NA</v>
      </c>
      <c r="AI139" s="197" t="str">
        <f t="shared" si="31"/>
        <v>NA</v>
      </c>
      <c r="AJ139" s="197" t="str">
        <f t="shared" si="31"/>
        <v>NA</v>
      </c>
      <c r="AK139" s="197" t="str">
        <f t="shared" si="31"/>
        <v>NA</v>
      </c>
      <c r="AL139" s="197" t="str">
        <f t="shared" si="31"/>
        <v>NA</v>
      </c>
      <c r="AM139" s="197">
        <f t="shared" si="31"/>
        <v>378</v>
      </c>
      <c r="AN139" s="197">
        <f t="shared" si="31"/>
        <v>392</v>
      </c>
      <c r="AO139" s="197">
        <f t="shared" si="31"/>
        <v>380</v>
      </c>
      <c r="AP139" s="197">
        <f t="shared" si="31"/>
        <v>377</v>
      </c>
      <c r="AQ139" s="197">
        <f t="shared" si="31"/>
        <v>388</v>
      </c>
      <c r="AR139" s="197">
        <f t="shared" si="31"/>
        <v>396</v>
      </c>
      <c r="AS139" s="197">
        <f t="shared" ref="AS139:AY150" si="32">IF(T139&gt;0,RANK(T139,T$22:T$1170),"NA")</f>
        <v>375</v>
      </c>
      <c r="AT139" s="197">
        <f t="shared" si="32"/>
        <v>373</v>
      </c>
      <c r="AU139" s="197">
        <f t="shared" si="32"/>
        <v>385</v>
      </c>
      <c r="AV139" s="197">
        <f t="shared" si="32"/>
        <v>366</v>
      </c>
      <c r="AW139" s="197">
        <f t="shared" si="32"/>
        <v>373</v>
      </c>
      <c r="AX139" s="197" t="str">
        <f t="shared" si="32"/>
        <v>NA</v>
      </c>
      <c r="AY139" s="197" t="str">
        <f t="shared" si="32"/>
        <v>NA</v>
      </c>
      <c r="AZ139" s="197">
        <f t="shared" si="23"/>
        <v>412</v>
      </c>
      <c r="BA139" s="197">
        <f t="shared" si="23"/>
        <v>416</v>
      </c>
    </row>
    <row r="140" spans="1:53" ht="15" customHeight="1" x14ac:dyDescent="0.25">
      <c r="A140" s="54" t="s">
        <v>509</v>
      </c>
      <c r="B140" s="82" t="s">
        <v>922</v>
      </c>
      <c r="C140" s="81" t="s">
        <v>1129</v>
      </c>
      <c r="H140" s="115">
        <v>18561</v>
      </c>
      <c r="I140" s="115">
        <v>22164</v>
      </c>
      <c r="J140" s="115">
        <v>25300</v>
      </c>
      <c r="K140" s="115">
        <v>29757</v>
      </c>
      <c r="L140" s="115">
        <v>35163</v>
      </c>
      <c r="M140" s="115">
        <v>38243</v>
      </c>
      <c r="N140" s="115">
        <v>43860</v>
      </c>
      <c r="O140" s="115">
        <v>43443</v>
      </c>
      <c r="P140" s="115">
        <v>41836</v>
      </c>
      <c r="Q140" s="115">
        <v>47042</v>
      </c>
      <c r="R140" s="115">
        <v>52096</v>
      </c>
      <c r="S140" s="115">
        <v>66274</v>
      </c>
      <c r="T140" s="193">
        <v>74341</v>
      </c>
      <c r="U140" s="194">
        <v>86801</v>
      </c>
      <c r="V140" s="195">
        <v>85908</v>
      </c>
      <c r="W140" s="195">
        <v>73245</v>
      </c>
      <c r="X140" s="195">
        <v>79186</v>
      </c>
      <c r="Y140" s="195"/>
      <c r="Z140" s="195"/>
      <c r="AA140" s="207">
        <v>105332</v>
      </c>
      <c r="AB140" s="207">
        <v>115078</v>
      </c>
      <c r="AC140" s="197" t="str">
        <f t="shared" si="31"/>
        <v>NA</v>
      </c>
      <c r="AD140" s="197" t="str">
        <f t="shared" si="31"/>
        <v>NA</v>
      </c>
      <c r="AE140" s="197" t="str">
        <f t="shared" si="31"/>
        <v>NA</v>
      </c>
      <c r="AF140" s="197" t="str">
        <f t="shared" si="31"/>
        <v>NA</v>
      </c>
      <c r="AG140" s="197">
        <f t="shared" si="31"/>
        <v>383</v>
      </c>
      <c r="AH140" s="197">
        <f t="shared" si="31"/>
        <v>400</v>
      </c>
      <c r="AI140" s="197">
        <f t="shared" si="31"/>
        <v>405</v>
      </c>
      <c r="AJ140" s="197">
        <f t="shared" si="31"/>
        <v>403</v>
      </c>
      <c r="AK140" s="197">
        <f t="shared" si="31"/>
        <v>414</v>
      </c>
      <c r="AL140" s="197">
        <f t="shared" si="31"/>
        <v>423</v>
      </c>
      <c r="AM140" s="197">
        <f t="shared" si="31"/>
        <v>447</v>
      </c>
      <c r="AN140" s="197">
        <f t="shared" si="31"/>
        <v>441</v>
      </c>
      <c r="AO140" s="197">
        <f t="shared" si="31"/>
        <v>452</v>
      </c>
      <c r="AP140" s="197">
        <f t="shared" si="31"/>
        <v>433</v>
      </c>
      <c r="AQ140" s="197">
        <f t="shared" si="31"/>
        <v>435</v>
      </c>
      <c r="AR140" s="197">
        <f t="shared" si="31"/>
        <v>399</v>
      </c>
      <c r="AS140" s="197">
        <f t="shared" si="32"/>
        <v>407</v>
      </c>
      <c r="AT140" s="197">
        <f t="shared" si="32"/>
        <v>402</v>
      </c>
      <c r="AU140" s="197">
        <f t="shared" si="32"/>
        <v>416</v>
      </c>
      <c r="AV140" s="197">
        <f t="shared" si="32"/>
        <v>382</v>
      </c>
      <c r="AW140" s="197">
        <f t="shared" si="32"/>
        <v>391</v>
      </c>
      <c r="AX140" s="197" t="str">
        <f t="shared" si="32"/>
        <v>NA</v>
      </c>
      <c r="AY140" s="197" t="str">
        <f t="shared" si="32"/>
        <v>NA</v>
      </c>
      <c r="AZ140" s="197">
        <f t="shared" si="23"/>
        <v>411</v>
      </c>
      <c r="BA140" s="197">
        <f t="shared" si="23"/>
        <v>418</v>
      </c>
    </row>
    <row r="141" spans="1:53" ht="15" customHeight="1" x14ac:dyDescent="0.25">
      <c r="A141" s="54" t="s">
        <v>340</v>
      </c>
      <c r="B141" s="82" t="s">
        <v>923</v>
      </c>
      <c r="C141" s="81" t="s">
        <v>1129</v>
      </c>
      <c r="O141" s="115">
        <v>55678</v>
      </c>
      <c r="P141" s="115">
        <v>54761</v>
      </c>
      <c r="Q141" s="115">
        <v>55738</v>
      </c>
      <c r="R141" s="115">
        <v>64946</v>
      </c>
      <c r="S141" s="115">
        <v>72232</v>
      </c>
      <c r="T141" s="193">
        <v>76973</v>
      </c>
      <c r="U141" s="194">
        <v>89581</v>
      </c>
      <c r="V141" s="195">
        <v>80926</v>
      </c>
      <c r="W141" s="195">
        <v>68182</v>
      </c>
      <c r="X141" s="195">
        <v>75234</v>
      </c>
      <c r="Y141" s="195"/>
      <c r="Z141" s="195"/>
      <c r="AA141" s="207">
        <v>99635</v>
      </c>
      <c r="AB141" s="207">
        <v>113428</v>
      </c>
      <c r="AC141" s="197" t="str">
        <f t="shared" si="31"/>
        <v>NA</v>
      </c>
      <c r="AD141" s="197" t="str">
        <f t="shared" si="31"/>
        <v>NA</v>
      </c>
      <c r="AE141" s="197" t="str">
        <f t="shared" si="31"/>
        <v>NA</v>
      </c>
      <c r="AF141" s="197" t="str">
        <f t="shared" si="31"/>
        <v>NA</v>
      </c>
      <c r="AG141" s="197" t="str">
        <f t="shared" si="31"/>
        <v>NA</v>
      </c>
      <c r="AH141" s="197" t="str">
        <f t="shared" si="31"/>
        <v>NA</v>
      </c>
      <c r="AI141" s="197" t="str">
        <f t="shared" si="31"/>
        <v>NA</v>
      </c>
      <c r="AJ141" s="197" t="str">
        <f t="shared" si="31"/>
        <v>NA</v>
      </c>
      <c r="AK141" s="197" t="str">
        <f t="shared" si="31"/>
        <v>NA</v>
      </c>
      <c r="AL141" s="197" t="str">
        <f t="shared" si="31"/>
        <v>NA</v>
      </c>
      <c r="AM141" s="197" t="str">
        <f t="shared" si="31"/>
        <v>NA</v>
      </c>
      <c r="AN141" s="197">
        <f t="shared" si="31"/>
        <v>398</v>
      </c>
      <c r="AO141" s="197">
        <f t="shared" si="31"/>
        <v>392</v>
      </c>
      <c r="AP141" s="197">
        <f t="shared" si="31"/>
        <v>392</v>
      </c>
      <c r="AQ141" s="197">
        <f t="shared" si="31"/>
        <v>387</v>
      </c>
      <c r="AR141" s="197">
        <f t="shared" si="31"/>
        <v>386</v>
      </c>
      <c r="AS141" s="197">
        <f t="shared" si="32"/>
        <v>398</v>
      </c>
      <c r="AT141" s="197">
        <f t="shared" si="32"/>
        <v>394</v>
      </c>
      <c r="AU141" s="197">
        <f t="shared" si="32"/>
        <v>433</v>
      </c>
      <c r="AV141" s="197">
        <f t="shared" si="32"/>
        <v>405</v>
      </c>
      <c r="AW141" s="197">
        <f t="shared" si="32"/>
        <v>400</v>
      </c>
      <c r="AX141" s="197" t="str">
        <f t="shared" si="32"/>
        <v>NA</v>
      </c>
      <c r="AY141" s="197" t="str">
        <f t="shared" si="32"/>
        <v>NA</v>
      </c>
      <c r="AZ141" s="197">
        <f t="shared" si="23"/>
        <v>420</v>
      </c>
      <c r="BA141" s="197">
        <f t="shared" si="23"/>
        <v>422</v>
      </c>
    </row>
    <row r="142" spans="1:53" ht="15" customHeight="1" x14ac:dyDescent="0.25">
      <c r="A142" s="54" t="s">
        <v>636</v>
      </c>
      <c r="B142" s="82" t="s">
        <v>922</v>
      </c>
      <c r="C142" s="81" t="s">
        <v>1129</v>
      </c>
      <c r="H142" s="115">
        <v>54093</v>
      </c>
      <c r="I142" s="115">
        <v>59629</v>
      </c>
      <c r="J142" s="70">
        <f>((L142-I142)/3)+I142</f>
        <v>61983.333333333336</v>
      </c>
      <c r="K142" s="70">
        <f>((L142-I142)/3)+J142</f>
        <v>64337.666666666672</v>
      </c>
      <c r="L142" s="115">
        <v>66692</v>
      </c>
      <c r="M142" s="115">
        <v>74733</v>
      </c>
      <c r="N142" s="115">
        <v>81806</v>
      </c>
      <c r="O142" s="115">
        <v>91555</v>
      </c>
      <c r="P142" s="115">
        <v>86611</v>
      </c>
      <c r="Q142" s="115">
        <v>90430</v>
      </c>
      <c r="R142" s="115">
        <v>95232</v>
      </c>
      <c r="S142" s="115">
        <v>100850</v>
      </c>
      <c r="T142" s="193">
        <v>108409</v>
      </c>
      <c r="U142" s="194">
        <v>121931</v>
      </c>
      <c r="V142" s="195">
        <v>105435</v>
      </c>
      <c r="W142" s="195">
        <v>77340</v>
      </c>
      <c r="X142" s="195">
        <v>78582</v>
      </c>
      <c r="Y142" s="195"/>
      <c r="Z142" s="195"/>
      <c r="AA142" s="207">
        <v>97739</v>
      </c>
      <c r="AB142" s="207">
        <v>112967</v>
      </c>
      <c r="AC142" s="197" t="str">
        <f t="shared" si="31"/>
        <v>NA</v>
      </c>
      <c r="AD142" s="197" t="str">
        <f t="shared" si="31"/>
        <v>NA</v>
      </c>
      <c r="AE142" s="197" t="str">
        <f t="shared" si="31"/>
        <v>NA</v>
      </c>
      <c r="AF142" s="197" t="str">
        <f t="shared" si="31"/>
        <v>NA</v>
      </c>
      <c r="AG142" s="197">
        <f t="shared" si="31"/>
        <v>251</v>
      </c>
      <c r="AH142" s="197">
        <f t="shared" si="31"/>
        <v>266</v>
      </c>
      <c r="AI142" s="197">
        <f t="shared" si="31"/>
        <v>288</v>
      </c>
      <c r="AJ142" s="197">
        <f t="shared" si="31"/>
        <v>302</v>
      </c>
      <c r="AK142" s="197">
        <f t="shared" si="31"/>
        <v>324</v>
      </c>
      <c r="AL142" s="197">
        <f t="shared" si="31"/>
        <v>329</v>
      </c>
      <c r="AM142" s="197">
        <f t="shared" si="31"/>
        <v>339</v>
      </c>
      <c r="AN142" s="197">
        <f t="shared" si="31"/>
        <v>313</v>
      </c>
      <c r="AO142" s="197">
        <f t="shared" si="31"/>
        <v>316</v>
      </c>
      <c r="AP142" s="197">
        <f t="shared" si="31"/>
        <v>314</v>
      </c>
      <c r="AQ142" s="197">
        <f t="shared" si="31"/>
        <v>325</v>
      </c>
      <c r="AR142" s="197">
        <f t="shared" si="31"/>
        <v>330</v>
      </c>
      <c r="AS142" s="197">
        <f t="shared" si="32"/>
        <v>336</v>
      </c>
      <c r="AT142" s="197">
        <f t="shared" si="32"/>
        <v>337</v>
      </c>
      <c r="AU142" s="197">
        <f t="shared" si="32"/>
        <v>371</v>
      </c>
      <c r="AV142" s="197">
        <f t="shared" si="32"/>
        <v>374</v>
      </c>
      <c r="AW142" s="197">
        <f t="shared" si="32"/>
        <v>393</v>
      </c>
      <c r="AX142" s="197" t="str">
        <f t="shared" si="32"/>
        <v>NA</v>
      </c>
      <c r="AY142" s="197" t="str">
        <f t="shared" si="32"/>
        <v>NA</v>
      </c>
      <c r="AZ142" s="197">
        <f t="shared" si="23"/>
        <v>423</v>
      </c>
      <c r="BA142" s="197">
        <f t="shared" si="23"/>
        <v>425</v>
      </c>
    </row>
    <row r="143" spans="1:53" s="212" customFormat="1" ht="15" customHeight="1" x14ac:dyDescent="0.25">
      <c r="A143" s="54" t="s">
        <v>674</v>
      </c>
      <c r="B143" s="82" t="s">
        <v>935</v>
      </c>
      <c r="C143" s="81" t="s">
        <v>1129</v>
      </c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>
        <v>38905</v>
      </c>
      <c r="O143" s="115">
        <v>34811</v>
      </c>
      <c r="P143" s="115">
        <v>27897</v>
      </c>
      <c r="Q143" s="115">
        <v>35915</v>
      </c>
      <c r="R143" s="115">
        <v>42095</v>
      </c>
      <c r="S143" s="115">
        <v>46438</v>
      </c>
      <c r="T143" s="193">
        <v>52499</v>
      </c>
      <c r="U143" s="194">
        <v>59944</v>
      </c>
      <c r="V143" s="195">
        <v>62346</v>
      </c>
      <c r="W143" s="195">
        <v>53822</v>
      </c>
      <c r="X143" s="195">
        <v>63856</v>
      </c>
      <c r="Y143" s="195"/>
      <c r="Z143" s="195"/>
      <c r="AA143" s="207">
        <v>91686</v>
      </c>
      <c r="AB143" s="207">
        <v>107925</v>
      </c>
      <c r="AC143" s="197" t="str">
        <f t="shared" si="31"/>
        <v>NA</v>
      </c>
      <c r="AD143" s="197" t="str">
        <f t="shared" si="31"/>
        <v>NA</v>
      </c>
      <c r="AE143" s="197" t="str">
        <f t="shared" si="31"/>
        <v>NA</v>
      </c>
      <c r="AF143" s="197" t="str">
        <f t="shared" si="31"/>
        <v>NA</v>
      </c>
      <c r="AG143" s="197" t="str">
        <f t="shared" si="31"/>
        <v>NA</v>
      </c>
      <c r="AH143" s="197" t="str">
        <f t="shared" si="31"/>
        <v>NA</v>
      </c>
      <c r="AI143" s="197" t="str">
        <f t="shared" si="31"/>
        <v>NA</v>
      </c>
      <c r="AJ143" s="197" t="str">
        <f t="shared" si="31"/>
        <v>NA</v>
      </c>
      <c r="AK143" s="197" t="str">
        <f t="shared" si="31"/>
        <v>NA</v>
      </c>
      <c r="AL143" s="197" t="str">
        <f t="shared" si="31"/>
        <v>NA</v>
      </c>
      <c r="AM143" s="197">
        <f t="shared" si="31"/>
        <v>473</v>
      </c>
      <c r="AN143" s="197">
        <f t="shared" si="31"/>
        <v>490</v>
      </c>
      <c r="AO143" s="197">
        <f t="shared" si="31"/>
        <v>541</v>
      </c>
      <c r="AP143" s="197">
        <f t="shared" si="31"/>
        <v>499</v>
      </c>
      <c r="AQ143" s="197">
        <f t="shared" si="31"/>
        <v>494</v>
      </c>
      <c r="AR143" s="197">
        <f t="shared" si="31"/>
        <v>492</v>
      </c>
      <c r="AS143" s="197">
        <f t="shared" si="32"/>
        <v>489</v>
      </c>
      <c r="AT143" s="197">
        <f t="shared" si="32"/>
        <v>497</v>
      </c>
      <c r="AU143" s="197">
        <f t="shared" si="32"/>
        <v>510</v>
      </c>
      <c r="AV143" s="197">
        <f t="shared" si="32"/>
        <v>465</v>
      </c>
      <c r="AW143" s="197">
        <f t="shared" si="32"/>
        <v>448</v>
      </c>
      <c r="AX143" s="197" t="str">
        <f t="shared" si="32"/>
        <v>NA</v>
      </c>
      <c r="AY143" s="197" t="str">
        <f t="shared" si="32"/>
        <v>NA</v>
      </c>
      <c r="AZ143" s="197">
        <f t="shared" si="23"/>
        <v>437</v>
      </c>
      <c r="BA143" s="197">
        <f t="shared" si="23"/>
        <v>431</v>
      </c>
    </row>
    <row r="144" spans="1:53" ht="15" customHeight="1" x14ac:dyDescent="0.25">
      <c r="A144" s="54" t="s">
        <v>483</v>
      </c>
      <c r="B144" s="82" t="s">
        <v>951</v>
      </c>
      <c r="C144" s="81" t="s">
        <v>1129</v>
      </c>
      <c r="R144" s="115">
        <v>53336</v>
      </c>
      <c r="S144" s="115">
        <v>59657</v>
      </c>
      <c r="U144" s="116">
        <v>87901</v>
      </c>
      <c r="V144" s="195">
        <v>85386</v>
      </c>
      <c r="W144" s="195">
        <v>68727</v>
      </c>
      <c r="X144" s="195">
        <v>71387</v>
      </c>
      <c r="Y144" s="195"/>
      <c r="Z144" s="195"/>
      <c r="AA144" s="207">
        <v>90637</v>
      </c>
      <c r="AB144" s="207">
        <v>106284</v>
      </c>
      <c r="AC144" s="197" t="str">
        <f t="shared" si="31"/>
        <v>NA</v>
      </c>
      <c r="AD144" s="197" t="str">
        <f t="shared" si="31"/>
        <v>NA</v>
      </c>
      <c r="AE144" s="197" t="str">
        <f t="shared" si="31"/>
        <v>NA</v>
      </c>
      <c r="AF144" s="197" t="str">
        <f t="shared" si="31"/>
        <v>NA</v>
      </c>
      <c r="AG144" s="197" t="str">
        <f t="shared" si="31"/>
        <v>NA</v>
      </c>
      <c r="AH144" s="197" t="str">
        <f t="shared" si="31"/>
        <v>NA</v>
      </c>
      <c r="AI144" s="197" t="str">
        <f t="shared" si="31"/>
        <v>NA</v>
      </c>
      <c r="AJ144" s="197" t="str">
        <f t="shared" si="31"/>
        <v>NA</v>
      </c>
      <c r="AK144" s="197" t="str">
        <f t="shared" si="31"/>
        <v>NA</v>
      </c>
      <c r="AL144" s="197" t="str">
        <f t="shared" si="31"/>
        <v>NA</v>
      </c>
      <c r="AM144" s="197" t="str">
        <f t="shared" si="31"/>
        <v>NA</v>
      </c>
      <c r="AN144" s="197" t="str">
        <f t="shared" si="31"/>
        <v>NA</v>
      </c>
      <c r="AO144" s="197" t="str">
        <f t="shared" si="31"/>
        <v>NA</v>
      </c>
      <c r="AP144" s="197" t="str">
        <f t="shared" si="31"/>
        <v>NA</v>
      </c>
      <c r="AQ144" s="197">
        <f t="shared" si="31"/>
        <v>427</v>
      </c>
      <c r="AR144" s="197">
        <f t="shared" si="31"/>
        <v>422</v>
      </c>
      <c r="AS144" s="197" t="str">
        <f t="shared" si="32"/>
        <v>NA</v>
      </c>
      <c r="AT144" s="197">
        <f t="shared" si="32"/>
        <v>400</v>
      </c>
      <c r="AU144" s="197">
        <f t="shared" si="32"/>
        <v>418</v>
      </c>
      <c r="AV144" s="197">
        <f t="shared" si="32"/>
        <v>400</v>
      </c>
      <c r="AW144" s="197">
        <f t="shared" si="32"/>
        <v>413</v>
      </c>
      <c r="AX144" s="197" t="str">
        <f t="shared" si="32"/>
        <v>NA</v>
      </c>
      <c r="AY144" s="197" t="str">
        <f t="shared" si="32"/>
        <v>NA</v>
      </c>
      <c r="AZ144" s="197">
        <f t="shared" si="23"/>
        <v>439</v>
      </c>
      <c r="BA144" s="197">
        <f t="shared" si="23"/>
        <v>434</v>
      </c>
    </row>
    <row r="145" spans="1:53" ht="15" customHeight="1" x14ac:dyDescent="0.25">
      <c r="A145" s="54" t="s">
        <v>661</v>
      </c>
      <c r="B145" s="82" t="s">
        <v>941</v>
      </c>
      <c r="C145" s="81" t="s">
        <v>1129</v>
      </c>
      <c r="H145" s="115">
        <v>21141</v>
      </c>
      <c r="I145" s="115">
        <v>23107</v>
      </c>
      <c r="J145" s="115">
        <v>25090</v>
      </c>
      <c r="K145" s="115">
        <v>29083</v>
      </c>
      <c r="L145" s="115">
        <v>35213</v>
      </c>
      <c r="M145" s="115">
        <v>40607</v>
      </c>
      <c r="N145" s="115">
        <v>43440</v>
      </c>
      <c r="O145" s="115">
        <v>47286</v>
      </c>
      <c r="P145" s="115">
        <v>51063</v>
      </c>
      <c r="Q145" s="115">
        <v>50662</v>
      </c>
      <c r="R145" s="115">
        <v>57920</v>
      </c>
      <c r="S145" s="115">
        <v>58713</v>
      </c>
      <c r="T145" s="193">
        <v>68864</v>
      </c>
      <c r="U145" s="194">
        <v>77212</v>
      </c>
      <c r="V145" s="195">
        <v>77093</v>
      </c>
      <c r="W145" s="195"/>
      <c r="X145" s="195"/>
      <c r="Y145" s="195"/>
      <c r="Z145" s="195"/>
      <c r="AA145" s="207">
        <v>93308</v>
      </c>
      <c r="AB145" s="207">
        <v>101098</v>
      </c>
      <c r="AC145" s="197" t="str">
        <f t="shared" si="31"/>
        <v>NA</v>
      </c>
      <c r="AD145" s="197" t="str">
        <f t="shared" si="31"/>
        <v>NA</v>
      </c>
      <c r="AE145" s="197" t="str">
        <f t="shared" si="31"/>
        <v>NA</v>
      </c>
      <c r="AF145" s="197" t="str">
        <f t="shared" si="31"/>
        <v>NA</v>
      </c>
      <c r="AG145" s="197">
        <f t="shared" si="31"/>
        <v>370</v>
      </c>
      <c r="AH145" s="197">
        <f t="shared" si="31"/>
        <v>395</v>
      </c>
      <c r="AI145" s="197">
        <f t="shared" si="31"/>
        <v>407</v>
      </c>
      <c r="AJ145" s="197">
        <f t="shared" si="31"/>
        <v>409</v>
      </c>
      <c r="AK145" s="197">
        <f t="shared" si="31"/>
        <v>413</v>
      </c>
      <c r="AL145" s="197">
        <f t="shared" si="31"/>
        <v>411</v>
      </c>
      <c r="AM145" s="197">
        <f t="shared" si="31"/>
        <v>450</v>
      </c>
      <c r="AN145" s="197">
        <f t="shared" si="31"/>
        <v>427</v>
      </c>
      <c r="AO145" s="197">
        <f t="shared" si="31"/>
        <v>411</v>
      </c>
      <c r="AP145" s="197">
        <f t="shared" si="31"/>
        <v>412</v>
      </c>
      <c r="AQ145" s="197">
        <f t="shared" si="31"/>
        <v>407</v>
      </c>
      <c r="AR145" s="197">
        <f t="shared" si="31"/>
        <v>428</v>
      </c>
      <c r="AS145" s="197">
        <f t="shared" si="32"/>
        <v>421</v>
      </c>
      <c r="AT145" s="197">
        <f t="shared" si="32"/>
        <v>435</v>
      </c>
      <c r="AU145" s="197">
        <f t="shared" si="32"/>
        <v>446</v>
      </c>
      <c r="AV145" s="197" t="str">
        <f t="shared" si="32"/>
        <v>NA</v>
      </c>
      <c r="AW145" s="197" t="str">
        <f t="shared" si="32"/>
        <v>NA</v>
      </c>
      <c r="AX145" s="197" t="str">
        <f t="shared" si="32"/>
        <v>NA</v>
      </c>
      <c r="AY145" s="197" t="str">
        <f t="shared" si="32"/>
        <v>NA</v>
      </c>
      <c r="AZ145" s="197">
        <f t="shared" si="23"/>
        <v>432</v>
      </c>
      <c r="BA145" s="197">
        <f t="shared" si="23"/>
        <v>441</v>
      </c>
    </row>
    <row r="146" spans="1:53" ht="15" customHeight="1" x14ac:dyDescent="0.25">
      <c r="A146" s="54" t="s">
        <v>1051</v>
      </c>
      <c r="B146" s="82" t="s">
        <v>941</v>
      </c>
      <c r="C146" s="81" t="s">
        <v>1129</v>
      </c>
      <c r="H146" s="115">
        <v>24013</v>
      </c>
      <c r="I146" s="115">
        <v>25914</v>
      </c>
      <c r="J146" s="115">
        <v>27080</v>
      </c>
      <c r="K146" s="115">
        <v>28831</v>
      </c>
      <c r="L146" s="115">
        <v>33581</v>
      </c>
      <c r="M146" s="115">
        <v>71743</v>
      </c>
      <c r="N146" s="115">
        <v>74271</v>
      </c>
      <c r="O146" s="115">
        <v>65785</v>
      </c>
      <c r="P146" s="115">
        <v>56436</v>
      </c>
      <c r="Q146" s="115">
        <v>53417</v>
      </c>
      <c r="R146" s="115">
        <v>56755</v>
      </c>
      <c r="S146" s="115">
        <v>58682</v>
      </c>
      <c r="T146" s="193">
        <v>82127</v>
      </c>
      <c r="U146" s="194">
        <v>95069</v>
      </c>
      <c r="V146" s="195">
        <v>85476</v>
      </c>
      <c r="W146" s="195">
        <v>69262</v>
      </c>
      <c r="X146" s="195">
        <v>76499</v>
      </c>
      <c r="Y146" s="195"/>
      <c r="Z146" s="195"/>
      <c r="AA146" s="207">
        <v>91663</v>
      </c>
      <c r="AB146" s="207">
        <v>100536</v>
      </c>
      <c r="AC146" s="197" t="str">
        <f t="shared" si="31"/>
        <v>NA</v>
      </c>
      <c r="AD146" s="197" t="str">
        <f t="shared" si="31"/>
        <v>NA</v>
      </c>
      <c r="AE146" s="197" t="str">
        <f t="shared" si="31"/>
        <v>NA</v>
      </c>
      <c r="AF146" s="197" t="str">
        <f t="shared" si="31"/>
        <v>NA</v>
      </c>
      <c r="AG146" s="197">
        <f t="shared" si="31"/>
        <v>357</v>
      </c>
      <c r="AH146" s="197">
        <f t="shared" si="31"/>
        <v>381</v>
      </c>
      <c r="AI146" s="197">
        <f t="shared" si="31"/>
        <v>397</v>
      </c>
      <c r="AJ146" s="197">
        <f t="shared" si="31"/>
        <v>411</v>
      </c>
      <c r="AK146" s="197">
        <f t="shared" si="31"/>
        <v>423</v>
      </c>
      <c r="AL146" s="197">
        <f t="shared" si="31"/>
        <v>334</v>
      </c>
      <c r="AM146" s="197">
        <f t="shared" si="31"/>
        <v>358</v>
      </c>
      <c r="AN146" s="197">
        <f t="shared" si="31"/>
        <v>364</v>
      </c>
      <c r="AO146" s="197">
        <f t="shared" si="31"/>
        <v>385</v>
      </c>
      <c r="AP146" s="197">
        <f t="shared" si="31"/>
        <v>400</v>
      </c>
      <c r="AQ146" s="197">
        <f t="shared" si="31"/>
        <v>417</v>
      </c>
      <c r="AR146" s="197">
        <f t="shared" si="31"/>
        <v>429</v>
      </c>
      <c r="AS146" s="197">
        <f t="shared" si="32"/>
        <v>383</v>
      </c>
      <c r="AT146" s="197">
        <f t="shared" si="32"/>
        <v>381</v>
      </c>
      <c r="AU146" s="197">
        <f t="shared" si="32"/>
        <v>417</v>
      </c>
      <c r="AV146" s="197">
        <f t="shared" si="32"/>
        <v>399</v>
      </c>
      <c r="AW146" s="197">
        <f t="shared" si="32"/>
        <v>398</v>
      </c>
      <c r="AX146" s="197" t="str">
        <f t="shared" si="32"/>
        <v>NA</v>
      </c>
      <c r="AY146" s="197" t="str">
        <f t="shared" si="32"/>
        <v>NA</v>
      </c>
      <c r="AZ146" s="197">
        <f t="shared" si="23"/>
        <v>438</v>
      </c>
      <c r="BA146" s="197">
        <f t="shared" si="23"/>
        <v>443</v>
      </c>
    </row>
    <row r="147" spans="1:53" ht="15" customHeight="1" x14ac:dyDescent="0.25">
      <c r="A147" s="54" t="s">
        <v>1093</v>
      </c>
      <c r="B147" s="82" t="s">
        <v>922</v>
      </c>
      <c r="C147" s="81" t="s">
        <v>1129</v>
      </c>
      <c r="P147" s="115">
        <v>36420</v>
      </c>
      <c r="Q147" s="115">
        <v>37176</v>
      </c>
      <c r="R147" s="115">
        <v>43304</v>
      </c>
      <c r="S147" s="115">
        <v>46085</v>
      </c>
      <c r="T147" s="193">
        <v>52291</v>
      </c>
      <c r="U147" s="194">
        <v>61759</v>
      </c>
      <c r="V147" s="195">
        <v>69520</v>
      </c>
      <c r="W147" s="195">
        <v>58890</v>
      </c>
      <c r="X147" s="195">
        <v>64584</v>
      </c>
      <c r="Y147" s="195"/>
      <c r="Z147" s="195"/>
      <c r="AA147" s="207">
        <v>85445</v>
      </c>
      <c r="AB147" s="207">
        <v>99679</v>
      </c>
      <c r="AC147" s="197" t="str">
        <f t="shared" si="31"/>
        <v>NA</v>
      </c>
      <c r="AD147" s="197" t="str">
        <f t="shared" si="31"/>
        <v>NA</v>
      </c>
      <c r="AE147" s="197" t="str">
        <f t="shared" si="31"/>
        <v>NA</v>
      </c>
      <c r="AF147" s="197" t="str">
        <f t="shared" si="31"/>
        <v>NA</v>
      </c>
      <c r="AG147" s="197" t="str">
        <f t="shared" si="31"/>
        <v>NA</v>
      </c>
      <c r="AH147" s="197" t="str">
        <f t="shared" si="31"/>
        <v>NA</v>
      </c>
      <c r="AI147" s="197" t="str">
        <f t="shared" si="31"/>
        <v>NA</v>
      </c>
      <c r="AJ147" s="197" t="str">
        <f t="shared" si="31"/>
        <v>NA</v>
      </c>
      <c r="AK147" s="197" t="str">
        <f t="shared" si="31"/>
        <v>NA</v>
      </c>
      <c r="AL147" s="197" t="str">
        <f t="shared" si="31"/>
        <v>NA</v>
      </c>
      <c r="AM147" s="197" t="str">
        <f t="shared" si="31"/>
        <v>NA</v>
      </c>
      <c r="AN147" s="197" t="str">
        <f t="shared" si="31"/>
        <v>NA</v>
      </c>
      <c r="AO147" s="197">
        <f t="shared" si="31"/>
        <v>478</v>
      </c>
      <c r="AP147" s="197">
        <f t="shared" si="31"/>
        <v>493</v>
      </c>
      <c r="AQ147" s="197">
        <f t="shared" si="31"/>
        <v>489</v>
      </c>
      <c r="AR147" s="197">
        <f t="shared" si="31"/>
        <v>495</v>
      </c>
      <c r="AS147" s="197">
        <f t="shared" si="32"/>
        <v>490</v>
      </c>
      <c r="AT147" s="197">
        <f t="shared" si="32"/>
        <v>487</v>
      </c>
      <c r="AU147" s="197">
        <f t="shared" si="32"/>
        <v>479</v>
      </c>
      <c r="AV147" s="197">
        <f t="shared" si="32"/>
        <v>442</v>
      </c>
      <c r="AW147" s="197">
        <f t="shared" si="32"/>
        <v>441</v>
      </c>
      <c r="AX147" s="197" t="str">
        <f t="shared" si="32"/>
        <v>NA</v>
      </c>
      <c r="AY147" s="197" t="str">
        <f t="shared" si="32"/>
        <v>NA</v>
      </c>
      <c r="AZ147" s="197">
        <f t="shared" si="23"/>
        <v>451</v>
      </c>
      <c r="BA147" s="197">
        <f t="shared" si="23"/>
        <v>446</v>
      </c>
    </row>
    <row r="148" spans="1:53" ht="15" customHeight="1" x14ac:dyDescent="0.25">
      <c r="A148" s="54" t="s">
        <v>325</v>
      </c>
      <c r="B148" s="82" t="s">
        <v>918</v>
      </c>
      <c r="C148" s="81" t="s">
        <v>1129</v>
      </c>
      <c r="Q148" s="115">
        <v>39881</v>
      </c>
      <c r="R148" s="115">
        <v>43958</v>
      </c>
      <c r="S148" s="115">
        <v>46284</v>
      </c>
      <c r="T148" s="193">
        <v>51470</v>
      </c>
      <c r="U148" s="194">
        <v>58812</v>
      </c>
      <c r="V148" s="195">
        <v>61925</v>
      </c>
      <c r="W148" s="195">
        <v>51730</v>
      </c>
      <c r="X148" s="195">
        <v>54833</v>
      </c>
      <c r="Y148" s="195"/>
      <c r="Z148" s="195"/>
      <c r="AA148" s="207">
        <v>93526</v>
      </c>
      <c r="AB148" s="207">
        <v>98147</v>
      </c>
      <c r="AC148" s="197" t="str">
        <f t="shared" si="31"/>
        <v>NA</v>
      </c>
      <c r="AD148" s="197" t="str">
        <f t="shared" si="31"/>
        <v>NA</v>
      </c>
      <c r="AE148" s="197" t="str">
        <f t="shared" si="31"/>
        <v>NA</v>
      </c>
      <c r="AF148" s="197" t="str">
        <f t="shared" si="31"/>
        <v>NA</v>
      </c>
      <c r="AG148" s="197" t="str">
        <f t="shared" si="31"/>
        <v>NA</v>
      </c>
      <c r="AH148" s="197" t="str">
        <f t="shared" si="31"/>
        <v>NA</v>
      </c>
      <c r="AI148" s="197" t="str">
        <f t="shared" si="31"/>
        <v>NA</v>
      </c>
      <c r="AJ148" s="197" t="str">
        <f t="shared" si="31"/>
        <v>NA</v>
      </c>
      <c r="AK148" s="197" t="str">
        <f t="shared" si="31"/>
        <v>NA</v>
      </c>
      <c r="AL148" s="197" t="str">
        <f t="shared" si="31"/>
        <v>NA</v>
      </c>
      <c r="AM148" s="197" t="str">
        <f t="shared" si="31"/>
        <v>NA</v>
      </c>
      <c r="AN148" s="197" t="str">
        <f t="shared" si="31"/>
        <v>NA</v>
      </c>
      <c r="AO148" s="197" t="str">
        <f t="shared" si="31"/>
        <v>NA</v>
      </c>
      <c r="AP148" s="197">
        <f t="shared" si="31"/>
        <v>476</v>
      </c>
      <c r="AQ148" s="197">
        <f t="shared" si="31"/>
        <v>485</v>
      </c>
      <c r="AR148" s="197">
        <f t="shared" si="31"/>
        <v>494</v>
      </c>
      <c r="AS148" s="197">
        <f t="shared" si="32"/>
        <v>496</v>
      </c>
      <c r="AT148" s="197">
        <f t="shared" si="32"/>
        <v>502</v>
      </c>
      <c r="AU148" s="197">
        <f t="shared" si="32"/>
        <v>514</v>
      </c>
      <c r="AV148" s="197">
        <f t="shared" si="32"/>
        <v>479</v>
      </c>
      <c r="AW148" s="197">
        <f t="shared" si="32"/>
        <v>491</v>
      </c>
      <c r="AX148" s="197" t="str">
        <f t="shared" si="32"/>
        <v>NA</v>
      </c>
      <c r="AY148" s="197" t="str">
        <f t="shared" si="32"/>
        <v>NA</v>
      </c>
      <c r="AZ148" s="197">
        <f t="shared" si="23"/>
        <v>430</v>
      </c>
      <c r="BA148" s="197">
        <f t="shared" si="23"/>
        <v>448</v>
      </c>
    </row>
    <row r="149" spans="1:53" ht="15" customHeight="1" x14ac:dyDescent="0.25">
      <c r="A149" s="54" t="s">
        <v>669</v>
      </c>
      <c r="B149" s="82" t="s">
        <v>941</v>
      </c>
      <c r="C149" s="81" t="s">
        <v>1129</v>
      </c>
      <c r="H149" s="115">
        <v>16699</v>
      </c>
      <c r="I149" s="115">
        <v>17138</v>
      </c>
      <c r="J149" s="98">
        <f>(($N$152-$I$152)/5)+I149</f>
        <v>17138</v>
      </c>
      <c r="K149" s="98">
        <f>(($N$152-$I$152)/5)+J149</f>
        <v>17138</v>
      </c>
      <c r="L149" s="98">
        <f>(($N$152-$I$152)/5)+K149</f>
        <v>17138</v>
      </c>
      <c r="M149" s="98">
        <f>(($N$152-$I$152)/5)+L149</f>
        <v>17138</v>
      </c>
      <c r="N149" s="115">
        <v>41805</v>
      </c>
      <c r="O149" s="115">
        <v>40236</v>
      </c>
      <c r="P149" s="115">
        <v>37529</v>
      </c>
      <c r="Q149" s="115">
        <v>41338</v>
      </c>
      <c r="R149" s="115">
        <v>44414</v>
      </c>
      <c r="S149" s="115">
        <v>49214</v>
      </c>
      <c r="T149" s="193">
        <v>57147</v>
      </c>
      <c r="U149" s="194">
        <v>66004</v>
      </c>
      <c r="V149" s="195">
        <v>64995</v>
      </c>
      <c r="W149" s="195">
        <v>58974</v>
      </c>
      <c r="X149" s="195">
        <v>67312</v>
      </c>
      <c r="Y149" s="195"/>
      <c r="Z149" s="195"/>
      <c r="AA149" s="207">
        <v>86711</v>
      </c>
      <c r="AB149" s="207">
        <v>97964</v>
      </c>
      <c r="AC149" s="197" t="str">
        <f t="shared" si="31"/>
        <v>NA</v>
      </c>
      <c r="AD149" s="197" t="str">
        <f t="shared" si="31"/>
        <v>NA</v>
      </c>
      <c r="AE149" s="197" t="str">
        <f t="shared" si="31"/>
        <v>NA</v>
      </c>
      <c r="AF149" s="197" t="str">
        <f t="shared" si="31"/>
        <v>NA</v>
      </c>
      <c r="AG149" s="197">
        <f t="shared" si="31"/>
        <v>392</v>
      </c>
      <c r="AH149" s="197">
        <f t="shared" si="31"/>
        <v>425</v>
      </c>
      <c r="AI149" s="197">
        <f t="shared" si="31"/>
        <v>451</v>
      </c>
      <c r="AJ149" s="197">
        <f t="shared" si="31"/>
        <v>460</v>
      </c>
      <c r="AK149" s="197">
        <f t="shared" si="31"/>
        <v>491</v>
      </c>
      <c r="AL149" s="197">
        <f t="shared" si="31"/>
        <v>501</v>
      </c>
      <c r="AM149" s="197">
        <f t="shared" si="31"/>
        <v>459</v>
      </c>
      <c r="AN149" s="197">
        <f t="shared" si="31"/>
        <v>462</v>
      </c>
      <c r="AO149" s="197">
        <f t="shared" si="31"/>
        <v>473</v>
      </c>
      <c r="AP149" s="197">
        <f t="shared" si="31"/>
        <v>467</v>
      </c>
      <c r="AQ149" s="197">
        <f t="shared" si="31"/>
        <v>482</v>
      </c>
      <c r="AR149" s="197">
        <f t="shared" si="31"/>
        <v>482</v>
      </c>
      <c r="AS149" s="197">
        <f t="shared" si="32"/>
        <v>464</v>
      </c>
      <c r="AT149" s="197">
        <f t="shared" si="32"/>
        <v>470</v>
      </c>
      <c r="AU149" s="197">
        <f t="shared" si="32"/>
        <v>500</v>
      </c>
      <c r="AV149" s="197">
        <f t="shared" si="32"/>
        <v>441</v>
      </c>
      <c r="AW149" s="197">
        <f t="shared" si="32"/>
        <v>428</v>
      </c>
      <c r="AX149" s="197" t="str">
        <f t="shared" si="32"/>
        <v>NA</v>
      </c>
      <c r="AY149" s="197" t="str">
        <f t="shared" si="32"/>
        <v>NA</v>
      </c>
      <c r="AZ149" s="197">
        <f t="shared" si="23"/>
        <v>450</v>
      </c>
      <c r="BA149" s="197">
        <f t="shared" si="23"/>
        <v>451</v>
      </c>
    </row>
    <row r="150" spans="1:53" s="212" customFormat="1" ht="15" customHeight="1" x14ac:dyDescent="0.25">
      <c r="A150" s="54" t="s">
        <v>384</v>
      </c>
      <c r="B150" s="82" t="s">
        <v>946</v>
      </c>
      <c r="C150" s="81" t="s">
        <v>1129</v>
      </c>
      <c r="D150" s="115"/>
      <c r="E150" s="115"/>
      <c r="F150" s="115"/>
      <c r="G150" s="115"/>
      <c r="H150" s="115">
        <v>41587</v>
      </c>
      <c r="I150" s="115">
        <v>47063</v>
      </c>
      <c r="J150" s="115">
        <v>52624</v>
      </c>
      <c r="K150" s="115">
        <v>60046</v>
      </c>
      <c r="L150" s="115">
        <v>69616</v>
      </c>
      <c r="M150" s="115">
        <v>78191</v>
      </c>
      <c r="N150" s="115">
        <v>78690</v>
      </c>
      <c r="O150" s="115">
        <v>75155</v>
      </c>
      <c r="P150" s="115">
        <v>68873</v>
      </c>
      <c r="Q150" s="115">
        <v>68127</v>
      </c>
      <c r="R150" s="115">
        <v>74279</v>
      </c>
      <c r="S150" s="115">
        <v>77916</v>
      </c>
      <c r="T150" s="194">
        <v>85317</v>
      </c>
      <c r="U150" s="194">
        <v>99224</v>
      </c>
      <c r="V150" s="195">
        <v>88254</v>
      </c>
      <c r="W150" s="195">
        <v>62413</v>
      </c>
      <c r="X150" s="195">
        <v>69892</v>
      </c>
      <c r="Y150" s="195"/>
      <c r="Z150" s="195"/>
      <c r="AA150" s="207">
        <v>88637</v>
      </c>
      <c r="AB150" s="207">
        <v>97595</v>
      </c>
      <c r="AC150" s="197" t="str">
        <f t="shared" si="31"/>
        <v>NA</v>
      </c>
      <c r="AD150" s="197" t="str">
        <f t="shared" si="31"/>
        <v>NA</v>
      </c>
      <c r="AE150" s="197" t="str">
        <f t="shared" si="31"/>
        <v>NA</v>
      </c>
      <c r="AF150" s="197" t="str">
        <f t="shared" si="31"/>
        <v>NA</v>
      </c>
      <c r="AG150" s="197">
        <f t="shared" si="31"/>
        <v>285</v>
      </c>
      <c r="AH150" s="197">
        <f t="shared" si="31"/>
        <v>298</v>
      </c>
      <c r="AI150" s="197">
        <f t="shared" si="31"/>
        <v>304</v>
      </c>
      <c r="AJ150" s="197">
        <f t="shared" si="31"/>
        <v>312</v>
      </c>
      <c r="AK150" s="197">
        <f t="shared" si="31"/>
        <v>317</v>
      </c>
      <c r="AL150" s="197">
        <f t="shared" si="31"/>
        <v>318</v>
      </c>
      <c r="AM150" s="197">
        <f t="shared" si="31"/>
        <v>350</v>
      </c>
      <c r="AN150" s="197">
        <f t="shared" si="31"/>
        <v>346</v>
      </c>
      <c r="AO150" s="197">
        <f t="shared" si="31"/>
        <v>359</v>
      </c>
      <c r="AP150" s="197">
        <f t="shared" si="31"/>
        <v>358</v>
      </c>
      <c r="AQ150" s="197">
        <f t="shared" si="31"/>
        <v>364</v>
      </c>
      <c r="AR150" s="197">
        <f t="shared" si="31"/>
        <v>371</v>
      </c>
      <c r="AS150" s="197">
        <f t="shared" si="32"/>
        <v>374</v>
      </c>
      <c r="AT150" s="197">
        <f t="shared" si="32"/>
        <v>372</v>
      </c>
      <c r="AU150" s="197">
        <f t="shared" si="32"/>
        <v>409</v>
      </c>
      <c r="AV150" s="197">
        <f t="shared" si="32"/>
        <v>423</v>
      </c>
      <c r="AW150" s="197">
        <f t="shared" si="32"/>
        <v>416</v>
      </c>
      <c r="AX150" s="197" t="str">
        <f t="shared" si="32"/>
        <v>NA</v>
      </c>
      <c r="AY150" s="197" t="str">
        <f t="shared" si="32"/>
        <v>NA</v>
      </c>
      <c r="AZ150" s="197">
        <f t="shared" ref="AZ150:BA213" si="33">IF(AA150&gt;0,RANK(AA150,AA$22:AA$1220),"NA")</f>
        <v>441</v>
      </c>
      <c r="BA150" s="197">
        <f t="shared" si="33"/>
        <v>453</v>
      </c>
    </row>
    <row r="151" spans="1:53" ht="15" customHeight="1" x14ac:dyDescent="0.25">
      <c r="A151" s="210" t="s">
        <v>2205</v>
      </c>
      <c r="B151" s="210" t="s">
        <v>920</v>
      </c>
      <c r="C151" s="210" t="s">
        <v>1129</v>
      </c>
      <c r="T151" s="193"/>
      <c r="U151" s="193"/>
      <c r="V151" s="198"/>
      <c r="W151" s="198"/>
      <c r="X151" s="198"/>
      <c r="Y151" s="198"/>
      <c r="Z151" s="198"/>
      <c r="AA151" s="208">
        <v>80736</v>
      </c>
      <c r="AB151" s="208">
        <v>97263</v>
      </c>
      <c r="AC151" s="200"/>
      <c r="AD151" s="200"/>
      <c r="AE151" s="200"/>
      <c r="AF151" s="200"/>
      <c r="AG151" s="200"/>
      <c r="AH151" s="200"/>
      <c r="AI151" s="200"/>
      <c r="AJ151" s="200"/>
      <c r="AK151" s="200"/>
      <c r="AL151" s="200"/>
      <c r="AM151" s="200"/>
      <c r="AN151" s="200"/>
      <c r="AO151" s="200"/>
      <c r="AP151" s="200"/>
      <c r="AQ151" s="200"/>
      <c r="AR151" s="200"/>
      <c r="AS151" s="200"/>
      <c r="AT151" s="200"/>
      <c r="AU151" s="200"/>
      <c r="AV151" s="200"/>
      <c r="AW151" s="200"/>
      <c r="AX151" s="200"/>
      <c r="AY151" s="200"/>
      <c r="AZ151" s="197">
        <f t="shared" si="33"/>
        <v>472</v>
      </c>
      <c r="BA151" s="197">
        <f t="shared" si="33"/>
        <v>454</v>
      </c>
    </row>
    <row r="152" spans="1:53" ht="15" customHeight="1" x14ac:dyDescent="0.25">
      <c r="A152" s="54" t="s">
        <v>663</v>
      </c>
      <c r="B152" s="82" t="s">
        <v>938</v>
      </c>
      <c r="C152" s="81" t="s">
        <v>1129</v>
      </c>
      <c r="O152" s="115">
        <v>49472</v>
      </c>
      <c r="P152" s="115">
        <v>53363</v>
      </c>
      <c r="Q152" s="115">
        <v>54917</v>
      </c>
      <c r="R152" s="115">
        <v>65889</v>
      </c>
      <c r="S152" s="115">
        <v>72412</v>
      </c>
      <c r="T152" s="193">
        <v>82769</v>
      </c>
      <c r="U152" s="70">
        <f>((V152-T152)/2)+T152</f>
        <v>78478</v>
      </c>
      <c r="V152" s="195">
        <v>74187</v>
      </c>
      <c r="W152" s="195">
        <v>61413</v>
      </c>
      <c r="X152" s="195">
        <v>67912</v>
      </c>
      <c r="Y152" s="195"/>
      <c r="Z152" s="195"/>
      <c r="AA152" s="207">
        <v>85254</v>
      </c>
      <c r="AB152" s="207">
        <v>94983</v>
      </c>
      <c r="AC152" s="197" t="str">
        <f t="shared" ref="AC152:AR155" si="34">IF(D152&gt;0,RANK(D152,D$22:D$1170),"NA")</f>
        <v>NA</v>
      </c>
      <c r="AD152" s="197" t="str">
        <f t="shared" si="34"/>
        <v>NA</v>
      </c>
      <c r="AE152" s="197" t="str">
        <f t="shared" si="34"/>
        <v>NA</v>
      </c>
      <c r="AF152" s="197" t="str">
        <f t="shared" si="34"/>
        <v>NA</v>
      </c>
      <c r="AG152" s="197" t="str">
        <f t="shared" si="34"/>
        <v>NA</v>
      </c>
      <c r="AH152" s="197" t="str">
        <f t="shared" si="34"/>
        <v>NA</v>
      </c>
      <c r="AI152" s="197" t="str">
        <f t="shared" si="34"/>
        <v>NA</v>
      </c>
      <c r="AJ152" s="197" t="str">
        <f t="shared" si="34"/>
        <v>NA</v>
      </c>
      <c r="AK152" s="197" t="str">
        <f t="shared" si="34"/>
        <v>NA</v>
      </c>
      <c r="AL152" s="197" t="str">
        <f t="shared" si="34"/>
        <v>NA</v>
      </c>
      <c r="AM152" s="197" t="str">
        <f t="shared" si="34"/>
        <v>NA</v>
      </c>
      <c r="AN152" s="197">
        <f t="shared" si="34"/>
        <v>420</v>
      </c>
      <c r="AO152" s="197">
        <f t="shared" si="34"/>
        <v>400</v>
      </c>
      <c r="AP152" s="197">
        <f t="shared" si="34"/>
        <v>394</v>
      </c>
      <c r="AQ152" s="197">
        <f t="shared" si="34"/>
        <v>383</v>
      </c>
      <c r="AR152" s="197">
        <f t="shared" si="34"/>
        <v>383</v>
      </c>
      <c r="AS152" s="197">
        <f t="shared" ref="AM152:AY155" si="35">IF(T152&gt;0,RANK(T152,T$22:T$1170),"NA")</f>
        <v>379</v>
      </c>
      <c r="AT152" s="197">
        <f t="shared" si="35"/>
        <v>430</v>
      </c>
      <c r="AU152" s="197">
        <f t="shared" si="35"/>
        <v>456</v>
      </c>
      <c r="AV152" s="197">
        <f t="shared" si="35"/>
        <v>429</v>
      </c>
      <c r="AW152" s="197">
        <f t="shared" si="35"/>
        <v>426</v>
      </c>
      <c r="AX152" s="197" t="str">
        <f t="shared" si="35"/>
        <v>NA</v>
      </c>
      <c r="AY152" s="197" t="str">
        <f t="shared" si="35"/>
        <v>NA</v>
      </c>
      <c r="AZ152" s="197">
        <f t="shared" si="33"/>
        <v>452</v>
      </c>
      <c r="BA152" s="197">
        <f t="shared" si="33"/>
        <v>458</v>
      </c>
    </row>
    <row r="153" spans="1:53" ht="15" customHeight="1" x14ac:dyDescent="0.25">
      <c r="A153" s="54" t="s">
        <v>631</v>
      </c>
      <c r="B153" s="82" t="s">
        <v>935</v>
      </c>
      <c r="C153" s="81" t="s">
        <v>1129</v>
      </c>
      <c r="L153" s="115">
        <v>26724</v>
      </c>
      <c r="M153" s="115">
        <v>32688</v>
      </c>
      <c r="N153" s="115">
        <v>32828</v>
      </c>
      <c r="O153" s="115">
        <v>35133</v>
      </c>
      <c r="P153" s="115">
        <v>35869</v>
      </c>
      <c r="Q153" s="115">
        <v>43779</v>
      </c>
      <c r="R153" s="115">
        <v>52803</v>
      </c>
      <c r="S153" s="115">
        <v>63807</v>
      </c>
      <c r="T153" s="194">
        <v>76126</v>
      </c>
      <c r="U153" s="194">
        <v>88623</v>
      </c>
      <c r="V153" s="195">
        <v>95209</v>
      </c>
      <c r="W153" s="195">
        <v>66385</v>
      </c>
      <c r="X153" s="195">
        <v>69228</v>
      </c>
      <c r="Y153" s="195"/>
      <c r="Z153" s="195"/>
      <c r="AA153" s="207">
        <v>83557</v>
      </c>
      <c r="AB153" s="207">
        <v>94884</v>
      </c>
      <c r="AC153" s="197" t="str">
        <f t="shared" si="34"/>
        <v>NA</v>
      </c>
      <c r="AD153" s="197" t="str">
        <f t="shared" si="34"/>
        <v>NA</v>
      </c>
      <c r="AE153" s="197" t="str">
        <f t="shared" si="34"/>
        <v>NA</v>
      </c>
      <c r="AF153" s="197" t="str">
        <f t="shared" si="34"/>
        <v>NA</v>
      </c>
      <c r="AG153" s="197" t="str">
        <f t="shared" si="34"/>
        <v>NA</v>
      </c>
      <c r="AH153" s="197" t="str">
        <f t="shared" si="34"/>
        <v>NA</v>
      </c>
      <c r="AI153" s="197" t="str">
        <f t="shared" si="34"/>
        <v>NA</v>
      </c>
      <c r="AJ153" s="197" t="str">
        <f t="shared" si="34"/>
        <v>NA</v>
      </c>
      <c r="AK153" s="197">
        <f t="shared" si="34"/>
        <v>454</v>
      </c>
      <c r="AL153" s="197">
        <f t="shared" si="34"/>
        <v>448</v>
      </c>
      <c r="AM153" s="197">
        <f t="shared" si="35"/>
        <v>503</v>
      </c>
      <c r="AN153" s="197">
        <f t="shared" si="35"/>
        <v>489</v>
      </c>
      <c r="AO153" s="197">
        <f t="shared" si="35"/>
        <v>484</v>
      </c>
      <c r="AP153" s="197">
        <f t="shared" si="35"/>
        <v>451</v>
      </c>
      <c r="AQ153" s="197">
        <f t="shared" si="35"/>
        <v>431</v>
      </c>
      <c r="AR153" s="197">
        <f t="shared" si="35"/>
        <v>412</v>
      </c>
      <c r="AS153" s="197">
        <f t="shared" si="35"/>
        <v>401</v>
      </c>
      <c r="AT153" s="197">
        <f t="shared" si="35"/>
        <v>399</v>
      </c>
      <c r="AU153" s="197">
        <f t="shared" si="35"/>
        <v>394</v>
      </c>
      <c r="AV153" s="197">
        <f t="shared" si="35"/>
        <v>410</v>
      </c>
      <c r="AW153" s="197">
        <f t="shared" si="35"/>
        <v>418</v>
      </c>
      <c r="AX153" s="197" t="str">
        <f t="shared" si="35"/>
        <v>NA</v>
      </c>
      <c r="AY153" s="197" t="str">
        <f t="shared" si="35"/>
        <v>NA</v>
      </c>
      <c r="AZ153" s="197">
        <f t="shared" si="33"/>
        <v>457</v>
      </c>
      <c r="BA153" s="197">
        <f t="shared" si="33"/>
        <v>459</v>
      </c>
    </row>
    <row r="154" spans="1:53" s="212" customFormat="1" ht="15" customHeight="1" x14ac:dyDescent="0.25">
      <c r="A154" s="54" t="s">
        <v>521</v>
      </c>
      <c r="B154" s="82" t="s">
        <v>934</v>
      </c>
      <c r="C154" s="81" t="s">
        <v>1129</v>
      </c>
      <c r="D154" s="115"/>
      <c r="E154" s="115"/>
      <c r="F154" s="115"/>
      <c r="G154" s="115"/>
      <c r="H154" s="115">
        <v>5475</v>
      </c>
      <c r="I154" s="115">
        <v>7793</v>
      </c>
      <c r="J154" s="115">
        <v>9836</v>
      </c>
      <c r="K154" s="115">
        <v>12160</v>
      </c>
      <c r="L154" s="115">
        <v>14975</v>
      </c>
      <c r="M154" s="115">
        <v>18763</v>
      </c>
      <c r="N154" s="115">
        <v>23886</v>
      </c>
      <c r="O154" s="115">
        <v>24111</v>
      </c>
      <c r="P154" s="115">
        <v>22997</v>
      </c>
      <c r="Q154" s="115">
        <v>23979</v>
      </c>
      <c r="R154" s="115">
        <v>32470</v>
      </c>
      <c r="S154" s="115">
        <v>36811</v>
      </c>
      <c r="T154" s="193">
        <v>41546</v>
      </c>
      <c r="U154" s="194">
        <v>52378</v>
      </c>
      <c r="V154" s="195">
        <v>50445</v>
      </c>
      <c r="W154" s="195">
        <v>46024</v>
      </c>
      <c r="X154" s="195">
        <v>55546</v>
      </c>
      <c r="Y154" s="195"/>
      <c r="Z154" s="195"/>
      <c r="AA154" s="207">
        <v>82005</v>
      </c>
      <c r="AB154" s="207">
        <v>94694</v>
      </c>
      <c r="AC154" s="197" t="str">
        <f t="shared" si="34"/>
        <v>NA</v>
      </c>
      <c r="AD154" s="197" t="str">
        <f t="shared" si="34"/>
        <v>NA</v>
      </c>
      <c r="AE154" s="197" t="str">
        <f t="shared" si="34"/>
        <v>NA</v>
      </c>
      <c r="AF154" s="197" t="str">
        <f t="shared" si="34"/>
        <v>NA</v>
      </c>
      <c r="AG154" s="197">
        <f t="shared" si="34"/>
        <v>442</v>
      </c>
      <c r="AH154" s="197">
        <f t="shared" si="34"/>
        <v>466</v>
      </c>
      <c r="AI154" s="197">
        <f t="shared" si="34"/>
        <v>478</v>
      </c>
      <c r="AJ154" s="197">
        <f t="shared" si="34"/>
        <v>473</v>
      </c>
      <c r="AK154" s="197">
        <f t="shared" si="34"/>
        <v>502</v>
      </c>
      <c r="AL154" s="197">
        <f t="shared" si="34"/>
        <v>494</v>
      </c>
      <c r="AM154" s="197">
        <f t="shared" si="35"/>
        <v>541</v>
      </c>
      <c r="AN154" s="197">
        <f t="shared" si="35"/>
        <v>550</v>
      </c>
      <c r="AO154" s="197">
        <f t="shared" si="35"/>
        <v>576</v>
      </c>
      <c r="AP154" s="197">
        <f t="shared" si="35"/>
        <v>596</v>
      </c>
      <c r="AQ154" s="197">
        <f t="shared" si="35"/>
        <v>554</v>
      </c>
      <c r="AR154" s="197">
        <f t="shared" si="35"/>
        <v>548</v>
      </c>
      <c r="AS154" s="197">
        <f t="shared" si="35"/>
        <v>544</v>
      </c>
      <c r="AT154" s="197">
        <f t="shared" si="35"/>
        <v>527</v>
      </c>
      <c r="AU154" s="197">
        <f t="shared" si="35"/>
        <v>563</v>
      </c>
      <c r="AV154" s="197">
        <f t="shared" si="35"/>
        <v>503</v>
      </c>
      <c r="AW154" s="197">
        <f t="shared" si="35"/>
        <v>484</v>
      </c>
      <c r="AX154" s="197" t="str">
        <f t="shared" si="35"/>
        <v>NA</v>
      </c>
      <c r="AY154" s="197" t="str">
        <f t="shared" si="35"/>
        <v>NA</v>
      </c>
      <c r="AZ154" s="197">
        <f t="shared" si="33"/>
        <v>463</v>
      </c>
      <c r="BA154" s="197">
        <f t="shared" si="33"/>
        <v>460</v>
      </c>
    </row>
    <row r="155" spans="1:53" ht="15" customHeight="1" x14ac:dyDescent="0.25">
      <c r="A155" s="54" t="s">
        <v>424</v>
      </c>
      <c r="B155" s="82" t="s">
        <v>920</v>
      </c>
      <c r="C155" s="81" t="s">
        <v>1129</v>
      </c>
      <c r="H155" s="115">
        <v>59598</v>
      </c>
      <c r="I155" s="115">
        <v>71200</v>
      </c>
      <c r="J155" s="115">
        <v>77769</v>
      </c>
      <c r="K155" s="115">
        <v>97207</v>
      </c>
      <c r="L155" s="115">
        <v>108825</v>
      </c>
      <c r="M155" s="115">
        <v>115663</v>
      </c>
      <c r="N155" s="115">
        <v>111212</v>
      </c>
      <c r="O155" s="115">
        <v>103914</v>
      </c>
      <c r="P155" s="115">
        <v>87635</v>
      </c>
      <c r="Q155" s="115">
        <v>79523</v>
      </c>
      <c r="R155" s="115">
        <v>92944</v>
      </c>
      <c r="S155" s="115">
        <v>91762</v>
      </c>
      <c r="T155" s="193">
        <v>93685</v>
      </c>
      <c r="U155" s="194">
        <v>102198</v>
      </c>
      <c r="V155" s="195">
        <v>95439</v>
      </c>
      <c r="W155" s="195">
        <v>75713</v>
      </c>
      <c r="X155" s="195">
        <v>81878</v>
      </c>
      <c r="Y155" s="195"/>
      <c r="Z155" s="195"/>
      <c r="AA155" s="207">
        <v>88058</v>
      </c>
      <c r="AB155" s="207">
        <v>94038</v>
      </c>
      <c r="AC155" s="197" t="str">
        <f t="shared" si="34"/>
        <v>NA</v>
      </c>
      <c r="AD155" s="197" t="str">
        <f t="shared" si="34"/>
        <v>NA</v>
      </c>
      <c r="AE155" s="197" t="str">
        <f t="shared" si="34"/>
        <v>NA</v>
      </c>
      <c r="AF155" s="197" t="str">
        <f t="shared" si="34"/>
        <v>NA</v>
      </c>
      <c r="AG155" s="197">
        <f t="shared" si="34"/>
        <v>236</v>
      </c>
      <c r="AH155" s="197">
        <f t="shared" si="34"/>
        <v>232</v>
      </c>
      <c r="AI155" s="197">
        <f t="shared" si="34"/>
        <v>251</v>
      </c>
      <c r="AJ155" s="197">
        <f t="shared" si="34"/>
        <v>242</v>
      </c>
      <c r="AK155" s="197">
        <f t="shared" si="34"/>
        <v>255</v>
      </c>
      <c r="AL155" s="197">
        <f t="shared" si="34"/>
        <v>261</v>
      </c>
      <c r="AM155" s="197">
        <f t="shared" si="35"/>
        <v>289</v>
      </c>
      <c r="AN155" s="197">
        <f t="shared" si="35"/>
        <v>294</v>
      </c>
      <c r="AO155" s="197">
        <f t="shared" si="35"/>
        <v>314</v>
      </c>
      <c r="AP155" s="197">
        <f t="shared" si="35"/>
        <v>333</v>
      </c>
      <c r="AQ155" s="197">
        <f t="shared" si="35"/>
        <v>332</v>
      </c>
      <c r="AR155" s="197">
        <f t="shared" si="35"/>
        <v>351</v>
      </c>
      <c r="AS155" s="197">
        <f t="shared" si="35"/>
        <v>361</v>
      </c>
      <c r="AT155" s="197">
        <f t="shared" si="35"/>
        <v>366</v>
      </c>
      <c r="AU155" s="197">
        <f t="shared" si="35"/>
        <v>393</v>
      </c>
      <c r="AV155" s="197">
        <f t="shared" si="35"/>
        <v>378</v>
      </c>
      <c r="AW155" s="197">
        <f t="shared" si="35"/>
        <v>384</v>
      </c>
      <c r="AX155" s="197" t="str">
        <f t="shared" si="35"/>
        <v>NA</v>
      </c>
      <c r="AY155" s="197" t="str">
        <f t="shared" si="35"/>
        <v>NA</v>
      </c>
      <c r="AZ155" s="197">
        <f t="shared" si="33"/>
        <v>445</v>
      </c>
      <c r="BA155" s="197">
        <f t="shared" si="33"/>
        <v>461</v>
      </c>
    </row>
    <row r="156" spans="1:53" ht="15" customHeight="1" x14ac:dyDescent="0.25">
      <c r="A156" s="210" t="s">
        <v>2204</v>
      </c>
      <c r="B156" s="210" t="s">
        <v>910</v>
      </c>
      <c r="C156" s="210" t="s">
        <v>1129</v>
      </c>
      <c r="T156" s="193"/>
      <c r="U156" s="193"/>
      <c r="V156" s="198"/>
      <c r="W156" s="198"/>
      <c r="X156" s="198"/>
      <c r="Y156" s="198"/>
      <c r="Z156" s="198"/>
      <c r="AA156" s="208">
        <v>79253</v>
      </c>
      <c r="AB156" s="208">
        <v>93343</v>
      </c>
      <c r="AC156" s="200"/>
      <c r="AD156" s="200"/>
      <c r="AE156" s="200"/>
      <c r="AF156" s="200"/>
      <c r="AG156" s="200"/>
      <c r="AH156" s="200"/>
      <c r="AI156" s="200"/>
      <c r="AJ156" s="200"/>
      <c r="AK156" s="200"/>
      <c r="AL156" s="200"/>
      <c r="AM156" s="200"/>
      <c r="AN156" s="200"/>
      <c r="AO156" s="200"/>
      <c r="AP156" s="200"/>
      <c r="AQ156" s="200"/>
      <c r="AR156" s="200"/>
      <c r="AS156" s="200"/>
      <c r="AT156" s="200"/>
      <c r="AU156" s="200"/>
      <c r="AV156" s="200"/>
      <c r="AW156" s="200"/>
      <c r="AX156" s="200"/>
      <c r="AY156" s="200"/>
      <c r="AZ156" s="197">
        <f t="shared" si="33"/>
        <v>476</v>
      </c>
      <c r="BA156" s="197">
        <f t="shared" si="33"/>
        <v>462</v>
      </c>
    </row>
    <row r="157" spans="1:53" s="212" customFormat="1" ht="15" customHeight="1" x14ac:dyDescent="0.25">
      <c r="A157" s="54" t="s">
        <v>677</v>
      </c>
      <c r="B157" s="82" t="s">
        <v>910</v>
      </c>
      <c r="C157" s="81" t="s">
        <v>1129</v>
      </c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>
        <v>20241</v>
      </c>
      <c r="P157" s="115">
        <v>24561</v>
      </c>
      <c r="Q157" s="115">
        <v>29979</v>
      </c>
      <c r="R157" s="115">
        <v>45892</v>
      </c>
      <c r="S157" s="115">
        <v>52385</v>
      </c>
      <c r="T157" s="193">
        <v>58524</v>
      </c>
      <c r="U157" s="194">
        <v>68971</v>
      </c>
      <c r="V157" s="195">
        <v>68283</v>
      </c>
      <c r="W157" s="195">
        <v>57639</v>
      </c>
      <c r="X157" s="195">
        <v>66656</v>
      </c>
      <c r="Y157" s="195"/>
      <c r="Z157" s="195"/>
      <c r="AA157" s="207">
        <v>82734</v>
      </c>
      <c r="AB157" s="207">
        <v>92582</v>
      </c>
      <c r="AC157" s="197" t="str">
        <f t="shared" ref="AC157:AR170" si="36">IF(D157&gt;0,RANK(D157,D$22:D$1170),"NA")</f>
        <v>NA</v>
      </c>
      <c r="AD157" s="197" t="str">
        <f t="shared" si="36"/>
        <v>NA</v>
      </c>
      <c r="AE157" s="197" t="str">
        <f t="shared" si="36"/>
        <v>NA</v>
      </c>
      <c r="AF157" s="197" t="str">
        <f t="shared" si="36"/>
        <v>NA</v>
      </c>
      <c r="AG157" s="197" t="str">
        <f t="shared" si="36"/>
        <v>NA</v>
      </c>
      <c r="AH157" s="197" t="str">
        <f t="shared" si="36"/>
        <v>NA</v>
      </c>
      <c r="AI157" s="197" t="str">
        <f t="shared" si="36"/>
        <v>NA</v>
      </c>
      <c r="AJ157" s="197" t="str">
        <f t="shared" si="36"/>
        <v>NA</v>
      </c>
      <c r="AK157" s="197" t="str">
        <f t="shared" si="36"/>
        <v>NA</v>
      </c>
      <c r="AL157" s="197" t="str">
        <f t="shared" si="36"/>
        <v>NA</v>
      </c>
      <c r="AM157" s="197" t="str">
        <f t="shared" si="36"/>
        <v>NA</v>
      </c>
      <c r="AN157" s="197">
        <f t="shared" si="36"/>
        <v>565</v>
      </c>
      <c r="AO157" s="197">
        <f t="shared" si="36"/>
        <v>564</v>
      </c>
      <c r="AP157" s="197">
        <f t="shared" si="36"/>
        <v>540</v>
      </c>
      <c r="AQ157" s="197">
        <f t="shared" si="36"/>
        <v>475</v>
      </c>
      <c r="AR157" s="197">
        <f t="shared" si="36"/>
        <v>462</v>
      </c>
      <c r="AS157" s="197">
        <f t="shared" ref="AS157:AY170" si="37">IF(T157&gt;0,RANK(T157,T$22:T$1170),"NA")</f>
        <v>461</v>
      </c>
      <c r="AT157" s="197">
        <f t="shared" si="37"/>
        <v>460</v>
      </c>
      <c r="AU157" s="197">
        <f t="shared" si="37"/>
        <v>482</v>
      </c>
      <c r="AV157" s="197">
        <f t="shared" si="37"/>
        <v>449</v>
      </c>
      <c r="AW157" s="197">
        <f t="shared" si="37"/>
        <v>433</v>
      </c>
      <c r="AX157" s="197" t="str">
        <f t="shared" si="37"/>
        <v>NA</v>
      </c>
      <c r="AY157" s="197" t="str">
        <f t="shared" si="37"/>
        <v>NA</v>
      </c>
      <c r="AZ157" s="197">
        <f t="shared" si="33"/>
        <v>459</v>
      </c>
      <c r="BA157" s="197">
        <f t="shared" si="33"/>
        <v>467</v>
      </c>
    </row>
    <row r="158" spans="1:53" ht="15" customHeight="1" x14ac:dyDescent="0.25">
      <c r="A158" s="54" t="s">
        <v>348</v>
      </c>
      <c r="B158" s="82" t="s">
        <v>918</v>
      </c>
      <c r="C158" s="81" t="s">
        <v>1129</v>
      </c>
      <c r="N158" s="115">
        <v>55211</v>
      </c>
      <c r="O158" s="115">
        <v>55819</v>
      </c>
      <c r="P158" s="115">
        <v>54207</v>
      </c>
      <c r="Q158" s="115">
        <v>54178</v>
      </c>
      <c r="R158" s="115">
        <v>60341</v>
      </c>
      <c r="S158" s="115">
        <v>67633</v>
      </c>
      <c r="T158" s="193">
        <v>73004</v>
      </c>
      <c r="U158" s="194">
        <v>85566</v>
      </c>
      <c r="V158" s="195">
        <v>82432</v>
      </c>
      <c r="W158" s="195">
        <v>65053</v>
      </c>
      <c r="X158" s="195">
        <v>68496</v>
      </c>
      <c r="Y158" s="195"/>
      <c r="Z158" s="195"/>
      <c r="AA158" s="208">
        <v>80707</v>
      </c>
      <c r="AB158" s="208">
        <v>92360</v>
      </c>
      <c r="AC158" s="197" t="str">
        <f t="shared" si="36"/>
        <v>NA</v>
      </c>
      <c r="AD158" s="197" t="str">
        <f t="shared" si="36"/>
        <v>NA</v>
      </c>
      <c r="AE158" s="197" t="str">
        <f t="shared" si="36"/>
        <v>NA</v>
      </c>
      <c r="AF158" s="197" t="str">
        <f t="shared" si="36"/>
        <v>NA</v>
      </c>
      <c r="AG158" s="197" t="str">
        <f t="shared" si="36"/>
        <v>NA</v>
      </c>
      <c r="AH158" s="197" t="str">
        <f t="shared" si="36"/>
        <v>NA</v>
      </c>
      <c r="AI158" s="197" t="str">
        <f t="shared" si="36"/>
        <v>NA</v>
      </c>
      <c r="AJ158" s="197" t="str">
        <f t="shared" si="36"/>
        <v>NA</v>
      </c>
      <c r="AK158" s="197" t="str">
        <f t="shared" si="36"/>
        <v>NA</v>
      </c>
      <c r="AL158" s="197" t="str">
        <f t="shared" si="36"/>
        <v>NA</v>
      </c>
      <c r="AM158" s="197">
        <f t="shared" si="36"/>
        <v>406</v>
      </c>
      <c r="AN158" s="197">
        <f t="shared" si="36"/>
        <v>396</v>
      </c>
      <c r="AO158" s="197">
        <f t="shared" si="36"/>
        <v>396</v>
      </c>
      <c r="AP158" s="197">
        <f t="shared" si="36"/>
        <v>397</v>
      </c>
      <c r="AQ158" s="197">
        <f t="shared" si="36"/>
        <v>402</v>
      </c>
      <c r="AR158" s="197">
        <f t="shared" si="36"/>
        <v>397</v>
      </c>
      <c r="AS158" s="197">
        <f t="shared" si="37"/>
        <v>409</v>
      </c>
      <c r="AT158" s="197">
        <f t="shared" si="37"/>
        <v>404</v>
      </c>
      <c r="AU158" s="197">
        <f t="shared" si="37"/>
        <v>424</v>
      </c>
      <c r="AV158" s="197">
        <f t="shared" si="37"/>
        <v>412</v>
      </c>
      <c r="AW158" s="197">
        <f t="shared" si="37"/>
        <v>422</v>
      </c>
      <c r="AX158" s="197" t="str">
        <f t="shared" si="37"/>
        <v>NA</v>
      </c>
      <c r="AY158" s="197" t="str">
        <f t="shared" si="37"/>
        <v>NA</v>
      </c>
      <c r="AZ158" s="197">
        <f t="shared" si="33"/>
        <v>473</v>
      </c>
      <c r="BA158" s="197">
        <f t="shared" si="33"/>
        <v>468</v>
      </c>
    </row>
    <row r="159" spans="1:53" ht="15" customHeight="1" x14ac:dyDescent="0.25">
      <c r="A159" s="54" t="s">
        <v>446</v>
      </c>
      <c r="B159" s="82" t="s">
        <v>918</v>
      </c>
      <c r="C159" s="81" t="s">
        <v>1129</v>
      </c>
      <c r="H159" s="115">
        <v>13828</v>
      </c>
      <c r="I159" s="115">
        <v>15027</v>
      </c>
      <c r="J159" s="115">
        <v>19422</v>
      </c>
      <c r="K159" s="115">
        <v>24105</v>
      </c>
      <c r="L159" s="115">
        <v>29239</v>
      </c>
      <c r="M159" s="115">
        <v>31334</v>
      </c>
      <c r="N159" s="115">
        <v>34765</v>
      </c>
      <c r="O159" s="115">
        <v>31166</v>
      </c>
      <c r="P159" s="115">
        <v>34296</v>
      </c>
      <c r="Q159" s="115">
        <v>36073</v>
      </c>
      <c r="R159" s="115">
        <v>43755</v>
      </c>
      <c r="S159" s="115">
        <v>47520</v>
      </c>
      <c r="T159" s="193">
        <v>53123</v>
      </c>
      <c r="U159" s="194">
        <v>61962</v>
      </c>
      <c r="V159" s="195">
        <v>61954</v>
      </c>
      <c r="W159" s="195">
        <v>50392</v>
      </c>
      <c r="X159" s="195">
        <v>56138</v>
      </c>
      <c r="Y159" s="195"/>
      <c r="Z159" s="195"/>
      <c r="AA159" s="208">
        <v>78587</v>
      </c>
      <c r="AB159" s="208">
        <v>91429</v>
      </c>
      <c r="AC159" s="197" t="str">
        <f t="shared" si="36"/>
        <v>NA</v>
      </c>
      <c r="AD159" s="197" t="str">
        <f t="shared" si="36"/>
        <v>NA</v>
      </c>
      <c r="AE159" s="197" t="str">
        <f t="shared" si="36"/>
        <v>NA</v>
      </c>
      <c r="AF159" s="197" t="str">
        <f t="shared" si="36"/>
        <v>NA</v>
      </c>
      <c r="AG159" s="197">
        <f t="shared" si="36"/>
        <v>404</v>
      </c>
      <c r="AH159" s="197">
        <f t="shared" si="36"/>
        <v>435</v>
      </c>
      <c r="AI159" s="197">
        <f t="shared" si="36"/>
        <v>431</v>
      </c>
      <c r="AJ159" s="197">
        <f t="shared" si="36"/>
        <v>430</v>
      </c>
      <c r="AK159" s="197">
        <f t="shared" si="36"/>
        <v>444</v>
      </c>
      <c r="AL159" s="197">
        <f t="shared" si="36"/>
        <v>454</v>
      </c>
      <c r="AM159" s="197">
        <f t="shared" si="36"/>
        <v>497</v>
      </c>
      <c r="AN159" s="197">
        <f t="shared" si="36"/>
        <v>510</v>
      </c>
      <c r="AO159" s="197">
        <f t="shared" si="36"/>
        <v>496</v>
      </c>
      <c r="AP159" s="197">
        <f t="shared" si="36"/>
        <v>498</v>
      </c>
      <c r="AQ159" s="197">
        <f t="shared" si="36"/>
        <v>487</v>
      </c>
      <c r="AR159" s="197">
        <f t="shared" si="36"/>
        <v>487</v>
      </c>
      <c r="AS159" s="197">
        <f t="shared" si="37"/>
        <v>485</v>
      </c>
      <c r="AT159" s="197">
        <f t="shared" si="37"/>
        <v>486</v>
      </c>
      <c r="AU159" s="197">
        <f t="shared" si="37"/>
        <v>513</v>
      </c>
      <c r="AV159" s="197">
        <f t="shared" si="37"/>
        <v>484</v>
      </c>
      <c r="AW159" s="197">
        <f t="shared" si="37"/>
        <v>482</v>
      </c>
      <c r="AX159" s="197" t="str">
        <f t="shared" si="37"/>
        <v>NA</v>
      </c>
      <c r="AY159" s="197" t="str">
        <f t="shared" si="37"/>
        <v>NA</v>
      </c>
      <c r="AZ159" s="197">
        <f t="shared" si="33"/>
        <v>479</v>
      </c>
      <c r="BA159" s="197">
        <f t="shared" si="33"/>
        <v>470</v>
      </c>
    </row>
    <row r="160" spans="1:53" ht="15" customHeight="1" x14ac:dyDescent="0.25">
      <c r="A160" s="54" t="s">
        <v>827</v>
      </c>
      <c r="B160" s="82" t="s">
        <v>918</v>
      </c>
      <c r="C160" s="81" t="s">
        <v>1129</v>
      </c>
      <c r="N160" s="115">
        <v>213966</v>
      </c>
      <c r="O160" s="115">
        <v>31002</v>
      </c>
      <c r="P160" s="115">
        <v>36679</v>
      </c>
      <c r="Q160" s="115">
        <v>36558</v>
      </c>
      <c r="U160" s="115">
        <v>64998</v>
      </c>
      <c r="V160" s="195">
        <v>65158</v>
      </c>
      <c r="W160" s="195">
        <v>52724</v>
      </c>
      <c r="X160" s="195">
        <v>54937</v>
      </c>
      <c r="Y160" s="195"/>
      <c r="Z160" s="195"/>
      <c r="AA160" s="207">
        <v>81173</v>
      </c>
      <c r="AB160" s="207">
        <v>91214</v>
      </c>
      <c r="AC160" s="197" t="str">
        <f t="shared" si="36"/>
        <v>NA</v>
      </c>
      <c r="AD160" s="197" t="str">
        <f t="shared" si="36"/>
        <v>NA</v>
      </c>
      <c r="AE160" s="197" t="str">
        <f t="shared" si="36"/>
        <v>NA</v>
      </c>
      <c r="AF160" s="197" t="str">
        <f t="shared" si="36"/>
        <v>NA</v>
      </c>
      <c r="AG160" s="197" t="str">
        <f t="shared" si="36"/>
        <v>NA</v>
      </c>
      <c r="AH160" s="197" t="str">
        <f t="shared" si="36"/>
        <v>NA</v>
      </c>
      <c r="AI160" s="197" t="str">
        <f t="shared" si="36"/>
        <v>NA</v>
      </c>
      <c r="AJ160" s="197" t="str">
        <f t="shared" si="36"/>
        <v>NA</v>
      </c>
      <c r="AK160" s="197" t="str">
        <f t="shared" si="36"/>
        <v>NA</v>
      </c>
      <c r="AL160" s="197" t="str">
        <f t="shared" si="36"/>
        <v>NA</v>
      </c>
      <c r="AM160" s="197">
        <f t="shared" si="36"/>
        <v>183</v>
      </c>
      <c r="AN160" s="197">
        <f t="shared" si="36"/>
        <v>512</v>
      </c>
      <c r="AO160" s="197">
        <f t="shared" si="36"/>
        <v>477</v>
      </c>
      <c r="AP160" s="197">
        <f t="shared" si="36"/>
        <v>495</v>
      </c>
      <c r="AQ160" s="197" t="str">
        <f t="shared" si="36"/>
        <v>NA</v>
      </c>
      <c r="AR160" s="197" t="str">
        <f t="shared" si="36"/>
        <v>NA</v>
      </c>
      <c r="AS160" s="197" t="str">
        <f t="shared" si="37"/>
        <v>NA</v>
      </c>
      <c r="AT160" s="197">
        <f t="shared" si="37"/>
        <v>473</v>
      </c>
      <c r="AU160" s="197">
        <f t="shared" si="37"/>
        <v>499</v>
      </c>
      <c r="AV160" s="197">
        <f t="shared" si="37"/>
        <v>474</v>
      </c>
      <c r="AW160" s="197">
        <f t="shared" si="37"/>
        <v>488</v>
      </c>
      <c r="AX160" s="197" t="str">
        <f t="shared" si="37"/>
        <v>NA</v>
      </c>
      <c r="AY160" s="197" t="str">
        <f t="shared" si="37"/>
        <v>NA</v>
      </c>
      <c r="AZ160" s="197">
        <f t="shared" si="33"/>
        <v>469</v>
      </c>
      <c r="BA160" s="197">
        <f t="shared" si="33"/>
        <v>473</v>
      </c>
    </row>
    <row r="161" spans="1:53" ht="15" customHeight="1" x14ac:dyDescent="0.25">
      <c r="A161" s="54" t="s">
        <v>681</v>
      </c>
      <c r="B161" s="82" t="s">
        <v>922</v>
      </c>
      <c r="C161" s="81" t="s">
        <v>1129</v>
      </c>
      <c r="N161" s="115">
        <v>16969</v>
      </c>
      <c r="O161" s="115">
        <v>18441</v>
      </c>
      <c r="P161" s="115">
        <v>18507</v>
      </c>
      <c r="Q161" s="115">
        <v>19712</v>
      </c>
      <c r="R161" s="115">
        <v>21328</v>
      </c>
      <c r="S161" s="115">
        <v>24411</v>
      </c>
      <c r="T161" s="193">
        <v>29786</v>
      </c>
      <c r="U161" s="115">
        <v>34187</v>
      </c>
      <c r="V161" s="195">
        <v>57866</v>
      </c>
      <c r="W161" s="195">
        <v>31047</v>
      </c>
      <c r="X161" s="195">
        <v>52442</v>
      </c>
      <c r="Y161" s="195"/>
      <c r="Z161" s="195"/>
      <c r="AA161" s="208">
        <v>75710</v>
      </c>
      <c r="AB161" s="208">
        <v>88362</v>
      </c>
      <c r="AC161" s="197" t="str">
        <f t="shared" si="36"/>
        <v>NA</v>
      </c>
      <c r="AD161" s="197" t="str">
        <f t="shared" si="36"/>
        <v>NA</v>
      </c>
      <c r="AE161" s="197" t="str">
        <f t="shared" si="36"/>
        <v>NA</v>
      </c>
      <c r="AF161" s="197" t="str">
        <f t="shared" si="36"/>
        <v>NA</v>
      </c>
      <c r="AG161" s="197" t="str">
        <f t="shared" si="36"/>
        <v>NA</v>
      </c>
      <c r="AH161" s="197" t="str">
        <f t="shared" si="36"/>
        <v>NA</v>
      </c>
      <c r="AI161" s="197" t="str">
        <f t="shared" si="36"/>
        <v>NA</v>
      </c>
      <c r="AJ161" s="197" t="str">
        <f t="shared" si="36"/>
        <v>NA</v>
      </c>
      <c r="AK161" s="197" t="str">
        <f t="shared" si="36"/>
        <v>NA</v>
      </c>
      <c r="AL161" s="197" t="str">
        <f t="shared" si="36"/>
        <v>NA</v>
      </c>
      <c r="AM161" s="197">
        <f t="shared" si="36"/>
        <v>579</v>
      </c>
      <c r="AN161" s="197">
        <f t="shared" si="36"/>
        <v>578</v>
      </c>
      <c r="AO161" s="197">
        <f t="shared" si="36"/>
        <v>605</v>
      </c>
      <c r="AP161" s="197">
        <f t="shared" si="36"/>
        <v>630</v>
      </c>
      <c r="AQ161" s="197">
        <f t="shared" si="36"/>
        <v>629</v>
      </c>
      <c r="AR161" s="197">
        <f t="shared" si="36"/>
        <v>624</v>
      </c>
      <c r="AS161" s="197">
        <f t="shared" si="37"/>
        <v>620</v>
      </c>
      <c r="AT161" s="197">
        <f t="shared" si="37"/>
        <v>616</v>
      </c>
      <c r="AU161" s="197">
        <f t="shared" si="37"/>
        <v>527</v>
      </c>
      <c r="AV161" s="197">
        <f t="shared" si="37"/>
        <v>589</v>
      </c>
      <c r="AW161" s="197">
        <f t="shared" si="37"/>
        <v>499</v>
      </c>
      <c r="AX161" s="197" t="str">
        <f t="shared" si="37"/>
        <v>NA</v>
      </c>
      <c r="AY161" s="197" t="str">
        <f t="shared" si="37"/>
        <v>NA</v>
      </c>
      <c r="AZ161" s="197">
        <f t="shared" si="33"/>
        <v>489</v>
      </c>
      <c r="BA161" s="197">
        <f t="shared" si="33"/>
        <v>482</v>
      </c>
    </row>
    <row r="162" spans="1:53" ht="15" customHeight="1" x14ac:dyDescent="0.25">
      <c r="A162" s="54" t="s">
        <v>146</v>
      </c>
      <c r="B162" s="82" t="s">
        <v>934</v>
      </c>
      <c r="C162" s="81" t="s">
        <v>1129</v>
      </c>
      <c r="T162" s="193"/>
      <c r="U162" s="194"/>
      <c r="V162" s="195">
        <v>98000</v>
      </c>
      <c r="W162" s="195">
        <v>72585</v>
      </c>
      <c r="X162" s="195">
        <v>72715</v>
      </c>
      <c r="Y162" s="195"/>
      <c r="Z162" s="195"/>
      <c r="AA162" s="207">
        <v>83865</v>
      </c>
      <c r="AB162" s="207">
        <v>86161</v>
      </c>
      <c r="AC162" s="197" t="str">
        <f t="shared" si="36"/>
        <v>NA</v>
      </c>
      <c r="AD162" s="197" t="str">
        <f t="shared" si="36"/>
        <v>NA</v>
      </c>
      <c r="AE162" s="197" t="str">
        <f t="shared" si="36"/>
        <v>NA</v>
      </c>
      <c r="AF162" s="197" t="str">
        <f t="shared" si="36"/>
        <v>NA</v>
      </c>
      <c r="AG162" s="197" t="str">
        <f t="shared" si="36"/>
        <v>NA</v>
      </c>
      <c r="AH162" s="197" t="str">
        <f t="shared" si="36"/>
        <v>NA</v>
      </c>
      <c r="AI162" s="197" t="str">
        <f t="shared" si="36"/>
        <v>NA</v>
      </c>
      <c r="AJ162" s="197" t="str">
        <f t="shared" si="36"/>
        <v>NA</v>
      </c>
      <c r="AK162" s="197" t="str">
        <f t="shared" si="36"/>
        <v>NA</v>
      </c>
      <c r="AL162" s="197" t="str">
        <f t="shared" si="36"/>
        <v>NA</v>
      </c>
      <c r="AM162" s="197" t="str">
        <f t="shared" si="36"/>
        <v>NA</v>
      </c>
      <c r="AN162" s="197" t="str">
        <f t="shared" si="36"/>
        <v>NA</v>
      </c>
      <c r="AO162" s="197" t="str">
        <f t="shared" si="36"/>
        <v>NA</v>
      </c>
      <c r="AP162" s="197" t="str">
        <f t="shared" si="36"/>
        <v>NA</v>
      </c>
      <c r="AQ162" s="197" t="str">
        <f t="shared" si="36"/>
        <v>NA</v>
      </c>
      <c r="AR162" s="197" t="str">
        <f t="shared" si="36"/>
        <v>NA</v>
      </c>
      <c r="AS162" s="197" t="str">
        <f t="shared" si="37"/>
        <v>NA</v>
      </c>
      <c r="AT162" s="197" t="str">
        <f t="shared" si="37"/>
        <v>NA</v>
      </c>
      <c r="AU162" s="197">
        <f t="shared" si="37"/>
        <v>388</v>
      </c>
      <c r="AV162" s="197">
        <f t="shared" si="37"/>
        <v>386</v>
      </c>
      <c r="AW162" s="197">
        <f t="shared" si="37"/>
        <v>411</v>
      </c>
      <c r="AX162" s="197" t="str">
        <f t="shared" si="37"/>
        <v>NA</v>
      </c>
      <c r="AY162" s="197" t="str">
        <f t="shared" si="37"/>
        <v>NA</v>
      </c>
      <c r="AZ162" s="197">
        <f t="shared" si="33"/>
        <v>454</v>
      </c>
      <c r="BA162" s="197">
        <f t="shared" si="33"/>
        <v>490</v>
      </c>
    </row>
    <row r="163" spans="1:53" ht="15" customHeight="1" x14ac:dyDescent="0.25">
      <c r="A163" s="54" t="s">
        <v>2104</v>
      </c>
      <c r="B163" s="82" t="s">
        <v>910</v>
      </c>
      <c r="C163" s="81" t="s">
        <v>1129</v>
      </c>
      <c r="T163" s="193"/>
      <c r="U163" s="194"/>
      <c r="V163" s="195"/>
      <c r="W163" s="195">
        <v>45909</v>
      </c>
      <c r="X163" s="195">
        <v>50697</v>
      </c>
      <c r="Y163" s="195"/>
      <c r="Z163" s="195"/>
      <c r="AA163" s="208">
        <v>73894</v>
      </c>
      <c r="AB163" s="208">
        <v>86159</v>
      </c>
      <c r="AC163" s="197" t="str">
        <f t="shared" si="36"/>
        <v>NA</v>
      </c>
      <c r="AD163" s="197" t="str">
        <f t="shared" si="36"/>
        <v>NA</v>
      </c>
      <c r="AE163" s="197" t="str">
        <f t="shared" si="36"/>
        <v>NA</v>
      </c>
      <c r="AF163" s="197" t="str">
        <f t="shared" si="36"/>
        <v>NA</v>
      </c>
      <c r="AG163" s="197" t="str">
        <f t="shared" si="36"/>
        <v>NA</v>
      </c>
      <c r="AH163" s="197" t="str">
        <f t="shared" si="36"/>
        <v>NA</v>
      </c>
      <c r="AI163" s="197" t="str">
        <f t="shared" si="36"/>
        <v>NA</v>
      </c>
      <c r="AJ163" s="197" t="str">
        <f t="shared" si="36"/>
        <v>NA</v>
      </c>
      <c r="AK163" s="197" t="str">
        <f t="shared" si="36"/>
        <v>NA</v>
      </c>
      <c r="AL163" s="197" t="str">
        <f t="shared" si="36"/>
        <v>NA</v>
      </c>
      <c r="AM163" s="197" t="str">
        <f t="shared" si="36"/>
        <v>NA</v>
      </c>
      <c r="AN163" s="197" t="str">
        <f t="shared" si="36"/>
        <v>NA</v>
      </c>
      <c r="AO163" s="197" t="str">
        <f t="shared" si="36"/>
        <v>NA</v>
      </c>
      <c r="AP163" s="197" t="str">
        <f t="shared" si="36"/>
        <v>NA</v>
      </c>
      <c r="AQ163" s="197" t="str">
        <f t="shared" si="36"/>
        <v>NA</v>
      </c>
      <c r="AR163" s="197" t="str">
        <f t="shared" si="36"/>
        <v>NA</v>
      </c>
      <c r="AS163" s="197" t="str">
        <f t="shared" si="37"/>
        <v>NA</v>
      </c>
      <c r="AT163" s="197" t="str">
        <f t="shared" si="37"/>
        <v>NA</v>
      </c>
      <c r="AU163" s="197" t="str">
        <f t="shared" si="37"/>
        <v>NA</v>
      </c>
      <c r="AV163" s="197">
        <f t="shared" si="37"/>
        <v>504</v>
      </c>
      <c r="AW163" s="197">
        <f t="shared" si="37"/>
        <v>509</v>
      </c>
      <c r="AX163" s="197" t="str">
        <f t="shared" si="37"/>
        <v>NA</v>
      </c>
      <c r="AY163" s="197" t="str">
        <f t="shared" si="37"/>
        <v>NA</v>
      </c>
      <c r="AZ163" s="197">
        <f t="shared" si="33"/>
        <v>495</v>
      </c>
      <c r="BA163" s="197">
        <f t="shared" si="33"/>
        <v>491</v>
      </c>
    </row>
    <row r="164" spans="1:53" ht="15" customHeight="1" x14ac:dyDescent="0.25">
      <c r="A164" s="54" t="s">
        <v>678</v>
      </c>
      <c r="B164" s="82" t="s">
        <v>918</v>
      </c>
      <c r="C164" s="81" t="s">
        <v>1129</v>
      </c>
      <c r="H164" s="115">
        <v>7676</v>
      </c>
      <c r="I164" s="115">
        <v>8778</v>
      </c>
      <c r="J164" s="115">
        <v>10802</v>
      </c>
      <c r="K164" s="115">
        <v>14247</v>
      </c>
      <c r="L164" s="115">
        <v>18539</v>
      </c>
      <c r="M164" s="115">
        <v>20528</v>
      </c>
      <c r="N164" s="115">
        <v>22860</v>
      </c>
      <c r="O164" s="115">
        <v>23419</v>
      </c>
      <c r="P164" s="115">
        <v>22881</v>
      </c>
      <c r="Q164" s="115">
        <v>23380</v>
      </c>
      <c r="R164" s="115">
        <v>29654</v>
      </c>
      <c r="S164" s="115">
        <v>33544</v>
      </c>
      <c r="T164" s="193">
        <v>42807</v>
      </c>
      <c r="U164" s="194">
        <v>50726</v>
      </c>
      <c r="V164" s="195">
        <v>47371</v>
      </c>
      <c r="W164" s="195">
        <v>47948</v>
      </c>
      <c r="X164" s="195">
        <v>51967</v>
      </c>
      <c r="Y164" s="195"/>
      <c r="Z164" s="195"/>
      <c r="AA164" s="208">
        <v>73765</v>
      </c>
      <c r="AB164" s="208">
        <v>85285</v>
      </c>
      <c r="AC164" s="197" t="str">
        <f t="shared" si="36"/>
        <v>NA</v>
      </c>
      <c r="AD164" s="197" t="str">
        <f t="shared" si="36"/>
        <v>NA</v>
      </c>
      <c r="AE164" s="197" t="str">
        <f t="shared" si="36"/>
        <v>NA</v>
      </c>
      <c r="AF164" s="197" t="str">
        <f t="shared" si="36"/>
        <v>NA</v>
      </c>
      <c r="AG164" s="197">
        <f t="shared" si="36"/>
        <v>433</v>
      </c>
      <c r="AH164" s="197">
        <f t="shared" si="36"/>
        <v>462</v>
      </c>
      <c r="AI164" s="197">
        <f t="shared" si="36"/>
        <v>474</v>
      </c>
      <c r="AJ164" s="197">
        <f t="shared" si="36"/>
        <v>467</v>
      </c>
      <c r="AK164" s="197">
        <f t="shared" si="36"/>
        <v>487</v>
      </c>
      <c r="AL164" s="197">
        <f t="shared" si="36"/>
        <v>488</v>
      </c>
      <c r="AM164" s="197">
        <f t="shared" si="36"/>
        <v>546</v>
      </c>
      <c r="AN164" s="197">
        <f t="shared" si="36"/>
        <v>555</v>
      </c>
      <c r="AO164" s="197">
        <f t="shared" si="36"/>
        <v>577</v>
      </c>
      <c r="AP164" s="197">
        <f t="shared" si="36"/>
        <v>601</v>
      </c>
      <c r="AQ164" s="197">
        <f t="shared" si="36"/>
        <v>575</v>
      </c>
      <c r="AR164" s="197">
        <f t="shared" si="36"/>
        <v>571</v>
      </c>
      <c r="AS164" s="197">
        <f t="shared" si="37"/>
        <v>536</v>
      </c>
      <c r="AT164" s="197">
        <f t="shared" si="37"/>
        <v>536</v>
      </c>
      <c r="AU164" s="197">
        <f t="shared" si="37"/>
        <v>581</v>
      </c>
      <c r="AV164" s="197">
        <f t="shared" si="37"/>
        <v>493</v>
      </c>
      <c r="AW164" s="197">
        <f t="shared" si="37"/>
        <v>503</v>
      </c>
      <c r="AX164" s="197" t="str">
        <f t="shared" si="37"/>
        <v>NA</v>
      </c>
      <c r="AY164" s="197" t="str">
        <f t="shared" si="37"/>
        <v>NA</v>
      </c>
      <c r="AZ164" s="197">
        <f t="shared" si="33"/>
        <v>496</v>
      </c>
      <c r="BA164" s="197">
        <f t="shared" si="33"/>
        <v>494</v>
      </c>
    </row>
    <row r="165" spans="1:53" s="212" customFormat="1" ht="15" customHeight="1" x14ac:dyDescent="0.25">
      <c r="A165" s="54" t="s">
        <v>306</v>
      </c>
      <c r="B165" s="82" t="s">
        <v>923</v>
      </c>
      <c r="C165" s="81" t="s">
        <v>1129</v>
      </c>
      <c r="D165" s="115"/>
      <c r="E165" s="115"/>
      <c r="F165" s="115"/>
      <c r="G165" s="115"/>
      <c r="H165" s="115">
        <v>35864</v>
      </c>
      <c r="I165" s="115">
        <v>35864</v>
      </c>
      <c r="J165" s="115">
        <v>42558</v>
      </c>
      <c r="K165" s="115">
        <v>49525</v>
      </c>
      <c r="L165" s="115">
        <v>79169</v>
      </c>
      <c r="M165" s="115">
        <v>84097</v>
      </c>
      <c r="N165" s="115">
        <v>73717</v>
      </c>
      <c r="O165" s="115"/>
      <c r="P165" s="115"/>
      <c r="Q165" s="115">
        <v>50551</v>
      </c>
      <c r="R165" s="115">
        <v>50876</v>
      </c>
      <c r="S165" s="193">
        <v>50524</v>
      </c>
      <c r="T165" s="193">
        <v>52658</v>
      </c>
      <c r="U165" s="194">
        <v>59216</v>
      </c>
      <c r="V165" s="195">
        <v>59085</v>
      </c>
      <c r="W165" s="195">
        <v>47488</v>
      </c>
      <c r="X165" s="195">
        <v>51630</v>
      </c>
      <c r="Y165" s="195"/>
      <c r="Z165" s="195"/>
      <c r="AA165" s="208">
        <v>69428</v>
      </c>
      <c r="AB165" s="208">
        <v>83450</v>
      </c>
      <c r="AC165" s="197" t="str">
        <f t="shared" si="36"/>
        <v>NA</v>
      </c>
      <c r="AD165" s="197" t="str">
        <f t="shared" si="36"/>
        <v>NA</v>
      </c>
      <c r="AE165" s="197" t="str">
        <f t="shared" si="36"/>
        <v>NA</v>
      </c>
      <c r="AF165" s="197" t="str">
        <f t="shared" si="36"/>
        <v>NA</v>
      </c>
      <c r="AG165" s="197">
        <f t="shared" si="36"/>
        <v>302</v>
      </c>
      <c r="AH165" s="197">
        <f t="shared" si="36"/>
        <v>341</v>
      </c>
      <c r="AI165" s="197">
        <f t="shared" si="36"/>
        <v>332</v>
      </c>
      <c r="AJ165" s="197">
        <f t="shared" si="36"/>
        <v>337</v>
      </c>
      <c r="AK165" s="197">
        <f t="shared" si="36"/>
        <v>299</v>
      </c>
      <c r="AL165" s="197">
        <f t="shared" si="36"/>
        <v>304</v>
      </c>
      <c r="AM165" s="197">
        <f t="shared" si="36"/>
        <v>359</v>
      </c>
      <c r="AN165" s="197" t="str">
        <f t="shared" si="36"/>
        <v>NA</v>
      </c>
      <c r="AO165" s="197" t="str">
        <f t="shared" si="36"/>
        <v>NA</v>
      </c>
      <c r="AP165" s="197">
        <f t="shared" si="36"/>
        <v>414</v>
      </c>
      <c r="AQ165" s="197">
        <f t="shared" si="36"/>
        <v>441</v>
      </c>
      <c r="AR165" s="197">
        <f t="shared" si="36"/>
        <v>475</v>
      </c>
      <c r="AS165" s="197">
        <f t="shared" si="37"/>
        <v>488</v>
      </c>
      <c r="AT165" s="197">
        <f t="shared" si="37"/>
        <v>500</v>
      </c>
      <c r="AU165" s="197">
        <f t="shared" si="37"/>
        <v>525</v>
      </c>
      <c r="AV165" s="197">
        <f t="shared" si="37"/>
        <v>497</v>
      </c>
      <c r="AW165" s="197">
        <f t="shared" si="37"/>
        <v>505</v>
      </c>
      <c r="AX165" s="197" t="str">
        <f t="shared" si="37"/>
        <v>NA</v>
      </c>
      <c r="AY165" s="197" t="str">
        <f t="shared" si="37"/>
        <v>NA</v>
      </c>
      <c r="AZ165" s="197">
        <f t="shared" si="33"/>
        <v>514</v>
      </c>
      <c r="BA165" s="197">
        <f t="shared" si="33"/>
        <v>500</v>
      </c>
    </row>
    <row r="166" spans="1:53" ht="15" customHeight="1" x14ac:dyDescent="0.25">
      <c r="A166" s="54" t="s">
        <v>28</v>
      </c>
      <c r="B166" s="82" t="s">
        <v>935</v>
      </c>
      <c r="C166" s="81" t="s">
        <v>1129</v>
      </c>
      <c r="P166" s="115">
        <v>50078</v>
      </c>
      <c r="Q166" s="115">
        <v>52213</v>
      </c>
      <c r="U166" s="115">
        <v>74008</v>
      </c>
      <c r="V166" s="195">
        <v>67298</v>
      </c>
      <c r="W166" s="195">
        <v>53597</v>
      </c>
      <c r="X166" s="195">
        <v>58500</v>
      </c>
      <c r="Y166" s="195"/>
      <c r="Z166" s="195"/>
      <c r="AA166" s="207">
        <v>72732</v>
      </c>
      <c r="AB166" s="207">
        <v>82392</v>
      </c>
      <c r="AC166" s="197" t="str">
        <f t="shared" si="36"/>
        <v>NA</v>
      </c>
      <c r="AD166" s="197" t="str">
        <f t="shared" si="36"/>
        <v>NA</v>
      </c>
      <c r="AE166" s="197" t="str">
        <f t="shared" si="36"/>
        <v>NA</v>
      </c>
      <c r="AF166" s="197" t="str">
        <f t="shared" si="36"/>
        <v>NA</v>
      </c>
      <c r="AG166" s="197" t="str">
        <f t="shared" si="36"/>
        <v>NA</v>
      </c>
      <c r="AH166" s="197" t="str">
        <f t="shared" si="36"/>
        <v>NA</v>
      </c>
      <c r="AI166" s="197" t="str">
        <f t="shared" si="36"/>
        <v>NA</v>
      </c>
      <c r="AJ166" s="197" t="str">
        <f t="shared" si="36"/>
        <v>NA</v>
      </c>
      <c r="AK166" s="197" t="str">
        <f t="shared" si="36"/>
        <v>NA</v>
      </c>
      <c r="AL166" s="197" t="str">
        <f t="shared" si="36"/>
        <v>NA</v>
      </c>
      <c r="AM166" s="197" t="str">
        <f t="shared" si="36"/>
        <v>NA</v>
      </c>
      <c r="AN166" s="197" t="str">
        <f t="shared" si="36"/>
        <v>NA</v>
      </c>
      <c r="AO166" s="197">
        <f t="shared" si="36"/>
        <v>414</v>
      </c>
      <c r="AP166" s="197">
        <f t="shared" si="36"/>
        <v>405</v>
      </c>
      <c r="AQ166" s="197" t="str">
        <f t="shared" si="36"/>
        <v>NA</v>
      </c>
      <c r="AR166" s="197" t="str">
        <f t="shared" si="36"/>
        <v>NA</v>
      </c>
      <c r="AS166" s="197" t="str">
        <f t="shared" si="37"/>
        <v>NA</v>
      </c>
      <c r="AT166" s="197">
        <f t="shared" si="37"/>
        <v>443</v>
      </c>
      <c r="AU166" s="197">
        <f t="shared" si="37"/>
        <v>488</v>
      </c>
      <c r="AV166" s="197">
        <f t="shared" si="37"/>
        <v>468</v>
      </c>
      <c r="AW166" s="197">
        <f t="shared" si="37"/>
        <v>477</v>
      </c>
      <c r="AX166" s="197" t="str">
        <f t="shared" si="37"/>
        <v>NA</v>
      </c>
      <c r="AY166" s="197" t="str">
        <f t="shared" si="37"/>
        <v>NA</v>
      </c>
      <c r="AZ166" s="197">
        <f t="shared" si="33"/>
        <v>500</v>
      </c>
      <c r="BA166" s="197">
        <f t="shared" si="33"/>
        <v>504</v>
      </c>
    </row>
    <row r="167" spans="1:53" ht="15" customHeight="1" x14ac:dyDescent="0.25">
      <c r="A167" s="54" t="s">
        <v>240</v>
      </c>
      <c r="B167" s="82" t="s">
        <v>920</v>
      </c>
      <c r="C167" s="81" t="s">
        <v>1129</v>
      </c>
      <c r="L167" s="115">
        <v>40522</v>
      </c>
      <c r="M167" s="115">
        <v>43492</v>
      </c>
      <c r="N167" s="115">
        <v>46549</v>
      </c>
      <c r="O167" s="115">
        <v>42432</v>
      </c>
      <c r="P167" s="115">
        <v>41098</v>
      </c>
      <c r="Q167" s="115">
        <v>41473</v>
      </c>
      <c r="R167" s="115">
        <v>47218</v>
      </c>
      <c r="S167" s="115">
        <v>48817</v>
      </c>
      <c r="T167" s="193">
        <v>54052</v>
      </c>
      <c r="U167" s="194">
        <v>61409</v>
      </c>
      <c r="V167" s="195">
        <v>55570</v>
      </c>
      <c r="W167" s="195">
        <v>48233</v>
      </c>
      <c r="X167" s="195">
        <v>54467</v>
      </c>
      <c r="Y167" s="195"/>
      <c r="Z167" s="195"/>
      <c r="AA167" s="208">
        <v>70124</v>
      </c>
      <c r="AB167" s="208">
        <v>82379</v>
      </c>
      <c r="AC167" s="197" t="str">
        <f t="shared" si="36"/>
        <v>NA</v>
      </c>
      <c r="AD167" s="197" t="str">
        <f t="shared" si="36"/>
        <v>NA</v>
      </c>
      <c r="AE167" s="197" t="str">
        <f t="shared" si="36"/>
        <v>NA</v>
      </c>
      <c r="AF167" s="197" t="str">
        <f t="shared" si="36"/>
        <v>NA</v>
      </c>
      <c r="AG167" s="197" t="str">
        <f t="shared" si="36"/>
        <v>NA</v>
      </c>
      <c r="AH167" s="197" t="str">
        <f t="shared" si="36"/>
        <v>NA</v>
      </c>
      <c r="AI167" s="197" t="str">
        <f t="shared" si="36"/>
        <v>NA</v>
      </c>
      <c r="AJ167" s="197" t="str">
        <f t="shared" si="36"/>
        <v>NA</v>
      </c>
      <c r="AK167" s="197">
        <f t="shared" si="36"/>
        <v>391</v>
      </c>
      <c r="AL167" s="197">
        <f t="shared" si="36"/>
        <v>397</v>
      </c>
      <c r="AM167" s="197">
        <f t="shared" si="36"/>
        <v>431</v>
      </c>
      <c r="AN167" s="197">
        <f t="shared" si="36"/>
        <v>449</v>
      </c>
      <c r="AO167" s="197">
        <f t="shared" si="36"/>
        <v>457</v>
      </c>
      <c r="AP167" s="197">
        <f t="shared" si="36"/>
        <v>465</v>
      </c>
      <c r="AQ167" s="197">
        <f t="shared" si="36"/>
        <v>464</v>
      </c>
      <c r="AR167" s="197">
        <f t="shared" si="36"/>
        <v>483</v>
      </c>
      <c r="AS167" s="197">
        <f t="shared" si="37"/>
        <v>480</v>
      </c>
      <c r="AT167" s="197">
        <f t="shared" si="37"/>
        <v>491</v>
      </c>
      <c r="AU167" s="197">
        <f t="shared" si="37"/>
        <v>536</v>
      </c>
      <c r="AV167" s="197">
        <f t="shared" si="37"/>
        <v>492</v>
      </c>
      <c r="AW167" s="197">
        <f t="shared" si="37"/>
        <v>493</v>
      </c>
      <c r="AX167" s="197" t="str">
        <f t="shared" si="37"/>
        <v>NA</v>
      </c>
      <c r="AY167" s="197" t="str">
        <f t="shared" si="37"/>
        <v>NA</v>
      </c>
      <c r="AZ167" s="197">
        <f t="shared" si="33"/>
        <v>513</v>
      </c>
      <c r="BA167" s="197">
        <f t="shared" si="33"/>
        <v>505</v>
      </c>
    </row>
    <row r="168" spans="1:53" ht="15" customHeight="1" x14ac:dyDescent="0.25">
      <c r="A168" s="54" t="s">
        <v>150</v>
      </c>
      <c r="B168" s="82" t="s">
        <v>923</v>
      </c>
      <c r="C168" s="81" t="s">
        <v>1129</v>
      </c>
      <c r="T168" s="193"/>
      <c r="U168" s="194"/>
      <c r="V168" s="195">
        <v>57964</v>
      </c>
      <c r="W168" s="195">
        <v>50821</v>
      </c>
      <c r="X168" s="195">
        <v>55146</v>
      </c>
      <c r="Y168" s="195"/>
      <c r="Z168" s="195"/>
      <c r="AA168" s="208">
        <v>71234</v>
      </c>
      <c r="AB168" s="208">
        <v>81633</v>
      </c>
      <c r="AC168" s="197" t="str">
        <f t="shared" si="36"/>
        <v>NA</v>
      </c>
      <c r="AD168" s="197" t="str">
        <f t="shared" si="36"/>
        <v>NA</v>
      </c>
      <c r="AE168" s="197" t="str">
        <f t="shared" si="36"/>
        <v>NA</v>
      </c>
      <c r="AF168" s="197" t="str">
        <f t="shared" si="36"/>
        <v>NA</v>
      </c>
      <c r="AG168" s="197" t="str">
        <f t="shared" si="36"/>
        <v>NA</v>
      </c>
      <c r="AH168" s="197" t="str">
        <f t="shared" si="36"/>
        <v>NA</v>
      </c>
      <c r="AI168" s="197" t="str">
        <f t="shared" si="36"/>
        <v>NA</v>
      </c>
      <c r="AJ168" s="197" t="str">
        <f t="shared" si="36"/>
        <v>NA</v>
      </c>
      <c r="AK168" s="197" t="str">
        <f t="shared" si="36"/>
        <v>NA</v>
      </c>
      <c r="AL168" s="197" t="str">
        <f t="shared" si="36"/>
        <v>NA</v>
      </c>
      <c r="AM168" s="197" t="str">
        <f t="shared" si="36"/>
        <v>NA</v>
      </c>
      <c r="AN168" s="197" t="str">
        <f t="shared" si="36"/>
        <v>NA</v>
      </c>
      <c r="AO168" s="197" t="str">
        <f t="shared" si="36"/>
        <v>NA</v>
      </c>
      <c r="AP168" s="197" t="str">
        <f t="shared" si="36"/>
        <v>NA</v>
      </c>
      <c r="AQ168" s="197" t="str">
        <f t="shared" si="36"/>
        <v>NA</v>
      </c>
      <c r="AR168" s="197" t="str">
        <f t="shared" si="36"/>
        <v>NA</v>
      </c>
      <c r="AS168" s="197" t="str">
        <f t="shared" si="37"/>
        <v>NA</v>
      </c>
      <c r="AT168" s="197" t="str">
        <f t="shared" si="37"/>
        <v>NA</v>
      </c>
      <c r="AU168" s="197">
        <f t="shared" si="37"/>
        <v>526</v>
      </c>
      <c r="AV168" s="197">
        <f t="shared" si="37"/>
        <v>483</v>
      </c>
      <c r="AW168" s="197">
        <f t="shared" si="37"/>
        <v>486</v>
      </c>
      <c r="AX168" s="197" t="str">
        <f t="shared" si="37"/>
        <v>NA</v>
      </c>
      <c r="AY168" s="197" t="str">
        <f t="shared" si="37"/>
        <v>NA</v>
      </c>
      <c r="AZ168" s="197">
        <f t="shared" si="33"/>
        <v>507</v>
      </c>
      <c r="BA168" s="197">
        <f t="shared" si="33"/>
        <v>508</v>
      </c>
    </row>
    <row r="169" spans="1:53" ht="15" customHeight="1" x14ac:dyDescent="0.25">
      <c r="A169" s="54" t="s">
        <v>293</v>
      </c>
      <c r="B169" s="82" t="s">
        <v>918</v>
      </c>
      <c r="C169" s="81" t="s">
        <v>1129</v>
      </c>
      <c r="H169" s="115">
        <v>33657</v>
      </c>
      <c r="I169" s="115">
        <v>41212</v>
      </c>
      <c r="J169" s="98">
        <f>((K169-I169)/2)+I169</f>
        <v>48221</v>
      </c>
      <c r="K169" s="115">
        <v>55230</v>
      </c>
      <c r="L169" s="115">
        <v>63697</v>
      </c>
      <c r="M169" s="115">
        <v>63386</v>
      </c>
      <c r="N169" s="115">
        <v>60328</v>
      </c>
      <c r="O169" s="115">
        <v>59759</v>
      </c>
      <c r="P169" s="115">
        <v>52813</v>
      </c>
      <c r="Q169" s="115">
        <v>52859</v>
      </c>
      <c r="R169" s="115">
        <v>56935</v>
      </c>
      <c r="S169" s="115">
        <v>57576</v>
      </c>
      <c r="T169" s="193">
        <v>64842</v>
      </c>
      <c r="U169" s="194">
        <v>75249</v>
      </c>
      <c r="V169" s="195">
        <v>68443</v>
      </c>
      <c r="W169" s="195">
        <v>53756</v>
      </c>
      <c r="X169" s="195">
        <v>59267</v>
      </c>
      <c r="Y169" s="195"/>
      <c r="Z169" s="195"/>
      <c r="AA169" s="208">
        <v>72664</v>
      </c>
      <c r="AB169" s="208">
        <v>79930</v>
      </c>
      <c r="AC169" s="197" t="str">
        <f t="shared" si="36"/>
        <v>NA</v>
      </c>
      <c r="AD169" s="197" t="str">
        <f t="shared" si="36"/>
        <v>NA</v>
      </c>
      <c r="AE169" s="197" t="str">
        <f t="shared" si="36"/>
        <v>NA</v>
      </c>
      <c r="AF169" s="197" t="str">
        <f t="shared" si="36"/>
        <v>NA</v>
      </c>
      <c r="AG169" s="197">
        <f t="shared" si="36"/>
        <v>312</v>
      </c>
      <c r="AH169" s="197">
        <f t="shared" si="36"/>
        <v>313</v>
      </c>
      <c r="AI169" s="197">
        <f t="shared" si="36"/>
        <v>317</v>
      </c>
      <c r="AJ169" s="197">
        <f t="shared" si="36"/>
        <v>322</v>
      </c>
      <c r="AK169" s="197">
        <f t="shared" si="36"/>
        <v>329</v>
      </c>
      <c r="AL169" s="197">
        <f t="shared" si="36"/>
        <v>346</v>
      </c>
      <c r="AM169" s="197">
        <f t="shared" si="36"/>
        <v>385</v>
      </c>
      <c r="AN169" s="197">
        <f t="shared" si="36"/>
        <v>383</v>
      </c>
      <c r="AO169" s="197">
        <f t="shared" si="36"/>
        <v>403</v>
      </c>
      <c r="AP169" s="197">
        <f t="shared" si="36"/>
        <v>403</v>
      </c>
      <c r="AQ169" s="197">
        <f t="shared" si="36"/>
        <v>413</v>
      </c>
      <c r="AR169" s="197">
        <f t="shared" si="36"/>
        <v>438</v>
      </c>
      <c r="AS169" s="197">
        <f t="shared" si="37"/>
        <v>434</v>
      </c>
      <c r="AT169" s="197">
        <f t="shared" si="37"/>
        <v>441</v>
      </c>
      <c r="AU169" s="197">
        <f t="shared" si="37"/>
        <v>481</v>
      </c>
      <c r="AV169" s="197">
        <f t="shared" si="37"/>
        <v>466</v>
      </c>
      <c r="AW169" s="197">
        <f t="shared" si="37"/>
        <v>472</v>
      </c>
      <c r="AX169" s="197" t="str">
        <f t="shared" si="37"/>
        <v>NA</v>
      </c>
      <c r="AY169" s="197" t="str">
        <f t="shared" si="37"/>
        <v>NA</v>
      </c>
      <c r="AZ169" s="197">
        <f t="shared" si="33"/>
        <v>501</v>
      </c>
      <c r="BA169" s="197">
        <f t="shared" si="33"/>
        <v>512</v>
      </c>
    </row>
    <row r="170" spans="1:53" ht="15" customHeight="1" x14ac:dyDescent="0.25">
      <c r="A170" s="54" t="s">
        <v>104</v>
      </c>
      <c r="B170" s="82" t="s">
        <v>910</v>
      </c>
      <c r="C170" s="81" t="s">
        <v>1129</v>
      </c>
      <c r="T170" s="193"/>
      <c r="U170" s="194"/>
      <c r="V170" s="195">
        <v>76976</v>
      </c>
      <c r="W170" s="195">
        <v>56197</v>
      </c>
      <c r="X170" s="195">
        <v>64562</v>
      </c>
      <c r="Y170" s="195"/>
      <c r="Z170" s="195"/>
      <c r="AA170" s="208">
        <v>75019</v>
      </c>
      <c r="AB170" s="208">
        <v>79233</v>
      </c>
      <c r="AC170" s="197" t="str">
        <f t="shared" si="36"/>
        <v>NA</v>
      </c>
      <c r="AD170" s="197" t="str">
        <f t="shared" si="36"/>
        <v>NA</v>
      </c>
      <c r="AE170" s="197" t="str">
        <f t="shared" si="36"/>
        <v>NA</v>
      </c>
      <c r="AF170" s="197" t="str">
        <f t="shared" si="36"/>
        <v>NA</v>
      </c>
      <c r="AG170" s="197" t="str">
        <f t="shared" si="36"/>
        <v>NA</v>
      </c>
      <c r="AH170" s="197" t="str">
        <f t="shared" si="36"/>
        <v>NA</v>
      </c>
      <c r="AI170" s="197" t="str">
        <f t="shared" si="36"/>
        <v>NA</v>
      </c>
      <c r="AJ170" s="197" t="str">
        <f t="shared" si="36"/>
        <v>NA</v>
      </c>
      <c r="AK170" s="197" t="str">
        <f t="shared" si="36"/>
        <v>NA</v>
      </c>
      <c r="AL170" s="197" t="str">
        <f t="shared" si="36"/>
        <v>NA</v>
      </c>
      <c r="AM170" s="197" t="str">
        <f t="shared" si="36"/>
        <v>NA</v>
      </c>
      <c r="AN170" s="197" t="str">
        <f t="shared" si="36"/>
        <v>NA</v>
      </c>
      <c r="AO170" s="197" t="str">
        <f t="shared" si="36"/>
        <v>NA</v>
      </c>
      <c r="AP170" s="197" t="str">
        <f t="shared" si="36"/>
        <v>NA</v>
      </c>
      <c r="AQ170" s="197" t="str">
        <f t="shared" si="36"/>
        <v>NA</v>
      </c>
      <c r="AR170" s="197" t="str">
        <f t="shared" si="36"/>
        <v>NA</v>
      </c>
      <c r="AS170" s="197" t="str">
        <f t="shared" si="37"/>
        <v>NA</v>
      </c>
      <c r="AT170" s="197" t="str">
        <f t="shared" si="37"/>
        <v>NA</v>
      </c>
      <c r="AU170" s="197">
        <f t="shared" si="37"/>
        <v>448</v>
      </c>
      <c r="AV170" s="197">
        <f t="shared" si="37"/>
        <v>458</v>
      </c>
      <c r="AW170" s="197">
        <f t="shared" si="37"/>
        <v>442</v>
      </c>
      <c r="AX170" s="197" t="str">
        <f t="shared" si="37"/>
        <v>NA</v>
      </c>
      <c r="AY170" s="197" t="str">
        <f t="shared" si="37"/>
        <v>NA</v>
      </c>
      <c r="AZ170" s="197">
        <f t="shared" si="33"/>
        <v>492</v>
      </c>
      <c r="BA170" s="197">
        <f t="shared" si="33"/>
        <v>513</v>
      </c>
    </row>
    <row r="171" spans="1:53" ht="15" customHeight="1" x14ac:dyDescent="0.25">
      <c r="A171" s="210" t="s">
        <v>2203</v>
      </c>
      <c r="B171" s="210" t="s">
        <v>947</v>
      </c>
      <c r="C171" s="210" t="s">
        <v>1129</v>
      </c>
      <c r="T171" s="193"/>
      <c r="U171" s="193"/>
      <c r="V171" s="198"/>
      <c r="W171" s="198"/>
      <c r="X171" s="198"/>
      <c r="Y171" s="198"/>
      <c r="Z171" s="198"/>
      <c r="AA171" s="208">
        <v>68863</v>
      </c>
      <c r="AB171" s="208">
        <v>78673</v>
      </c>
      <c r="AC171" s="200"/>
      <c r="AD171" s="200"/>
      <c r="AE171" s="200"/>
      <c r="AF171" s="200"/>
      <c r="AG171" s="200"/>
      <c r="AH171" s="200"/>
      <c r="AI171" s="200"/>
      <c r="AJ171" s="200"/>
      <c r="AK171" s="200"/>
      <c r="AL171" s="200"/>
      <c r="AM171" s="200"/>
      <c r="AN171" s="200"/>
      <c r="AO171" s="200"/>
      <c r="AP171" s="200"/>
      <c r="AQ171" s="200"/>
      <c r="AR171" s="200"/>
      <c r="AS171" s="200"/>
      <c r="AT171" s="200"/>
      <c r="AU171" s="200"/>
      <c r="AV171" s="200"/>
      <c r="AW171" s="200"/>
      <c r="AX171" s="200"/>
      <c r="AY171" s="200"/>
      <c r="AZ171" s="197">
        <f t="shared" si="33"/>
        <v>517</v>
      </c>
      <c r="BA171" s="197">
        <f t="shared" si="33"/>
        <v>514</v>
      </c>
    </row>
    <row r="172" spans="1:53" ht="15" customHeight="1" x14ac:dyDescent="0.25">
      <c r="A172" s="54" t="s">
        <v>499</v>
      </c>
      <c r="B172" s="82" t="s">
        <v>935</v>
      </c>
      <c r="C172" s="81" t="s">
        <v>1129</v>
      </c>
      <c r="R172" s="115">
        <v>48840</v>
      </c>
      <c r="S172" s="115">
        <v>52864</v>
      </c>
      <c r="T172" s="194">
        <v>56968</v>
      </c>
      <c r="U172" s="194">
        <v>67592</v>
      </c>
      <c r="V172" s="195">
        <v>66873</v>
      </c>
      <c r="W172" s="195">
        <v>60057</v>
      </c>
      <c r="X172" s="195">
        <v>63234</v>
      </c>
      <c r="Y172" s="195"/>
      <c r="Z172" s="195"/>
      <c r="AA172" s="208">
        <v>70494</v>
      </c>
      <c r="AB172" s="208">
        <v>78403</v>
      </c>
      <c r="AC172" s="197" t="str">
        <f t="shared" ref="AC172:AR187" si="38">IF(D172&gt;0,RANK(D172,D$22:D$1170),"NA")</f>
        <v>NA</v>
      </c>
      <c r="AD172" s="197" t="str">
        <f t="shared" si="38"/>
        <v>NA</v>
      </c>
      <c r="AE172" s="197" t="str">
        <f t="shared" si="38"/>
        <v>NA</v>
      </c>
      <c r="AF172" s="197" t="str">
        <f t="shared" si="38"/>
        <v>NA</v>
      </c>
      <c r="AG172" s="197" t="str">
        <f t="shared" si="38"/>
        <v>NA</v>
      </c>
      <c r="AH172" s="197" t="str">
        <f t="shared" si="38"/>
        <v>NA</v>
      </c>
      <c r="AI172" s="197" t="str">
        <f t="shared" si="38"/>
        <v>NA</v>
      </c>
      <c r="AJ172" s="197" t="str">
        <f t="shared" si="38"/>
        <v>NA</v>
      </c>
      <c r="AK172" s="197" t="str">
        <f t="shared" si="38"/>
        <v>NA</v>
      </c>
      <c r="AL172" s="197" t="str">
        <f t="shared" si="38"/>
        <v>NA</v>
      </c>
      <c r="AM172" s="197" t="str">
        <f t="shared" si="38"/>
        <v>NA</v>
      </c>
      <c r="AN172" s="197" t="str">
        <f t="shared" si="38"/>
        <v>NA</v>
      </c>
      <c r="AO172" s="197" t="str">
        <f t="shared" si="38"/>
        <v>NA</v>
      </c>
      <c r="AP172" s="197" t="str">
        <f t="shared" si="38"/>
        <v>NA</v>
      </c>
      <c r="AQ172" s="197">
        <f t="shared" si="38"/>
        <v>454</v>
      </c>
      <c r="AR172" s="197">
        <f t="shared" si="38"/>
        <v>459</v>
      </c>
      <c r="AS172" s="197">
        <f t="shared" ref="AS172:AY201" si="39">IF(T172&gt;0,RANK(T172,T$22:T$1170),"NA")</f>
        <v>465</v>
      </c>
      <c r="AT172" s="197">
        <f t="shared" si="39"/>
        <v>466</v>
      </c>
      <c r="AU172" s="197">
        <f t="shared" si="39"/>
        <v>492</v>
      </c>
      <c r="AV172" s="197">
        <f t="shared" si="39"/>
        <v>437</v>
      </c>
      <c r="AW172" s="197">
        <f t="shared" si="39"/>
        <v>452</v>
      </c>
      <c r="AX172" s="197" t="str">
        <f t="shared" si="39"/>
        <v>NA</v>
      </c>
      <c r="AY172" s="197" t="str">
        <f t="shared" si="39"/>
        <v>NA</v>
      </c>
      <c r="AZ172" s="197">
        <f t="shared" si="33"/>
        <v>511</v>
      </c>
      <c r="BA172" s="197">
        <f t="shared" si="33"/>
        <v>515</v>
      </c>
    </row>
    <row r="173" spans="1:53" ht="15" customHeight="1" x14ac:dyDescent="0.25">
      <c r="A173" s="54" t="s">
        <v>480</v>
      </c>
      <c r="B173" s="82" t="s">
        <v>920</v>
      </c>
      <c r="C173" s="81" t="s">
        <v>1129</v>
      </c>
      <c r="L173" s="115">
        <v>18582</v>
      </c>
      <c r="M173" s="115">
        <v>23285</v>
      </c>
      <c r="N173" s="115">
        <v>21097</v>
      </c>
      <c r="O173" s="115">
        <v>24129</v>
      </c>
      <c r="P173" s="115">
        <v>23201</v>
      </c>
      <c r="Q173" s="115">
        <v>23811</v>
      </c>
      <c r="R173" s="115">
        <v>29562</v>
      </c>
      <c r="S173" s="115">
        <v>33581</v>
      </c>
      <c r="T173" s="193">
        <v>39073</v>
      </c>
      <c r="U173" s="194">
        <v>50157</v>
      </c>
      <c r="V173" s="195">
        <v>47371</v>
      </c>
      <c r="W173" s="195">
        <v>39649</v>
      </c>
      <c r="X173" s="195">
        <v>48515</v>
      </c>
      <c r="Y173" s="195"/>
      <c r="Z173" s="195"/>
      <c r="AA173" s="208">
        <v>66978</v>
      </c>
      <c r="AB173" s="208">
        <v>78386</v>
      </c>
      <c r="AC173" s="197" t="str">
        <f t="shared" si="38"/>
        <v>NA</v>
      </c>
      <c r="AD173" s="197" t="str">
        <f t="shared" si="38"/>
        <v>NA</v>
      </c>
      <c r="AE173" s="197" t="str">
        <f t="shared" si="38"/>
        <v>NA</v>
      </c>
      <c r="AF173" s="197" t="str">
        <f t="shared" si="38"/>
        <v>NA</v>
      </c>
      <c r="AG173" s="197" t="str">
        <f t="shared" si="38"/>
        <v>NA</v>
      </c>
      <c r="AH173" s="197" t="str">
        <f t="shared" si="38"/>
        <v>NA</v>
      </c>
      <c r="AI173" s="197" t="str">
        <f t="shared" si="38"/>
        <v>NA</v>
      </c>
      <c r="AJ173" s="197" t="str">
        <f t="shared" si="38"/>
        <v>NA</v>
      </c>
      <c r="AK173" s="197">
        <f t="shared" si="38"/>
        <v>486</v>
      </c>
      <c r="AL173" s="197">
        <f t="shared" si="38"/>
        <v>480</v>
      </c>
      <c r="AM173" s="197">
        <f t="shared" si="38"/>
        <v>555</v>
      </c>
      <c r="AN173" s="197">
        <f t="shared" si="38"/>
        <v>549</v>
      </c>
      <c r="AO173" s="197">
        <f t="shared" si="38"/>
        <v>574</v>
      </c>
      <c r="AP173" s="197">
        <f t="shared" si="38"/>
        <v>599</v>
      </c>
      <c r="AQ173" s="197">
        <f t="shared" si="38"/>
        <v>576</v>
      </c>
      <c r="AR173" s="197">
        <f t="shared" si="38"/>
        <v>570</v>
      </c>
      <c r="AS173" s="197">
        <f t="shared" si="39"/>
        <v>563</v>
      </c>
      <c r="AT173" s="197">
        <f t="shared" si="39"/>
        <v>537</v>
      </c>
      <c r="AU173" s="197">
        <f t="shared" si="39"/>
        <v>581</v>
      </c>
      <c r="AV173" s="197">
        <f t="shared" si="39"/>
        <v>532</v>
      </c>
      <c r="AW173" s="197">
        <f t="shared" si="39"/>
        <v>518</v>
      </c>
      <c r="AX173" s="197" t="str">
        <f t="shared" si="39"/>
        <v>NA</v>
      </c>
      <c r="AY173" s="197" t="str">
        <f t="shared" si="39"/>
        <v>NA</v>
      </c>
      <c r="AZ173" s="197">
        <f t="shared" si="33"/>
        <v>522</v>
      </c>
      <c r="BA173" s="197">
        <f t="shared" si="33"/>
        <v>516</v>
      </c>
    </row>
    <row r="174" spans="1:53" ht="15" customHeight="1" x14ac:dyDescent="0.25">
      <c r="A174" s="54" t="s">
        <v>2099</v>
      </c>
      <c r="B174" s="82" t="s">
        <v>935</v>
      </c>
      <c r="C174" s="81" t="s">
        <v>1129</v>
      </c>
      <c r="O174" s="115">
        <v>47602</v>
      </c>
      <c r="P174" s="115">
        <v>50534</v>
      </c>
      <c r="Q174" s="115">
        <v>52074</v>
      </c>
      <c r="T174" s="193"/>
      <c r="U174" s="194"/>
      <c r="V174" s="195"/>
      <c r="W174" s="195">
        <v>60107</v>
      </c>
      <c r="X174" s="195">
        <v>61700</v>
      </c>
      <c r="Y174" s="195"/>
      <c r="Z174" s="195"/>
      <c r="AA174" s="208">
        <v>66799</v>
      </c>
      <c r="AB174" s="208">
        <v>77440</v>
      </c>
      <c r="AC174" s="197" t="str">
        <f t="shared" si="38"/>
        <v>NA</v>
      </c>
      <c r="AD174" s="197" t="str">
        <f t="shared" si="38"/>
        <v>NA</v>
      </c>
      <c r="AE174" s="197" t="str">
        <f t="shared" si="38"/>
        <v>NA</v>
      </c>
      <c r="AF174" s="197" t="str">
        <f t="shared" si="38"/>
        <v>NA</v>
      </c>
      <c r="AG174" s="197" t="str">
        <f t="shared" si="38"/>
        <v>NA</v>
      </c>
      <c r="AH174" s="197" t="str">
        <f t="shared" si="38"/>
        <v>NA</v>
      </c>
      <c r="AI174" s="197" t="str">
        <f t="shared" si="38"/>
        <v>NA</v>
      </c>
      <c r="AJ174" s="197" t="str">
        <f t="shared" si="38"/>
        <v>NA</v>
      </c>
      <c r="AK174" s="197" t="str">
        <f t="shared" si="38"/>
        <v>NA</v>
      </c>
      <c r="AL174" s="197" t="str">
        <f t="shared" si="38"/>
        <v>NA</v>
      </c>
      <c r="AM174" s="197" t="str">
        <f t="shared" si="38"/>
        <v>NA</v>
      </c>
      <c r="AN174" s="197">
        <f t="shared" si="38"/>
        <v>426</v>
      </c>
      <c r="AO174" s="197">
        <f t="shared" si="38"/>
        <v>413</v>
      </c>
      <c r="AP174" s="197">
        <f t="shared" si="38"/>
        <v>408</v>
      </c>
      <c r="AQ174" s="197" t="str">
        <f t="shared" si="38"/>
        <v>NA</v>
      </c>
      <c r="AR174" s="197" t="str">
        <f t="shared" si="38"/>
        <v>NA</v>
      </c>
      <c r="AS174" s="197" t="str">
        <f t="shared" si="39"/>
        <v>NA</v>
      </c>
      <c r="AT174" s="197" t="str">
        <f t="shared" si="39"/>
        <v>NA</v>
      </c>
      <c r="AU174" s="197" t="str">
        <f t="shared" si="39"/>
        <v>NA</v>
      </c>
      <c r="AV174" s="197">
        <f t="shared" si="39"/>
        <v>436</v>
      </c>
      <c r="AW174" s="197">
        <f t="shared" si="39"/>
        <v>458</v>
      </c>
      <c r="AX174" s="197" t="str">
        <f t="shared" si="39"/>
        <v>NA</v>
      </c>
      <c r="AY174" s="197" t="str">
        <f t="shared" si="39"/>
        <v>NA</v>
      </c>
      <c r="AZ174" s="197">
        <f t="shared" si="33"/>
        <v>524</v>
      </c>
      <c r="BA174" s="197">
        <f t="shared" si="33"/>
        <v>519</v>
      </c>
    </row>
    <row r="175" spans="1:53" ht="15" customHeight="1" x14ac:dyDescent="0.25">
      <c r="A175" s="54" t="s">
        <v>662</v>
      </c>
      <c r="B175" s="82" t="s">
        <v>935</v>
      </c>
      <c r="C175" s="81" t="s">
        <v>1129</v>
      </c>
      <c r="L175" s="115">
        <v>45588</v>
      </c>
      <c r="M175" s="115">
        <v>47752</v>
      </c>
      <c r="N175" s="115">
        <v>52888</v>
      </c>
      <c r="O175" s="115">
        <v>51785</v>
      </c>
      <c r="P175" s="115">
        <v>49890</v>
      </c>
      <c r="Q175" s="115">
        <v>50081</v>
      </c>
      <c r="R175" s="115">
        <v>53071</v>
      </c>
      <c r="S175" s="115">
        <v>54002</v>
      </c>
      <c r="T175" s="193">
        <v>56440</v>
      </c>
      <c r="U175" s="194">
        <v>60227</v>
      </c>
      <c r="V175" s="195">
        <v>62269</v>
      </c>
      <c r="W175" s="195">
        <v>57441</v>
      </c>
      <c r="X175" s="195">
        <v>61453</v>
      </c>
      <c r="Y175" s="195"/>
      <c r="Z175" s="195"/>
      <c r="AA175" s="208">
        <v>71435</v>
      </c>
      <c r="AB175" s="208">
        <v>77091</v>
      </c>
      <c r="AC175" s="197" t="str">
        <f t="shared" si="38"/>
        <v>NA</v>
      </c>
      <c r="AD175" s="197" t="str">
        <f t="shared" si="38"/>
        <v>NA</v>
      </c>
      <c r="AE175" s="197" t="str">
        <f t="shared" si="38"/>
        <v>NA</v>
      </c>
      <c r="AF175" s="197" t="str">
        <f t="shared" si="38"/>
        <v>NA</v>
      </c>
      <c r="AG175" s="197" t="str">
        <f t="shared" si="38"/>
        <v>NA</v>
      </c>
      <c r="AH175" s="197" t="str">
        <f t="shared" si="38"/>
        <v>NA</v>
      </c>
      <c r="AI175" s="197" t="str">
        <f t="shared" si="38"/>
        <v>NA</v>
      </c>
      <c r="AJ175" s="197" t="str">
        <f t="shared" si="38"/>
        <v>NA</v>
      </c>
      <c r="AK175" s="197">
        <f t="shared" si="38"/>
        <v>374</v>
      </c>
      <c r="AL175" s="197">
        <f t="shared" si="38"/>
        <v>383</v>
      </c>
      <c r="AM175" s="197">
        <f t="shared" si="38"/>
        <v>414</v>
      </c>
      <c r="AN175" s="197">
        <f t="shared" si="38"/>
        <v>412</v>
      </c>
      <c r="AO175" s="197">
        <f t="shared" si="38"/>
        <v>415</v>
      </c>
      <c r="AP175" s="197">
        <f t="shared" si="38"/>
        <v>420</v>
      </c>
      <c r="AQ175" s="197">
        <f t="shared" si="38"/>
        <v>428</v>
      </c>
      <c r="AR175" s="197">
        <f t="shared" si="38"/>
        <v>452</v>
      </c>
      <c r="AS175" s="197">
        <f t="shared" si="39"/>
        <v>467</v>
      </c>
      <c r="AT175" s="197">
        <f t="shared" si="39"/>
        <v>495</v>
      </c>
      <c r="AU175" s="197">
        <f t="shared" si="39"/>
        <v>511</v>
      </c>
      <c r="AV175" s="197">
        <f t="shared" si="39"/>
        <v>451</v>
      </c>
      <c r="AW175" s="197">
        <f t="shared" si="39"/>
        <v>459</v>
      </c>
      <c r="AX175" s="197" t="str">
        <f t="shared" si="39"/>
        <v>NA</v>
      </c>
      <c r="AY175" s="197" t="str">
        <f t="shared" si="39"/>
        <v>NA</v>
      </c>
      <c r="AZ175" s="197">
        <f t="shared" si="33"/>
        <v>506</v>
      </c>
      <c r="BA175" s="197">
        <f t="shared" si="33"/>
        <v>520</v>
      </c>
    </row>
    <row r="176" spans="1:53" s="212" customFormat="1" ht="15" customHeight="1" x14ac:dyDescent="0.25">
      <c r="A176" s="54" t="s">
        <v>2</v>
      </c>
      <c r="B176" s="82" t="s">
        <v>910</v>
      </c>
      <c r="C176" s="81" t="s">
        <v>1129</v>
      </c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>
        <v>39175</v>
      </c>
      <c r="Q176" s="115">
        <v>39610</v>
      </c>
      <c r="R176" s="115">
        <v>46503</v>
      </c>
      <c r="S176" s="115">
        <v>49503</v>
      </c>
      <c r="T176" s="193">
        <v>53270</v>
      </c>
      <c r="U176" s="194">
        <v>62245</v>
      </c>
      <c r="V176" s="195">
        <v>62235</v>
      </c>
      <c r="W176" s="195">
        <v>51990</v>
      </c>
      <c r="X176" s="195">
        <v>55148</v>
      </c>
      <c r="Y176" s="195"/>
      <c r="Z176" s="195"/>
      <c r="AA176" s="208">
        <v>67803</v>
      </c>
      <c r="AB176" s="208">
        <v>76564</v>
      </c>
      <c r="AC176" s="197" t="str">
        <f t="shared" si="38"/>
        <v>NA</v>
      </c>
      <c r="AD176" s="197" t="str">
        <f t="shared" si="38"/>
        <v>NA</v>
      </c>
      <c r="AE176" s="197" t="str">
        <f t="shared" si="38"/>
        <v>NA</v>
      </c>
      <c r="AF176" s="197" t="str">
        <f t="shared" si="38"/>
        <v>NA</v>
      </c>
      <c r="AG176" s="197" t="str">
        <f t="shared" si="38"/>
        <v>NA</v>
      </c>
      <c r="AH176" s="197" t="str">
        <f t="shared" si="38"/>
        <v>NA</v>
      </c>
      <c r="AI176" s="197" t="str">
        <f t="shared" si="38"/>
        <v>NA</v>
      </c>
      <c r="AJ176" s="197" t="str">
        <f t="shared" si="38"/>
        <v>NA</v>
      </c>
      <c r="AK176" s="197" t="str">
        <f t="shared" si="38"/>
        <v>NA</v>
      </c>
      <c r="AL176" s="197" t="str">
        <f t="shared" si="38"/>
        <v>NA</v>
      </c>
      <c r="AM176" s="197" t="str">
        <f t="shared" si="38"/>
        <v>NA</v>
      </c>
      <c r="AN176" s="197" t="str">
        <f t="shared" si="38"/>
        <v>NA</v>
      </c>
      <c r="AO176" s="197">
        <f t="shared" si="38"/>
        <v>467</v>
      </c>
      <c r="AP176" s="197">
        <f t="shared" si="38"/>
        <v>479</v>
      </c>
      <c r="AQ176" s="197">
        <f t="shared" si="38"/>
        <v>471</v>
      </c>
      <c r="AR176" s="197">
        <f t="shared" si="38"/>
        <v>481</v>
      </c>
      <c r="AS176" s="197">
        <f t="shared" si="39"/>
        <v>484</v>
      </c>
      <c r="AT176" s="197">
        <f t="shared" si="39"/>
        <v>485</v>
      </c>
      <c r="AU176" s="197">
        <f t="shared" si="39"/>
        <v>512</v>
      </c>
      <c r="AV176" s="197">
        <f t="shared" si="39"/>
        <v>477</v>
      </c>
      <c r="AW176" s="197">
        <f t="shared" si="39"/>
        <v>485</v>
      </c>
      <c r="AX176" s="197" t="str">
        <f t="shared" si="39"/>
        <v>NA</v>
      </c>
      <c r="AY176" s="197" t="str">
        <f t="shared" si="39"/>
        <v>NA</v>
      </c>
      <c r="AZ176" s="197">
        <f t="shared" si="33"/>
        <v>520</v>
      </c>
      <c r="BA176" s="197">
        <f t="shared" si="33"/>
        <v>521</v>
      </c>
    </row>
    <row r="177" spans="1:53" ht="15" customHeight="1" x14ac:dyDescent="0.25">
      <c r="A177" s="54" t="s">
        <v>260</v>
      </c>
      <c r="B177" s="82" t="s">
        <v>946</v>
      </c>
      <c r="C177" s="81" t="s">
        <v>1129</v>
      </c>
      <c r="O177" s="115">
        <v>30205</v>
      </c>
      <c r="P177" s="115">
        <v>33816</v>
      </c>
      <c r="Q177" s="115">
        <v>36171</v>
      </c>
      <c r="R177" s="115">
        <v>39664</v>
      </c>
      <c r="S177" s="115">
        <v>49950</v>
      </c>
      <c r="T177" s="193">
        <v>53371</v>
      </c>
      <c r="U177" s="194">
        <v>64491</v>
      </c>
      <c r="V177" s="195">
        <v>70569</v>
      </c>
      <c r="W177" s="195">
        <v>51523</v>
      </c>
      <c r="X177" s="195">
        <v>57586</v>
      </c>
      <c r="Y177" s="195"/>
      <c r="Z177" s="195"/>
      <c r="AA177" s="208">
        <v>68290</v>
      </c>
      <c r="AB177" s="208">
        <v>75135</v>
      </c>
      <c r="AC177" s="197" t="str">
        <f t="shared" si="38"/>
        <v>NA</v>
      </c>
      <c r="AD177" s="197" t="str">
        <f t="shared" si="38"/>
        <v>NA</v>
      </c>
      <c r="AE177" s="197" t="str">
        <f t="shared" si="38"/>
        <v>NA</v>
      </c>
      <c r="AF177" s="197" t="str">
        <f t="shared" si="38"/>
        <v>NA</v>
      </c>
      <c r="AG177" s="197" t="str">
        <f t="shared" si="38"/>
        <v>NA</v>
      </c>
      <c r="AH177" s="197" t="str">
        <f t="shared" si="38"/>
        <v>NA</v>
      </c>
      <c r="AI177" s="197" t="str">
        <f t="shared" si="38"/>
        <v>NA</v>
      </c>
      <c r="AJ177" s="197" t="str">
        <f t="shared" si="38"/>
        <v>NA</v>
      </c>
      <c r="AK177" s="197" t="str">
        <f t="shared" si="38"/>
        <v>NA</v>
      </c>
      <c r="AL177" s="197" t="str">
        <f t="shared" si="38"/>
        <v>NA</v>
      </c>
      <c r="AM177" s="197" t="str">
        <f t="shared" si="38"/>
        <v>NA</v>
      </c>
      <c r="AN177" s="197">
        <f t="shared" si="38"/>
        <v>515</v>
      </c>
      <c r="AO177" s="197">
        <f t="shared" si="38"/>
        <v>498</v>
      </c>
      <c r="AP177" s="197">
        <f t="shared" si="38"/>
        <v>497</v>
      </c>
      <c r="AQ177" s="197">
        <f t="shared" si="38"/>
        <v>508</v>
      </c>
      <c r="AR177" s="197">
        <f t="shared" si="38"/>
        <v>477</v>
      </c>
      <c r="AS177" s="197">
        <f t="shared" si="39"/>
        <v>483</v>
      </c>
      <c r="AT177" s="197">
        <f t="shared" si="39"/>
        <v>475</v>
      </c>
      <c r="AU177" s="197">
        <f t="shared" si="39"/>
        <v>472</v>
      </c>
      <c r="AV177" s="197">
        <f t="shared" si="39"/>
        <v>481</v>
      </c>
      <c r="AW177" s="197">
        <f t="shared" si="39"/>
        <v>479</v>
      </c>
      <c r="AX177" s="197" t="str">
        <f t="shared" si="39"/>
        <v>NA</v>
      </c>
      <c r="AY177" s="197" t="str">
        <f t="shared" si="39"/>
        <v>NA</v>
      </c>
      <c r="AZ177" s="197">
        <f t="shared" si="33"/>
        <v>519</v>
      </c>
      <c r="BA177" s="197">
        <f t="shared" si="33"/>
        <v>525</v>
      </c>
    </row>
    <row r="178" spans="1:53" ht="15" customHeight="1" x14ac:dyDescent="0.25">
      <c r="A178" s="54" t="s">
        <v>673</v>
      </c>
      <c r="B178" s="82" t="s">
        <v>922</v>
      </c>
      <c r="C178" s="81" t="s">
        <v>1129</v>
      </c>
      <c r="L178" s="115">
        <v>24161</v>
      </c>
      <c r="M178" s="115">
        <v>24654</v>
      </c>
      <c r="N178" s="115">
        <v>26830</v>
      </c>
      <c r="O178" s="115">
        <v>28841</v>
      </c>
      <c r="P178" s="115">
        <v>29385</v>
      </c>
      <c r="Q178" s="115">
        <v>32007</v>
      </c>
      <c r="R178" s="115">
        <v>38778</v>
      </c>
      <c r="S178" s="115">
        <v>45286</v>
      </c>
      <c r="T178" s="193">
        <v>50628</v>
      </c>
      <c r="U178" s="194">
        <v>58605</v>
      </c>
      <c r="V178" s="195">
        <v>55132</v>
      </c>
      <c r="W178" s="195">
        <v>44794</v>
      </c>
      <c r="X178" s="195">
        <v>49955</v>
      </c>
      <c r="Y178" s="195"/>
      <c r="Z178" s="195"/>
      <c r="AA178" s="208">
        <v>65922</v>
      </c>
      <c r="AB178" s="208">
        <v>74742</v>
      </c>
      <c r="AC178" s="197" t="str">
        <f t="shared" si="38"/>
        <v>NA</v>
      </c>
      <c r="AD178" s="197" t="str">
        <f t="shared" si="38"/>
        <v>NA</v>
      </c>
      <c r="AE178" s="197" t="str">
        <f t="shared" si="38"/>
        <v>NA</v>
      </c>
      <c r="AF178" s="197" t="str">
        <f t="shared" si="38"/>
        <v>NA</v>
      </c>
      <c r="AG178" s="197" t="str">
        <f t="shared" si="38"/>
        <v>NA</v>
      </c>
      <c r="AH178" s="197" t="str">
        <f t="shared" si="38"/>
        <v>NA</v>
      </c>
      <c r="AI178" s="197" t="str">
        <f t="shared" si="38"/>
        <v>NA</v>
      </c>
      <c r="AJ178" s="197" t="str">
        <f t="shared" si="38"/>
        <v>NA</v>
      </c>
      <c r="AK178" s="197">
        <f t="shared" si="38"/>
        <v>469</v>
      </c>
      <c r="AL178" s="197">
        <f t="shared" si="38"/>
        <v>476</v>
      </c>
      <c r="AM178" s="197">
        <f t="shared" si="38"/>
        <v>529</v>
      </c>
      <c r="AN178" s="197">
        <f t="shared" si="38"/>
        <v>528</v>
      </c>
      <c r="AO178" s="197">
        <f t="shared" si="38"/>
        <v>530</v>
      </c>
      <c r="AP178" s="197">
        <f t="shared" si="38"/>
        <v>525</v>
      </c>
      <c r="AQ178" s="197">
        <f t="shared" si="38"/>
        <v>514</v>
      </c>
      <c r="AR178" s="197">
        <f t="shared" si="38"/>
        <v>499</v>
      </c>
      <c r="AS178" s="197">
        <f t="shared" si="39"/>
        <v>499</v>
      </c>
      <c r="AT178" s="197">
        <f t="shared" si="39"/>
        <v>503</v>
      </c>
      <c r="AU178" s="197">
        <f t="shared" si="39"/>
        <v>539</v>
      </c>
      <c r="AV178" s="197">
        <f t="shared" si="39"/>
        <v>509</v>
      </c>
      <c r="AW178" s="197">
        <f t="shared" si="39"/>
        <v>512</v>
      </c>
      <c r="AX178" s="197" t="str">
        <f t="shared" si="39"/>
        <v>NA</v>
      </c>
      <c r="AY178" s="197" t="str">
        <f t="shared" si="39"/>
        <v>NA</v>
      </c>
      <c r="AZ178" s="197">
        <f t="shared" si="33"/>
        <v>527</v>
      </c>
      <c r="BA178" s="197">
        <f t="shared" si="33"/>
        <v>527</v>
      </c>
    </row>
    <row r="179" spans="1:53" ht="15" customHeight="1" x14ac:dyDescent="0.25">
      <c r="A179" s="54" t="s">
        <v>863</v>
      </c>
      <c r="B179" s="82" t="s">
        <v>920</v>
      </c>
      <c r="C179" s="81" t="s">
        <v>1129</v>
      </c>
      <c r="L179" s="115">
        <v>33822</v>
      </c>
      <c r="M179" s="115">
        <v>35863</v>
      </c>
      <c r="N179" s="115">
        <v>36374</v>
      </c>
      <c r="O179" s="70">
        <f>((P179-N179)/2)+N179</f>
        <v>31332.5</v>
      </c>
      <c r="P179" s="115">
        <v>26291</v>
      </c>
      <c r="Q179" s="115">
        <v>27275</v>
      </c>
      <c r="R179" s="115">
        <v>26908</v>
      </c>
      <c r="S179" s="115">
        <v>27851</v>
      </c>
      <c r="T179" s="193">
        <v>31398</v>
      </c>
      <c r="U179" s="194">
        <v>34789</v>
      </c>
      <c r="V179" s="195">
        <v>39932</v>
      </c>
      <c r="W179" s="195">
        <v>32132</v>
      </c>
      <c r="X179" s="195">
        <v>38723</v>
      </c>
      <c r="Y179" s="195"/>
      <c r="Z179" s="195"/>
      <c r="AA179" s="208">
        <v>62715</v>
      </c>
      <c r="AB179" s="208">
        <v>72187</v>
      </c>
      <c r="AC179" s="197" t="str">
        <f t="shared" si="38"/>
        <v>NA</v>
      </c>
      <c r="AD179" s="197" t="str">
        <f t="shared" si="38"/>
        <v>NA</v>
      </c>
      <c r="AE179" s="197" t="str">
        <f t="shared" si="38"/>
        <v>NA</v>
      </c>
      <c r="AF179" s="197" t="str">
        <f t="shared" si="38"/>
        <v>NA</v>
      </c>
      <c r="AG179" s="197" t="str">
        <f t="shared" si="38"/>
        <v>NA</v>
      </c>
      <c r="AH179" s="197" t="str">
        <f t="shared" si="38"/>
        <v>NA</v>
      </c>
      <c r="AI179" s="197" t="str">
        <f t="shared" si="38"/>
        <v>NA</v>
      </c>
      <c r="AJ179" s="197" t="str">
        <f t="shared" si="38"/>
        <v>NA</v>
      </c>
      <c r="AK179" s="197">
        <f t="shared" si="38"/>
        <v>421</v>
      </c>
      <c r="AL179" s="197">
        <f t="shared" si="38"/>
        <v>432</v>
      </c>
      <c r="AM179" s="197">
        <f t="shared" si="38"/>
        <v>487</v>
      </c>
      <c r="AN179" s="197">
        <f t="shared" si="38"/>
        <v>508</v>
      </c>
      <c r="AO179" s="197">
        <f t="shared" si="38"/>
        <v>549</v>
      </c>
      <c r="AP179" s="197">
        <f t="shared" si="38"/>
        <v>562</v>
      </c>
      <c r="AQ179" s="197">
        <f t="shared" si="38"/>
        <v>586</v>
      </c>
      <c r="AR179" s="197">
        <f t="shared" si="38"/>
        <v>601</v>
      </c>
      <c r="AS179" s="197">
        <f t="shared" si="39"/>
        <v>605</v>
      </c>
      <c r="AT179" s="197">
        <f t="shared" si="39"/>
        <v>614</v>
      </c>
      <c r="AU179" s="197">
        <f t="shared" si="39"/>
        <v>625</v>
      </c>
      <c r="AV179" s="197">
        <f t="shared" si="39"/>
        <v>576</v>
      </c>
      <c r="AW179" s="197">
        <f t="shared" si="39"/>
        <v>563</v>
      </c>
      <c r="AX179" s="197" t="str">
        <f t="shared" si="39"/>
        <v>NA</v>
      </c>
      <c r="AY179" s="197" t="str">
        <f t="shared" si="39"/>
        <v>NA</v>
      </c>
      <c r="AZ179" s="197">
        <f t="shared" si="33"/>
        <v>536</v>
      </c>
      <c r="BA179" s="197">
        <f t="shared" si="33"/>
        <v>534</v>
      </c>
    </row>
    <row r="180" spans="1:53" ht="15" customHeight="1" x14ac:dyDescent="0.25">
      <c r="A180" s="54" t="s">
        <v>679</v>
      </c>
      <c r="B180" s="82" t="s">
        <v>941</v>
      </c>
      <c r="C180" s="81" t="s">
        <v>1129</v>
      </c>
      <c r="O180" s="115">
        <v>21820</v>
      </c>
      <c r="P180" s="115">
        <v>22778</v>
      </c>
      <c r="Q180" s="115">
        <v>23132</v>
      </c>
      <c r="R180" s="115">
        <v>25413</v>
      </c>
      <c r="S180" s="115">
        <v>27795</v>
      </c>
      <c r="T180" s="193">
        <v>32375</v>
      </c>
      <c r="U180" s="70">
        <f>((V180-T180)/2)+T180</f>
        <v>39191</v>
      </c>
      <c r="V180" s="195">
        <v>46007</v>
      </c>
      <c r="W180" s="195">
        <v>38812</v>
      </c>
      <c r="X180" s="195">
        <v>45013</v>
      </c>
      <c r="Y180" s="195"/>
      <c r="Z180" s="195"/>
      <c r="AA180" s="208">
        <v>60435</v>
      </c>
      <c r="AB180" s="208">
        <v>69936</v>
      </c>
      <c r="AC180" s="197" t="str">
        <f t="shared" si="38"/>
        <v>NA</v>
      </c>
      <c r="AD180" s="197" t="str">
        <f t="shared" si="38"/>
        <v>NA</v>
      </c>
      <c r="AE180" s="197" t="str">
        <f t="shared" si="38"/>
        <v>NA</v>
      </c>
      <c r="AF180" s="197" t="str">
        <f t="shared" si="38"/>
        <v>NA</v>
      </c>
      <c r="AG180" s="197" t="str">
        <f t="shared" si="38"/>
        <v>NA</v>
      </c>
      <c r="AH180" s="197" t="str">
        <f t="shared" si="38"/>
        <v>NA</v>
      </c>
      <c r="AI180" s="197" t="str">
        <f t="shared" si="38"/>
        <v>NA</v>
      </c>
      <c r="AJ180" s="197" t="str">
        <f t="shared" si="38"/>
        <v>NA</v>
      </c>
      <c r="AK180" s="197" t="str">
        <f t="shared" si="38"/>
        <v>NA</v>
      </c>
      <c r="AL180" s="197" t="str">
        <f t="shared" si="38"/>
        <v>NA</v>
      </c>
      <c r="AM180" s="197" t="str">
        <f t="shared" si="38"/>
        <v>NA</v>
      </c>
      <c r="AN180" s="197">
        <f t="shared" si="38"/>
        <v>563</v>
      </c>
      <c r="AO180" s="197">
        <f t="shared" si="38"/>
        <v>579</v>
      </c>
      <c r="AP180" s="197">
        <f t="shared" si="38"/>
        <v>606</v>
      </c>
      <c r="AQ180" s="197">
        <f t="shared" si="38"/>
        <v>604</v>
      </c>
      <c r="AR180" s="197">
        <f t="shared" si="38"/>
        <v>603</v>
      </c>
      <c r="AS180" s="197">
        <f t="shared" si="39"/>
        <v>598</v>
      </c>
      <c r="AT180" s="197">
        <f t="shared" si="39"/>
        <v>597</v>
      </c>
      <c r="AU180" s="197">
        <f t="shared" si="39"/>
        <v>589</v>
      </c>
      <c r="AV180" s="197">
        <f t="shared" si="39"/>
        <v>539</v>
      </c>
      <c r="AW180" s="197">
        <f t="shared" si="39"/>
        <v>535</v>
      </c>
      <c r="AX180" s="197" t="str">
        <f t="shared" si="39"/>
        <v>NA</v>
      </c>
      <c r="AY180" s="197" t="str">
        <f t="shared" si="39"/>
        <v>NA</v>
      </c>
      <c r="AZ180" s="197">
        <f t="shared" si="33"/>
        <v>546</v>
      </c>
      <c r="BA180" s="197">
        <f t="shared" si="33"/>
        <v>543</v>
      </c>
    </row>
    <row r="181" spans="1:53" s="212" customFormat="1" ht="15" customHeight="1" x14ac:dyDescent="0.25">
      <c r="A181" s="54" t="s">
        <v>690</v>
      </c>
      <c r="B181" s="82" t="s">
        <v>922</v>
      </c>
      <c r="C181" s="81" t="s">
        <v>1129</v>
      </c>
      <c r="D181" s="115"/>
      <c r="E181" s="115"/>
      <c r="F181" s="115"/>
      <c r="G181" s="115"/>
      <c r="H181" s="115"/>
      <c r="I181" s="115"/>
      <c r="J181" s="115">
        <v>38264</v>
      </c>
      <c r="K181" s="115">
        <v>44634</v>
      </c>
      <c r="L181" s="98">
        <f>((N181-K181)/3)+K181</f>
        <v>49717</v>
      </c>
      <c r="M181" s="98">
        <f>((N181-K181)/3)+L181</f>
        <v>54800</v>
      </c>
      <c r="N181" s="115">
        <v>59883</v>
      </c>
      <c r="O181" s="115">
        <v>53343</v>
      </c>
      <c r="P181" s="115">
        <v>45859</v>
      </c>
      <c r="Q181" s="115">
        <v>45102</v>
      </c>
      <c r="R181" s="115">
        <v>57536</v>
      </c>
      <c r="S181" s="115">
        <v>65562</v>
      </c>
      <c r="T181" s="193">
        <v>70055</v>
      </c>
      <c r="U181" s="194">
        <v>80862</v>
      </c>
      <c r="V181" s="195">
        <v>72832</v>
      </c>
      <c r="W181" s="195">
        <v>51875</v>
      </c>
      <c r="X181" s="195">
        <v>51976</v>
      </c>
      <c r="Y181" s="195"/>
      <c r="Z181" s="195"/>
      <c r="AA181" s="208">
        <v>60648</v>
      </c>
      <c r="AB181" s="208">
        <v>69753</v>
      </c>
      <c r="AC181" s="197" t="str">
        <f t="shared" si="38"/>
        <v>NA</v>
      </c>
      <c r="AD181" s="197" t="str">
        <f t="shared" si="38"/>
        <v>NA</v>
      </c>
      <c r="AE181" s="197" t="str">
        <f t="shared" si="38"/>
        <v>NA</v>
      </c>
      <c r="AF181" s="197" t="str">
        <f t="shared" si="38"/>
        <v>NA</v>
      </c>
      <c r="AG181" s="197" t="str">
        <f t="shared" si="38"/>
        <v>NA</v>
      </c>
      <c r="AH181" s="197" t="str">
        <f t="shared" si="38"/>
        <v>NA</v>
      </c>
      <c r="AI181" s="197">
        <f t="shared" si="38"/>
        <v>350</v>
      </c>
      <c r="AJ181" s="197">
        <f t="shared" si="38"/>
        <v>350</v>
      </c>
      <c r="AK181" s="197">
        <f t="shared" si="38"/>
        <v>360</v>
      </c>
      <c r="AL181" s="197">
        <f t="shared" si="38"/>
        <v>364</v>
      </c>
      <c r="AM181" s="197">
        <f t="shared" si="38"/>
        <v>387</v>
      </c>
      <c r="AN181" s="197">
        <f t="shared" si="38"/>
        <v>404</v>
      </c>
      <c r="AO181" s="197">
        <f t="shared" si="38"/>
        <v>429</v>
      </c>
      <c r="AP181" s="197">
        <f t="shared" si="38"/>
        <v>440</v>
      </c>
      <c r="AQ181" s="197">
        <f t="shared" si="38"/>
        <v>412</v>
      </c>
      <c r="AR181" s="197">
        <f t="shared" si="38"/>
        <v>405</v>
      </c>
      <c r="AS181" s="197">
        <f t="shared" si="39"/>
        <v>417</v>
      </c>
      <c r="AT181" s="197">
        <f t="shared" si="39"/>
        <v>418</v>
      </c>
      <c r="AU181" s="197">
        <f t="shared" si="39"/>
        <v>459</v>
      </c>
      <c r="AV181" s="197">
        <f t="shared" si="39"/>
        <v>478</v>
      </c>
      <c r="AW181" s="197">
        <f t="shared" si="39"/>
        <v>502</v>
      </c>
      <c r="AX181" s="197" t="str">
        <f t="shared" si="39"/>
        <v>NA</v>
      </c>
      <c r="AY181" s="197" t="str">
        <f t="shared" si="39"/>
        <v>NA</v>
      </c>
      <c r="AZ181" s="197">
        <f t="shared" si="33"/>
        <v>544</v>
      </c>
      <c r="BA181" s="197">
        <f t="shared" si="33"/>
        <v>544</v>
      </c>
    </row>
    <row r="182" spans="1:53" ht="15" customHeight="1" x14ac:dyDescent="0.25">
      <c r="A182" s="54" t="s">
        <v>576</v>
      </c>
      <c r="B182" s="82" t="s">
        <v>920</v>
      </c>
      <c r="C182" s="81" t="s">
        <v>1129</v>
      </c>
      <c r="T182" s="194">
        <v>46523</v>
      </c>
      <c r="U182" s="194">
        <v>54215</v>
      </c>
      <c r="V182" s="195">
        <v>53327</v>
      </c>
      <c r="W182" s="195">
        <v>41873</v>
      </c>
      <c r="X182" s="195">
        <v>44983</v>
      </c>
      <c r="Y182" s="195"/>
      <c r="Z182" s="195"/>
      <c r="AA182" s="208">
        <v>59261</v>
      </c>
      <c r="AB182" s="208">
        <v>69554</v>
      </c>
      <c r="AC182" s="197" t="str">
        <f t="shared" si="38"/>
        <v>NA</v>
      </c>
      <c r="AD182" s="197" t="str">
        <f t="shared" si="38"/>
        <v>NA</v>
      </c>
      <c r="AE182" s="197" t="str">
        <f t="shared" si="38"/>
        <v>NA</v>
      </c>
      <c r="AF182" s="197" t="str">
        <f t="shared" si="38"/>
        <v>NA</v>
      </c>
      <c r="AG182" s="197" t="str">
        <f t="shared" si="38"/>
        <v>NA</v>
      </c>
      <c r="AH182" s="197" t="str">
        <f t="shared" si="38"/>
        <v>NA</v>
      </c>
      <c r="AI182" s="197" t="str">
        <f t="shared" si="38"/>
        <v>NA</v>
      </c>
      <c r="AJ182" s="197" t="str">
        <f t="shared" si="38"/>
        <v>NA</v>
      </c>
      <c r="AK182" s="197" t="str">
        <f t="shared" si="38"/>
        <v>NA</v>
      </c>
      <c r="AL182" s="197" t="str">
        <f t="shared" si="38"/>
        <v>NA</v>
      </c>
      <c r="AM182" s="197" t="str">
        <f t="shared" si="38"/>
        <v>NA</v>
      </c>
      <c r="AN182" s="197" t="str">
        <f t="shared" si="38"/>
        <v>NA</v>
      </c>
      <c r="AO182" s="197" t="str">
        <f t="shared" si="38"/>
        <v>NA</v>
      </c>
      <c r="AP182" s="197" t="str">
        <f t="shared" si="38"/>
        <v>NA</v>
      </c>
      <c r="AQ182" s="197" t="str">
        <f t="shared" si="38"/>
        <v>NA</v>
      </c>
      <c r="AR182" s="197" t="str">
        <f t="shared" si="38"/>
        <v>NA</v>
      </c>
      <c r="AS182" s="197">
        <f t="shared" si="39"/>
        <v>515</v>
      </c>
      <c r="AT182" s="197">
        <f t="shared" si="39"/>
        <v>519</v>
      </c>
      <c r="AU182" s="197">
        <f t="shared" si="39"/>
        <v>547</v>
      </c>
      <c r="AV182" s="197">
        <f t="shared" si="39"/>
        <v>519</v>
      </c>
      <c r="AW182" s="197">
        <f t="shared" si="39"/>
        <v>536</v>
      </c>
      <c r="AX182" s="197" t="str">
        <f t="shared" si="39"/>
        <v>NA</v>
      </c>
      <c r="AY182" s="197" t="str">
        <f t="shared" si="39"/>
        <v>NA</v>
      </c>
      <c r="AZ182" s="197">
        <f t="shared" si="33"/>
        <v>551</v>
      </c>
      <c r="BA182" s="197">
        <f t="shared" si="33"/>
        <v>545</v>
      </c>
    </row>
    <row r="183" spans="1:53" ht="15" customHeight="1" x14ac:dyDescent="0.25">
      <c r="A183" s="54" t="s">
        <v>867</v>
      </c>
      <c r="B183" s="82" t="s">
        <v>935</v>
      </c>
      <c r="C183" s="81" t="s">
        <v>1129</v>
      </c>
      <c r="J183" s="115">
        <v>49120</v>
      </c>
      <c r="K183" s="115">
        <v>54819</v>
      </c>
      <c r="L183" s="115">
        <v>67634</v>
      </c>
      <c r="M183" s="115">
        <v>69330</v>
      </c>
      <c r="N183" s="115">
        <v>72553</v>
      </c>
      <c r="O183" s="115">
        <v>64184</v>
      </c>
      <c r="P183" s="115">
        <v>60842</v>
      </c>
      <c r="Q183" s="115">
        <v>55779</v>
      </c>
      <c r="R183" s="115">
        <v>58063</v>
      </c>
      <c r="S183" s="115">
        <v>58513</v>
      </c>
      <c r="T183" s="193">
        <v>62674</v>
      </c>
      <c r="U183" s="194">
        <v>69912</v>
      </c>
      <c r="V183" s="195">
        <v>67056</v>
      </c>
      <c r="W183" s="195">
        <v>49809</v>
      </c>
      <c r="X183" s="195">
        <v>51928</v>
      </c>
      <c r="Y183" s="195"/>
      <c r="Z183" s="195"/>
      <c r="AA183" s="208">
        <v>63799</v>
      </c>
      <c r="AB183" s="208">
        <v>68790</v>
      </c>
      <c r="AC183" s="197" t="str">
        <f t="shared" si="38"/>
        <v>NA</v>
      </c>
      <c r="AD183" s="197" t="str">
        <f t="shared" si="38"/>
        <v>NA</v>
      </c>
      <c r="AE183" s="197" t="str">
        <f t="shared" si="38"/>
        <v>NA</v>
      </c>
      <c r="AF183" s="197" t="str">
        <f t="shared" si="38"/>
        <v>NA</v>
      </c>
      <c r="AG183" s="197" t="str">
        <f t="shared" si="38"/>
        <v>NA</v>
      </c>
      <c r="AH183" s="197" t="str">
        <f t="shared" si="38"/>
        <v>NA</v>
      </c>
      <c r="AI183" s="197">
        <f t="shared" si="38"/>
        <v>311</v>
      </c>
      <c r="AJ183" s="197">
        <f t="shared" si="38"/>
        <v>323</v>
      </c>
      <c r="AK183" s="197">
        <f t="shared" si="38"/>
        <v>321</v>
      </c>
      <c r="AL183" s="197">
        <f t="shared" si="38"/>
        <v>338</v>
      </c>
      <c r="AM183" s="197">
        <f t="shared" si="38"/>
        <v>360</v>
      </c>
      <c r="AN183" s="197">
        <f t="shared" si="38"/>
        <v>370</v>
      </c>
      <c r="AO183" s="197">
        <f t="shared" si="38"/>
        <v>373</v>
      </c>
      <c r="AP183" s="197">
        <f t="shared" si="38"/>
        <v>391</v>
      </c>
      <c r="AQ183" s="197">
        <f t="shared" si="38"/>
        <v>406</v>
      </c>
      <c r="AR183" s="197">
        <f t="shared" si="38"/>
        <v>430</v>
      </c>
      <c r="AS183" s="197">
        <f t="shared" si="39"/>
        <v>440</v>
      </c>
      <c r="AT183" s="197">
        <f t="shared" si="39"/>
        <v>456</v>
      </c>
      <c r="AU183" s="197">
        <f t="shared" si="39"/>
        <v>490</v>
      </c>
      <c r="AV183" s="197">
        <f t="shared" si="39"/>
        <v>486</v>
      </c>
      <c r="AW183" s="197">
        <f t="shared" si="39"/>
        <v>504</v>
      </c>
      <c r="AX183" s="197" t="str">
        <f t="shared" si="39"/>
        <v>NA</v>
      </c>
      <c r="AY183" s="197" t="str">
        <f t="shared" si="39"/>
        <v>NA</v>
      </c>
      <c r="AZ183" s="197">
        <f t="shared" si="33"/>
        <v>532</v>
      </c>
      <c r="BA183" s="197">
        <f t="shared" si="33"/>
        <v>547</v>
      </c>
    </row>
    <row r="184" spans="1:53" ht="15" customHeight="1" x14ac:dyDescent="0.25">
      <c r="A184" s="54" t="s">
        <v>2107</v>
      </c>
      <c r="B184" s="82" t="s">
        <v>934</v>
      </c>
      <c r="C184" s="81" t="s">
        <v>1129</v>
      </c>
      <c r="Q184" s="115">
        <v>30630</v>
      </c>
      <c r="R184" s="115">
        <v>37233</v>
      </c>
      <c r="S184" s="115">
        <v>39376</v>
      </c>
      <c r="T184" s="193">
        <v>39724</v>
      </c>
      <c r="U184" s="194">
        <v>50902</v>
      </c>
      <c r="V184" s="195">
        <v>30594</v>
      </c>
      <c r="W184" s="195">
        <v>27881</v>
      </c>
      <c r="X184" s="195">
        <v>32797</v>
      </c>
      <c r="Y184" s="195"/>
      <c r="Z184" s="195"/>
      <c r="AA184" s="208">
        <v>59529</v>
      </c>
      <c r="AB184" s="208">
        <v>68475</v>
      </c>
      <c r="AC184" s="197" t="str">
        <f t="shared" si="38"/>
        <v>NA</v>
      </c>
      <c r="AD184" s="197" t="str">
        <f t="shared" si="38"/>
        <v>NA</v>
      </c>
      <c r="AE184" s="197" t="str">
        <f t="shared" si="38"/>
        <v>NA</v>
      </c>
      <c r="AF184" s="197" t="str">
        <f t="shared" si="38"/>
        <v>NA</v>
      </c>
      <c r="AG184" s="197" t="str">
        <f t="shared" si="38"/>
        <v>NA</v>
      </c>
      <c r="AH184" s="197" t="str">
        <f t="shared" si="38"/>
        <v>NA</v>
      </c>
      <c r="AI184" s="197" t="str">
        <f t="shared" si="38"/>
        <v>NA</v>
      </c>
      <c r="AJ184" s="197" t="str">
        <f t="shared" si="38"/>
        <v>NA</v>
      </c>
      <c r="AK184" s="197" t="str">
        <f t="shared" si="38"/>
        <v>NA</v>
      </c>
      <c r="AL184" s="197" t="str">
        <f t="shared" si="38"/>
        <v>NA</v>
      </c>
      <c r="AM184" s="197" t="str">
        <f t="shared" si="38"/>
        <v>NA</v>
      </c>
      <c r="AN184" s="197" t="str">
        <f t="shared" si="38"/>
        <v>NA</v>
      </c>
      <c r="AO184" s="197" t="str">
        <f t="shared" si="38"/>
        <v>NA</v>
      </c>
      <c r="AP184" s="197">
        <f t="shared" si="38"/>
        <v>535</v>
      </c>
      <c r="AQ184" s="197">
        <f t="shared" si="38"/>
        <v>522</v>
      </c>
      <c r="AR184" s="197">
        <f t="shared" si="38"/>
        <v>530</v>
      </c>
      <c r="AS184" s="197">
        <f t="shared" si="39"/>
        <v>560</v>
      </c>
      <c r="AT184" s="197">
        <f t="shared" si="39"/>
        <v>534</v>
      </c>
      <c r="AU184" s="197">
        <f t="shared" si="39"/>
        <v>680</v>
      </c>
      <c r="AV184" s="197">
        <f t="shared" si="39"/>
        <v>610</v>
      </c>
      <c r="AW184" s="197">
        <f t="shared" si="39"/>
        <v>594</v>
      </c>
      <c r="AX184" s="197" t="str">
        <f t="shared" si="39"/>
        <v>NA</v>
      </c>
      <c r="AY184" s="197" t="str">
        <f t="shared" si="39"/>
        <v>NA</v>
      </c>
      <c r="AZ184" s="197">
        <f t="shared" si="33"/>
        <v>550</v>
      </c>
      <c r="BA184" s="197">
        <f t="shared" si="33"/>
        <v>548</v>
      </c>
    </row>
    <row r="185" spans="1:53" ht="15" customHeight="1" x14ac:dyDescent="0.25">
      <c r="A185" s="114" t="s">
        <v>2113</v>
      </c>
      <c r="B185" s="82" t="s">
        <v>910</v>
      </c>
      <c r="C185" s="81" t="s">
        <v>1129</v>
      </c>
      <c r="N185" s="115">
        <v>16792</v>
      </c>
      <c r="T185" s="193"/>
      <c r="U185" s="194"/>
      <c r="V185" s="195">
        <v>63075</v>
      </c>
      <c r="W185" s="195">
        <v>32405</v>
      </c>
      <c r="X185" s="195">
        <v>68186</v>
      </c>
      <c r="Y185" s="195"/>
      <c r="Z185" s="195"/>
      <c r="AA185" s="208">
        <v>59666</v>
      </c>
      <c r="AB185" s="208">
        <v>67790</v>
      </c>
      <c r="AC185" s="197" t="str">
        <f t="shared" si="38"/>
        <v>NA</v>
      </c>
      <c r="AD185" s="197" t="str">
        <f t="shared" si="38"/>
        <v>NA</v>
      </c>
      <c r="AE185" s="197" t="str">
        <f t="shared" si="38"/>
        <v>NA</v>
      </c>
      <c r="AF185" s="197" t="str">
        <f t="shared" si="38"/>
        <v>NA</v>
      </c>
      <c r="AG185" s="197" t="str">
        <f t="shared" si="38"/>
        <v>NA</v>
      </c>
      <c r="AH185" s="197" t="str">
        <f t="shared" si="38"/>
        <v>NA</v>
      </c>
      <c r="AI185" s="197" t="str">
        <f t="shared" si="38"/>
        <v>NA</v>
      </c>
      <c r="AJ185" s="197" t="str">
        <f t="shared" si="38"/>
        <v>NA</v>
      </c>
      <c r="AK185" s="197" t="str">
        <f t="shared" si="38"/>
        <v>NA</v>
      </c>
      <c r="AL185" s="197" t="str">
        <f t="shared" si="38"/>
        <v>NA</v>
      </c>
      <c r="AM185" s="197">
        <f t="shared" si="38"/>
        <v>580</v>
      </c>
      <c r="AN185" s="197" t="str">
        <f t="shared" si="38"/>
        <v>NA</v>
      </c>
      <c r="AO185" s="197" t="str">
        <f t="shared" si="38"/>
        <v>NA</v>
      </c>
      <c r="AP185" s="197" t="str">
        <f t="shared" si="38"/>
        <v>NA</v>
      </c>
      <c r="AQ185" s="197" t="str">
        <f t="shared" si="38"/>
        <v>NA</v>
      </c>
      <c r="AR185" s="197" t="str">
        <f t="shared" si="38"/>
        <v>NA</v>
      </c>
      <c r="AS185" s="197" t="str">
        <f t="shared" si="39"/>
        <v>NA</v>
      </c>
      <c r="AT185" s="197" t="str">
        <f t="shared" si="39"/>
        <v>NA</v>
      </c>
      <c r="AU185" s="197">
        <f t="shared" si="39"/>
        <v>506</v>
      </c>
      <c r="AV185" s="197">
        <f t="shared" si="39"/>
        <v>574</v>
      </c>
      <c r="AW185" s="197">
        <f t="shared" si="39"/>
        <v>424</v>
      </c>
      <c r="AX185" s="197" t="str">
        <f t="shared" si="39"/>
        <v>NA</v>
      </c>
      <c r="AY185" s="197" t="str">
        <f t="shared" si="39"/>
        <v>NA</v>
      </c>
      <c r="AZ185" s="197">
        <f t="shared" si="33"/>
        <v>549</v>
      </c>
      <c r="BA185" s="197">
        <f t="shared" si="33"/>
        <v>551</v>
      </c>
    </row>
    <row r="186" spans="1:53" ht="15" customHeight="1" x14ac:dyDescent="0.25">
      <c r="A186" s="54" t="s">
        <v>339</v>
      </c>
      <c r="B186" s="82" t="s">
        <v>922</v>
      </c>
      <c r="C186" s="81" t="s">
        <v>1129</v>
      </c>
      <c r="P186" s="115">
        <v>21812</v>
      </c>
      <c r="Q186" s="115">
        <v>21411</v>
      </c>
      <c r="R186" s="115">
        <v>26727</v>
      </c>
      <c r="S186" s="115">
        <v>28944</v>
      </c>
      <c r="T186" s="193">
        <v>33323</v>
      </c>
      <c r="U186" s="194">
        <v>38886</v>
      </c>
      <c r="V186" s="195">
        <v>38182</v>
      </c>
      <c r="W186" s="195">
        <v>36934</v>
      </c>
      <c r="X186" s="195">
        <v>45686</v>
      </c>
      <c r="Y186" s="195"/>
      <c r="Z186" s="195"/>
      <c r="AA186" s="208">
        <v>58053</v>
      </c>
      <c r="AB186" s="208">
        <v>64461</v>
      </c>
      <c r="AC186" s="197" t="str">
        <f t="shared" si="38"/>
        <v>NA</v>
      </c>
      <c r="AD186" s="197" t="str">
        <f t="shared" si="38"/>
        <v>NA</v>
      </c>
      <c r="AE186" s="197" t="str">
        <f t="shared" si="38"/>
        <v>NA</v>
      </c>
      <c r="AF186" s="197" t="str">
        <f t="shared" si="38"/>
        <v>NA</v>
      </c>
      <c r="AG186" s="197" t="str">
        <f t="shared" si="38"/>
        <v>NA</v>
      </c>
      <c r="AH186" s="197" t="str">
        <f t="shared" si="38"/>
        <v>NA</v>
      </c>
      <c r="AI186" s="197" t="str">
        <f t="shared" si="38"/>
        <v>NA</v>
      </c>
      <c r="AJ186" s="197" t="str">
        <f t="shared" si="38"/>
        <v>NA</v>
      </c>
      <c r="AK186" s="197" t="str">
        <f t="shared" si="38"/>
        <v>NA</v>
      </c>
      <c r="AL186" s="197" t="str">
        <f t="shared" si="38"/>
        <v>NA</v>
      </c>
      <c r="AM186" s="197" t="str">
        <f t="shared" si="38"/>
        <v>NA</v>
      </c>
      <c r="AN186" s="197" t="str">
        <f t="shared" si="38"/>
        <v>NA</v>
      </c>
      <c r="AO186" s="197">
        <f t="shared" si="38"/>
        <v>590</v>
      </c>
      <c r="AP186" s="197">
        <f t="shared" si="38"/>
        <v>618</v>
      </c>
      <c r="AQ186" s="197">
        <f t="shared" si="38"/>
        <v>587</v>
      </c>
      <c r="AR186" s="197">
        <f t="shared" si="38"/>
        <v>594</v>
      </c>
      <c r="AS186" s="197">
        <f t="shared" si="39"/>
        <v>595</v>
      </c>
      <c r="AT186" s="197">
        <f t="shared" si="39"/>
        <v>598</v>
      </c>
      <c r="AU186" s="197">
        <f t="shared" si="39"/>
        <v>635</v>
      </c>
      <c r="AV186" s="197">
        <f t="shared" si="39"/>
        <v>549</v>
      </c>
      <c r="AW186" s="197">
        <f t="shared" si="39"/>
        <v>533</v>
      </c>
      <c r="AX186" s="197" t="str">
        <f t="shared" si="39"/>
        <v>NA</v>
      </c>
      <c r="AY186" s="197" t="str">
        <f t="shared" si="39"/>
        <v>NA</v>
      </c>
      <c r="AZ186" s="197">
        <f t="shared" si="33"/>
        <v>556</v>
      </c>
      <c r="BA186" s="197">
        <f t="shared" si="33"/>
        <v>560</v>
      </c>
    </row>
    <row r="187" spans="1:53" ht="15" customHeight="1" x14ac:dyDescent="0.25">
      <c r="A187" s="54" t="s">
        <v>680</v>
      </c>
      <c r="B187" s="82" t="s">
        <v>918</v>
      </c>
      <c r="C187" s="81" t="s">
        <v>1129</v>
      </c>
      <c r="N187" s="115">
        <v>21151</v>
      </c>
      <c r="O187" s="115">
        <v>20003</v>
      </c>
      <c r="P187" s="115">
        <v>18835</v>
      </c>
      <c r="Q187" s="115">
        <v>19820</v>
      </c>
      <c r="R187" s="115">
        <v>23053</v>
      </c>
      <c r="S187" s="115">
        <v>24509</v>
      </c>
      <c r="T187" s="193">
        <v>28504</v>
      </c>
      <c r="U187" s="194">
        <v>32642</v>
      </c>
      <c r="V187" s="195">
        <v>35189</v>
      </c>
      <c r="W187" s="195">
        <v>33858</v>
      </c>
      <c r="X187" s="195">
        <v>40845</v>
      </c>
      <c r="Y187" s="195"/>
      <c r="Z187" s="195"/>
      <c r="AA187" s="208">
        <v>56502</v>
      </c>
      <c r="AB187" s="208">
        <v>64333</v>
      </c>
      <c r="AC187" s="197" t="str">
        <f t="shared" si="38"/>
        <v>NA</v>
      </c>
      <c r="AD187" s="197" t="str">
        <f t="shared" si="38"/>
        <v>NA</v>
      </c>
      <c r="AE187" s="197" t="str">
        <f t="shared" si="38"/>
        <v>NA</v>
      </c>
      <c r="AF187" s="197" t="str">
        <f t="shared" si="38"/>
        <v>NA</v>
      </c>
      <c r="AG187" s="197" t="str">
        <f t="shared" si="38"/>
        <v>NA</v>
      </c>
      <c r="AH187" s="197" t="str">
        <f t="shared" si="38"/>
        <v>NA</v>
      </c>
      <c r="AI187" s="197" t="str">
        <f t="shared" si="38"/>
        <v>NA</v>
      </c>
      <c r="AJ187" s="197" t="str">
        <f t="shared" si="38"/>
        <v>NA</v>
      </c>
      <c r="AK187" s="197" t="str">
        <f t="shared" si="38"/>
        <v>NA</v>
      </c>
      <c r="AL187" s="197" t="str">
        <f t="shared" si="38"/>
        <v>NA</v>
      </c>
      <c r="AM187" s="197">
        <f t="shared" si="38"/>
        <v>554</v>
      </c>
      <c r="AN187" s="197">
        <f t="shared" si="38"/>
        <v>567</v>
      </c>
      <c r="AO187" s="197">
        <f t="shared" si="38"/>
        <v>601</v>
      </c>
      <c r="AP187" s="197">
        <f t="shared" si="38"/>
        <v>629</v>
      </c>
      <c r="AQ187" s="197">
        <f t="shared" si="38"/>
        <v>616</v>
      </c>
      <c r="AR187" s="197">
        <f t="shared" ref="AR187:AR201" si="40">IF(S187&gt;0,RANK(S187,S$22:S$1170),"NA")</f>
        <v>623</v>
      </c>
      <c r="AS187" s="197">
        <f t="shared" si="39"/>
        <v>627</v>
      </c>
      <c r="AT187" s="197">
        <f t="shared" si="39"/>
        <v>629</v>
      </c>
      <c r="AU187" s="197">
        <f t="shared" si="39"/>
        <v>650</v>
      </c>
      <c r="AV187" s="197">
        <f t="shared" si="39"/>
        <v>566</v>
      </c>
      <c r="AW187" s="197">
        <f t="shared" si="39"/>
        <v>550</v>
      </c>
      <c r="AX187" s="197" t="str">
        <f t="shared" si="39"/>
        <v>NA</v>
      </c>
      <c r="AY187" s="197" t="str">
        <f t="shared" si="39"/>
        <v>NA</v>
      </c>
      <c r="AZ187" s="197">
        <f t="shared" si="33"/>
        <v>561</v>
      </c>
      <c r="BA187" s="197">
        <f t="shared" si="33"/>
        <v>561</v>
      </c>
    </row>
    <row r="188" spans="1:53" ht="15" customHeight="1" x14ac:dyDescent="0.25">
      <c r="A188" s="54" t="s">
        <v>2156</v>
      </c>
      <c r="B188" s="82" t="s">
        <v>935</v>
      </c>
      <c r="C188" s="81" t="s">
        <v>1129</v>
      </c>
      <c r="P188" s="115">
        <v>14386</v>
      </c>
      <c r="Q188" s="115">
        <v>14484</v>
      </c>
      <c r="T188" s="193"/>
      <c r="U188" s="194"/>
      <c r="V188" s="117"/>
      <c r="W188" s="117">
        <v>34970</v>
      </c>
      <c r="X188" s="117">
        <v>39597</v>
      </c>
      <c r="Y188" s="117"/>
      <c r="Z188" s="117"/>
      <c r="AA188" s="208">
        <v>55786</v>
      </c>
      <c r="AB188" s="208">
        <v>63969</v>
      </c>
      <c r="AC188" s="197" t="str">
        <f t="shared" ref="AC188:AQ201" si="41">IF(D188&gt;0,RANK(D188,D$22:D$1170),"NA")</f>
        <v>NA</v>
      </c>
      <c r="AD188" s="197" t="str">
        <f t="shared" si="41"/>
        <v>NA</v>
      </c>
      <c r="AE188" s="197" t="str">
        <f t="shared" si="41"/>
        <v>NA</v>
      </c>
      <c r="AF188" s="197" t="str">
        <f t="shared" si="41"/>
        <v>NA</v>
      </c>
      <c r="AG188" s="197" t="str">
        <f t="shared" si="41"/>
        <v>NA</v>
      </c>
      <c r="AH188" s="197" t="str">
        <f t="shared" si="41"/>
        <v>NA</v>
      </c>
      <c r="AI188" s="197" t="str">
        <f t="shared" si="41"/>
        <v>NA</v>
      </c>
      <c r="AJ188" s="197" t="str">
        <f t="shared" si="41"/>
        <v>NA</v>
      </c>
      <c r="AK188" s="197" t="str">
        <f t="shared" si="41"/>
        <v>NA</v>
      </c>
      <c r="AL188" s="197" t="str">
        <f t="shared" si="41"/>
        <v>NA</v>
      </c>
      <c r="AM188" s="197" t="str">
        <f t="shared" si="41"/>
        <v>NA</v>
      </c>
      <c r="AN188" s="197" t="str">
        <f t="shared" si="41"/>
        <v>NA</v>
      </c>
      <c r="AO188" s="197">
        <f t="shared" si="41"/>
        <v>637</v>
      </c>
      <c r="AP188" s="197">
        <f t="shared" si="41"/>
        <v>671</v>
      </c>
      <c r="AQ188" s="197" t="str">
        <f t="shared" si="41"/>
        <v>NA</v>
      </c>
      <c r="AR188" s="197" t="str">
        <f t="shared" si="40"/>
        <v>NA</v>
      </c>
      <c r="AS188" s="197" t="str">
        <f t="shared" si="39"/>
        <v>NA</v>
      </c>
      <c r="AT188" s="197" t="str">
        <f t="shared" si="39"/>
        <v>NA</v>
      </c>
      <c r="AU188" s="197" t="str">
        <f t="shared" si="39"/>
        <v>NA</v>
      </c>
      <c r="AV188" s="197">
        <f t="shared" si="39"/>
        <v>560</v>
      </c>
      <c r="AW188" s="197">
        <f t="shared" si="39"/>
        <v>557</v>
      </c>
      <c r="AX188" s="197" t="str">
        <f t="shared" si="39"/>
        <v>NA</v>
      </c>
      <c r="AY188" s="197" t="str">
        <f t="shared" si="39"/>
        <v>NA</v>
      </c>
      <c r="AZ188" s="197">
        <f t="shared" si="33"/>
        <v>564</v>
      </c>
      <c r="BA188" s="197">
        <f t="shared" si="33"/>
        <v>563</v>
      </c>
    </row>
    <row r="189" spans="1:53" ht="15" customHeight="1" x14ac:dyDescent="0.25">
      <c r="A189" s="54" t="s">
        <v>573</v>
      </c>
      <c r="B189" s="82" t="s">
        <v>935</v>
      </c>
      <c r="C189" s="81" t="s">
        <v>1129</v>
      </c>
      <c r="T189" s="193">
        <v>31314</v>
      </c>
      <c r="U189" s="194">
        <v>34989</v>
      </c>
      <c r="V189" s="195">
        <v>37053</v>
      </c>
      <c r="W189" s="195"/>
      <c r="X189" s="195"/>
      <c r="Y189" s="195"/>
      <c r="Z189" s="195"/>
      <c r="AA189" s="208">
        <v>58125</v>
      </c>
      <c r="AB189" s="208">
        <v>63166</v>
      </c>
      <c r="AC189" s="197" t="str">
        <f t="shared" si="41"/>
        <v>NA</v>
      </c>
      <c r="AD189" s="197" t="str">
        <f t="shared" si="41"/>
        <v>NA</v>
      </c>
      <c r="AE189" s="197" t="str">
        <f t="shared" si="41"/>
        <v>NA</v>
      </c>
      <c r="AF189" s="197" t="str">
        <f t="shared" si="41"/>
        <v>NA</v>
      </c>
      <c r="AG189" s="197" t="str">
        <f t="shared" si="41"/>
        <v>NA</v>
      </c>
      <c r="AH189" s="197" t="str">
        <f t="shared" si="41"/>
        <v>NA</v>
      </c>
      <c r="AI189" s="197" t="str">
        <f t="shared" si="41"/>
        <v>NA</v>
      </c>
      <c r="AJ189" s="197" t="str">
        <f t="shared" si="41"/>
        <v>NA</v>
      </c>
      <c r="AK189" s="197" t="str">
        <f t="shared" si="41"/>
        <v>NA</v>
      </c>
      <c r="AL189" s="197" t="str">
        <f t="shared" si="41"/>
        <v>NA</v>
      </c>
      <c r="AM189" s="197" t="str">
        <f t="shared" si="41"/>
        <v>NA</v>
      </c>
      <c r="AN189" s="197" t="str">
        <f t="shared" si="41"/>
        <v>NA</v>
      </c>
      <c r="AO189" s="197" t="str">
        <f t="shared" si="41"/>
        <v>NA</v>
      </c>
      <c r="AP189" s="197" t="str">
        <f t="shared" si="41"/>
        <v>NA</v>
      </c>
      <c r="AQ189" s="197" t="str">
        <f t="shared" si="41"/>
        <v>NA</v>
      </c>
      <c r="AR189" s="197" t="str">
        <f t="shared" si="40"/>
        <v>NA</v>
      </c>
      <c r="AS189" s="197">
        <f t="shared" si="39"/>
        <v>607</v>
      </c>
      <c r="AT189" s="197">
        <f t="shared" si="39"/>
        <v>613</v>
      </c>
      <c r="AU189" s="197">
        <f t="shared" si="39"/>
        <v>640</v>
      </c>
      <c r="AV189" s="197" t="str">
        <f t="shared" si="39"/>
        <v>NA</v>
      </c>
      <c r="AW189" s="197" t="str">
        <f t="shared" si="39"/>
        <v>NA</v>
      </c>
      <c r="AX189" s="197" t="str">
        <f t="shared" si="39"/>
        <v>NA</v>
      </c>
      <c r="AY189" s="197" t="str">
        <f t="shared" si="39"/>
        <v>NA</v>
      </c>
      <c r="AZ189" s="197">
        <f t="shared" si="33"/>
        <v>555</v>
      </c>
      <c r="BA189" s="197">
        <f t="shared" si="33"/>
        <v>568</v>
      </c>
    </row>
    <row r="190" spans="1:53" ht="15" customHeight="1" x14ac:dyDescent="0.25">
      <c r="A190" s="54" t="s">
        <v>671</v>
      </c>
      <c r="B190" s="82" t="s">
        <v>920</v>
      </c>
      <c r="C190" s="81" t="s">
        <v>1129</v>
      </c>
      <c r="H190" s="115">
        <v>10921</v>
      </c>
      <c r="I190" s="115">
        <v>14225</v>
      </c>
      <c r="J190" s="115">
        <v>16882</v>
      </c>
      <c r="K190" s="115">
        <v>20029</v>
      </c>
      <c r="L190" s="115">
        <v>24241</v>
      </c>
      <c r="M190" s="115">
        <v>30113</v>
      </c>
      <c r="N190" s="115">
        <v>36173</v>
      </c>
      <c r="O190" s="115">
        <v>36349</v>
      </c>
      <c r="P190" s="115">
        <v>33494</v>
      </c>
      <c r="Q190" s="115">
        <v>32881</v>
      </c>
      <c r="R190" s="115">
        <v>38723</v>
      </c>
      <c r="S190" s="115">
        <v>42274</v>
      </c>
      <c r="T190" s="193">
        <v>44742</v>
      </c>
      <c r="U190" s="194">
        <v>49132</v>
      </c>
      <c r="V190" s="195">
        <v>48631</v>
      </c>
      <c r="W190" s="195">
        <v>42201</v>
      </c>
      <c r="X190" s="195">
        <v>47041</v>
      </c>
      <c r="Y190" s="195"/>
      <c r="Z190" s="195"/>
      <c r="AA190" s="208">
        <v>54868</v>
      </c>
      <c r="AB190" s="208">
        <v>62600</v>
      </c>
      <c r="AC190" s="197" t="str">
        <f t="shared" si="41"/>
        <v>NA</v>
      </c>
      <c r="AD190" s="197" t="str">
        <f t="shared" si="41"/>
        <v>NA</v>
      </c>
      <c r="AE190" s="197" t="str">
        <f t="shared" si="41"/>
        <v>NA</v>
      </c>
      <c r="AF190" s="197" t="str">
        <f t="shared" si="41"/>
        <v>NA</v>
      </c>
      <c r="AG190" s="197">
        <f t="shared" si="41"/>
        <v>416</v>
      </c>
      <c r="AH190" s="197">
        <f t="shared" si="41"/>
        <v>439</v>
      </c>
      <c r="AI190" s="197">
        <f t="shared" si="41"/>
        <v>452</v>
      </c>
      <c r="AJ190" s="197">
        <f t="shared" si="41"/>
        <v>449</v>
      </c>
      <c r="AK190" s="197">
        <f t="shared" si="41"/>
        <v>468</v>
      </c>
      <c r="AL190" s="197">
        <f t="shared" si="41"/>
        <v>460</v>
      </c>
      <c r="AM190" s="197">
        <f t="shared" si="41"/>
        <v>490</v>
      </c>
      <c r="AN190" s="197">
        <f t="shared" si="41"/>
        <v>481</v>
      </c>
      <c r="AO190" s="197">
        <f t="shared" si="41"/>
        <v>503</v>
      </c>
      <c r="AP190" s="197">
        <f t="shared" si="41"/>
        <v>519</v>
      </c>
      <c r="AQ190" s="197">
        <f t="shared" si="41"/>
        <v>516</v>
      </c>
      <c r="AR190" s="197">
        <f t="shared" si="40"/>
        <v>513</v>
      </c>
      <c r="AS190" s="197">
        <f t="shared" si="39"/>
        <v>526</v>
      </c>
      <c r="AT190" s="197">
        <f t="shared" si="39"/>
        <v>543</v>
      </c>
      <c r="AU190" s="197">
        <f t="shared" si="39"/>
        <v>572</v>
      </c>
      <c r="AV190" s="197">
        <f t="shared" si="39"/>
        <v>516</v>
      </c>
      <c r="AW190" s="197">
        <f t="shared" si="39"/>
        <v>526</v>
      </c>
      <c r="AX190" s="197" t="str">
        <f t="shared" si="39"/>
        <v>NA</v>
      </c>
      <c r="AY190" s="197" t="str">
        <f t="shared" si="39"/>
        <v>NA</v>
      </c>
      <c r="AZ190" s="197">
        <f t="shared" si="33"/>
        <v>567</v>
      </c>
      <c r="BA190" s="197">
        <f t="shared" si="33"/>
        <v>571</v>
      </c>
    </row>
    <row r="191" spans="1:53" ht="15" customHeight="1" x14ac:dyDescent="0.25">
      <c r="A191" s="54" t="s">
        <v>637</v>
      </c>
      <c r="B191" s="82" t="s">
        <v>935</v>
      </c>
      <c r="C191" s="81" t="s">
        <v>1129</v>
      </c>
      <c r="I191" s="115">
        <v>33090</v>
      </c>
      <c r="J191" s="115">
        <v>40225</v>
      </c>
      <c r="K191" s="115">
        <v>45439</v>
      </c>
      <c r="L191" s="115">
        <v>52355</v>
      </c>
      <c r="M191" s="115">
        <v>54319</v>
      </c>
      <c r="N191" s="115">
        <v>57810</v>
      </c>
      <c r="O191" s="115">
        <v>51213</v>
      </c>
      <c r="P191" s="115">
        <v>46075</v>
      </c>
      <c r="Q191" s="115">
        <v>44094</v>
      </c>
      <c r="R191" s="115">
        <v>50203</v>
      </c>
      <c r="S191" s="115">
        <v>53393</v>
      </c>
      <c r="T191" s="193">
        <v>55035</v>
      </c>
      <c r="U191" s="194">
        <v>64085</v>
      </c>
      <c r="V191" s="195">
        <v>61354</v>
      </c>
      <c r="W191" s="195">
        <v>47437</v>
      </c>
      <c r="X191" s="195">
        <v>50356</v>
      </c>
      <c r="Y191" s="195"/>
      <c r="Z191" s="195"/>
      <c r="AA191" s="208">
        <v>53687</v>
      </c>
      <c r="AB191" s="208">
        <v>61824</v>
      </c>
      <c r="AC191" s="197" t="str">
        <f t="shared" si="41"/>
        <v>NA</v>
      </c>
      <c r="AD191" s="197" t="str">
        <f t="shared" si="41"/>
        <v>NA</v>
      </c>
      <c r="AE191" s="197" t="str">
        <f t="shared" si="41"/>
        <v>NA</v>
      </c>
      <c r="AF191" s="197" t="str">
        <f t="shared" si="41"/>
        <v>NA</v>
      </c>
      <c r="AG191" s="197" t="str">
        <f t="shared" si="41"/>
        <v>NA</v>
      </c>
      <c r="AH191" s="197">
        <f t="shared" si="41"/>
        <v>348</v>
      </c>
      <c r="AI191" s="197">
        <f t="shared" si="41"/>
        <v>342</v>
      </c>
      <c r="AJ191" s="197">
        <f t="shared" si="41"/>
        <v>349</v>
      </c>
      <c r="AK191" s="197">
        <f t="shared" si="41"/>
        <v>353</v>
      </c>
      <c r="AL191" s="197">
        <f t="shared" si="41"/>
        <v>365</v>
      </c>
      <c r="AM191" s="197">
        <f t="shared" si="41"/>
        <v>395</v>
      </c>
      <c r="AN191" s="197">
        <f t="shared" si="41"/>
        <v>415</v>
      </c>
      <c r="AO191" s="197">
        <f t="shared" si="41"/>
        <v>428</v>
      </c>
      <c r="AP191" s="197">
        <f t="shared" si="41"/>
        <v>449</v>
      </c>
      <c r="AQ191" s="197">
        <f t="shared" si="41"/>
        <v>444</v>
      </c>
      <c r="AR191" s="197">
        <f t="shared" si="40"/>
        <v>458</v>
      </c>
      <c r="AS191" s="197">
        <f t="shared" si="39"/>
        <v>474</v>
      </c>
      <c r="AT191" s="197">
        <f t="shared" si="39"/>
        <v>477</v>
      </c>
      <c r="AU191" s="197">
        <f t="shared" si="39"/>
        <v>516</v>
      </c>
      <c r="AV191" s="197">
        <f t="shared" si="39"/>
        <v>499</v>
      </c>
      <c r="AW191" s="197">
        <f t="shared" si="39"/>
        <v>511</v>
      </c>
      <c r="AX191" s="197" t="str">
        <f t="shared" si="39"/>
        <v>NA</v>
      </c>
      <c r="AY191" s="197" t="str">
        <f t="shared" si="39"/>
        <v>NA</v>
      </c>
      <c r="AZ191" s="197">
        <f t="shared" si="33"/>
        <v>575</v>
      </c>
      <c r="BA191" s="197">
        <f t="shared" si="33"/>
        <v>575</v>
      </c>
    </row>
    <row r="192" spans="1:53" ht="15" customHeight="1" x14ac:dyDescent="0.25">
      <c r="A192" s="54" t="s">
        <v>571</v>
      </c>
      <c r="B192" s="82" t="s">
        <v>934</v>
      </c>
      <c r="C192" s="81" t="s">
        <v>1129</v>
      </c>
      <c r="T192" s="194">
        <v>46426</v>
      </c>
      <c r="U192" s="194">
        <v>55286</v>
      </c>
      <c r="V192" s="195">
        <v>55092</v>
      </c>
      <c r="W192" s="195">
        <v>44394</v>
      </c>
      <c r="X192" s="195">
        <v>41424</v>
      </c>
      <c r="Y192" s="195"/>
      <c r="Z192" s="195"/>
      <c r="AA192" s="208">
        <v>54084</v>
      </c>
      <c r="AB192" s="208">
        <v>61516</v>
      </c>
      <c r="AC192" s="197" t="str">
        <f t="shared" si="41"/>
        <v>NA</v>
      </c>
      <c r="AD192" s="197" t="str">
        <f t="shared" si="41"/>
        <v>NA</v>
      </c>
      <c r="AE192" s="197" t="str">
        <f t="shared" si="41"/>
        <v>NA</v>
      </c>
      <c r="AF192" s="197" t="str">
        <f t="shared" si="41"/>
        <v>NA</v>
      </c>
      <c r="AG192" s="197" t="str">
        <f t="shared" si="41"/>
        <v>NA</v>
      </c>
      <c r="AH192" s="197" t="str">
        <f t="shared" si="41"/>
        <v>NA</v>
      </c>
      <c r="AI192" s="197" t="str">
        <f t="shared" si="41"/>
        <v>NA</v>
      </c>
      <c r="AJ192" s="197" t="str">
        <f t="shared" si="41"/>
        <v>NA</v>
      </c>
      <c r="AK192" s="197" t="str">
        <f t="shared" si="41"/>
        <v>NA</v>
      </c>
      <c r="AL192" s="197" t="str">
        <f t="shared" si="41"/>
        <v>NA</v>
      </c>
      <c r="AM192" s="197" t="str">
        <f t="shared" si="41"/>
        <v>NA</v>
      </c>
      <c r="AN192" s="197" t="str">
        <f t="shared" si="41"/>
        <v>NA</v>
      </c>
      <c r="AO192" s="197" t="str">
        <f t="shared" si="41"/>
        <v>NA</v>
      </c>
      <c r="AP192" s="197" t="str">
        <f t="shared" si="41"/>
        <v>NA</v>
      </c>
      <c r="AQ192" s="197" t="str">
        <f t="shared" si="41"/>
        <v>NA</v>
      </c>
      <c r="AR192" s="197" t="str">
        <f t="shared" si="40"/>
        <v>NA</v>
      </c>
      <c r="AS192" s="197">
        <f t="shared" si="39"/>
        <v>516</v>
      </c>
      <c r="AT192" s="197">
        <f t="shared" si="39"/>
        <v>515</v>
      </c>
      <c r="AU192" s="197">
        <f t="shared" si="39"/>
        <v>540</v>
      </c>
      <c r="AV192" s="197">
        <f t="shared" si="39"/>
        <v>511</v>
      </c>
      <c r="AW192" s="197">
        <f t="shared" si="39"/>
        <v>549</v>
      </c>
      <c r="AX192" s="197" t="str">
        <f t="shared" si="39"/>
        <v>NA</v>
      </c>
      <c r="AY192" s="197" t="str">
        <f t="shared" si="39"/>
        <v>NA</v>
      </c>
      <c r="AZ192" s="197">
        <f t="shared" si="33"/>
        <v>571</v>
      </c>
      <c r="BA192" s="197">
        <f t="shared" si="33"/>
        <v>576</v>
      </c>
    </row>
    <row r="193" spans="1:53" s="212" customFormat="1" ht="15" customHeight="1" x14ac:dyDescent="0.25">
      <c r="A193" s="54" t="s">
        <v>1111</v>
      </c>
      <c r="B193" s="82" t="s">
        <v>910</v>
      </c>
      <c r="C193" s="81" t="s">
        <v>1129</v>
      </c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>
        <v>33669</v>
      </c>
      <c r="R193" s="70">
        <f>((T193-Q193)/3)+Q193</f>
        <v>37231</v>
      </c>
      <c r="S193" s="70">
        <f>((T193-Q193)/3)+R193</f>
        <v>40793</v>
      </c>
      <c r="T193" s="194">
        <v>44355</v>
      </c>
      <c r="U193" s="194">
        <v>50086</v>
      </c>
      <c r="V193" s="195">
        <v>45030</v>
      </c>
      <c r="W193" s="195">
        <v>35670</v>
      </c>
      <c r="X193" s="195">
        <v>36847</v>
      </c>
      <c r="Y193" s="195"/>
      <c r="Z193" s="195"/>
      <c r="AA193" s="208">
        <v>49982</v>
      </c>
      <c r="AB193" s="208">
        <v>61254</v>
      </c>
      <c r="AC193" s="197" t="str">
        <f t="shared" si="41"/>
        <v>NA</v>
      </c>
      <c r="AD193" s="197" t="str">
        <f t="shared" si="41"/>
        <v>NA</v>
      </c>
      <c r="AE193" s="197" t="str">
        <f t="shared" si="41"/>
        <v>NA</v>
      </c>
      <c r="AF193" s="197" t="str">
        <f t="shared" si="41"/>
        <v>NA</v>
      </c>
      <c r="AG193" s="197" t="str">
        <f t="shared" si="41"/>
        <v>NA</v>
      </c>
      <c r="AH193" s="197" t="str">
        <f t="shared" si="41"/>
        <v>NA</v>
      </c>
      <c r="AI193" s="197" t="str">
        <f t="shared" si="41"/>
        <v>NA</v>
      </c>
      <c r="AJ193" s="197" t="str">
        <f t="shared" si="41"/>
        <v>NA</v>
      </c>
      <c r="AK193" s="197" t="str">
        <f t="shared" si="41"/>
        <v>NA</v>
      </c>
      <c r="AL193" s="197" t="str">
        <f t="shared" si="41"/>
        <v>NA</v>
      </c>
      <c r="AM193" s="197" t="str">
        <f t="shared" si="41"/>
        <v>NA</v>
      </c>
      <c r="AN193" s="197" t="str">
        <f t="shared" si="41"/>
        <v>NA</v>
      </c>
      <c r="AO193" s="197" t="str">
        <f t="shared" si="41"/>
        <v>NA</v>
      </c>
      <c r="AP193" s="197">
        <f t="shared" si="41"/>
        <v>514</v>
      </c>
      <c r="AQ193" s="197">
        <f t="shared" si="41"/>
        <v>523</v>
      </c>
      <c r="AR193" s="197">
        <f t="shared" si="40"/>
        <v>520</v>
      </c>
      <c r="AS193" s="197">
        <f t="shared" si="39"/>
        <v>528</v>
      </c>
      <c r="AT193" s="197">
        <f t="shared" si="39"/>
        <v>538</v>
      </c>
      <c r="AU193" s="197">
        <f t="shared" si="39"/>
        <v>595</v>
      </c>
      <c r="AV193" s="197">
        <f t="shared" si="39"/>
        <v>555</v>
      </c>
      <c r="AW193" s="197">
        <f t="shared" si="39"/>
        <v>576</v>
      </c>
      <c r="AX193" s="197" t="str">
        <f t="shared" si="39"/>
        <v>NA</v>
      </c>
      <c r="AY193" s="197" t="str">
        <f t="shared" si="39"/>
        <v>NA</v>
      </c>
      <c r="AZ193" s="197">
        <f t="shared" si="33"/>
        <v>586</v>
      </c>
      <c r="BA193" s="197">
        <f t="shared" si="33"/>
        <v>577</v>
      </c>
    </row>
    <row r="194" spans="1:53" ht="15" customHeight="1" x14ac:dyDescent="0.25">
      <c r="A194" s="54" t="s">
        <v>727</v>
      </c>
      <c r="B194" s="82" t="s">
        <v>910</v>
      </c>
      <c r="C194" s="81" t="s">
        <v>1129</v>
      </c>
      <c r="O194" s="115">
        <v>29286</v>
      </c>
      <c r="P194" s="115">
        <v>29997</v>
      </c>
      <c r="Q194" s="115">
        <v>29165</v>
      </c>
      <c r="R194" s="115">
        <v>39623</v>
      </c>
      <c r="S194" s="115">
        <v>38044</v>
      </c>
      <c r="T194" s="193">
        <v>42650</v>
      </c>
      <c r="U194" s="194"/>
      <c r="V194" s="195">
        <v>46523</v>
      </c>
      <c r="W194" s="195">
        <v>39376</v>
      </c>
      <c r="X194" s="195">
        <v>46605</v>
      </c>
      <c r="Y194" s="195"/>
      <c r="Z194" s="195"/>
      <c r="AA194" s="208">
        <v>57429</v>
      </c>
      <c r="AB194" s="208">
        <v>60474</v>
      </c>
      <c r="AC194" s="197" t="str">
        <f t="shared" si="41"/>
        <v>NA</v>
      </c>
      <c r="AD194" s="197" t="str">
        <f t="shared" si="41"/>
        <v>NA</v>
      </c>
      <c r="AE194" s="197" t="str">
        <f t="shared" si="41"/>
        <v>NA</v>
      </c>
      <c r="AF194" s="197" t="str">
        <f t="shared" si="41"/>
        <v>NA</v>
      </c>
      <c r="AG194" s="197" t="str">
        <f t="shared" si="41"/>
        <v>NA</v>
      </c>
      <c r="AH194" s="197" t="str">
        <f t="shared" si="41"/>
        <v>NA</v>
      </c>
      <c r="AI194" s="197" t="str">
        <f t="shared" si="41"/>
        <v>NA</v>
      </c>
      <c r="AJ194" s="197" t="str">
        <f t="shared" si="41"/>
        <v>NA</v>
      </c>
      <c r="AK194" s="197" t="str">
        <f t="shared" si="41"/>
        <v>NA</v>
      </c>
      <c r="AL194" s="197" t="str">
        <f t="shared" si="41"/>
        <v>NA</v>
      </c>
      <c r="AM194" s="197" t="str">
        <f t="shared" si="41"/>
        <v>NA</v>
      </c>
      <c r="AN194" s="197">
        <f t="shared" si="41"/>
        <v>524</v>
      </c>
      <c r="AO194" s="197">
        <f t="shared" si="41"/>
        <v>526</v>
      </c>
      <c r="AP194" s="197">
        <f t="shared" si="41"/>
        <v>547</v>
      </c>
      <c r="AQ194" s="197">
        <f t="shared" si="41"/>
        <v>509</v>
      </c>
      <c r="AR194" s="197">
        <f t="shared" si="40"/>
        <v>539</v>
      </c>
      <c r="AS194" s="197">
        <f t="shared" si="39"/>
        <v>538</v>
      </c>
      <c r="AT194" s="197" t="str">
        <f t="shared" si="39"/>
        <v>NA</v>
      </c>
      <c r="AU194" s="197">
        <f t="shared" si="39"/>
        <v>586</v>
      </c>
      <c r="AV194" s="197">
        <f t="shared" si="39"/>
        <v>533</v>
      </c>
      <c r="AW194" s="197">
        <f t="shared" si="39"/>
        <v>530</v>
      </c>
      <c r="AX194" s="197" t="str">
        <f t="shared" si="39"/>
        <v>NA</v>
      </c>
      <c r="AY194" s="197" t="str">
        <f t="shared" si="39"/>
        <v>NA</v>
      </c>
      <c r="AZ194" s="197">
        <f t="shared" si="33"/>
        <v>557</v>
      </c>
      <c r="BA194" s="197">
        <f t="shared" si="33"/>
        <v>578</v>
      </c>
    </row>
    <row r="195" spans="1:53" s="212" customFormat="1" ht="15" customHeight="1" x14ac:dyDescent="0.25">
      <c r="A195" s="54" t="s">
        <v>431</v>
      </c>
      <c r="B195" s="82" t="s">
        <v>920</v>
      </c>
      <c r="C195" s="81" t="s">
        <v>1129</v>
      </c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>
        <v>36351</v>
      </c>
      <c r="S195" s="115">
        <v>39678</v>
      </c>
      <c r="T195" s="193">
        <v>45870</v>
      </c>
      <c r="U195" s="194">
        <v>52997</v>
      </c>
      <c r="V195" s="195">
        <v>47591</v>
      </c>
      <c r="W195" s="195"/>
      <c r="X195" s="195"/>
      <c r="Y195" s="195"/>
      <c r="Z195" s="195"/>
      <c r="AA195" s="208">
        <v>51827</v>
      </c>
      <c r="AB195" s="208">
        <v>57713</v>
      </c>
      <c r="AC195" s="197" t="str">
        <f t="shared" si="41"/>
        <v>NA</v>
      </c>
      <c r="AD195" s="197" t="str">
        <f t="shared" si="41"/>
        <v>NA</v>
      </c>
      <c r="AE195" s="197" t="str">
        <f t="shared" si="41"/>
        <v>NA</v>
      </c>
      <c r="AF195" s="197" t="str">
        <f t="shared" si="41"/>
        <v>NA</v>
      </c>
      <c r="AG195" s="197" t="str">
        <f t="shared" si="41"/>
        <v>NA</v>
      </c>
      <c r="AH195" s="197" t="str">
        <f t="shared" si="41"/>
        <v>NA</v>
      </c>
      <c r="AI195" s="197" t="str">
        <f t="shared" si="41"/>
        <v>NA</v>
      </c>
      <c r="AJ195" s="197" t="str">
        <f t="shared" si="41"/>
        <v>NA</v>
      </c>
      <c r="AK195" s="197" t="str">
        <f t="shared" si="41"/>
        <v>NA</v>
      </c>
      <c r="AL195" s="197" t="str">
        <f t="shared" si="41"/>
        <v>NA</v>
      </c>
      <c r="AM195" s="197" t="str">
        <f t="shared" si="41"/>
        <v>NA</v>
      </c>
      <c r="AN195" s="197" t="str">
        <f t="shared" si="41"/>
        <v>NA</v>
      </c>
      <c r="AO195" s="197" t="str">
        <f t="shared" si="41"/>
        <v>NA</v>
      </c>
      <c r="AP195" s="197" t="str">
        <f t="shared" si="41"/>
        <v>NA</v>
      </c>
      <c r="AQ195" s="197">
        <f t="shared" si="41"/>
        <v>528</v>
      </c>
      <c r="AR195" s="197">
        <f t="shared" si="40"/>
        <v>526</v>
      </c>
      <c r="AS195" s="197">
        <f t="shared" si="39"/>
        <v>518</v>
      </c>
      <c r="AT195" s="197">
        <f t="shared" si="39"/>
        <v>524</v>
      </c>
      <c r="AU195" s="197">
        <f t="shared" si="39"/>
        <v>578</v>
      </c>
      <c r="AV195" s="197" t="str">
        <f t="shared" si="39"/>
        <v>NA</v>
      </c>
      <c r="AW195" s="197" t="str">
        <f t="shared" si="39"/>
        <v>NA</v>
      </c>
      <c r="AX195" s="197" t="str">
        <f t="shared" si="39"/>
        <v>NA</v>
      </c>
      <c r="AY195" s="197" t="str">
        <f t="shared" si="39"/>
        <v>NA</v>
      </c>
      <c r="AZ195" s="197">
        <f t="shared" si="33"/>
        <v>579</v>
      </c>
      <c r="BA195" s="197">
        <f t="shared" si="33"/>
        <v>585</v>
      </c>
    </row>
    <row r="196" spans="1:53" ht="15" customHeight="1" x14ac:dyDescent="0.25">
      <c r="A196" s="54" t="s">
        <v>562</v>
      </c>
      <c r="B196" s="82" t="s">
        <v>939</v>
      </c>
      <c r="C196" s="81" t="s">
        <v>1129</v>
      </c>
      <c r="R196" s="115">
        <v>16759</v>
      </c>
      <c r="S196" s="115">
        <v>17542</v>
      </c>
      <c r="T196" s="193">
        <v>21105</v>
      </c>
      <c r="U196" s="194">
        <v>26915</v>
      </c>
      <c r="V196" s="195">
        <v>27135</v>
      </c>
      <c r="W196" s="195">
        <v>21434</v>
      </c>
      <c r="X196" s="195">
        <v>24760</v>
      </c>
      <c r="Y196" s="195"/>
      <c r="Z196" s="195"/>
      <c r="AA196" s="208">
        <v>48144</v>
      </c>
      <c r="AB196" s="208">
        <v>56610</v>
      </c>
      <c r="AC196" s="197" t="str">
        <f t="shared" si="41"/>
        <v>NA</v>
      </c>
      <c r="AD196" s="197" t="str">
        <f t="shared" si="41"/>
        <v>NA</v>
      </c>
      <c r="AE196" s="197" t="str">
        <f t="shared" si="41"/>
        <v>NA</v>
      </c>
      <c r="AF196" s="197" t="str">
        <f t="shared" si="41"/>
        <v>NA</v>
      </c>
      <c r="AG196" s="197" t="str">
        <f t="shared" si="41"/>
        <v>NA</v>
      </c>
      <c r="AH196" s="197" t="str">
        <f t="shared" si="41"/>
        <v>NA</v>
      </c>
      <c r="AI196" s="197" t="str">
        <f t="shared" si="41"/>
        <v>NA</v>
      </c>
      <c r="AJ196" s="197" t="str">
        <f t="shared" si="41"/>
        <v>NA</v>
      </c>
      <c r="AK196" s="197" t="str">
        <f t="shared" si="41"/>
        <v>NA</v>
      </c>
      <c r="AL196" s="197" t="str">
        <f t="shared" si="41"/>
        <v>NA</v>
      </c>
      <c r="AM196" s="197" t="str">
        <f t="shared" si="41"/>
        <v>NA</v>
      </c>
      <c r="AN196" s="197" t="str">
        <f t="shared" si="41"/>
        <v>NA</v>
      </c>
      <c r="AO196" s="197" t="str">
        <f t="shared" si="41"/>
        <v>NA</v>
      </c>
      <c r="AP196" s="197" t="str">
        <f t="shared" si="41"/>
        <v>NA</v>
      </c>
      <c r="AQ196" s="197">
        <f t="shared" si="41"/>
        <v>660</v>
      </c>
      <c r="AR196" s="197">
        <f t="shared" si="40"/>
        <v>678</v>
      </c>
      <c r="AS196" s="197">
        <f t="shared" si="39"/>
        <v>682</v>
      </c>
      <c r="AT196" s="197">
        <f t="shared" si="39"/>
        <v>664</v>
      </c>
      <c r="AU196" s="197">
        <f t="shared" si="39"/>
        <v>696</v>
      </c>
      <c r="AV196" s="197">
        <f t="shared" si="39"/>
        <v>650</v>
      </c>
      <c r="AW196" s="197">
        <f t="shared" si="39"/>
        <v>647</v>
      </c>
      <c r="AX196" s="197" t="str">
        <f t="shared" si="39"/>
        <v>NA</v>
      </c>
      <c r="AY196" s="197" t="str">
        <f t="shared" si="39"/>
        <v>NA</v>
      </c>
      <c r="AZ196" s="197">
        <f t="shared" si="33"/>
        <v>592</v>
      </c>
      <c r="BA196" s="197">
        <f t="shared" si="33"/>
        <v>590</v>
      </c>
    </row>
    <row r="197" spans="1:53" ht="15" customHeight="1" x14ac:dyDescent="0.25">
      <c r="A197" s="54" t="s">
        <v>319</v>
      </c>
      <c r="B197" s="82" t="s">
        <v>914</v>
      </c>
      <c r="C197" s="81" t="s">
        <v>1129</v>
      </c>
      <c r="N197" s="115">
        <v>68111</v>
      </c>
      <c r="O197" s="115">
        <v>68661</v>
      </c>
      <c r="P197" s="115">
        <v>63566</v>
      </c>
      <c r="Q197" s="115">
        <v>64186</v>
      </c>
      <c r="R197" s="115">
        <v>65309</v>
      </c>
      <c r="S197" s="115">
        <v>61599</v>
      </c>
      <c r="U197" s="115">
        <v>66873</v>
      </c>
      <c r="V197" s="195">
        <v>64149</v>
      </c>
      <c r="W197" s="195">
        <v>47799</v>
      </c>
      <c r="X197" s="195">
        <v>50473</v>
      </c>
      <c r="Y197" s="195"/>
      <c r="Z197" s="195"/>
      <c r="AA197" s="208">
        <v>53957</v>
      </c>
      <c r="AB197" s="208">
        <v>56166</v>
      </c>
      <c r="AC197" s="197" t="str">
        <f t="shared" si="41"/>
        <v>NA</v>
      </c>
      <c r="AD197" s="197" t="str">
        <f t="shared" si="41"/>
        <v>NA</v>
      </c>
      <c r="AE197" s="197" t="str">
        <f t="shared" si="41"/>
        <v>NA</v>
      </c>
      <c r="AF197" s="197" t="str">
        <f t="shared" si="41"/>
        <v>NA</v>
      </c>
      <c r="AG197" s="197" t="str">
        <f t="shared" si="41"/>
        <v>NA</v>
      </c>
      <c r="AH197" s="197" t="str">
        <f t="shared" si="41"/>
        <v>NA</v>
      </c>
      <c r="AI197" s="197" t="str">
        <f t="shared" si="41"/>
        <v>NA</v>
      </c>
      <c r="AJ197" s="197" t="str">
        <f t="shared" si="41"/>
        <v>NA</v>
      </c>
      <c r="AK197" s="197" t="str">
        <f t="shared" si="41"/>
        <v>NA</v>
      </c>
      <c r="AL197" s="197" t="str">
        <f t="shared" si="41"/>
        <v>NA</v>
      </c>
      <c r="AM197" s="197">
        <f t="shared" si="41"/>
        <v>366</v>
      </c>
      <c r="AN197" s="197">
        <f t="shared" si="41"/>
        <v>359</v>
      </c>
      <c r="AO197" s="197">
        <f t="shared" si="41"/>
        <v>367</v>
      </c>
      <c r="AP197" s="197">
        <f t="shared" si="41"/>
        <v>363</v>
      </c>
      <c r="AQ197" s="197">
        <f t="shared" si="41"/>
        <v>386</v>
      </c>
      <c r="AR197" s="197">
        <f t="shared" si="40"/>
        <v>415</v>
      </c>
      <c r="AS197" s="197" t="str">
        <f t="shared" si="39"/>
        <v>NA</v>
      </c>
      <c r="AT197" s="197">
        <f t="shared" si="39"/>
        <v>468</v>
      </c>
      <c r="AU197" s="197">
        <f t="shared" si="39"/>
        <v>503</v>
      </c>
      <c r="AV197" s="197">
        <f t="shared" si="39"/>
        <v>495</v>
      </c>
      <c r="AW197" s="197">
        <f t="shared" si="39"/>
        <v>510</v>
      </c>
      <c r="AX197" s="197" t="str">
        <f t="shared" si="39"/>
        <v>NA</v>
      </c>
      <c r="AY197" s="197" t="str">
        <f t="shared" si="39"/>
        <v>NA</v>
      </c>
      <c r="AZ197" s="197">
        <f t="shared" si="33"/>
        <v>572</v>
      </c>
      <c r="BA197" s="197">
        <f t="shared" si="33"/>
        <v>592</v>
      </c>
    </row>
    <row r="198" spans="1:53" ht="15" customHeight="1" x14ac:dyDescent="0.25">
      <c r="A198" s="54" t="s">
        <v>206</v>
      </c>
      <c r="B198" s="82" t="s">
        <v>923</v>
      </c>
      <c r="C198" s="81" t="s">
        <v>1129</v>
      </c>
      <c r="I198" s="115">
        <v>14534</v>
      </c>
      <c r="J198" s="98">
        <f>(($N$200-$I$200)/5)+I198</f>
        <v>17266.2</v>
      </c>
      <c r="K198" s="98">
        <f>(($N$200-$I$200)/5)+J198</f>
        <v>19998.400000000001</v>
      </c>
      <c r="L198" s="98">
        <f>(($N$200-$I$200)/5)+K198</f>
        <v>22730.600000000002</v>
      </c>
      <c r="M198" s="98">
        <f>(($N$200-$I$200)/5)+L198</f>
        <v>25462.800000000003</v>
      </c>
      <c r="N198" s="115">
        <v>31634</v>
      </c>
      <c r="O198" s="115">
        <v>29910</v>
      </c>
      <c r="P198" s="115">
        <v>27284</v>
      </c>
      <c r="Q198" s="115">
        <v>26982</v>
      </c>
      <c r="R198" s="115">
        <v>30651</v>
      </c>
      <c r="S198" s="115">
        <v>31834</v>
      </c>
      <c r="T198" s="193">
        <v>38004</v>
      </c>
      <c r="U198" s="194">
        <v>43143</v>
      </c>
      <c r="V198" s="195">
        <v>42841</v>
      </c>
      <c r="W198" s="195">
        <v>34806</v>
      </c>
      <c r="X198" s="195">
        <v>37139</v>
      </c>
      <c r="Y198" s="195"/>
      <c r="Z198" s="195"/>
      <c r="AA198" s="208">
        <v>49094</v>
      </c>
      <c r="AB198" s="208">
        <v>54489</v>
      </c>
      <c r="AC198" s="197" t="str">
        <f t="shared" si="41"/>
        <v>NA</v>
      </c>
      <c r="AD198" s="197" t="str">
        <f t="shared" si="41"/>
        <v>NA</v>
      </c>
      <c r="AE198" s="197" t="str">
        <f t="shared" si="41"/>
        <v>NA</v>
      </c>
      <c r="AF198" s="197" t="str">
        <f t="shared" si="41"/>
        <v>NA</v>
      </c>
      <c r="AG198" s="197" t="str">
        <f t="shared" si="41"/>
        <v>NA</v>
      </c>
      <c r="AH198" s="197">
        <f t="shared" si="41"/>
        <v>438</v>
      </c>
      <c r="AI198" s="197">
        <f t="shared" si="41"/>
        <v>450</v>
      </c>
      <c r="AJ198" s="197">
        <f t="shared" si="41"/>
        <v>450</v>
      </c>
      <c r="AK198" s="197">
        <f t="shared" si="41"/>
        <v>473</v>
      </c>
      <c r="AL198" s="197">
        <f t="shared" si="41"/>
        <v>471</v>
      </c>
      <c r="AM198" s="197">
        <f t="shared" si="41"/>
        <v>511</v>
      </c>
      <c r="AN198" s="197">
        <f t="shared" si="41"/>
        <v>519</v>
      </c>
      <c r="AO198" s="197">
        <f t="shared" si="41"/>
        <v>547</v>
      </c>
      <c r="AP198" s="197">
        <f t="shared" si="41"/>
        <v>566</v>
      </c>
      <c r="AQ198" s="197">
        <f t="shared" si="41"/>
        <v>566</v>
      </c>
      <c r="AR198" s="197">
        <f t="shared" si="40"/>
        <v>584</v>
      </c>
      <c r="AS198" s="197">
        <f t="shared" si="39"/>
        <v>569</v>
      </c>
      <c r="AT198" s="197">
        <f t="shared" si="39"/>
        <v>575</v>
      </c>
      <c r="AU198" s="197">
        <f t="shared" si="39"/>
        <v>608</v>
      </c>
      <c r="AV198" s="197">
        <f t="shared" si="39"/>
        <v>562</v>
      </c>
      <c r="AW198" s="197">
        <f t="shared" si="39"/>
        <v>574</v>
      </c>
      <c r="AX198" s="197" t="str">
        <f t="shared" si="39"/>
        <v>NA</v>
      </c>
      <c r="AY198" s="197" t="str">
        <f t="shared" si="39"/>
        <v>NA</v>
      </c>
      <c r="AZ198" s="197">
        <f t="shared" si="33"/>
        <v>589</v>
      </c>
      <c r="BA198" s="197">
        <f t="shared" si="33"/>
        <v>596</v>
      </c>
    </row>
    <row r="199" spans="1:53" ht="15" customHeight="1" x14ac:dyDescent="0.25">
      <c r="A199" s="54" t="s">
        <v>482</v>
      </c>
      <c r="B199" s="82" t="s">
        <v>920</v>
      </c>
      <c r="C199" s="81" t="s">
        <v>1129</v>
      </c>
      <c r="J199" s="115">
        <v>8248</v>
      </c>
      <c r="K199" s="115">
        <v>10424</v>
      </c>
      <c r="L199" s="115">
        <v>15389</v>
      </c>
      <c r="M199" s="115">
        <v>20025</v>
      </c>
      <c r="N199" s="115">
        <v>19777</v>
      </c>
      <c r="O199" s="115">
        <v>23560</v>
      </c>
      <c r="P199" s="115">
        <v>23239</v>
      </c>
      <c r="Q199" s="115">
        <v>26486</v>
      </c>
      <c r="R199" s="115">
        <v>30728</v>
      </c>
      <c r="S199" s="115">
        <v>35648</v>
      </c>
      <c r="T199" s="193">
        <v>37588</v>
      </c>
      <c r="U199" s="194">
        <v>42982</v>
      </c>
      <c r="V199" s="195">
        <v>38987</v>
      </c>
      <c r="W199" s="195">
        <v>31106</v>
      </c>
      <c r="X199" s="195">
        <v>35854</v>
      </c>
      <c r="Y199" s="195"/>
      <c r="Z199" s="195"/>
      <c r="AA199" s="208">
        <v>48103</v>
      </c>
      <c r="AB199" s="208">
        <v>54073</v>
      </c>
      <c r="AC199" s="197" t="str">
        <f t="shared" si="41"/>
        <v>NA</v>
      </c>
      <c r="AD199" s="197" t="str">
        <f t="shared" si="41"/>
        <v>NA</v>
      </c>
      <c r="AE199" s="197" t="str">
        <f t="shared" si="41"/>
        <v>NA</v>
      </c>
      <c r="AF199" s="197" t="str">
        <f t="shared" si="41"/>
        <v>NA</v>
      </c>
      <c r="AG199" s="197" t="str">
        <f t="shared" si="41"/>
        <v>NA</v>
      </c>
      <c r="AH199" s="197" t="str">
        <f t="shared" si="41"/>
        <v>NA</v>
      </c>
      <c r="AI199" s="197">
        <f t="shared" si="41"/>
        <v>483</v>
      </c>
      <c r="AJ199" s="197">
        <f t="shared" si="41"/>
        <v>477</v>
      </c>
      <c r="AK199" s="197">
        <f t="shared" si="41"/>
        <v>500</v>
      </c>
      <c r="AL199" s="197">
        <f t="shared" si="41"/>
        <v>490</v>
      </c>
      <c r="AM199" s="197">
        <f t="shared" si="41"/>
        <v>566</v>
      </c>
      <c r="AN199" s="197">
        <f t="shared" si="41"/>
        <v>554</v>
      </c>
      <c r="AO199" s="197">
        <f t="shared" si="41"/>
        <v>573</v>
      </c>
      <c r="AP199" s="197">
        <f t="shared" si="41"/>
        <v>571</v>
      </c>
      <c r="AQ199" s="197">
        <f t="shared" si="41"/>
        <v>565</v>
      </c>
      <c r="AR199" s="197">
        <f t="shared" si="40"/>
        <v>558</v>
      </c>
      <c r="AS199" s="197">
        <f t="shared" si="39"/>
        <v>573</v>
      </c>
      <c r="AT199" s="197">
        <f t="shared" si="39"/>
        <v>577</v>
      </c>
      <c r="AU199" s="197">
        <f t="shared" si="39"/>
        <v>633</v>
      </c>
      <c r="AV199" s="197">
        <f t="shared" si="39"/>
        <v>587</v>
      </c>
      <c r="AW199" s="197">
        <f t="shared" si="39"/>
        <v>580</v>
      </c>
      <c r="AX199" s="197" t="str">
        <f t="shared" si="39"/>
        <v>NA</v>
      </c>
      <c r="AY199" s="197" t="str">
        <f t="shared" si="39"/>
        <v>NA</v>
      </c>
      <c r="AZ199" s="197">
        <f t="shared" si="33"/>
        <v>593</v>
      </c>
      <c r="BA199" s="197">
        <f t="shared" si="33"/>
        <v>598</v>
      </c>
    </row>
    <row r="200" spans="1:53" ht="15" customHeight="1" x14ac:dyDescent="0.25">
      <c r="A200" s="54" t="s">
        <v>433</v>
      </c>
      <c r="B200" s="82" t="s">
        <v>918</v>
      </c>
      <c r="C200" s="81" t="s">
        <v>1129</v>
      </c>
      <c r="H200" s="115">
        <v>15106</v>
      </c>
      <c r="I200" s="115">
        <v>17057</v>
      </c>
      <c r="J200" s="115">
        <v>19153</v>
      </c>
      <c r="K200" s="115">
        <v>22965</v>
      </c>
      <c r="L200" s="115">
        <v>26734</v>
      </c>
      <c r="M200" s="115">
        <v>28298</v>
      </c>
      <c r="N200" s="115">
        <v>30718</v>
      </c>
      <c r="O200" s="115">
        <v>29367</v>
      </c>
      <c r="Q200" s="115">
        <v>26717</v>
      </c>
      <c r="R200" s="115">
        <v>30402</v>
      </c>
      <c r="S200" s="115">
        <v>31860</v>
      </c>
      <c r="T200" s="193">
        <v>34970</v>
      </c>
      <c r="U200" s="194">
        <v>37568</v>
      </c>
      <c r="V200" s="195">
        <v>42630</v>
      </c>
      <c r="W200" s="195">
        <v>41777</v>
      </c>
      <c r="X200" s="195">
        <v>47924</v>
      </c>
      <c r="Y200" s="195"/>
      <c r="Z200" s="195"/>
      <c r="AA200" s="208">
        <v>60955</v>
      </c>
      <c r="AB200" s="208">
        <v>53805</v>
      </c>
      <c r="AC200" s="197" t="str">
        <f t="shared" si="41"/>
        <v>NA</v>
      </c>
      <c r="AD200" s="197" t="str">
        <f t="shared" si="41"/>
        <v>NA</v>
      </c>
      <c r="AE200" s="197" t="str">
        <f t="shared" si="41"/>
        <v>NA</v>
      </c>
      <c r="AF200" s="197" t="str">
        <f t="shared" si="41"/>
        <v>NA</v>
      </c>
      <c r="AG200" s="197">
        <f t="shared" si="41"/>
        <v>401</v>
      </c>
      <c r="AH200" s="197">
        <f t="shared" si="41"/>
        <v>426</v>
      </c>
      <c r="AI200" s="197">
        <f t="shared" si="41"/>
        <v>432</v>
      </c>
      <c r="AJ200" s="197">
        <f t="shared" si="41"/>
        <v>435</v>
      </c>
      <c r="AK200" s="197">
        <f t="shared" si="41"/>
        <v>453</v>
      </c>
      <c r="AL200" s="197">
        <f t="shared" si="41"/>
        <v>463</v>
      </c>
      <c r="AM200" s="197">
        <f t="shared" si="41"/>
        <v>515</v>
      </c>
      <c r="AN200" s="197">
        <f t="shared" si="41"/>
        <v>522</v>
      </c>
      <c r="AO200" s="197" t="str">
        <f t="shared" si="41"/>
        <v>NA</v>
      </c>
      <c r="AP200" s="197">
        <f t="shared" si="41"/>
        <v>569</v>
      </c>
      <c r="AQ200" s="197">
        <f t="shared" si="41"/>
        <v>568</v>
      </c>
      <c r="AR200" s="197">
        <f t="shared" si="40"/>
        <v>583</v>
      </c>
      <c r="AS200" s="197">
        <f t="shared" si="39"/>
        <v>590</v>
      </c>
      <c r="AT200" s="197">
        <f t="shared" si="39"/>
        <v>600</v>
      </c>
      <c r="AU200" s="197">
        <f t="shared" si="39"/>
        <v>610</v>
      </c>
      <c r="AV200" s="197">
        <f t="shared" si="39"/>
        <v>520</v>
      </c>
      <c r="AW200" s="197">
        <f t="shared" si="39"/>
        <v>524</v>
      </c>
      <c r="AX200" s="197" t="str">
        <f t="shared" si="39"/>
        <v>NA</v>
      </c>
      <c r="AY200" s="197" t="str">
        <f t="shared" si="39"/>
        <v>NA</v>
      </c>
      <c r="AZ200" s="197">
        <f t="shared" si="33"/>
        <v>543</v>
      </c>
      <c r="BA200" s="197">
        <f t="shared" si="33"/>
        <v>599</v>
      </c>
    </row>
    <row r="201" spans="1:53" ht="15" customHeight="1" x14ac:dyDescent="0.25">
      <c r="A201" s="54" t="s">
        <v>1092</v>
      </c>
      <c r="B201" s="82" t="s">
        <v>934</v>
      </c>
      <c r="C201" s="81" t="s">
        <v>1129</v>
      </c>
      <c r="H201" s="115">
        <v>8637</v>
      </c>
      <c r="I201" s="115">
        <v>9647</v>
      </c>
      <c r="J201" s="115">
        <v>11823</v>
      </c>
      <c r="K201" s="115">
        <v>13545</v>
      </c>
      <c r="L201" s="115">
        <v>16834</v>
      </c>
      <c r="M201" s="115">
        <v>18641</v>
      </c>
      <c r="N201" s="115">
        <v>19917</v>
      </c>
      <c r="O201" s="115">
        <v>17895</v>
      </c>
      <c r="P201" s="115">
        <v>16891</v>
      </c>
      <c r="Q201" s="115">
        <v>16296</v>
      </c>
      <c r="R201" s="115">
        <v>18542</v>
      </c>
      <c r="S201" s="193">
        <v>22531</v>
      </c>
      <c r="T201" s="193">
        <v>25775</v>
      </c>
      <c r="U201" s="194">
        <v>31051</v>
      </c>
      <c r="V201" s="195">
        <v>35785</v>
      </c>
      <c r="W201" s="195">
        <v>29046</v>
      </c>
      <c r="X201" s="195">
        <v>33744</v>
      </c>
      <c r="Y201" s="195"/>
      <c r="Z201" s="195"/>
      <c r="AA201" s="208">
        <v>45688</v>
      </c>
      <c r="AB201" s="208">
        <v>52998</v>
      </c>
      <c r="AC201" s="197" t="str">
        <f t="shared" si="41"/>
        <v>NA</v>
      </c>
      <c r="AD201" s="197" t="str">
        <f t="shared" si="41"/>
        <v>NA</v>
      </c>
      <c r="AE201" s="197" t="str">
        <f t="shared" si="41"/>
        <v>NA</v>
      </c>
      <c r="AF201" s="197" t="str">
        <f t="shared" si="41"/>
        <v>NA</v>
      </c>
      <c r="AG201" s="197">
        <f t="shared" si="41"/>
        <v>426</v>
      </c>
      <c r="AH201" s="197">
        <f t="shared" si="41"/>
        <v>456</v>
      </c>
      <c r="AI201" s="197">
        <f t="shared" si="41"/>
        <v>470</v>
      </c>
      <c r="AJ201" s="197">
        <f t="shared" si="41"/>
        <v>469</v>
      </c>
      <c r="AK201" s="197">
        <f t="shared" si="41"/>
        <v>493</v>
      </c>
      <c r="AL201" s="197">
        <f t="shared" si="41"/>
        <v>497</v>
      </c>
      <c r="AM201" s="197">
        <f t="shared" si="41"/>
        <v>565</v>
      </c>
      <c r="AN201" s="197">
        <f t="shared" si="41"/>
        <v>582</v>
      </c>
      <c r="AO201" s="197">
        <f t="shared" si="41"/>
        <v>620</v>
      </c>
      <c r="AP201" s="197">
        <f t="shared" si="41"/>
        <v>653</v>
      </c>
      <c r="AQ201" s="197">
        <f t="shared" si="41"/>
        <v>644</v>
      </c>
      <c r="AR201" s="197">
        <f t="shared" si="40"/>
        <v>632</v>
      </c>
      <c r="AS201" s="197">
        <f t="shared" si="39"/>
        <v>645</v>
      </c>
      <c r="AT201" s="197">
        <f t="shared" si="39"/>
        <v>635</v>
      </c>
      <c r="AU201" s="197">
        <f t="shared" si="39"/>
        <v>644</v>
      </c>
      <c r="AV201" s="197">
        <f t="shared" si="39"/>
        <v>597</v>
      </c>
      <c r="AW201" s="197">
        <f t="shared" si="39"/>
        <v>587</v>
      </c>
      <c r="AX201" s="197" t="str">
        <f t="shared" si="39"/>
        <v>NA</v>
      </c>
      <c r="AY201" s="197" t="str">
        <f t="shared" si="39"/>
        <v>NA</v>
      </c>
      <c r="AZ201" s="197">
        <f t="shared" si="33"/>
        <v>607</v>
      </c>
      <c r="BA201" s="197">
        <f t="shared" si="33"/>
        <v>601</v>
      </c>
    </row>
    <row r="202" spans="1:53" ht="15" customHeight="1" x14ac:dyDescent="0.25">
      <c r="A202" s="210" t="s">
        <v>2202</v>
      </c>
      <c r="B202" s="210" t="s">
        <v>941</v>
      </c>
      <c r="C202" s="210" t="s">
        <v>1129</v>
      </c>
      <c r="T202" s="193"/>
      <c r="U202" s="193"/>
      <c r="V202" s="198"/>
      <c r="W202" s="198"/>
      <c r="X202" s="198"/>
      <c r="Y202" s="198"/>
      <c r="Z202" s="198"/>
      <c r="AA202" s="213">
        <v>43197</v>
      </c>
      <c r="AB202" s="213">
        <v>51907</v>
      </c>
      <c r="AC202" s="200"/>
      <c r="AD202" s="200"/>
      <c r="AE202" s="200"/>
      <c r="AF202" s="200"/>
      <c r="AG202" s="200"/>
      <c r="AH202" s="200"/>
      <c r="AI202" s="200"/>
      <c r="AJ202" s="200"/>
      <c r="AK202" s="200"/>
      <c r="AL202" s="200"/>
      <c r="AM202" s="200"/>
      <c r="AN202" s="200"/>
      <c r="AO202" s="200"/>
      <c r="AP202" s="200"/>
      <c r="AQ202" s="200"/>
      <c r="AR202" s="200"/>
      <c r="AS202" s="200"/>
      <c r="AT202" s="200"/>
      <c r="AU202" s="200"/>
      <c r="AV202" s="200"/>
      <c r="AW202" s="200"/>
      <c r="AX202" s="200"/>
      <c r="AY202" s="200"/>
      <c r="AZ202" s="197">
        <f t="shared" si="33"/>
        <v>615</v>
      </c>
      <c r="BA202" s="197">
        <f t="shared" si="33"/>
        <v>609</v>
      </c>
    </row>
    <row r="203" spans="1:53" ht="15" customHeight="1" x14ac:dyDescent="0.25">
      <c r="A203" s="54" t="s">
        <v>189</v>
      </c>
      <c r="B203" s="82" t="s">
        <v>922</v>
      </c>
      <c r="C203" s="81" t="s">
        <v>1129</v>
      </c>
      <c r="V203" s="195">
        <v>30832</v>
      </c>
      <c r="W203" s="195">
        <v>28926</v>
      </c>
      <c r="X203" s="195">
        <v>31212</v>
      </c>
      <c r="Y203" s="195"/>
      <c r="Z203" s="195"/>
      <c r="AA203" s="208">
        <v>42970</v>
      </c>
      <c r="AB203" s="208">
        <v>50492</v>
      </c>
      <c r="AC203" s="197" t="str">
        <f t="shared" ref="AC203:AR208" si="42">IF(D203&gt;0,RANK(D203,D$22:D$1170),"NA")</f>
        <v>NA</v>
      </c>
      <c r="AD203" s="197" t="str">
        <f t="shared" si="42"/>
        <v>NA</v>
      </c>
      <c r="AE203" s="197" t="str">
        <f t="shared" si="42"/>
        <v>NA</v>
      </c>
      <c r="AF203" s="197" t="str">
        <f t="shared" si="42"/>
        <v>NA</v>
      </c>
      <c r="AG203" s="197" t="str">
        <f t="shared" si="42"/>
        <v>NA</v>
      </c>
      <c r="AH203" s="197" t="str">
        <f t="shared" si="42"/>
        <v>NA</v>
      </c>
      <c r="AI203" s="197" t="str">
        <f t="shared" si="42"/>
        <v>NA</v>
      </c>
      <c r="AJ203" s="197" t="str">
        <f t="shared" si="42"/>
        <v>NA</v>
      </c>
      <c r="AK203" s="197" t="str">
        <f t="shared" si="42"/>
        <v>NA</v>
      </c>
      <c r="AL203" s="197" t="str">
        <f t="shared" si="42"/>
        <v>NA</v>
      </c>
      <c r="AM203" s="197" t="str">
        <f t="shared" si="42"/>
        <v>NA</v>
      </c>
      <c r="AN203" s="197" t="str">
        <f t="shared" si="42"/>
        <v>NA</v>
      </c>
      <c r="AO203" s="197" t="str">
        <f t="shared" si="42"/>
        <v>NA</v>
      </c>
      <c r="AP203" s="197" t="str">
        <f t="shared" si="42"/>
        <v>NA</v>
      </c>
      <c r="AQ203" s="197" t="str">
        <f t="shared" si="42"/>
        <v>NA</v>
      </c>
      <c r="AR203" s="197" t="str">
        <f t="shared" si="42"/>
        <v>NA</v>
      </c>
      <c r="AS203" s="197" t="str">
        <f t="shared" ref="AM203:AY208" si="43">IF(T203&gt;0,RANK(T203,T$22:T$1170),"NA")</f>
        <v>NA</v>
      </c>
      <c r="AT203" s="197" t="str">
        <f t="shared" si="43"/>
        <v>NA</v>
      </c>
      <c r="AU203" s="197">
        <f t="shared" si="43"/>
        <v>678</v>
      </c>
      <c r="AV203" s="197">
        <f t="shared" si="43"/>
        <v>599</v>
      </c>
      <c r="AW203" s="197">
        <f t="shared" si="43"/>
        <v>609</v>
      </c>
      <c r="AX203" s="197" t="str">
        <f t="shared" si="43"/>
        <v>NA</v>
      </c>
      <c r="AY203" s="197" t="str">
        <f t="shared" si="43"/>
        <v>NA</v>
      </c>
      <c r="AZ203" s="197">
        <f t="shared" si="33"/>
        <v>619</v>
      </c>
      <c r="BA203" s="197">
        <f t="shared" si="33"/>
        <v>611</v>
      </c>
    </row>
    <row r="204" spans="1:53" ht="15" customHeight="1" x14ac:dyDescent="0.25">
      <c r="A204" s="54" t="s">
        <v>314</v>
      </c>
      <c r="B204" s="82" t="s">
        <v>934</v>
      </c>
      <c r="C204" s="81" t="s">
        <v>1129</v>
      </c>
      <c r="N204" s="115">
        <v>16478</v>
      </c>
      <c r="O204" s="115">
        <v>15028</v>
      </c>
      <c r="P204" s="115">
        <v>14008</v>
      </c>
      <c r="Q204" s="115">
        <v>14225</v>
      </c>
      <c r="R204" s="115">
        <v>16428</v>
      </c>
      <c r="S204" s="115">
        <v>19501</v>
      </c>
      <c r="T204" s="193">
        <v>21212</v>
      </c>
      <c r="U204" s="194">
        <v>27422</v>
      </c>
      <c r="V204" s="195">
        <v>27098</v>
      </c>
      <c r="W204" s="195">
        <v>24877</v>
      </c>
      <c r="X204" s="195">
        <v>29007</v>
      </c>
      <c r="Y204" s="195"/>
      <c r="Z204" s="195"/>
      <c r="AA204" s="208">
        <v>41618</v>
      </c>
      <c r="AB204" s="208">
        <v>49474</v>
      </c>
      <c r="AC204" s="197" t="str">
        <f t="shared" si="42"/>
        <v>NA</v>
      </c>
      <c r="AD204" s="197" t="str">
        <f t="shared" si="42"/>
        <v>NA</v>
      </c>
      <c r="AE204" s="197" t="str">
        <f t="shared" si="42"/>
        <v>NA</v>
      </c>
      <c r="AF204" s="197" t="str">
        <f t="shared" si="42"/>
        <v>NA</v>
      </c>
      <c r="AG204" s="197" t="str">
        <f t="shared" si="42"/>
        <v>NA</v>
      </c>
      <c r="AH204" s="197" t="str">
        <f t="shared" si="42"/>
        <v>NA</v>
      </c>
      <c r="AI204" s="197" t="str">
        <f t="shared" si="42"/>
        <v>NA</v>
      </c>
      <c r="AJ204" s="197" t="str">
        <f t="shared" si="42"/>
        <v>NA</v>
      </c>
      <c r="AK204" s="197" t="str">
        <f t="shared" si="42"/>
        <v>NA</v>
      </c>
      <c r="AL204" s="197" t="str">
        <f t="shared" si="42"/>
        <v>NA</v>
      </c>
      <c r="AM204" s="197">
        <f t="shared" si="43"/>
        <v>581</v>
      </c>
      <c r="AN204" s="197">
        <f t="shared" si="43"/>
        <v>599</v>
      </c>
      <c r="AO204" s="197">
        <f t="shared" si="43"/>
        <v>641</v>
      </c>
      <c r="AP204" s="197">
        <f t="shared" si="43"/>
        <v>676</v>
      </c>
      <c r="AQ204" s="197">
        <f t="shared" si="43"/>
        <v>663</v>
      </c>
      <c r="AR204" s="197">
        <f t="shared" si="43"/>
        <v>659</v>
      </c>
      <c r="AS204" s="197">
        <f t="shared" si="43"/>
        <v>680</v>
      </c>
      <c r="AT204" s="197">
        <f t="shared" si="43"/>
        <v>661</v>
      </c>
      <c r="AU204" s="197">
        <f t="shared" si="43"/>
        <v>698</v>
      </c>
      <c r="AV204" s="197">
        <f t="shared" si="43"/>
        <v>626</v>
      </c>
      <c r="AW204" s="197">
        <f t="shared" si="43"/>
        <v>622</v>
      </c>
      <c r="AX204" s="197" t="str">
        <f t="shared" si="43"/>
        <v>NA</v>
      </c>
      <c r="AY204" s="197" t="str">
        <f t="shared" si="43"/>
        <v>NA</v>
      </c>
      <c r="AZ204" s="197">
        <f t="shared" si="33"/>
        <v>628</v>
      </c>
      <c r="BA204" s="197">
        <f t="shared" si="33"/>
        <v>614</v>
      </c>
    </row>
    <row r="205" spans="1:53" ht="15" customHeight="1" x14ac:dyDescent="0.25">
      <c r="A205" s="54" t="s">
        <v>2103</v>
      </c>
      <c r="B205" s="82" t="s">
        <v>914</v>
      </c>
      <c r="C205" s="81" t="s">
        <v>1129</v>
      </c>
      <c r="T205" s="194">
        <v>24366</v>
      </c>
      <c r="U205" s="194">
        <v>31419</v>
      </c>
      <c r="V205" s="195">
        <v>31614</v>
      </c>
      <c r="W205" s="195">
        <v>31273</v>
      </c>
      <c r="X205" s="195">
        <v>33239</v>
      </c>
      <c r="Y205" s="195"/>
      <c r="Z205" s="195"/>
      <c r="AA205" s="208">
        <v>42819</v>
      </c>
      <c r="AB205" s="208">
        <v>49424</v>
      </c>
      <c r="AC205" s="197" t="str">
        <f t="shared" si="42"/>
        <v>NA</v>
      </c>
      <c r="AD205" s="197" t="str">
        <f t="shared" si="42"/>
        <v>NA</v>
      </c>
      <c r="AE205" s="197" t="str">
        <f t="shared" si="42"/>
        <v>NA</v>
      </c>
      <c r="AF205" s="197" t="str">
        <f t="shared" si="42"/>
        <v>NA</v>
      </c>
      <c r="AG205" s="197" t="str">
        <f t="shared" si="42"/>
        <v>NA</v>
      </c>
      <c r="AH205" s="197" t="str">
        <f t="shared" si="42"/>
        <v>NA</v>
      </c>
      <c r="AI205" s="197" t="str">
        <f t="shared" si="42"/>
        <v>NA</v>
      </c>
      <c r="AJ205" s="197" t="str">
        <f t="shared" si="42"/>
        <v>NA</v>
      </c>
      <c r="AK205" s="197" t="str">
        <f t="shared" si="42"/>
        <v>NA</v>
      </c>
      <c r="AL205" s="197" t="str">
        <f t="shared" si="42"/>
        <v>NA</v>
      </c>
      <c r="AM205" s="197" t="str">
        <f t="shared" si="43"/>
        <v>NA</v>
      </c>
      <c r="AN205" s="197" t="str">
        <f t="shared" si="43"/>
        <v>NA</v>
      </c>
      <c r="AO205" s="197" t="str">
        <f t="shared" si="43"/>
        <v>NA</v>
      </c>
      <c r="AP205" s="197" t="str">
        <f t="shared" si="43"/>
        <v>NA</v>
      </c>
      <c r="AQ205" s="197" t="str">
        <f t="shared" si="43"/>
        <v>NA</v>
      </c>
      <c r="AR205" s="197" t="str">
        <f t="shared" si="43"/>
        <v>NA</v>
      </c>
      <c r="AS205" s="197">
        <f t="shared" si="43"/>
        <v>654</v>
      </c>
      <c r="AT205" s="197">
        <f t="shared" si="43"/>
        <v>633</v>
      </c>
      <c r="AU205" s="197">
        <f t="shared" si="43"/>
        <v>673</v>
      </c>
      <c r="AV205" s="197">
        <f t="shared" si="43"/>
        <v>585</v>
      </c>
      <c r="AW205" s="197">
        <f t="shared" si="43"/>
        <v>592</v>
      </c>
      <c r="AX205" s="197" t="str">
        <f t="shared" si="43"/>
        <v>NA</v>
      </c>
      <c r="AY205" s="197" t="str">
        <f t="shared" si="43"/>
        <v>NA</v>
      </c>
      <c r="AZ205" s="197">
        <f t="shared" si="33"/>
        <v>620</v>
      </c>
      <c r="BA205" s="197">
        <f t="shared" si="33"/>
        <v>615</v>
      </c>
    </row>
    <row r="206" spans="1:53" ht="15" customHeight="1" x14ac:dyDescent="0.25">
      <c r="A206" s="54" t="s">
        <v>687</v>
      </c>
      <c r="B206" s="82" t="s">
        <v>914</v>
      </c>
      <c r="C206" s="81" t="s">
        <v>1129</v>
      </c>
      <c r="N206" s="115">
        <v>15007</v>
      </c>
      <c r="P206" s="115">
        <v>18321</v>
      </c>
      <c r="Q206" s="115">
        <v>18946</v>
      </c>
      <c r="R206" s="70">
        <f>((T206-Q206)/3)+Q206</f>
        <v>23148.333333333332</v>
      </c>
      <c r="S206" s="70">
        <f>((T206-Q206)/3)+R206</f>
        <v>27350.666666666664</v>
      </c>
      <c r="T206" s="193">
        <v>31553</v>
      </c>
      <c r="U206" s="194">
        <v>36985</v>
      </c>
      <c r="V206" s="195">
        <v>38419</v>
      </c>
      <c r="W206" s="195">
        <v>31689</v>
      </c>
      <c r="X206" s="195">
        <v>33703</v>
      </c>
      <c r="Y206" s="195"/>
      <c r="Z206" s="195"/>
      <c r="AA206" s="208">
        <v>42363</v>
      </c>
      <c r="AB206" s="208">
        <v>49157</v>
      </c>
      <c r="AC206" s="197" t="str">
        <f t="shared" si="42"/>
        <v>NA</v>
      </c>
      <c r="AD206" s="197" t="str">
        <f t="shared" si="42"/>
        <v>NA</v>
      </c>
      <c r="AE206" s="197" t="str">
        <f t="shared" si="42"/>
        <v>NA</v>
      </c>
      <c r="AF206" s="197" t="str">
        <f t="shared" si="42"/>
        <v>NA</v>
      </c>
      <c r="AG206" s="197" t="str">
        <f t="shared" si="42"/>
        <v>NA</v>
      </c>
      <c r="AH206" s="197" t="str">
        <f t="shared" si="42"/>
        <v>NA</v>
      </c>
      <c r="AI206" s="197" t="str">
        <f t="shared" si="42"/>
        <v>NA</v>
      </c>
      <c r="AJ206" s="197" t="str">
        <f t="shared" si="42"/>
        <v>NA</v>
      </c>
      <c r="AK206" s="197" t="str">
        <f t="shared" si="42"/>
        <v>NA</v>
      </c>
      <c r="AL206" s="197" t="str">
        <f t="shared" si="42"/>
        <v>NA</v>
      </c>
      <c r="AM206" s="197">
        <f t="shared" si="43"/>
        <v>589</v>
      </c>
      <c r="AN206" s="197" t="str">
        <f t="shared" si="43"/>
        <v>NA</v>
      </c>
      <c r="AO206" s="197">
        <f t="shared" si="43"/>
        <v>607</v>
      </c>
      <c r="AP206" s="197">
        <f t="shared" si="43"/>
        <v>634</v>
      </c>
      <c r="AQ206" s="197">
        <f t="shared" si="43"/>
        <v>615</v>
      </c>
      <c r="AR206" s="197">
        <f t="shared" si="43"/>
        <v>604</v>
      </c>
      <c r="AS206" s="197">
        <f t="shared" si="43"/>
        <v>603</v>
      </c>
      <c r="AT206" s="197">
        <f t="shared" si="43"/>
        <v>604</v>
      </c>
      <c r="AU206" s="197">
        <f t="shared" si="43"/>
        <v>634</v>
      </c>
      <c r="AV206" s="197">
        <f t="shared" si="43"/>
        <v>579</v>
      </c>
      <c r="AW206" s="197">
        <f t="shared" si="43"/>
        <v>589</v>
      </c>
      <c r="AX206" s="197" t="str">
        <f t="shared" si="43"/>
        <v>NA</v>
      </c>
      <c r="AY206" s="197" t="str">
        <f t="shared" si="43"/>
        <v>NA</v>
      </c>
      <c r="AZ206" s="197">
        <f t="shared" si="33"/>
        <v>623</v>
      </c>
      <c r="BA206" s="197">
        <f t="shared" si="33"/>
        <v>619</v>
      </c>
    </row>
    <row r="207" spans="1:53" ht="15" customHeight="1" x14ac:dyDescent="0.25">
      <c r="A207" s="54" t="s">
        <v>279</v>
      </c>
      <c r="B207" s="82" t="s">
        <v>920</v>
      </c>
      <c r="C207" s="81" t="s">
        <v>1129</v>
      </c>
      <c r="N207" s="115">
        <v>40551</v>
      </c>
      <c r="O207" s="115">
        <v>39326</v>
      </c>
      <c r="P207" s="115">
        <v>33899</v>
      </c>
      <c r="Q207" s="115">
        <v>32340</v>
      </c>
      <c r="R207" s="115">
        <v>36881</v>
      </c>
      <c r="S207" s="115">
        <v>38521</v>
      </c>
      <c r="T207" s="193">
        <v>39412</v>
      </c>
      <c r="U207" s="194">
        <v>45180</v>
      </c>
      <c r="V207" s="195">
        <v>41472</v>
      </c>
      <c r="W207" s="195">
        <v>31813</v>
      </c>
      <c r="X207" s="195">
        <v>34956</v>
      </c>
      <c r="Y207" s="195"/>
      <c r="Z207" s="195"/>
      <c r="AA207" s="208">
        <v>43059</v>
      </c>
      <c r="AB207" s="208">
        <v>48790</v>
      </c>
      <c r="AC207" s="197" t="str">
        <f t="shared" si="42"/>
        <v>NA</v>
      </c>
      <c r="AD207" s="197" t="str">
        <f t="shared" si="42"/>
        <v>NA</v>
      </c>
      <c r="AE207" s="197" t="str">
        <f t="shared" si="42"/>
        <v>NA</v>
      </c>
      <c r="AF207" s="197" t="str">
        <f t="shared" si="42"/>
        <v>NA</v>
      </c>
      <c r="AG207" s="197" t="str">
        <f t="shared" si="42"/>
        <v>NA</v>
      </c>
      <c r="AH207" s="197" t="str">
        <f t="shared" si="42"/>
        <v>NA</v>
      </c>
      <c r="AI207" s="197" t="str">
        <f t="shared" si="42"/>
        <v>NA</v>
      </c>
      <c r="AJ207" s="197" t="str">
        <f t="shared" si="42"/>
        <v>NA</v>
      </c>
      <c r="AK207" s="197" t="str">
        <f t="shared" si="42"/>
        <v>NA</v>
      </c>
      <c r="AL207" s="197" t="str">
        <f t="shared" si="42"/>
        <v>NA</v>
      </c>
      <c r="AM207" s="197">
        <f t="shared" si="43"/>
        <v>464</v>
      </c>
      <c r="AN207" s="197">
        <f t="shared" si="43"/>
        <v>465</v>
      </c>
      <c r="AO207" s="197">
        <f t="shared" si="43"/>
        <v>497</v>
      </c>
      <c r="AP207" s="197">
        <f t="shared" si="43"/>
        <v>524</v>
      </c>
      <c r="AQ207" s="197">
        <f t="shared" si="43"/>
        <v>526</v>
      </c>
      <c r="AR207" s="197">
        <f t="shared" si="43"/>
        <v>533</v>
      </c>
      <c r="AS207" s="197">
        <f t="shared" si="43"/>
        <v>561</v>
      </c>
      <c r="AT207" s="197">
        <f t="shared" si="43"/>
        <v>564</v>
      </c>
      <c r="AU207" s="197">
        <f t="shared" si="43"/>
        <v>616</v>
      </c>
      <c r="AV207" s="197">
        <f t="shared" si="43"/>
        <v>577</v>
      </c>
      <c r="AW207" s="197">
        <f t="shared" si="43"/>
        <v>583</v>
      </c>
      <c r="AX207" s="197" t="str">
        <f t="shared" si="43"/>
        <v>NA</v>
      </c>
      <c r="AY207" s="197" t="str">
        <f t="shared" si="43"/>
        <v>NA</v>
      </c>
      <c r="AZ207" s="197">
        <f t="shared" si="33"/>
        <v>618</v>
      </c>
      <c r="BA207" s="197">
        <f t="shared" si="33"/>
        <v>620</v>
      </c>
    </row>
    <row r="208" spans="1:53" ht="15" customHeight="1" x14ac:dyDescent="0.25">
      <c r="A208" s="54" t="s">
        <v>667</v>
      </c>
      <c r="B208" s="82" t="s">
        <v>918</v>
      </c>
      <c r="C208" s="81" t="s">
        <v>1129</v>
      </c>
      <c r="H208" s="115">
        <v>27557</v>
      </c>
      <c r="I208" s="115">
        <v>29508</v>
      </c>
      <c r="J208" s="115">
        <v>30044</v>
      </c>
      <c r="K208" s="115">
        <v>34157</v>
      </c>
      <c r="L208" s="115">
        <v>38843</v>
      </c>
      <c r="M208" s="115">
        <v>42100</v>
      </c>
      <c r="N208" s="115">
        <v>44845</v>
      </c>
      <c r="O208" s="115">
        <v>43433</v>
      </c>
      <c r="P208" s="115">
        <v>39866</v>
      </c>
      <c r="Q208" s="115">
        <v>38846</v>
      </c>
      <c r="R208" s="115">
        <v>40430</v>
      </c>
      <c r="S208" s="115">
        <v>45311</v>
      </c>
      <c r="T208" s="193">
        <v>48011</v>
      </c>
      <c r="U208" s="194">
        <v>46857</v>
      </c>
      <c r="V208" s="195">
        <v>43078</v>
      </c>
      <c r="W208" s="195">
        <v>30060</v>
      </c>
      <c r="X208" s="195">
        <v>32679</v>
      </c>
      <c r="Y208" s="195"/>
      <c r="Z208" s="195"/>
      <c r="AA208" s="208">
        <v>42681</v>
      </c>
      <c r="AB208" s="208">
        <v>48088</v>
      </c>
      <c r="AC208" s="197" t="str">
        <f t="shared" si="42"/>
        <v>NA</v>
      </c>
      <c r="AD208" s="197" t="str">
        <f t="shared" si="42"/>
        <v>NA</v>
      </c>
      <c r="AE208" s="197" t="str">
        <f t="shared" si="42"/>
        <v>NA</v>
      </c>
      <c r="AF208" s="197" t="str">
        <f t="shared" si="42"/>
        <v>NA</v>
      </c>
      <c r="AG208" s="197">
        <f t="shared" si="42"/>
        <v>345</v>
      </c>
      <c r="AH208" s="197">
        <f t="shared" si="42"/>
        <v>363</v>
      </c>
      <c r="AI208" s="197">
        <f t="shared" si="42"/>
        <v>381</v>
      </c>
      <c r="AJ208" s="197">
        <f t="shared" si="42"/>
        <v>388</v>
      </c>
      <c r="AK208" s="197">
        <f t="shared" si="42"/>
        <v>402</v>
      </c>
      <c r="AL208" s="197">
        <f t="shared" si="42"/>
        <v>405</v>
      </c>
      <c r="AM208" s="197">
        <f t="shared" si="43"/>
        <v>442</v>
      </c>
      <c r="AN208" s="197">
        <f t="shared" si="43"/>
        <v>442</v>
      </c>
      <c r="AO208" s="197">
        <f t="shared" si="43"/>
        <v>463</v>
      </c>
      <c r="AP208" s="197">
        <f t="shared" si="43"/>
        <v>482</v>
      </c>
      <c r="AQ208" s="197">
        <f t="shared" si="43"/>
        <v>503</v>
      </c>
      <c r="AR208" s="197">
        <f t="shared" si="43"/>
        <v>498</v>
      </c>
      <c r="AS208" s="197">
        <f t="shared" si="43"/>
        <v>505</v>
      </c>
      <c r="AT208" s="197">
        <f t="shared" si="43"/>
        <v>554</v>
      </c>
      <c r="AU208" s="197">
        <f t="shared" si="43"/>
        <v>606</v>
      </c>
      <c r="AV208" s="197">
        <f t="shared" si="43"/>
        <v>595</v>
      </c>
      <c r="AW208" s="197">
        <f t="shared" si="43"/>
        <v>597</v>
      </c>
      <c r="AX208" s="197" t="str">
        <f t="shared" si="43"/>
        <v>NA</v>
      </c>
      <c r="AY208" s="197" t="str">
        <f t="shared" si="43"/>
        <v>NA</v>
      </c>
      <c r="AZ208" s="197">
        <f t="shared" si="33"/>
        <v>621</v>
      </c>
      <c r="BA208" s="197">
        <f t="shared" si="33"/>
        <v>624</v>
      </c>
    </row>
    <row r="209" spans="1:53" ht="15" customHeight="1" x14ac:dyDescent="0.25">
      <c r="A209" s="210" t="s">
        <v>2201</v>
      </c>
      <c r="B209" s="210" t="s">
        <v>923</v>
      </c>
      <c r="C209" s="210" t="s">
        <v>1129</v>
      </c>
      <c r="T209" s="193"/>
      <c r="U209" s="193"/>
      <c r="V209" s="198"/>
      <c r="W209" s="198"/>
      <c r="X209" s="198"/>
      <c r="Y209" s="198"/>
      <c r="Z209" s="198"/>
      <c r="AA209" s="208">
        <v>40670</v>
      </c>
      <c r="AB209" s="208">
        <v>47605</v>
      </c>
      <c r="AC209" s="200"/>
      <c r="AD209" s="200"/>
      <c r="AE209" s="200"/>
      <c r="AF209" s="200"/>
      <c r="AG209" s="200"/>
      <c r="AH209" s="200"/>
      <c r="AI209" s="200"/>
      <c r="AJ209" s="200"/>
      <c r="AK209" s="200"/>
      <c r="AL209" s="200"/>
      <c r="AM209" s="200"/>
      <c r="AN209" s="200"/>
      <c r="AO209" s="200"/>
      <c r="AP209" s="200"/>
      <c r="AQ209" s="200"/>
      <c r="AR209" s="200"/>
      <c r="AS209" s="200"/>
      <c r="AT209" s="200"/>
      <c r="AU209" s="200"/>
      <c r="AV209" s="200"/>
      <c r="AW209" s="200"/>
      <c r="AX209" s="200"/>
      <c r="AY209" s="200"/>
      <c r="AZ209" s="197">
        <f t="shared" si="33"/>
        <v>634</v>
      </c>
      <c r="BA209" s="197">
        <f t="shared" si="33"/>
        <v>625</v>
      </c>
    </row>
    <row r="210" spans="1:53" ht="15" customHeight="1" x14ac:dyDescent="0.25">
      <c r="A210" s="54" t="s">
        <v>488</v>
      </c>
      <c r="B210" s="82" t="s">
        <v>920</v>
      </c>
      <c r="C210" s="81" t="s">
        <v>1129</v>
      </c>
      <c r="T210" s="194">
        <v>25305</v>
      </c>
      <c r="U210" s="194">
        <v>38883</v>
      </c>
      <c r="V210" s="195">
        <v>34648</v>
      </c>
      <c r="W210" s="195">
        <v>27389</v>
      </c>
      <c r="X210" s="195">
        <v>28850</v>
      </c>
      <c r="Y210" s="195"/>
      <c r="Z210" s="195"/>
      <c r="AA210" s="208">
        <v>40519</v>
      </c>
      <c r="AB210" s="208">
        <v>47091</v>
      </c>
      <c r="AC210" s="197" t="str">
        <f t="shared" ref="AC210:AR212" si="44">IF(D210&gt;0,RANK(D210,D$22:D$1170),"NA")</f>
        <v>NA</v>
      </c>
      <c r="AD210" s="197" t="str">
        <f t="shared" si="44"/>
        <v>NA</v>
      </c>
      <c r="AE210" s="197" t="str">
        <f t="shared" si="44"/>
        <v>NA</v>
      </c>
      <c r="AF210" s="197" t="str">
        <f t="shared" si="44"/>
        <v>NA</v>
      </c>
      <c r="AG210" s="197" t="str">
        <f t="shared" si="44"/>
        <v>NA</v>
      </c>
      <c r="AH210" s="197" t="str">
        <f t="shared" si="44"/>
        <v>NA</v>
      </c>
      <c r="AI210" s="197" t="str">
        <f t="shared" si="44"/>
        <v>NA</v>
      </c>
      <c r="AJ210" s="197" t="str">
        <f t="shared" si="44"/>
        <v>NA</v>
      </c>
      <c r="AK210" s="197" t="str">
        <f t="shared" si="44"/>
        <v>NA</v>
      </c>
      <c r="AL210" s="197" t="str">
        <f t="shared" si="44"/>
        <v>NA</v>
      </c>
      <c r="AM210" s="197" t="str">
        <f t="shared" si="44"/>
        <v>NA</v>
      </c>
      <c r="AN210" s="197" t="str">
        <f t="shared" si="44"/>
        <v>NA</v>
      </c>
      <c r="AO210" s="197" t="str">
        <f t="shared" si="44"/>
        <v>NA</v>
      </c>
      <c r="AP210" s="197" t="str">
        <f t="shared" si="44"/>
        <v>NA</v>
      </c>
      <c r="AQ210" s="197" t="str">
        <f t="shared" si="44"/>
        <v>NA</v>
      </c>
      <c r="AR210" s="197" t="str">
        <f t="shared" si="44"/>
        <v>NA</v>
      </c>
      <c r="AS210" s="197">
        <f t="shared" ref="AM210:AY212" si="45">IF(T210&gt;0,RANK(T210,T$22:T$1170),"NA")</f>
        <v>647</v>
      </c>
      <c r="AT210" s="197">
        <f t="shared" si="45"/>
        <v>599</v>
      </c>
      <c r="AU210" s="197">
        <f t="shared" si="45"/>
        <v>651</v>
      </c>
      <c r="AV210" s="197">
        <f t="shared" si="45"/>
        <v>615</v>
      </c>
      <c r="AW210" s="197">
        <f t="shared" si="45"/>
        <v>624</v>
      </c>
      <c r="AX210" s="197" t="str">
        <f t="shared" si="45"/>
        <v>NA</v>
      </c>
      <c r="AY210" s="197" t="str">
        <f t="shared" si="45"/>
        <v>NA</v>
      </c>
      <c r="AZ210" s="197">
        <f t="shared" si="33"/>
        <v>636</v>
      </c>
      <c r="BA210" s="197">
        <f t="shared" si="33"/>
        <v>628</v>
      </c>
    </row>
    <row r="211" spans="1:53" ht="15" customHeight="1" x14ac:dyDescent="0.25">
      <c r="A211" s="54" t="s">
        <v>2123</v>
      </c>
      <c r="B211" s="82" t="s">
        <v>910</v>
      </c>
      <c r="C211" s="81" t="s">
        <v>1129</v>
      </c>
      <c r="S211" s="193"/>
      <c r="T211" s="193"/>
      <c r="U211" s="194"/>
      <c r="V211" s="195"/>
      <c r="W211" s="195">
        <v>29004</v>
      </c>
      <c r="X211" s="195">
        <v>29767</v>
      </c>
      <c r="Y211" s="195"/>
      <c r="Z211" s="195"/>
      <c r="AA211" s="208">
        <v>42179</v>
      </c>
      <c r="AB211" s="208">
        <v>46577</v>
      </c>
      <c r="AC211" s="197" t="str">
        <f t="shared" si="44"/>
        <v>NA</v>
      </c>
      <c r="AD211" s="197" t="str">
        <f t="shared" si="44"/>
        <v>NA</v>
      </c>
      <c r="AE211" s="197" t="str">
        <f t="shared" si="44"/>
        <v>NA</v>
      </c>
      <c r="AF211" s="197" t="str">
        <f t="shared" si="44"/>
        <v>NA</v>
      </c>
      <c r="AG211" s="197" t="str">
        <f t="shared" si="44"/>
        <v>NA</v>
      </c>
      <c r="AH211" s="197" t="str">
        <f t="shared" si="44"/>
        <v>NA</v>
      </c>
      <c r="AI211" s="197" t="str">
        <f t="shared" si="44"/>
        <v>NA</v>
      </c>
      <c r="AJ211" s="197" t="str">
        <f t="shared" si="44"/>
        <v>NA</v>
      </c>
      <c r="AK211" s="197" t="str">
        <f t="shared" si="44"/>
        <v>NA</v>
      </c>
      <c r="AL211" s="197" t="str">
        <f t="shared" si="44"/>
        <v>NA</v>
      </c>
      <c r="AM211" s="197" t="str">
        <f t="shared" si="45"/>
        <v>NA</v>
      </c>
      <c r="AN211" s="197" t="str">
        <f t="shared" si="45"/>
        <v>NA</v>
      </c>
      <c r="AO211" s="197" t="str">
        <f t="shared" si="45"/>
        <v>NA</v>
      </c>
      <c r="AP211" s="197" t="str">
        <f t="shared" si="45"/>
        <v>NA</v>
      </c>
      <c r="AQ211" s="197" t="str">
        <f t="shared" si="45"/>
        <v>NA</v>
      </c>
      <c r="AR211" s="197" t="str">
        <f t="shared" si="45"/>
        <v>NA</v>
      </c>
      <c r="AS211" s="197" t="str">
        <f t="shared" si="45"/>
        <v>NA</v>
      </c>
      <c r="AT211" s="197" t="str">
        <f t="shared" si="45"/>
        <v>NA</v>
      </c>
      <c r="AU211" s="197" t="str">
        <f t="shared" si="45"/>
        <v>NA</v>
      </c>
      <c r="AV211" s="197">
        <f t="shared" si="45"/>
        <v>598</v>
      </c>
      <c r="AW211" s="197">
        <f t="shared" si="45"/>
        <v>618</v>
      </c>
      <c r="AX211" s="197" t="str">
        <f t="shared" si="45"/>
        <v>NA</v>
      </c>
      <c r="AY211" s="197" t="str">
        <f t="shared" si="45"/>
        <v>NA</v>
      </c>
      <c r="AZ211" s="197">
        <f t="shared" si="33"/>
        <v>624</v>
      </c>
      <c r="BA211" s="197">
        <f t="shared" si="33"/>
        <v>632</v>
      </c>
    </row>
    <row r="212" spans="1:53" ht="15" customHeight="1" x14ac:dyDescent="0.25">
      <c r="A212" s="54" t="s">
        <v>1060</v>
      </c>
      <c r="B212" s="82" t="s">
        <v>920</v>
      </c>
      <c r="C212" s="81" t="s">
        <v>1129</v>
      </c>
      <c r="Q212" s="115">
        <v>25269</v>
      </c>
      <c r="R212" s="115">
        <v>26634</v>
      </c>
      <c r="S212" s="115">
        <v>29842</v>
      </c>
      <c r="T212" s="193">
        <v>33525</v>
      </c>
      <c r="U212" s="70">
        <f>((V212-T212)/2)+T212</f>
        <v>33367.5</v>
      </c>
      <c r="V212" s="195">
        <v>33210</v>
      </c>
      <c r="W212" s="195">
        <v>28897</v>
      </c>
      <c r="X212" s="195">
        <v>31030</v>
      </c>
      <c r="Y212" s="195"/>
      <c r="Z212" s="195"/>
      <c r="AA212" s="208">
        <v>41385</v>
      </c>
      <c r="AB212" s="208">
        <v>46389</v>
      </c>
      <c r="AC212" s="197" t="str">
        <f t="shared" si="44"/>
        <v>NA</v>
      </c>
      <c r="AD212" s="197" t="str">
        <f t="shared" si="44"/>
        <v>NA</v>
      </c>
      <c r="AE212" s="197" t="str">
        <f t="shared" si="44"/>
        <v>NA</v>
      </c>
      <c r="AF212" s="197" t="str">
        <f t="shared" si="44"/>
        <v>NA</v>
      </c>
      <c r="AG212" s="197" t="str">
        <f t="shared" si="44"/>
        <v>NA</v>
      </c>
      <c r="AH212" s="197" t="str">
        <f t="shared" si="44"/>
        <v>NA</v>
      </c>
      <c r="AI212" s="197" t="str">
        <f t="shared" si="44"/>
        <v>NA</v>
      </c>
      <c r="AJ212" s="197" t="str">
        <f t="shared" si="44"/>
        <v>NA</v>
      </c>
      <c r="AK212" s="197" t="str">
        <f t="shared" si="44"/>
        <v>NA</v>
      </c>
      <c r="AL212" s="197" t="str">
        <f t="shared" si="44"/>
        <v>NA</v>
      </c>
      <c r="AM212" s="197" t="str">
        <f t="shared" si="45"/>
        <v>NA</v>
      </c>
      <c r="AN212" s="197" t="str">
        <f t="shared" si="45"/>
        <v>NA</v>
      </c>
      <c r="AO212" s="197" t="str">
        <f t="shared" si="45"/>
        <v>NA</v>
      </c>
      <c r="AP212" s="197">
        <f t="shared" si="45"/>
        <v>584</v>
      </c>
      <c r="AQ212" s="197">
        <f t="shared" si="45"/>
        <v>588</v>
      </c>
      <c r="AR212" s="197">
        <f t="shared" si="45"/>
        <v>589</v>
      </c>
      <c r="AS212" s="197">
        <f t="shared" si="45"/>
        <v>594</v>
      </c>
      <c r="AT212" s="197">
        <f t="shared" si="45"/>
        <v>624</v>
      </c>
      <c r="AU212" s="197">
        <f t="shared" si="45"/>
        <v>664</v>
      </c>
      <c r="AV212" s="197">
        <f t="shared" si="45"/>
        <v>600</v>
      </c>
      <c r="AW212" s="197">
        <f t="shared" si="45"/>
        <v>611</v>
      </c>
      <c r="AX212" s="197" t="str">
        <f t="shared" si="45"/>
        <v>NA</v>
      </c>
      <c r="AY212" s="197" t="str">
        <f t="shared" si="45"/>
        <v>NA</v>
      </c>
      <c r="AZ212" s="197">
        <f t="shared" si="33"/>
        <v>629</v>
      </c>
      <c r="BA212" s="197">
        <f t="shared" si="33"/>
        <v>634</v>
      </c>
    </row>
    <row r="213" spans="1:53" ht="15" customHeight="1" x14ac:dyDescent="0.25">
      <c r="A213" s="210" t="s">
        <v>2200</v>
      </c>
      <c r="B213" s="210" t="s">
        <v>918</v>
      </c>
      <c r="C213" s="210" t="s">
        <v>1129</v>
      </c>
      <c r="T213" s="193"/>
      <c r="U213" s="193"/>
      <c r="V213" s="198"/>
      <c r="W213" s="198"/>
      <c r="X213" s="198"/>
      <c r="Y213" s="198"/>
      <c r="Z213" s="198"/>
      <c r="AA213" s="208">
        <v>37337</v>
      </c>
      <c r="AB213" s="208">
        <v>43785</v>
      </c>
      <c r="AC213" s="200"/>
      <c r="AD213" s="200"/>
      <c r="AE213" s="200"/>
      <c r="AF213" s="200"/>
      <c r="AG213" s="200"/>
      <c r="AH213" s="200"/>
      <c r="AI213" s="200"/>
      <c r="AJ213" s="200"/>
      <c r="AK213" s="200"/>
      <c r="AL213" s="200"/>
      <c r="AM213" s="200"/>
      <c r="AN213" s="200"/>
      <c r="AO213" s="200"/>
      <c r="AP213" s="200"/>
      <c r="AQ213" s="200"/>
      <c r="AR213" s="200"/>
      <c r="AS213" s="200"/>
      <c r="AT213" s="200"/>
      <c r="AU213" s="200"/>
      <c r="AV213" s="200"/>
      <c r="AW213" s="200"/>
      <c r="AX213" s="200"/>
      <c r="AY213" s="200"/>
      <c r="AZ213" s="197">
        <f t="shared" si="33"/>
        <v>647</v>
      </c>
      <c r="BA213" s="197">
        <f t="shared" si="33"/>
        <v>639</v>
      </c>
    </row>
    <row r="214" spans="1:53" ht="15" customHeight="1" x14ac:dyDescent="0.25">
      <c r="A214" s="54" t="s">
        <v>1103</v>
      </c>
      <c r="B214" s="82" t="s">
        <v>922</v>
      </c>
      <c r="C214" s="81" t="s">
        <v>1129</v>
      </c>
      <c r="Q214" s="115">
        <v>19516</v>
      </c>
      <c r="R214" s="115">
        <v>24362</v>
      </c>
      <c r="S214" s="115">
        <v>27176</v>
      </c>
      <c r="T214" s="193">
        <v>30429</v>
      </c>
      <c r="U214" s="194">
        <v>36072</v>
      </c>
      <c r="V214" s="195">
        <v>33295</v>
      </c>
      <c r="W214" s="195">
        <v>24390</v>
      </c>
      <c r="X214" s="195">
        <v>28281</v>
      </c>
      <c r="Y214" s="195"/>
      <c r="Z214" s="195"/>
      <c r="AA214" s="208">
        <v>41180</v>
      </c>
      <c r="AB214" s="208">
        <v>43160</v>
      </c>
      <c r="AC214" s="197" t="str">
        <f t="shared" ref="AC214:AR228" si="46">IF(D214&gt;0,RANK(D214,D$22:D$1170),"NA")</f>
        <v>NA</v>
      </c>
      <c r="AD214" s="197" t="str">
        <f t="shared" si="46"/>
        <v>NA</v>
      </c>
      <c r="AE214" s="197" t="str">
        <f t="shared" si="46"/>
        <v>NA</v>
      </c>
      <c r="AF214" s="197" t="str">
        <f t="shared" si="46"/>
        <v>NA</v>
      </c>
      <c r="AG214" s="197" t="str">
        <f t="shared" si="46"/>
        <v>NA</v>
      </c>
      <c r="AH214" s="197" t="str">
        <f t="shared" si="46"/>
        <v>NA</v>
      </c>
      <c r="AI214" s="197" t="str">
        <f t="shared" si="46"/>
        <v>NA</v>
      </c>
      <c r="AJ214" s="197" t="str">
        <f t="shared" si="46"/>
        <v>NA</v>
      </c>
      <c r="AK214" s="197" t="str">
        <f t="shared" si="46"/>
        <v>NA</v>
      </c>
      <c r="AL214" s="197" t="str">
        <f t="shared" si="46"/>
        <v>NA</v>
      </c>
      <c r="AM214" s="197" t="str">
        <f t="shared" si="46"/>
        <v>NA</v>
      </c>
      <c r="AN214" s="197" t="str">
        <f t="shared" si="46"/>
        <v>NA</v>
      </c>
      <c r="AO214" s="197" t="str">
        <f t="shared" si="46"/>
        <v>NA</v>
      </c>
      <c r="AP214" s="197">
        <f t="shared" si="46"/>
        <v>632</v>
      </c>
      <c r="AQ214" s="197">
        <f t="shared" si="46"/>
        <v>609</v>
      </c>
      <c r="AR214" s="197">
        <f t="shared" si="46"/>
        <v>606</v>
      </c>
      <c r="AS214" s="197">
        <f t="shared" ref="AS214:AY228" si="47">IF(T214&gt;0,RANK(T214,T$22:T$1170),"NA")</f>
        <v>613</v>
      </c>
      <c r="AT214" s="197">
        <f t="shared" si="47"/>
        <v>609</v>
      </c>
      <c r="AU214" s="197">
        <f t="shared" si="47"/>
        <v>663</v>
      </c>
      <c r="AV214" s="197">
        <f t="shared" si="47"/>
        <v>630</v>
      </c>
      <c r="AW214" s="197">
        <f t="shared" si="47"/>
        <v>626</v>
      </c>
      <c r="AX214" s="197" t="str">
        <f t="shared" si="47"/>
        <v>NA</v>
      </c>
      <c r="AY214" s="197" t="str">
        <f t="shared" si="47"/>
        <v>NA</v>
      </c>
      <c r="AZ214" s="197">
        <f t="shared" ref="AZ214:BA277" si="48">IF(AA214&gt;0,RANK(AA214,AA$22:AA$1220),"NA")</f>
        <v>632</v>
      </c>
      <c r="BA214" s="197">
        <f t="shared" si="48"/>
        <v>643</v>
      </c>
    </row>
    <row r="215" spans="1:53" ht="15" customHeight="1" x14ac:dyDescent="0.25">
      <c r="A215" s="54" t="s">
        <v>465</v>
      </c>
      <c r="B215" s="82" t="s">
        <v>935</v>
      </c>
      <c r="C215" s="81" t="s">
        <v>1129</v>
      </c>
      <c r="T215" s="193"/>
      <c r="U215" s="194">
        <v>16833</v>
      </c>
      <c r="V215" s="195">
        <v>14605</v>
      </c>
      <c r="W215" s="195"/>
      <c r="X215" s="195"/>
      <c r="Y215" s="195"/>
      <c r="Z215" s="195"/>
      <c r="AA215" s="208">
        <v>33833</v>
      </c>
      <c r="AB215" s="208">
        <v>42940</v>
      </c>
      <c r="AC215" s="197" t="str">
        <f t="shared" si="46"/>
        <v>NA</v>
      </c>
      <c r="AD215" s="197" t="str">
        <f t="shared" si="46"/>
        <v>NA</v>
      </c>
      <c r="AE215" s="197" t="str">
        <f t="shared" si="46"/>
        <v>NA</v>
      </c>
      <c r="AF215" s="197" t="str">
        <f t="shared" si="46"/>
        <v>NA</v>
      </c>
      <c r="AG215" s="197" t="str">
        <f t="shared" si="46"/>
        <v>NA</v>
      </c>
      <c r="AH215" s="197" t="str">
        <f t="shared" si="46"/>
        <v>NA</v>
      </c>
      <c r="AI215" s="197" t="str">
        <f t="shared" si="46"/>
        <v>NA</v>
      </c>
      <c r="AJ215" s="197" t="str">
        <f t="shared" si="46"/>
        <v>NA</v>
      </c>
      <c r="AK215" s="197" t="str">
        <f t="shared" si="46"/>
        <v>NA</v>
      </c>
      <c r="AL215" s="197" t="str">
        <f t="shared" si="46"/>
        <v>NA</v>
      </c>
      <c r="AM215" s="197" t="str">
        <f t="shared" si="46"/>
        <v>NA</v>
      </c>
      <c r="AN215" s="197" t="str">
        <f t="shared" si="46"/>
        <v>NA</v>
      </c>
      <c r="AO215" s="197" t="str">
        <f t="shared" si="46"/>
        <v>NA</v>
      </c>
      <c r="AP215" s="197" t="str">
        <f t="shared" si="46"/>
        <v>NA</v>
      </c>
      <c r="AQ215" s="197" t="str">
        <f t="shared" si="46"/>
        <v>NA</v>
      </c>
      <c r="AR215" s="197" t="str">
        <f t="shared" si="46"/>
        <v>NA</v>
      </c>
      <c r="AS215" s="197" t="str">
        <f t="shared" si="47"/>
        <v>NA</v>
      </c>
      <c r="AT215" s="197">
        <f t="shared" si="47"/>
        <v>742</v>
      </c>
      <c r="AU215" s="197">
        <f t="shared" si="47"/>
        <v>818</v>
      </c>
      <c r="AV215" s="197" t="str">
        <f t="shared" si="47"/>
        <v>NA</v>
      </c>
      <c r="AW215" s="197" t="str">
        <f t="shared" si="47"/>
        <v>NA</v>
      </c>
      <c r="AX215" s="197" t="str">
        <f t="shared" si="47"/>
        <v>NA</v>
      </c>
      <c r="AY215" s="197" t="str">
        <f t="shared" si="47"/>
        <v>NA</v>
      </c>
      <c r="AZ215" s="197">
        <f t="shared" si="48"/>
        <v>661</v>
      </c>
      <c r="BA215" s="197">
        <f t="shared" si="48"/>
        <v>645</v>
      </c>
    </row>
    <row r="216" spans="1:53" ht="15" customHeight="1" x14ac:dyDescent="0.25">
      <c r="A216" s="54" t="s">
        <v>1089</v>
      </c>
      <c r="B216" s="82" t="s">
        <v>946</v>
      </c>
      <c r="C216" s="81" t="s">
        <v>1129</v>
      </c>
      <c r="R216" s="115">
        <v>46959</v>
      </c>
      <c r="S216" s="115">
        <v>49656</v>
      </c>
      <c r="T216" s="193">
        <v>49325</v>
      </c>
      <c r="U216" s="194">
        <v>49209</v>
      </c>
      <c r="V216" s="195">
        <v>54240</v>
      </c>
      <c r="W216" s="195"/>
      <c r="X216" s="195"/>
      <c r="Y216" s="195"/>
      <c r="Z216" s="195"/>
      <c r="AA216" s="208">
        <v>34646</v>
      </c>
      <c r="AB216" s="208">
        <v>40934</v>
      </c>
      <c r="AC216" s="197" t="str">
        <f t="shared" si="46"/>
        <v>NA</v>
      </c>
      <c r="AD216" s="197" t="str">
        <f t="shared" si="46"/>
        <v>NA</v>
      </c>
      <c r="AE216" s="197" t="str">
        <f t="shared" si="46"/>
        <v>NA</v>
      </c>
      <c r="AF216" s="197" t="str">
        <f t="shared" si="46"/>
        <v>NA</v>
      </c>
      <c r="AG216" s="197" t="str">
        <f t="shared" si="46"/>
        <v>NA</v>
      </c>
      <c r="AH216" s="197" t="str">
        <f t="shared" si="46"/>
        <v>NA</v>
      </c>
      <c r="AI216" s="197" t="str">
        <f t="shared" si="46"/>
        <v>NA</v>
      </c>
      <c r="AJ216" s="197" t="str">
        <f t="shared" si="46"/>
        <v>NA</v>
      </c>
      <c r="AK216" s="197" t="str">
        <f t="shared" si="46"/>
        <v>NA</v>
      </c>
      <c r="AL216" s="197" t="str">
        <f t="shared" si="46"/>
        <v>NA</v>
      </c>
      <c r="AM216" s="197" t="str">
        <f t="shared" si="46"/>
        <v>NA</v>
      </c>
      <c r="AN216" s="197" t="str">
        <f t="shared" si="46"/>
        <v>NA</v>
      </c>
      <c r="AO216" s="197" t="str">
        <f t="shared" si="46"/>
        <v>NA</v>
      </c>
      <c r="AP216" s="197" t="str">
        <f t="shared" si="46"/>
        <v>NA</v>
      </c>
      <c r="AQ216" s="197">
        <f t="shared" si="46"/>
        <v>466</v>
      </c>
      <c r="AR216" s="197">
        <f t="shared" si="46"/>
        <v>480</v>
      </c>
      <c r="AS216" s="197">
        <f t="shared" si="47"/>
        <v>502</v>
      </c>
      <c r="AT216" s="197">
        <f t="shared" si="47"/>
        <v>541</v>
      </c>
      <c r="AU216" s="197">
        <f t="shared" si="47"/>
        <v>543</v>
      </c>
      <c r="AV216" s="197" t="str">
        <f t="shared" si="47"/>
        <v>NA</v>
      </c>
      <c r="AW216" s="197" t="str">
        <f t="shared" si="47"/>
        <v>NA</v>
      </c>
      <c r="AX216" s="197" t="str">
        <f t="shared" si="47"/>
        <v>NA</v>
      </c>
      <c r="AY216" s="197" t="str">
        <f t="shared" si="47"/>
        <v>NA</v>
      </c>
      <c r="AZ216" s="197">
        <f t="shared" si="48"/>
        <v>654</v>
      </c>
      <c r="BA216" s="197">
        <f t="shared" si="48"/>
        <v>650</v>
      </c>
    </row>
    <row r="217" spans="1:53" s="212" customFormat="1" ht="15" customHeight="1" x14ac:dyDescent="0.25">
      <c r="A217" s="54" t="s">
        <v>253</v>
      </c>
      <c r="B217" s="82" t="s">
        <v>946</v>
      </c>
      <c r="C217" s="81" t="s">
        <v>1129</v>
      </c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>
        <v>24445</v>
      </c>
      <c r="P217" s="115">
        <v>35769</v>
      </c>
      <c r="Q217" s="115">
        <v>35256</v>
      </c>
      <c r="R217" s="115">
        <v>35789</v>
      </c>
      <c r="S217" s="115">
        <v>37285</v>
      </c>
      <c r="T217" s="193"/>
      <c r="U217" s="194"/>
      <c r="V217" s="195"/>
      <c r="W217" s="195"/>
      <c r="X217" s="195"/>
      <c r="Y217" s="195"/>
      <c r="Z217" s="195"/>
      <c r="AA217" s="208">
        <v>37660</v>
      </c>
      <c r="AB217" s="208">
        <v>40818</v>
      </c>
      <c r="AC217" s="197" t="str">
        <f t="shared" si="46"/>
        <v>NA</v>
      </c>
      <c r="AD217" s="197" t="str">
        <f t="shared" si="46"/>
        <v>NA</v>
      </c>
      <c r="AE217" s="197" t="str">
        <f t="shared" si="46"/>
        <v>NA</v>
      </c>
      <c r="AF217" s="197" t="str">
        <f t="shared" si="46"/>
        <v>NA</v>
      </c>
      <c r="AG217" s="197" t="str">
        <f t="shared" si="46"/>
        <v>NA</v>
      </c>
      <c r="AH217" s="197" t="str">
        <f t="shared" si="46"/>
        <v>NA</v>
      </c>
      <c r="AI217" s="197" t="str">
        <f t="shared" si="46"/>
        <v>NA</v>
      </c>
      <c r="AJ217" s="197" t="str">
        <f t="shared" si="46"/>
        <v>NA</v>
      </c>
      <c r="AK217" s="197" t="str">
        <f t="shared" si="46"/>
        <v>NA</v>
      </c>
      <c r="AL217" s="197" t="str">
        <f t="shared" si="46"/>
        <v>NA</v>
      </c>
      <c r="AM217" s="197" t="str">
        <f t="shared" si="46"/>
        <v>NA</v>
      </c>
      <c r="AN217" s="197">
        <f t="shared" si="46"/>
        <v>547</v>
      </c>
      <c r="AO217" s="197">
        <f t="shared" si="46"/>
        <v>487</v>
      </c>
      <c r="AP217" s="197">
        <f t="shared" si="46"/>
        <v>503</v>
      </c>
      <c r="AQ217" s="197">
        <f t="shared" si="46"/>
        <v>530</v>
      </c>
      <c r="AR217" s="197">
        <f t="shared" si="46"/>
        <v>543</v>
      </c>
      <c r="AS217" s="197" t="str">
        <f t="shared" si="47"/>
        <v>NA</v>
      </c>
      <c r="AT217" s="197" t="str">
        <f t="shared" si="47"/>
        <v>NA</v>
      </c>
      <c r="AU217" s="197" t="str">
        <f t="shared" si="47"/>
        <v>NA</v>
      </c>
      <c r="AV217" s="197" t="str">
        <f t="shared" si="47"/>
        <v>NA</v>
      </c>
      <c r="AW217" s="197" t="str">
        <f t="shared" si="47"/>
        <v>NA</v>
      </c>
      <c r="AX217" s="197" t="str">
        <f t="shared" si="47"/>
        <v>NA</v>
      </c>
      <c r="AY217" s="197" t="str">
        <f t="shared" si="47"/>
        <v>NA</v>
      </c>
      <c r="AZ217" s="197">
        <f t="shared" si="48"/>
        <v>646</v>
      </c>
      <c r="BA217" s="197">
        <f t="shared" si="48"/>
        <v>651</v>
      </c>
    </row>
    <row r="218" spans="1:53" ht="15" customHeight="1" x14ac:dyDescent="0.25">
      <c r="A218" s="54" t="s">
        <v>665</v>
      </c>
      <c r="B218" s="82" t="s">
        <v>914</v>
      </c>
      <c r="C218" s="81" t="s">
        <v>1129</v>
      </c>
      <c r="L218" s="115">
        <v>32300</v>
      </c>
      <c r="M218" s="115">
        <v>39100</v>
      </c>
      <c r="N218" s="115">
        <v>45696</v>
      </c>
      <c r="O218" s="115">
        <v>47788</v>
      </c>
      <c r="P218" s="115">
        <v>45483</v>
      </c>
      <c r="Q218" s="115">
        <v>47622</v>
      </c>
      <c r="R218" s="115">
        <v>51338</v>
      </c>
      <c r="S218" s="115">
        <v>50706</v>
      </c>
      <c r="T218" s="193">
        <v>36981</v>
      </c>
      <c r="U218" s="194">
        <v>41281</v>
      </c>
      <c r="V218" s="195">
        <v>32046</v>
      </c>
      <c r="W218" s="195">
        <v>23225</v>
      </c>
      <c r="X218" s="195">
        <v>25788</v>
      </c>
      <c r="Y218" s="195"/>
      <c r="Z218" s="195"/>
      <c r="AA218" s="208">
        <v>34526</v>
      </c>
      <c r="AB218" s="208">
        <v>40317</v>
      </c>
      <c r="AC218" s="197" t="str">
        <f t="shared" si="46"/>
        <v>NA</v>
      </c>
      <c r="AD218" s="197" t="str">
        <f t="shared" si="46"/>
        <v>NA</v>
      </c>
      <c r="AE218" s="197" t="str">
        <f t="shared" si="46"/>
        <v>NA</v>
      </c>
      <c r="AF218" s="197" t="str">
        <f t="shared" si="46"/>
        <v>NA</v>
      </c>
      <c r="AG218" s="197" t="str">
        <f t="shared" si="46"/>
        <v>NA</v>
      </c>
      <c r="AH218" s="197" t="str">
        <f t="shared" si="46"/>
        <v>NA</v>
      </c>
      <c r="AI218" s="197" t="str">
        <f t="shared" si="46"/>
        <v>NA</v>
      </c>
      <c r="AJ218" s="197" t="str">
        <f t="shared" si="46"/>
        <v>NA</v>
      </c>
      <c r="AK218" s="197">
        <f t="shared" si="46"/>
        <v>428</v>
      </c>
      <c r="AL218" s="197">
        <f t="shared" si="46"/>
        <v>419</v>
      </c>
      <c r="AM218" s="197">
        <f t="shared" si="46"/>
        <v>439</v>
      </c>
      <c r="AN218" s="197">
        <f t="shared" si="46"/>
        <v>424</v>
      </c>
      <c r="AO218" s="197">
        <f t="shared" si="46"/>
        <v>432</v>
      </c>
      <c r="AP218" s="197">
        <f t="shared" si="46"/>
        <v>430</v>
      </c>
      <c r="AQ218" s="197">
        <f t="shared" si="46"/>
        <v>440</v>
      </c>
      <c r="AR218" s="197">
        <f t="shared" si="46"/>
        <v>473</v>
      </c>
      <c r="AS218" s="197">
        <f t="shared" si="47"/>
        <v>577</v>
      </c>
      <c r="AT218" s="197">
        <f t="shared" si="47"/>
        <v>586</v>
      </c>
      <c r="AU218" s="197">
        <f t="shared" si="47"/>
        <v>668</v>
      </c>
      <c r="AV218" s="197">
        <f t="shared" si="47"/>
        <v>642</v>
      </c>
      <c r="AW218" s="197">
        <f t="shared" si="47"/>
        <v>639</v>
      </c>
      <c r="AX218" s="197" t="str">
        <f t="shared" si="47"/>
        <v>NA</v>
      </c>
      <c r="AY218" s="197" t="str">
        <f t="shared" si="47"/>
        <v>NA</v>
      </c>
      <c r="AZ218" s="197">
        <f t="shared" si="48"/>
        <v>655</v>
      </c>
      <c r="BA218" s="197">
        <f t="shared" si="48"/>
        <v>655</v>
      </c>
    </row>
    <row r="219" spans="1:53" s="56" customFormat="1" ht="15" customHeight="1" x14ac:dyDescent="0.25">
      <c r="A219" s="54" t="s">
        <v>2105</v>
      </c>
      <c r="B219" s="82" t="s">
        <v>935</v>
      </c>
      <c r="C219" s="81" t="s">
        <v>1129</v>
      </c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>
        <v>10585</v>
      </c>
      <c r="Q219" s="115">
        <v>11734</v>
      </c>
      <c r="R219" s="115">
        <v>15756</v>
      </c>
      <c r="S219" s="115">
        <v>18949</v>
      </c>
      <c r="T219" s="193">
        <v>24229</v>
      </c>
      <c r="U219" s="194">
        <v>32700</v>
      </c>
      <c r="V219" s="195">
        <v>35266</v>
      </c>
      <c r="W219" s="195">
        <v>28470</v>
      </c>
      <c r="X219" s="195">
        <v>31951</v>
      </c>
      <c r="Y219" s="195"/>
      <c r="Z219" s="195"/>
      <c r="AA219" s="208">
        <v>37103</v>
      </c>
      <c r="AB219" s="208">
        <v>39496</v>
      </c>
      <c r="AC219" s="197" t="str">
        <f t="shared" si="46"/>
        <v>NA</v>
      </c>
      <c r="AD219" s="197" t="str">
        <f t="shared" si="46"/>
        <v>NA</v>
      </c>
      <c r="AE219" s="197" t="str">
        <f t="shared" si="46"/>
        <v>NA</v>
      </c>
      <c r="AF219" s="197" t="str">
        <f t="shared" si="46"/>
        <v>NA</v>
      </c>
      <c r="AG219" s="197" t="str">
        <f t="shared" si="46"/>
        <v>NA</v>
      </c>
      <c r="AH219" s="197" t="str">
        <f t="shared" si="46"/>
        <v>NA</v>
      </c>
      <c r="AI219" s="197" t="str">
        <f t="shared" si="46"/>
        <v>NA</v>
      </c>
      <c r="AJ219" s="197" t="str">
        <f t="shared" si="46"/>
        <v>NA</v>
      </c>
      <c r="AK219" s="197" t="str">
        <f t="shared" si="46"/>
        <v>NA</v>
      </c>
      <c r="AL219" s="197" t="str">
        <f t="shared" si="46"/>
        <v>NA</v>
      </c>
      <c r="AM219" s="197" t="str">
        <f t="shared" si="46"/>
        <v>NA</v>
      </c>
      <c r="AN219" s="197" t="str">
        <f t="shared" si="46"/>
        <v>NA</v>
      </c>
      <c r="AO219" s="197">
        <f t="shared" si="46"/>
        <v>666</v>
      </c>
      <c r="AP219" s="197">
        <f t="shared" si="46"/>
        <v>696</v>
      </c>
      <c r="AQ219" s="197">
        <f t="shared" si="46"/>
        <v>668</v>
      </c>
      <c r="AR219" s="197">
        <f t="shared" si="46"/>
        <v>664</v>
      </c>
      <c r="AS219" s="197">
        <f t="shared" si="47"/>
        <v>656</v>
      </c>
      <c r="AT219" s="197">
        <f t="shared" si="47"/>
        <v>628</v>
      </c>
      <c r="AU219" s="197">
        <f t="shared" si="47"/>
        <v>649</v>
      </c>
      <c r="AV219" s="197">
        <f t="shared" si="47"/>
        <v>604</v>
      </c>
      <c r="AW219" s="197">
        <f t="shared" si="47"/>
        <v>606</v>
      </c>
      <c r="AX219" s="197" t="str">
        <f t="shared" si="47"/>
        <v>NA</v>
      </c>
      <c r="AY219" s="197" t="str">
        <f t="shared" si="47"/>
        <v>NA</v>
      </c>
      <c r="AZ219" s="197">
        <f t="shared" si="48"/>
        <v>648</v>
      </c>
      <c r="BA219" s="197">
        <f t="shared" si="48"/>
        <v>658</v>
      </c>
    </row>
    <row r="220" spans="1:53" ht="15" customHeight="1" x14ac:dyDescent="0.25">
      <c r="A220" s="54" t="s">
        <v>717</v>
      </c>
      <c r="B220" s="82" t="s">
        <v>923</v>
      </c>
      <c r="C220" s="81" t="s">
        <v>1129</v>
      </c>
      <c r="J220" s="115">
        <v>19536</v>
      </c>
      <c r="K220" s="98">
        <f>((L220-J220)/2)+J220</f>
        <v>23363.5</v>
      </c>
      <c r="L220" s="115">
        <v>27191</v>
      </c>
      <c r="M220" s="115">
        <v>32488</v>
      </c>
      <c r="N220" s="115">
        <v>31538</v>
      </c>
      <c r="O220" s="115">
        <v>36133</v>
      </c>
      <c r="P220" s="115">
        <v>27572</v>
      </c>
      <c r="Q220" s="115">
        <v>26957</v>
      </c>
      <c r="R220" s="115">
        <v>30050</v>
      </c>
      <c r="S220" s="115">
        <v>31573</v>
      </c>
      <c r="T220" s="193">
        <v>34195</v>
      </c>
      <c r="U220" s="194">
        <v>39821</v>
      </c>
      <c r="V220" s="195">
        <v>41422</v>
      </c>
      <c r="W220" s="195">
        <v>28075</v>
      </c>
      <c r="X220" s="195">
        <v>27999</v>
      </c>
      <c r="Y220" s="195"/>
      <c r="Z220" s="195"/>
      <c r="AA220" s="208">
        <v>33820</v>
      </c>
      <c r="AB220" s="208">
        <v>38980</v>
      </c>
      <c r="AC220" s="197" t="str">
        <f t="shared" si="46"/>
        <v>NA</v>
      </c>
      <c r="AD220" s="197" t="str">
        <f t="shared" si="46"/>
        <v>NA</v>
      </c>
      <c r="AE220" s="197" t="str">
        <f t="shared" si="46"/>
        <v>NA</v>
      </c>
      <c r="AF220" s="197" t="str">
        <f t="shared" si="46"/>
        <v>NA</v>
      </c>
      <c r="AG220" s="197" t="str">
        <f t="shared" si="46"/>
        <v>NA</v>
      </c>
      <c r="AH220" s="197" t="str">
        <f t="shared" si="46"/>
        <v>NA</v>
      </c>
      <c r="AI220" s="197">
        <f t="shared" si="46"/>
        <v>430</v>
      </c>
      <c r="AJ220" s="197">
        <f t="shared" si="46"/>
        <v>434</v>
      </c>
      <c r="AK220" s="197">
        <f t="shared" si="46"/>
        <v>450</v>
      </c>
      <c r="AL220" s="197">
        <f t="shared" si="46"/>
        <v>449</v>
      </c>
      <c r="AM220" s="197">
        <f t="shared" si="46"/>
        <v>512</v>
      </c>
      <c r="AN220" s="197">
        <f t="shared" si="46"/>
        <v>483</v>
      </c>
      <c r="AO220" s="197">
        <f t="shared" si="46"/>
        <v>545</v>
      </c>
      <c r="AP220" s="197">
        <f t="shared" si="46"/>
        <v>567</v>
      </c>
      <c r="AQ220" s="197">
        <f t="shared" si="46"/>
        <v>570</v>
      </c>
      <c r="AR220" s="197">
        <f t="shared" si="46"/>
        <v>585</v>
      </c>
      <c r="AS220" s="197">
        <f t="shared" si="47"/>
        <v>593</v>
      </c>
      <c r="AT220" s="197">
        <f t="shared" si="47"/>
        <v>595</v>
      </c>
      <c r="AU220" s="197">
        <f t="shared" si="47"/>
        <v>617</v>
      </c>
      <c r="AV220" s="197">
        <f t="shared" si="47"/>
        <v>608</v>
      </c>
      <c r="AW220" s="197">
        <f t="shared" si="47"/>
        <v>629</v>
      </c>
      <c r="AX220" s="197" t="str">
        <f t="shared" si="47"/>
        <v>NA</v>
      </c>
      <c r="AY220" s="197" t="str">
        <f t="shared" si="47"/>
        <v>NA</v>
      </c>
      <c r="AZ220" s="197">
        <f t="shared" si="48"/>
        <v>662</v>
      </c>
      <c r="BA220" s="197">
        <f t="shared" si="48"/>
        <v>662</v>
      </c>
    </row>
    <row r="221" spans="1:53" ht="15" customHeight="1" x14ac:dyDescent="0.25">
      <c r="A221" s="54" t="s">
        <v>332</v>
      </c>
      <c r="B221" s="82" t="s">
        <v>941</v>
      </c>
      <c r="C221" s="81" t="s">
        <v>1129</v>
      </c>
      <c r="H221" s="115">
        <v>36473</v>
      </c>
      <c r="I221" s="115">
        <v>36124</v>
      </c>
      <c r="J221" s="115">
        <v>36703</v>
      </c>
      <c r="K221" s="115">
        <v>46040</v>
      </c>
      <c r="L221" s="115">
        <v>46635</v>
      </c>
      <c r="M221" s="115">
        <v>52319</v>
      </c>
      <c r="N221" s="115">
        <v>55353</v>
      </c>
      <c r="Q221" s="115">
        <v>38126</v>
      </c>
      <c r="R221" s="115">
        <v>41385</v>
      </c>
      <c r="S221" s="115">
        <v>42889</v>
      </c>
      <c r="T221" s="193"/>
      <c r="U221" s="194"/>
      <c r="V221" s="195"/>
      <c r="W221" s="195"/>
      <c r="X221" s="195"/>
      <c r="Y221" s="195"/>
      <c r="Z221" s="195"/>
      <c r="AA221" s="208">
        <v>38705</v>
      </c>
      <c r="AB221" s="208">
        <v>38555</v>
      </c>
      <c r="AC221" s="197" t="str">
        <f t="shared" si="46"/>
        <v>NA</v>
      </c>
      <c r="AD221" s="197" t="str">
        <f t="shared" si="46"/>
        <v>NA</v>
      </c>
      <c r="AE221" s="197" t="str">
        <f t="shared" si="46"/>
        <v>NA</v>
      </c>
      <c r="AF221" s="197" t="str">
        <f t="shared" si="46"/>
        <v>NA</v>
      </c>
      <c r="AG221" s="197">
        <f t="shared" si="46"/>
        <v>298</v>
      </c>
      <c r="AH221" s="197">
        <f t="shared" si="46"/>
        <v>338</v>
      </c>
      <c r="AI221" s="197">
        <f t="shared" si="46"/>
        <v>356</v>
      </c>
      <c r="AJ221" s="197">
        <f t="shared" si="46"/>
        <v>348</v>
      </c>
      <c r="AK221" s="197">
        <f t="shared" si="46"/>
        <v>370</v>
      </c>
      <c r="AL221" s="197">
        <f t="shared" si="46"/>
        <v>371</v>
      </c>
      <c r="AM221" s="197">
        <f t="shared" si="46"/>
        <v>405</v>
      </c>
      <c r="AN221" s="197" t="str">
        <f t="shared" si="46"/>
        <v>NA</v>
      </c>
      <c r="AO221" s="197" t="str">
        <f t="shared" si="46"/>
        <v>NA</v>
      </c>
      <c r="AP221" s="197">
        <f t="shared" si="46"/>
        <v>487</v>
      </c>
      <c r="AQ221" s="197">
        <f t="shared" si="46"/>
        <v>497</v>
      </c>
      <c r="AR221" s="197">
        <f t="shared" si="46"/>
        <v>510</v>
      </c>
      <c r="AS221" s="197" t="str">
        <f t="shared" si="47"/>
        <v>NA</v>
      </c>
      <c r="AT221" s="197" t="str">
        <f t="shared" si="47"/>
        <v>NA</v>
      </c>
      <c r="AU221" s="197" t="str">
        <f t="shared" si="47"/>
        <v>NA</v>
      </c>
      <c r="AV221" s="197" t="str">
        <f t="shared" si="47"/>
        <v>NA</v>
      </c>
      <c r="AW221" s="197" t="str">
        <f t="shared" si="47"/>
        <v>NA</v>
      </c>
      <c r="AX221" s="197" t="str">
        <f t="shared" si="47"/>
        <v>NA</v>
      </c>
      <c r="AY221" s="197" t="str">
        <f t="shared" si="47"/>
        <v>NA</v>
      </c>
      <c r="AZ221" s="197">
        <f t="shared" si="48"/>
        <v>642</v>
      </c>
      <c r="BA221" s="197">
        <f t="shared" si="48"/>
        <v>664</v>
      </c>
    </row>
    <row r="222" spans="1:53" ht="15" customHeight="1" x14ac:dyDescent="0.25">
      <c r="A222" s="54" t="s">
        <v>691</v>
      </c>
      <c r="B222" s="82" t="s">
        <v>920</v>
      </c>
      <c r="C222" s="81" t="s">
        <v>1129</v>
      </c>
      <c r="H222" s="115">
        <v>12460</v>
      </c>
      <c r="I222" s="115">
        <v>13415</v>
      </c>
      <c r="J222" s="115">
        <v>14221</v>
      </c>
      <c r="K222" s="115">
        <v>14977</v>
      </c>
      <c r="L222" s="98">
        <f>((N222-K222)/3)+K222</f>
        <v>17870</v>
      </c>
      <c r="M222" s="98">
        <f>((N222-K222)/3)+L222</f>
        <v>20763</v>
      </c>
      <c r="N222" s="115">
        <v>23656</v>
      </c>
      <c r="Q222" s="115">
        <v>21205</v>
      </c>
      <c r="R222" s="98">
        <f>(($U$236-$Q$236)/4)+Q222</f>
        <v>21205</v>
      </c>
      <c r="S222" s="98">
        <f>(($U$236-$Q$236)/4)+R222</f>
        <v>21205</v>
      </c>
      <c r="T222" s="98">
        <f>(($U$236-$Q$236)/4)+S222</f>
        <v>21205</v>
      </c>
      <c r="U222" s="194">
        <v>26196</v>
      </c>
      <c r="V222" s="195">
        <v>22149</v>
      </c>
      <c r="W222" s="195">
        <v>17893</v>
      </c>
      <c r="X222" s="195">
        <v>19550</v>
      </c>
      <c r="Y222" s="195"/>
      <c r="Z222" s="195"/>
      <c r="AA222" s="208">
        <v>32603</v>
      </c>
      <c r="AB222" s="208">
        <v>37795</v>
      </c>
      <c r="AC222" s="197" t="str">
        <f t="shared" si="46"/>
        <v>NA</v>
      </c>
      <c r="AD222" s="197" t="str">
        <f t="shared" si="46"/>
        <v>NA</v>
      </c>
      <c r="AE222" s="197" t="str">
        <f t="shared" si="46"/>
        <v>NA</v>
      </c>
      <c r="AF222" s="197" t="str">
        <f t="shared" si="46"/>
        <v>NA</v>
      </c>
      <c r="AG222" s="197">
        <f t="shared" si="46"/>
        <v>410</v>
      </c>
      <c r="AH222" s="197">
        <f t="shared" si="46"/>
        <v>442</v>
      </c>
      <c r="AI222" s="197">
        <f t="shared" si="46"/>
        <v>462</v>
      </c>
      <c r="AJ222" s="197">
        <f t="shared" si="46"/>
        <v>466</v>
      </c>
      <c r="AK222" s="197">
        <f t="shared" si="46"/>
        <v>490</v>
      </c>
      <c r="AL222" s="197">
        <f t="shared" si="46"/>
        <v>487</v>
      </c>
      <c r="AM222" s="197">
        <f t="shared" si="46"/>
        <v>543</v>
      </c>
      <c r="AN222" s="197" t="str">
        <f t="shared" si="46"/>
        <v>NA</v>
      </c>
      <c r="AO222" s="197" t="str">
        <f t="shared" si="46"/>
        <v>NA</v>
      </c>
      <c r="AP222" s="197">
        <f t="shared" si="46"/>
        <v>622</v>
      </c>
      <c r="AQ222" s="197">
        <f t="shared" si="46"/>
        <v>630</v>
      </c>
      <c r="AR222" s="197">
        <f t="shared" si="46"/>
        <v>647</v>
      </c>
      <c r="AS222" s="197">
        <f t="shared" si="47"/>
        <v>681</v>
      </c>
      <c r="AT222" s="197">
        <f t="shared" si="47"/>
        <v>672</v>
      </c>
      <c r="AU222" s="197">
        <f t="shared" si="47"/>
        <v>753</v>
      </c>
      <c r="AV222" s="197">
        <f t="shared" si="47"/>
        <v>683</v>
      </c>
      <c r="AW222" s="197">
        <f t="shared" si="47"/>
        <v>686</v>
      </c>
      <c r="AX222" s="197" t="str">
        <f t="shared" si="47"/>
        <v>NA</v>
      </c>
      <c r="AY222" s="197" t="str">
        <f t="shared" si="47"/>
        <v>NA</v>
      </c>
      <c r="AZ222" s="197">
        <f t="shared" si="48"/>
        <v>671</v>
      </c>
      <c r="BA222" s="197">
        <f t="shared" si="48"/>
        <v>665</v>
      </c>
    </row>
    <row r="223" spans="1:53" ht="15" customHeight="1" x14ac:dyDescent="0.25">
      <c r="A223" s="54" t="s">
        <v>336</v>
      </c>
      <c r="B223" s="82" t="s">
        <v>920</v>
      </c>
      <c r="C223" s="81" t="s">
        <v>1129</v>
      </c>
      <c r="H223" s="115">
        <v>19005</v>
      </c>
      <c r="I223" s="115">
        <v>18501</v>
      </c>
      <c r="J223" s="115">
        <v>18539</v>
      </c>
      <c r="K223" s="115">
        <v>22511</v>
      </c>
      <c r="L223" s="115">
        <v>25319</v>
      </c>
      <c r="M223" s="115">
        <v>31873</v>
      </c>
      <c r="N223" s="115">
        <v>35157</v>
      </c>
      <c r="O223" s="115">
        <v>33910</v>
      </c>
      <c r="P223" s="115">
        <v>32850</v>
      </c>
      <c r="Q223" s="115">
        <v>33134</v>
      </c>
      <c r="R223" s="115">
        <v>35472</v>
      </c>
      <c r="S223" s="115">
        <v>37064</v>
      </c>
      <c r="T223" s="193">
        <v>38030</v>
      </c>
      <c r="U223" s="194">
        <v>40278</v>
      </c>
      <c r="V223" s="195">
        <v>40307</v>
      </c>
      <c r="W223" s="195">
        <v>30838</v>
      </c>
      <c r="X223" s="195">
        <v>29346</v>
      </c>
      <c r="Y223" s="195"/>
      <c r="Z223" s="195"/>
      <c r="AA223" s="208">
        <v>34306</v>
      </c>
      <c r="AB223" s="208">
        <v>37724</v>
      </c>
      <c r="AC223" s="197" t="str">
        <f t="shared" si="46"/>
        <v>NA</v>
      </c>
      <c r="AD223" s="197" t="str">
        <f t="shared" si="46"/>
        <v>NA</v>
      </c>
      <c r="AE223" s="197" t="str">
        <f t="shared" si="46"/>
        <v>NA</v>
      </c>
      <c r="AF223" s="197" t="str">
        <f t="shared" si="46"/>
        <v>NA</v>
      </c>
      <c r="AG223" s="197">
        <f t="shared" si="46"/>
        <v>382</v>
      </c>
      <c r="AH223" s="197">
        <f t="shared" si="46"/>
        <v>419</v>
      </c>
      <c r="AI223" s="197">
        <f t="shared" si="46"/>
        <v>437</v>
      </c>
      <c r="AJ223" s="197">
        <f t="shared" si="46"/>
        <v>436</v>
      </c>
      <c r="AK223" s="197">
        <f t="shared" si="46"/>
        <v>459</v>
      </c>
      <c r="AL223" s="197">
        <f t="shared" si="46"/>
        <v>451</v>
      </c>
      <c r="AM223" s="197">
        <f t="shared" si="46"/>
        <v>494</v>
      </c>
      <c r="AN223" s="197">
        <f t="shared" si="46"/>
        <v>497</v>
      </c>
      <c r="AO223" s="197">
        <f t="shared" si="46"/>
        <v>507</v>
      </c>
      <c r="AP223" s="197">
        <f t="shared" si="46"/>
        <v>517</v>
      </c>
      <c r="AQ223" s="197">
        <f t="shared" si="46"/>
        <v>534</v>
      </c>
      <c r="AR223" s="197">
        <f t="shared" si="46"/>
        <v>546</v>
      </c>
      <c r="AS223" s="197">
        <f t="shared" si="47"/>
        <v>567</v>
      </c>
      <c r="AT223" s="197">
        <f t="shared" si="47"/>
        <v>593</v>
      </c>
      <c r="AU223" s="197">
        <f t="shared" si="47"/>
        <v>623</v>
      </c>
      <c r="AV223" s="197">
        <f t="shared" si="47"/>
        <v>591</v>
      </c>
      <c r="AW223" s="197">
        <f t="shared" si="47"/>
        <v>621</v>
      </c>
      <c r="AX223" s="197" t="str">
        <f t="shared" si="47"/>
        <v>NA</v>
      </c>
      <c r="AY223" s="197" t="str">
        <f t="shared" si="47"/>
        <v>NA</v>
      </c>
      <c r="AZ223" s="197">
        <f t="shared" si="48"/>
        <v>656</v>
      </c>
      <c r="BA223" s="197">
        <f t="shared" si="48"/>
        <v>666</v>
      </c>
    </row>
    <row r="224" spans="1:53" ht="15" customHeight="1" x14ac:dyDescent="0.25">
      <c r="A224" s="54" t="s">
        <v>666</v>
      </c>
      <c r="B224" s="82" t="s">
        <v>935</v>
      </c>
      <c r="C224" s="81" t="s">
        <v>1129</v>
      </c>
      <c r="P224" s="115">
        <v>24311</v>
      </c>
      <c r="Q224" s="115">
        <v>26459</v>
      </c>
      <c r="R224" s="115">
        <v>31704</v>
      </c>
      <c r="S224" s="115">
        <v>32970</v>
      </c>
      <c r="T224" s="193">
        <v>54286</v>
      </c>
      <c r="U224" s="70">
        <f>((V224-T224)/2)+T224</f>
        <v>55991.5</v>
      </c>
      <c r="V224" s="195">
        <v>57697</v>
      </c>
      <c r="W224" s="195">
        <v>23269</v>
      </c>
      <c r="X224" s="195">
        <v>25665</v>
      </c>
      <c r="Y224" s="195"/>
      <c r="Z224" s="195"/>
      <c r="AA224" s="208">
        <v>38540</v>
      </c>
      <c r="AB224" s="208">
        <v>37417</v>
      </c>
      <c r="AC224" s="197" t="str">
        <f t="shared" si="46"/>
        <v>NA</v>
      </c>
      <c r="AD224" s="197" t="str">
        <f t="shared" si="46"/>
        <v>NA</v>
      </c>
      <c r="AE224" s="197" t="str">
        <f t="shared" si="46"/>
        <v>NA</v>
      </c>
      <c r="AF224" s="197" t="str">
        <f t="shared" si="46"/>
        <v>NA</v>
      </c>
      <c r="AG224" s="197" t="str">
        <f t="shared" si="46"/>
        <v>NA</v>
      </c>
      <c r="AH224" s="197" t="str">
        <f t="shared" si="46"/>
        <v>NA</v>
      </c>
      <c r="AI224" s="197" t="str">
        <f t="shared" si="46"/>
        <v>NA</v>
      </c>
      <c r="AJ224" s="197" t="str">
        <f t="shared" si="46"/>
        <v>NA</v>
      </c>
      <c r="AK224" s="197" t="str">
        <f t="shared" si="46"/>
        <v>NA</v>
      </c>
      <c r="AL224" s="197" t="str">
        <f t="shared" si="46"/>
        <v>NA</v>
      </c>
      <c r="AM224" s="197" t="str">
        <f t="shared" si="46"/>
        <v>NA</v>
      </c>
      <c r="AN224" s="197" t="str">
        <f t="shared" si="46"/>
        <v>NA</v>
      </c>
      <c r="AO224" s="197">
        <f t="shared" si="46"/>
        <v>566</v>
      </c>
      <c r="AP224" s="197">
        <f t="shared" si="46"/>
        <v>573</v>
      </c>
      <c r="AQ224" s="197">
        <f t="shared" si="46"/>
        <v>558</v>
      </c>
      <c r="AR224" s="197">
        <f t="shared" si="46"/>
        <v>575</v>
      </c>
      <c r="AS224" s="197">
        <f t="shared" si="47"/>
        <v>479</v>
      </c>
      <c r="AT224" s="197">
        <f t="shared" si="47"/>
        <v>510</v>
      </c>
      <c r="AU224" s="197">
        <f t="shared" si="47"/>
        <v>528</v>
      </c>
      <c r="AV224" s="197">
        <f t="shared" si="47"/>
        <v>641</v>
      </c>
      <c r="AW224" s="197">
        <f t="shared" si="47"/>
        <v>640</v>
      </c>
      <c r="AX224" s="197" t="str">
        <f t="shared" si="47"/>
        <v>NA</v>
      </c>
      <c r="AY224" s="197" t="str">
        <f t="shared" si="47"/>
        <v>NA</v>
      </c>
      <c r="AZ224" s="197">
        <f t="shared" si="48"/>
        <v>643</v>
      </c>
      <c r="BA224" s="197">
        <f t="shared" si="48"/>
        <v>669</v>
      </c>
    </row>
    <row r="225" spans="1:53" s="212" customFormat="1" ht="15" customHeight="1" x14ac:dyDescent="0.25">
      <c r="A225" s="54" t="s">
        <v>683</v>
      </c>
      <c r="B225" s="82" t="s">
        <v>918</v>
      </c>
      <c r="C225" s="81" t="s">
        <v>1129</v>
      </c>
      <c r="D225" s="115"/>
      <c r="E225" s="115"/>
      <c r="F225" s="115"/>
      <c r="G225" s="115"/>
      <c r="H225" s="115">
        <v>5413</v>
      </c>
      <c r="I225" s="115">
        <v>6377</v>
      </c>
      <c r="J225" s="115">
        <v>8264</v>
      </c>
      <c r="K225" s="115">
        <v>10046</v>
      </c>
      <c r="L225" s="115">
        <v>11848</v>
      </c>
      <c r="M225" s="115">
        <v>13310</v>
      </c>
      <c r="N225" s="115">
        <v>15190</v>
      </c>
      <c r="O225" s="115">
        <v>14693</v>
      </c>
      <c r="P225" s="115">
        <v>13575</v>
      </c>
      <c r="Q225" s="115">
        <v>13108</v>
      </c>
      <c r="R225" s="115">
        <v>14909</v>
      </c>
      <c r="S225" s="115">
        <v>15939</v>
      </c>
      <c r="T225" s="193">
        <v>18769</v>
      </c>
      <c r="U225" s="194">
        <v>22608</v>
      </c>
      <c r="V225" s="195">
        <v>24762</v>
      </c>
      <c r="W225" s="195">
        <v>21119</v>
      </c>
      <c r="X225" s="195">
        <v>23212</v>
      </c>
      <c r="Y225" s="195"/>
      <c r="Z225" s="195"/>
      <c r="AA225" s="208">
        <v>32952</v>
      </c>
      <c r="AB225" s="208">
        <v>37216</v>
      </c>
      <c r="AC225" s="197" t="str">
        <f t="shared" si="46"/>
        <v>NA</v>
      </c>
      <c r="AD225" s="197" t="str">
        <f t="shared" si="46"/>
        <v>NA</v>
      </c>
      <c r="AE225" s="197" t="str">
        <f t="shared" si="46"/>
        <v>NA</v>
      </c>
      <c r="AF225" s="197" t="str">
        <f t="shared" si="46"/>
        <v>NA</v>
      </c>
      <c r="AG225" s="197">
        <f t="shared" si="46"/>
        <v>443</v>
      </c>
      <c r="AH225" s="197">
        <f t="shared" si="46"/>
        <v>471</v>
      </c>
      <c r="AI225" s="197">
        <f t="shared" si="46"/>
        <v>482</v>
      </c>
      <c r="AJ225" s="197">
        <f t="shared" si="46"/>
        <v>478</v>
      </c>
      <c r="AK225" s="197">
        <f t="shared" si="46"/>
        <v>507</v>
      </c>
      <c r="AL225" s="197">
        <f t="shared" si="46"/>
        <v>511</v>
      </c>
      <c r="AM225" s="197">
        <f t="shared" si="46"/>
        <v>588</v>
      </c>
      <c r="AN225" s="197">
        <f t="shared" si="46"/>
        <v>602</v>
      </c>
      <c r="AO225" s="197">
        <f t="shared" si="46"/>
        <v>645</v>
      </c>
      <c r="AP225" s="197">
        <f t="shared" si="46"/>
        <v>684</v>
      </c>
      <c r="AQ225" s="197">
        <f t="shared" si="46"/>
        <v>675</v>
      </c>
      <c r="AR225" s="197">
        <f t="shared" si="46"/>
        <v>689</v>
      </c>
      <c r="AS225" s="197">
        <f t="shared" si="47"/>
        <v>702</v>
      </c>
      <c r="AT225" s="197">
        <f t="shared" si="47"/>
        <v>698</v>
      </c>
      <c r="AU225" s="197">
        <f t="shared" si="47"/>
        <v>726</v>
      </c>
      <c r="AV225" s="197">
        <f t="shared" si="47"/>
        <v>654</v>
      </c>
      <c r="AW225" s="197">
        <f t="shared" si="47"/>
        <v>665</v>
      </c>
      <c r="AX225" s="197" t="str">
        <f t="shared" si="47"/>
        <v>NA</v>
      </c>
      <c r="AY225" s="197" t="str">
        <f t="shared" si="47"/>
        <v>NA</v>
      </c>
      <c r="AZ225" s="197">
        <f t="shared" si="48"/>
        <v>668</v>
      </c>
      <c r="BA225" s="197">
        <f t="shared" si="48"/>
        <v>670</v>
      </c>
    </row>
    <row r="226" spans="1:53" s="212" customFormat="1" ht="15" customHeight="1" x14ac:dyDescent="0.25">
      <c r="A226" s="54" t="s">
        <v>589</v>
      </c>
      <c r="B226" s="82" t="s">
        <v>938</v>
      </c>
      <c r="C226" s="81" t="s">
        <v>1129</v>
      </c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94">
        <v>60108</v>
      </c>
      <c r="U226" s="194">
        <v>67482</v>
      </c>
      <c r="V226" s="195">
        <v>66251</v>
      </c>
      <c r="W226" s="195">
        <v>56728</v>
      </c>
      <c r="X226" s="195">
        <v>61944</v>
      </c>
      <c r="Y226" s="195"/>
      <c r="Z226" s="195"/>
      <c r="AA226" s="208">
        <v>33044</v>
      </c>
      <c r="AB226" s="208">
        <v>37077</v>
      </c>
      <c r="AC226" s="197" t="str">
        <f t="shared" si="46"/>
        <v>NA</v>
      </c>
      <c r="AD226" s="197" t="str">
        <f t="shared" si="46"/>
        <v>NA</v>
      </c>
      <c r="AE226" s="197" t="str">
        <f t="shared" si="46"/>
        <v>NA</v>
      </c>
      <c r="AF226" s="197" t="str">
        <f t="shared" si="46"/>
        <v>NA</v>
      </c>
      <c r="AG226" s="197" t="str">
        <f t="shared" si="46"/>
        <v>NA</v>
      </c>
      <c r="AH226" s="197" t="str">
        <f t="shared" si="46"/>
        <v>NA</v>
      </c>
      <c r="AI226" s="197" t="str">
        <f t="shared" si="46"/>
        <v>NA</v>
      </c>
      <c r="AJ226" s="197" t="str">
        <f t="shared" si="46"/>
        <v>NA</v>
      </c>
      <c r="AK226" s="197" t="str">
        <f t="shared" si="46"/>
        <v>NA</v>
      </c>
      <c r="AL226" s="197" t="str">
        <f t="shared" si="46"/>
        <v>NA</v>
      </c>
      <c r="AM226" s="197" t="str">
        <f t="shared" si="46"/>
        <v>NA</v>
      </c>
      <c r="AN226" s="197" t="str">
        <f t="shared" si="46"/>
        <v>NA</v>
      </c>
      <c r="AO226" s="197" t="str">
        <f t="shared" si="46"/>
        <v>NA</v>
      </c>
      <c r="AP226" s="197" t="str">
        <f t="shared" si="46"/>
        <v>NA</v>
      </c>
      <c r="AQ226" s="197" t="str">
        <f t="shared" si="46"/>
        <v>NA</v>
      </c>
      <c r="AR226" s="197" t="str">
        <f t="shared" si="46"/>
        <v>NA</v>
      </c>
      <c r="AS226" s="197">
        <f t="shared" si="47"/>
        <v>452</v>
      </c>
      <c r="AT226" s="197">
        <f t="shared" si="47"/>
        <v>467</v>
      </c>
      <c r="AU226" s="197">
        <f t="shared" si="47"/>
        <v>494</v>
      </c>
      <c r="AV226" s="197">
        <f t="shared" si="47"/>
        <v>455</v>
      </c>
      <c r="AW226" s="197">
        <f t="shared" si="47"/>
        <v>456</v>
      </c>
      <c r="AX226" s="197" t="str">
        <f t="shared" si="47"/>
        <v>NA</v>
      </c>
      <c r="AY226" s="197" t="str">
        <f t="shared" si="47"/>
        <v>NA</v>
      </c>
      <c r="AZ226" s="197">
        <f t="shared" si="48"/>
        <v>665</v>
      </c>
      <c r="BA226" s="197">
        <f t="shared" si="48"/>
        <v>671</v>
      </c>
    </row>
    <row r="227" spans="1:53" s="212" customFormat="1" ht="15" customHeight="1" x14ac:dyDescent="0.25">
      <c r="A227" s="54" t="s">
        <v>682</v>
      </c>
      <c r="B227" s="82" t="s">
        <v>935</v>
      </c>
      <c r="C227" s="81" t="s">
        <v>1129</v>
      </c>
      <c r="D227" s="115"/>
      <c r="E227" s="115"/>
      <c r="F227" s="115"/>
      <c r="G227" s="115"/>
      <c r="H227" s="115">
        <v>8105</v>
      </c>
      <c r="I227" s="115">
        <v>9235</v>
      </c>
      <c r="J227" s="115">
        <v>10989</v>
      </c>
      <c r="K227" s="115">
        <v>14008</v>
      </c>
      <c r="L227" s="115">
        <v>16376</v>
      </c>
      <c r="M227" s="115">
        <v>18701</v>
      </c>
      <c r="N227" s="115">
        <v>21556</v>
      </c>
      <c r="O227" s="115">
        <v>15801</v>
      </c>
      <c r="P227" s="115">
        <v>18819</v>
      </c>
      <c r="Q227" s="115">
        <v>24113</v>
      </c>
      <c r="R227" s="115">
        <v>26120</v>
      </c>
      <c r="S227" s="115">
        <v>26630</v>
      </c>
      <c r="T227" s="115"/>
      <c r="U227" s="115">
        <v>22720</v>
      </c>
      <c r="V227" s="195">
        <v>28376</v>
      </c>
      <c r="W227" s="195">
        <v>24925</v>
      </c>
      <c r="X227" s="195">
        <v>25087</v>
      </c>
      <c r="Y227" s="195"/>
      <c r="Z227" s="195"/>
      <c r="AA227" s="208">
        <v>31325</v>
      </c>
      <c r="AB227" s="208">
        <v>34517</v>
      </c>
      <c r="AC227" s="197" t="str">
        <f t="shared" si="46"/>
        <v>NA</v>
      </c>
      <c r="AD227" s="197" t="str">
        <f t="shared" si="46"/>
        <v>NA</v>
      </c>
      <c r="AE227" s="197" t="str">
        <f t="shared" si="46"/>
        <v>NA</v>
      </c>
      <c r="AF227" s="197" t="str">
        <f t="shared" si="46"/>
        <v>NA</v>
      </c>
      <c r="AG227" s="197">
        <f t="shared" si="46"/>
        <v>430</v>
      </c>
      <c r="AH227" s="197">
        <f t="shared" si="46"/>
        <v>460</v>
      </c>
      <c r="AI227" s="197">
        <f t="shared" si="46"/>
        <v>473</v>
      </c>
      <c r="AJ227" s="197">
        <f t="shared" si="46"/>
        <v>468</v>
      </c>
      <c r="AK227" s="197">
        <f t="shared" si="46"/>
        <v>494</v>
      </c>
      <c r="AL227" s="197">
        <f t="shared" si="46"/>
        <v>496</v>
      </c>
      <c r="AM227" s="197">
        <f t="shared" si="46"/>
        <v>551</v>
      </c>
      <c r="AN227" s="197">
        <f t="shared" si="46"/>
        <v>597</v>
      </c>
      <c r="AO227" s="197">
        <f t="shared" si="46"/>
        <v>602</v>
      </c>
      <c r="AP227" s="197">
        <f t="shared" si="46"/>
        <v>594</v>
      </c>
      <c r="AQ227" s="197">
        <f t="shared" si="46"/>
        <v>596</v>
      </c>
      <c r="AR227" s="197">
        <f t="shared" si="46"/>
        <v>610</v>
      </c>
      <c r="AS227" s="197" t="str">
        <f t="shared" si="47"/>
        <v>NA</v>
      </c>
      <c r="AT227" s="197">
        <f t="shared" si="47"/>
        <v>697</v>
      </c>
      <c r="AU227" s="197">
        <f t="shared" si="47"/>
        <v>688</v>
      </c>
      <c r="AV227" s="197">
        <f t="shared" si="47"/>
        <v>625</v>
      </c>
      <c r="AW227" s="197">
        <f t="shared" si="47"/>
        <v>643</v>
      </c>
      <c r="AX227" s="197" t="str">
        <f t="shared" si="47"/>
        <v>NA</v>
      </c>
      <c r="AY227" s="197" t="str">
        <f t="shared" si="47"/>
        <v>NA</v>
      </c>
      <c r="AZ227" s="197">
        <f t="shared" si="48"/>
        <v>674</v>
      </c>
      <c r="BA227" s="197">
        <f t="shared" si="48"/>
        <v>683</v>
      </c>
    </row>
    <row r="228" spans="1:53" s="212" customFormat="1" ht="15" customHeight="1" x14ac:dyDescent="0.25">
      <c r="A228" s="54" t="s">
        <v>604</v>
      </c>
      <c r="B228" s="82" t="s">
        <v>918</v>
      </c>
      <c r="C228" s="81" t="s">
        <v>1129</v>
      </c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93">
        <v>18265</v>
      </c>
      <c r="U228" s="194">
        <v>21491</v>
      </c>
      <c r="V228" s="195">
        <v>24763</v>
      </c>
      <c r="W228" s="195">
        <v>19624</v>
      </c>
      <c r="X228" s="195">
        <v>21721</v>
      </c>
      <c r="Y228" s="195"/>
      <c r="Z228" s="195"/>
      <c r="AA228" s="208">
        <v>29543</v>
      </c>
      <c r="AB228" s="208">
        <v>34308</v>
      </c>
      <c r="AC228" s="197" t="str">
        <f t="shared" si="46"/>
        <v>NA</v>
      </c>
      <c r="AD228" s="197" t="str">
        <f t="shared" si="46"/>
        <v>NA</v>
      </c>
      <c r="AE228" s="197" t="str">
        <f t="shared" si="46"/>
        <v>NA</v>
      </c>
      <c r="AF228" s="197" t="str">
        <f t="shared" si="46"/>
        <v>NA</v>
      </c>
      <c r="AG228" s="197" t="str">
        <f t="shared" si="46"/>
        <v>NA</v>
      </c>
      <c r="AH228" s="197" t="str">
        <f t="shared" si="46"/>
        <v>NA</v>
      </c>
      <c r="AI228" s="197" t="str">
        <f t="shared" si="46"/>
        <v>NA</v>
      </c>
      <c r="AJ228" s="197" t="str">
        <f t="shared" si="46"/>
        <v>NA</v>
      </c>
      <c r="AK228" s="197" t="str">
        <f t="shared" si="46"/>
        <v>NA</v>
      </c>
      <c r="AL228" s="197" t="str">
        <f t="shared" si="46"/>
        <v>NA</v>
      </c>
      <c r="AM228" s="197" t="str">
        <f t="shared" si="46"/>
        <v>NA</v>
      </c>
      <c r="AN228" s="197" t="str">
        <f t="shared" si="46"/>
        <v>NA</v>
      </c>
      <c r="AO228" s="197" t="str">
        <f t="shared" si="46"/>
        <v>NA</v>
      </c>
      <c r="AP228" s="197" t="str">
        <f t="shared" si="46"/>
        <v>NA</v>
      </c>
      <c r="AQ228" s="197" t="str">
        <f t="shared" si="46"/>
        <v>NA</v>
      </c>
      <c r="AR228" s="197" t="str">
        <f t="shared" si="46"/>
        <v>NA</v>
      </c>
      <c r="AS228" s="197">
        <f t="shared" si="47"/>
        <v>706</v>
      </c>
      <c r="AT228" s="197">
        <f t="shared" si="47"/>
        <v>706</v>
      </c>
      <c r="AU228" s="197">
        <f t="shared" si="47"/>
        <v>724</v>
      </c>
      <c r="AV228" s="197">
        <f t="shared" si="47"/>
        <v>667</v>
      </c>
      <c r="AW228" s="197">
        <f t="shared" si="47"/>
        <v>670</v>
      </c>
      <c r="AX228" s="197" t="str">
        <f t="shared" si="47"/>
        <v>NA</v>
      </c>
      <c r="AY228" s="197" t="str">
        <f t="shared" si="47"/>
        <v>NA</v>
      </c>
      <c r="AZ228" s="197">
        <f t="shared" si="48"/>
        <v>685</v>
      </c>
      <c r="BA228" s="197">
        <f t="shared" si="48"/>
        <v>685</v>
      </c>
    </row>
    <row r="229" spans="1:53" s="212" customFormat="1" ht="15" customHeight="1" x14ac:dyDescent="0.25">
      <c r="A229" s="210" t="s">
        <v>2199</v>
      </c>
      <c r="B229" s="210" t="s">
        <v>910</v>
      </c>
      <c r="C229" s="210" t="s">
        <v>1129</v>
      </c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93"/>
      <c r="U229" s="193"/>
      <c r="V229" s="198"/>
      <c r="W229" s="198"/>
      <c r="X229" s="198"/>
      <c r="Y229" s="198"/>
      <c r="Z229" s="198"/>
      <c r="AA229" s="213">
        <v>31300</v>
      </c>
      <c r="AB229" s="213">
        <v>33259</v>
      </c>
      <c r="AC229" s="200"/>
      <c r="AD229" s="200"/>
      <c r="AE229" s="200"/>
      <c r="AF229" s="200"/>
      <c r="AG229" s="200"/>
      <c r="AH229" s="200"/>
      <c r="AI229" s="200"/>
      <c r="AJ229" s="200"/>
      <c r="AK229" s="200"/>
      <c r="AL229" s="200"/>
      <c r="AM229" s="200"/>
      <c r="AN229" s="200"/>
      <c r="AO229" s="200"/>
      <c r="AP229" s="200"/>
      <c r="AQ229" s="200"/>
      <c r="AR229" s="200"/>
      <c r="AS229" s="200"/>
      <c r="AT229" s="200"/>
      <c r="AU229" s="200"/>
      <c r="AV229" s="200"/>
      <c r="AW229" s="200"/>
      <c r="AX229" s="200"/>
      <c r="AY229" s="200"/>
      <c r="AZ229" s="197">
        <f t="shared" si="48"/>
        <v>675</v>
      </c>
      <c r="BA229" s="197">
        <f t="shared" si="48"/>
        <v>689</v>
      </c>
    </row>
    <row r="230" spans="1:53" s="212" customFormat="1" ht="15" customHeight="1" x14ac:dyDescent="0.25">
      <c r="A230" s="210" t="s">
        <v>2197</v>
      </c>
      <c r="B230" s="210" t="s">
        <v>910</v>
      </c>
      <c r="C230" s="210" t="s">
        <v>1129</v>
      </c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93"/>
      <c r="U230" s="193"/>
      <c r="V230" s="198"/>
      <c r="W230" s="198"/>
      <c r="X230" s="198"/>
      <c r="Y230" s="198"/>
      <c r="Z230" s="198"/>
      <c r="AA230" s="208">
        <v>28813</v>
      </c>
      <c r="AB230" s="208">
        <v>32394</v>
      </c>
      <c r="AC230" s="200"/>
      <c r="AD230" s="200"/>
      <c r="AE230" s="200"/>
      <c r="AF230" s="200"/>
      <c r="AG230" s="200"/>
      <c r="AH230" s="200"/>
      <c r="AI230" s="200"/>
      <c r="AJ230" s="200"/>
      <c r="AK230" s="200"/>
      <c r="AL230" s="200"/>
      <c r="AM230" s="200"/>
      <c r="AN230" s="200"/>
      <c r="AO230" s="200"/>
      <c r="AP230" s="200"/>
      <c r="AQ230" s="200"/>
      <c r="AR230" s="200"/>
      <c r="AS230" s="200"/>
      <c r="AT230" s="200"/>
      <c r="AU230" s="200"/>
      <c r="AV230" s="200"/>
      <c r="AW230" s="200"/>
      <c r="AX230" s="200"/>
      <c r="AY230" s="200"/>
      <c r="AZ230" s="197">
        <f t="shared" si="48"/>
        <v>690</v>
      </c>
      <c r="BA230" s="197">
        <f t="shared" si="48"/>
        <v>693</v>
      </c>
    </row>
    <row r="231" spans="1:53" s="212" customFormat="1" ht="15" customHeight="1" x14ac:dyDescent="0.25">
      <c r="A231" s="210" t="s">
        <v>2198</v>
      </c>
      <c r="B231" s="210" t="s">
        <v>946</v>
      </c>
      <c r="C231" s="210" t="s">
        <v>1129</v>
      </c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93"/>
      <c r="U231" s="193"/>
      <c r="V231" s="198"/>
      <c r="W231" s="198"/>
      <c r="X231" s="198"/>
      <c r="Y231" s="198"/>
      <c r="Z231" s="198"/>
      <c r="AA231" s="208">
        <v>28137</v>
      </c>
      <c r="AB231" s="208">
        <v>32229</v>
      </c>
      <c r="AC231" s="200"/>
      <c r="AD231" s="200"/>
      <c r="AE231" s="200"/>
      <c r="AF231" s="200"/>
      <c r="AG231" s="200"/>
      <c r="AH231" s="200"/>
      <c r="AI231" s="200"/>
      <c r="AJ231" s="200"/>
      <c r="AK231" s="200"/>
      <c r="AL231" s="200"/>
      <c r="AM231" s="200"/>
      <c r="AN231" s="200"/>
      <c r="AO231" s="200"/>
      <c r="AP231" s="200"/>
      <c r="AQ231" s="200"/>
      <c r="AR231" s="200"/>
      <c r="AS231" s="200"/>
      <c r="AT231" s="200"/>
      <c r="AU231" s="200"/>
      <c r="AV231" s="200"/>
      <c r="AW231" s="200"/>
      <c r="AX231" s="200"/>
      <c r="AY231" s="200"/>
      <c r="AZ231" s="197">
        <f t="shared" si="48"/>
        <v>696</v>
      </c>
      <c r="BA231" s="197">
        <f t="shared" si="48"/>
        <v>695</v>
      </c>
    </row>
    <row r="232" spans="1:53" s="212" customFormat="1" ht="15" customHeight="1" x14ac:dyDescent="0.25">
      <c r="A232" s="54" t="s">
        <v>2133</v>
      </c>
      <c r="B232" s="82" t="s">
        <v>920</v>
      </c>
      <c r="C232" s="81" t="s">
        <v>1129</v>
      </c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>
        <v>7098</v>
      </c>
      <c r="Q232" s="115">
        <v>7788</v>
      </c>
      <c r="R232" s="115">
        <v>13851</v>
      </c>
      <c r="S232" s="115">
        <v>15169</v>
      </c>
      <c r="T232" s="193">
        <v>16888</v>
      </c>
      <c r="U232" s="194">
        <v>20583</v>
      </c>
      <c r="V232" s="195">
        <v>16106</v>
      </c>
      <c r="W232" s="195">
        <v>18400</v>
      </c>
      <c r="X232" s="195">
        <v>23343</v>
      </c>
      <c r="Y232" s="195"/>
      <c r="Z232" s="195"/>
      <c r="AA232" s="208">
        <v>27349</v>
      </c>
      <c r="AB232" s="208">
        <v>32198</v>
      </c>
      <c r="AC232" s="197" t="str">
        <f t="shared" ref="AC232:AR235" si="49">IF(D232&gt;0,RANK(D232,D$22:D$1170),"NA")</f>
        <v>NA</v>
      </c>
      <c r="AD232" s="197" t="str">
        <f t="shared" si="49"/>
        <v>NA</v>
      </c>
      <c r="AE232" s="197" t="str">
        <f t="shared" si="49"/>
        <v>NA</v>
      </c>
      <c r="AF232" s="197" t="str">
        <f t="shared" si="49"/>
        <v>NA</v>
      </c>
      <c r="AG232" s="197" t="str">
        <f t="shared" si="49"/>
        <v>NA</v>
      </c>
      <c r="AH232" s="197" t="str">
        <f t="shared" si="49"/>
        <v>NA</v>
      </c>
      <c r="AI232" s="197" t="str">
        <f t="shared" si="49"/>
        <v>NA</v>
      </c>
      <c r="AJ232" s="197" t="str">
        <f t="shared" si="49"/>
        <v>NA</v>
      </c>
      <c r="AK232" s="197" t="str">
        <f t="shared" si="49"/>
        <v>NA</v>
      </c>
      <c r="AL232" s="197" t="str">
        <f t="shared" si="49"/>
        <v>NA</v>
      </c>
      <c r="AM232" s="197" t="str">
        <f t="shared" si="49"/>
        <v>NA</v>
      </c>
      <c r="AN232" s="197" t="str">
        <f t="shared" si="49"/>
        <v>NA</v>
      </c>
      <c r="AO232" s="197">
        <f t="shared" si="49"/>
        <v>688</v>
      </c>
      <c r="AP232" s="197">
        <f t="shared" si="49"/>
        <v>722</v>
      </c>
      <c r="AQ232" s="197">
        <f t="shared" si="49"/>
        <v>682</v>
      </c>
      <c r="AR232" s="197">
        <f t="shared" si="49"/>
        <v>693</v>
      </c>
      <c r="AS232" s="197">
        <f t="shared" ref="AM232:AY235" si="50">IF(T232&gt;0,RANK(T232,T$22:T$1170),"NA")</f>
        <v>715</v>
      </c>
      <c r="AT232" s="197">
        <f t="shared" si="50"/>
        <v>715</v>
      </c>
      <c r="AU232" s="197">
        <f t="shared" si="50"/>
        <v>804</v>
      </c>
      <c r="AV232" s="197">
        <f t="shared" si="50"/>
        <v>677</v>
      </c>
      <c r="AW232" s="197">
        <f t="shared" si="50"/>
        <v>664</v>
      </c>
      <c r="AX232" s="197" t="str">
        <f t="shared" si="50"/>
        <v>NA</v>
      </c>
      <c r="AY232" s="197" t="str">
        <f t="shared" si="50"/>
        <v>NA</v>
      </c>
      <c r="AZ232" s="197">
        <f t="shared" si="48"/>
        <v>700</v>
      </c>
      <c r="BA232" s="197">
        <f t="shared" si="48"/>
        <v>698</v>
      </c>
    </row>
    <row r="233" spans="1:53" s="212" customFormat="1" ht="15" customHeight="1" x14ac:dyDescent="0.25">
      <c r="A233" s="54" t="s">
        <v>2089</v>
      </c>
      <c r="B233" s="82" t="s">
        <v>947</v>
      </c>
      <c r="C233" s="81" t="s">
        <v>1129</v>
      </c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93"/>
      <c r="U233" s="194"/>
      <c r="V233" s="195"/>
      <c r="W233" s="195"/>
      <c r="X233" s="195">
        <v>19083</v>
      </c>
      <c r="Y233" s="195"/>
      <c r="Z233" s="195"/>
      <c r="AA233" s="208">
        <v>27239</v>
      </c>
      <c r="AB233" s="208">
        <v>31796</v>
      </c>
      <c r="AC233" s="197" t="str">
        <f t="shared" si="49"/>
        <v>NA</v>
      </c>
      <c r="AD233" s="197" t="str">
        <f t="shared" si="49"/>
        <v>NA</v>
      </c>
      <c r="AE233" s="197" t="str">
        <f t="shared" si="49"/>
        <v>NA</v>
      </c>
      <c r="AF233" s="197" t="str">
        <f t="shared" si="49"/>
        <v>NA</v>
      </c>
      <c r="AG233" s="197" t="str">
        <f t="shared" si="49"/>
        <v>NA</v>
      </c>
      <c r="AH233" s="197" t="str">
        <f t="shared" si="49"/>
        <v>NA</v>
      </c>
      <c r="AI233" s="197" t="str">
        <f t="shared" si="49"/>
        <v>NA</v>
      </c>
      <c r="AJ233" s="197" t="str">
        <f t="shared" si="49"/>
        <v>NA</v>
      </c>
      <c r="AK233" s="197" t="str">
        <f t="shared" si="49"/>
        <v>NA</v>
      </c>
      <c r="AL233" s="197" t="str">
        <f t="shared" si="49"/>
        <v>NA</v>
      </c>
      <c r="AM233" s="197" t="str">
        <f t="shared" si="50"/>
        <v>NA</v>
      </c>
      <c r="AN233" s="197" t="str">
        <f t="shared" si="50"/>
        <v>NA</v>
      </c>
      <c r="AO233" s="197" t="str">
        <f t="shared" si="50"/>
        <v>NA</v>
      </c>
      <c r="AP233" s="197" t="str">
        <f t="shared" si="50"/>
        <v>NA</v>
      </c>
      <c r="AQ233" s="197" t="str">
        <f t="shared" si="50"/>
        <v>NA</v>
      </c>
      <c r="AR233" s="197" t="str">
        <f t="shared" si="50"/>
        <v>NA</v>
      </c>
      <c r="AS233" s="197" t="str">
        <f t="shared" si="50"/>
        <v>NA</v>
      </c>
      <c r="AT233" s="197" t="str">
        <f t="shared" si="50"/>
        <v>NA</v>
      </c>
      <c r="AU233" s="197" t="str">
        <f t="shared" si="50"/>
        <v>NA</v>
      </c>
      <c r="AV233" s="197" t="str">
        <f t="shared" si="50"/>
        <v>NA</v>
      </c>
      <c r="AW233" s="197">
        <f t="shared" si="50"/>
        <v>691</v>
      </c>
      <c r="AX233" s="197" t="str">
        <f t="shared" si="50"/>
        <v>NA</v>
      </c>
      <c r="AY233" s="197" t="str">
        <f t="shared" si="50"/>
        <v>NA</v>
      </c>
      <c r="AZ233" s="197">
        <f t="shared" si="48"/>
        <v>701</v>
      </c>
      <c r="BA233" s="197">
        <f t="shared" si="48"/>
        <v>699</v>
      </c>
    </row>
    <row r="234" spans="1:53" s="212" customFormat="1" ht="15" customHeight="1" x14ac:dyDescent="0.25">
      <c r="A234" s="54" t="s">
        <v>873</v>
      </c>
      <c r="B234" s="82" t="s">
        <v>934</v>
      </c>
      <c r="C234" s="81" t="s">
        <v>1129</v>
      </c>
      <c r="D234" s="115"/>
      <c r="E234" s="115"/>
      <c r="F234" s="115"/>
      <c r="G234" s="115"/>
      <c r="H234" s="115">
        <v>6253</v>
      </c>
      <c r="I234" s="115">
        <v>8274</v>
      </c>
      <c r="J234" s="115"/>
      <c r="K234" s="115"/>
      <c r="L234" s="115"/>
      <c r="M234" s="115"/>
      <c r="N234" s="115"/>
      <c r="O234" s="115"/>
      <c r="P234" s="115">
        <v>25021</v>
      </c>
      <c r="Q234" s="98">
        <f>((R234-P234)/2)+P234</f>
        <v>25511</v>
      </c>
      <c r="R234" s="115">
        <v>26001</v>
      </c>
      <c r="S234" s="115">
        <v>27150</v>
      </c>
      <c r="T234" s="193">
        <v>26574</v>
      </c>
      <c r="U234" s="194">
        <v>29172</v>
      </c>
      <c r="V234" s="195">
        <v>26961</v>
      </c>
      <c r="W234" s="195"/>
      <c r="X234" s="195"/>
      <c r="Y234" s="195"/>
      <c r="Z234" s="195"/>
      <c r="AA234" s="208">
        <v>29552</v>
      </c>
      <c r="AB234" s="208">
        <v>30902</v>
      </c>
      <c r="AC234" s="197" t="str">
        <f t="shared" si="49"/>
        <v>NA</v>
      </c>
      <c r="AD234" s="197" t="str">
        <f t="shared" si="49"/>
        <v>NA</v>
      </c>
      <c r="AE234" s="197" t="str">
        <f t="shared" si="49"/>
        <v>NA</v>
      </c>
      <c r="AF234" s="197" t="str">
        <f t="shared" si="49"/>
        <v>NA</v>
      </c>
      <c r="AG234" s="197">
        <f t="shared" si="49"/>
        <v>439</v>
      </c>
      <c r="AH234" s="197">
        <f t="shared" si="49"/>
        <v>463</v>
      </c>
      <c r="AI234" s="197" t="str">
        <f t="shared" si="49"/>
        <v>NA</v>
      </c>
      <c r="AJ234" s="197" t="str">
        <f t="shared" si="49"/>
        <v>NA</v>
      </c>
      <c r="AK234" s="197" t="str">
        <f t="shared" si="49"/>
        <v>NA</v>
      </c>
      <c r="AL234" s="197" t="str">
        <f t="shared" si="49"/>
        <v>NA</v>
      </c>
      <c r="AM234" s="197" t="str">
        <f t="shared" si="50"/>
        <v>NA</v>
      </c>
      <c r="AN234" s="197" t="str">
        <f t="shared" si="50"/>
        <v>NA</v>
      </c>
      <c r="AO234" s="197">
        <f t="shared" si="50"/>
        <v>559</v>
      </c>
      <c r="AP234" s="197">
        <f t="shared" si="50"/>
        <v>578</v>
      </c>
      <c r="AQ234" s="197">
        <f t="shared" si="50"/>
        <v>597</v>
      </c>
      <c r="AR234" s="197">
        <f t="shared" si="50"/>
        <v>607</v>
      </c>
      <c r="AS234" s="197">
        <f t="shared" si="50"/>
        <v>640</v>
      </c>
      <c r="AT234" s="197">
        <f t="shared" si="50"/>
        <v>652</v>
      </c>
      <c r="AU234" s="197">
        <f t="shared" si="50"/>
        <v>701</v>
      </c>
      <c r="AV234" s="197" t="str">
        <f t="shared" si="50"/>
        <v>NA</v>
      </c>
      <c r="AW234" s="197" t="str">
        <f t="shared" si="50"/>
        <v>NA</v>
      </c>
      <c r="AX234" s="197" t="str">
        <f t="shared" si="50"/>
        <v>NA</v>
      </c>
      <c r="AY234" s="197" t="str">
        <f t="shared" si="50"/>
        <v>NA</v>
      </c>
      <c r="AZ234" s="197">
        <f t="shared" si="48"/>
        <v>684</v>
      </c>
      <c r="BA234" s="197">
        <f t="shared" si="48"/>
        <v>702</v>
      </c>
    </row>
    <row r="235" spans="1:53" s="212" customFormat="1" ht="15" customHeight="1" x14ac:dyDescent="0.25">
      <c r="A235" s="54" t="s">
        <v>264</v>
      </c>
      <c r="B235" s="82" t="s">
        <v>914</v>
      </c>
      <c r="C235" s="81" t="s">
        <v>1129</v>
      </c>
      <c r="D235" s="115"/>
      <c r="E235" s="115"/>
      <c r="F235" s="115"/>
      <c r="G235" s="115"/>
      <c r="H235" s="115"/>
      <c r="I235" s="115">
        <v>3795</v>
      </c>
      <c r="J235" s="115">
        <v>4425</v>
      </c>
      <c r="K235" s="115">
        <v>7495</v>
      </c>
      <c r="L235" s="115">
        <v>9215</v>
      </c>
      <c r="M235" s="115">
        <v>10686</v>
      </c>
      <c r="N235" s="115">
        <v>16342</v>
      </c>
      <c r="O235" s="115">
        <v>17260</v>
      </c>
      <c r="P235" s="115">
        <v>15373</v>
      </c>
      <c r="Q235" s="115">
        <v>15974</v>
      </c>
      <c r="R235" s="115">
        <v>18175</v>
      </c>
      <c r="S235" s="115">
        <v>19417</v>
      </c>
      <c r="T235" s="193">
        <v>21532</v>
      </c>
      <c r="U235" s="194">
        <v>27178</v>
      </c>
      <c r="V235" s="195">
        <v>25173</v>
      </c>
      <c r="W235" s="195">
        <v>18879</v>
      </c>
      <c r="X235" s="195">
        <v>21343</v>
      </c>
      <c r="Y235" s="195"/>
      <c r="Z235" s="195"/>
      <c r="AA235" s="208">
        <v>26577</v>
      </c>
      <c r="AB235" s="208">
        <v>30808</v>
      </c>
      <c r="AC235" s="197" t="str">
        <f t="shared" si="49"/>
        <v>NA</v>
      </c>
      <c r="AD235" s="197" t="str">
        <f t="shared" si="49"/>
        <v>NA</v>
      </c>
      <c r="AE235" s="197" t="str">
        <f t="shared" si="49"/>
        <v>NA</v>
      </c>
      <c r="AF235" s="197" t="str">
        <f t="shared" si="49"/>
        <v>NA</v>
      </c>
      <c r="AG235" s="197" t="str">
        <f t="shared" si="49"/>
        <v>NA</v>
      </c>
      <c r="AH235" s="197">
        <f t="shared" si="49"/>
        <v>479</v>
      </c>
      <c r="AI235" s="197">
        <f t="shared" si="49"/>
        <v>489</v>
      </c>
      <c r="AJ235" s="197">
        <f t="shared" si="49"/>
        <v>484</v>
      </c>
      <c r="AK235" s="197">
        <f t="shared" si="49"/>
        <v>513</v>
      </c>
      <c r="AL235" s="197">
        <f t="shared" si="49"/>
        <v>514</v>
      </c>
      <c r="AM235" s="197">
        <f t="shared" si="50"/>
        <v>584</v>
      </c>
      <c r="AN235" s="197">
        <f t="shared" si="50"/>
        <v>586</v>
      </c>
      <c r="AO235" s="197">
        <f t="shared" si="50"/>
        <v>630</v>
      </c>
      <c r="AP235" s="197">
        <f t="shared" si="50"/>
        <v>658</v>
      </c>
      <c r="AQ235" s="197">
        <f t="shared" si="50"/>
        <v>650</v>
      </c>
      <c r="AR235" s="197">
        <f t="shared" si="50"/>
        <v>660</v>
      </c>
      <c r="AS235" s="197">
        <f t="shared" si="50"/>
        <v>677</v>
      </c>
      <c r="AT235" s="197">
        <f t="shared" si="50"/>
        <v>663</v>
      </c>
      <c r="AU235" s="197">
        <f t="shared" si="50"/>
        <v>719</v>
      </c>
      <c r="AV235" s="197">
        <f t="shared" si="50"/>
        <v>674</v>
      </c>
      <c r="AW235" s="197">
        <f t="shared" si="50"/>
        <v>673</v>
      </c>
      <c r="AX235" s="197" t="str">
        <f t="shared" si="50"/>
        <v>NA</v>
      </c>
      <c r="AY235" s="197" t="str">
        <f t="shared" si="50"/>
        <v>NA</v>
      </c>
      <c r="AZ235" s="197">
        <f t="shared" si="48"/>
        <v>704</v>
      </c>
      <c r="BA235" s="197">
        <f t="shared" si="48"/>
        <v>703</v>
      </c>
    </row>
    <row r="236" spans="1:53" s="212" customFormat="1" ht="15" customHeight="1" x14ac:dyDescent="0.25">
      <c r="A236" s="210" t="s">
        <v>2196</v>
      </c>
      <c r="B236" s="210" t="s">
        <v>923</v>
      </c>
      <c r="C236" s="210" t="s">
        <v>1129</v>
      </c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93"/>
      <c r="U236" s="193"/>
      <c r="V236" s="198"/>
      <c r="W236" s="198"/>
      <c r="X236" s="198"/>
      <c r="Y236" s="198"/>
      <c r="Z236" s="198"/>
      <c r="AA236" s="208">
        <v>26693</v>
      </c>
      <c r="AB236" s="208">
        <v>30577</v>
      </c>
      <c r="AC236" s="200"/>
      <c r="AD236" s="200"/>
      <c r="AE236" s="200"/>
      <c r="AF236" s="200"/>
      <c r="AG236" s="200"/>
      <c r="AH236" s="200"/>
      <c r="AI236" s="200"/>
      <c r="AJ236" s="200"/>
      <c r="AK236" s="200"/>
      <c r="AL236" s="200"/>
      <c r="AM236" s="200"/>
      <c r="AN236" s="200"/>
      <c r="AO236" s="200"/>
      <c r="AP236" s="200"/>
      <c r="AQ236" s="200"/>
      <c r="AR236" s="200"/>
      <c r="AS236" s="200"/>
      <c r="AT236" s="200"/>
      <c r="AU236" s="200"/>
      <c r="AV236" s="200"/>
      <c r="AW236" s="200"/>
      <c r="AX236" s="200"/>
      <c r="AY236" s="200"/>
      <c r="AZ236" s="197">
        <f t="shared" si="48"/>
        <v>703</v>
      </c>
      <c r="BA236" s="197">
        <f t="shared" si="48"/>
        <v>704</v>
      </c>
    </row>
    <row r="237" spans="1:53" s="212" customFormat="1" ht="15" customHeight="1" x14ac:dyDescent="0.25">
      <c r="A237" s="54" t="s">
        <v>688</v>
      </c>
      <c r="B237" s="82" t="s">
        <v>914</v>
      </c>
      <c r="C237" s="81" t="s">
        <v>1129</v>
      </c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>
        <v>23113</v>
      </c>
      <c r="O237" s="98">
        <f>((P237-N237)/2)+N237</f>
        <v>22506.5</v>
      </c>
      <c r="P237" s="115">
        <v>21900</v>
      </c>
      <c r="Q237" s="115">
        <v>21800</v>
      </c>
      <c r="R237" s="115">
        <v>22164</v>
      </c>
      <c r="S237" s="115">
        <v>22251</v>
      </c>
      <c r="T237" s="193">
        <v>23536</v>
      </c>
      <c r="U237" s="194">
        <v>24562</v>
      </c>
      <c r="V237" s="195">
        <v>22637</v>
      </c>
      <c r="W237" s="195">
        <v>18463</v>
      </c>
      <c r="X237" s="195">
        <v>20188</v>
      </c>
      <c r="Y237" s="195"/>
      <c r="Z237" s="195"/>
      <c r="AA237" s="208">
        <v>25704</v>
      </c>
      <c r="AB237" s="208">
        <v>29208</v>
      </c>
      <c r="AC237" s="197" t="str">
        <f t="shared" ref="AC237:AR238" si="51">IF(D237&gt;0,RANK(D237,D$22:D$1170),"NA")</f>
        <v>NA</v>
      </c>
      <c r="AD237" s="197" t="str">
        <f t="shared" si="51"/>
        <v>NA</v>
      </c>
      <c r="AE237" s="197" t="str">
        <f t="shared" si="51"/>
        <v>NA</v>
      </c>
      <c r="AF237" s="197" t="str">
        <f t="shared" si="51"/>
        <v>NA</v>
      </c>
      <c r="AG237" s="197" t="str">
        <f t="shared" si="51"/>
        <v>NA</v>
      </c>
      <c r="AH237" s="197" t="str">
        <f t="shared" si="51"/>
        <v>NA</v>
      </c>
      <c r="AI237" s="197" t="str">
        <f t="shared" si="51"/>
        <v>NA</v>
      </c>
      <c r="AJ237" s="197" t="str">
        <f t="shared" si="51"/>
        <v>NA</v>
      </c>
      <c r="AK237" s="197" t="str">
        <f t="shared" si="51"/>
        <v>NA</v>
      </c>
      <c r="AL237" s="197" t="str">
        <f t="shared" si="51"/>
        <v>NA</v>
      </c>
      <c r="AM237" s="197">
        <f t="shared" si="51"/>
        <v>544</v>
      </c>
      <c r="AN237" s="197">
        <f t="shared" si="51"/>
        <v>560</v>
      </c>
      <c r="AO237" s="197">
        <f t="shared" si="51"/>
        <v>589</v>
      </c>
      <c r="AP237" s="197">
        <f t="shared" si="51"/>
        <v>614</v>
      </c>
      <c r="AQ237" s="197">
        <f t="shared" si="51"/>
        <v>623</v>
      </c>
      <c r="AR237" s="197">
        <f t="shared" si="51"/>
        <v>638</v>
      </c>
      <c r="AS237" s="197">
        <f t="shared" ref="AM237:AY238" si="52">IF(T237&gt;0,RANK(T237,T$22:T$1170),"NA")</f>
        <v>661</v>
      </c>
      <c r="AT237" s="197">
        <f t="shared" si="52"/>
        <v>685</v>
      </c>
      <c r="AU237" s="197">
        <f t="shared" si="52"/>
        <v>748</v>
      </c>
      <c r="AV237" s="197">
        <f t="shared" si="52"/>
        <v>676</v>
      </c>
      <c r="AW237" s="197">
        <f t="shared" si="52"/>
        <v>680</v>
      </c>
      <c r="AX237" s="197" t="str">
        <f t="shared" si="52"/>
        <v>NA</v>
      </c>
      <c r="AY237" s="197" t="str">
        <f t="shared" si="52"/>
        <v>NA</v>
      </c>
      <c r="AZ237" s="197">
        <f t="shared" si="48"/>
        <v>706</v>
      </c>
      <c r="BA237" s="197">
        <f t="shared" si="48"/>
        <v>708</v>
      </c>
    </row>
    <row r="238" spans="1:53" s="212" customFormat="1" ht="15" customHeight="1" x14ac:dyDescent="0.25">
      <c r="A238" s="54" t="s">
        <v>451</v>
      </c>
      <c r="B238" s="82" t="s">
        <v>918</v>
      </c>
      <c r="C238" s="81" t="s">
        <v>1129</v>
      </c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>
        <v>10461</v>
      </c>
      <c r="P238" s="115">
        <v>9966</v>
      </c>
      <c r="Q238" s="115"/>
      <c r="R238" s="115"/>
      <c r="S238" s="115"/>
      <c r="T238" s="193">
        <v>17635</v>
      </c>
      <c r="U238" s="194">
        <v>22150</v>
      </c>
      <c r="V238" s="195">
        <v>22640</v>
      </c>
      <c r="W238" s="195">
        <v>15977</v>
      </c>
      <c r="X238" s="195">
        <v>18202</v>
      </c>
      <c r="Y238" s="195"/>
      <c r="Z238" s="195"/>
      <c r="AA238" s="208">
        <v>23199</v>
      </c>
      <c r="AB238" s="208">
        <v>28163</v>
      </c>
      <c r="AC238" s="197" t="str">
        <f t="shared" si="51"/>
        <v>NA</v>
      </c>
      <c r="AD238" s="197" t="str">
        <f t="shared" si="51"/>
        <v>NA</v>
      </c>
      <c r="AE238" s="197" t="str">
        <f t="shared" si="51"/>
        <v>NA</v>
      </c>
      <c r="AF238" s="197" t="str">
        <f t="shared" si="51"/>
        <v>NA</v>
      </c>
      <c r="AG238" s="197" t="str">
        <f t="shared" si="51"/>
        <v>NA</v>
      </c>
      <c r="AH238" s="197" t="str">
        <f t="shared" si="51"/>
        <v>NA</v>
      </c>
      <c r="AI238" s="197" t="str">
        <f t="shared" si="51"/>
        <v>NA</v>
      </c>
      <c r="AJ238" s="197" t="str">
        <f t="shared" si="51"/>
        <v>NA</v>
      </c>
      <c r="AK238" s="197" t="str">
        <f t="shared" si="51"/>
        <v>NA</v>
      </c>
      <c r="AL238" s="197" t="str">
        <f t="shared" si="51"/>
        <v>NA</v>
      </c>
      <c r="AM238" s="197" t="str">
        <f t="shared" si="52"/>
        <v>NA</v>
      </c>
      <c r="AN238" s="197">
        <f t="shared" si="52"/>
        <v>619</v>
      </c>
      <c r="AO238" s="197">
        <f t="shared" si="52"/>
        <v>669</v>
      </c>
      <c r="AP238" s="197" t="str">
        <f t="shared" si="52"/>
        <v>NA</v>
      </c>
      <c r="AQ238" s="197" t="str">
        <f t="shared" si="52"/>
        <v>NA</v>
      </c>
      <c r="AR238" s="197" t="str">
        <f t="shared" si="52"/>
        <v>NA</v>
      </c>
      <c r="AS238" s="197">
        <f t="shared" si="52"/>
        <v>709</v>
      </c>
      <c r="AT238" s="197">
        <f t="shared" si="52"/>
        <v>703</v>
      </c>
      <c r="AU238" s="197">
        <f t="shared" si="52"/>
        <v>747</v>
      </c>
      <c r="AV238" s="197">
        <f t="shared" si="52"/>
        <v>695</v>
      </c>
      <c r="AW238" s="197">
        <f t="shared" si="52"/>
        <v>699</v>
      </c>
      <c r="AX238" s="197" t="str">
        <f t="shared" si="52"/>
        <v>NA</v>
      </c>
      <c r="AY238" s="197" t="str">
        <f t="shared" si="52"/>
        <v>NA</v>
      </c>
      <c r="AZ238" s="197">
        <f t="shared" si="48"/>
        <v>719</v>
      </c>
      <c r="BA238" s="197">
        <f t="shared" si="48"/>
        <v>710</v>
      </c>
    </row>
    <row r="239" spans="1:53" s="212" customFormat="1" ht="15" customHeight="1" x14ac:dyDescent="0.25">
      <c r="A239" s="210" t="s">
        <v>2195</v>
      </c>
      <c r="B239" s="210" t="s">
        <v>938</v>
      </c>
      <c r="C239" s="210" t="s">
        <v>1129</v>
      </c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93"/>
      <c r="U239" s="193"/>
      <c r="V239" s="198"/>
      <c r="W239" s="198"/>
      <c r="X239" s="198"/>
      <c r="Y239" s="198"/>
      <c r="Z239" s="198"/>
      <c r="AA239" s="208">
        <v>25488</v>
      </c>
      <c r="AB239" s="208">
        <v>27003</v>
      </c>
      <c r="AC239" s="200"/>
      <c r="AD239" s="200"/>
      <c r="AE239" s="200"/>
      <c r="AF239" s="200"/>
      <c r="AG239" s="200"/>
      <c r="AH239" s="200"/>
      <c r="AI239" s="200"/>
      <c r="AJ239" s="200"/>
      <c r="AK239" s="200"/>
      <c r="AL239" s="200"/>
      <c r="AM239" s="200"/>
      <c r="AN239" s="200"/>
      <c r="AO239" s="200"/>
      <c r="AP239" s="200"/>
      <c r="AQ239" s="200"/>
      <c r="AR239" s="200"/>
      <c r="AS239" s="200"/>
      <c r="AT239" s="200"/>
      <c r="AU239" s="200"/>
      <c r="AV239" s="200"/>
      <c r="AW239" s="200"/>
      <c r="AX239" s="200"/>
      <c r="AY239" s="200"/>
      <c r="AZ239" s="197">
        <f t="shared" si="48"/>
        <v>707</v>
      </c>
      <c r="BA239" s="197">
        <f t="shared" si="48"/>
        <v>722</v>
      </c>
    </row>
    <row r="240" spans="1:53" s="212" customFormat="1" ht="15" customHeight="1" x14ac:dyDescent="0.25">
      <c r="A240" s="54" t="s">
        <v>984</v>
      </c>
      <c r="B240" s="82" t="s">
        <v>920</v>
      </c>
      <c r="C240" s="81" t="s">
        <v>1129</v>
      </c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>
        <v>15896</v>
      </c>
      <c r="P240" s="115">
        <v>14208</v>
      </c>
      <c r="Q240" s="115">
        <v>13703</v>
      </c>
      <c r="R240" s="115">
        <v>17038</v>
      </c>
      <c r="S240" s="115">
        <v>18369</v>
      </c>
      <c r="T240" s="193">
        <v>21867</v>
      </c>
      <c r="U240" s="194">
        <v>25373</v>
      </c>
      <c r="V240" s="195">
        <v>22746</v>
      </c>
      <c r="W240" s="195">
        <v>15796</v>
      </c>
      <c r="X240" s="195">
        <v>17463</v>
      </c>
      <c r="Y240" s="195"/>
      <c r="Z240" s="195"/>
      <c r="AA240" s="208">
        <v>22325</v>
      </c>
      <c r="AB240" s="208">
        <v>25587</v>
      </c>
      <c r="AC240" s="197" t="str">
        <f t="shared" ref="AC240:AR244" si="53">IF(D240&gt;0,RANK(D240,D$22:D$1170),"NA")</f>
        <v>NA</v>
      </c>
      <c r="AD240" s="197" t="str">
        <f t="shared" si="53"/>
        <v>NA</v>
      </c>
      <c r="AE240" s="197" t="str">
        <f t="shared" si="53"/>
        <v>NA</v>
      </c>
      <c r="AF240" s="197" t="str">
        <f t="shared" si="53"/>
        <v>NA</v>
      </c>
      <c r="AG240" s="197" t="str">
        <f t="shared" si="53"/>
        <v>NA</v>
      </c>
      <c r="AH240" s="197" t="str">
        <f t="shared" si="53"/>
        <v>NA</v>
      </c>
      <c r="AI240" s="197" t="str">
        <f t="shared" si="53"/>
        <v>NA</v>
      </c>
      <c r="AJ240" s="197" t="str">
        <f t="shared" si="53"/>
        <v>NA</v>
      </c>
      <c r="AK240" s="197" t="str">
        <f t="shared" si="53"/>
        <v>NA</v>
      </c>
      <c r="AL240" s="197" t="str">
        <f t="shared" si="53"/>
        <v>NA</v>
      </c>
      <c r="AM240" s="197" t="str">
        <f t="shared" si="53"/>
        <v>NA</v>
      </c>
      <c r="AN240" s="197">
        <f t="shared" si="53"/>
        <v>596</v>
      </c>
      <c r="AO240" s="197">
        <f t="shared" si="53"/>
        <v>639</v>
      </c>
      <c r="AP240" s="197">
        <f t="shared" si="53"/>
        <v>680</v>
      </c>
      <c r="AQ240" s="197">
        <f t="shared" si="53"/>
        <v>657</v>
      </c>
      <c r="AR240" s="197">
        <f t="shared" si="53"/>
        <v>672</v>
      </c>
      <c r="AS240" s="197">
        <f t="shared" ref="AM240:AY244" si="54">IF(T240&gt;0,RANK(T240,T$22:T$1170),"NA")</f>
        <v>673</v>
      </c>
      <c r="AT240" s="197">
        <f t="shared" si="54"/>
        <v>677</v>
      </c>
      <c r="AU240" s="197">
        <f t="shared" si="54"/>
        <v>745</v>
      </c>
      <c r="AV240" s="197">
        <f t="shared" si="54"/>
        <v>698</v>
      </c>
      <c r="AW240" s="197">
        <f t="shared" si="54"/>
        <v>706</v>
      </c>
      <c r="AX240" s="197" t="str">
        <f t="shared" si="54"/>
        <v>NA</v>
      </c>
      <c r="AY240" s="197" t="str">
        <f t="shared" si="54"/>
        <v>NA</v>
      </c>
      <c r="AZ240" s="197">
        <f t="shared" si="48"/>
        <v>727</v>
      </c>
      <c r="BA240" s="197">
        <f t="shared" si="48"/>
        <v>732</v>
      </c>
    </row>
    <row r="241" spans="1:53" s="212" customFormat="1" ht="15" customHeight="1" x14ac:dyDescent="0.25">
      <c r="A241" s="54" t="s">
        <v>592</v>
      </c>
      <c r="B241" s="82" t="s">
        <v>951</v>
      </c>
      <c r="C241" s="81" t="s">
        <v>1129</v>
      </c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93">
        <v>19213</v>
      </c>
      <c r="U241" s="194">
        <v>21209</v>
      </c>
      <c r="V241" s="195">
        <v>18128</v>
      </c>
      <c r="W241" s="195"/>
      <c r="X241" s="195"/>
      <c r="Y241" s="195"/>
      <c r="Z241" s="195"/>
      <c r="AA241" s="208">
        <v>23532</v>
      </c>
      <c r="AB241" s="208">
        <v>25177</v>
      </c>
      <c r="AC241" s="197" t="str">
        <f t="shared" si="53"/>
        <v>NA</v>
      </c>
      <c r="AD241" s="197" t="str">
        <f t="shared" si="53"/>
        <v>NA</v>
      </c>
      <c r="AE241" s="197" t="str">
        <f t="shared" si="53"/>
        <v>NA</v>
      </c>
      <c r="AF241" s="197" t="str">
        <f t="shared" si="53"/>
        <v>NA</v>
      </c>
      <c r="AG241" s="197" t="str">
        <f t="shared" si="53"/>
        <v>NA</v>
      </c>
      <c r="AH241" s="197" t="str">
        <f t="shared" si="53"/>
        <v>NA</v>
      </c>
      <c r="AI241" s="197" t="str">
        <f t="shared" si="53"/>
        <v>NA</v>
      </c>
      <c r="AJ241" s="197" t="str">
        <f t="shared" si="53"/>
        <v>NA</v>
      </c>
      <c r="AK241" s="197" t="str">
        <f t="shared" si="53"/>
        <v>NA</v>
      </c>
      <c r="AL241" s="197" t="str">
        <f t="shared" si="53"/>
        <v>NA</v>
      </c>
      <c r="AM241" s="197" t="str">
        <f t="shared" si="54"/>
        <v>NA</v>
      </c>
      <c r="AN241" s="197" t="str">
        <f t="shared" si="54"/>
        <v>NA</v>
      </c>
      <c r="AO241" s="197" t="str">
        <f t="shared" si="54"/>
        <v>NA</v>
      </c>
      <c r="AP241" s="197" t="str">
        <f t="shared" si="54"/>
        <v>NA</v>
      </c>
      <c r="AQ241" s="197" t="str">
        <f t="shared" si="54"/>
        <v>NA</v>
      </c>
      <c r="AR241" s="197" t="str">
        <f t="shared" si="54"/>
        <v>NA</v>
      </c>
      <c r="AS241" s="197">
        <f t="shared" si="54"/>
        <v>695</v>
      </c>
      <c r="AT241" s="197">
        <f t="shared" si="54"/>
        <v>708</v>
      </c>
      <c r="AU241" s="197">
        <f t="shared" si="54"/>
        <v>782</v>
      </c>
      <c r="AV241" s="197" t="str">
        <f t="shared" si="54"/>
        <v>NA</v>
      </c>
      <c r="AW241" s="197" t="str">
        <f t="shared" si="54"/>
        <v>NA</v>
      </c>
      <c r="AX241" s="197" t="str">
        <f t="shared" si="54"/>
        <v>NA</v>
      </c>
      <c r="AY241" s="197" t="str">
        <f t="shared" si="54"/>
        <v>NA</v>
      </c>
      <c r="AZ241" s="197">
        <f t="shared" si="48"/>
        <v>716</v>
      </c>
      <c r="BA241" s="197">
        <f t="shared" si="48"/>
        <v>735</v>
      </c>
    </row>
    <row r="242" spans="1:53" s="212" customFormat="1" ht="15" customHeight="1" x14ac:dyDescent="0.25">
      <c r="A242" s="54" t="s">
        <v>595</v>
      </c>
      <c r="B242" s="82" t="s">
        <v>935</v>
      </c>
      <c r="C242" s="81" t="s">
        <v>1129</v>
      </c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>
        <v>16307</v>
      </c>
      <c r="O242" s="115">
        <v>14931</v>
      </c>
      <c r="P242" s="115">
        <v>13721</v>
      </c>
      <c r="Q242" s="98">
        <f>((R242-P242)/2)+P242</f>
        <v>15001</v>
      </c>
      <c r="R242" s="115">
        <v>16281</v>
      </c>
      <c r="S242" s="115">
        <v>18337</v>
      </c>
      <c r="T242" s="193">
        <v>20502</v>
      </c>
      <c r="U242" s="194">
        <v>23370</v>
      </c>
      <c r="V242" s="195">
        <v>13806</v>
      </c>
      <c r="W242" s="195">
        <v>14342</v>
      </c>
      <c r="X242" s="195">
        <v>15921</v>
      </c>
      <c r="Y242" s="195"/>
      <c r="Z242" s="195"/>
      <c r="AA242" s="208">
        <v>19496</v>
      </c>
      <c r="AB242" s="208">
        <v>22615</v>
      </c>
      <c r="AC242" s="197" t="str">
        <f t="shared" si="53"/>
        <v>NA</v>
      </c>
      <c r="AD242" s="197" t="str">
        <f t="shared" si="53"/>
        <v>NA</v>
      </c>
      <c r="AE242" s="197" t="str">
        <f t="shared" si="53"/>
        <v>NA</v>
      </c>
      <c r="AF242" s="197" t="str">
        <f t="shared" si="53"/>
        <v>NA</v>
      </c>
      <c r="AG242" s="197" t="str">
        <f t="shared" si="53"/>
        <v>NA</v>
      </c>
      <c r="AH242" s="197" t="str">
        <f t="shared" si="53"/>
        <v>NA</v>
      </c>
      <c r="AI242" s="197" t="str">
        <f t="shared" si="53"/>
        <v>NA</v>
      </c>
      <c r="AJ242" s="197" t="str">
        <f t="shared" si="53"/>
        <v>NA</v>
      </c>
      <c r="AK242" s="197" t="str">
        <f t="shared" si="53"/>
        <v>NA</v>
      </c>
      <c r="AL242" s="197" t="str">
        <f t="shared" si="53"/>
        <v>NA</v>
      </c>
      <c r="AM242" s="197">
        <f t="shared" si="54"/>
        <v>586</v>
      </c>
      <c r="AN242" s="197">
        <f t="shared" si="54"/>
        <v>600</v>
      </c>
      <c r="AO242" s="197">
        <f t="shared" si="54"/>
        <v>644</v>
      </c>
      <c r="AP242" s="197">
        <f t="shared" si="54"/>
        <v>666</v>
      </c>
      <c r="AQ242" s="197">
        <f t="shared" si="54"/>
        <v>666</v>
      </c>
      <c r="AR242" s="197">
        <f t="shared" si="54"/>
        <v>673</v>
      </c>
      <c r="AS242" s="197">
        <f t="shared" si="54"/>
        <v>686</v>
      </c>
      <c r="AT242" s="197">
        <f t="shared" si="54"/>
        <v>693</v>
      </c>
      <c r="AU242" s="197">
        <f t="shared" si="54"/>
        <v>825</v>
      </c>
      <c r="AV242" s="197">
        <f t="shared" si="54"/>
        <v>716</v>
      </c>
      <c r="AW242" s="197">
        <f t="shared" si="54"/>
        <v>719</v>
      </c>
      <c r="AX242" s="197" t="str">
        <f t="shared" si="54"/>
        <v>NA</v>
      </c>
      <c r="AY242" s="197" t="str">
        <f t="shared" si="54"/>
        <v>NA</v>
      </c>
      <c r="AZ242" s="197">
        <f t="shared" si="48"/>
        <v>743</v>
      </c>
      <c r="BA242" s="197">
        <f t="shared" si="48"/>
        <v>749</v>
      </c>
    </row>
    <row r="243" spans="1:53" s="212" customFormat="1" ht="15" customHeight="1" x14ac:dyDescent="0.25">
      <c r="A243" s="54" t="s">
        <v>185</v>
      </c>
      <c r="B243" s="82" t="s">
        <v>946</v>
      </c>
      <c r="C243" s="81" t="s">
        <v>1129</v>
      </c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93"/>
      <c r="U243" s="194"/>
      <c r="V243" s="195">
        <v>18409</v>
      </c>
      <c r="W243" s="195">
        <v>14097</v>
      </c>
      <c r="X243" s="195">
        <v>15384</v>
      </c>
      <c r="Y243" s="195"/>
      <c r="Z243" s="195"/>
      <c r="AA243" s="208">
        <v>18566</v>
      </c>
      <c r="AB243" s="208">
        <v>21259</v>
      </c>
      <c r="AC243" s="197" t="str">
        <f t="shared" si="53"/>
        <v>NA</v>
      </c>
      <c r="AD243" s="197" t="str">
        <f t="shared" si="53"/>
        <v>NA</v>
      </c>
      <c r="AE243" s="197" t="str">
        <f t="shared" si="53"/>
        <v>NA</v>
      </c>
      <c r="AF243" s="197" t="str">
        <f t="shared" si="53"/>
        <v>NA</v>
      </c>
      <c r="AG243" s="197" t="str">
        <f t="shared" si="53"/>
        <v>NA</v>
      </c>
      <c r="AH243" s="197" t="str">
        <f t="shared" si="53"/>
        <v>NA</v>
      </c>
      <c r="AI243" s="197" t="str">
        <f t="shared" si="53"/>
        <v>NA</v>
      </c>
      <c r="AJ243" s="197" t="str">
        <f t="shared" si="53"/>
        <v>NA</v>
      </c>
      <c r="AK243" s="197" t="str">
        <f t="shared" si="53"/>
        <v>NA</v>
      </c>
      <c r="AL243" s="197" t="str">
        <f t="shared" si="53"/>
        <v>NA</v>
      </c>
      <c r="AM243" s="197" t="str">
        <f t="shared" si="54"/>
        <v>NA</v>
      </c>
      <c r="AN243" s="197" t="str">
        <f t="shared" si="54"/>
        <v>NA</v>
      </c>
      <c r="AO243" s="197" t="str">
        <f t="shared" si="54"/>
        <v>NA</v>
      </c>
      <c r="AP243" s="197" t="str">
        <f t="shared" si="54"/>
        <v>NA</v>
      </c>
      <c r="AQ243" s="197" t="str">
        <f t="shared" si="54"/>
        <v>NA</v>
      </c>
      <c r="AR243" s="197" t="str">
        <f t="shared" si="54"/>
        <v>NA</v>
      </c>
      <c r="AS243" s="197" t="str">
        <f t="shared" si="54"/>
        <v>NA</v>
      </c>
      <c r="AT243" s="197" t="str">
        <f t="shared" si="54"/>
        <v>NA</v>
      </c>
      <c r="AU243" s="197">
        <f t="shared" si="54"/>
        <v>779</v>
      </c>
      <c r="AV243" s="197">
        <f t="shared" si="54"/>
        <v>718</v>
      </c>
      <c r="AW243" s="197">
        <f t="shared" si="54"/>
        <v>725</v>
      </c>
      <c r="AX243" s="197" t="str">
        <f t="shared" si="54"/>
        <v>NA</v>
      </c>
      <c r="AY243" s="197" t="str">
        <f t="shared" si="54"/>
        <v>NA</v>
      </c>
      <c r="AZ243" s="197">
        <f t="shared" si="48"/>
        <v>755</v>
      </c>
      <c r="BA243" s="197">
        <f t="shared" si="48"/>
        <v>753</v>
      </c>
    </row>
    <row r="244" spans="1:53" s="212" customFormat="1" ht="15" customHeight="1" x14ac:dyDescent="0.25">
      <c r="A244" s="54" t="s">
        <v>611</v>
      </c>
      <c r="B244" s="82" t="s">
        <v>946</v>
      </c>
      <c r="C244" s="81" t="s">
        <v>1129</v>
      </c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93">
        <v>13779</v>
      </c>
      <c r="U244" s="194">
        <v>15960</v>
      </c>
      <c r="V244" s="195">
        <v>15720</v>
      </c>
      <c r="W244" s="195">
        <v>11913</v>
      </c>
      <c r="X244" s="195">
        <v>12954</v>
      </c>
      <c r="Y244" s="195"/>
      <c r="Z244" s="195"/>
      <c r="AA244" s="208">
        <v>17203</v>
      </c>
      <c r="AB244" s="208">
        <v>19820</v>
      </c>
      <c r="AC244" s="197" t="str">
        <f t="shared" si="53"/>
        <v>NA</v>
      </c>
      <c r="AD244" s="197" t="str">
        <f t="shared" si="53"/>
        <v>NA</v>
      </c>
      <c r="AE244" s="197" t="str">
        <f t="shared" si="53"/>
        <v>NA</v>
      </c>
      <c r="AF244" s="197" t="str">
        <f t="shared" si="53"/>
        <v>NA</v>
      </c>
      <c r="AG244" s="197" t="str">
        <f t="shared" si="53"/>
        <v>NA</v>
      </c>
      <c r="AH244" s="197" t="str">
        <f t="shared" si="53"/>
        <v>NA</v>
      </c>
      <c r="AI244" s="197" t="str">
        <f t="shared" si="53"/>
        <v>NA</v>
      </c>
      <c r="AJ244" s="197" t="str">
        <f t="shared" si="53"/>
        <v>NA</v>
      </c>
      <c r="AK244" s="197" t="str">
        <f t="shared" si="53"/>
        <v>NA</v>
      </c>
      <c r="AL244" s="197" t="str">
        <f t="shared" si="53"/>
        <v>NA</v>
      </c>
      <c r="AM244" s="197" t="str">
        <f t="shared" si="54"/>
        <v>NA</v>
      </c>
      <c r="AN244" s="197" t="str">
        <f t="shared" si="54"/>
        <v>NA</v>
      </c>
      <c r="AO244" s="197" t="str">
        <f t="shared" si="54"/>
        <v>NA</v>
      </c>
      <c r="AP244" s="197" t="str">
        <f t="shared" si="54"/>
        <v>NA</v>
      </c>
      <c r="AQ244" s="197" t="str">
        <f t="shared" si="54"/>
        <v>NA</v>
      </c>
      <c r="AR244" s="197" t="str">
        <f t="shared" si="54"/>
        <v>NA</v>
      </c>
      <c r="AS244" s="197">
        <f t="shared" si="54"/>
        <v>740</v>
      </c>
      <c r="AT244" s="197">
        <f t="shared" si="54"/>
        <v>753</v>
      </c>
      <c r="AU244" s="197">
        <f t="shared" si="54"/>
        <v>807</v>
      </c>
      <c r="AV244" s="197">
        <f t="shared" si="54"/>
        <v>738</v>
      </c>
      <c r="AW244" s="197">
        <f t="shared" si="54"/>
        <v>746</v>
      </c>
      <c r="AX244" s="197" t="str">
        <f t="shared" si="54"/>
        <v>NA</v>
      </c>
      <c r="AY244" s="197" t="str">
        <f t="shared" si="54"/>
        <v>NA</v>
      </c>
      <c r="AZ244" s="197">
        <f t="shared" si="48"/>
        <v>763</v>
      </c>
      <c r="BA244" s="197">
        <f t="shared" si="48"/>
        <v>761</v>
      </c>
    </row>
    <row r="245" spans="1:53" s="212" customFormat="1" ht="15" customHeight="1" x14ac:dyDescent="0.25">
      <c r="A245" s="210" t="s">
        <v>2194</v>
      </c>
      <c r="B245" s="210" t="s">
        <v>922</v>
      </c>
      <c r="C245" s="210" t="s">
        <v>1129</v>
      </c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93"/>
      <c r="U245" s="193"/>
      <c r="V245" s="198"/>
      <c r="W245" s="198"/>
      <c r="X245" s="198"/>
      <c r="Y245" s="198"/>
      <c r="Z245" s="198"/>
      <c r="AA245" s="208">
        <v>17308</v>
      </c>
      <c r="AB245" s="208">
        <v>19468</v>
      </c>
      <c r="AC245" s="200"/>
      <c r="AD245" s="200"/>
      <c r="AE245" s="200"/>
      <c r="AF245" s="200"/>
      <c r="AG245" s="200"/>
      <c r="AH245" s="200"/>
      <c r="AI245" s="200"/>
      <c r="AJ245" s="200"/>
      <c r="AK245" s="200"/>
      <c r="AL245" s="200"/>
      <c r="AM245" s="200"/>
      <c r="AN245" s="200"/>
      <c r="AO245" s="200"/>
      <c r="AP245" s="200"/>
      <c r="AQ245" s="200"/>
      <c r="AR245" s="200"/>
      <c r="AS245" s="200"/>
      <c r="AT245" s="200"/>
      <c r="AU245" s="200"/>
      <c r="AV245" s="200"/>
      <c r="AW245" s="200"/>
      <c r="AX245" s="200"/>
      <c r="AY245" s="200"/>
      <c r="AZ245" s="197">
        <f t="shared" si="48"/>
        <v>762</v>
      </c>
      <c r="BA245" s="197">
        <f t="shared" si="48"/>
        <v>768</v>
      </c>
    </row>
    <row r="246" spans="1:53" s="212" customFormat="1" ht="15" customHeight="1" x14ac:dyDescent="0.25">
      <c r="A246" s="54" t="s">
        <v>1102</v>
      </c>
      <c r="B246" s="82" t="s">
        <v>918</v>
      </c>
      <c r="C246" s="81" t="s">
        <v>1129</v>
      </c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>
        <v>5890</v>
      </c>
      <c r="S246" s="115">
        <v>6361</v>
      </c>
      <c r="T246" s="193">
        <v>10015</v>
      </c>
      <c r="U246" s="194">
        <v>11000</v>
      </c>
      <c r="V246" s="195">
        <v>12497</v>
      </c>
      <c r="W246" s="195">
        <v>12112</v>
      </c>
      <c r="X246" s="195">
        <v>13556</v>
      </c>
      <c r="Y246" s="195"/>
      <c r="Z246" s="195"/>
      <c r="AA246" s="208">
        <v>17874</v>
      </c>
      <c r="AB246" s="208">
        <v>19245</v>
      </c>
      <c r="AC246" s="197" t="str">
        <f t="shared" ref="AC246:AR248" si="55">IF(D246&gt;0,RANK(D246,D$22:D$1170),"NA")</f>
        <v>NA</v>
      </c>
      <c r="AD246" s="197" t="str">
        <f t="shared" si="55"/>
        <v>NA</v>
      </c>
      <c r="AE246" s="197" t="str">
        <f t="shared" si="55"/>
        <v>NA</v>
      </c>
      <c r="AF246" s="197" t="str">
        <f t="shared" si="55"/>
        <v>NA</v>
      </c>
      <c r="AG246" s="197" t="str">
        <f t="shared" si="55"/>
        <v>NA</v>
      </c>
      <c r="AH246" s="197" t="str">
        <f t="shared" si="55"/>
        <v>NA</v>
      </c>
      <c r="AI246" s="197" t="str">
        <f t="shared" si="55"/>
        <v>NA</v>
      </c>
      <c r="AJ246" s="197" t="str">
        <f t="shared" si="55"/>
        <v>NA</v>
      </c>
      <c r="AK246" s="197" t="str">
        <f t="shared" si="55"/>
        <v>NA</v>
      </c>
      <c r="AL246" s="197" t="str">
        <f t="shared" si="55"/>
        <v>NA</v>
      </c>
      <c r="AM246" s="197" t="str">
        <f t="shared" si="55"/>
        <v>NA</v>
      </c>
      <c r="AN246" s="197" t="str">
        <f t="shared" si="55"/>
        <v>NA</v>
      </c>
      <c r="AO246" s="197" t="str">
        <f t="shared" si="55"/>
        <v>NA</v>
      </c>
      <c r="AP246" s="197" t="str">
        <f t="shared" si="55"/>
        <v>NA</v>
      </c>
      <c r="AQ246" s="197">
        <f t="shared" si="55"/>
        <v>731</v>
      </c>
      <c r="AR246" s="197">
        <f t="shared" si="55"/>
        <v>741</v>
      </c>
      <c r="AS246" s="197">
        <f t="shared" ref="AM246:AY248" si="56">IF(T246&gt;0,RANK(T246,T$22:T$1170),"NA")</f>
        <v>769</v>
      </c>
      <c r="AT246" s="197">
        <f t="shared" si="56"/>
        <v>779</v>
      </c>
      <c r="AU246" s="197">
        <f t="shared" si="56"/>
        <v>837</v>
      </c>
      <c r="AV246" s="197">
        <f t="shared" si="56"/>
        <v>737</v>
      </c>
      <c r="AW246" s="197">
        <f t="shared" si="56"/>
        <v>741</v>
      </c>
      <c r="AX246" s="197" t="str">
        <f t="shared" si="56"/>
        <v>NA</v>
      </c>
      <c r="AY246" s="197" t="str">
        <f t="shared" si="56"/>
        <v>NA</v>
      </c>
      <c r="AZ246" s="197">
        <f t="shared" si="48"/>
        <v>760</v>
      </c>
      <c r="BA246" s="197">
        <f t="shared" si="48"/>
        <v>770</v>
      </c>
    </row>
    <row r="247" spans="1:53" s="212" customFormat="1" ht="15" customHeight="1" x14ac:dyDescent="0.25">
      <c r="A247" s="54" t="s">
        <v>537</v>
      </c>
      <c r="B247" s="82" t="s">
        <v>947</v>
      </c>
      <c r="C247" s="81" t="s">
        <v>1129</v>
      </c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93">
        <v>13573</v>
      </c>
      <c r="U247" s="194">
        <v>16360</v>
      </c>
      <c r="V247" s="195">
        <v>17157</v>
      </c>
      <c r="W247" s="195"/>
      <c r="X247" s="195"/>
      <c r="Y247" s="195"/>
      <c r="Z247" s="195"/>
      <c r="AA247" s="207">
        <v>15195</v>
      </c>
      <c r="AB247" s="207">
        <v>17821</v>
      </c>
      <c r="AC247" s="197" t="str">
        <f t="shared" si="55"/>
        <v>NA</v>
      </c>
      <c r="AD247" s="197" t="str">
        <f t="shared" si="55"/>
        <v>NA</v>
      </c>
      <c r="AE247" s="197" t="str">
        <f t="shared" si="55"/>
        <v>NA</v>
      </c>
      <c r="AF247" s="197" t="str">
        <f t="shared" si="55"/>
        <v>NA</v>
      </c>
      <c r="AG247" s="197" t="str">
        <f t="shared" si="55"/>
        <v>NA</v>
      </c>
      <c r="AH247" s="197" t="str">
        <f t="shared" si="55"/>
        <v>NA</v>
      </c>
      <c r="AI247" s="197" t="str">
        <f t="shared" si="55"/>
        <v>NA</v>
      </c>
      <c r="AJ247" s="197" t="str">
        <f t="shared" si="55"/>
        <v>NA</v>
      </c>
      <c r="AK247" s="197" t="str">
        <f t="shared" si="55"/>
        <v>NA</v>
      </c>
      <c r="AL247" s="197" t="str">
        <f t="shared" si="55"/>
        <v>NA</v>
      </c>
      <c r="AM247" s="197" t="str">
        <f t="shared" si="56"/>
        <v>NA</v>
      </c>
      <c r="AN247" s="197" t="str">
        <f t="shared" si="56"/>
        <v>NA</v>
      </c>
      <c r="AO247" s="197" t="str">
        <f t="shared" si="56"/>
        <v>NA</v>
      </c>
      <c r="AP247" s="197" t="str">
        <f t="shared" si="56"/>
        <v>NA</v>
      </c>
      <c r="AQ247" s="197" t="str">
        <f t="shared" si="56"/>
        <v>NA</v>
      </c>
      <c r="AR247" s="197" t="str">
        <f t="shared" si="56"/>
        <v>NA</v>
      </c>
      <c r="AS247" s="197">
        <f t="shared" si="56"/>
        <v>743</v>
      </c>
      <c r="AT247" s="197">
        <f t="shared" si="56"/>
        <v>748</v>
      </c>
      <c r="AU247" s="197">
        <f t="shared" si="56"/>
        <v>797</v>
      </c>
      <c r="AV247" s="197" t="str">
        <f t="shared" si="56"/>
        <v>NA</v>
      </c>
      <c r="AW247" s="197" t="str">
        <f t="shared" si="56"/>
        <v>NA</v>
      </c>
      <c r="AX247" s="197" t="str">
        <f t="shared" si="56"/>
        <v>NA</v>
      </c>
      <c r="AY247" s="197" t="str">
        <f t="shared" si="56"/>
        <v>NA</v>
      </c>
      <c r="AZ247" s="197">
        <f t="shared" si="48"/>
        <v>774</v>
      </c>
      <c r="BA247" s="197">
        <f t="shared" si="48"/>
        <v>775</v>
      </c>
    </row>
    <row r="248" spans="1:53" s="212" customFormat="1" ht="15" customHeight="1" x14ac:dyDescent="0.25">
      <c r="A248" s="54" t="s">
        <v>144</v>
      </c>
      <c r="B248" s="82" t="s">
        <v>910</v>
      </c>
      <c r="C248" s="81" t="s">
        <v>1129</v>
      </c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93"/>
      <c r="U248" s="194"/>
      <c r="V248" s="195">
        <v>6653</v>
      </c>
      <c r="W248" s="195">
        <v>5041</v>
      </c>
      <c r="X248" s="195">
        <v>6677</v>
      </c>
      <c r="Y248" s="195"/>
      <c r="Z248" s="195"/>
      <c r="AA248" s="208">
        <v>13909</v>
      </c>
      <c r="AB248" s="208">
        <v>16738</v>
      </c>
      <c r="AC248" s="197" t="str">
        <f t="shared" si="55"/>
        <v>NA</v>
      </c>
      <c r="AD248" s="197" t="str">
        <f t="shared" si="55"/>
        <v>NA</v>
      </c>
      <c r="AE248" s="197" t="str">
        <f t="shared" si="55"/>
        <v>NA</v>
      </c>
      <c r="AF248" s="197" t="str">
        <f t="shared" si="55"/>
        <v>NA</v>
      </c>
      <c r="AG248" s="197" t="str">
        <f t="shared" si="55"/>
        <v>NA</v>
      </c>
      <c r="AH248" s="197" t="str">
        <f t="shared" si="55"/>
        <v>NA</v>
      </c>
      <c r="AI248" s="197" t="str">
        <f t="shared" si="55"/>
        <v>NA</v>
      </c>
      <c r="AJ248" s="197" t="str">
        <f t="shared" si="55"/>
        <v>NA</v>
      </c>
      <c r="AK248" s="197" t="str">
        <f t="shared" si="55"/>
        <v>NA</v>
      </c>
      <c r="AL248" s="197" t="str">
        <f t="shared" si="55"/>
        <v>NA</v>
      </c>
      <c r="AM248" s="197" t="str">
        <f t="shared" si="56"/>
        <v>NA</v>
      </c>
      <c r="AN248" s="197" t="str">
        <f t="shared" si="56"/>
        <v>NA</v>
      </c>
      <c r="AO248" s="197" t="str">
        <f t="shared" si="56"/>
        <v>NA</v>
      </c>
      <c r="AP248" s="197" t="str">
        <f t="shared" si="56"/>
        <v>NA</v>
      </c>
      <c r="AQ248" s="197" t="str">
        <f t="shared" si="56"/>
        <v>NA</v>
      </c>
      <c r="AR248" s="197" t="str">
        <f t="shared" si="56"/>
        <v>NA</v>
      </c>
      <c r="AS248" s="197" t="str">
        <f t="shared" si="56"/>
        <v>NA</v>
      </c>
      <c r="AT248" s="197" t="str">
        <f t="shared" si="56"/>
        <v>NA</v>
      </c>
      <c r="AU248" s="197">
        <f t="shared" si="56"/>
        <v>885</v>
      </c>
      <c r="AV248" s="197">
        <f t="shared" si="56"/>
        <v>795</v>
      </c>
      <c r="AW248" s="197">
        <f t="shared" si="56"/>
        <v>792</v>
      </c>
      <c r="AX248" s="197" t="str">
        <f t="shared" si="56"/>
        <v>NA</v>
      </c>
      <c r="AY248" s="197" t="str">
        <f t="shared" si="56"/>
        <v>NA</v>
      </c>
      <c r="AZ248" s="197">
        <f t="shared" si="48"/>
        <v>783</v>
      </c>
      <c r="BA248" s="197">
        <f t="shared" si="48"/>
        <v>780</v>
      </c>
    </row>
    <row r="249" spans="1:53" s="212" customFormat="1" ht="15" customHeight="1" x14ac:dyDescent="0.25">
      <c r="A249" s="210" t="s">
        <v>2193</v>
      </c>
      <c r="B249" s="210" t="s">
        <v>934</v>
      </c>
      <c r="C249" s="210" t="s">
        <v>1129</v>
      </c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93"/>
      <c r="U249" s="193"/>
      <c r="V249" s="198"/>
      <c r="W249" s="198"/>
      <c r="X249" s="198"/>
      <c r="Y249" s="198"/>
      <c r="Z249" s="198"/>
      <c r="AA249" s="208">
        <v>12931</v>
      </c>
      <c r="AB249" s="208">
        <v>15276</v>
      </c>
      <c r="AC249" s="200"/>
      <c r="AD249" s="200"/>
      <c r="AE249" s="200"/>
      <c r="AF249" s="200"/>
      <c r="AG249" s="200"/>
      <c r="AH249" s="200"/>
      <c r="AI249" s="200"/>
      <c r="AJ249" s="200"/>
      <c r="AK249" s="200"/>
      <c r="AL249" s="200"/>
      <c r="AM249" s="200"/>
      <c r="AN249" s="200"/>
      <c r="AO249" s="200"/>
      <c r="AP249" s="200"/>
      <c r="AQ249" s="200"/>
      <c r="AR249" s="200"/>
      <c r="AS249" s="200"/>
      <c r="AT249" s="200"/>
      <c r="AU249" s="200"/>
      <c r="AV249" s="200"/>
      <c r="AW249" s="200"/>
      <c r="AX249" s="200"/>
      <c r="AY249" s="200"/>
      <c r="AZ249" s="197">
        <f t="shared" si="48"/>
        <v>789</v>
      </c>
      <c r="BA249" s="197">
        <f t="shared" si="48"/>
        <v>786</v>
      </c>
    </row>
    <row r="250" spans="1:53" s="212" customFormat="1" ht="15" customHeight="1" x14ac:dyDescent="0.25">
      <c r="A250" s="54" t="s">
        <v>2158</v>
      </c>
      <c r="B250" s="82" t="s">
        <v>935</v>
      </c>
      <c r="C250" s="81" t="s">
        <v>1129</v>
      </c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93"/>
      <c r="U250" s="194"/>
      <c r="V250" s="195">
        <v>8030</v>
      </c>
      <c r="W250" s="195">
        <v>6620</v>
      </c>
      <c r="X250" s="195">
        <v>7292</v>
      </c>
      <c r="Y250" s="195"/>
      <c r="Z250" s="195"/>
      <c r="AA250" s="208">
        <v>11082</v>
      </c>
      <c r="AB250" s="208">
        <v>13311</v>
      </c>
      <c r="AC250" s="197" t="str">
        <f t="shared" ref="AC250:AY250" si="57">IF(D250&gt;0,RANK(D250,D$22:D$1170),"NA")</f>
        <v>NA</v>
      </c>
      <c r="AD250" s="197" t="str">
        <f t="shared" si="57"/>
        <v>NA</v>
      </c>
      <c r="AE250" s="197" t="str">
        <f t="shared" si="57"/>
        <v>NA</v>
      </c>
      <c r="AF250" s="197" t="str">
        <f t="shared" si="57"/>
        <v>NA</v>
      </c>
      <c r="AG250" s="197" t="str">
        <f t="shared" si="57"/>
        <v>NA</v>
      </c>
      <c r="AH250" s="197" t="str">
        <f t="shared" si="57"/>
        <v>NA</v>
      </c>
      <c r="AI250" s="197" t="str">
        <f t="shared" si="57"/>
        <v>NA</v>
      </c>
      <c r="AJ250" s="197" t="str">
        <f t="shared" si="57"/>
        <v>NA</v>
      </c>
      <c r="AK250" s="197" t="str">
        <f t="shared" si="57"/>
        <v>NA</v>
      </c>
      <c r="AL250" s="197" t="str">
        <f t="shared" si="57"/>
        <v>NA</v>
      </c>
      <c r="AM250" s="197" t="str">
        <f t="shared" si="57"/>
        <v>NA</v>
      </c>
      <c r="AN250" s="197" t="str">
        <f t="shared" si="57"/>
        <v>NA</v>
      </c>
      <c r="AO250" s="197" t="str">
        <f t="shared" si="57"/>
        <v>NA</v>
      </c>
      <c r="AP250" s="197" t="str">
        <f t="shared" si="57"/>
        <v>NA</v>
      </c>
      <c r="AQ250" s="197" t="str">
        <f t="shared" si="57"/>
        <v>NA</v>
      </c>
      <c r="AR250" s="197" t="str">
        <f t="shared" si="57"/>
        <v>NA</v>
      </c>
      <c r="AS250" s="197" t="str">
        <f t="shared" si="57"/>
        <v>NA</v>
      </c>
      <c r="AT250" s="197" t="str">
        <f t="shared" si="57"/>
        <v>NA</v>
      </c>
      <c r="AU250" s="197">
        <f t="shared" si="57"/>
        <v>874</v>
      </c>
      <c r="AV250" s="197">
        <f t="shared" si="57"/>
        <v>783</v>
      </c>
      <c r="AW250" s="197">
        <f t="shared" si="57"/>
        <v>789</v>
      </c>
      <c r="AX250" s="197" t="str">
        <f t="shared" si="57"/>
        <v>NA</v>
      </c>
      <c r="AY250" s="197" t="str">
        <f t="shared" si="57"/>
        <v>NA</v>
      </c>
      <c r="AZ250" s="197">
        <f t="shared" si="48"/>
        <v>800</v>
      </c>
      <c r="BA250" s="197">
        <f t="shared" si="48"/>
        <v>800</v>
      </c>
    </row>
    <row r="251" spans="1:53" s="212" customFormat="1" ht="15" customHeight="1" x14ac:dyDescent="0.25">
      <c r="A251" s="210" t="s">
        <v>2192</v>
      </c>
      <c r="B251" s="210" t="s">
        <v>920</v>
      </c>
      <c r="C251" s="210" t="s">
        <v>1129</v>
      </c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93"/>
      <c r="U251" s="193"/>
      <c r="V251" s="198"/>
      <c r="W251" s="198"/>
      <c r="X251" s="198"/>
      <c r="Y251" s="198"/>
      <c r="Z251" s="198"/>
      <c r="AA251" s="213">
        <v>10842</v>
      </c>
      <c r="AB251" s="213">
        <v>12947</v>
      </c>
      <c r="AC251" s="200"/>
      <c r="AD251" s="200"/>
      <c r="AE251" s="200"/>
      <c r="AF251" s="200"/>
      <c r="AG251" s="200"/>
      <c r="AH251" s="200"/>
      <c r="AI251" s="200"/>
      <c r="AJ251" s="200"/>
      <c r="AK251" s="200"/>
      <c r="AL251" s="200"/>
      <c r="AM251" s="200"/>
      <c r="AN251" s="200"/>
      <c r="AO251" s="200"/>
      <c r="AP251" s="200"/>
      <c r="AQ251" s="200"/>
      <c r="AR251" s="200"/>
      <c r="AS251" s="200"/>
      <c r="AT251" s="200"/>
      <c r="AU251" s="200"/>
      <c r="AV251" s="200"/>
      <c r="AW251" s="200"/>
      <c r="AX251" s="200"/>
      <c r="AY251" s="200"/>
      <c r="AZ251" s="197">
        <f t="shared" si="48"/>
        <v>803</v>
      </c>
      <c r="BA251" s="197">
        <f t="shared" si="48"/>
        <v>803</v>
      </c>
    </row>
    <row r="252" spans="1:53" s="212" customFormat="1" ht="15" customHeight="1" x14ac:dyDescent="0.25">
      <c r="A252" s="54" t="s">
        <v>154</v>
      </c>
      <c r="B252" s="82" t="s">
        <v>922</v>
      </c>
      <c r="C252" s="81" t="s">
        <v>1129</v>
      </c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93"/>
      <c r="U252" s="194"/>
      <c r="V252" s="195">
        <v>18256</v>
      </c>
      <c r="W252" s="195"/>
      <c r="X252" s="195"/>
      <c r="Y252" s="195"/>
      <c r="Z252" s="195"/>
      <c r="AA252" s="208">
        <v>15142</v>
      </c>
      <c r="AB252" s="208">
        <v>12698</v>
      </c>
      <c r="AC252" s="197" t="str">
        <f t="shared" ref="AC252:AR254" si="58">IF(D252&gt;0,RANK(D252,D$22:D$1170),"NA")</f>
        <v>NA</v>
      </c>
      <c r="AD252" s="197" t="str">
        <f t="shared" si="58"/>
        <v>NA</v>
      </c>
      <c r="AE252" s="197" t="str">
        <f t="shared" si="58"/>
        <v>NA</v>
      </c>
      <c r="AF252" s="197" t="str">
        <f t="shared" si="58"/>
        <v>NA</v>
      </c>
      <c r="AG252" s="197" t="str">
        <f t="shared" si="58"/>
        <v>NA</v>
      </c>
      <c r="AH252" s="197" t="str">
        <f t="shared" si="58"/>
        <v>NA</v>
      </c>
      <c r="AI252" s="197" t="str">
        <f t="shared" si="58"/>
        <v>NA</v>
      </c>
      <c r="AJ252" s="197" t="str">
        <f t="shared" si="58"/>
        <v>NA</v>
      </c>
      <c r="AK252" s="197" t="str">
        <f t="shared" si="58"/>
        <v>NA</v>
      </c>
      <c r="AL252" s="197" t="str">
        <f t="shared" si="58"/>
        <v>NA</v>
      </c>
      <c r="AM252" s="197" t="str">
        <f t="shared" si="58"/>
        <v>NA</v>
      </c>
      <c r="AN252" s="197" t="str">
        <f t="shared" si="58"/>
        <v>NA</v>
      </c>
      <c r="AO252" s="197" t="str">
        <f t="shared" si="58"/>
        <v>NA</v>
      </c>
      <c r="AP252" s="197" t="str">
        <f t="shared" si="58"/>
        <v>NA</v>
      </c>
      <c r="AQ252" s="197" t="str">
        <f t="shared" si="58"/>
        <v>NA</v>
      </c>
      <c r="AR252" s="197" t="str">
        <f t="shared" si="58"/>
        <v>NA</v>
      </c>
      <c r="AS252" s="197" t="str">
        <f t="shared" ref="AM252:AY254" si="59">IF(T252&gt;0,RANK(T252,T$22:T$1170),"NA")</f>
        <v>NA</v>
      </c>
      <c r="AT252" s="197" t="str">
        <f t="shared" si="59"/>
        <v>NA</v>
      </c>
      <c r="AU252" s="197">
        <f t="shared" si="59"/>
        <v>780</v>
      </c>
      <c r="AV252" s="197" t="str">
        <f t="shared" si="59"/>
        <v>NA</v>
      </c>
      <c r="AW252" s="197" t="str">
        <f t="shared" si="59"/>
        <v>NA</v>
      </c>
      <c r="AX252" s="197" t="str">
        <f t="shared" si="59"/>
        <v>NA</v>
      </c>
      <c r="AY252" s="197" t="str">
        <f t="shared" si="59"/>
        <v>NA</v>
      </c>
      <c r="AZ252" s="197">
        <f t="shared" si="48"/>
        <v>775</v>
      </c>
      <c r="BA252" s="197">
        <f t="shared" si="48"/>
        <v>804</v>
      </c>
    </row>
    <row r="253" spans="1:53" s="212" customFormat="1" ht="15" customHeight="1" x14ac:dyDescent="0.25">
      <c r="A253" s="54" t="s">
        <v>247</v>
      </c>
      <c r="B253" s="82" t="s">
        <v>937</v>
      </c>
      <c r="C253" s="81" t="s">
        <v>1129</v>
      </c>
      <c r="D253" s="115"/>
      <c r="E253" s="115"/>
      <c r="F253" s="115"/>
      <c r="G253" s="115"/>
      <c r="H253" s="115"/>
      <c r="I253" s="115">
        <v>63864</v>
      </c>
      <c r="J253" s="115">
        <v>71313</v>
      </c>
      <c r="K253" s="115">
        <v>80029</v>
      </c>
      <c r="L253" s="115">
        <v>87979</v>
      </c>
      <c r="M253" s="115">
        <v>111917</v>
      </c>
      <c r="N253" s="115">
        <v>116124</v>
      </c>
      <c r="O253" s="70">
        <f>((P253-N253)/2)+N253</f>
        <v>114010.5</v>
      </c>
      <c r="P253" s="115">
        <v>111897</v>
      </c>
      <c r="Q253" s="115">
        <v>108991</v>
      </c>
      <c r="R253" s="115">
        <v>105661</v>
      </c>
      <c r="S253" s="115">
        <v>112566</v>
      </c>
      <c r="T253" s="193">
        <v>116659</v>
      </c>
      <c r="U253" s="115">
        <v>125950</v>
      </c>
      <c r="V253" s="195">
        <v>112219</v>
      </c>
      <c r="W253" s="195">
        <v>98719</v>
      </c>
      <c r="X253" s="195">
        <v>107208</v>
      </c>
      <c r="Y253" s="195"/>
      <c r="Z253" s="195"/>
      <c r="AA253" s="208">
        <v>3337</v>
      </c>
      <c r="AB253" s="208">
        <v>10430</v>
      </c>
      <c r="AC253" s="197" t="str">
        <f t="shared" si="58"/>
        <v>NA</v>
      </c>
      <c r="AD253" s="197" t="str">
        <f t="shared" si="58"/>
        <v>NA</v>
      </c>
      <c r="AE253" s="197" t="str">
        <f t="shared" si="58"/>
        <v>NA</v>
      </c>
      <c r="AF253" s="197" t="str">
        <f t="shared" si="58"/>
        <v>NA</v>
      </c>
      <c r="AG253" s="197" t="str">
        <f t="shared" si="58"/>
        <v>NA</v>
      </c>
      <c r="AH253" s="197">
        <f t="shared" si="58"/>
        <v>252</v>
      </c>
      <c r="AI253" s="197">
        <f t="shared" si="58"/>
        <v>260</v>
      </c>
      <c r="AJ253" s="197">
        <f t="shared" si="58"/>
        <v>279</v>
      </c>
      <c r="AK253" s="197">
        <f t="shared" si="58"/>
        <v>287</v>
      </c>
      <c r="AL253" s="197">
        <f t="shared" si="58"/>
        <v>266</v>
      </c>
      <c r="AM253" s="197">
        <f t="shared" si="59"/>
        <v>285</v>
      </c>
      <c r="AN253" s="197">
        <f t="shared" si="59"/>
        <v>277</v>
      </c>
      <c r="AO253" s="197">
        <f t="shared" si="59"/>
        <v>273</v>
      </c>
      <c r="AP253" s="197">
        <f t="shared" si="59"/>
        <v>279</v>
      </c>
      <c r="AQ253" s="197">
        <f t="shared" si="59"/>
        <v>311</v>
      </c>
      <c r="AR253" s="197">
        <f t="shared" si="59"/>
        <v>316</v>
      </c>
      <c r="AS253" s="197">
        <f t="shared" si="59"/>
        <v>321</v>
      </c>
      <c r="AT253" s="197">
        <f t="shared" si="59"/>
        <v>332</v>
      </c>
      <c r="AU253" s="197">
        <f t="shared" si="59"/>
        <v>361</v>
      </c>
      <c r="AV253" s="197">
        <f t="shared" si="59"/>
        <v>323</v>
      </c>
      <c r="AW253" s="197">
        <f t="shared" si="59"/>
        <v>329</v>
      </c>
      <c r="AX253" s="197" t="str">
        <f t="shared" si="59"/>
        <v>NA</v>
      </c>
      <c r="AY253" s="197" t="str">
        <f t="shared" si="59"/>
        <v>NA</v>
      </c>
      <c r="AZ253" s="197">
        <f t="shared" si="48"/>
        <v>835</v>
      </c>
      <c r="BA253" s="197">
        <f t="shared" si="48"/>
        <v>814</v>
      </c>
    </row>
    <row r="254" spans="1:53" s="212" customFormat="1" ht="15" customHeight="1" x14ac:dyDescent="0.25">
      <c r="A254" s="54" t="s">
        <v>880</v>
      </c>
      <c r="B254" s="82" t="s">
        <v>922</v>
      </c>
      <c r="C254" s="81" t="s">
        <v>1129</v>
      </c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>
        <v>2129</v>
      </c>
      <c r="R254" s="98">
        <f>((T254-Q254)/3)+Q254</f>
        <v>2720</v>
      </c>
      <c r="S254" s="98">
        <f>((T254-Q254)/3)+R254</f>
        <v>3311</v>
      </c>
      <c r="T254" s="193">
        <v>3902</v>
      </c>
      <c r="U254" s="194">
        <v>1837</v>
      </c>
      <c r="V254" s="195">
        <v>5025</v>
      </c>
      <c r="W254" s="195"/>
      <c r="X254" s="195"/>
      <c r="Y254" s="195"/>
      <c r="Z254" s="195"/>
      <c r="AA254" s="208">
        <v>8209</v>
      </c>
      <c r="AB254" s="208">
        <v>9560</v>
      </c>
      <c r="AC254" s="197" t="str">
        <f t="shared" si="58"/>
        <v>NA</v>
      </c>
      <c r="AD254" s="197" t="str">
        <f t="shared" si="58"/>
        <v>NA</v>
      </c>
      <c r="AE254" s="197" t="str">
        <f t="shared" si="58"/>
        <v>NA</v>
      </c>
      <c r="AF254" s="197" t="str">
        <f t="shared" si="58"/>
        <v>NA</v>
      </c>
      <c r="AG254" s="197" t="str">
        <f t="shared" si="58"/>
        <v>NA</v>
      </c>
      <c r="AH254" s="197" t="str">
        <f t="shared" si="58"/>
        <v>NA</v>
      </c>
      <c r="AI254" s="197" t="str">
        <f t="shared" si="58"/>
        <v>NA</v>
      </c>
      <c r="AJ254" s="197" t="str">
        <f t="shared" si="58"/>
        <v>NA</v>
      </c>
      <c r="AK254" s="197" t="str">
        <f t="shared" si="58"/>
        <v>NA</v>
      </c>
      <c r="AL254" s="197" t="str">
        <f t="shared" si="58"/>
        <v>NA</v>
      </c>
      <c r="AM254" s="197" t="str">
        <f t="shared" si="59"/>
        <v>NA</v>
      </c>
      <c r="AN254" s="197" t="str">
        <f t="shared" si="59"/>
        <v>NA</v>
      </c>
      <c r="AO254" s="197" t="str">
        <f t="shared" si="59"/>
        <v>NA</v>
      </c>
      <c r="AP254" s="197">
        <f t="shared" si="59"/>
        <v>760</v>
      </c>
      <c r="AQ254" s="197">
        <f t="shared" si="59"/>
        <v>752</v>
      </c>
      <c r="AR254" s="197">
        <f t="shared" si="59"/>
        <v>760</v>
      </c>
      <c r="AS254" s="197">
        <f t="shared" si="59"/>
        <v>806</v>
      </c>
      <c r="AT254" s="197">
        <f t="shared" si="59"/>
        <v>823</v>
      </c>
      <c r="AU254" s="197">
        <f t="shared" si="59"/>
        <v>899</v>
      </c>
      <c r="AV254" s="197" t="str">
        <f t="shared" si="59"/>
        <v>NA</v>
      </c>
      <c r="AW254" s="197" t="str">
        <f t="shared" si="59"/>
        <v>NA</v>
      </c>
      <c r="AX254" s="197" t="str">
        <f t="shared" si="59"/>
        <v>NA</v>
      </c>
      <c r="AY254" s="197" t="str">
        <f t="shared" si="59"/>
        <v>NA</v>
      </c>
      <c r="AZ254" s="197">
        <f t="shared" si="48"/>
        <v>818</v>
      </c>
      <c r="BA254" s="197">
        <f t="shared" si="48"/>
        <v>819</v>
      </c>
    </row>
    <row r="255" spans="1:53" s="212" customFormat="1" ht="15" customHeight="1" x14ac:dyDescent="0.25">
      <c r="A255" s="210" t="s">
        <v>2209</v>
      </c>
      <c r="B255" s="210" t="s">
        <v>910</v>
      </c>
      <c r="C255" s="210" t="s">
        <v>1129</v>
      </c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93"/>
      <c r="U255" s="193"/>
      <c r="V255" s="198"/>
      <c r="W255" s="198"/>
      <c r="X255" s="198"/>
      <c r="Y255" s="198"/>
      <c r="Z255" s="198"/>
      <c r="AA255" s="210" t="s">
        <v>2174</v>
      </c>
      <c r="AB255" s="208">
        <v>9328</v>
      </c>
      <c r="AC255" s="200"/>
      <c r="AD255" s="200"/>
      <c r="AE255" s="200"/>
      <c r="AF255" s="200"/>
      <c r="AG255" s="200"/>
      <c r="AH255" s="200"/>
      <c r="AI255" s="200"/>
      <c r="AJ255" s="200"/>
      <c r="AK255" s="200"/>
      <c r="AL255" s="200"/>
      <c r="AM255" s="200"/>
      <c r="AN255" s="200"/>
      <c r="AO255" s="200"/>
      <c r="AP255" s="200"/>
      <c r="AQ255" s="200"/>
      <c r="AR255" s="200"/>
      <c r="AS255" s="200"/>
      <c r="AT255" s="200"/>
      <c r="AU255" s="200"/>
      <c r="AV255" s="200"/>
      <c r="AW255" s="200"/>
      <c r="AX255" s="200"/>
      <c r="AY255" s="200"/>
      <c r="AZ255" s="197" t="e">
        <f t="shared" si="48"/>
        <v>#VALUE!</v>
      </c>
      <c r="BA255" s="197">
        <f t="shared" si="48"/>
        <v>821</v>
      </c>
    </row>
    <row r="256" spans="1:53" s="212" customFormat="1" ht="15" customHeight="1" x14ac:dyDescent="0.25">
      <c r="A256" s="214" t="s">
        <v>2191</v>
      </c>
      <c r="B256" s="214" t="s">
        <v>935</v>
      </c>
      <c r="C256" s="214" t="s">
        <v>1129</v>
      </c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93"/>
      <c r="U256" s="193"/>
      <c r="V256" s="198"/>
      <c r="W256" s="198"/>
      <c r="X256" s="198"/>
      <c r="Y256" s="198"/>
      <c r="Z256" s="198"/>
      <c r="AA256" s="215">
        <v>9276</v>
      </c>
      <c r="AB256" s="215">
        <v>8354</v>
      </c>
      <c r="AC256" s="200"/>
      <c r="AD256" s="200"/>
      <c r="AE256" s="200"/>
      <c r="AF256" s="200"/>
      <c r="AG256" s="200"/>
      <c r="AH256" s="200"/>
      <c r="AI256" s="200"/>
      <c r="AJ256" s="200"/>
      <c r="AK256" s="200"/>
      <c r="AL256" s="200"/>
      <c r="AM256" s="200"/>
      <c r="AN256" s="200"/>
      <c r="AO256" s="200"/>
      <c r="AP256" s="200"/>
      <c r="AQ256" s="200"/>
      <c r="AR256" s="200"/>
      <c r="AS256" s="200"/>
      <c r="AT256" s="200"/>
      <c r="AU256" s="200"/>
      <c r="AV256" s="200"/>
      <c r="AW256" s="200"/>
      <c r="AX256" s="200"/>
      <c r="AY256" s="200"/>
      <c r="AZ256" s="197">
        <f t="shared" si="48"/>
        <v>812</v>
      </c>
      <c r="BA256" s="197">
        <f t="shared" si="48"/>
        <v>822</v>
      </c>
    </row>
    <row r="257" spans="1:53" s="212" customFormat="1" ht="15" customHeight="1" x14ac:dyDescent="0.25">
      <c r="A257" s="54" t="s">
        <v>444</v>
      </c>
      <c r="B257" s="82" t="s">
        <v>922</v>
      </c>
      <c r="C257" s="81" t="s">
        <v>1129</v>
      </c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>
        <v>2790</v>
      </c>
      <c r="Q257" s="115">
        <v>2800</v>
      </c>
      <c r="R257" s="115">
        <v>2766</v>
      </c>
      <c r="S257" s="115">
        <v>3082</v>
      </c>
      <c r="T257" s="193">
        <v>3313</v>
      </c>
      <c r="U257" s="194">
        <v>4801</v>
      </c>
      <c r="V257" s="195">
        <v>4892</v>
      </c>
      <c r="W257" s="195">
        <v>3968</v>
      </c>
      <c r="X257" s="195">
        <v>4573</v>
      </c>
      <c r="Y257" s="195"/>
      <c r="Z257" s="195"/>
      <c r="AA257" s="208">
        <v>6953</v>
      </c>
      <c r="AB257" s="208">
        <v>8253</v>
      </c>
      <c r="AC257" s="197" t="str">
        <f t="shared" ref="AC257:AY257" si="60">IF(D257&gt;0,RANK(D257,D$22:D$1170),"NA")</f>
        <v>NA</v>
      </c>
      <c r="AD257" s="197" t="str">
        <f t="shared" si="60"/>
        <v>NA</v>
      </c>
      <c r="AE257" s="197" t="str">
        <f t="shared" si="60"/>
        <v>NA</v>
      </c>
      <c r="AF257" s="197" t="str">
        <f t="shared" si="60"/>
        <v>NA</v>
      </c>
      <c r="AG257" s="197" t="str">
        <f t="shared" si="60"/>
        <v>NA</v>
      </c>
      <c r="AH257" s="197" t="str">
        <f t="shared" si="60"/>
        <v>NA</v>
      </c>
      <c r="AI257" s="197" t="str">
        <f t="shared" si="60"/>
        <v>NA</v>
      </c>
      <c r="AJ257" s="197" t="str">
        <f t="shared" si="60"/>
        <v>NA</v>
      </c>
      <c r="AK257" s="197" t="str">
        <f t="shared" si="60"/>
        <v>NA</v>
      </c>
      <c r="AL257" s="197" t="str">
        <f t="shared" si="60"/>
        <v>NA</v>
      </c>
      <c r="AM257" s="197" t="str">
        <f t="shared" si="60"/>
        <v>NA</v>
      </c>
      <c r="AN257" s="197" t="str">
        <f t="shared" si="60"/>
        <v>NA</v>
      </c>
      <c r="AO257" s="197">
        <f t="shared" si="60"/>
        <v>713</v>
      </c>
      <c r="AP257" s="197">
        <f t="shared" si="60"/>
        <v>757</v>
      </c>
      <c r="AQ257" s="197">
        <f t="shared" si="60"/>
        <v>751</v>
      </c>
      <c r="AR257" s="197">
        <f t="shared" si="60"/>
        <v>762</v>
      </c>
      <c r="AS257" s="197">
        <f t="shared" si="60"/>
        <v>810</v>
      </c>
      <c r="AT257" s="197">
        <f t="shared" si="60"/>
        <v>815</v>
      </c>
      <c r="AU257" s="197">
        <f t="shared" si="60"/>
        <v>903</v>
      </c>
      <c r="AV257" s="197">
        <f t="shared" si="60"/>
        <v>804</v>
      </c>
      <c r="AW257" s="197">
        <f t="shared" si="60"/>
        <v>803</v>
      </c>
      <c r="AX257" s="197" t="str">
        <f t="shared" si="60"/>
        <v>NA</v>
      </c>
      <c r="AY257" s="197" t="str">
        <f t="shared" si="60"/>
        <v>NA</v>
      </c>
      <c r="AZ257" s="197">
        <f t="shared" si="48"/>
        <v>820</v>
      </c>
      <c r="BA257" s="197">
        <f t="shared" si="48"/>
        <v>823</v>
      </c>
    </row>
    <row r="258" spans="1:53" s="212" customFormat="1" ht="15" customHeight="1" x14ac:dyDescent="0.25">
      <c r="A258" s="210" t="s">
        <v>2190</v>
      </c>
      <c r="B258" s="210" t="s">
        <v>935</v>
      </c>
      <c r="C258" s="210" t="s">
        <v>1129</v>
      </c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93"/>
      <c r="U258" s="193"/>
      <c r="V258" s="198"/>
      <c r="W258" s="198"/>
      <c r="X258" s="198"/>
      <c r="Y258" s="198"/>
      <c r="Z258" s="198"/>
      <c r="AA258" s="208">
        <v>6811</v>
      </c>
      <c r="AB258" s="208">
        <v>8149</v>
      </c>
      <c r="AC258" s="200"/>
      <c r="AD258" s="200"/>
      <c r="AE258" s="200"/>
      <c r="AF258" s="200"/>
      <c r="AG258" s="200"/>
      <c r="AH258" s="200"/>
      <c r="AI258" s="200"/>
      <c r="AJ258" s="200"/>
      <c r="AK258" s="200"/>
      <c r="AL258" s="200"/>
      <c r="AM258" s="200"/>
      <c r="AN258" s="200"/>
      <c r="AO258" s="200"/>
      <c r="AP258" s="200"/>
      <c r="AQ258" s="200"/>
      <c r="AR258" s="200"/>
      <c r="AS258" s="200"/>
      <c r="AT258" s="200"/>
      <c r="AU258" s="200"/>
      <c r="AV258" s="200"/>
      <c r="AW258" s="200"/>
      <c r="AX258" s="200"/>
      <c r="AY258" s="200"/>
      <c r="AZ258" s="197">
        <f t="shared" si="48"/>
        <v>822</v>
      </c>
      <c r="BA258" s="197">
        <f t="shared" si="48"/>
        <v>824</v>
      </c>
    </row>
    <row r="259" spans="1:53" s="212" customFormat="1" ht="15" customHeight="1" x14ac:dyDescent="0.25">
      <c r="A259" s="54" t="s">
        <v>136</v>
      </c>
      <c r="B259" s="82" t="s">
        <v>920</v>
      </c>
      <c r="C259" s="81" t="s">
        <v>1129</v>
      </c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93"/>
      <c r="U259" s="194"/>
      <c r="V259" s="195">
        <v>4575</v>
      </c>
      <c r="W259" s="195">
        <v>3603</v>
      </c>
      <c r="X259" s="195">
        <v>3740</v>
      </c>
      <c r="Y259" s="195"/>
      <c r="Z259" s="195"/>
      <c r="AA259" s="208">
        <v>6335</v>
      </c>
      <c r="AB259" s="208">
        <v>7497</v>
      </c>
      <c r="AC259" s="197" t="str">
        <f t="shared" ref="AC259:AY259" si="61">IF(D259&gt;0,RANK(D259,D$22:D$1170),"NA")</f>
        <v>NA</v>
      </c>
      <c r="AD259" s="197" t="str">
        <f t="shared" si="61"/>
        <v>NA</v>
      </c>
      <c r="AE259" s="197" t="str">
        <f t="shared" si="61"/>
        <v>NA</v>
      </c>
      <c r="AF259" s="197" t="str">
        <f t="shared" si="61"/>
        <v>NA</v>
      </c>
      <c r="AG259" s="197" t="str">
        <f t="shared" si="61"/>
        <v>NA</v>
      </c>
      <c r="AH259" s="197" t="str">
        <f t="shared" si="61"/>
        <v>NA</v>
      </c>
      <c r="AI259" s="197" t="str">
        <f t="shared" si="61"/>
        <v>NA</v>
      </c>
      <c r="AJ259" s="197" t="str">
        <f t="shared" si="61"/>
        <v>NA</v>
      </c>
      <c r="AK259" s="197" t="str">
        <f t="shared" si="61"/>
        <v>NA</v>
      </c>
      <c r="AL259" s="197" t="str">
        <f t="shared" si="61"/>
        <v>NA</v>
      </c>
      <c r="AM259" s="197" t="str">
        <f t="shared" si="61"/>
        <v>NA</v>
      </c>
      <c r="AN259" s="197" t="str">
        <f t="shared" si="61"/>
        <v>NA</v>
      </c>
      <c r="AO259" s="197" t="str">
        <f t="shared" si="61"/>
        <v>NA</v>
      </c>
      <c r="AP259" s="197" t="str">
        <f t="shared" si="61"/>
        <v>NA</v>
      </c>
      <c r="AQ259" s="197" t="str">
        <f t="shared" si="61"/>
        <v>NA</v>
      </c>
      <c r="AR259" s="197" t="str">
        <f t="shared" si="61"/>
        <v>NA</v>
      </c>
      <c r="AS259" s="197" t="str">
        <f t="shared" si="61"/>
        <v>NA</v>
      </c>
      <c r="AT259" s="197" t="str">
        <f t="shared" si="61"/>
        <v>NA</v>
      </c>
      <c r="AU259" s="197">
        <f t="shared" si="61"/>
        <v>904</v>
      </c>
      <c r="AV259" s="197">
        <f t="shared" si="61"/>
        <v>806</v>
      </c>
      <c r="AW259" s="197">
        <f t="shared" si="61"/>
        <v>806</v>
      </c>
      <c r="AX259" s="197" t="str">
        <f t="shared" si="61"/>
        <v>NA</v>
      </c>
      <c r="AY259" s="197" t="str">
        <f t="shared" si="61"/>
        <v>NA</v>
      </c>
      <c r="AZ259" s="197">
        <f t="shared" si="48"/>
        <v>823</v>
      </c>
      <c r="BA259" s="197">
        <f t="shared" si="48"/>
        <v>828</v>
      </c>
    </row>
    <row r="260" spans="1:53" s="212" customFormat="1" ht="15" customHeight="1" x14ac:dyDescent="0.25">
      <c r="A260" s="210" t="s">
        <v>2189</v>
      </c>
      <c r="B260" s="210" t="s">
        <v>920</v>
      </c>
      <c r="C260" s="210" t="s">
        <v>1129</v>
      </c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93"/>
      <c r="U260" s="193"/>
      <c r="V260" s="198"/>
      <c r="W260" s="198"/>
      <c r="X260" s="198"/>
      <c r="Y260" s="198"/>
      <c r="Z260" s="198"/>
      <c r="AA260" s="208">
        <v>5999</v>
      </c>
      <c r="AB260" s="208">
        <v>6872</v>
      </c>
      <c r="AC260" s="200"/>
      <c r="AD260" s="200"/>
      <c r="AE260" s="200"/>
      <c r="AF260" s="200"/>
      <c r="AG260" s="200"/>
      <c r="AH260" s="200"/>
      <c r="AI260" s="200"/>
      <c r="AJ260" s="200"/>
      <c r="AK260" s="200"/>
      <c r="AL260" s="200"/>
      <c r="AM260" s="200"/>
      <c r="AN260" s="200"/>
      <c r="AO260" s="200"/>
      <c r="AP260" s="200"/>
      <c r="AQ260" s="200"/>
      <c r="AR260" s="200"/>
      <c r="AS260" s="200"/>
      <c r="AT260" s="200"/>
      <c r="AU260" s="200"/>
      <c r="AV260" s="200"/>
      <c r="AW260" s="200"/>
      <c r="AX260" s="200"/>
      <c r="AY260" s="200"/>
      <c r="AZ260" s="197">
        <f t="shared" si="48"/>
        <v>825</v>
      </c>
      <c r="BA260" s="197">
        <f t="shared" si="48"/>
        <v>829</v>
      </c>
    </row>
    <row r="261" spans="1:53" s="212" customFormat="1" ht="15" customHeight="1" x14ac:dyDescent="0.25">
      <c r="A261" s="54" t="s">
        <v>439</v>
      </c>
      <c r="B261" s="82" t="s">
        <v>923</v>
      </c>
      <c r="C261" s="81" t="s">
        <v>1129</v>
      </c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>
        <v>4647</v>
      </c>
      <c r="P261" s="115">
        <v>4109</v>
      </c>
      <c r="Q261" s="115">
        <v>3144</v>
      </c>
      <c r="R261" s="115">
        <v>3714</v>
      </c>
      <c r="S261" s="115">
        <v>4065</v>
      </c>
      <c r="T261" s="193">
        <v>4429</v>
      </c>
      <c r="U261" s="194">
        <v>4890</v>
      </c>
      <c r="V261" s="195">
        <v>4901</v>
      </c>
      <c r="W261" s="195">
        <v>4059</v>
      </c>
      <c r="X261" s="195">
        <v>4564</v>
      </c>
      <c r="Y261" s="195"/>
      <c r="Z261" s="195"/>
      <c r="AA261" s="208">
        <v>5119</v>
      </c>
      <c r="AB261" s="208">
        <v>6022</v>
      </c>
      <c r="AC261" s="197" t="str">
        <f t="shared" ref="AC261:AY261" si="62">IF(D261&gt;0,RANK(D261,D$22:D$1170),"NA")</f>
        <v>NA</v>
      </c>
      <c r="AD261" s="197" t="str">
        <f t="shared" si="62"/>
        <v>NA</v>
      </c>
      <c r="AE261" s="197" t="str">
        <f t="shared" si="62"/>
        <v>NA</v>
      </c>
      <c r="AF261" s="197" t="str">
        <f t="shared" si="62"/>
        <v>NA</v>
      </c>
      <c r="AG261" s="197" t="str">
        <f t="shared" si="62"/>
        <v>NA</v>
      </c>
      <c r="AH261" s="197" t="str">
        <f t="shared" si="62"/>
        <v>NA</v>
      </c>
      <c r="AI261" s="197" t="str">
        <f t="shared" si="62"/>
        <v>NA</v>
      </c>
      <c r="AJ261" s="197" t="str">
        <f t="shared" si="62"/>
        <v>NA</v>
      </c>
      <c r="AK261" s="197" t="str">
        <f t="shared" si="62"/>
        <v>NA</v>
      </c>
      <c r="AL261" s="197" t="str">
        <f t="shared" si="62"/>
        <v>NA</v>
      </c>
      <c r="AM261" s="197" t="str">
        <f t="shared" si="62"/>
        <v>NA</v>
      </c>
      <c r="AN261" s="197">
        <f t="shared" si="62"/>
        <v>643</v>
      </c>
      <c r="AO261" s="197">
        <f t="shared" si="62"/>
        <v>709</v>
      </c>
      <c r="AP261" s="197">
        <f t="shared" si="62"/>
        <v>755</v>
      </c>
      <c r="AQ261" s="197">
        <f t="shared" si="62"/>
        <v>745</v>
      </c>
      <c r="AR261" s="197">
        <f t="shared" si="62"/>
        <v>757</v>
      </c>
      <c r="AS261" s="197">
        <f t="shared" si="62"/>
        <v>804</v>
      </c>
      <c r="AT261" s="197">
        <f t="shared" si="62"/>
        <v>813</v>
      </c>
      <c r="AU261" s="197">
        <f t="shared" si="62"/>
        <v>901</v>
      </c>
      <c r="AV261" s="197">
        <f t="shared" si="62"/>
        <v>803</v>
      </c>
      <c r="AW261" s="197">
        <f t="shared" si="62"/>
        <v>804</v>
      </c>
      <c r="AX261" s="197" t="str">
        <f t="shared" si="62"/>
        <v>NA</v>
      </c>
      <c r="AY261" s="197" t="str">
        <f t="shared" si="62"/>
        <v>NA</v>
      </c>
      <c r="AZ261" s="197">
        <f t="shared" si="48"/>
        <v>829</v>
      </c>
      <c r="BA261" s="197">
        <f t="shared" si="48"/>
        <v>832</v>
      </c>
    </row>
    <row r="262" spans="1:53" s="212" customFormat="1" ht="15" customHeight="1" x14ac:dyDescent="0.25">
      <c r="A262" s="210" t="s">
        <v>2188</v>
      </c>
      <c r="B262" s="210" t="s">
        <v>935</v>
      </c>
      <c r="C262" s="210" t="s">
        <v>1129</v>
      </c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93"/>
      <c r="U262" s="193"/>
      <c r="V262" s="198"/>
      <c r="W262" s="198"/>
      <c r="X262" s="198"/>
      <c r="Y262" s="198"/>
      <c r="Z262" s="198"/>
      <c r="AA262" s="208">
        <v>3712</v>
      </c>
      <c r="AB262" s="208">
        <v>4787</v>
      </c>
      <c r="AC262" s="200"/>
      <c r="AD262" s="200"/>
      <c r="AE262" s="200"/>
      <c r="AF262" s="200"/>
      <c r="AG262" s="200"/>
      <c r="AH262" s="200"/>
      <c r="AI262" s="200"/>
      <c r="AJ262" s="200"/>
      <c r="AK262" s="200"/>
      <c r="AL262" s="200"/>
      <c r="AM262" s="200"/>
      <c r="AN262" s="200"/>
      <c r="AO262" s="200"/>
      <c r="AP262" s="200"/>
      <c r="AQ262" s="200"/>
      <c r="AR262" s="200"/>
      <c r="AS262" s="200"/>
      <c r="AT262" s="200"/>
      <c r="AU262" s="200"/>
      <c r="AV262" s="200"/>
      <c r="AW262" s="200"/>
      <c r="AX262" s="200"/>
      <c r="AY262" s="200"/>
      <c r="AZ262" s="197">
        <f t="shared" si="48"/>
        <v>834</v>
      </c>
      <c r="BA262" s="197">
        <f t="shared" si="48"/>
        <v>837</v>
      </c>
    </row>
    <row r="263" spans="1:53" s="212" customFormat="1" ht="15" customHeight="1" x14ac:dyDescent="0.25">
      <c r="A263" s="54" t="s">
        <v>352</v>
      </c>
      <c r="B263" s="82" t="s">
        <v>946</v>
      </c>
      <c r="C263" s="81" t="s">
        <v>1129</v>
      </c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>
        <v>2545</v>
      </c>
      <c r="R263" s="115">
        <v>5057</v>
      </c>
      <c r="S263" s="115">
        <v>5245</v>
      </c>
      <c r="T263" s="193">
        <v>5437</v>
      </c>
      <c r="U263" s="194">
        <v>6004</v>
      </c>
      <c r="V263" s="195">
        <v>4961</v>
      </c>
      <c r="W263" s="195">
        <v>4170</v>
      </c>
      <c r="X263" s="195">
        <v>4717</v>
      </c>
      <c r="Y263" s="195"/>
      <c r="Z263" s="195"/>
      <c r="AA263" s="208">
        <v>4004</v>
      </c>
      <c r="AB263" s="208">
        <v>4198</v>
      </c>
      <c r="AC263" s="197" t="str">
        <f t="shared" ref="AC263:AR265" si="63">IF(D263&gt;0,RANK(D263,D$22:D$1170),"NA")</f>
        <v>NA</v>
      </c>
      <c r="AD263" s="197" t="str">
        <f t="shared" si="63"/>
        <v>NA</v>
      </c>
      <c r="AE263" s="197" t="str">
        <f t="shared" si="63"/>
        <v>NA</v>
      </c>
      <c r="AF263" s="197" t="str">
        <f t="shared" si="63"/>
        <v>NA</v>
      </c>
      <c r="AG263" s="197" t="str">
        <f t="shared" si="63"/>
        <v>NA</v>
      </c>
      <c r="AH263" s="197" t="str">
        <f t="shared" si="63"/>
        <v>NA</v>
      </c>
      <c r="AI263" s="197" t="str">
        <f t="shared" si="63"/>
        <v>NA</v>
      </c>
      <c r="AJ263" s="197" t="str">
        <f t="shared" si="63"/>
        <v>NA</v>
      </c>
      <c r="AK263" s="197" t="str">
        <f t="shared" si="63"/>
        <v>NA</v>
      </c>
      <c r="AL263" s="197" t="str">
        <f t="shared" si="63"/>
        <v>NA</v>
      </c>
      <c r="AM263" s="197" t="str">
        <f t="shared" si="63"/>
        <v>NA</v>
      </c>
      <c r="AN263" s="197" t="str">
        <f t="shared" si="63"/>
        <v>NA</v>
      </c>
      <c r="AO263" s="197" t="str">
        <f t="shared" si="63"/>
        <v>NA</v>
      </c>
      <c r="AP263" s="197">
        <f t="shared" si="63"/>
        <v>759</v>
      </c>
      <c r="AQ263" s="197">
        <f t="shared" si="63"/>
        <v>738</v>
      </c>
      <c r="AR263" s="197">
        <f t="shared" si="63"/>
        <v>749</v>
      </c>
      <c r="AS263" s="197">
        <f t="shared" ref="AM263:AY265" si="64">IF(T263&gt;0,RANK(T263,T$22:T$1170),"NA")</f>
        <v>796</v>
      </c>
      <c r="AT263" s="197">
        <f t="shared" si="64"/>
        <v>809</v>
      </c>
      <c r="AU263" s="197">
        <f t="shared" si="64"/>
        <v>900</v>
      </c>
      <c r="AV263" s="197">
        <f t="shared" si="64"/>
        <v>802</v>
      </c>
      <c r="AW263" s="197">
        <f t="shared" si="64"/>
        <v>801</v>
      </c>
      <c r="AX263" s="197" t="str">
        <f t="shared" si="64"/>
        <v>NA</v>
      </c>
      <c r="AY263" s="197" t="str">
        <f t="shared" si="64"/>
        <v>NA</v>
      </c>
      <c r="AZ263" s="197">
        <f t="shared" si="48"/>
        <v>833</v>
      </c>
      <c r="BA263" s="197">
        <f t="shared" si="48"/>
        <v>838</v>
      </c>
    </row>
    <row r="264" spans="1:53" s="212" customFormat="1" ht="15" customHeight="1" x14ac:dyDescent="0.25">
      <c r="A264" s="54" t="s">
        <v>2091</v>
      </c>
      <c r="B264" s="82" t="s">
        <v>910</v>
      </c>
      <c r="C264" s="81" t="s">
        <v>1129</v>
      </c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93"/>
      <c r="U264" s="194"/>
      <c r="V264" s="195"/>
      <c r="W264" s="195"/>
      <c r="X264" s="195">
        <v>1443</v>
      </c>
      <c r="Y264" s="195"/>
      <c r="Z264" s="195"/>
      <c r="AA264" s="208">
        <v>2410</v>
      </c>
      <c r="AB264" s="208">
        <v>2712</v>
      </c>
      <c r="AC264" s="197" t="str">
        <f t="shared" si="63"/>
        <v>NA</v>
      </c>
      <c r="AD264" s="197" t="str">
        <f t="shared" si="63"/>
        <v>NA</v>
      </c>
      <c r="AE264" s="197" t="str">
        <f t="shared" si="63"/>
        <v>NA</v>
      </c>
      <c r="AF264" s="197" t="str">
        <f t="shared" si="63"/>
        <v>NA</v>
      </c>
      <c r="AG264" s="197" t="str">
        <f t="shared" si="63"/>
        <v>NA</v>
      </c>
      <c r="AH264" s="197" t="str">
        <f t="shared" si="63"/>
        <v>NA</v>
      </c>
      <c r="AI264" s="197" t="str">
        <f t="shared" si="63"/>
        <v>NA</v>
      </c>
      <c r="AJ264" s="197" t="str">
        <f t="shared" si="63"/>
        <v>NA</v>
      </c>
      <c r="AK264" s="197" t="str">
        <f t="shared" si="63"/>
        <v>NA</v>
      </c>
      <c r="AL264" s="197" t="str">
        <f t="shared" si="63"/>
        <v>NA</v>
      </c>
      <c r="AM264" s="197" t="str">
        <f t="shared" si="64"/>
        <v>NA</v>
      </c>
      <c r="AN264" s="197" t="str">
        <f t="shared" si="64"/>
        <v>NA</v>
      </c>
      <c r="AO264" s="197" t="str">
        <f t="shared" si="64"/>
        <v>NA</v>
      </c>
      <c r="AP264" s="197" t="str">
        <f t="shared" si="64"/>
        <v>NA</v>
      </c>
      <c r="AQ264" s="197" t="str">
        <f t="shared" si="64"/>
        <v>NA</v>
      </c>
      <c r="AR264" s="197" t="str">
        <f t="shared" si="64"/>
        <v>NA</v>
      </c>
      <c r="AS264" s="197" t="str">
        <f t="shared" si="64"/>
        <v>NA</v>
      </c>
      <c r="AT264" s="197" t="str">
        <f t="shared" si="64"/>
        <v>NA</v>
      </c>
      <c r="AU264" s="197" t="str">
        <f t="shared" si="64"/>
        <v>NA</v>
      </c>
      <c r="AV264" s="197" t="str">
        <f t="shared" si="64"/>
        <v>NA</v>
      </c>
      <c r="AW264" s="197">
        <f t="shared" si="64"/>
        <v>816</v>
      </c>
      <c r="AX264" s="197" t="str">
        <f t="shared" si="64"/>
        <v>NA</v>
      </c>
      <c r="AY264" s="197" t="str">
        <f t="shared" si="64"/>
        <v>NA</v>
      </c>
      <c r="AZ264" s="197">
        <f t="shared" si="48"/>
        <v>837</v>
      </c>
      <c r="BA264" s="197">
        <f t="shared" si="48"/>
        <v>840</v>
      </c>
    </row>
    <row r="265" spans="1:53" s="212" customFormat="1" ht="15" customHeight="1" x14ac:dyDescent="0.25">
      <c r="A265" s="54" t="s">
        <v>286</v>
      </c>
      <c r="B265" s="82" t="s">
        <v>914</v>
      </c>
      <c r="C265" s="81" t="s">
        <v>1129</v>
      </c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>
        <v>159</v>
      </c>
      <c r="Q265" s="115">
        <v>321</v>
      </c>
      <c r="R265" s="115">
        <v>370</v>
      </c>
      <c r="S265" s="115">
        <v>440</v>
      </c>
      <c r="T265" s="193">
        <v>488</v>
      </c>
      <c r="U265" s="194">
        <v>22325</v>
      </c>
      <c r="V265" s="195">
        <v>596</v>
      </c>
      <c r="W265" s="195">
        <v>598</v>
      </c>
      <c r="X265" s="195">
        <v>747</v>
      </c>
      <c r="Y265" s="195"/>
      <c r="Z265" s="195"/>
      <c r="AA265" s="208">
        <v>1167</v>
      </c>
      <c r="AB265" s="208">
        <v>1399</v>
      </c>
      <c r="AC265" s="197" t="str">
        <f t="shared" si="63"/>
        <v>NA</v>
      </c>
      <c r="AD265" s="197" t="str">
        <f t="shared" si="63"/>
        <v>NA</v>
      </c>
      <c r="AE265" s="197" t="str">
        <f t="shared" si="63"/>
        <v>NA</v>
      </c>
      <c r="AF265" s="197" t="str">
        <f t="shared" si="63"/>
        <v>NA</v>
      </c>
      <c r="AG265" s="197" t="str">
        <f t="shared" si="63"/>
        <v>NA</v>
      </c>
      <c r="AH265" s="197" t="str">
        <f t="shared" si="63"/>
        <v>NA</v>
      </c>
      <c r="AI265" s="197" t="str">
        <f t="shared" si="63"/>
        <v>NA</v>
      </c>
      <c r="AJ265" s="197" t="str">
        <f t="shared" si="63"/>
        <v>NA</v>
      </c>
      <c r="AK265" s="197" t="str">
        <f t="shared" si="63"/>
        <v>NA</v>
      </c>
      <c r="AL265" s="197" t="str">
        <f t="shared" si="63"/>
        <v>NA</v>
      </c>
      <c r="AM265" s="197" t="str">
        <f t="shared" si="64"/>
        <v>NA</v>
      </c>
      <c r="AN265" s="197" t="str">
        <f t="shared" si="64"/>
        <v>NA</v>
      </c>
      <c r="AO265" s="197">
        <f t="shared" si="64"/>
        <v>721</v>
      </c>
      <c r="AP265" s="197">
        <f t="shared" si="64"/>
        <v>766</v>
      </c>
      <c r="AQ265" s="197">
        <f t="shared" si="64"/>
        <v>755</v>
      </c>
      <c r="AR265" s="197">
        <f t="shared" si="64"/>
        <v>766</v>
      </c>
      <c r="AS265" s="197">
        <f t="shared" si="64"/>
        <v>816</v>
      </c>
      <c r="AT265" s="197">
        <f t="shared" si="64"/>
        <v>701</v>
      </c>
      <c r="AU265" s="197">
        <f t="shared" si="64"/>
        <v>919</v>
      </c>
      <c r="AV265" s="197">
        <f t="shared" si="64"/>
        <v>813</v>
      </c>
      <c r="AW265" s="197">
        <f t="shared" si="64"/>
        <v>817</v>
      </c>
      <c r="AX265" s="197" t="str">
        <f t="shared" si="64"/>
        <v>NA</v>
      </c>
      <c r="AY265" s="197" t="str">
        <f t="shared" si="64"/>
        <v>NA</v>
      </c>
      <c r="AZ265" s="197">
        <f t="shared" si="48"/>
        <v>839</v>
      </c>
      <c r="BA265" s="197">
        <f t="shared" si="48"/>
        <v>842</v>
      </c>
    </row>
    <row r="266" spans="1:53" s="212" customFormat="1" ht="15" customHeight="1" x14ac:dyDescent="0.25">
      <c r="A266" s="214" t="s">
        <v>2187</v>
      </c>
      <c r="B266" s="214" t="s">
        <v>920</v>
      </c>
      <c r="C266" s="214" t="s">
        <v>1129</v>
      </c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93"/>
      <c r="U266" s="193"/>
      <c r="V266" s="198"/>
      <c r="W266" s="198"/>
      <c r="X266" s="198"/>
      <c r="Y266" s="198"/>
      <c r="Z266" s="198"/>
      <c r="AA266" s="215">
        <v>714</v>
      </c>
      <c r="AB266" s="215">
        <v>894</v>
      </c>
      <c r="AC266" s="200"/>
      <c r="AD266" s="200"/>
      <c r="AE266" s="200"/>
      <c r="AF266" s="200"/>
      <c r="AG266" s="200"/>
      <c r="AH266" s="200"/>
      <c r="AI266" s="200"/>
      <c r="AJ266" s="200"/>
      <c r="AK266" s="200"/>
      <c r="AL266" s="200"/>
      <c r="AM266" s="200"/>
      <c r="AN266" s="200"/>
      <c r="AO266" s="200"/>
      <c r="AP266" s="200"/>
      <c r="AQ266" s="200"/>
      <c r="AR266" s="200"/>
      <c r="AS266" s="200"/>
      <c r="AT266" s="200"/>
      <c r="AU266" s="200"/>
      <c r="AV266" s="200"/>
      <c r="AW266" s="200"/>
      <c r="AX266" s="200"/>
      <c r="AY266" s="200"/>
      <c r="AZ266" s="197">
        <f t="shared" si="48"/>
        <v>840</v>
      </c>
      <c r="BA266" s="197">
        <f t="shared" si="48"/>
        <v>843</v>
      </c>
    </row>
    <row r="267" spans="1:53" s="212" customFormat="1" ht="15" customHeight="1" x14ac:dyDescent="0.2">
      <c r="A267" s="54" t="s">
        <v>34</v>
      </c>
      <c r="B267" s="82" t="s">
        <v>920</v>
      </c>
      <c r="C267" s="81" t="s">
        <v>1129</v>
      </c>
      <c r="D267" s="115"/>
      <c r="E267" s="115"/>
      <c r="F267" s="115"/>
      <c r="G267" s="115"/>
      <c r="H267" s="115">
        <v>161177</v>
      </c>
      <c r="I267" s="115">
        <v>157897</v>
      </c>
      <c r="J267" s="115">
        <v>199334</v>
      </c>
      <c r="K267" s="115">
        <v>286219</v>
      </c>
      <c r="L267" s="115">
        <v>303979</v>
      </c>
      <c r="M267" s="115">
        <v>325400</v>
      </c>
      <c r="N267" s="115">
        <v>366167</v>
      </c>
      <c r="O267" s="115">
        <v>311829</v>
      </c>
      <c r="P267" s="115">
        <v>266341</v>
      </c>
      <c r="Q267" s="115">
        <v>243771</v>
      </c>
      <c r="R267" s="115">
        <v>252153</v>
      </c>
      <c r="S267" s="115">
        <v>242576</v>
      </c>
      <c r="T267" s="193">
        <v>257987</v>
      </c>
      <c r="U267" s="194">
        <v>277633</v>
      </c>
      <c r="V267" s="195">
        <v>273890</v>
      </c>
      <c r="W267" s="195">
        <v>186608</v>
      </c>
      <c r="X267" s="195">
        <v>179550</v>
      </c>
      <c r="Y267" s="195"/>
      <c r="Z267" s="195"/>
      <c r="AA267" s="195"/>
      <c r="AB267" s="195"/>
      <c r="AC267" s="197" t="str">
        <f t="shared" ref="AC267:AR282" si="65">IF(D267&gt;0,RANK(D267,D$22:D$1170),"NA")</f>
        <v>NA</v>
      </c>
      <c r="AD267" s="197" t="str">
        <f t="shared" si="65"/>
        <v>NA</v>
      </c>
      <c r="AE267" s="197" t="str">
        <f t="shared" si="65"/>
        <v>NA</v>
      </c>
      <c r="AF267" s="197" t="str">
        <f t="shared" si="65"/>
        <v>NA</v>
      </c>
      <c r="AG267" s="197">
        <f t="shared" si="65"/>
        <v>109</v>
      </c>
      <c r="AH267" s="197">
        <f t="shared" si="65"/>
        <v>128</v>
      </c>
      <c r="AI267" s="197">
        <f t="shared" si="65"/>
        <v>124</v>
      </c>
      <c r="AJ267" s="197">
        <f t="shared" si="65"/>
        <v>105</v>
      </c>
      <c r="AK267" s="197">
        <f t="shared" si="65"/>
        <v>119</v>
      </c>
      <c r="AL267" s="197">
        <f t="shared" si="65"/>
        <v>123</v>
      </c>
      <c r="AM267" s="197">
        <f t="shared" si="65"/>
        <v>123</v>
      </c>
      <c r="AN267" s="197">
        <f t="shared" si="65"/>
        <v>134</v>
      </c>
      <c r="AO267" s="197">
        <f t="shared" si="65"/>
        <v>143</v>
      </c>
      <c r="AP267" s="197">
        <f t="shared" si="65"/>
        <v>154</v>
      </c>
      <c r="AQ267" s="197">
        <f t="shared" si="65"/>
        <v>173</v>
      </c>
      <c r="AR267" s="197">
        <f t="shared" si="65"/>
        <v>190</v>
      </c>
      <c r="AS267" s="197">
        <f t="shared" ref="AS267:AY298" si="66">IF(T267&gt;0,RANK(T267,T$22:T$1170),"NA")</f>
        <v>202</v>
      </c>
      <c r="AT267" s="197">
        <f t="shared" si="66"/>
        <v>207</v>
      </c>
      <c r="AU267" s="197">
        <f t="shared" si="66"/>
        <v>209</v>
      </c>
      <c r="AV267" s="197">
        <f t="shared" si="66"/>
        <v>223</v>
      </c>
      <c r="AW267" s="197">
        <f t="shared" si="66"/>
        <v>242</v>
      </c>
      <c r="AX267" s="197" t="str">
        <f t="shared" si="66"/>
        <v>NA</v>
      </c>
      <c r="AY267" s="197" t="str">
        <f t="shared" si="66"/>
        <v>NA</v>
      </c>
      <c r="AZ267" s="197" t="str">
        <f t="shared" si="48"/>
        <v>NA</v>
      </c>
      <c r="BA267" s="197" t="str">
        <f t="shared" si="48"/>
        <v>NA</v>
      </c>
    </row>
    <row r="268" spans="1:53" s="212" customFormat="1" ht="15" customHeight="1" x14ac:dyDescent="0.2">
      <c r="A268" s="54" t="s">
        <v>2112</v>
      </c>
      <c r="B268" s="82" t="s">
        <v>939</v>
      </c>
      <c r="C268" s="81" t="s">
        <v>1129</v>
      </c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93"/>
      <c r="U268" s="194"/>
      <c r="V268" s="195"/>
      <c r="W268" s="195">
        <v>72602</v>
      </c>
      <c r="X268" s="195">
        <v>86117</v>
      </c>
      <c r="Y268" s="195"/>
      <c r="Z268" s="195"/>
      <c r="AA268" s="195"/>
      <c r="AB268" s="195"/>
      <c r="AC268" s="197" t="str">
        <f t="shared" si="65"/>
        <v>NA</v>
      </c>
      <c r="AD268" s="197" t="str">
        <f t="shared" si="65"/>
        <v>NA</v>
      </c>
      <c r="AE268" s="197" t="str">
        <f t="shared" si="65"/>
        <v>NA</v>
      </c>
      <c r="AF268" s="197" t="str">
        <f t="shared" si="65"/>
        <v>NA</v>
      </c>
      <c r="AG268" s="197" t="str">
        <f t="shared" si="65"/>
        <v>NA</v>
      </c>
      <c r="AH268" s="197" t="str">
        <f t="shared" si="65"/>
        <v>NA</v>
      </c>
      <c r="AI268" s="197" t="str">
        <f t="shared" si="65"/>
        <v>NA</v>
      </c>
      <c r="AJ268" s="197" t="str">
        <f t="shared" si="65"/>
        <v>NA</v>
      </c>
      <c r="AK268" s="197" t="str">
        <f t="shared" si="65"/>
        <v>NA</v>
      </c>
      <c r="AL268" s="197" t="str">
        <f t="shared" si="65"/>
        <v>NA</v>
      </c>
      <c r="AM268" s="197" t="str">
        <f t="shared" si="65"/>
        <v>NA</v>
      </c>
      <c r="AN268" s="197" t="str">
        <f t="shared" si="65"/>
        <v>NA</v>
      </c>
      <c r="AO268" s="197" t="str">
        <f t="shared" si="65"/>
        <v>NA</v>
      </c>
      <c r="AP268" s="197" t="str">
        <f t="shared" si="65"/>
        <v>NA</v>
      </c>
      <c r="AQ268" s="197" t="str">
        <f t="shared" si="65"/>
        <v>NA</v>
      </c>
      <c r="AR268" s="197" t="str">
        <f t="shared" si="65"/>
        <v>NA</v>
      </c>
      <c r="AS268" s="197" t="str">
        <f t="shared" si="66"/>
        <v>NA</v>
      </c>
      <c r="AT268" s="197" t="str">
        <f t="shared" si="66"/>
        <v>NA</v>
      </c>
      <c r="AU268" s="197" t="str">
        <f t="shared" si="66"/>
        <v>NA</v>
      </c>
      <c r="AV268" s="197">
        <f t="shared" si="66"/>
        <v>384</v>
      </c>
      <c r="AW268" s="197">
        <f t="shared" si="66"/>
        <v>376</v>
      </c>
      <c r="AX268" s="197" t="str">
        <f t="shared" si="66"/>
        <v>NA</v>
      </c>
      <c r="AY268" s="197" t="str">
        <f t="shared" si="66"/>
        <v>NA</v>
      </c>
      <c r="AZ268" s="197" t="str">
        <f t="shared" si="48"/>
        <v>NA</v>
      </c>
      <c r="BA268" s="197" t="str">
        <f t="shared" si="48"/>
        <v>NA</v>
      </c>
    </row>
    <row r="269" spans="1:53" s="212" customFormat="1" ht="15" customHeight="1" x14ac:dyDescent="0.2">
      <c r="A269" s="54" t="s">
        <v>277</v>
      </c>
      <c r="B269" s="82" t="s">
        <v>920</v>
      </c>
      <c r="C269" s="81" t="s">
        <v>1129</v>
      </c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>
        <v>55041</v>
      </c>
      <c r="Q269" s="115">
        <v>59001</v>
      </c>
      <c r="R269" s="115">
        <v>67655</v>
      </c>
      <c r="S269" s="115">
        <v>72400</v>
      </c>
      <c r="T269" s="193">
        <v>79007</v>
      </c>
      <c r="U269" s="70">
        <f>((V269-T269)/2)+T269</f>
        <v>81279</v>
      </c>
      <c r="V269" s="195">
        <v>83551</v>
      </c>
      <c r="W269" s="195">
        <v>66659</v>
      </c>
      <c r="X269" s="195">
        <v>71319</v>
      </c>
      <c r="Y269" s="195"/>
      <c r="Z269" s="195"/>
      <c r="AA269" s="195"/>
      <c r="AB269" s="195"/>
      <c r="AC269" s="197" t="str">
        <f t="shared" si="65"/>
        <v>NA</v>
      </c>
      <c r="AD269" s="197" t="str">
        <f t="shared" si="65"/>
        <v>NA</v>
      </c>
      <c r="AE269" s="197" t="str">
        <f t="shared" si="65"/>
        <v>NA</v>
      </c>
      <c r="AF269" s="197" t="str">
        <f t="shared" si="65"/>
        <v>NA</v>
      </c>
      <c r="AG269" s="197" t="str">
        <f t="shared" si="65"/>
        <v>NA</v>
      </c>
      <c r="AH269" s="197" t="str">
        <f t="shared" si="65"/>
        <v>NA</v>
      </c>
      <c r="AI269" s="197" t="str">
        <f t="shared" si="65"/>
        <v>NA</v>
      </c>
      <c r="AJ269" s="197" t="str">
        <f t="shared" si="65"/>
        <v>NA</v>
      </c>
      <c r="AK269" s="197" t="str">
        <f t="shared" si="65"/>
        <v>NA</v>
      </c>
      <c r="AL269" s="197" t="str">
        <f t="shared" si="65"/>
        <v>NA</v>
      </c>
      <c r="AM269" s="197" t="str">
        <f t="shared" si="65"/>
        <v>NA</v>
      </c>
      <c r="AN269" s="197" t="str">
        <f t="shared" si="65"/>
        <v>NA</v>
      </c>
      <c r="AO269" s="197">
        <f t="shared" si="65"/>
        <v>390</v>
      </c>
      <c r="AP269" s="197">
        <f t="shared" si="65"/>
        <v>378</v>
      </c>
      <c r="AQ269" s="197">
        <f t="shared" si="65"/>
        <v>376</v>
      </c>
      <c r="AR269" s="197">
        <f t="shared" si="65"/>
        <v>384</v>
      </c>
      <c r="AS269" s="197">
        <f t="shared" si="66"/>
        <v>391</v>
      </c>
      <c r="AT269" s="197">
        <f t="shared" si="66"/>
        <v>416</v>
      </c>
      <c r="AU269" s="197">
        <f t="shared" si="66"/>
        <v>422</v>
      </c>
      <c r="AV269" s="197">
        <f t="shared" si="66"/>
        <v>409</v>
      </c>
      <c r="AW269" s="197">
        <f t="shared" si="66"/>
        <v>414</v>
      </c>
      <c r="AX269" s="197" t="str">
        <f t="shared" si="66"/>
        <v>NA</v>
      </c>
      <c r="AY269" s="197" t="str">
        <f t="shared" si="66"/>
        <v>NA</v>
      </c>
      <c r="AZ269" s="197" t="str">
        <f t="shared" si="48"/>
        <v>NA</v>
      </c>
      <c r="BA269" s="197" t="str">
        <f t="shared" si="48"/>
        <v>NA</v>
      </c>
    </row>
    <row r="270" spans="1:53" s="212" customFormat="1" ht="15" customHeight="1" x14ac:dyDescent="0.2">
      <c r="A270" s="54" t="s">
        <v>331</v>
      </c>
      <c r="B270" s="82" t="s">
        <v>920</v>
      </c>
      <c r="C270" s="81" t="s">
        <v>1129</v>
      </c>
      <c r="D270" s="115"/>
      <c r="E270" s="115"/>
      <c r="F270" s="115"/>
      <c r="G270" s="115"/>
      <c r="H270" s="115">
        <v>32238</v>
      </c>
      <c r="I270" s="115">
        <v>37413</v>
      </c>
      <c r="J270" s="115">
        <v>41622</v>
      </c>
      <c r="K270" s="115">
        <v>47543</v>
      </c>
      <c r="L270" s="115">
        <v>57808</v>
      </c>
      <c r="M270" s="115">
        <v>67130</v>
      </c>
      <c r="N270" s="115">
        <v>69426</v>
      </c>
      <c r="O270" s="115">
        <v>64914</v>
      </c>
      <c r="P270" s="115">
        <v>57203</v>
      </c>
      <c r="Q270" s="115">
        <v>55170</v>
      </c>
      <c r="R270" s="115">
        <v>62472</v>
      </c>
      <c r="S270" s="115">
        <v>70108</v>
      </c>
      <c r="T270" s="193">
        <v>75631</v>
      </c>
      <c r="U270" s="194">
        <v>84198</v>
      </c>
      <c r="V270" s="195">
        <v>81295</v>
      </c>
      <c r="W270" s="195">
        <v>61515</v>
      </c>
      <c r="X270" s="195">
        <v>66916</v>
      </c>
      <c r="Y270" s="195"/>
      <c r="Z270" s="195"/>
      <c r="AA270" s="195"/>
      <c r="AB270" s="195"/>
      <c r="AC270" s="197" t="str">
        <f t="shared" si="65"/>
        <v>NA</v>
      </c>
      <c r="AD270" s="197" t="str">
        <f t="shared" si="65"/>
        <v>NA</v>
      </c>
      <c r="AE270" s="197" t="str">
        <f t="shared" si="65"/>
        <v>NA</v>
      </c>
      <c r="AF270" s="197" t="str">
        <f t="shared" si="65"/>
        <v>NA</v>
      </c>
      <c r="AG270" s="197">
        <f t="shared" si="65"/>
        <v>323</v>
      </c>
      <c r="AH270" s="197">
        <f t="shared" si="65"/>
        <v>329</v>
      </c>
      <c r="AI270" s="197">
        <f t="shared" si="65"/>
        <v>336</v>
      </c>
      <c r="AJ270" s="197">
        <f t="shared" si="65"/>
        <v>343</v>
      </c>
      <c r="AK270" s="197">
        <f t="shared" si="65"/>
        <v>343</v>
      </c>
      <c r="AL270" s="197">
        <f t="shared" si="65"/>
        <v>341</v>
      </c>
      <c r="AM270" s="197">
        <f t="shared" si="65"/>
        <v>364</v>
      </c>
      <c r="AN270" s="197">
        <f t="shared" si="65"/>
        <v>366</v>
      </c>
      <c r="AO270" s="197">
        <f t="shared" si="65"/>
        <v>381</v>
      </c>
      <c r="AP270" s="197">
        <f t="shared" si="65"/>
        <v>393</v>
      </c>
      <c r="AQ270" s="197">
        <f t="shared" si="65"/>
        <v>394</v>
      </c>
      <c r="AR270" s="197">
        <f t="shared" si="65"/>
        <v>391</v>
      </c>
      <c r="AS270" s="197">
        <f t="shared" si="66"/>
        <v>403</v>
      </c>
      <c r="AT270" s="197">
        <f t="shared" si="66"/>
        <v>408</v>
      </c>
      <c r="AU270" s="197">
        <f t="shared" si="66"/>
        <v>431</v>
      </c>
      <c r="AV270" s="197">
        <f t="shared" si="66"/>
        <v>427</v>
      </c>
      <c r="AW270" s="197">
        <f t="shared" si="66"/>
        <v>431</v>
      </c>
      <c r="AX270" s="197" t="str">
        <f t="shared" si="66"/>
        <v>NA</v>
      </c>
      <c r="AY270" s="197" t="str">
        <f t="shared" si="66"/>
        <v>NA</v>
      </c>
      <c r="AZ270" s="197" t="str">
        <f t="shared" si="48"/>
        <v>NA</v>
      </c>
      <c r="BA270" s="197" t="str">
        <f t="shared" si="48"/>
        <v>NA</v>
      </c>
    </row>
    <row r="271" spans="1:53" s="212" customFormat="1" ht="15" customHeight="1" x14ac:dyDescent="0.2">
      <c r="A271" s="54" t="s">
        <v>256</v>
      </c>
      <c r="B271" s="82" t="s">
        <v>946</v>
      </c>
      <c r="C271" s="81" t="s">
        <v>1129</v>
      </c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>
        <v>16598</v>
      </c>
      <c r="R271" s="115">
        <v>18435</v>
      </c>
      <c r="S271" s="115">
        <v>19351</v>
      </c>
      <c r="T271" s="193">
        <v>21632</v>
      </c>
      <c r="U271" s="194">
        <v>24658</v>
      </c>
      <c r="V271" s="195">
        <v>42660</v>
      </c>
      <c r="W271" s="195">
        <v>45160</v>
      </c>
      <c r="X271" s="195">
        <v>59049</v>
      </c>
      <c r="Y271" s="195"/>
      <c r="Z271" s="195"/>
      <c r="AA271" s="195"/>
      <c r="AB271" s="195"/>
      <c r="AC271" s="197" t="str">
        <f t="shared" si="65"/>
        <v>NA</v>
      </c>
      <c r="AD271" s="197" t="str">
        <f t="shared" si="65"/>
        <v>NA</v>
      </c>
      <c r="AE271" s="197" t="str">
        <f t="shared" si="65"/>
        <v>NA</v>
      </c>
      <c r="AF271" s="197" t="str">
        <f t="shared" si="65"/>
        <v>NA</v>
      </c>
      <c r="AG271" s="197" t="str">
        <f t="shared" si="65"/>
        <v>NA</v>
      </c>
      <c r="AH271" s="197" t="str">
        <f t="shared" si="65"/>
        <v>NA</v>
      </c>
      <c r="AI271" s="197" t="str">
        <f t="shared" si="65"/>
        <v>NA</v>
      </c>
      <c r="AJ271" s="197" t="str">
        <f t="shared" si="65"/>
        <v>NA</v>
      </c>
      <c r="AK271" s="197" t="str">
        <f t="shared" si="65"/>
        <v>NA</v>
      </c>
      <c r="AL271" s="197" t="str">
        <f t="shared" si="65"/>
        <v>NA</v>
      </c>
      <c r="AM271" s="197" t="str">
        <f t="shared" si="65"/>
        <v>NA</v>
      </c>
      <c r="AN271" s="197" t="str">
        <f t="shared" si="65"/>
        <v>NA</v>
      </c>
      <c r="AO271" s="197" t="str">
        <f t="shared" si="65"/>
        <v>NA</v>
      </c>
      <c r="AP271" s="197">
        <f t="shared" si="65"/>
        <v>650</v>
      </c>
      <c r="AQ271" s="197">
        <f t="shared" si="65"/>
        <v>647</v>
      </c>
      <c r="AR271" s="197">
        <f t="shared" si="65"/>
        <v>661</v>
      </c>
      <c r="AS271" s="197">
        <f t="shared" si="66"/>
        <v>675</v>
      </c>
      <c r="AT271" s="197">
        <f t="shared" si="66"/>
        <v>683</v>
      </c>
      <c r="AU271" s="197">
        <f t="shared" si="66"/>
        <v>609</v>
      </c>
      <c r="AV271" s="197">
        <f t="shared" si="66"/>
        <v>507</v>
      </c>
      <c r="AW271" s="197">
        <f t="shared" si="66"/>
        <v>473</v>
      </c>
      <c r="AX271" s="197" t="str">
        <f t="shared" si="66"/>
        <v>NA</v>
      </c>
      <c r="AY271" s="197" t="str">
        <f t="shared" si="66"/>
        <v>NA</v>
      </c>
      <c r="AZ271" s="197" t="str">
        <f t="shared" si="48"/>
        <v>NA</v>
      </c>
      <c r="BA271" s="197" t="str">
        <f t="shared" si="48"/>
        <v>NA</v>
      </c>
    </row>
    <row r="272" spans="1:53" s="212" customFormat="1" ht="15" customHeight="1" x14ac:dyDescent="0.2">
      <c r="A272" s="54" t="s">
        <v>238</v>
      </c>
      <c r="B272" s="82" t="s">
        <v>939</v>
      </c>
      <c r="C272" s="81" t="s">
        <v>1129</v>
      </c>
      <c r="D272" s="115"/>
      <c r="E272" s="115"/>
      <c r="F272" s="115"/>
      <c r="G272" s="115"/>
      <c r="H272" s="115">
        <v>71604</v>
      </c>
      <c r="I272" s="115">
        <v>77042</v>
      </c>
      <c r="J272" s="115">
        <v>80497</v>
      </c>
      <c r="K272" s="115">
        <v>93524</v>
      </c>
      <c r="L272" s="115">
        <v>112797</v>
      </c>
      <c r="M272" s="115">
        <v>109463</v>
      </c>
      <c r="N272" s="115">
        <v>116741</v>
      </c>
      <c r="O272" s="115">
        <v>114529</v>
      </c>
      <c r="P272" s="115">
        <v>106054</v>
      </c>
      <c r="Q272" s="115">
        <v>98887</v>
      </c>
      <c r="R272" s="115">
        <v>112165</v>
      </c>
      <c r="S272" s="115">
        <v>114398</v>
      </c>
      <c r="T272" s="193">
        <v>114358</v>
      </c>
      <c r="U272" s="194">
        <v>112901</v>
      </c>
      <c r="V272" s="195">
        <v>100564</v>
      </c>
      <c r="W272" s="195">
        <v>68478</v>
      </c>
      <c r="X272" s="195">
        <v>58886</v>
      </c>
      <c r="Y272" s="195"/>
      <c r="Z272" s="195"/>
      <c r="AA272" s="195"/>
      <c r="AB272" s="195"/>
      <c r="AC272" s="197" t="str">
        <f t="shared" si="65"/>
        <v>NA</v>
      </c>
      <c r="AD272" s="197" t="str">
        <f t="shared" si="65"/>
        <v>NA</v>
      </c>
      <c r="AE272" s="197" t="str">
        <f t="shared" si="65"/>
        <v>NA</v>
      </c>
      <c r="AF272" s="197" t="str">
        <f t="shared" si="65"/>
        <v>NA</v>
      </c>
      <c r="AG272" s="197">
        <f t="shared" si="65"/>
        <v>205</v>
      </c>
      <c r="AH272" s="197">
        <f t="shared" si="65"/>
        <v>218</v>
      </c>
      <c r="AI272" s="197">
        <f t="shared" si="65"/>
        <v>242</v>
      </c>
      <c r="AJ272" s="197">
        <f t="shared" si="65"/>
        <v>252</v>
      </c>
      <c r="AK272" s="197">
        <f t="shared" si="65"/>
        <v>250</v>
      </c>
      <c r="AL272" s="197">
        <f t="shared" si="65"/>
        <v>270</v>
      </c>
      <c r="AM272" s="197">
        <f t="shared" si="65"/>
        <v>283</v>
      </c>
      <c r="AN272" s="197">
        <f t="shared" si="65"/>
        <v>274</v>
      </c>
      <c r="AO272" s="197">
        <f t="shared" si="65"/>
        <v>279</v>
      </c>
      <c r="AP272" s="197">
        <f t="shared" si="65"/>
        <v>299</v>
      </c>
      <c r="AQ272" s="197">
        <f t="shared" si="65"/>
        <v>299</v>
      </c>
      <c r="AR272" s="197">
        <f t="shared" si="65"/>
        <v>312</v>
      </c>
      <c r="AS272" s="197">
        <f t="shared" si="66"/>
        <v>323</v>
      </c>
      <c r="AT272" s="197">
        <f t="shared" si="66"/>
        <v>354</v>
      </c>
      <c r="AU272" s="197">
        <f t="shared" si="66"/>
        <v>382</v>
      </c>
      <c r="AV272" s="197">
        <f t="shared" si="66"/>
        <v>404</v>
      </c>
      <c r="AW272" s="197">
        <f t="shared" si="66"/>
        <v>474</v>
      </c>
      <c r="AX272" s="197" t="str">
        <f t="shared" si="66"/>
        <v>NA</v>
      </c>
      <c r="AY272" s="197" t="str">
        <f t="shared" si="66"/>
        <v>NA</v>
      </c>
      <c r="AZ272" s="197" t="str">
        <f t="shared" si="48"/>
        <v>NA</v>
      </c>
      <c r="BA272" s="197" t="str">
        <f t="shared" si="48"/>
        <v>NA</v>
      </c>
    </row>
    <row r="273" spans="1:53" s="212" customFormat="1" ht="15" customHeight="1" x14ac:dyDescent="0.2">
      <c r="A273" s="54" t="s">
        <v>311</v>
      </c>
      <c r="B273" s="82" t="s">
        <v>918</v>
      </c>
      <c r="C273" s="81" t="s">
        <v>1129</v>
      </c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>
        <v>35762</v>
      </c>
      <c r="S273" s="115">
        <v>40891</v>
      </c>
      <c r="T273" s="193">
        <v>44193</v>
      </c>
      <c r="U273" s="132">
        <f>(($W$188-$T$188)/3)+T273</f>
        <v>55849.666666666664</v>
      </c>
      <c r="V273" s="132">
        <f>(($W$188-$T$188)/3)+U273</f>
        <v>67506.333333333328</v>
      </c>
      <c r="W273" s="195">
        <v>37154</v>
      </c>
      <c r="X273" s="195">
        <v>45190</v>
      </c>
      <c r="Y273" s="195"/>
      <c r="Z273" s="195"/>
      <c r="AA273" s="195"/>
      <c r="AB273" s="195"/>
      <c r="AC273" s="197" t="str">
        <f t="shared" si="65"/>
        <v>NA</v>
      </c>
      <c r="AD273" s="197" t="str">
        <f t="shared" si="65"/>
        <v>NA</v>
      </c>
      <c r="AE273" s="197" t="str">
        <f t="shared" si="65"/>
        <v>NA</v>
      </c>
      <c r="AF273" s="197" t="str">
        <f t="shared" si="65"/>
        <v>NA</v>
      </c>
      <c r="AG273" s="197" t="str">
        <f t="shared" si="65"/>
        <v>NA</v>
      </c>
      <c r="AH273" s="197" t="str">
        <f t="shared" si="65"/>
        <v>NA</v>
      </c>
      <c r="AI273" s="197" t="str">
        <f t="shared" si="65"/>
        <v>NA</v>
      </c>
      <c r="AJ273" s="197" t="str">
        <f t="shared" si="65"/>
        <v>NA</v>
      </c>
      <c r="AK273" s="197" t="str">
        <f t="shared" si="65"/>
        <v>NA</v>
      </c>
      <c r="AL273" s="197" t="str">
        <f t="shared" si="65"/>
        <v>NA</v>
      </c>
      <c r="AM273" s="197" t="str">
        <f t="shared" si="65"/>
        <v>NA</v>
      </c>
      <c r="AN273" s="197" t="str">
        <f t="shared" si="65"/>
        <v>NA</v>
      </c>
      <c r="AO273" s="197" t="str">
        <f t="shared" si="65"/>
        <v>NA</v>
      </c>
      <c r="AP273" s="197" t="str">
        <f t="shared" si="65"/>
        <v>NA</v>
      </c>
      <c r="AQ273" s="197">
        <f t="shared" si="65"/>
        <v>531</v>
      </c>
      <c r="AR273" s="197">
        <f t="shared" si="65"/>
        <v>519</v>
      </c>
      <c r="AS273" s="197">
        <f t="shared" si="66"/>
        <v>529</v>
      </c>
      <c r="AT273" s="197">
        <f t="shared" si="66"/>
        <v>511</v>
      </c>
      <c r="AU273" s="197">
        <f t="shared" si="66"/>
        <v>487</v>
      </c>
      <c r="AV273" s="197">
        <f t="shared" si="66"/>
        <v>546</v>
      </c>
      <c r="AW273" s="197">
        <f t="shared" si="66"/>
        <v>534</v>
      </c>
      <c r="AX273" s="197" t="str">
        <f t="shared" si="66"/>
        <v>NA</v>
      </c>
      <c r="AY273" s="197" t="str">
        <f t="shared" si="66"/>
        <v>NA</v>
      </c>
      <c r="AZ273" s="197" t="str">
        <f t="shared" si="48"/>
        <v>NA</v>
      </c>
      <c r="BA273" s="197" t="str">
        <f t="shared" si="48"/>
        <v>NA</v>
      </c>
    </row>
    <row r="274" spans="1:53" s="212" customFormat="1" ht="15" customHeight="1" x14ac:dyDescent="0.2">
      <c r="A274" s="54" t="s">
        <v>865</v>
      </c>
      <c r="B274" s="82" t="s">
        <v>935</v>
      </c>
      <c r="C274" s="81" t="s">
        <v>1129</v>
      </c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>
        <v>22306</v>
      </c>
      <c r="O274" s="115">
        <v>25335</v>
      </c>
      <c r="P274" s="115">
        <v>28137</v>
      </c>
      <c r="Q274" s="115">
        <v>27961</v>
      </c>
      <c r="R274" s="115">
        <v>35160</v>
      </c>
      <c r="S274" s="115">
        <v>35509</v>
      </c>
      <c r="T274" s="193">
        <v>41104</v>
      </c>
      <c r="U274" s="194">
        <v>42854</v>
      </c>
      <c r="V274" s="195">
        <v>42289</v>
      </c>
      <c r="W274" s="195">
        <v>32834</v>
      </c>
      <c r="X274" s="195">
        <v>44525</v>
      </c>
      <c r="Y274" s="195"/>
      <c r="Z274" s="195"/>
      <c r="AA274" s="195"/>
      <c r="AB274" s="195"/>
      <c r="AC274" s="197" t="str">
        <f t="shared" si="65"/>
        <v>NA</v>
      </c>
      <c r="AD274" s="197" t="str">
        <f t="shared" si="65"/>
        <v>NA</v>
      </c>
      <c r="AE274" s="197" t="str">
        <f t="shared" si="65"/>
        <v>NA</v>
      </c>
      <c r="AF274" s="197" t="str">
        <f t="shared" si="65"/>
        <v>NA</v>
      </c>
      <c r="AG274" s="197" t="str">
        <f t="shared" si="65"/>
        <v>NA</v>
      </c>
      <c r="AH274" s="197" t="str">
        <f t="shared" si="65"/>
        <v>NA</v>
      </c>
      <c r="AI274" s="197" t="str">
        <f t="shared" si="65"/>
        <v>NA</v>
      </c>
      <c r="AJ274" s="197" t="str">
        <f t="shared" si="65"/>
        <v>NA</v>
      </c>
      <c r="AK274" s="197" t="str">
        <f t="shared" si="65"/>
        <v>NA</v>
      </c>
      <c r="AL274" s="197" t="str">
        <f t="shared" si="65"/>
        <v>NA</v>
      </c>
      <c r="AM274" s="197">
        <f t="shared" si="65"/>
        <v>549</v>
      </c>
      <c r="AN274" s="197">
        <f t="shared" si="65"/>
        <v>542</v>
      </c>
      <c r="AO274" s="197">
        <f t="shared" si="65"/>
        <v>539</v>
      </c>
      <c r="AP274" s="197">
        <f t="shared" si="65"/>
        <v>556</v>
      </c>
      <c r="AQ274" s="197">
        <f t="shared" si="65"/>
        <v>536</v>
      </c>
      <c r="AR274" s="197">
        <f t="shared" si="65"/>
        <v>560</v>
      </c>
      <c r="AS274" s="197">
        <f t="shared" si="66"/>
        <v>546</v>
      </c>
      <c r="AT274" s="197">
        <f t="shared" si="66"/>
        <v>579</v>
      </c>
      <c r="AU274" s="197">
        <f t="shared" si="66"/>
        <v>612</v>
      </c>
      <c r="AV274" s="197">
        <f t="shared" si="66"/>
        <v>572</v>
      </c>
      <c r="AW274" s="197">
        <f t="shared" si="66"/>
        <v>537</v>
      </c>
      <c r="AX274" s="197" t="str">
        <f t="shared" si="66"/>
        <v>NA</v>
      </c>
      <c r="AY274" s="197" t="str">
        <f t="shared" si="66"/>
        <v>NA</v>
      </c>
      <c r="AZ274" s="197" t="str">
        <f t="shared" si="48"/>
        <v>NA</v>
      </c>
      <c r="BA274" s="197" t="str">
        <f t="shared" si="48"/>
        <v>NA</v>
      </c>
    </row>
    <row r="275" spans="1:53" s="212" customFormat="1" ht="15" customHeight="1" x14ac:dyDescent="0.2">
      <c r="A275" s="54" t="s">
        <v>903</v>
      </c>
      <c r="B275" s="82" t="s">
        <v>910</v>
      </c>
      <c r="C275" s="81" t="s">
        <v>1129</v>
      </c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>
        <v>31640</v>
      </c>
      <c r="O275" s="115">
        <v>34077</v>
      </c>
      <c r="P275" s="115">
        <v>33375</v>
      </c>
      <c r="Q275" s="115">
        <v>35098</v>
      </c>
      <c r="R275" s="115">
        <v>41927</v>
      </c>
      <c r="S275" s="70">
        <f>((T275-R275)/2)+R275</f>
        <v>48144.5</v>
      </c>
      <c r="T275" s="194">
        <v>54362</v>
      </c>
      <c r="U275" s="194">
        <v>40902</v>
      </c>
      <c r="V275" s="195">
        <v>53920</v>
      </c>
      <c r="W275" s="195">
        <v>40864</v>
      </c>
      <c r="X275" s="195">
        <v>44387</v>
      </c>
      <c r="Y275" s="195"/>
      <c r="Z275" s="195"/>
      <c r="AA275" s="195"/>
      <c r="AB275" s="195"/>
      <c r="AC275" s="197" t="str">
        <f t="shared" si="65"/>
        <v>NA</v>
      </c>
      <c r="AD275" s="197" t="str">
        <f t="shared" si="65"/>
        <v>NA</v>
      </c>
      <c r="AE275" s="197" t="str">
        <f t="shared" si="65"/>
        <v>NA</v>
      </c>
      <c r="AF275" s="197" t="str">
        <f t="shared" si="65"/>
        <v>NA</v>
      </c>
      <c r="AG275" s="197" t="str">
        <f t="shared" si="65"/>
        <v>NA</v>
      </c>
      <c r="AH275" s="197" t="str">
        <f t="shared" si="65"/>
        <v>NA</v>
      </c>
      <c r="AI275" s="197" t="str">
        <f t="shared" si="65"/>
        <v>NA</v>
      </c>
      <c r="AJ275" s="197" t="str">
        <f t="shared" si="65"/>
        <v>NA</v>
      </c>
      <c r="AK275" s="197" t="str">
        <f t="shared" si="65"/>
        <v>NA</v>
      </c>
      <c r="AL275" s="197" t="str">
        <f t="shared" si="65"/>
        <v>NA</v>
      </c>
      <c r="AM275" s="197">
        <f t="shared" si="65"/>
        <v>510</v>
      </c>
      <c r="AN275" s="197">
        <f t="shared" si="65"/>
        <v>494</v>
      </c>
      <c r="AO275" s="197">
        <f t="shared" si="65"/>
        <v>505</v>
      </c>
      <c r="AP275" s="197">
        <f t="shared" si="65"/>
        <v>504</v>
      </c>
      <c r="AQ275" s="197">
        <f t="shared" si="65"/>
        <v>495</v>
      </c>
      <c r="AR275" s="197">
        <f t="shared" si="65"/>
        <v>484</v>
      </c>
      <c r="AS275" s="197">
        <f t="shared" si="66"/>
        <v>478</v>
      </c>
      <c r="AT275" s="197">
        <f t="shared" si="66"/>
        <v>589</v>
      </c>
      <c r="AU275" s="197">
        <f t="shared" si="66"/>
        <v>546</v>
      </c>
      <c r="AV275" s="197">
        <f t="shared" si="66"/>
        <v>523</v>
      </c>
      <c r="AW275" s="197">
        <f t="shared" si="66"/>
        <v>538</v>
      </c>
      <c r="AX275" s="197" t="str">
        <f t="shared" si="66"/>
        <v>NA</v>
      </c>
      <c r="AY275" s="197" t="str">
        <f t="shared" si="66"/>
        <v>NA</v>
      </c>
      <c r="AZ275" s="197" t="str">
        <f t="shared" si="48"/>
        <v>NA</v>
      </c>
      <c r="BA275" s="197" t="str">
        <f t="shared" si="48"/>
        <v>NA</v>
      </c>
    </row>
    <row r="276" spans="1:53" s="212" customFormat="1" ht="15" customHeight="1" x14ac:dyDescent="0.2">
      <c r="A276" s="54" t="s">
        <v>235</v>
      </c>
      <c r="B276" s="82" t="s">
        <v>951</v>
      </c>
      <c r="C276" s="81" t="s">
        <v>1129</v>
      </c>
      <c r="D276" s="115"/>
      <c r="E276" s="115"/>
      <c r="F276" s="115"/>
      <c r="G276" s="115"/>
      <c r="H276" s="115">
        <v>35628</v>
      </c>
      <c r="I276" s="115">
        <v>39343</v>
      </c>
      <c r="J276" s="115">
        <v>44058</v>
      </c>
      <c r="K276" s="115">
        <v>52326</v>
      </c>
      <c r="L276" s="115">
        <v>62611</v>
      </c>
      <c r="M276" s="115">
        <v>67448</v>
      </c>
      <c r="N276" s="115">
        <v>65098</v>
      </c>
      <c r="O276" s="115">
        <v>57083</v>
      </c>
      <c r="P276" s="115">
        <v>43180</v>
      </c>
      <c r="Q276" s="115">
        <v>39247</v>
      </c>
      <c r="R276" s="115">
        <v>39876</v>
      </c>
      <c r="S276" s="115">
        <v>39413</v>
      </c>
      <c r="T276" s="193">
        <v>40136</v>
      </c>
      <c r="U276" s="194">
        <v>44912</v>
      </c>
      <c r="V276" s="195">
        <v>43831</v>
      </c>
      <c r="W276" s="195">
        <v>39172</v>
      </c>
      <c r="X276" s="195">
        <v>42683</v>
      </c>
      <c r="Y276" s="195"/>
      <c r="Z276" s="195"/>
      <c r="AA276" s="195"/>
      <c r="AB276" s="195"/>
      <c r="AC276" s="197" t="str">
        <f t="shared" si="65"/>
        <v>NA</v>
      </c>
      <c r="AD276" s="197" t="str">
        <f t="shared" si="65"/>
        <v>NA</v>
      </c>
      <c r="AE276" s="197" t="str">
        <f t="shared" si="65"/>
        <v>NA</v>
      </c>
      <c r="AF276" s="197" t="str">
        <f t="shared" si="65"/>
        <v>NA</v>
      </c>
      <c r="AG276" s="197">
        <f t="shared" si="65"/>
        <v>303</v>
      </c>
      <c r="AH276" s="197">
        <f t="shared" si="65"/>
        <v>319</v>
      </c>
      <c r="AI276" s="197">
        <f t="shared" si="65"/>
        <v>326</v>
      </c>
      <c r="AJ276" s="197">
        <f t="shared" si="65"/>
        <v>329</v>
      </c>
      <c r="AK276" s="197">
        <f t="shared" si="65"/>
        <v>331</v>
      </c>
      <c r="AL276" s="197">
        <f t="shared" si="65"/>
        <v>340</v>
      </c>
      <c r="AM276" s="197">
        <f t="shared" si="65"/>
        <v>374</v>
      </c>
      <c r="AN276" s="197">
        <f t="shared" si="65"/>
        <v>394</v>
      </c>
      <c r="AO276" s="197">
        <f t="shared" si="65"/>
        <v>444</v>
      </c>
      <c r="AP276" s="197">
        <f t="shared" si="65"/>
        <v>480</v>
      </c>
      <c r="AQ276" s="197">
        <f t="shared" si="65"/>
        <v>506</v>
      </c>
      <c r="AR276" s="197">
        <f t="shared" si="65"/>
        <v>528</v>
      </c>
      <c r="AS276" s="197">
        <f t="shared" si="66"/>
        <v>556</v>
      </c>
      <c r="AT276" s="197">
        <f t="shared" si="66"/>
        <v>565</v>
      </c>
      <c r="AU276" s="197">
        <f t="shared" si="66"/>
        <v>601</v>
      </c>
      <c r="AV276" s="197">
        <f t="shared" si="66"/>
        <v>535</v>
      </c>
      <c r="AW276" s="197">
        <f t="shared" si="66"/>
        <v>545</v>
      </c>
      <c r="AX276" s="197" t="str">
        <f t="shared" si="66"/>
        <v>NA</v>
      </c>
      <c r="AY276" s="197" t="str">
        <f t="shared" si="66"/>
        <v>NA</v>
      </c>
      <c r="AZ276" s="197" t="str">
        <f t="shared" si="48"/>
        <v>NA</v>
      </c>
      <c r="BA276" s="197" t="str">
        <f t="shared" si="48"/>
        <v>NA</v>
      </c>
    </row>
    <row r="277" spans="1:53" s="212" customFormat="1" ht="15" customHeight="1" x14ac:dyDescent="0.2">
      <c r="A277" s="54" t="s">
        <v>378</v>
      </c>
      <c r="B277" s="82" t="s">
        <v>918</v>
      </c>
      <c r="C277" s="81" t="s">
        <v>1129</v>
      </c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>
        <v>46036</v>
      </c>
      <c r="O277" s="115">
        <v>41373</v>
      </c>
      <c r="P277" s="115">
        <v>35335</v>
      </c>
      <c r="Q277" s="115">
        <v>35078</v>
      </c>
      <c r="R277" s="115">
        <v>39016</v>
      </c>
      <c r="S277" s="115">
        <v>41071</v>
      </c>
      <c r="T277" s="193">
        <v>45393</v>
      </c>
      <c r="U277" s="194">
        <v>52200</v>
      </c>
      <c r="V277" s="195">
        <v>48174</v>
      </c>
      <c r="W277" s="195">
        <v>38159</v>
      </c>
      <c r="X277" s="195">
        <v>40440</v>
      </c>
      <c r="Y277" s="195"/>
      <c r="Z277" s="195"/>
      <c r="AA277" s="195"/>
      <c r="AB277" s="195"/>
      <c r="AC277" s="197" t="str">
        <f t="shared" si="65"/>
        <v>NA</v>
      </c>
      <c r="AD277" s="197" t="str">
        <f t="shared" si="65"/>
        <v>NA</v>
      </c>
      <c r="AE277" s="197" t="str">
        <f t="shared" si="65"/>
        <v>NA</v>
      </c>
      <c r="AF277" s="197" t="str">
        <f t="shared" si="65"/>
        <v>NA</v>
      </c>
      <c r="AG277" s="197" t="str">
        <f t="shared" si="65"/>
        <v>NA</v>
      </c>
      <c r="AH277" s="197" t="str">
        <f t="shared" si="65"/>
        <v>NA</v>
      </c>
      <c r="AI277" s="197" t="str">
        <f t="shared" si="65"/>
        <v>NA</v>
      </c>
      <c r="AJ277" s="197" t="str">
        <f t="shared" si="65"/>
        <v>NA</v>
      </c>
      <c r="AK277" s="197" t="str">
        <f t="shared" si="65"/>
        <v>NA</v>
      </c>
      <c r="AL277" s="197" t="str">
        <f t="shared" si="65"/>
        <v>NA</v>
      </c>
      <c r="AM277" s="197">
        <f t="shared" si="65"/>
        <v>437</v>
      </c>
      <c r="AN277" s="197">
        <f t="shared" si="65"/>
        <v>456</v>
      </c>
      <c r="AO277" s="197">
        <f t="shared" si="65"/>
        <v>489</v>
      </c>
      <c r="AP277" s="197">
        <f t="shared" si="65"/>
        <v>505</v>
      </c>
      <c r="AQ277" s="197">
        <f t="shared" si="65"/>
        <v>512</v>
      </c>
      <c r="AR277" s="197">
        <f t="shared" si="65"/>
        <v>518</v>
      </c>
      <c r="AS277" s="197">
        <f t="shared" si="66"/>
        <v>522</v>
      </c>
      <c r="AT277" s="197">
        <f t="shared" si="66"/>
        <v>529</v>
      </c>
      <c r="AU277" s="197">
        <f t="shared" si="66"/>
        <v>574</v>
      </c>
      <c r="AV277" s="197">
        <f t="shared" si="66"/>
        <v>541</v>
      </c>
      <c r="AW277" s="197">
        <f t="shared" si="66"/>
        <v>552</v>
      </c>
      <c r="AX277" s="197" t="str">
        <f t="shared" si="66"/>
        <v>NA</v>
      </c>
      <c r="AY277" s="197" t="str">
        <f t="shared" si="66"/>
        <v>NA</v>
      </c>
      <c r="AZ277" s="197" t="str">
        <f t="shared" si="48"/>
        <v>NA</v>
      </c>
      <c r="BA277" s="197" t="str">
        <f t="shared" si="48"/>
        <v>NA</v>
      </c>
    </row>
    <row r="278" spans="1:53" s="212" customFormat="1" ht="15" customHeight="1" x14ac:dyDescent="0.2">
      <c r="A278" s="54" t="s">
        <v>2121</v>
      </c>
      <c r="B278" s="82" t="s">
        <v>935</v>
      </c>
      <c r="C278" s="81" t="s">
        <v>1129</v>
      </c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93"/>
      <c r="U278" s="194"/>
      <c r="V278" s="195"/>
      <c r="W278" s="195">
        <v>31385</v>
      </c>
      <c r="X278" s="195">
        <v>37814</v>
      </c>
      <c r="Y278" s="195"/>
      <c r="Z278" s="195"/>
      <c r="AA278" s="195"/>
      <c r="AB278" s="195"/>
      <c r="AC278" s="197" t="str">
        <f t="shared" si="65"/>
        <v>NA</v>
      </c>
      <c r="AD278" s="197" t="str">
        <f t="shared" si="65"/>
        <v>NA</v>
      </c>
      <c r="AE278" s="197" t="str">
        <f t="shared" si="65"/>
        <v>NA</v>
      </c>
      <c r="AF278" s="197" t="str">
        <f t="shared" si="65"/>
        <v>NA</v>
      </c>
      <c r="AG278" s="197" t="str">
        <f t="shared" si="65"/>
        <v>NA</v>
      </c>
      <c r="AH278" s="197" t="str">
        <f t="shared" si="65"/>
        <v>NA</v>
      </c>
      <c r="AI278" s="197" t="str">
        <f t="shared" si="65"/>
        <v>NA</v>
      </c>
      <c r="AJ278" s="197" t="str">
        <f t="shared" si="65"/>
        <v>NA</v>
      </c>
      <c r="AK278" s="197" t="str">
        <f t="shared" si="65"/>
        <v>NA</v>
      </c>
      <c r="AL278" s="197" t="str">
        <f t="shared" si="65"/>
        <v>NA</v>
      </c>
      <c r="AM278" s="197" t="str">
        <f t="shared" si="65"/>
        <v>NA</v>
      </c>
      <c r="AN278" s="197" t="str">
        <f t="shared" si="65"/>
        <v>NA</v>
      </c>
      <c r="AO278" s="197" t="str">
        <f t="shared" si="65"/>
        <v>NA</v>
      </c>
      <c r="AP278" s="197" t="str">
        <f t="shared" si="65"/>
        <v>NA</v>
      </c>
      <c r="AQ278" s="197" t="str">
        <f t="shared" si="65"/>
        <v>NA</v>
      </c>
      <c r="AR278" s="197" t="str">
        <f t="shared" si="65"/>
        <v>NA</v>
      </c>
      <c r="AS278" s="197" t="str">
        <f t="shared" si="66"/>
        <v>NA</v>
      </c>
      <c r="AT278" s="197" t="str">
        <f t="shared" si="66"/>
        <v>NA</v>
      </c>
      <c r="AU278" s="197" t="str">
        <f t="shared" si="66"/>
        <v>NA</v>
      </c>
      <c r="AV278" s="197">
        <f t="shared" si="66"/>
        <v>582</v>
      </c>
      <c r="AW278" s="197">
        <f t="shared" si="66"/>
        <v>573</v>
      </c>
      <c r="AX278" s="197" t="str">
        <f t="shared" si="66"/>
        <v>NA</v>
      </c>
      <c r="AY278" s="197" t="str">
        <f t="shared" si="66"/>
        <v>NA</v>
      </c>
      <c r="AZ278" s="197" t="str">
        <f t="shared" ref="AZ278:BA341" si="67">IF(AA278&gt;0,RANK(AA278,AA$22:AA$1220),"NA")</f>
        <v>NA</v>
      </c>
      <c r="BA278" s="197" t="str">
        <f t="shared" si="67"/>
        <v>NA</v>
      </c>
    </row>
    <row r="279" spans="1:53" s="212" customFormat="1" ht="15" customHeight="1" x14ac:dyDescent="0.2">
      <c r="A279" s="54" t="s">
        <v>2122</v>
      </c>
      <c r="B279" s="82" t="s">
        <v>941</v>
      </c>
      <c r="C279" s="81" t="s">
        <v>1129</v>
      </c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>
        <v>19532</v>
      </c>
      <c r="P279" s="115">
        <v>22073</v>
      </c>
      <c r="Q279" s="115">
        <v>25396</v>
      </c>
      <c r="R279" s="115">
        <v>29846</v>
      </c>
      <c r="S279" s="115">
        <v>33585</v>
      </c>
      <c r="T279" s="193">
        <v>36264</v>
      </c>
      <c r="U279" s="194">
        <v>43385</v>
      </c>
      <c r="V279" s="195">
        <v>40827</v>
      </c>
      <c r="W279" s="195">
        <v>31507</v>
      </c>
      <c r="X279" s="195">
        <v>36153</v>
      </c>
      <c r="Y279" s="195"/>
      <c r="Z279" s="195"/>
      <c r="AA279" s="195"/>
      <c r="AB279" s="195"/>
      <c r="AC279" s="197" t="str">
        <f t="shared" si="65"/>
        <v>NA</v>
      </c>
      <c r="AD279" s="197" t="str">
        <f t="shared" si="65"/>
        <v>NA</v>
      </c>
      <c r="AE279" s="197" t="str">
        <f t="shared" si="65"/>
        <v>NA</v>
      </c>
      <c r="AF279" s="197" t="str">
        <f t="shared" si="65"/>
        <v>NA</v>
      </c>
      <c r="AG279" s="197" t="str">
        <f t="shared" si="65"/>
        <v>NA</v>
      </c>
      <c r="AH279" s="197" t="str">
        <f t="shared" si="65"/>
        <v>NA</v>
      </c>
      <c r="AI279" s="197" t="str">
        <f t="shared" si="65"/>
        <v>NA</v>
      </c>
      <c r="AJ279" s="197" t="str">
        <f t="shared" si="65"/>
        <v>NA</v>
      </c>
      <c r="AK279" s="197" t="str">
        <f t="shared" si="65"/>
        <v>NA</v>
      </c>
      <c r="AL279" s="197" t="str">
        <f t="shared" si="65"/>
        <v>NA</v>
      </c>
      <c r="AM279" s="197" t="str">
        <f t="shared" si="65"/>
        <v>NA</v>
      </c>
      <c r="AN279" s="197">
        <f t="shared" si="65"/>
        <v>570</v>
      </c>
      <c r="AO279" s="197">
        <f t="shared" si="65"/>
        <v>587</v>
      </c>
      <c r="AP279" s="197">
        <f t="shared" si="65"/>
        <v>582</v>
      </c>
      <c r="AQ279" s="197">
        <f t="shared" si="65"/>
        <v>574</v>
      </c>
      <c r="AR279" s="197">
        <f t="shared" si="65"/>
        <v>569</v>
      </c>
      <c r="AS279" s="197">
        <f t="shared" si="66"/>
        <v>580</v>
      </c>
      <c r="AT279" s="197">
        <f t="shared" si="66"/>
        <v>574</v>
      </c>
      <c r="AU279" s="197">
        <f t="shared" si="66"/>
        <v>620</v>
      </c>
      <c r="AV279" s="197">
        <f t="shared" si="66"/>
        <v>581</v>
      </c>
      <c r="AW279" s="197">
        <f t="shared" si="66"/>
        <v>578</v>
      </c>
      <c r="AX279" s="197" t="str">
        <f t="shared" si="66"/>
        <v>NA</v>
      </c>
      <c r="AY279" s="197" t="str">
        <f t="shared" si="66"/>
        <v>NA</v>
      </c>
      <c r="AZ279" s="197" t="str">
        <f t="shared" si="67"/>
        <v>NA</v>
      </c>
      <c r="BA279" s="197" t="str">
        <f t="shared" si="67"/>
        <v>NA</v>
      </c>
    </row>
    <row r="280" spans="1:53" s="212" customFormat="1" ht="15" customHeight="1" x14ac:dyDescent="0.2">
      <c r="A280" s="54" t="s">
        <v>237</v>
      </c>
      <c r="B280" s="82" t="s">
        <v>935</v>
      </c>
      <c r="C280" s="81" t="s">
        <v>1129</v>
      </c>
      <c r="D280" s="115"/>
      <c r="E280" s="115"/>
      <c r="F280" s="115"/>
      <c r="G280" s="115"/>
      <c r="H280" s="115"/>
      <c r="I280" s="115"/>
      <c r="J280" s="115">
        <v>18557</v>
      </c>
      <c r="K280" s="115">
        <v>20691</v>
      </c>
      <c r="L280" s="115">
        <v>23089</v>
      </c>
      <c r="M280" s="115">
        <v>25091</v>
      </c>
      <c r="N280" s="115">
        <v>25910</v>
      </c>
      <c r="O280" s="115">
        <v>23931</v>
      </c>
      <c r="P280" s="115">
        <v>22786</v>
      </c>
      <c r="Q280" s="70">
        <f>((R280-P280)/2)+P280</f>
        <v>24173.5</v>
      </c>
      <c r="R280" s="115">
        <v>25561</v>
      </c>
      <c r="S280" s="115">
        <v>29000</v>
      </c>
      <c r="T280" s="193">
        <v>35351</v>
      </c>
      <c r="U280" s="194">
        <v>42135</v>
      </c>
      <c r="V280" s="195">
        <v>39608</v>
      </c>
      <c r="W280" s="195">
        <v>30366</v>
      </c>
      <c r="X280" s="195">
        <v>34035</v>
      </c>
      <c r="Y280" s="195"/>
      <c r="Z280" s="195"/>
      <c r="AA280" s="195"/>
      <c r="AB280" s="195"/>
      <c r="AC280" s="197" t="str">
        <f t="shared" si="65"/>
        <v>NA</v>
      </c>
      <c r="AD280" s="197" t="str">
        <f t="shared" si="65"/>
        <v>NA</v>
      </c>
      <c r="AE280" s="197" t="str">
        <f t="shared" si="65"/>
        <v>NA</v>
      </c>
      <c r="AF280" s="197" t="str">
        <f t="shared" si="65"/>
        <v>NA</v>
      </c>
      <c r="AG280" s="197" t="str">
        <f t="shared" si="65"/>
        <v>NA</v>
      </c>
      <c r="AH280" s="197" t="str">
        <f t="shared" si="65"/>
        <v>NA</v>
      </c>
      <c r="AI280" s="197">
        <f t="shared" si="65"/>
        <v>436</v>
      </c>
      <c r="AJ280" s="197">
        <f t="shared" si="65"/>
        <v>445</v>
      </c>
      <c r="AK280" s="197">
        <f t="shared" si="65"/>
        <v>471</v>
      </c>
      <c r="AL280" s="197">
        <f t="shared" si="65"/>
        <v>473</v>
      </c>
      <c r="AM280" s="197">
        <f t="shared" si="65"/>
        <v>535</v>
      </c>
      <c r="AN280" s="197">
        <f t="shared" si="65"/>
        <v>551</v>
      </c>
      <c r="AO280" s="197">
        <f t="shared" si="65"/>
        <v>578</v>
      </c>
      <c r="AP280" s="197">
        <f t="shared" si="65"/>
        <v>590</v>
      </c>
      <c r="AQ280" s="197">
        <f t="shared" si="65"/>
        <v>602</v>
      </c>
      <c r="AR280" s="197">
        <f t="shared" si="65"/>
        <v>592</v>
      </c>
      <c r="AS280" s="197">
        <f t="shared" si="66"/>
        <v>588</v>
      </c>
      <c r="AT280" s="197">
        <f t="shared" si="66"/>
        <v>580</v>
      </c>
      <c r="AU280" s="197">
        <f t="shared" si="66"/>
        <v>627</v>
      </c>
      <c r="AV280" s="197">
        <f t="shared" si="66"/>
        <v>593</v>
      </c>
      <c r="AW280" s="197">
        <f t="shared" si="66"/>
        <v>585</v>
      </c>
      <c r="AX280" s="197" t="str">
        <f t="shared" si="66"/>
        <v>NA</v>
      </c>
      <c r="AY280" s="197" t="str">
        <f t="shared" si="66"/>
        <v>NA</v>
      </c>
      <c r="AZ280" s="197" t="str">
        <f t="shared" si="67"/>
        <v>NA</v>
      </c>
      <c r="BA280" s="197" t="str">
        <f t="shared" si="67"/>
        <v>NA</v>
      </c>
    </row>
    <row r="281" spans="1:53" s="212" customFormat="1" ht="15" customHeight="1" x14ac:dyDescent="0.2">
      <c r="A281" s="54" t="s">
        <v>2108</v>
      </c>
      <c r="B281" s="82" t="s">
        <v>923</v>
      </c>
      <c r="C281" s="81" t="s">
        <v>1129</v>
      </c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>
        <v>11180</v>
      </c>
      <c r="R281" s="115">
        <v>13029</v>
      </c>
      <c r="S281" s="115">
        <v>18752</v>
      </c>
      <c r="T281" s="193">
        <v>22601</v>
      </c>
      <c r="U281" s="194">
        <v>30022</v>
      </c>
      <c r="V281" s="195">
        <v>33164</v>
      </c>
      <c r="W281" s="195">
        <v>27775</v>
      </c>
      <c r="X281" s="195">
        <v>33243</v>
      </c>
      <c r="Y281" s="195"/>
      <c r="Z281" s="195"/>
      <c r="AA281" s="195"/>
      <c r="AB281" s="195"/>
      <c r="AC281" s="197" t="str">
        <f t="shared" si="65"/>
        <v>NA</v>
      </c>
      <c r="AD281" s="197" t="str">
        <f t="shared" si="65"/>
        <v>NA</v>
      </c>
      <c r="AE281" s="197" t="str">
        <f t="shared" si="65"/>
        <v>NA</v>
      </c>
      <c r="AF281" s="197" t="str">
        <f t="shared" si="65"/>
        <v>NA</v>
      </c>
      <c r="AG281" s="197" t="str">
        <f t="shared" si="65"/>
        <v>NA</v>
      </c>
      <c r="AH281" s="197" t="str">
        <f t="shared" si="65"/>
        <v>NA</v>
      </c>
      <c r="AI281" s="197" t="str">
        <f t="shared" si="65"/>
        <v>NA</v>
      </c>
      <c r="AJ281" s="197" t="str">
        <f t="shared" si="65"/>
        <v>NA</v>
      </c>
      <c r="AK281" s="197" t="str">
        <f t="shared" si="65"/>
        <v>NA</v>
      </c>
      <c r="AL281" s="197" t="str">
        <f t="shared" si="65"/>
        <v>NA</v>
      </c>
      <c r="AM281" s="197" t="str">
        <f t="shared" si="65"/>
        <v>NA</v>
      </c>
      <c r="AN281" s="197" t="str">
        <f t="shared" si="65"/>
        <v>NA</v>
      </c>
      <c r="AO281" s="197" t="str">
        <f t="shared" si="65"/>
        <v>NA</v>
      </c>
      <c r="AP281" s="197">
        <f t="shared" si="65"/>
        <v>699</v>
      </c>
      <c r="AQ281" s="197">
        <f t="shared" si="65"/>
        <v>688</v>
      </c>
      <c r="AR281" s="197">
        <f t="shared" si="65"/>
        <v>667</v>
      </c>
      <c r="AS281" s="197">
        <f t="shared" si="66"/>
        <v>668</v>
      </c>
      <c r="AT281" s="197">
        <f t="shared" si="66"/>
        <v>644</v>
      </c>
      <c r="AU281" s="197">
        <f t="shared" si="66"/>
        <v>665</v>
      </c>
      <c r="AV281" s="197">
        <f t="shared" si="66"/>
        <v>612</v>
      </c>
      <c r="AW281" s="197">
        <f t="shared" si="66"/>
        <v>591</v>
      </c>
      <c r="AX281" s="197" t="str">
        <f t="shared" si="66"/>
        <v>NA</v>
      </c>
      <c r="AY281" s="197" t="str">
        <f t="shared" si="66"/>
        <v>NA</v>
      </c>
      <c r="AZ281" s="197" t="str">
        <f t="shared" si="67"/>
        <v>NA</v>
      </c>
      <c r="BA281" s="197" t="str">
        <f t="shared" si="67"/>
        <v>NA</v>
      </c>
    </row>
    <row r="282" spans="1:53" s="212" customFormat="1" ht="15" customHeight="1" x14ac:dyDescent="0.2">
      <c r="A282" s="54" t="s">
        <v>834</v>
      </c>
      <c r="B282" s="82" t="s">
        <v>910</v>
      </c>
      <c r="C282" s="81" t="s">
        <v>1129</v>
      </c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>
        <v>28380</v>
      </c>
      <c r="Q282" s="115">
        <v>25475</v>
      </c>
      <c r="R282" s="115"/>
      <c r="S282" s="115"/>
      <c r="T282" s="193">
        <v>27830</v>
      </c>
      <c r="U282" s="115">
        <v>37046</v>
      </c>
      <c r="V282" s="195">
        <v>48363</v>
      </c>
      <c r="W282" s="195">
        <v>34862</v>
      </c>
      <c r="X282" s="195">
        <v>32411</v>
      </c>
      <c r="Y282" s="195"/>
      <c r="Z282" s="195"/>
      <c r="AA282" s="195"/>
      <c r="AB282" s="195"/>
      <c r="AC282" s="197" t="str">
        <f t="shared" si="65"/>
        <v>NA</v>
      </c>
      <c r="AD282" s="197" t="str">
        <f t="shared" si="65"/>
        <v>NA</v>
      </c>
      <c r="AE282" s="197" t="str">
        <f t="shared" si="65"/>
        <v>NA</v>
      </c>
      <c r="AF282" s="197" t="str">
        <f t="shared" si="65"/>
        <v>NA</v>
      </c>
      <c r="AG282" s="197" t="str">
        <f t="shared" si="65"/>
        <v>NA</v>
      </c>
      <c r="AH282" s="197" t="str">
        <f t="shared" si="65"/>
        <v>NA</v>
      </c>
      <c r="AI282" s="197" t="str">
        <f t="shared" si="65"/>
        <v>NA</v>
      </c>
      <c r="AJ282" s="197" t="str">
        <f t="shared" si="65"/>
        <v>NA</v>
      </c>
      <c r="AK282" s="197" t="str">
        <f t="shared" si="65"/>
        <v>NA</v>
      </c>
      <c r="AL282" s="197" t="str">
        <f t="shared" si="65"/>
        <v>NA</v>
      </c>
      <c r="AM282" s="197" t="str">
        <f t="shared" si="65"/>
        <v>NA</v>
      </c>
      <c r="AN282" s="197" t="str">
        <f t="shared" si="65"/>
        <v>NA</v>
      </c>
      <c r="AO282" s="197">
        <f t="shared" si="65"/>
        <v>536</v>
      </c>
      <c r="AP282" s="197">
        <f t="shared" si="65"/>
        <v>579</v>
      </c>
      <c r="AQ282" s="197" t="str">
        <f t="shared" si="65"/>
        <v>NA</v>
      </c>
      <c r="AR282" s="197" t="str">
        <f t="shared" ref="AR282:AY313" si="68">IF(S282&gt;0,RANK(S282,S$22:S$1170),"NA")</f>
        <v>NA</v>
      </c>
      <c r="AS282" s="197">
        <f t="shared" si="66"/>
        <v>630</v>
      </c>
      <c r="AT282" s="197">
        <f t="shared" si="66"/>
        <v>603</v>
      </c>
      <c r="AU282" s="197">
        <f t="shared" si="66"/>
        <v>573</v>
      </c>
      <c r="AV282" s="197">
        <f t="shared" si="66"/>
        <v>561</v>
      </c>
      <c r="AW282" s="197">
        <f t="shared" si="66"/>
        <v>600</v>
      </c>
      <c r="AX282" s="197" t="str">
        <f t="shared" si="66"/>
        <v>NA</v>
      </c>
      <c r="AY282" s="197" t="str">
        <f t="shared" si="66"/>
        <v>NA</v>
      </c>
      <c r="AZ282" s="197" t="str">
        <f t="shared" si="67"/>
        <v>NA</v>
      </c>
      <c r="BA282" s="197" t="str">
        <f t="shared" si="67"/>
        <v>NA</v>
      </c>
    </row>
    <row r="283" spans="1:53" s="212" customFormat="1" ht="15" customHeight="1" x14ac:dyDescent="0.2">
      <c r="A283" s="54" t="s">
        <v>2157</v>
      </c>
      <c r="B283" s="82" t="s">
        <v>934</v>
      </c>
      <c r="C283" s="81" t="s">
        <v>1129</v>
      </c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>
        <v>29001</v>
      </c>
      <c r="O283" s="115">
        <v>25120</v>
      </c>
      <c r="P283" s="115">
        <v>23155</v>
      </c>
      <c r="Q283" s="115">
        <v>23923</v>
      </c>
      <c r="R283" s="115">
        <v>26194</v>
      </c>
      <c r="S283" s="70">
        <f>((T283-R283)/2)+R283</f>
        <v>27813</v>
      </c>
      <c r="T283" s="194">
        <v>29432</v>
      </c>
      <c r="U283" s="194">
        <v>33550</v>
      </c>
      <c r="V283" s="117">
        <v>33449</v>
      </c>
      <c r="W283" s="117">
        <v>29194</v>
      </c>
      <c r="X283" s="117">
        <v>30905</v>
      </c>
      <c r="Y283" s="117"/>
      <c r="Z283" s="117"/>
      <c r="AA283" s="117"/>
      <c r="AB283" s="117"/>
      <c r="AC283" s="197" t="str">
        <f t="shared" ref="AC283:AQ299" si="69">IF(D283&gt;0,RANK(D283,D$22:D$1170),"NA")</f>
        <v>NA</v>
      </c>
      <c r="AD283" s="197" t="str">
        <f t="shared" si="69"/>
        <v>NA</v>
      </c>
      <c r="AE283" s="197" t="str">
        <f t="shared" si="69"/>
        <v>NA</v>
      </c>
      <c r="AF283" s="197" t="str">
        <f t="shared" si="69"/>
        <v>NA</v>
      </c>
      <c r="AG283" s="197" t="str">
        <f t="shared" si="69"/>
        <v>NA</v>
      </c>
      <c r="AH283" s="197" t="str">
        <f t="shared" si="69"/>
        <v>NA</v>
      </c>
      <c r="AI283" s="197" t="str">
        <f t="shared" si="69"/>
        <v>NA</v>
      </c>
      <c r="AJ283" s="197" t="str">
        <f t="shared" si="69"/>
        <v>NA</v>
      </c>
      <c r="AK283" s="197" t="str">
        <f t="shared" si="69"/>
        <v>NA</v>
      </c>
      <c r="AL283" s="197" t="str">
        <f t="shared" si="69"/>
        <v>NA</v>
      </c>
      <c r="AM283" s="197">
        <f t="shared" si="69"/>
        <v>523</v>
      </c>
      <c r="AN283" s="197">
        <f t="shared" si="69"/>
        <v>544</v>
      </c>
      <c r="AO283" s="197">
        <f t="shared" si="69"/>
        <v>575</v>
      </c>
      <c r="AP283" s="197">
        <f t="shared" si="69"/>
        <v>598</v>
      </c>
      <c r="AQ283" s="197">
        <f t="shared" si="69"/>
        <v>594</v>
      </c>
      <c r="AR283" s="197">
        <f t="shared" si="68"/>
        <v>602</v>
      </c>
      <c r="AS283" s="197">
        <f t="shared" si="66"/>
        <v>622</v>
      </c>
      <c r="AT283" s="197">
        <f t="shared" si="66"/>
        <v>622</v>
      </c>
      <c r="AU283" s="197">
        <f t="shared" si="66"/>
        <v>658</v>
      </c>
      <c r="AV283" s="197">
        <f t="shared" si="66"/>
        <v>596</v>
      </c>
      <c r="AW283" s="197">
        <f t="shared" si="66"/>
        <v>613</v>
      </c>
      <c r="AX283" s="197" t="str">
        <f t="shared" si="66"/>
        <v>NA</v>
      </c>
      <c r="AY283" s="197" t="str">
        <f t="shared" si="66"/>
        <v>NA</v>
      </c>
      <c r="AZ283" s="197" t="str">
        <f t="shared" si="67"/>
        <v>NA</v>
      </c>
      <c r="BA283" s="197" t="str">
        <f t="shared" si="67"/>
        <v>NA</v>
      </c>
    </row>
    <row r="284" spans="1:53" s="212" customFormat="1" ht="15" customHeight="1" x14ac:dyDescent="0.2">
      <c r="A284" s="54" t="s">
        <v>191</v>
      </c>
      <c r="B284" s="82" t="s">
        <v>951</v>
      </c>
      <c r="C284" s="81" t="s">
        <v>1129</v>
      </c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93"/>
      <c r="U284" s="194"/>
      <c r="V284" s="195">
        <v>35328</v>
      </c>
      <c r="W284" s="195">
        <v>28118</v>
      </c>
      <c r="X284" s="195">
        <v>29710</v>
      </c>
      <c r="Y284" s="195"/>
      <c r="Z284" s="195"/>
      <c r="AA284" s="195"/>
      <c r="AB284" s="195"/>
      <c r="AC284" s="197" t="str">
        <f t="shared" si="69"/>
        <v>NA</v>
      </c>
      <c r="AD284" s="197" t="str">
        <f t="shared" si="69"/>
        <v>NA</v>
      </c>
      <c r="AE284" s="197" t="str">
        <f t="shared" si="69"/>
        <v>NA</v>
      </c>
      <c r="AF284" s="197" t="str">
        <f t="shared" si="69"/>
        <v>NA</v>
      </c>
      <c r="AG284" s="197" t="str">
        <f t="shared" si="69"/>
        <v>NA</v>
      </c>
      <c r="AH284" s="197" t="str">
        <f t="shared" si="69"/>
        <v>NA</v>
      </c>
      <c r="AI284" s="197" t="str">
        <f t="shared" si="69"/>
        <v>NA</v>
      </c>
      <c r="AJ284" s="197" t="str">
        <f t="shared" si="69"/>
        <v>NA</v>
      </c>
      <c r="AK284" s="197" t="str">
        <f t="shared" si="69"/>
        <v>NA</v>
      </c>
      <c r="AL284" s="197" t="str">
        <f t="shared" si="69"/>
        <v>NA</v>
      </c>
      <c r="AM284" s="197" t="str">
        <f t="shared" si="69"/>
        <v>NA</v>
      </c>
      <c r="AN284" s="197" t="str">
        <f t="shared" si="69"/>
        <v>NA</v>
      </c>
      <c r="AO284" s="197" t="str">
        <f t="shared" si="69"/>
        <v>NA</v>
      </c>
      <c r="AP284" s="197" t="str">
        <f t="shared" si="69"/>
        <v>NA</v>
      </c>
      <c r="AQ284" s="197" t="str">
        <f t="shared" si="69"/>
        <v>NA</v>
      </c>
      <c r="AR284" s="197" t="str">
        <f t="shared" si="68"/>
        <v>NA</v>
      </c>
      <c r="AS284" s="197" t="str">
        <f t="shared" si="66"/>
        <v>NA</v>
      </c>
      <c r="AT284" s="197" t="str">
        <f t="shared" si="66"/>
        <v>NA</v>
      </c>
      <c r="AU284" s="197">
        <f t="shared" si="66"/>
        <v>647</v>
      </c>
      <c r="AV284" s="197">
        <f t="shared" si="66"/>
        <v>607</v>
      </c>
      <c r="AW284" s="197">
        <f t="shared" si="66"/>
        <v>619</v>
      </c>
      <c r="AX284" s="197" t="str">
        <f t="shared" si="66"/>
        <v>NA</v>
      </c>
      <c r="AY284" s="197" t="str">
        <f t="shared" si="66"/>
        <v>NA</v>
      </c>
      <c r="AZ284" s="197" t="str">
        <f t="shared" si="67"/>
        <v>NA</v>
      </c>
      <c r="BA284" s="197" t="str">
        <f t="shared" si="67"/>
        <v>NA</v>
      </c>
    </row>
    <row r="285" spans="1:53" s="212" customFormat="1" ht="15" customHeight="1" x14ac:dyDescent="0.2">
      <c r="A285" s="54" t="s">
        <v>585</v>
      </c>
      <c r="B285" s="82" t="s">
        <v>935</v>
      </c>
      <c r="C285" s="81" t="s">
        <v>1129</v>
      </c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94">
        <v>32162</v>
      </c>
      <c r="U285" s="194">
        <v>33526</v>
      </c>
      <c r="V285" s="195">
        <v>33314</v>
      </c>
      <c r="W285" s="195">
        <v>25005</v>
      </c>
      <c r="X285" s="195">
        <v>25234</v>
      </c>
      <c r="Y285" s="195"/>
      <c r="Z285" s="195"/>
      <c r="AA285" s="195"/>
      <c r="AB285" s="195"/>
      <c r="AC285" s="197" t="str">
        <f t="shared" si="69"/>
        <v>NA</v>
      </c>
      <c r="AD285" s="197" t="str">
        <f t="shared" si="69"/>
        <v>NA</v>
      </c>
      <c r="AE285" s="197" t="str">
        <f t="shared" si="69"/>
        <v>NA</v>
      </c>
      <c r="AF285" s="197" t="str">
        <f t="shared" si="69"/>
        <v>NA</v>
      </c>
      <c r="AG285" s="197" t="str">
        <f t="shared" si="69"/>
        <v>NA</v>
      </c>
      <c r="AH285" s="197" t="str">
        <f t="shared" si="69"/>
        <v>NA</v>
      </c>
      <c r="AI285" s="197" t="str">
        <f t="shared" si="69"/>
        <v>NA</v>
      </c>
      <c r="AJ285" s="197" t="str">
        <f t="shared" si="69"/>
        <v>NA</v>
      </c>
      <c r="AK285" s="197" t="str">
        <f t="shared" si="69"/>
        <v>NA</v>
      </c>
      <c r="AL285" s="197" t="str">
        <f t="shared" si="69"/>
        <v>NA</v>
      </c>
      <c r="AM285" s="197" t="str">
        <f t="shared" si="69"/>
        <v>NA</v>
      </c>
      <c r="AN285" s="197" t="str">
        <f t="shared" si="69"/>
        <v>NA</v>
      </c>
      <c r="AO285" s="197" t="str">
        <f t="shared" si="69"/>
        <v>NA</v>
      </c>
      <c r="AP285" s="197" t="str">
        <f t="shared" si="69"/>
        <v>NA</v>
      </c>
      <c r="AQ285" s="197" t="str">
        <f t="shared" si="69"/>
        <v>NA</v>
      </c>
      <c r="AR285" s="197" t="str">
        <f t="shared" si="68"/>
        <v>NA</v>
      </c>
      <c r="AS285" s="197">
        <f t="shared" si="66"/>
        <v>599</v>
      </c>
      <c r="AT285" s="197">
        <f t="shared" si="66"/>
        <v>623</v>
      </c>
      <c r="AU285" s="197">
        <f t="shared" si="66"/>
        <v>661</v>
      </c>
      <c r="AV285" s="197">
        <f t="shared" si="66"/>
        <v>624</v>
      </c>
      <c r="AW285" s="197">
        <f t="shared" si="66"/>
        <v>642</v>
      </c>
      <c r="AX285" s="197" t="str">
        <f t="shared" si="66"/>
        <v>NA</v>
      </c>
      <c r="AY285" s="197" t="str">
        <f t="shared" si="66"/>
        <v>NA</v>
      </c>
      <c r="AZ285" s="197" t="str">
        <f t="shared" si="67"/>
        <v>NA</v>
      </c>
      <c r="BA285" s="197" t="str">
        <f t="shared" si="67"/>
        <v>NA</v>
      </c>
    </row>
    <row r="286" spans="1:53" s="212" customFormat="1" ht="15" customHeight="1" x14ac:dyDescent="0.2">
      <c r="A286" s="54" t="s">
        <v>1932</v>
      </c>
      <c r="B286" s="82" t="s">
        <v>910</v>
      </c>
      <c r="C286" s="81" t="s">
        <v>1129</v>
      </c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93"/>
      <c r="U286" s="194"/>
      <c r="V286" s="195"/>
      <c r="W286" s="195">
        <v>17630</v>
      </c>
      <c r="X286" s="195">
        <v>20647</v>
      </c>
      <c r="Y286" s="195"/>
      <c r="Z286" s="195"/>
      <c r="AA286" s="195"/>
      <c r="AB286" s="195"/>
      <c r="AC286" s="197" t="str">
        <f t="shared" si="69"/>
        <v>NA</v>
      </c>
      <c r="AD286" s="197" t="str">
        <f t="shared" si="69"/>
        <v>NA</v>
      </c>
      <c r="AE286" s="197" t="str">
        <f t="shared" si="69"/>
        <v>NA</v>
      </c>
      <c r="AF286" s="197" t="str">
        <f t="shared" si="69"/>
        <v>NA</v>
      </c>
      <c r="AG286" s="197" t="str">
        <f t="shared" si="69"/>
        <v>NA</v>
      </c>
      <c r="AH286" s="197" t="str">
        <f t="shared" si="69"/>
        <v>NA</v>
      </c>
      <c r="AI286" s="197" t="str">
        <f t="shared" si="69"/>
        <v>NA</v>
      </c>
      <c r="AJ286" s="197" t="str">
        <f t="shared" si="69"/>
        <v>NA</v>
      </c>
      <c r="AK286" s="197" t="str">
        <f t="shared" si="69"/>
        <v>NA</v>
      </c>
      <c r="AL286" s="197" t="str">
        <f t="shared" si="69"/>
        <v>NA</v>
      </c>
      <c r="AM286" s="197" t="str">
        <f t="shared" si="69"/>
        <v>NA</v>
      </c>
      <c r="AN286" s="197" t="str">
        <f t="shared" si="69"/>
        <v>NA</v>
      </c>
      <c r="AO286" s="197" t="str">
        <f t="shared" si="69"/>
        <v>NA</v>
      </c>
      <c r="AP286" s="197" t="str">
        <f t="shared" si="69"/>
        <v>NA</v>
      </c>
      <c r="AQ286" s="197" t="str">
        <f t="shared" si="69"/>
        <v>NA</v>
      </c>
      <c r="AR286" s="197" t="str">
        <f t="shared" si="68"/>
        <v>NA</v>
      </c>
      <c r="AS286" s="197" t="str">
        <f t="shared" si="66"/>
        <v>NA</v>
      </c>
      <c r="AT286" s="197" t="str">
        <f t="shared" si="66"/>
        <v>NA</v>
      </c>
      <c r="AU286" s="197" t="str">
        <f t="shared" si="66"/>
        <v>NA</v>
      </c>
      <c r="AV286" s="197">
        <f t="shared" si="66"/>
        <v>684</v>
      </c>
      <c r="AW286" s="197">
        <f t="shared" si="66"/>
        <v>678</v>
      </c>
      <c r="AX286" s="197" t="str">
        <f t="shared" si="66"/>
        <v>NA</v>
      </c>
      <c r="AY286" s="197" t="str">
        <f t="shared" si="66"/>
        <v>NA</v>
      </c>
      <c r="AZ286" s="197" t="str">
        <f t="shared" si="67"/>
        <v>NA</v>
      </c>
      <c r="BA286" s="197" t="str">
        <f t="shared" si="67"/>
        <v>NA</v>
      </c>
    </row>
    <row r="287" spans="1:53" s="212" customFormat="1" ht="15" customHeight="1" x14ac:dyDescent="0.2">
      <c r="A287" s="54" t="s">
        <v>1029</v>
      </c>
      <c r="B287" s="82" t="s">
        <v>920</v>
      </c>
      <c r="C287" s="81" t="s">
        <v>1129</v>
      </c>
      <c r="D287" s="115"/>
      <c r="E287" s="115"/>
      <c r="F287" s="115"/>
      <c r="G287" s="115"/>
      <c r="H287" s="115">
        <v>4484</v>
      </c>
      <c r="I287" s="115">
        <v>5284</v>
      </c>
      <c r="J287" s="115">
        <v>9381</v>
      </c>
      <c r="K287" s="115">
        <v>11812</v>
      </c>
      <c r="L287" s="115">
        <v>14596</v>
      </c>
      <c r="M287" s="115">
        <v>17024</v>
      </c>
      <c r="N287" s="115">
        <v>17825</v>
      </c>
      <c r="O287" s="115">
        <v>16262</v>
      </c>
      <c r="P287" s="115">
        <v>14596</v>
      </c>
      <c r="Q287" s="115">
        <v>15938</v>
      </c>
      <c r="R287" s="115">
        <v>21102</v>
      </c>
      <c r="S287" s="115">
        <v>21069</v>
      </c>
      <c r="T287" s="193">
        <v>21540</v>
      </c>
      <c r="U287" s="194">
        <v>23523</v>
      </c>
      <c r="V287" s="195">
        <v>24264</v>
      </c>
      <c r="W287" s="195">
        <v>19293</v>
      </c>
      <c r="X287" s="195">
        <v>20646</v>
      </c>
      <c r="Y287" s="195"/>
      <c r="Z287" s="195"/>
      <c r="AA287" s="195"/>
      <c r="AB287" s="195"/>
      <c r="AC287" s="197" t="str">
        <f t="shared" si="69"/>
        <v>NA</v>
      </c>
      <c r="AD287" s="197" t="str">
        <f t="shared" si="69"/>
        <v>NA</v>
      </c>
      <c r="AE287" s="197" t="str">
        <f t="shared" si="69"/>
        <v>NA</v>
      </c>
      <c r="AF287" s="197" t="str">
        <f t="shared" si="69"/>
        <v>NA</v>
      </c>
      <c r="AG287" s="197">
        <f t="shared" si="69"/>
        <v>447</v>
      </c>
      <c r="AH287" s="197">
        <f t="shared" si="69"/>
        <v>475</v>
      </c>
      <c r="AI287" s="197">
        <f t="shared" si="69"/>
        <v>480</v>
      </c>
      <c r="AJ287" s="197">
        <f t="shared" si="69"/>
        <v>474</v>
      </c>
      <c r="AK287" s="197">
        <f t="shared" si="69"/>
        <v>503</v>
      </c>
      <c r="AL287" s="197">
        <f t="shared" si="69"/>
        <v>502</v>
      </c>
      <c r="AM287" s="197">
        <f t="shared" si="69"/>
        <v>574</v>
      </c>
      <c r="AN287" s="197">
        <f t="shared" si="69"/>
        <v>592</v>
      </c>
      <c r="AO287" s="197">
        <f t="shared" si="69"/>
        <v>636</v>
      </c>
      <c r="AP287" s="197">
        <f t="shared" si="69"/>
        <v>659</v>
      </c>
      <c r="AQ287" s="197">
        <f t="shared" si="69"/>
        <v>631</v>
      </c>
      <c r="AR287" s="197">
        <f t="shared" si="68"/>
        <v>649</v>
      </c>
      <c r="AS287" s="197">
        <f t="shared" si="66"/>
        <v>676</v>
      </c>
      <c r="AT287" s="197">
        <f t="shared" si="66"/>
        <v>691</v>
      </c>
      <c r="AU287" s="197">
        <f t="shared" si="66"/>
        <v>731</v>
      </c>
      <c r="AV287" s="197">
        <f t="shared" si="66"/>
        <v>671</v>
      </c>
      <c r="AW287" s="197">
        <f t="shared" si="66"/>
        <v>679</v>
      </c>
      <c r="AX287" s="197" t="str">
        <f t="shared" si="66"/>
        <v>NA</v>
      </c>
      <c r="AY287" s="197" t="str">
        <f t="shared" si="66"/>
        <v>NA</v>
      </c>
      <c r="AZ287" s="197" t="str">
        <f t="shared" si="67"/>
        <v>NA</v>
      </c>
      <c r="BA287" s="197" t="str">
        <f t="shared" si="67"/>
        <v>NA</v>
      </c>
    </row>
    <row r="288" spans="1:53" s="212" customFormat="1" ht="15" customHeight="1" x14ac:dyDescent="0.2">
      <c r="A288" s="54" t="s">
        <v>190</v>
      </c>
      <c r="B288" s="82" t="s">
        <v>922</v>
      </c>
      <c r="C288" s="81" t="s">
        <v>1129</v>
      </c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93"/>
      <c r="U288" s="194"/>
      <c r="V288" s="195">
        <v>17994</v>
      </c>
      <c r="W288" s="195">
        <v>14834</v>
      </c>
      <c r="X288" s="195">
        <v>16138</v>
      </c>
      <c r="Y288" s="195"/>
      <c r="Z288" s="195"/>
      <c r="AA288" s="195"/>
      <c r="AB288" s="195"/>
      <c r="AC288" s="197" t="str">
        <f t="shared" si="69"/>
        <v>NA</v>
      </c>
      <c r="AD288" s="197" t="str">
        <f t="shared" si="69"/>
        <v>NA</v>
      </c>
      <c r="AE288" s="197" t="str">
        <f t="shared" si="69"/>
        <v>NA</v>
      </c>
      <c r="AF288" s="197" t="str">
        <f t="shared" si="69"/>
        <v>NA</v>
      </c>
      <c r="AG288" s="197" t="str">
        <f t="shared" si="69"/>
        <v>NA</v>
      </c>
      <c r="AH288" s="197" t="str">
        <f t="shared" si="69"/>
        <v>NA</v>
      </c>
      <c r="AI288" s="197" t="str">
        <f t="shared" si="69"/>
        <v>NA</v>
      </c>
      <c r="AJ288" s="197" t="str">
        <f t="shared" si="69"/>
        <v>NA</v>
      </c>
      <c r="AK288" s="197" t="str">
        <f t="shared" si="69"/>
        <v>NA</v>
      </c>
      <c r="AL288" s="197" t="str">
        <f t="shared" si="69"/>
        <v>NA</v>
      </c>
      <c r="AM288" s="197" t="str">
        <f t="shared" si="69"/>
        <v>NA</v>
      </c>
      <c r="AN288" s="197" t="str">
        <f t="shared" si="69"/>
        <v>NA</v>
      </c>
      <c r="AO288" s="197" t="str">
        <f t="shared" si="69"/>
        <v>NA</v>
      </c>
      <c r="AP288" s="197" t="str">
        <f t="shared" si="69"/>
        <v>NA</v>
      </c>
      <c r="AQ288" s="197" t="str">
        <f t="shared" si="69"/>
        <v>NA</v>
      </c>
      <c r="AR288" s="197" t="str">
        <f t="shared" si="68"/>
        <v>NA</v>
      </c>
      <c r="AS288" s="197" t="str">
        <f t="shared" si="66"/>
        <v>NA</v>
      </c>
      <c r="AT288" s="197" t="str">
        <f t="shared" si="66"/>
        <v>NA</v>
      </c>
      <c r="AU288" s="197">
        <f t="shared" si="66"/>
        <v>785</v>
      </c>
      <c r="AV288" s="197">
        <f t="shared" si="66"/>
        <v>708</v>
      </c>
      <c r="AW288" s="197">
        <f t="shared" si="66"/>
        <v>715</v>
      </c>
      <c r="AX288" s="197" t="str">
        <f t="shared" si="66"/>
        <v>NA</v>
      </c>
      <c r="AY288" s="197" t="str">
        <f t="shared" si="66"/>
        <v>NA</v>
      </c>
      <c r="AZ288" s="197" t="str">
        <f t="shared" si="67"/>
        <v>NA</v>
      </c>
      <c r="BA288" s="197" t="str">
        <f t="shared" si="67"/>
        <v>NA</v>
      </c>
    </row>
    <row r="289" spans="1:53" s="212" customFormat="1" ht="15" customHeight="1" x14ac:dyDescent="0.2">
      <c r="A289" s="54" t="s">
        <v>188</v>
      </c>
      <c r="B289" s="82" t="s">
        <v>910</v>
      </c>
      <c r="C289" s="81" t="s">
        <v>1129</v>
      </c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93"/>
      <c r="U289" s="194"/>
      <c r="V289" s="195">
        <f>13785+13358</f>
        <v>27143</v>
      </c>
      <c r="W289" s="195">
        <v>14582</v>
      </c>
      <c r="X289" s="195">
        <v>15993</v>
      </c>
      <c r="Y289" s="195"/>
      <c r="Z289" s="195"/>
      <c r="AA289" s="195"/>
      <c r="AB289" s="195"/>
      <c r="AC289" s="197" t="str">
        <f t="shared" si="69"/>
        <v>NA</v>
      </c>
      <c r="AD289" s="197" t="str">
        <f t="shared" si="69"/>
        <v>NA</v>
      </c>
      <c r="AE289" s="197" t="str">
        <f t="shared" si="69"/>
        <v>NA</v>
      </c>
      <c r="AF289" s="197" t="str">
        <f t="shared" si="69"/>
        <v>NA</v>
      </c>
      <c r="AG289" s="197" t="str">
        <f t="shared" si="69"/>
        <v>NA</v>
      </c>
      <c r="AH289" s="197" t="str">
        <f t="shared" si="69"/>
        <v>NA</v>
      </c>
      <c r="AI289" s="197" t="str">
        <f t="shared" si="69"/>
        <v>NA</v>
      </c>
      <c r="AJ289" s="197" t="str">
        <f t="shared" si="69"/>
        <v>NA</v>
      </c>
      <c r="AK289" s="197" t="str">
        <f t="shared" si="69"/>
        <v>NA</v>
      </c>
      <c r="AL289" s="197" t="str">
        <f t="shared" si="69"/>
        <v>NA</v>
      </c>
      <c r="AM289" s="197" t="str">
        <f t="shared" si="69"/>
        <v>NA</v>
      </c>
      <c r="AN289" s="197" t="str">
        <f t="shared" si="69"/>
        <v>NA</v>
      </c>
      <c r="AO289" s="197" t="str">
        <f t="shared" si="69"/>
        <v>NA</v>
      </c>
      <c r="AP289" s="197" t="str">
        <f t="shared" si="69"/>
        <v>NA</v>
      </c>
      <c r="AQ289" s="197" t="str">
        <f t="shared" si="69"/>
        <v>NA</v>
      </c>
      <c r="AR289" s="197" t="str">
        <f t="shared" si="68"/>
        <v>NA</v>
      </c>
      <c r="AS289" s="197" t="str">
        <f t="shared" si="66"/>
        <v>NA</v>
      </c>
      <c r="AT289" s="197" t="str">
        <f t="shared" si="66"/>
        <v>NA</v>
      </c>
      <c r="AU289" s="197">
        <f t="shared" si="66"/>
        <v>695</v>
      </c>
      <c r="AV289" s="197">
        <f t="shared" si="66"/>
        <v>713</v>
      </c>
      <c r="AW289" s="197">
        <f t="shared" si="66"/>
        <v>718</v>
      </c>
      <c r="AX289" s="197" t="str">
        <f t="shared" si="66"/>
        <v>NA</v>
      </c>
      <c r="AY289" s="197" t="str">
        <f t="shared" si="66"/>
        <v>NA</v>
      </c>
      <c r="AZ289" s="197" t="str">
        <f t="shared" si="67"/>
        <v>NA</v>
      </c>
      <c r="BA289" s="197" t="str">
        <f t="shared" si="67"/>
        <v>NA</v>
      </c>
    </row>
    <row r="290" spans="1:53" s="212" customFormat="1" ht="15" customHeight="1" x14ac:dyDescent="0.2">
      <c r="A290" s="54" t="s">
        <v>153</v>
      </c>
      <c r="B290" s="82" t="s">
        <v>918</v>
      </c>
      <c r="C290" s="81" t="s">
        <v>1129</v>
      </c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93"/>
      <c r="U290" s="194"/>
      <c r="V290" s="195">
        <v>15759</v>
      </c>
      <c r="W290" s="195">
        <v>12887</v>
      </c>
      <c r="X290" s="195">
        <v>14630</v>
      </c>
      <c r="Y290" s="195"/>
      <c r="Z290" s="195"/>
      <c r="AA290" s="195"/>
      <c r="AB290" s="195"/>
      <c r="AC290" s="197" t="str">
        <f t="shared" si="69"/>
        <v>NA</v>
      </c>
      <c r="AD290" s="197" t="str">
        <f t="shared" si="69"/>
        <v>NA</v>
      </c>
      <c r="AE290" s="197" t="str">
        <f t="shared" si="69"/>
        <v>NA</v>
      </c>
      <c r="AF290" s="197" t="str">
        <f t="shared" si="69"/>
        <v>NA</v>
      </c>
      <c r="AG290" s="197" t="str">
        <f t="shared" si="69"/>
        <v>NA</v>
      </c>
      <c r="AH290" s="197" t="str">
        <f t="shared" si="69"/>
        <v>NA</v>
      </c>
      <c r="AI290" s="197" t="str">
        <f t="shared" si="69"/>
        <v>NA</v>
      </c>
      <c r="AJ290" s="197" t="str">
        <f t="shared" si="69"/>
        <v>NA</v>
      </c>
      <c r="AK290" s="197" t="str">
        <f t="shared" si="69"/>
        <v>NA</v>
      </c>
      <c r="AL290" s="197" t="str">
        <f t="shared" si="69"/>
        <v>NA</v>
      </c>
      <c r="AM290" s="197" t="str">
        <f t="shared" si="69"/>
        <v>NA</v>
      </c>
      <c r="AN290" s="197" t="str">
        <f t="shared" si="69"/>
        <v>NA</v>
      </c>
      <c r="AO290" s="197" t="str">
        <f t="shared" si="69"/>
        <v>NA</v>
      </c>
      <c r="AP290" s="197" t="str">
        <f t="shared" si="69"/>
        <v>NA</v>
      </c>
      <c r="AQ290" s="197" t="str">
        <f t="shared" si="69"/>
        <v>NA</v>
      </c>
      <c r="AR290" s="197" t="str">
        <f t="shared" si="68"/>
        <v>NA</v>
      </c>
      <c r="AS290" s="197" t="str">
        <f t="shared" si="66"/>
        <v>NA</v>
      </c>
      <c r="AT290" s="197" t="str">
        <f t="shared" si="66"/>
        <v>NA</v>
      </c>
      <c r="AU290" s="197">
        <f t="shared" si="66"/>
        <v>806</v>
      </c>
      <c r="AV290" s="197">
        <f t="shared" si="66"/>
        <v>730</v>
      </c>
      <c r="AW290" s="197">
        <f t="shared" si="66"/>
        <v>731</v>
      </c>
      <c r="AX290" s="197" t="str">
        <f t="shared" si="66"/>
        <v>NA</v>
      </c>
      <c r="AY290" s="197" t="str">
        <f t="shared" si="66"/>
        <v>NA</v>
      </c>
      <c r="AZ290" s="197" t="str">
        <f t="shared" si="67"/>
        <v>NA</v>
      </c>
      <c r="BA290" s="197" t="str">
        <f t="shared" si="67"/>
        <v>NA</v>
      </c>
    </row>
    <row r="291" spans="1:53" s="212" customFormat="1" ht="15" customHeight="1" x14ac:dyDescent="0.2">
      <c r="A291" s="54" t="s">
        <v>2132</v>
      </c>
      <c r="B291" s="82" t="s">
        <v>923</v>
      </c>
      <c r="C291" s="81" t="s">
        <v>1129</v>
      </c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93"/>
      <c r="U291" s="194"/>
      <c r="V291" s="195"/>
      <c r="W291" s="195">
        <v>13637</v>
      </c>
      <c r="X291" s="195">
        <v>14307</v>
      </c>
      <c r="Y291" s="195"/>
      <c r="Z291" s="195"/>
      <c r="AA291" s="195"/>
      <c r="AB291" s="195"/>
      <c r="AC291" s="197" t="str">
        <f t="shared" si="69"/>
        <v>NA</v>
      </c>
      <c r="AD291" s="197" t="str">
        <f t="shared" si="69"/>
        <v>NA</v>
      </c>
      <c r="AE291" s="197" t="str">
        <f t="shared" si="69"/>
        <v>NA</v>
      </c>
      <c r="AF291" s="197" t="str">
        <f t="shared" si="69"/>
        <v>NA</v>
      </c>
      <c r="AG291" s="197" t="str">
        <f t="shared" si="69"/>
        <v>NA</v>
      </c>
      <c r="AH291" s="197" t="str">
        <f t="shared" si="69"/>
        <v>NA</v>
      </c>
      <c r="AI291" s="197" t="str">
        <f t="shared" si="69"/>
        <v>NA</v>
      </c>
      <c r="AJ291" s="197" t="str">
        <f t="shared" si="69"/>
        <v>NA</v>
      </c>
      <c r="AK291" s="197" t="str">
        <f t="shared" si="69"/>
        <v>NA</v>
      </c>
      <c r="AL291" s="197" t="str">
        <f t="shared" si="69"/>
        <v>NA</v>
      </c>
      <c r="AM291" s="197" t="str">
        <f t="shared" si="69"/>
        <v>NA</v>
      </c>
      <c r="AN291" s="197" t="str">
        <f t="shared" si="69"/>
        <v>NA</v>
      </c>
      <c r="AO291" s="197" t="str">
        <f t="shared" si="69"/>
        <v>NA</v>
      </c>
      <c r="AP291" s="197" t="str">
        <f t="shared" si="69"/>
        <v>NA</v>
      </c>
      <c r="AQ291" s="197" t="str">
        <f t="shared" si="69"/>
        <v>NA</v>
      </c>
      <c r="AR291" s="197" t="str">
        <f t="shared" si="68"/>
        <v>NA</v>
      </c>
      <c r="AS291" s="197" t="str">
        <f t="shared" si="66"/>
        <v>NA</v>
      </c>
      <c r="AT291" s="197" t="str">
        <f t="shared" si="66"/>
        <v>NA</v>
      </c>
      <c r="AU291" s="197" t="str">
        <f t="shared" si="66"/>
        <v>NA</v>
      </c>
      <c r="AV291" s="197">
        <f t="shared" si="66"/>
        <v>720</v>
      </c>
      <c r="AW291" s="197">
        <f t="shared" si="66"/>
        <v>734</v>
      </c>
      <c r="AX291" s="197" t="str">
        <f t="shared" si="66"/>
        <v>NA</v>
      </c>
      <c r="AY291" s="197" t="str">
        <f t="shared" si="66"/>
        <v>NA</v>
      </c>
      <c r="AZ291" s="197" t="str">
        <f t="shared" si="67"/>
        <v>NA</v>
      </c>
      <c r="BA291" s="197" t="str">
        <f t="shared" si="67"/>
        <v>NA</v>
      </c>
    </row>
    <row r="292" spans="1:53" s="212" customFormat="1" ht="15" customHeight="1" x14ac:dyDescent="0.2">
      <c r="A292" s="54" t="s">
        <v>103</v>
      </c>
      <c r="B292" s="82" t="s">
        <v>922</v>
      </c>
      <c r="C292" s="81" t="s">
        <v>1129</v>
      </c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93"/>
      <c r="U292" s="194"/>
      <c r="V292" s="195">
        <f>6646+9516</f>
        <v>16162</v>
      </c>
      <c r="W292" s="195">
        <v>11682</v>
      </c>
      <c r="X292" s="195">
        <v>14299</v>
      </c>
      <c r="Y292" s="195"/>
      <c r="Z292" s="195"/>
      <c r="AA292" s="195"/>
      <c r="AB292" s="195"/>
      <c r="AC292" s="197" t="str">
        <f t="shared" si="69"/>
        <v>NA</v>
      </c>
      <c r="AD292" s="197" t="str">
        <f t="shared" si="69"/>
        <v>NA</v>
      </c>
      <c r="AE292" s="197" t="str">
        <f t="shared" si="69"/>
        <v>NA</v>
      </c>
      <c r="AF292" s="197" t="str">
        <f t="shared" si="69"/>
        <v>NA</v>
      </c>
      <c r="AG292" s="197" t="str">
        <f t="shared" si="69"/>
        <v>NA</v>
      </c>
      <c r="AH292" s="197" t="str">
        <f t="shared" si="69"/>
        <v>NA</v>
      </c>
      <c r="AI292" s="197" t="str">
        <f t="shared" si="69"/>
        <v>NA</v>
      </c>
      <c r="AJ292" s="197" t="str">
        <f t="shared" si="69"/>
        <v>NA</v>
      </c>
      <c r="AK292" s="197" t="str">
        <f t="shared" si="69"/>
        <v>NA</v>
      </c>
      <c r="AL292" s="197" t="str">
        <f t="shared" si="69"/>
        <v>NA</v>
      </c>
      <c r="AM292" s="197" t="str">
        <f t="shared" si="69"/>
        <v>NA</v>
      </c>
      <c r="AN292" s="197" t="str">
        <f t="shared" si="69"/>
        <v>NA</v>
      </c>
      <c r="AO292" s="197" t="str">
        <f t="shared" si="69"/>
        <v>NA</v>
      </c>
      <c r="AP292" s="197" t="str">
        <f t="shared" si="69"/>
        <v>NA</v>
      </c>
      <c r="AQ292" s="197" t="str">
        <f t="shared" si="69"/>
        <v>NA</v>
      </c>
      <c r="AR292" s="197" t="str">
        <f t="shared" si="68"/>
        <v>NA</v>
      </c>
      <c r="AS292" s="197" t="str">
        <f t="shared" si="66"/>
        <v>NA</v>
      </c>
      <c r="AT292" s="197" t="str">
        <f t="shared" si="66"/>
        <v>NA</v>
      </c>
      <c r="AU292" s="197">
        <f t="shared" si="66"/>
        <v>803</v>
      </c>
      <c r="AV292" s="197">
        <f t="shared" si="66"/>
        <v>745</v>
      </c>
      <c r="AW292" s="197">
        <f t="shared" si="66"/>
        <v>735</v>
      </c>
      <c r="AX292" s="197" t="str">
        <f t="shared" si="66"/>
        <v>NA</v>
      </c>
      <c r="AY292" s="197" t="str">
        <f t="shared" si="66"/>
        <v>NA</v>
      </c>
      <c r="AZ292" s="197" t="str">
        <f t="shared" si="67"/>
        <v>NA</v>
      </c>
      <c r="BA292" s="197" t="str">
        <f t="shared" si="67"/>
        <v>NA</v>
      </c>
    </row>
    <row r="293" spans="1:53" s="212" customFormat="1" ht="15" customHeight="1" x14ac:dyDescent="0.2">
      <c r="A293" s="54" t="s">
        <v>100</v>
      </c>
      <c r="B293" s="82" t="s">
        <v>910</v>
      </c>
      <c r="C293" s="81" t="s">
        <v>1129</v>
      </c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93"/>
      <c r="U293" s="194"/>
      <c r="V293" s="195">
        <v>13827</v>
      </c>
      <c r="W293" s="195">
        <v>9228</v>
      </c>
      <c r="X293" s="195">
        <v>10099</v>
      </c>
      <c r="Y293" s="195"/>
      <c r="Z293" s="195"/>
      <c r="AA293" s="195"/>
      <c r="AB293" s="195"/>
      <c r="AC293" s="197" t="str">
        <f t="shared" si="69"/>
        <v>NA</v>
      </c>
      <c r="AD293" s="197" t="str">
        <f t="shared" si="69"/>
        <v>NA</v>
      </c>
      <c r="AE293" s="197" t="str">
        <f t="shared" si="69"/>
        <v>NA</v>
      </c>
      <c r="AF293" s="197" t="str">
        <f t="shared" si="69"/>
        <v>NA</v>
      </c>
      <c r="AG293" s="197" t="str">
        <f t="shared" si="69"/>
        <v>NA</v>
      </c>
      <c r="AH293" s="197" t="str">
        <f t="shared" si="69"/>
        <v>NA</v>
      </c>
      <c r="AI293" s="197" t="str">
        <f t="shared" si="69"/>
        <v>NA</v>
      </c>
      <c r="AJ293" s="197" t="str">
        <f t="shared" si="69"/>
        <v>NA</v>
      </c>
      <c r="AK293" s="197" t="str">
        <f t="shared" si="69"/>
        <v>NA</v>
      </c>
      <c r="AL293" s="197" t="str">
        <f t="shared" si="69"/>
        <v>NA</v>
      </c>
      <c r="AM293" s="197" t="str">
        <f t="shared" si="69"/>
        <v>NA</v>
      </c>
      <c r="AN293" s="197" t="str">
        <f t="shared" si="69"/>
        <v>NA</v>
      </c>
      <c r="AO293" s="197" t="str">
        <f t="shared" si="69"/>
        <v>NA</v>
      </c>
      <c r="AP293" s="197" t="str">
        <f t="shared" si="69"/>
        <v>NA</v>
      </c>
      <c r="AQ293" s="197" t="str">
        <f t="shared" si="69"/>
        <v>NA</v>
      </c>
      <c r="AR293" s="197" t="str">
        <f t="shared" si="68"/>
        <v>NA</v>
      </c>
      <c r="AS293" s="197" t="str">
        <f t="shared" si="66"/>
        <v>NA</v>
      </c>
      <c r="AT293" s="197" t="str">
        <f t="shared" si="66"/>
        <v>NA</v>
      </c>
      <c r="AU293" s="197">
        <f t="shared" si="66"/>
        <v>823</v>
      </c>
      <c r="AV293" s="197">
        <f t="shared" si="66"/>
        <v>758</v>
      </c>
      <c r="AW293" s="197">
        <f t="shared" si="66"/>
        <v>760</v>
      </c>
      <c r="AX293" s="197" t="str">
        <f t="shared" si="66"/>
        <v>NA</v>
      </c>
      <c r="AY293" s="197" t="str">
        <f t="shared" si="66"/>
        <v>NA</v>
      </c>
      <c r="AZ293" s="197" t="str">
        <f t="shared" si="67"/>
        <v>NA</v>
      </c>
      <c r="BA293" s="197" t="str">
        <f t="shared" si="67"/>
        <v>NA</v>
      </c>
    </row>
    <row r="294" spans="1:53" s="212" customFormat="1" ht="15" customHeight="1" x14ac:dyDescent="0.2">
      <c r="A294" s="54" t="s">
        <v>175</v>
      </c>
      <c r="B294" s="82" t="s">
        <v>935</v>
      </c>
      <c r="C294" s="81" t="s">
        <v>1129</v>
      </c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93"/>
      <c r="U294" s="194"/>
      <c r="V294" s="195">
        <v>7907</v>
      </c>
      <c r="W294" s="195">
        <v>7845</v>
      </c>
      <c r="X294" s="195">
        <v>9169</v>
      </c>
      <c r="Y294" s="195"/>
      <c r="Z294" s="195"/>
      <c r="AA294" s="195"/>
      <c r="AB294" s="195"/>
      <c r="AC294" s="197" t="str">
        <f t="shared" si="69"/>
        <v>NA</v>
      </c>
      <c r="AD294" s="197" t="str">
        <f t="shared" si="69"/>
        <v>NA</v>
      </c>
      <c r="AE294" s="197" t="str">
        <f t="shared" si="69"/>
        <v>NA</v>
      </c>
      <c r="AF294" s="197" t="str">
        <f t="shared" si="69"/>
        <v>NA</v>
      </c>
      <c r="AG294" s="197" t="str">
        <f t="shared" si="69"/>
        <v>NA</v>
      </c>
      <c r="AH294" s="197" t="str">
        <f t="shared" si="69"/>
        <v>NA</v>
      </c>
      <c r="AI294" s="197" t="str">
        <f t="shared" si="69"/>
        <v>NA</v>
      </c>
      <c r="AJ294" s="197" t="str">
        <f t="shared" si="69"/>
        <v>NA</v>
      </c>
      <c r="AK294" s="197" t="str">
        <f t="shared" si="69"/>
        <v>NA</v>
      </c>
      <c r="AL294" s="197" t="str">
        <f t="shared" si="69"/>
        <v>NA</v>
      </c>
      <c r="AM294" s="197" t="str">
        <f t="shared" si="69"/>
        <v>NA</v>
      </c>
      <c r="AN294" s="197" t="str">
        <f t="shared" si="69"/>
        <v>NA</v>
      </c>
      <c r="AO294" s="197" t="str">
        <f t="shared" si="69"/>
        <v>NA</v>
      </c>
      <c r="AP294" s="197" t="str">
        <f t="shared" si="69"/>
        <v>NA</v>
      </c>
      <c r="AQ294" s="197" t="str">
        <f t="shared" si="69"/>
        <v>NA</v>
      </c>
      <c r="AR294" s="197" t="str">
        <f t="shared" si="68"/>
        <v>NA</v>
      </c>
      <c r="AS294" s="197" t="str">
        <f t="shared" si="66"/>
        <v>NA</v>
      </c>
      <c r="AT294" s="197" t="str">
        <f t="shared" si="66"/>
        <v>NA</v>
      </c>
      <c r="AU294" s="197">
        <f t="shared" si="66"/>
        <v>875</v>
      </c>
      <c r="AV294" s="197">
        <f t="shared" si="66"/>
        <v>769</v>
      </c>
      <c r="AW294" s="197">
        <f t="shared" si="66"/>
        <v>769</v>
      </c>
      <c r="AX294" s="197" t="str">
        <f t="shared" si="66"/>
        <v>NA</v>
      </c>
      <c r="AY294" s="197" t="str">
        <f t="shared" si="66"/>
        <v>NA</v>
      </c>
      <c r="AZ294" s="197" t="str">
        <f t="shared" si="67"/>
        <v>NA</v>
      </c>
      <c r="BA294" s="197" t="str">
        <f t="shared" si="67"/>
        <v>NA</v>
      </c>
    </row>
    <row r="295" spans="1:53" s="212" customFormat="1" ht="15" customHeight="1" x14ac:dyDescent="0.2">
      <c r="A295" s="54" t="s">
        <v>151</v>
      </c>
      <c r="B295" s="82" t="s">
        <v>910</v>
      </c>
      <c r="C295" s="81" t="s">
        <v>1129</v>
      </c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93"/>
      <c r="U295" s="194"/>
      <c r="V295" s="195">
        <v>3260</v>
      </c>
      <c r="W295" s="195">
        <v>5899</v>
      </c>
      <c r="X295" s="195">
        <v>7508</v>
      </c>
      <c r="Y295" s="195"/>
      <c r="Z295" s="195"/>
      <c r="AA295" s="195"/>
      <c r="AB295" s="195"/>
      <c r="AC295" s="197" t="str">
        <f t="shared" si="69"/>
        <v>NA</v>
      </c>
      <c r="AD295" s="197" t="str">
        <f t="shared" si="69"/>
        <v>NA</v>
      </c>
      <c r="AE295" s="197" t="str">
        <f t="shared" si="69"/>
        <v>NA</v>
      </c>
      <c r="AF295" s="197" t="str">
        <f t="shared" si="69"/>
        <v>NA</v>
      </c>
      <c r="AG295" s="197" t="str">
        <f t="shared" si="69"/>
        <v>NA</v>
      </c>
      <c r="AH295" s="197" t="str">
        <f t="shared" si="69"/>
        <v>NA</v>
      </c>
      <c r="AI295" s="197" t="str">
        <f t="shared" si="69"/>
        <v>NA</v>
      </c>
      <c r="AJ295" s="197" t="str">
        <f t="shared" si="69"/>
        <v>NA</v>
      </c>
      <c r="AK295" s="197" t="str">
        <f t="shared" si="69"/>
        <v>NA</v>
      </c>
      <c r="AL295" s="197" t="str">
        <f t="shared" si="69"/>
        <v>NA</v>
      </c>
      <c r="AM295" s="197" t="str">
        <f t="shared" si="69"/>
        <v>NA</v>
      </c>
      <c r="AN295" s="197" t="str">
        <f t="shared" si="69"/>
        <v>NA</v>
      </c>
      <c r="AO295" s="197" t="str">
        <f t="shared" si="69"/>
        <v>NA</v>
      </c>
      <c r="AP295" s="197" t="str">
        <f t="shared" si="69"/>
        <v>NA</v>
      </c>
      <c r="AQ295" s="197" t="str">
        <f t="shared" si="69"/>
        <v>NA</v>
      </c>
      <c r="AR295" s="197" t="str">
        <f t="shared" si="68"/>
        <v>NA</v>
      </c>
      <c r="AS295" s="197" t="str">
        <f t="shared" si="66"/>
        <v>NA</v>
      </c>
      <c r="AT295" s="197" t="str">
        <f t="shared" si="66"/>
        <v>NA</v>
      </c>
      <c r="AU295" s="197">
        <f t="shared" si="66"/>
        <v>910</v>
      </c>
      <c r="AV295" s="197">
        <f t="shared" si="66"/>
        <v>790</v>
      </c>
      <c r="AW295" s="197">
        <f t="shared" si="66"/>
        <v>787</v>
      </c>
      <c r="AX295" s="197" t="str">
        <f t="shared" si="66"/>
        <v>NA</v>
      </c>
      <c r="AY295" s="197" t="str">
        <f t="shared" si="66"/>
        <v>NA</v>
      </c>
      <c r="AZ295" s="197" t="str">
        <f t="shared" si="67"/>
        <v>NA</v>
      </c>
      <c r="BA295" s="197" t="str">
        <f t="shared" si="67"/>
        <v>NA</v>
      </c>
    </row>
    <row r="296" spans="1:53" s="212" customFormat="1" ht="15" customHeight="1" x14ac:dyDescent="0.2">
      <c r="A296" s="54" t="s">
        <v>203</v>
      </c>
      <c r="B296" s="82" t="s">
        <v>951</v>
      </c>
      <c r="C296" s="81" t="s">
        <v>1129</v>
      </c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93"/>
      <c r="U296" s="194"/>
      <c r="V296" s="195">
        <v>3539</v>
      </c>
      <c r="W296" s="195">
        <v>3608</v>
      </c>
      <c r="X296" s="195">
        <v>3692</v>
      </c>
      <c r="Y296" s="195"/>
      <c r="Z296" s="195"/>
      <c r="AA296" s="195"/>
      <c r="AB296" s="195"/>
      <c r="AC296" s="197" t="str">
        <f t="shared" si="69"/>
        <v>NA</v>
      </c>
      <c r="AD296" s="197" t="str">
        <f t="shared" si="69"/>
        <v>NA</v>
      </c>
      <c r="AE296" s="197" t="str">
        <f t="shared" si="69"/>
        <v>NA</v>
      </c>
      <c r="AF296" s="197" t="str">
        <f t="shared" si="69"/>
        <v>NA</v>
      </c>
      <c r="AG296" s="197" t="str">
        <f t="shared" si="69"/>
        <v>NA</v>
      </c>
      <c r="AH296" s="197" t="str">
        <f t="shared" si="69"/>
        <v>NA</v>
      </c>
      <c r="AI296" s="197" t="str">
        <f t="shared" si="69"/>
        <v>NA</v>
      </c>
      <c r="AJ296" s="197" t="str">
        <f t="shared" si="69"/>
        <v>NA</v>
      </c>
      <c r="AK296" s="197" t="str">
        <f t="shared" si="69"/>
        <v>NA</v>
      </c>
      <c r="AL296" s="197" t="str">
        <f t="shared" si="69"/>
        <v>NA</v>
      </c>
      <c r="AM296" s="197" t="str">
        <f t="shared" si="69"/>
        <v>NA</v>
      </c>
      <c r="AN296" s="197" t="str">
        <f t="shared" si="69"/>
        <v>NA</v>
      </c>
      <c r="AO296" s="197" t="str">
        <f t="shared" si="69"/>
        <v>NA</v>
      </c>
      <c r="AP296" s="197" t="str">
        <f t="shared" si="69"/>
        <v>NA</v>
      </c>
      <c r="AQ296" s="197" t="str">
        <f t="shared" si="69"/>
        <v>NA</v>
      </c>
      <c r="AR296" s="197" t="str">
        <f t="shared" si="68"/>
        <v>NA</v>
      </c>
      <c r="AS296" s="197" t="str">
        <f t="shared" si="66"/>
        <v>NA</v>
      </c>
      <c r="AT296" s="197" t="str">
        <f t="shared" si="66"/>
        <v>NA</v>
      </c>
      <c r="AU296" s="197">
        <f t="shared" si="66"/>
        <v>908</v>
      </c>
      <c r="AV296" s="197">
        <f t="shared" si="66"/>
        <v>805</v>
      </c>
      <c r="AW296" s="197">
        <f t="shared" si="66"/>
        <v>807</v>
      </c>
      <c r="AX296" s="197" t="str">
        <f t="shared" si="66"/>
        <v>NA</v>
      </c>
      <c r="AY296" s="197" t="str">
        <f t="shared" si="66"/>
        <v>NA</v>
      </c>
      <c r="AZ296" s="197" t="str">
        <f t="shared" si="67"/>
        <v>NA</v>
      </c>
      <c r="BA296" s="197" t="str">
        <f t="shared" si="67"/>
        <v>NA</v>
      </c>
    </row>
    <row r="297" spans="1:53" s="212" customFormat="1" ht="15" customHeight="1" x14ac:dyDescent="0.2">
      <c r="A297" s="54" t="s">
        <v>2144</v>
      </c>
      <c r="B297" s="82" t="s">
        <v>939</v>
      </c>
      <c r="C297" s="81" t="s">
        <v>1129</v>
      </c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93"/>
      <c r="U297" s="194"/>
      <c r="V297" s="195"/>
      <c r="W297" s="195">
        <v>5378</v>
      </c>
      <c r="X297" s="195">
        <v>3670</v>
      </c>
      <c r="Y297" s="195"/>
      <c r="Z297" s="195"/>
      <c r="AA297" s="195"/>
      <c r="AB297" s="195"/>
      <c r="AC297" s="197" t="str">
        <f t="shared" si="69"/>
        <v>NA</v>
      </c>
      <c r="AD297" s="197" t="str">
        <f t="shared" si="69"/>
        <v>NA</v>
      </c>
      <c r="AE297" s="197" t="str">
        <f t="shared" si="69"/>
        <v>NA</v>
      </c>
      <c r="AF297" s="197" t="str">
        <f t="shared" si="69"/>
        <v>NA</v>
      </c>
      <c r="AG297" s="197" t="str">
        <f t="shared" si="69"/>
        <v>NA</v>
      </c>
      <c r="AH297" s="197" t="str">
        <f t="shared" si="69"/>
        <v>NA</v>
      </c>
      <c r="AI297" s="197" t="str">
        <f t="shared" si="69"/>
        <v>NA</v>
      </c>
      <c r="AJ297" s="197" t="str">
        <f t="shared" si="69"/>
        <v>NA</v>
      </c>
      <c r="AK297" s="197" t="str">
        <f t="shared" si="69"/>
        <v>NA</v>
      </c>
      <c r="AL297" s="197" t="str">
        <f t="shared" si="69"/>
        <v>NA</v>
      </c>
      <c r="AM297" s="197" t="str">
        <f t="shared" si="69"/>
        <v>NA</v>
      </c>
      <c r="AN297" s="197" t="str">
        <f t="shared" si="69"/>
        <v>NA</v>
      </c>
      <c r="AO297" s="197" t="str">
        <f t="shared" si="69"/>
        <v>NA</v>
      </c>
      <c r="AP297" s="197" t="str">
        <f t="shared" si="69"/>
        <v>NA</v>
      </c>
      <c r="AQ297" s="197" t="str">
        <f t="shared" si="69"/>
        <v>NA</v>
      </c>
      <c r="AR297" s="197" t="str">
        <f t="shared" si="68"/>
        <v>NA</v>
      </c>
      <c r="AS297" s="197" t="str">
        <f t="shared" si="66"/>
        <v>NA</v>
      </c>
      <c r="AT297" s="197" t="str">
        <f t="shared" si="66"/>
        <v>NA</v>
      </c>
      <c r="AU297" s="197" t="str">
        <f t="shared" si="66"/>
        <v>NA</v>
      </c>
      <c r="AV297" s="197">
        <f t="shared" si="66"/>
        <v>793</v>
      </c>
      <c r="AW297" s="197">
        <f t="shared" si="66"/>
        <v>808</v>
      </c>
      <c r="AX297" s="197" t="str">
        <f t="shared" si="66"/>
        <v>NA</v>
      </c>
      <c r="AY297" s="197" t="str">
        <f t="shared" si="66"/>
        <v>NA</v>
      </c>
      <c r="AZ297" s="197" t="str">
        <f t="shared" si="67"/>
        <v>NA</v>
      </c>
      <c r="BA297" s="197" t="str">
        <f t="shared" si="67"/>
        <v>NA</v>
      </c>
    </row>
    <row r="298" spans="1:53" s="212" customFormat="1" ht="15" customHeight="1" x14ac:dyDescent="0.2">
      <c r="A298" s="54" t="s">
        <v>2090</v>
      </c>
      <c r="B298" s="82" t="s">
        <v>923</v>
      </c>
      <c r="C298" s="81" t="s">
        <v>1129</v>
      </c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93"/>
      <c r="U298" s="194"/>
      <c r="V298" s="195"/>
      <c r="W298" s="195"/>
      <c r="X298" s="195">
        <v>3362</v>
      </c>
      <c r="Y298" s="195"/>
      <c r="Z298" s="195"/>
      <c r="AA298" s="195"/>
      <c r="AB298" s="195"/>
      <c r="AC298" s="197" t="str">
        <f t="shared" si="69"/>
        <v>NA</v>
      </c>
      <c r="AD298" s="197" t="str">
        <f t="shared" si="69"/>
        <v>NA</v>
      </c>
      <c r="AE298" s="197" t="str">
        <f t="shared" si="69"/>
        <v>NA</v>
      </c>
      <c r="AF298" s="197" t="str">
        <f t="shared" si="69"/>
        <v>NA</v>
      </c>
      <c r="AG298" s="197" t="str">
        <f t="shared" si="69"/>
        <v>NA</v>
      </c>
      <c r="AH298" s="197" t="str">
        <f t="shared" si="69"/>
        <v>NA</v>
      </c>
      <c r="AI298" s="197" t="str">
        <f t="shared" si="69"/>
        <v>NA</v>
      </c>
      <c r="AJ298" s="197" t="str">
        <f t="shared" si="69"/>
        <v>NA</v>
      </c>
      <c r="AK298" s="197" t="str">
        <f t="shared" si="69"/>
        <v>NA</v>
      </c>
      <c r="AL298" s="197" t="str">
        <f t="shared" si="69"/>
        <v>NA</v>
      </c>
      <c r="AM298" s="197" t="str">
        <f t="shared" si="69"/>
        <v>NA</v>
      </c>
      <c r="AN298" s="197" t="str">
        <f t="shared" si="69"/>
        <v>NA</v>
      </c>
      <c r="AO298" s="197" t="str">
        <f t="shared" si="69"/>
        <v>NA</v>
      </c>
      <c r="AP298" s="197" t="str">
        <f t="shared" si="69"/>
        <v>NA</v>
      </c>
      <c r="AQ298" s="197" t="str">
        <f t="shared" si="69"/>
        <v>NA</v>
      </c>
      <c r="AR298" s="197" t="str">
        <f t="shared" si="68"/>
        <v>NA</v>
      </c>
      <c r="AS298" s="197" t="str">
        <f t="shared" si="66"/>
        <v>NA</v>
      </c>
      <c r="AT298" s="197" t="str">
        <f t="shared" si="66"/>
        <v>NA</v>
      </c>
      <c r="AU298" s="197" t="str">
        <f t="shared" si="66"/>
        <v>NA</v>
      </c>
      <c r="AV298" s="197" t="str">
        <f t="shared" si="66"/>
        <v>NA</v>
      </c>
      <c r="AW298" s="197">
        <f t="shared" si="66"/>
        <v>811</v>
      </c>
      <c r="AX298" s="197" t="str">
        <f t="shared" si="66"/>
        <v>NA</v>
      </c>
      <c r="AY298" s="197" t="str">
        <f t="shared" si="66"/>
        <v>NA</v>
      </c>
      <c r="AZ298" s="197" t="str">
        <f t="shared" si="67"/>
        <v>NA</v>
      </c>
      <c r="BA298" s="197" t="str">
        <f t="shared" si="67"/>
        <v>NA</v>
      </c>
    </row>
    <row r="299" spans="1:53" s="212" customFormat="1" ht="15" customHeight="1" x14ac:dyDescent="0.2">
      <c r="A299" s="54" t="s">
        <v>845</v>
      </c>
      <c r="B299" s="82" t="s">
        <v>931</v>
      </c>
      <c r="C299" s="81" t="s">
        <v>1129</v>
      </c>
      <c r="D299" s="115">
        <v>360278</v>
      </c>
      <c r="E299" s="115">
        <v>391127</v>
      </c>
      <c r="F299" s="115">
        <v>424571</v>
      </c>
      <c r="G299" s="115">
        <v>448773</v>
      </c>
      <c r="H299" s="115">
        <v>447428</v>
      </c>
      <c r="I299" s="115">
        <v>503053</v>
      </c>
      <c r="J299" s="115">
        <v>576638</v>
      </c>
      <c r="K299" s="115">
        <v>663926</v>
      </c>
      <c r="L299" s="115">
        <v>749613</v>
      </c>
      <c r="M299" s="115">
        <v>777349</v>
      </c>
      <c r="N299" s="115">
        <v>911521</v>
      </c>
      <c r="O299" s="115">
        <v>928398</v>
      </c>
      <c r="P299" s="115">
        <v>868225</v>
      </c>
      <c r="Q299" s="115">
        <v>868065</v>
      </c>
      <c r="R299" s="115">
        <v>995889</v>
      </c>
      <c r="S299" s="115">
        <v>1077102</v>
      </c>
      <c r="T299" s="193">
        <v>1223203</v>
      </c>
      <c r="U299" s="194">
        <v>1397492</v>
      </c>
      <c r="V299" s="195">
        <v>1340145</v>
      </c>
      <c r="W299" s="195"/>
      <c r="X299" s="195"/>
      <c r="Y299" s="195"/>
      <c r="Z299" s="195"/>
      <c r="AA299" s="195"/>
      <c r="AB299" s="195"/>
      <c r="AC299" s="197">
        <f t="shared" si="69"/>
        <v>16</v>
      </c>
      <c r="AD299" s="197">
        <f t="shared" si="69"/>
        <v>16</v>
      </c>
      <c r="AE299" s="197">
        <f t="shared" si="69"/>
        <v>18</v>
      </c>
      <c r="AF299" s="197">
        <f t="shared" si="69"/>
        <v>18</v>
      </c>
      <c r="AG299" s="197">
        <f t="shared" si="69"/>
        <v>38</v>
      </c>
      <c r="AH299" s="197">
        <f t="shared" si="69"/>
        <v>37</v>
      </c>
      <c r="AI299" s="197">
        <f t="shared" si="69"/>
        <v>40</v>
      </c>
      <c r="AJ299" s="197">
        <f t="shared" si="69"/>
        <v>45</v>
      </c>
      <c r="AK299" s="197">
        <f t="shared" si="69"/>
        <v>51</v>
      </c>
      <c r="AL299" s="197">
        <f t="shared" si="69"/>
        <v>54</v>
      </c>
      <c r="AM299" s="197">
        <f t="shared" si="69"/>
        <v>55</v>
      </c>
      <c r="AN299" s="197">
        <f t="shared" si="69"/>
        <v>48</v>
      </c>
      <c r="AO299" s="197">
        <f t="shared" si="69"/>
        <v>52</v>
      </c>
      <c r="AP299" s="197">
        <f t="shared" si="69"/>
        <v>53</v>
      </c>
      <c r="AQ299" s="197">
        <f t="shared" si="69"/>
        <v>51</v>
      </c>
      <c r="AR299" s="197">
        <f t="shared" si="68"/>
        <v>51</v>
      </c>
      <c r="AS299" s="197">
        <f t="shared" si="68"/>
        <v>52</v>
      </c>
      <c r="AT299" s="197">
        <f t="shared" si="68"/>
        <v>53</v>
      </c>
      <c r="AU299" s="197">
        <f t="shared" si="68"/>
        <v>56</v>
      </c>
      <c r="AV299" s="197" t="str">
        <f t="shared" si="68"/>
        <v>NA</v>
      </c>
      <c r="AW299" s="197" t="str">
        <f t="shared" si="68"/>
        <v>NA</v>
      </c>
      <c r="AX299" s="197" t="str">
        <f t="shared" si="68"/>
        <v>NA</v>
      </c>
      <c r="AY299" s="197" t="str">
        <f t="shared" si="68"/>
        <v>NA</v>
      </c>
      <c r="AZ299" s="197" t="str">
        <f t="shared" si="67"/>
        <v>NA</v>
      </c>
      <c r="BA299" s="197" t="str">
        <f t="shared" si="67"/>
        <v>NA</v>
      </c>
    </row>
    <row r="300" spans="1:53" s="212" customFormat="1" ht="15" customHeight="1" x14ac:dyDescent="0.2">
      <c r="A300" s="54" t="s">
        <v>726</v>
      </c>
      <c r="B300" s="82" t="s">
        <v>939</v>
      </c>
      <c r="C300" s="81" t="s">
        <v>1129</v>
      </c>
      <c r="D300" s="115"/>
      <c r="E300" s="115"/>
      <c r="F300" s="115"/>
      <c r="G300" s="115"/>
      <c r="H300" s="115"/>
      <c r="I300" s="115">
        <v>137356</v>
      </c>
      <c r="J300" s="70">
        <f>((L300-I300)/3)+I300</f>
        <v>163755.66666666666</v>
      </c>
      <c r="K300" s="70">
        <f>((L300-I300)/3)+J300</f>
        <v>190155.33333333331</v>
      </c>
      <c r="L300" s="115">
        <v>216555</v>
      </c>
      <c r="M300" s="115">
        <v>243324</v>
      </c>
      <c r="N300" s="115">
        <v>298673</v>
      </c>
      <c r="O300" s="115">
        <v>271121</v>
      </c>
      <c r="P300" s="115">
        <v>218590</v>
      </c>
      <c r="Q300" s="115">
        <v>209953</v>
      </c>
      <c r="R300" s="115">
        <v>236923</v>
      </c>
      <c r="S300" s="115">
        <v>255336</v>
      </c>
      <c r="T300" s="193">
        <v>272356</v>
      </c>
      <c r="U300" s="194">
        <v>301044</v>
      </c>
      <c r="V300" s="195">
        <v>306382</v>
      </c>
      <c r="W300" s="195"/>
      <c r="X300" s="195"/>
      <c r="Y300" s="195"/>
      <c r="Z300" s="195"/>
      <c r="AA300" s="195"/>
      <c r="AB300" s="195"/>
      <c r="AC300" s="197" t="str">
        <f t="shared" ref="AC300:AR316" si="70">IF(D300&gt;0,RANK(D300,D$22:D$1170),"NA")</f>
        <v>NA</v>
      </c>
      <c r="AD300" s="197" t="str">
        <f t="shared" si="70"/>
        <v>NA</v>
      </c>
      <c r="AE300" s="197" t="str">
        <f t="shared" si="70"/>
        <v>NA</v>
      </c>
      <c r="AF300" s="197" t="str">
        <f t="shared" si="70"/>
        <v>NA</v>
      </c>
      <c r="AG300" s="197" t="str">
        <f t="shared" si="70"/>
        <v>NA</v>
      </c>
      <c r="AH300" s="197">
        <f t="shared" si="70"/>
        <v>147</v>
      </c>
      <c r="AI300" s="197">
        <f t="shared" si="70"/>
        <v>139</v>
      </c>
      <c r="AJ300" s="197">
        <f t="shared" si="70"/>
        <v>145</v>
      </c>
      <c r="AK300" s="197">
        <f t="shared" si="70"/>
        <v>151</v>
      </c>
      <c r="AL300" s="197">
        <f t="shared" si="70"/>
        <v>152</v>
      </c>
      <c r="AM300" s="197">
        <f t="shared" si="70"/>
        <v>142</v>
      </c>
      <c r="AN300" s="197">
        <f t="shared" si="70"/>
        <v>148</v>
      </c>
      <c r="AO300" s="197">
        <f t="shared" si="70"/>
        <v>167</v>
      </c>
      <c r="AP300" s="197">
        <f t="shared" si="70"/>
        <v>174</v>
      </c>
      <c r="AQ300" s="197">
        <f t="shared" si="70"/>
        <v>180</v>
      </c>
      <c r="AR300" s="197">
        <f t="shared" si="68"/>
        <v>184</v>
      </c>
      <c r="AS300" s="197">
        <f t="shared" si="68"/>
        <v>194</v>
      </c>
      <c r="AT300" s="197">
        <f t="shared" si="68"/>
        <v>198</v>
      </c>
      <c r="AU300" s="197">
        <f t="shared" si="68"/>
        <v>197</v>
      </c>
      <c r="AV300" s="197" t="str">
        <f t="shared" si="68"/>
        <v>NA</v>
      </c>
      <c r="AW300" s="197" t="str">
        <f t="shared" si="68"/>
        <v>NA</v>
      </c>
      <c r="AX300" s="197" t="str">
        <f t="shared" si="68"/>
        <v>NA</v>
      </c>
      <c r="AY300" s="197" t="str">
        <f t="shared" si="68"/>
        <v>NA</v>
      </c>
      <c r="AZ300" s="197" t="str">
        <f t="shared" si="67"/>
        <v>NA</v>
      </c>
      <c r="BA300" s="197" t="str">
        <f t="shared" si="67"/>
        <v>NA</v>
      </c>
    </row>
    <row r="301" spans="1:53" s="212" customFormat="1" ht="15" customHeight="1" x14ac:dyDescent="0.2">
      <c r="A301" s="54" t="s">
        <v>387</v>
      </c>
      <c r="B301" s="82" t="s">
        <v>920</v>
      </c>
      <c r="C301" s="81" t="s">
        <v>1129</v>
      </c>
      <c r="D301" s="115"/>
      <c r="E301" s="115"/>
      <c r="F301" s="115"/>
      <c r="G301" s="115"/>
      <c r="H301" s="115">
        <v>33853</v>
      </c>
      <c r="I301" s="115">
        <v>38474</v>
      </c>
      <c r="J301" s="115">
        <v>45769</v>
      </c>
      <c r="K301" s="115">
        <v>51786</v>
      </c>
      <c r="L301" s="115">
        <v>58670</v>
      </c>
      <c r="M301" s="115">
        <v>62682</v>
      </c>
      <c r="N301" s="115">
        <v>82400</v>
      </c>
      <c r="O301" s="115">
        <v>83794</v>
      </c>
      <c r="P301" s="115">
        <v>74304</v>
      </c>
      <c r="Q301" s="115">
        <v>77832</v>
      </c>
      <c r="R301" s="115">
        <v>90286</v>
      </c>
      <c r="S301" s="115">
        <v>98614</v>
      </c>
      <c r="T301" s="193">
        <v>112225</v>
      </c>
      <c r="U301" s="194">
        <v>131569</v>
      </c>
      <c r="V301" s="195">
        <v>122955</v>
      </c>
      <c r="W301" s="195"/>
      <c r="X301" s="195"/>
      <c r="Y301" s="195"/>
      <c r="Z301" s="195"/>
      <c r="AA301" s="195"/>
      <c r="AB301" s="195"/>
      <c r="AC301" s="197" t="str">
        <f t="shared" si="70"/>
        <v>NA</v>
      </c>
      <c r="AD301" s="197" t="str">
        <f t="shared" si="70"/>
        <v>NA</v>
      </c>
      <c r="AE301" s="197" t="str">
        <f t="shared" si="70"/>
        <v>NA</v>
      </c>
      <c r="AF301" s="197" t="str">
        <f t="shared" si="70"/>
        <v>NA</v>
      </c>
      <c r="AG301" s="197">
        <f t="shared" si="70"/>
        <v>310</v>
      </c>
      <c r="AH301" s="197">
        <f t="shared" si="70"/>
        <v>327</v>
      </c>
      <c r="AI301" s="197">
        <f t="shared" si="70"/>
        <v>321</v>
      </c>
      <c r="AJ301" s="197">
        <f t="shared" si="70"/>
        <v>330</v>
      </c>
      <c r="AK301" s="197">
        <f t="shared" si="70"/>
        <v>341</v>
      </c>
      <c r="AL301" s="197">
        <f t="shared" si="70"/>
        <v>347</v>
      </c>
      <c r="AM301" s="197">
        <f t="shared" si="70"/>
        <v>337</v>
      </c>
      <c r="AN301" s="197">
        <f t="shared" si="70"/>
        <v>325</v>
      </c>
      <c r="AO301" s="197">
        <f t="shared" si="70"/>
        <v>341</v>
      </c>
      <c r="AP301" s="197">
        <f t="shared" si="70"/>
        <v>337</v>
      </c>
      <c r="AQ301" s="197">
        <f t="shared" si="70"/>
        <v>336</v>
      </c>
      <c r="AR301" s="197">
        <f t="shared" si="68"/>
        <v>337</v>
      </c>
      <c r="AS301" s="197">
        <f t="shared" si="68"/>
        <v>328</v>
      </c>
      <c r="AT301" s="197">
        <f t="shared" si="68"/>
        <v>325</v>
      </c>
      <c r="AU301" s="197">
        <f t="shared" si="68"/>
        <v>339</v>
      </c>
      <c r="AV301" s="197" t="str">
        <f t="shared" si="68"/>
        <v>NA</v>
      </c>
      <c r="AW301" s="197" t="str">
        <f t="shared" si="68"/>
        <v>NA</v>
      </c>
      <c r="AX301" s="197" t="str">
        <f t="shared" si="68"/>
        <v>NA</v>
      </c>
      <c r="AY301" s="197" t="str">
        <f t="shared" si="68"/>
        <v>NA</v>
      </c>
      <c r="AZ301" s="197" t="str">
        <f t="shared" si="67"/>
        <v>NA</v>
      </c>
      <c r="BA301" s="197" t="str">
        <f t="shared" si="67"/>
        <v>NA</v>
      </c>
    </row>
    <row r="302" spans="1:53" s="212" customFormat="1" ht="15" customHeight="1" x14ac:dyDescent="0.2">
      <c r="A302" s="54" t="s">
        <v>1015</v>
      </c>
      <c r="B302" s="82" t="s">
        <v>914</v>
      </c>
      <c r="C302" s="81" t="s">
        <v>1129</v>
      </c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>
        <v>25577</v>
      </c>
      <c r="R302" s="115">
        <v>32154</v>
      </c>
      <c r="S302" s="115">
        <v>38491</v>
      </c>
      <c r="T302" s="193">
        <v>46105</v>
      </c>
      <c r="U302" s="194">
        <v>55803</v>
      </c>
      <c r="V302" s="195">
        <v>60352</v>
      </c>
      <c r="W302" s="195"/>
      <c r="X302" s="195"/>
      <c r="Y302" s="195"/>
      <c r="Z302" s="195"/>
      <c r="AA302" s="195"/>
      <c r="AB302" s="195"/>
      <c r="AC302" s="197" t="str">
        <f t="shared" si="70"/>
        <v>NA</v>
      </c>
      <c r="AD302" s="197" t="str">
        <f t="shared" si="70"/>
        <v>NA</v>
      </c>
      <c r="AE302" s="197" t="str">
        <f t="shared" si="70"/>
        <v>NA</v>
      </c>
      <c r="AF302" s="197" t="str">
        <f t="shared" si="70"/>
        <v>NA</v>
      </c>
      <c r="AG302" s="197" t="str">
        <f t="shared" si="70"/>
        <v>NA</v>
      </c>
      <c r="AH302" s="197" t="str">
        <f t="shared" si="70"/>
        <v>NA</v>
      </c>
      <c r="AI302" s="197" t="str">
        <f t="shared" si="70"/>
        <v>NA</v>
      </c>
      <c r="AJ302" s="197" t="str">
        <f t="shared" si="70"/>
        <v>NA</v>
      </c>
      <c r="AK302" s="197" t="str">
        <f t="shared" si="70"/>
        <v>NA</v>
      </c>
      <c r="AL302" s="197" t="str">
        <f t="shared" si="70"/>
        <v>NA</v>
      </c>
      <c r="AM302" s="197" t="str">
        <f t="shared" si="70"/>
        <v>NA</v>
      </c>
      <c r="AN302" s="197" t="str">
        <f t="shared" si="70"/>
        <v>NA</v>
      </c>
      <c r="AO302" s="197" t="str">
        <f t="shared" si="70"/>
        <v>NA</v>
      </c>
      <c r="AP302" s="197">
        <f t="shared" si="70"/>
        <v>577</v>
      </c>
      <c r="AQ302" s="197">
        <f t="shared" si="70"/>
        <v>556</v>
      </c>
      <c r="AR302" s="197">
        <f t="shared" si="68"/>
        <v>534</v>
      </c>
      <c r="AS302" s="197">
        <f t="shared" si="68"/>
        <v>517</v>
      </c>
      <c r="AT302" s="197">
        <f t="shared" si="68"/>
        <v>512</v>
      </c>
      <c r="AU302" s="197">
        <f t="shared" si="68"/>
        <v>523</v>
      </c>
      <c r="AV302" s="197" t="str">
        <f t="shared" si="68"/>
        <v>NA</v>
      </c>
      <c r="AW302" s="197" t="str">
        <f t="shared" si="68"/>
        <v>NA</v>
      </c>
      <c r="AX302" s="197" t="str">
        <f t="shared" si="68"/>
        <v>NA</v>
      </c>
      <c r="AY302" s="197" t="str">
        <f t="shared" si="68"/>
        <v>NA</v>
      </c>
      <c r="AZ302" s="197" t="str">
        <f t="shared" si="67"/>
        <v>NA</v>
      </c>
      <c r="BA302" s="197" t="str">
        <f t="shared" si="67"/>
        <v>NA</v>
      </c>
    </row>
    <row r="303" spans="1:53" s="212" customFormat="1" ht="15" customHeight="1" x14ac:dyDescent="0.2">
      <c r="A303" s="54" t="s">
        <v>2104</v>
      </c>
      <c r="B303" s="82" t="s">
        <v>910</v>
      </c>
      <c r="C303" s="81" t="s">
        <v>1129</v>
      </c>
      <c r="D303" s="115"/>
      <c r="E303" s="115"/>
      <c r="F303" s="115"/>
      <c r="G303" s="115"/>
      <c r="H303" s="115"/>
      <c r="I303" s="115"/>
      <c r="J303" s="115">
        <v>29590</v>
      </c>
      <c r="K303" s="115">
        <v>38568</v>
      </c>
      <c r="L303" s="115">
        <v>46073</v>
      </c>
      <c r="M303" s="115">
        <v>50103</v>
      </c>
      <c r="N303" s="115">
        <v>52142</v>
      </c>
      <c r="O303" s="115">
        <v>46340</v>
      </c>
      <c r="P303" s="115">
        <v>40892</v>
      </c>
      <c r="Q303" s="115">
        <v>41114</v>
      </c>
      <c r="R303" s="115">
        <v>44126</v>
      </c>
      <c r="S303" s="115">
        <v>45176</v>
      </c>
      <c r="T303" s="193">
        <v>48649</v>
      </c>
      <c r="U303" s="194">
        <v>56385</v>
      </c>
      <c r="V303" s="195">
        <v>60647</v>
      </c>
      <c r="W303" s="195"/>
      <c r="X303" s="195"/>
      <c r="Y303" s="195"/>
      <c r="Z303" s="195"/>
      <c r="AA303" s="195"/>
      <c r="AB303" s="195"/>
      <c r="AC303" s="197" t="str">
        <f t="shared" si="70"/>
        <v>NA</v>
      </c>
      <c r="AD303" s="197" t="str">
        <f t="shared" si="70"/>
        <v>NA</v>
      </c>
      <c r="AE303" s="197" t="str">
        <f t="shared" si="70"/>
        <v>NA</v>
      </c>
      <c r="AF303" s="197" t="str">
        <f t="shared" si="70"/>
        <v>NA</v>
      </c>
      <c r="AG303" s="197" t="str">
        <f t="shared" si="70"/>
        <v>NA</v>
      </c>
      <c r="AH303" s="197" t="str">
        <f t="shared" si="70"/>
        <v>NA</v>
      </c>
      <c r="AI303" s="197">
        <f t="shared" si="70"/>
        <v>382</v>
      </c>
      <c r="AJ303" s="197">
        <f t="shared" si="70"/>
        <v>371</v>
      </c>
      <c r="AK303" s="197">
        <f t="shared" si="70"/>
        <v>372</v>
      </c>
      <c r="AL303" s="197">
        <f t="shared" si="70"/>
        <v>377</v>
      </c>
      <c r="AM303" s="197">
        <f t="shared" si="70"/>
        <v>416</v>
      </c>
      <c r="AN303" s="197">
        <f t="shared" si="70"/>
        <v>434</v>
      </c>
      <c r="AO303" s="197">
        <f t="shared" si="70"/>
        <v>459</v>
      </c>
      <c r="AP303" s="197">
        <f t="shared" si="70"/>
        <v>469</v>
      </c>
      <c r="AQ303" s="197">
        <f t="shared" si="70"/>
        <v>483</v>
      </c>
      <c r="AR303" s="197">
        <f t="shared" si="68"/>
        <v>500</v>
      </c>
      <c r="AS303" s="197">
        <f t="shared" si="68"/>
        <v>504</v>
      </c>
      <c r="AT303" s="197">
        <f t="shared" si="68"/>
        <v>509</v>
      </c>
      <c r="AU303" s="197">
        <f t="shared" si="68"/>
        <v>520</v>
      </c>
      <c r="AV303" s="197" t="str">
        <f t="shared" si="68"/>
        <v>NA</v>
      </c>
      <c r="AW303" s="197" t="str">
        <f t="shared" si="68"/>
        <v>NA</v>
      </c>
      <c r="AX303" s="197" t="str">
        <f t="shared" si="68"/>
        <v>NA</v>
      </c>
      <c r="AY303" s="197" t="str">
        <f t="shared" si="68"/>
        <v>NA</v>
      </c>
      <c r="AZ303" s="197" t="str">
        <f t="shared" si="67"/>
        <v>NA</v>
      </c>
      <c r="BA303" s="197" t="str">
        <f t="shared" si="67"/>
        <v>NA</v>
      </c>
    </row>
    <row r="304" spans="1:53" s="212" customFormat="1" ht="15" customHeight="1" x14ac:dyDescent="0.2">
      <c r="A304" s="54" t="s">
        <v>410</v>
      </c>
      <c r="B304" s="82" t="s">
        <v>918</v>
      </c>
      <c r="C304" s="81" t="s">
        <v>1129</v>
      </c>
      <c r="D304" s="115"/>
      <c r="E304" s="115"/>
      <c r="F304" s="115"/>
      <c r="G304" s="115"/>
      <c r="H304" s="115"/>
      <c r="I304" s="115">
        <v>28599</v>
      </c>
      <c r="J304" s="115">
        <v>32852</v>
      </c>
      <c r="K304" s="115">
        <v>39573</v>
      </c>
      <c r="L304" s="115">
        <v>47648</v>
      </c>
      <c r="M304" s="115">
        <v>49188</v>
      </c>
      <c r="N304" s="115">
        <v>48486</v>
      </c>
      <c r="O304" s="115">
        <v>47605</v>
      </c>
      <c r="P304" s="115">
        <v>44541</v>
      </c>
      <c r="Q304" s="115">
        <v>43829</v>
      </c>
      <c r="R304" s="115">
        <v>47553</v>
      </c>
      <c r="S304" s="115">
        <v>47932</v>
      </c>
      <c r="T304" s="193">
        <v>50907</v>
      </c>
      <c r="U304" s="194">
        <v>60743</v>
      </c>
      <c r="V304" s="195">
        <v>67532</v>
      </c>
      <c r="W304" s="195"/>
      <c r="X304" s="195"/>
      <c r="Y304" s="195"/>
      <c r="Z304" s="195"/>
      <c r="AA304" s="195"/>
      <c r="AB304" s="195"/>
      <c r="AC304" s="197" t="str">
        <f t="shared" si="70"/>
        <v>NA</v>
      </c>
      <c r="AD304" s="197" t="str">
        <f t="shared" si="70"/>
        <v>NA</v>
      </c>
      <c r="AE304" s="197" t="str">
        <f t="shared" si="70"/>
        <v>NA</v>
      </c>
      <c r="AF304" s="197" t="str">
        <f t="shared" si="70"/>
        <v>NA</v>
      </c>
      <c r="AG304" s="197" t="str">
        <f t="shared" si="70"/>
        <v>NA</v>
      </c>
      <c r="AH304" s="197">
        <f t="shared" si="70"/>
        <v>367</v>
      </c>
      <c r="AI304" s="197">
        <f t="shared" si="70"/>
        <v>366</v>
      </c>
      <c r="AJ304" s="197">
        <f t="shared" si="70"/>
        <v>368</v>
      </c>
      <c r="AK304" s="197">
        <f t="shared" si="70"/>
        <v>365</v>
      </c>
      <c r="AL304" s="197">
        <f t="shared" si="70"/>
        <v>379</v>
      </c>
      <c r="AM304" s="197">
        <f t="shared" si="70"/>
        <v>426</v>
      </c>
      <c r="AN304" s="197">
        <f t="shared" si="70"/>
        <v>425</v>
      </c>
      <c r="AO304" s="197">
        <f t="shared" si="70"/>
        <v>440</v>
      </c>
      <c r="AP304" s="197">
        <f t="shared" si="70"/>
        <v>450</v>
      </c>
      <c r="AQ304" s="197">
        <f t="shared" si="70"/>
        <v>463</v>
      </c>
      <c r="AR304" s="197">
        <f t="shared" si="68"/>
        <v>485</v>
      </c>
      <c r="AS304" s="197">
        <f t="shared" si="68"/>
        <v>498</v>
      </c>
      <c r="AT304" s="197">
        <f t="shared" si="68"/>
        <v>493</v>
      </c>
      <c r="AU304" s="197">
        <f t="shared" si="68"/>
        <v>486</v>
      </c>
      <c r="AV304" s="197" t="str">
        <f t="shared" si="68"/>
        <v>NA</v>
      </c>
      <c r="AW304" s="197" t="str">
        <f t="shared" si="68"/>
        <v>NA</v>
      </c>
      <c r="AX304" s="197" t="str">
        <f t="shared" si="68"/>
        <v>NA</v>
      </c>
      <c r="AY304" s="197" t="str">
        <f t="shared" si="68"/>
        <v>NA</v>
      </c>
      <c r="AZ304" s="197" t="str">
        <f t="shared" si="67"/>
        <v>NA</v>
      </c>
      <c r="BA304" s="197" t="str">
        <f t="shared" si="67"/>
        <v>NA</v>
      </c>
    </row>
    <row r="305" spans="1:53" s="212" customFormat="1" ht="15" customHeight="1" x14ac:dyDescent="0.2">
      <c r="A305" s="54" t="s">
        <v>101</v>
      </c>
      <c r="B305" s="82" t="s">
        <v>910</v>
      </c>
      <c r="C305" s="81" t="s">
        <v>1129</v>
      </c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93"/>
      <c r="U305" s="194"/>
      <c r="V305" s="195">
        <v>56012</v>
      </c>
      <c r="W305" s="195"/>
      <c r="X305" s="195"/>
      <c r="Y305" s="195"/>
      <c r="Z305" s="195"/>
      <c r="AA305" s="195"/>
      <c r="AB305" s="195"/>
      <c r="AC305" s="197" t="str">
        <f t="shared" si="70"/>
        <v>NA</v>
      </c>
      <c r="AD305" s="197" t="str">
        <f t="shared" si="70"/>
        <v>NA</v>
      </c>
      <c r="AE305" s="197" t="str">
        <f t="shared" si="70"/>
        <v>NA</v>
      </c>
      <c r="AF305" s="197" t="str">
        <f t="shared" si="70"/>
        <v>NA</v>
      </c>
      <c r="AG305" s="197" t="str">
        <f t="shared" si="70"/>
        <v>NA</v>
      </c>
      <c r="AH305" s="197" t="str">
        <f t="shared" si="70"/>
        <v>NA</v>
      </c>
      <c r="AI305" s="197" t="str">
        <f t="shared" si="70"/>
        <v>NA</v>
      </c>
      <c r="AJ305" s="197" t="str">
        <f t="shared" si="70"/>
        <v>NA</v>
      </c>
      <c r="AK305" s="197" t="str">
        <f t="shared" si="70"/>
        <v>NA</v>
      </c>
      <c r="AL305" s="197" t="str">
        <f t="shared" si="70"/>
        <v>NA</v>
      </c>
      <c r="AM305" s="197" t="str">
        <f t="shared" si="70"/>
        <v>NA</v>
      </c>
      <c r="AN305" s="197" t="str">
        <f t="shared" si="70"/>
        <v>NA</v>
      </c>
      <c r="AO305" s="197" t="str">
        <f t="shared" si="70"/>
        <v>NA</v>
      </c>
      <c r="AP305" s="197" t="str">
        <f t="shared" si="70"/>
        <v>NA</v>
      </c>
      <c r="AQ305" s="197" t="str">
        <f t="shared" si="70"/>
        <v>NA</v>
      </c>
      <c r="AR305" s="197" t="str">
        <f t="shared" si="68"/>
        <v>NA</v>
      </c>
      <c r="AS305" s="197" t="str">
        <f t="shared" si="68"/>
        <v>NA</v>
      </c>
      <c r="AT305" s="197" t="str">
        <f t="shared" si="68"/>
        <v>NA</v>
      </c>
      <c r="AU305" s="197">
        <f t="shared" si="68"/>
        <v>534</v>
      </c>
      <c r="AV305" s="197" t="str">
        <f t="shared" si="68"/>
        <v>NA</v>
      </c>
      <c r="AW305" s="197" t="str">
        <f t="shared" si="68"/>
        <v>NA</v>
      </c>
      <c r="AX305" s="197" t="str">
        <f t="shared" si="68"/>
        <v>NA</v>
      </c>
      <c r="AY305" s="197" t="str">
        <f t="shared" si="68"/>
        <v>NA</v>
      </c>
      <c r="AZ305" s="197" t="str">
        <f t="shared" si="67"/>
        <v>NA</v>
      </c>
      <c r="BA305" s="197" t="str">
        <f t="shared" si="67"/>
        <v>NA</v>
      </c>
    </row>
    <row r="306" spans="1:53" s="212" customFormat="1" ht="15" customHeight="1" x14ac:dyDescent="0.2">
      <c r="A306" s="54" t="s">
        <v>580</v>
      </c>
      <c r="B306" s="82" t="s">
        <v>922</v>
      </c>
      <c r="C306" s="81" t="s">
        <v>1129</v>
      </c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93">
        <v>27408</v>
      </c>
      <c r="U306" s="194">
        <v>29529</v>
      </c>
      <c r="V306" s="195">
        <v>26675</v>
      </c>
      <c r="W306" s="195"/>
      <c r="X306" s="195"/>
      <c r="Y306" s="195"/>
      <c r="Z306" s="195"/>
      <c r="AA306" s="195"/>
      <c r="AB306" s="195"/>
      <c r="AC306" s="197" t="str">
        <f t="shared" si="70"/>
        <v>NA</v>
      </c>
      <c r="AD306" s="197" t="str">
        <f t="shared" si="70"/>
        <v>NA</v>
      </c>
      <c r="AE306" s="197" t="str">
        <f t="shared" si="70"/>
        <v>NA</v>
      </c>
      <c r="AF306" s="197" t="str">
        <f t="shared" si="70"/>
        <v>NA</v>
      </c>
      <c r="AG306" s="197" t="str">
        <f t="shared" si="70"/>
        <v>NA</v>
      </c>
      <c r="AH306" s="197" t="str">
        <f t="shared" si="70"/>
        <v>NA</v>
      </c>
      <c r="AI306" s="197" t="str">
        <f t="shared" si="70"/>
        <v>NA</v>
      </c>
      <c r="AJ306" s="197" t="str">
        <f t="shared" si="70"/>
        <v>NA</v>
      </c>
      <c r="AK306" s="197" t="str">
        <f t="shared" si="70"/>
        <v>NA</v>
      </c>
      <c r="AL306" s="197" t="str">
        <f t="shared" si="70"/>
        <v>NA</v>
      </c>
      <c r="AM306" s="197" t="str">
        <f t="shared" si="70"/>
        <v>NA</v>
      </c>
      <c r="AN306" s="197" t="str">
        <f t="shared" si="70"/>
        <v>NA</v>
      </c>
      <c r="AO306" s="197" t="str">
        <f t="shared" si="70"/>
        <v>NA</v>
      </c>
      <c r="AP306" s="197" t="str">
        <f t="shared" si="70"/>
        <v>NA</v>
      </c>
      <c r="AQ306" s="197" t="str">
        <f t="shared" si="70"/>
        <v>NA</v>
      </c>
      <c r="AR306" s="197" t="str">
        <f t="shared" si="68"/>
        <v>NA</v>
      </c>
      <c r="AS306" s="197">
        <f t="shared" si="68"/>
        <v>634</v>
      </c>
      <c r="AT306" s="197">
        <f t="shared" si="68"/>
        <v>650</v>
      </c>
      <c r="AU306" s="197">
        <f t="shared" si="68"/>
        <v>705</v>
      </c>
      <c r="AV306" s="197" t="str">
        <f t="shared" si="68"/>
        <v>NA</v>
      </c>
      <c r="AW306" s="197" t="str">
        <f t="shared" si="68"/>
        <v>NA</v>
      </c>
      <c r="AX306" s="197" t="str">
        <f t="shared" si="68"/>
        <v>NA</v>
      </c>
      <c r="AY306" s="197" t="str">
        <f t="shared" si="68"/>
        <v>NA</v>
      </c>
      <c r="AZ306" s="197" t="str">
        <f t="shared" si="67"/>
        <v>NA</v>
      </c>
      <c r="BA306" s="197" t="str">
        <f t="shared" si="67"/>
        <v>NA</v>
      </c>
    </row>
    <row r="307" spans="1:53" s="212" customFormat="1" ht="15" customHeight="1" x14ac:dyDescent="0.2">
      <c r="A307" s="54" t="s">
        <v>40</v>
      </c>
      <c r="B307" s="82" t="s">
        <v>922</v>
      </c>
      <c r="C307" s="81" t="s">
        <v>1129</v>
      </c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>
        <v>20137</v>
      </c>
      <c r="Q307" s="115">
        <v>18566</v>
      </c>
      <c r="R307" s="115">
        <v>20208</v>
      </c>
      <c r="S307" s="115">
        <v>21132</v>
      </c>
      <c r="T307" s="193">
        <v>22869</v>
      </c>
      <c r="U307" s="194">
        <v>25431</v>
      </c>
      <c r="V307" s="195">
        <v>23656</v>
      </c>
      <c r="W307" s="195"/>
      <c r="X307" s="195"/>
      <c r="Y307" s="195"/>
      <c r="Z307" s="195"/>
      <c r="AA307" s="195"/>
      <c r="AB307" s="195"/>
      <c r="AC307" s="197" t="str">
        <f t="shared" si="70"/>
        <v>NA</v>
      </c>
      <c r="AD307" s="197" t="str">
        <f t="shared" si="70"/>
        <v>NA</v>
      </c>
      <c r="AE307" s="197" t="str">
        <f t="shared" si="70"/>
        <v>NA</v>
      </c>
      <c r="AF307" s="197" t="str">
        <f t="shared" si="70"/>
        <v>NA</v>
      </c>
      <c r="AG307" s="197" t="str">
        <f t="shared" si="70"/>
        <v>NA</v>
      </c>
      <c r="AH307" s="197" t="str">
        <f t="shared" si="70"/>
        <v>NA</v>
      </c>
      <c r="AI307" s="197" t="str">
        <f t="shared" si="70"/>
        <v>NA</v>
      </c>
      <c r="AJ307" s="197" t="str">
        <f t="shared" si="70"/>
        <v>NA</v>
      </c>
      <c r="AK307" s="197" t="str">
        <f t="shared" si="70"/>
        <v>NA</v>
      </c>
      <c r="AL307" s="197" t="str">
        <f t="shared" si="70"/>
        <v>NA</v>
      </c>
      <c r="AM307" s="197" t="str">
        <f t="shared" si="70"/>
        <v>NA</v>
      </c>
      <c r="AN307" s="197" t="str">
        <f t="shared" si="70"/>
        <v>NA</v>
      </c>
      <c r="AO307" s="197">
        <f t="shared" si="70"/>
        <v>597</v>
      </c>
      <c r="AP307" s="197">
        <f t="shared" si="70"/>
        <v>636</v>
      </c>
      <c r="AQ307" s="197">
        <f t="shared" si="70"/>
        <v>635</v>
      </c>
      <c r="AR307" s="197">
        <f t="shared" si="68"/>
        <v>648</v>
      </c>
      <c r="AS307" s="197">
        <f t="shared" si="68"/>
        <v>667</v>
      </c>
      <c r="AT307" s="197">
        <f t="shared" si="68"/>
        <v>676</v>
      </c>
      <c r="AU307" s="197">
        <f t="shared" si="68"/>
        <v>737</v>
      </c>
      <c r="AV307" s="197" t="str">
        <f t="shared" si="68"/>
        <v>NA</v>
      </c>
      <c r="AW307" s="197" t="str">
        <f t="shared" si="68"/>
        <v>NA</v>
      </c>
      <c r="AX307" s="197" t="str">
        <f t="shared" si="68"/>
        <v>NA</v>
      </c>
      <c r="AY307" s="197" t="str">
        <f t="shared" si="68"/>
        <v>NA</v>
      </c>
      <c r="AZ307" s="197" t="str">
        <f t="shared" si="67"/>
        <v>NA</v>
      </c>
      <c r="BA307" s="197" t="str">
        <f t="shared" si="67"/>
        <v>NA</v>
      </c>
    </row>
    <row r="308" spans="1:53" s="212" customFormat="1" ht="15" customHeight="1" x14ac:dyDescent="0.2">
      <c r="A308" s="54" t="s">
        <v>830</v>
      </c>
      <c r="B308" s="82" t="s">
        <v>939</v>
      </c>
      <c r="C308" s="81" t="s">
        <v>1129</v>
      </c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>
        <v>12381</v>
      </c>
      <c r="P308" s="115">
        <v>13143</v>
      </c>
      <c r="Q308" s="115">
        <v>12930</v>
      </c>
      <c r="R308" s="115">
        <v>14385</v>
      </c>
      <c r="S308" s="115">
        <v>14026</v>
      </c>
      <c r="T308" s="193">
        <v>16667</v>
      </c>
      <c r="U308" s="194">
        <v>18512</v>
      </c>
      <c r="V308" s="195">
        <v>17717</v>
      </c>
      <c r="W308" s="195"/>
      <c r="X308" s="195"/>
      <c r="Y308" s="195"/>
      <c r="Z308" s="195"/>
      <c r="AA308" s="195"/>
      <c r="AB308" s="195"/>
      <c r="AC308" s="197" t="str">
        <f t="shared" si="70"/>
        <v>NA</v>
      </c>
      <c r="AD308" s="197" t="str">
        <f t="shared" si="70"/>
        <v>NA</v>
      </c>
      <c r="AE308" s="197" t="str">
        <f t="shared" si="70"/>
        <v>NA</v>
      </c>
      <c r="AF308" s="197" t="str">
        <f t="shared" si="70"/>
        <v>NA</v>
      </c>
      <c r="AG308" s="197" t="str">
        <f t="shared" si="70"/>
        <v>NA</v>
      </c>
      <c r="AH308" s="197" t="str">
        <f t="shared" si="70"/>
        <v>NA</v>
      </c>
      <c r="AI308" s="197" t="str">
        <f t="shared" si="70"/>
        <v>NA</v>
      </c>
      <c r="AJ308" s="197" t="str">
        <f t="shared" si="70"/>
        <v>NA</v>
      </c>
      <c r="AK308" s="197" t="str">
        <f t="shared" si="70"/>
        <v>NA</v>
      </c>
      <c r="AL308" s="197" t="str">
        <f t="shared" si="70"/>
        <v>NA</v>
      </c>
      <c r="AM308" s="197" t="str">
        <f t="shared" si="70"/>
        <v>NA</v>
      </c>
      <c r="AN308" s="197">
        <f t="shared" si="70"/>
        <v>611</v>
      </c>
      <c r="AO308" s="197">
        <f t="shared" si="70"/>
        <v>650</v>
      </c>
      <c r="AP308" s="197">
        <f t="shared" si="70"/>
        <v>685</v>
      </c>
      <c r="AQ308" s="197">
        <f t="shared" si="70"/>
        <v>679</v>
      </c>
      <c r="AR308" s="197">
        <f t="shared" si="68"/>
        <v>701</v>
      </c>
      <c r="AS308" s="197">
        <f t="shared" si="68"/>
        <v>718</v>
      </c>
      <c r="AT308" s="197">
        <f t="shared" si="68"/>
        <v>734</v>
      </c>
      <c r="AU308" s="197">
        <f t="shared" si="68"/>
        <v>790</v>
      </c>
      <c r="AV308" s="197" t="str">
        <f t="shared" si="68"/>
        <v>NA</v>
      </c>
      <c r="AW308" s="197" t="str">
        <f t="shared" si="68"/>
        <v>NA</v>
      </c>
      <c r="AX308" s="197" t="str">
        <f t="shared" si="68"/>
        <v>NA</v>
      </c>
      <c r="AY308" s="197" t="str">
        <f t="shared" si="68"/>
        <v>NA</v>
      </c>
      <c r="AZ308" s="197" t="str">
        <f t="shared" si="67"/>
        <v>NA</v>
      </c>
      <c r="BA308" s="197" t="str">
        <f t="shared" si="67"/>
        <v>NA</v>
      </c>
    </row>
    <row r="309" spans="1:53" s="212" customFormat="1" ht="15" customHeight="1" x14ac:dyDescent="0.2">
      <c r="A309" s="54" t="s">
        <v>885</v>
      </c>
      <c r="B309" s="82" t="s">
        <v>941</v>
      </c>
      <c r="C309" s="81" t="s">
        <v>1129</v>
      </c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>
        <v>15295</v>
      </c>
      <c r="Q309" s="115">
        <v>16120</v>
      </c>
      <c r="R309" s="115"/>
      <c r="S309" s="115"/>
      <c r="T309" s="193"/>
      <c r="U309" s="194"/>
      <c r="V309" s="195">
        <v>16987</v>
      </c>
      <c r="W309" s="195"/>
      <c r="X309" s="195"/>
      <c r="Y309" s="195"/>
      <c r="Z309" s="195"/>
      <c r="AA309" s="195"/>
      <c r="AB309" s="195"/>
      <c r="AC309" s="197" t="str">
        <f t="shared" si="70"/>
        <v>NA</v>
      </c>
      <c r="AD309" s="197" t="str">
        <f t="shared" si="70"/>
        <v>NA</v>
      </c>
      <c r="AE309" s="197" t="str">
        <f t="shared" si="70"/>
        <v>NA</v>
      </c>
      <c r="AF309" s="197" t="str">
        <f t="shared" si="70"/>
        <v>NA</v>
      </c>
      <c r="AG309" s="197" t="str">
        <f t="shared" si="70"/>
        <v>NA</v>
      </c>
      <c r="AH309" s="197" t="str">
        <f t="shared" si="70"/>
        <v>NA</v>
      </c>
      <c r="AI309" s="197" t="str">
        <f t="shared" si="70"/>
        <v>NA</v>
      </c>
      <c r="AJ309" s="197" t="str">
        <f t="shared" si="70"/>
        <v>NA</v>
      </c>
      <c r="AK309" s="197" t="str">
        <f t="shared" si="70"/>
        <v>NA</v>
      </c>
      <c r="AL309" s="197" t="str">
        <f t="shared" si="70"/>
        <v>NA</v>
      </c>
      <c r="AM309" s="197" t="str">
        <f t="shared" si="70"/>
        <v>NA</v>
      </c>
      <c r="AN309" s="197" t="str">
        <f t="shared" si="70"/>
        <v>NA</v>
      </c>
      <c r="AO309" s="197">
        <f t="shared" si="70"/>
        <v>631</v>
      </c>
      <c r="AP309" s="197">
        <f t="shared" si="70"/>
        <v>657</v>
      </c>
      <c r="AQ309" s="197" t="str">
        <f t="shared" si="70"/>
        <v>NA</v>
      </c>
      <c r="AR309" s="197" t="str">
        <f t="shared" si="68"/>
        <v>NA</v>
      </c>
      <c r="AS309" s="197" t="str">
        <f t="shared" si="68"/>
        <v>NA</v>
      </c>
      <c r="AT309" s="197" t="str">
        <f t="shared" si="68"/>
        <v>NA</v>
      </c>
      <c r="AU309" s="197">
        <f t="shared" si="68"/>
        <v>798</v>
      </c>
      <c r="AV309" s="197" t="str">
        <f t="shared" si="68"/>
        <v>NA</v>
      </c>
      <c r="AW309" s="197" t="str">
        <f t="shared" si="68"/>
        <v>NA</v>
      </c>
      <c r="AX309" s="197" t="str">
        <f t="shared" si="68"/>
        <v>NA</v>
      </c>
      <c r="AY309" s="197" t="str">
        <f t="shared" si="68"/>
        <v>NA</v>
      </c>
      <c r="AZ309" s="197" t="str">
        <f t="shared" si="67"/>
        <v>NA</v>
      </c>
      <c r="BA309" s="197" t="str">
        <f t="shared" si="67"/>
        <v>NA</v>
      </c>
    </row>
    <row r="310" spans="1:53" s="212" customFormat="1" ht="15" customHeight="1" x14ac:dyDescent="0.2">
      <c r="A310" s="54" t="s">
        <v>137</v>
      </c>
      <c r="B310" s="82" t="s">
        <v>947</v>
      </c>
      <c r="C310" s="81" t="s">
        <v>1129</v>
      </c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93"/>
      <c r="U310" s="194"/>
      <c r="V310" s="195">
        <v>14973</v>
      </c>
      <c r="W310" s="195"/>
      <c r="X310" s="195"/>
      <c r="Y310" s="195"/>
      <c r="Z310" s="195"/>
      <c r="AA310" s="195"/>
      <c r="AB310" s="195"/>
      <c r="AC310" s="197" t="str">
        <f t="shared" si="70"/>
        <v>NA</v>
      </c>
      <c r="AD310" s="197" t="str">
        <f t="shared" si="70"/>
        <v>NA</v>
      </c>
      <c r="AE310" s="197" t="str">
        <f t="shared" si="70"/>
        <v>NA</v>
      </c>
      <c r="AF310" s="197" t="str">
        <f t="shared" si="70"/>
        <v>NA</v>
      </c>
      <c r="AG310" s="197" t="str">
        <f t="shared" si="70"/>
        <v>NA</v>
      </c>
      <c r="AH310" s="197" t="str">
        <f t="shared" si="70"/>
        <v>NA</v>
      </c>
      <c r="AI310" s="197" t="str">
        <f t="shared" si="70"/>
        <v>NA</v>
      </c>
      <c r="AJ310" s="197" t="str">
        <f t="shared" si="70"/>
        <v>NA</v>
      </c>
      <c r="AK310" s="197" t="str">
        <f t="shared" si="70"/>
        <v>NA</v>
      </c>
      <c r="AL310" s="197" t="str">
        <f t="shared" si="70"/>
        <v>NA</v>
      </c>
      <c r="AM310" s="197" t="str">
        <f t="shared" si="70"/>
        <v>NA</v>
      </c>
      <c r="AN310" s="197" t="str">
        <f t="shared" si="70"/>
        <v>NA</v>
      </c>
      <c r="AO310" s="197" t="str">
        <f t="shared" si="70"/>
        <v>NA</v>
      </c>
      <c r="AP310" s="197" t="str">
        <f t="shared" si="70"/>
        <v>NA</v>
      </c>
      <c r="AQ310" s="197" t="str">
        <f t="shared" si="70"/>
        <v>NA</v>
      </c>
      <c r="AR310" s="197" t="str">
        <f t="shared" si="68"/>
        <v>NA</v>
      </c>
      <c r="AS310" s="197" t="str">
        <f t="shared" si="68"/>
        <v>NA</v>
      </c>
      <c r="AT310" s="197" t="str">
        <f t="shared" si="68"/>
        <v>NA</v>
      </c>
      <c r="AU310" s="197">
        <f t="shared" si="68"/>
        <v>816</v>
      </c>
      <c r="AV310" s="197" t="str">
        <f t="shared" si="68"/>
        <v>NA</v>
      </c>
      <c r="AW310" s="197" t="str">
        <f t="shared" si="68"/>
        <v>NA</v>
      </c>
      <c r="AX310" s="197" t="str">
        <f t="shared" si="68"/>
        <v>NA</v>
      </c>
      <c r="AY310" s="197" t="str">
        <f t="shared" si="68"/>
        <v>NA</v>
      </c>
      <c r="AZ310" s="197" t="str">
        <f t="shared" si="67"/>
        <v>NA</v>
      </c>
      <c r="BA310" s="197" t="str">
        <f t="shared" si="67"/>
        <v>NA</v>
      </c>
    </row>
    <row r="311" spans="1:53" s="212" customFormat="1" ht="15" customHeight="1" x14ac:dyDescent="0.2">
      <c r="A311" s="54" t="s">
        <v>147</v>
      </c>
      <c r="B311" s="82" t="s">
        <v>910</v>
      </c>
      <c r="C311" s="81" t="s">
        <v>1129</v>
      </c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93"/>
      <c r="U311" s="194"/>
      <c r="V311" s="195">
        <v>9471</v>
      </c>
      <c r="W311" s="195"/>
      <c r="X311" s="195"/>
      <c r="Y311" s="195"/>
      <c r="Z311" s="195"/>
      <c r="AA311" s="195"/>
      <c r="AB311" s="195"/>
      <c r="AC311" s="197" t="str">
        <f t="shared" si="70"/>
        <v>NA</v>
      </c>
      <c r="AD311" s="197" t="str">
        <f t="shared" si="70"/>
        <v>NA</v>
      </c>
      <c r="AE311" s="197" t="str">
        <f t="shared" si="70"/>
        <v>NA</v>
      </c>
      <c r="AF311" s="197" t="str">
        <f t="shared" si="70"/>
        <v>NA</v>
      </c>
      <c r="AG311" s="197" t="str">
        <f t="shared" si="70"/>
        <v>NA</v>
      </c>
      <c r="AH311" s="197" t="str">
        <f t="shared" si="70"/>
        <v>NA</v>
      </c>
      <c r="AI311" s="197" t="str">
        <f t="shared" si="70"/>
        <v>NA</v>
      </c>
      <c r="AJ311" s="197" t="str">
        <f t="shared" si="70"/>
        <v>NA</v>
      </c>
      <c r="AK311" s="197" t="str">
        <f t="shared" si="70"/>
        <v>NA</v>
      </c>
      <c r="AL311" s="197" t="str">
        <f t="shared" si="70"/>
        <v>NA</v>
      </c>
      <c r="AM311" s="197" t="str">
        <f t="shared" si="70"/>
        <v>NA</v>
      </c>
      <c r="AN311" s="197" t="str">
        <f t="shared" si="70"/>
        <v>NA</v>
      </c>
      <c r="AO311" s="197" t="str">
        <f t="shared" si="70"/>
        <v>NA</v>
      </c>
      <c r="AP311" s="197" t="str">
        <f t="shared" si="70"/>
        <v>NA</v>
      </c>
      <c r="AQ311" s="197" t="str">
        <f t="shared" si="70"/>
        <v>NA</v>
      </c>
      <c r="AR311" s="197" t="str">
        <f t="shared" si="68"/>
        <v>NA</v>
      </c>
      <c r="AS311" s="197" t="str">
        <f t="shared" si="68"/>
        <v>NA</v>
      </c>
      <c r="AT311" s="197" t="str">
        <f t="shared" si="68"/>
        <v>NA</v>
      </c>
      <c r="AU311" s="197">
        <f t="shared" si="68"/>
        <v>854</v>
      </c>
      <c r="AV311" s="197" t="str">
        <f t="shared" si="68"/>
        <v>NA</v>
      </c>
      <c r="AW311" s="197" t="str">
        <f t="shared" si="68"/>
        <v>NA</v>
      </c>
      <c r="AX311" s="197" t="str">
        <f t="shared" si="68"/>
        <v>NA</v>
      </c>
      <c r="AY311" s="197" t="str">
        <f t="shared" si="68"/>
        <v>NA</v>
      </c>
      <c r="AZ311" s="197" t="str">
        <f t="shared" si="67"/>
        <v>NA</v>
      </c>
      <c r="BA311" s="197" t="str">
        <f t="shared" si="67"/>
        <v>NA</v>
      </c>
    </row>
    <row r="312" spans="1:53" s="212" customFormat="1" ht="15" customHeight="1" x14ac:dyDescent="0.2">
      <c r="A312" s="54" t="s">
        <v>134</v>
      </c>
      <c r="B312" s="82" t="s">
        <v>935</v>
      </c>
      <c r="C312" s="81" t="s">
        <v>1129</v>
      </c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93"/>
      <c r="U312" s="194"/>
      <c r="V312" s="195">
        <f>6413+6175</f>
        <v>12588</v>
      </c>
      <c r="W312" s="195"/>
      <c r="X312" s="195"/>
      <c r="Y312" s="195"/>
      <c r="Z312" s="195"/>
      <c r="AA312" s="195"/>
      <c r="AB312" s="195"/>
      <c r="AC312" s="197" t="str">
        <f t="shared" si="70"/>
        <v>NA</v>
      </c>
      <c r="AD312" s="197" t="str">
        <f t="shared" si="70"/>
        <v>NA</v>
      </c>
      <c r="AE312" s="197" t="str">
        <f t="shared" si="70"/>
        <v>NA</v>
      </c>
      <c r="AF312" s="197" t="str">
        <f t="shared" si="70"/>
        <v>NA</v>
      </c>
      <c r="AG312" s="197" t="str">
        <f t="shared" si="70"/>
        <v>NA</v>
      </c>
      <c r="AH312" s="197" t="str">
        <f t="shared" si="70"/>
        <v>NA</v>
      </c>
      <c r="AI312" s="197" t="str">
        <f t="shared" si="70"/>
        <v>NA</v>
      </c>
      <c r="AJ312" s="197" t="str">
        <f t="shared" si="70"/>
        <v>NA</v>
      </c>
      <c r="AK312" s="197" t="str">
        <f t="shared" si="70"/>
        <v>NA</v>
      </c>
      <c r="AL312" s="197" t="str">
        <f t="shared" si="70"/>
        <v>NA</v>
      </c>
      <c r="AM312" s="197" t="str">
        <f t="shared" si="70"/>
        <v>NA</v>
      </c>
      <c r="AN312" s="197" t="str">
        <f t="shared" si="70"/>
        <v>NA</v>
      </c>
      <c r="AO312" s="197" t="str">
        <f t="shared" si="70"/>
        <v>NA</v>
      </c>
      <c r="AP312" s="197" t="str">
        <f t="shared" si="70"/>
        <v>NA</v>
      </c>
      <c r="AQ312" s="197" t="str">
        <f t="shared" si="70"/>
        <v>NA</v>
      </c>
      <c r="AR312" s="197" t="str">
        <f t="shared" si="68"/>
        <v>NA</v>
      </c>
      <c r="AS312" s="197" t="str">
        <f t="shared" si="68"/>
        <v>NA</v>
      </c>
      <c r="AT312" s="197" t="str">
        <f t="shared" si="68"/>
        <v>NA</v>
      </c>
      <c r="AU312" s="197">
        <f t="shared" si="68"/>
        <v>834</v>
      </c>
      <c r="AV312" s="197" t="str">
        <f t="shared" si="68"/>
        <v>NA</v>
      </c>
      <c r="AW312" s="197" t="str">
        <f t="shared" si="68"/>
        <v>NA</v>
      </c>
      <c r="AX312" s="197" t="str">
        <f t="shared" si="68"/>
        <v>NA</v>
      </c>
      <c r="AY312" s="197" t="str">
        <f t="shared" si="68"/>
        <v>NA</v>
      </c>
      <c r="AZ312" s="197" t="str">
        <f t="shared" si="67"/>
        <v>NA</v>
      </c>
      <c r="BA312" s="197" t="str">
        <f t="shared" si="67"/>
        <v>NA</v>
      </c>
    </row>
    <row r="313" spans="1:53" s="212" customFormat="1" ht="15" customHeight="1" x14ac:dyDescent="0.2">
      <c r="A313" s="54" t="s">
        <v>182</v>
      </c>
      <c r="B313" s="82" t="s">
        <v>910</v>
      </c>
      <c r="C313" s="81" t="s">
        <v>1129</v>
      </c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93"/>
      <c r="U313" s="194"/>
      <c r="V313" s="195">
        <v>5684</v>
      </c>
      <c r="W313" s="195"/>
      <c r="X313" s="195"/>
      <c r="Y313" s="195"/>
      <c r="Z313" s="195"/>
      <c r="AA313" s="195"/>
      <c r="AB313" s="195"/>
      <c r="AC313" s="197" t="str">
        <f t="shared" si="70"/>
        <v>NA</v>
      </c>
      <c r="AD313" s="197" t="str">
        <f t="shared" si="70"/>
        <v>NA</v>
      </c>
      <c r="AE313" s="197" t="str">
        <f t="shared" si="70"/>
        <v>NA</v>
      </c>
      <c r="AF313" s="197" t="str">
        <f t="shared" si="70"/>
        <v>NA</v>
      </c>
      <c r="AG313" s="197" t="str">
        <f t="shared" si="70"/>
        <v>NA</v>
      </c>
      <c r="AH313" s="197" t="str">
        <f t="shared" si="70"/>
        <v>NA</v>
      </c>
      <c r="AI313" s="197" t="str">
        <f t="shared" si="70"/>
        <v>NA</v>
      </c>
      <c r="AJ313" s="197" t="str">
        <f t="shared" si="70"/>
        <v>NA</v>
      </c>
      <c r="AK313" s="197" t="str">
        <f t="shared" si="70"/>
        <v>NA</v>
      </c>
      <c r="AL313" s="197" t="str">
        <f t="shared" si="70"/>
        <v>NA</v>
      </c>
      <c r="AM313" s="197" t="str">
        <f t="shared" si="70"/>
        <v>NA</v>
      </c>
      <c r="AN313" s="197" t="str">
        <f t="shared" si="70"/>
        <v>NA</v>
      </c>
      <c r="AO313" s="197" t="str">
        <f t="shared" si="70"/>
        <v>NA</v>
      </c>
      <c r="AP313" s="197" t="str">
        <f t="shared" si="70"/>
        <v>NA</v>
      </c>
      <c r="AQ313" s="197" t="str">
        <f t="shared" si="70"/>
        <v>NA</v>
      </c>
      <c r="AR313" s="197" t="str">
        <f t="shared" si="68"/>
        <v>NA</v>
      </c>
      <c r="AS313" s="197" t="str">
        <f t="shared" si="68"/>
        <v>NA</v>
      </c>
      <c r="AT313" s="197" t="str">
        <f t="shared" si="68"/>
        <v>NA</v>
      </c>
      <c r="AU313" s="197">
        <f t="shared" si="68"/>
        <v>895</v>
      </c>
      <c r="AV313" s="197" t="str">
        <f t="shared" si="68"/>
        <v>NA</v>
      </c>
      <c r="AW313" s="197" t="str">
        <f t="shared" si="68"/>
        <v>NA</v>
      </c>
      <c r="AX313" s="197" t="str">
        <f t="shared" si="68"/>
        <v>NA</v>
      </c>
      <c r="AY313" s="197" t="str">
        <f t="shared" si="68"/>
        <v>NA</v>
      </c>
      <c r="AZ313" s="197" t="str">
        <f t="shared" si="67"/>
        <v>NA</v>
      </c>
      <c r="BA313" s="197" t="str">
        <f t="shared" si="67"/>
        <v>NA</v>
      </c>
    </row>
    <row r="314" spans="1:53" s="212" customFormat="1" ht="15" customHeight="1" x14ac:dyDescent="0.2">
      <c r="A314" s="54" t="s">
        <v>597</v>
      </c>
      <c r="B314" s="82" t="s">
        <v>920</v>
      </c>
      <c r="C314" s="81" t="s">
        <v>1129</v>
      </c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93">
        <v>2936</v>
      </c>
      <c r="U314" s="194">
        <v>3068</v>
      </c>
      <c r="V314" s="195">
        <v>3674</v>
      </c>
      <c r="W314" s="195"/>
      <c r="X314" s="195"/>
      <c r="Y314" s="195"/>
      <c r="Z314" s="195"/>
      <c r="AA314" s="195"/>
      <c r="AB314" s="195"/>
      <c r="AC314" s="197" t="str">
        <f t="shared" si="70"/>
        <v>NA</v>
      </c>
      <c r="AD314" s="197" t="str">
        <f t="shared" si="70"/>
        <v>NA</v>
      </c>
      <c r="AE314" s="197" t="str">
        <f t="shared" si="70"/>
        <v>NA</v>
      </c>
      <c r="AF314" s="197" t="str">
        <f t="shared" si="70"/>
        <v>NA</v>
      </c>
      <c r="AG314" s="197" t="str">
        <f t="shared" si="70"/>
        <v>NA</v>
      </c>
      <c r="AH314" s="197" t="str">
        <f t="shared" si="70"/>
        <v>NA</v>
      </c>
      <c r="AI314" s="197" t="str">
        <f t="shared" si="70"/>
        <v>NA</v>
      </c>
      <c r="AJ314" s="197" t="str">
        <f t="shared" si="70"/>
        <v>NA</v>
      </c>
      <c r="AK314" s="197" t="str">
        <f t="shared" si="70"/>
        <v>NA</v>
      </c>
      <c r="AL314" s="197" t="str">
        <f t="shared" si="70"/>
        <v>NA</v>
      </c>
      <c r="AM314" s="197" t="str">
        <f t="shared" si="70"/>
        <v>NA</v>
      </c>
      <c r="AN314" s="197" t="str">
        <f t="shared" si="70"/>
        <v>NA</v>
      </c>
      <c r="AO314" s="197" t="str">
        <f t="shared" si="70"/>
        <v>NA</v>
      </c>
      <c r="AP314" s="197" t="str">
        <f t="shared" si="70"/>
        <v>NA</v>
      </c>
      <c r="AQ314" s="197" t="str">
        <f t="shared" si="70"/>
        <v>NA</v>
      </c>
      <c r="AR314" s="197" t="str">
        <f t="shared" si="70"/>
        <v>NA</v>
      </c>
      <c r="AS314" s="197">
        <f t="shared" ref="AS314:AY345" si="71">IF(T314&gt;0,RANK(T314,T$22:T$1170),"NA")</f>
        <v>811</v>
      </c>
      <c r="AT314" s="197">
        <f t="shared" si="71"/>
        <v>819</v>
      </c>
      <c r="AU314" s="197">
        <f t="shared" si="71"/>
        <v>907</v>
      </c>
      <c r="AV314" s="197" t="str">
        <f t="shared" si="71"/>
        <v>NA</v>
      </c>
      <c r="AW314" s="197" t="str">
        <f t="shared" si="71"/>
        <v>NA</v>
      </c>
      <c r="AX314" s="197" t="str">
        <f t="shared" si="71"/>
        <v>NA</v>
      </c>
      <c r="AY314" s="197" t="str">
        <f t="shared" si="71"/>
        <v>NA</v>
      </c>
      <c r="AZ314" s="197" t="str">
        <f t="shared" si="67"/>
        <v>NA</v>
      </c>
      <c r="BA314" s="197" t="str">
        <f t="shared" si="67"/>
        <v>NA</v>
      </c>
    </row>
    <row r="315" spans="1:53" s="212" customFormat="1" ht="15" customHeight="1" x14ac:dyDescent="0.2">
      <c r="A315" s="54" t="s">
        <v>140</v>
      </c>
      <c r="B315" s="82" t="s">
        <v>910</v>
      </c>
      <c r="C315" s="81" t="s">
        <v>1129</v>
      </c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93"/>
      <c r="U315" s="194"/>
      <c r="V315" s="195">
        <v>2607</v>
      </c>
      <c r="W315" s="195"/>
      <c r="X315" s="195"/>
      <c r="Y315" s="195"/>
      <c r="Z315" s="195"/>
      <c r="AA315" s="195"/>
      <c r="AB315" s="195"/>
      <c r="AC315" s="197" t="str">
        <f t="shared" si="70"/>
        <v>NA</v>
      </c>
      <c r="AD315" s="197" t="str">
        <f t="shared" si="70"/>
        <v>NA</v>
      </c>
      <c r="AE315" s="197" t="str">
        <f t="shared" si="70"/>
        <v>NA</v>
      </c>
      <c r="AF315" s="197" t="str">
        <f t="shared" si="70"/>
        <v>NA</v>
      </c>
      <c r="AG315" s="197" t="str">
        <f t="shared" si="70"/>
        <v>NA</v>
      </c>
      <c r="AH315" s="197" t="str">
        <f t="shared" si="70"/>
        <v>NA</v>
      </c>
      <c r="AI315" s="197" t="str">
        <f t="shared" si="70"/>
        <v>NA</v>
      </c>
      <c r="AJ315" s="197" t="str">
        <f t="shared" si="70"/>
        <v>NA</v>
      </c>
      <c r="AK315" s="197" t="str">
        <f t="shared" si="70"/>
        <v>NA</v>
      </c>
      <c r="AL315" s="197" t="str">
        <f t="shared" si="70"/>
        <v>NA</v>
      </c>
      <c r="AM315" s="197" t="str">
        <f t="shared" si="70"/>
        <v>NA</v>
      </c>
      <c r="AN315" s="197" t="str">
        <f t="shared" si="70"/>
        <v>NA</v>
      </c>
      <c r="AO315" s="197" t="str">
        <f t="shared" si="70"/>
        <v>NA</v>
      </c>
      <c r="AP315" s="197" t="str">
        <f t="shared" si="70"/>
        <v>NA</v>
      </c>
      <c r="AQ315" s="197" t="str">
        <f t="shared" si="70"/>
        <v>NA</v>
      </c>
      <c r="AR315" s="197" t="str">
        <f t="shared" si="70"/>
        <v>NA</v>
      </c>
      <c r="AS315" s="197" t="str">
        <f t="shared" si="71"/>
        <v>NA</v>
      </c>
      <c r="AT315" s="197" t="str">
        <f t="shared" si="71"/>
        <v>NA</v>
      </c>
      <c r="AU315" s="197">
        <f t="shared" si="71"/>
        <v>913</v>
      </c>
      <c r="AV315" s="197" t="str">
        <f t="shared" si="71"/>
        <v>NA</v>
      </c>
      <c r="AW315" s="197" t="str">
        <f t="shared" si="71"/>
        <v>NA</v>
      </c>
      <c r="AX315" s="197" t="str">
        <f t="shared" si="71"/>
        <v>NA</v>
      </c>
      <c r="AY315" s="197" t="str">
        <f t="shared" si="71"/>
        <v>NA</v>
      </c>
      <c r="AZ315" s="197" t="str">
        <f t="shared" si="67"/>
        <v>NA</v>
      </c>
      <c r="BA315" s="197" t="str">
        <f t="shared" si="67"/>
        <v>NA</v>
      </c>
    </row>
    <row r="316" spans="1:53" s="212" customFormat="1" ht="15" customHeight="1" x14ac:dyDescent="0.2">
      <c r="A316" s="54" t="s">
        <v>438</v>
      </c>
      <c r="B316" s="82" t="s">
        <v>939</v>
      </c>
      <c r="C316" s="81" t="s">
        <v>1129</v>
      </c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>
        <v>1921</v>
      </c>
      <c r="R316" s="115"/>
      <c r="S316" s="115"/>
      <c r="T316" s="193"/>
      <c r="U316" s="194"/>
      <c r="V316" s="195"/>
      <c r="W316" s="195"/>
      <c r="X316" s="195"/>
      <c r="Y316" s="195"/>
      <c r="Z316" s="195"/>
      <c r="AA316" s="195"/>
      <c r="AB316" s="195"/>
      <c r="AC316" s="197" t="str">
        <f t="shared" si="70"/>
        <v>NA</v>
      </c>
      <c r="AD316" s="197" t="str">
        <f t="shared" si="70"/>
        <v>NA</v>
      </c>
      <c r="AE316" s="197" t="str">
        <f t="shared" si="70"/>
        <v>NA</v>
      </c>
      <c r="AF316" s="197" t="str">
        <f t="shared" si="70"/>
        <v>NA</v>
      </c>
      <c r="AG316" s="197" t="str">
        <f t="shared" si="70"/>
        <v>NA</v>
      </c>
      <c r="AH316" s="197" t="str">
        <f t="shared" si="70"/>
        <v>NA</v>
      </c>
      <c r="AI316" s="197" t="str">
        <f t="shared" si="70"/>
        <v>NA</v>
      </c>
      <c r="AJ316" s="197" t="str">
        <f t="shared" si="70"/>
        <v>NA</v>
      </c>
      <c r="AK316" s="197" t="str">
        <f t="shared" si="70"/>
        <v>NA</v>
      </c>
      <c r="AL316" s="197" t="str">
        <f t="shared" si="70"/>
        <v>NA</v>
      </c>
      <c r="AM316" s="197" t="str">
        <f t="shared" si="70"/>
        <v>NA</v>
      </c>
      <c r="AN316" s="197" t="str">
        <f t="shared" si="70"/>
        <v>NA</v>
      </c>
      <c r="AO316" s="197" t="str">
        <f t="shared" si="70"/>
        <v>NA</v>
      </c>
      <c r="AP316" s="197">
        <f t="shared" ref="AP316:AY347" si="72">IF(Q316&gt;0,RANK(Q316,Q$22:Q$1170),"NA")</f>
        <v>761</v>
      </c>
      <c r="AQ316" s="197" t="str">
        <f t="shared" si="72"/>
        <v>NA</v>
      </c>
      <c r="AR316" s="197" t="str">
        <f t="shared" si="72"/>
        <v>NA</v>
      </c>
      <c r="AS316" s="197" t="str">
        <f t="shared" si="71"/>
        <v>NA</v>
      </c>
      <c r="AT316" s="197" t="str">
        <f t="shared" si="71"/>
        <v>NA</v>
      </c>
      <c r="AU316" s="197" t="str">
        <f t="shared" si="71"/>
        <v>NA</v>
      </c>
      <c r="AV316" s="197" t="str">
        <f t="shared" si="71"/>
        <v>NA</v>
      </c>
      <c r="AW316" s="197" t="str">
        <f t="shared" si="71"/>
        <v>NA</v>
      </c>
      <c r="AX316" s="197" t="str">
        <f t="shared" si="71"/>
        <v>NA</v>
      </c>
      <c r="AY316" s="197" t="str">
        <f t="shared" si="71"/>
        <v>NA</v>
      </c>
      <c r="AZ316" s="197" t="str">
        <f t="shared" si="67"/>
        <v>NA</v>
      </c>
      <c r="BA316" s="197" t="str">
        <f t="shared" si="67"/>
        <v>NA</v>
      </c>
    </row>
    <row r="317" spans="1:53" s="212" customFormat="1" ht="15" customHeight="1" x14ac:dyDescent="0.2">
      <c r="A317" s="54" t="s">
        <v>685</v>
      </c>
      <c r="B317" s="82" t="s">
        <v>939</v>
      </c>
      <c r="C317" s="81" t="s">
        <v>1129</v>
      </c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>
        <v>7385</v>
      </c>
      <c r="P317" s="115">
        <v>7373</v>
      </c>
      <c r="Q317" s="115"/>
      <c r="R317" s="115"/>
      <c r="S317" s="115"/>
      <c r="T317" s="193"/>
      <c r="U317" s="194"/>
      <c r="V317" s="195"/>
      <c r="W317" s="195"/>
      <c r="X317" s="195"/>
      <c r="Y317" s="195"/>
      <c r="Z317" s="195"/>
      <c r="AA317" s="195"/>
      <c r="AB317" s="195"/>
      <c r="AC317" s="197" t="str">
        <f t="shared" ref="AC317:AO336" si="73">IF(D317&gt;0,RANK(D317,D$22:D$1170),"NA")</f>
        <v>NA</v>
      </c>
      <c r="AD317" s="197" t="str">
        <f t="shared" si="73"/>
        <v>NA</v>
      </c>
      <c r="AE317" s="197" t="str">
        <f t="shared" si="73"/>
        <v>NA</v>
      </c>
      <c r="AF317" s="197" t="str">
        <f t="shared" si="73"/>
        <v>NA</v>
      </c>
      <c r="AG317" s="197" t="str">
        <f t="shared" si="73"/>
        <v>NA</v>
      </c>
      <c r="AH317" s="197" t="str">
        <f t="shared" si="73"/>
        <v>NA</v>
      </c>
      <c r="AI317" s="197" t="str">
        <f t="shared" si="73"/>
        <v>NA</v>
      </c>
      <c r="AJ317" s="197" t="str">
        <f t="shared" si="73"/>
        <v>NA</v>
      </c>
      <c r="AK317" s="197" t="str">
        <f t="shared" si="73"/>
        <v>NA</v>
      </c>
      <c r="AL317" s="197" t="str">
        <f t="shared" si="73"/>
        <v>NA</v>
      </c>
      <c r="AM317" s="197" t="str">
        <f t="shared" si="73"/>
        <v>NA</v>
      </c>
      <c r="AN317" s="197">
        <f t="shared" si="73"/>
        <v>632</v>
      </c>
      <c r="AO317" s="197">
        <f t="shared" si="73"/>
        <v>685</v>
      </c>
      <c r="AP317" s="197" t="str">
        <f t="shared" si="72"/>
        <v>NA</v>
      </c>
      <c r="AQ317" s="197" t="str">
        <f t="shared" si="72"/>
        <v>NA</v>
      </c>
      <c r="AR317" s="197" t="str">
        <f t="shared" si="72"/>
        <v>NA</v>
      </c>
      <c r="AS317" s="197" t="str">
        <f t="shared" si="71"/>
        <v>NA</v>
      </c>
      <c r="AT317" s="197" t="str">
        <f t="shared" si="71"/>
        <v>NA</v>
      </c>
      <c r="AU317" s="197" t="str">
        <f t="shared" si="71"/>
        <v>NA</v>
      </c>
      <c r="AV317" s="197" t="str">
        <f t="shared" si="71"/>
        <v>NA</v>
      </c>
      <c r="AW317" s="197" t="str">
        <f t="shared" si="71"/>
        <v>NA</v>
      </c>
      <c r="AX317" s="197" t="str">
        <f t="shared" si="71"/>
        <v>NA</v>
      </c>
      <c r="AY317" s="197" t="str">
        <f t="shared" si="71"/>
        <v>NA</v>
      </c>
      <c r="AZ317" s="197" t="str">
        <f t="shared" si="67"/>
        <v>NA</v>
      </c>
      <c r="BA317" s="197" t="str">
        <f t="shared" si="67"/>
        <v>NA</v>
      </c>
    </row>
    <row r="318" spans="1:53" s="212" customFormat="1" ht="15" customHeight="1" x14ac:dyDescent="0.2">
      <c r="A318" s="54" t="s">
        <v>713</v>
      </c>
      <c r="B318" s="82" t="s">
        <v>939</v>
      </c>
      <c r="C318" s="81" t="s">
        <v>1129</v>
      </c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>
        <v>12473</v>
      </c>
      <c r="Q318" s="115">
        <v>13234</v>
      </c>
      <c r="R318" s="115">
        <v>14654</v>
      </c>
      <c r="S318" s="115">
        <v>16091</v>
      </c>
      <c r="T318" s="193">
        <v>17219</v>
      </c>
      <c r="U318" s="194">
        <v>19968</v>
      </c>
      <c r="V318" s="195"/>
      <c r="W318" s="195"/>
      <c r="X318" s="195"/>
      <c r="Y318" s="195"/>
      <c r="Z318" s="195"/>
      <c r="AA318" s="195"/>
      <c r="AB318" s="195"/>
      <c r="AC318" s="197" t="str">
        <f t="shared" si="73"/>
        <v>NA</v>
      </c>
      <c r="AD318" s="197" t="str">
        <f t="shared" si="73"/>
        <v>NA</v>
      </c>
      <c r="AE318" s="197" t="str">
        <f t="shared" si="73"/>
        <v>NA</v>
      </c>
      <c r="AF318" s="197" t="str">
        <f t="shared" si="73"/>
        <v>NA</v>
      </c>
      <c r="AG318" s="197" t="str">
        <f t="shared" si="73"/>
        <v>NA</v>
      </c>
      <c r="AH318" s="197" t="str">
        <f t="shared" si="73"/>
        <v>NA</v>
      </c>
      <c r="AI318" s="197" t="str">
        <f t="shared" si="73"/>
        <v>NA</v>
      </c>
      <c r="AJ318" s="197" t="str">
        <f t="shared" si="73"/>
        <v>NA</v>
      </c>
      <c r="AK318" s="197" t="str">
        <f t="shared" si="73"/>
        <v>NA</v>
      </c>
      <c r="AL318" s="197" t="str">
        <f t="shared" si="73"/>
        <v>NA</v>
      </c>
      <c r="AM318" s="197" t="str">
        <f t="shared" si="73"/>
        <v>NA</v>
      </c>
      <c r="AN318" s="197" t="str">
        <f t="shared" si="73"/>
        <v>NA</v>
      </c>
      <c r="AO318" s="197">
        <f t="shared" si="73"/>
        <v>655</v>
      </c>
      <c r="AP318" s="197">
        <f t="shared" si="72"/>
        <v>683</v>
      </c>
      <c r="AQ318" s="197">
        <f t="shared" si="72"/>
        <v>678</v>
      </c>
      <c r="AR318" s="197">
        <f t="shared" si="72"/>
        <v>687</v>
      </c>
      <c r="AS318" s="197">
        <f t="shared" si="71"/>
        <v>712</v>
      </c>
      <c r="AT318" s="197">
        <f t="shared" si="71"/>
        <v>718</v>
      </c>
      <c r="AU318" s="197" t="str">
        <f t="shared" si="71"/>
        <v>NA</v>
      </c>
      <c r="AV318" s="197" t="str">
        <f t="shared" si="71"/>
        <v>NA</v>
      </c>
      <c r="AW318" s="197" t="str">
        <f t="shared" si="71"/>
        <v>NA</v>
      </c>
      <c r="AX318" s="197" t="str">
        <f t="shared" si="71"/>
        <v>NA</v>
      </c>
      <c r="AY318" s="197" t="str">
        <f t="shared" si="71"/>
        <v>NA</v>
      </c>
      <c r="AZ318" s="197" t="str">
        <f t="shared" si="67"/>
        <v>NA</v>
      </c>
      <c r="BA318" s="197" t="str">
        <f t="shared" si="67"/>
        <v>NA</v>
      </c>
    </row>
    <row r="319" spans="1:53" s="212" customFormat="1" ht="15" customHeight="1" x14ac:dyDescent="0.2">
      <c r="A319" s="54" t="s">
        <v>441</v>
      </c>
      <c r="B319" s="82" t="s">
        <v>941</v>
      </c>
      <c r="C319" s="81" t="s">
        <v>1129</v>
      </c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>
        <v>606</v>
      </c>
      <c r="P319" s="115">
        <v>647</v>
      </c>
      <c r="Q319" s="115">
        <v>746</v>
      </c>
      <c r="R319" s="115"/>
      <c r="S319" s="115"/>
      <c r="T319" s="193"/>
      <c r="U319" s="194"/>
      <c r="V319" s="195"/>
      <c r="W319" s="195"/>
      <c r="X319" s="195"/>
      <c r="Y319" s="195"/>
      <c r="Z319" s="195"/>
      <c r="AA319" s="195"/>
      <c r="AB319" s="195"/>
      <c r="AC319" s="197" t="str">
        <f t="shared" si="73"/>
        <v>NA</v>
      </c>
      <c r="AD319" s="197" t="str">
        <f t="shared" si="73"/>
        <v>NA</v>
      </c>
      <c r="AE319" s="197" t="str">
        <f t="shared" si="73"/>
        <v>NA</v>
      </c>
      <c r="AF319" s="197" t="str">
        <f t="shared" si="73"/>
        <v>NA</v>
      </c>
      <c r="AG319" s="197" t="str">
        <f t="shared" si="73"/>
        <v>NA</v>
      </c>
      <c r="AH319" s="197" t="str">
        <f t="shared" si="73"/>
        <v>NA</v>
      </c>
      <c r="AI319" s="197" t="str">
        <f t="shared" si="73"/>
        <v>NA</v>
      </c>
      <c r="AJ319" s="197" t="str">
        <f t="shared" si="73"/>
        <v>NA</v>
      </c>
      <c r="AK319" s="197" t="str">
        <f t="shared" si="73"/>
        <v>NA</v>
      </c>
      <c r="AL319" s="197" t="str">
        <f t="shared" si="73"/>
        <v>NA</v>
      </c>
      <c r="AM319" s="197" t="str">
        <f t="shared" si="73"/>
        <v>NA</v>
      </c>
      <c r="AN319" s="197">
        <f t="shared" si="73"/>
        <v>650</v>
      </c>
      <c r="AO319" s="197">
        <f t="shared" si="73"/>
        <v>720</v>
      </c>
      <c r="AP319" s="197">
        <f t="shared" si="72"/>
        <v>765</v>
      </c>
      <c r="AQ319" s="197" t="str">
        <f t="shared" si="72"/>
        <v>NA</v>
      </c>
      <c r="AR319" s="197" t="str">
        <f t="shared" si="72"/>
        <v>NA</v>
      </c>
      <c r="AS319" s="197" t="str">
        <f t="shared" si="71"/>
        <v>NA</v>
      </c>
      <c r="AT319" s="197" t="str">
        <f t="shared" si="71"/>
        <v>NA</v>
      </c>
      <c r="AU319" s="197" t="str">
        <f t="shared" si="71"/>
        <v>NA</v>
      </c>
      <c r="AV319" s="197" t="str">
        <f t="shared" si="71"/>
        <v>NA</v>
      </c>
      <c r="AW319" s="197" t="str">
        <f t="shared" si="71"/>
        <v>NA</v>
      </c>
      <c r="AX319" s="197" t="str">
        <f t="shared" si="71"/>
        <v>NA</v>
      </c>
      <c r="AY319" s="197" t="str">
        <f t="shared" si="71"/>
        <v>NA</v>
      </c>
      <c r="AZ319" s="197" t="str">
        <f t="shared" si="67"/>
        <v>NA</v>
      </c>
      <c r="BA319" s="197" t="str">
        <f t="shared" si="67"/>
        <v>NA</v>
      </c>
    </row>
    <row r="320" spans="1:53" s="212" customFormat="1" ht="15" customHeight="1" x14ac:dyDescent="0.2">
      <c r="A320" s="54" t="s">
        <v>486</v>
      </c>
      <c r="B320" s="82" t="s">
        <v>935</v>
      </c>
      <c r="C320" s="81" t="s">
        <v>1129</v>
      </c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>
        <v>21665</v>
      </c>
      <c r="R320" s="115"/>
      <c r="S320" s="115"/>
      <c r="T320" s="193"/>
      <c r="U320" s="194">
        <v>34177</v>
      </c>
      <c r="V320" s="195">
        <v>32908</v>
      </c>
      <c r="W320" s="195"/>
      <c r="X320" s="195"/>
      <c r="Y320" s="195"/>
      <c r="Z320" s="195"/>
      <c r="AA320" s="195"/>
      <c r="AB320" s="195"/>
      <c r="AC320" s="197" t="str">
        <f t="shared" si="73"/>
        <v>NA</v>
      </c>
      <c r="AD320" s="197" t="str">
        <f t="shared" si="73"/>
        <v>NA</v>
      </c>
      <c r="AE320" s="197" t="str">
        <f t="shared" si="73"/>
        <v>NA</v>
      </c>
      <c r="AF320" s="197" t="str">
        <f t="shared" si="73"/>
        <v>NA</v>
      </c>
      <c r="AG320" s="197" t="str">
        <f t="shared" si="73"/>
        <v>NA</v>
      </c>
      <c r="AH320" s="197" t="str">
        <f t="shared" si="73"/>
        <v>NA</v>
      </c>
      <c r="AI320" s="197" t="str">
        <f t="shared" si="73"/>
        <v>NA</v>
      </c>
      <c r="AJ320" s="197" t="str">
        <f t="shared" si="73"/>
        <v>NA</v>
      </c>
      <c r="AK320" s="197" t="str">
        <f t="shared" si="73"/>
        <v>NA</v>
      </c>
      <c r="AL320" s="197" t="str">
        <f t="shared" si="73"/>
        <v>NA</v>
      </c>
      <c r="AM320" s="197" t="str">
        <f t="shared" si="73"/>
        <v>NA</v>
      </c>
      <c r="AN320" s="197" t="str">
        <f t="shared" si="73"/>
        <v>NA</v>
      </c>
      <c r="AO320" s="197" t="str">
        <f t="shared" si="73"/>
        <v>NA</v>
      </c>
      <c r="AP320" s="197">
        <f t="shared" si="72"/>
        <v>615</v>
      </c>
      <c r="AQ320" s="197" t="str">
        <f t="shared" si="72"/>
        <v>NA</v>
      </c>
      <c r="AR320" s="197" t="str">
        <f t="shared" si="72"/>
        <v>NA</v>
      </c>
      <c r="AS320" s="197" t="str">
        <f t="shared" si="71"/>
        <v>NA</v>
      </c>
      <c r="AT320" s="197">
        <f t="shared" si="71"/>
        <v>617</v>
      </c>
      <c r="AU320" s="197">
        <f t="shared" si="71"/>
        <v>666</v>
      </c>
      <c r="AV320" s="197" t="str">
        <f t="shared" si="71"/>
        <v>NA</v>
      </c>
      <c r="AW320" s="197" t="str">
        <f t="shared" si="71"/>
        <v>NA</v>
      </c>
      <c r="AX320" s="197" t="str">
        <f t="shared" si="71"/>
        <v>NA</v>
      </c>
      <c r="AY320" s="197" t="str">
        <f t="shared" si="71"/>
        <v>NA</v>
      </c>
      <c r="AZ320" s="197" t="str">
        <f t="shared" si="67"/>
        <v>NA</v>
      </c>
      <c r="BA320" s="197" t="str">
        <f t="shared" si="67"/>
        <v>NA</v>
      </c>
    </row>
    <row r="321" spans="1:53" s="212" customFormat="1" ht="15" customHeight="1" x14ac:dyDescent="0.2">
      <c r="A321" s="54" t="s">
        <v>831</v>
      </c>
      <c r="B321" s="82" t="s">
        <v>935</v>
      </c>
      <c r="C321" s="81" t="s">
        <v>1129</v>
      </c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>
        <v>6639</v>
      </c>
      <c r="Q321" s="115">
        <v>9617</v>
      </c>
      <c r="R321" s="115">
        <v>10275</v>
      </c>
      <c r="S321" s="115">
        <v>10762</v>
      </c>
      <c r="T321" s="193">
        <v>12449</v>
      </c>
      <c r="U321" s="194"/>
      <c r="V321" s="195"/>
      <c r="W321" s="195"/>
      <c r="X321" s="195"/>
      <c r="Y321" s="195"/>
      <c r="Z321" s="195"/>
      <c r="AA321" s="195"/>
      <c r="AB321" s="195"/>
      <c r="AC321" s="197" t="str">
        <f t="shared" si="73"/>
        <v>NA</v>
      </c>
      <c r="AD321" s="197" t="str">
        <f t="shared" si="73"/>
        <v>NA</v>
      </c>
      <c r="AE321" s="197" t="str">
        <f t="shared" si="73"/>
        <v>NA</v>
      </c>
      <c r="AF321" s="197" t="str">
        <f t="shared" si="73"/>
        <v>NA</v>
      </c>
      <c r="AG321" s="197" t="str">
        <f t="shared" si="73"/>
        <v>NA</v>
      </c>
      <c r="AH321" s="197" t="str">
        <f t="shared" si="73"/>
        <v>NA</v>
      </c>
      <c r="AI321" s="197" t="str">
        <f t="shared" si="73"/>
        <v>NA</v>
      </c>
      <c r="AJ321" s="197" t="str">
        <f t="shared" si="73"/>
        <v>NA</v>
      </c>
      <c r="AK321" s="197" t="str">
        <f t="shared" si="73"/>
        <v>NA</v>
      </c>
      <c r="AL321" s="197" t="str">
        <f t="shared" si="73"/>
        <v>NA</v>
      </c>
      <c r="AM321" s="197" t="str">
        <f t="shared" si="73"/>
        <v>NA</v>
      </c>
      <c r="AN321" s="197" t="str">
        <f t="shared" si="73"/>
        <v>NA</v>
      </c>
      <c r="AO321" s="197">
        <f t="shared" si="73"/>
        <v>694</v>
      </c>
      <c r="AP321" s="197">
        <f t="shared" si="72"/>
        <v>709</v>
      </c>
      <c r="AQ321" s="197">
        <f t="shared" si="72"/>
        <v>704</v>
      </c>
      <c r="AR321" s="197">
        <f t="shared" si="72"/>
        <v>716</v>
      </c>
      <c r="AS321" s="197">
        <f t="shared" si="71"/>
        <v>751</v>
      </c>
      <c r="AT321" s="197" t="str">
        <f t="shared" si="71"/>
        <v>NA</v>
      </c>
      <c r="AU321" s="197" t="str">
        <f t="shared" si="71"/>
        <v>NA</v>
      </c>
      <c r="AV321" s="197" t="str">
        <f t="shared" si="71"/>
        <v>NA</v>
      </c>
      <c r="AW321" s="197" t="str">
        <f t="shared" si="71"/>
        <v>NA</v>
      </c>
      <c r="AX321" s="197" t="str">
        <f t="shared" si="71"/>
        <v>NA</v>
      </c>
      <c r="AY321" s="197" t="str">
        <f t="shared" si="71"/>
        <v>NA</v>
      </c>
      <c r="AZ321" s="197" t="str">
        <f t="shared" si="67"/>
        <v>NA</v>
      </c>
      <c r="BA321" s="197" t="str">
        <f t="shared" si="67"/>
        <v>NA</v>
      </c>
    </row>
    <row r="322" spans="1:53" s="212" customFormat="1" ht="15" customHeight="1" x14ac:dyDescent="0.2">
      <c r="A322" s="54" t="s">
        <v>692</v>
      </c>
      <c r="B322" s="82" t="s">
        <v>935</v>
      </c>
      <c r="C322" s="81" t="s">
        <v>1129</v>
      </c>
      <c r="D322" s="115"/>
      <c r="E322" s="115"/>
      <c r="F322" s="115"/>
      <c r="G322" s="115"/>
      <c r="H322" s="115">
        <v>6864</v>
      </c>
      <c r="I322" s="115">
        <v>6277</v>
      </c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93"/>
      <c r="U322" s="194"/>
      <c r="V322" s="195"/>
      <c r="W322" s="195"/>
      <c r="X322" s="195"/>
      <c r="Y322" s="195"/>
      <c r="Z322" s="195"/>
      <c r="AA322" s="195"/>
      <c r="AB322" s="195"/>
      <c r="AC322" s="197" t="str">
        <f t="shared" si="73"/>
        <v>NA</v>
      </c>
      <c r="AD322" s="197" t="str">
        <f t="shared" si="73"/>
        <v>NA</v>
      </c>
      <c r="AE322" s="197" t="str">
        <f t="shared" si="73"/>
        <v>NA</v>
      </c>
      <c r="AF322" s="197" t="str">
        <f t="shared" si="73"/>
        <v>NA</v>
      </c>
      <c r="AG322" s="197">
        <f t="shared" si="73"/>
        <v>437</v>
      </c>
      <c r="AH322" s="197">
        <f t="shared" si="73"/>
        <v>472</v>
      </c>
      <c r="AI322" s="197" t="str">
        <f t="shared" si="73"/>
        <v>NA</v>
      </c>
      <c r="AJ322" s="197" t="str">
        <f t="shared" si="73"/>
        <v>NA</v>
      </c>
      <c r="AK322" s="197" t="str">
        <f t="shared" si="73"/>
        <v>NA</v>
      </c>
      <c r="AL322" s="197" t="str">
        <f t="shared" si="73"/>
        <v>NA</v>
      </c>
      <c r="AM322" s="197" t="str">
        <f t="shared" si="73"/>
        <v>NA</v>
      </c>
      <c r="AN322" s="197" t="str">
        <f t="shared" si="73"/>
        <v>NA</v>
      </c>
      <c r="AO322" s="197" t="str">
        <f t="shared" si="73"/>
        <v>NA</v>
      </c>
      <c r="AP322" s="197" t="str">
        <f t="shared" si="72"/>
        <v>NA</v>
      </c>
      <c r="AQ322" s="197" t="str">
        <f t="shared" si="72"/>
        <v>NA</v>
      </c>
      <c r="AR322" s="197" t="str">
        <f t="shared" si="72"/>
        <v>NA</v>
      </c>
      <c r="AS322" s="197" t="str">
        <f t="shared" si="71"/>
        <v>NA</v>
      </c>
      <c r="AT322" s="197" t="str">
        <f t="shared" si="71"/>
        <v>NA</v>
      </c>
      <c r="AU322" s="197" t="str">
        <f t="shared" si="71"/>
        <v>NA</v>
      </c>
      <c r="AV322" s="197" t="str">
        <f t="shared" si="71"/>
        <v>NA</v>
      </c>
      <c r="AW322" s="197" t="str">
        <f t="shared" si="71"/>
        <v>NA</v>
      </c>
      <c r="AX322" s="197" t="str">
        <f t="shared" si="71"/>
        <v>NA</v>
      </c>
      <c r="AY322" s="197" t="str">
        <f t="shared" si="71"/>
        <v>NA</v>
      </c>
      <c r="AZ322" s="197" t="str">
        <f t="shared" si="67"/>
        <v>NA</v>
      </c>
      <c r="BA322" s="197" t="str">
        <f t="shared" si="67"/>
        <v>NA</v>
      </c>
    </row>
    <row r="323" spans="1:53" s="212" customFormat="1" ht="15" customHeight="1" x14ac:dyDescent="0.2">
      <c r="A323" s="54" t="s">
        <v>74</v>
      </c>
      <c r="B323" s="82" t="s">
        <v>914</v>
      </c>
      <c r="C323" s="81" t="s">
        <v>1129</v>
      </c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>
        <v>6653</v>
      </c>
      <c r="Q323" s="115">
        <v>6202</v>
      </c>
      <c r="R323" s="115">
        <v>7945</v>
      </c>
      <c r="S323" s="115"/>
      <c r="T323" s="193"/>
      <c r="U323" s="194"/>
      <c r="V323" s="195"/>
      <c r="W323" s="195"/>
      <c r="X323" s="195"/>
      <c r="Y323" s="195"/>
      <c r="Z323" s="195"/>
      <c r="AA323" s="195"/>
      <c r="AB323" s="195"/>
      <c r="AC323" s="197" t="str">
        <f t="shared" si="73"/>
        <v>NA</v>
      </c>
      <c r="AD323" s="197" t="str">
        <f t="shared" si="73"/>
        <v>NA</v>
      </c>
      <c r="AE323" s="197" t="str">
        <f t="shared" si="73"/>
        <v>NA</v>
      </c>
      <c r="AF323" s="197" t="str">
        <f t="shared" si="73"/>
        <v>NA</v>
      </c>
      <c r="AG323" s="197" t="str">
        <f t="shared" si="73"/>
        <v>NA</v>
      </c>
      <c r="AH323" s="197" t="str">
        <f t="shared" si="73"/>
        <v>NA</v>
      </c>
      <c r="AI323" s="197" t="str">
        <f t="shared" si="73"/>
        <v>NA</v>
      </c>
      <c r="AJ323" s="197" t="str">
        <f t="shared" si="73"/>
        <v>NA</v>
      </c>
      <c r="AK323" s="197" t="str">
        <f t="shared" si="73"/>
        <v>NA</v>
      </c>
      <c r="AL323" s="197" t="str">
        <f t="shared" si="73"/>
        <v>NA</v>
      </c>
      <c r="AM323" s="197" t="str">
        <f t="shared" si="73"/>
        <v>NA</v>
      </c>
      <c r="AN323" s="197" t="str">
        <f t="shared" si="73"/>
        <v>NA</v>
      </c>
      <c r="AO323" s="197">
        <f t="shared" si="73"/>
        <v>693</v>
      </c>
      <c r="AP323" s="197">
        <f t="shared" si="72"/>
        <v>735</v>
      </c>
      <c r="AQ323" s="197">
        <f t="shared" si="72"/>
        <v>721</v>
      </c>
      <c r="AR323" s="197" t="str">
        <f t="shared" si="72"/>
        <v>NA</v>
      </c>
      <c r="AS323" s="197" t="str">
        <f t="shared" si="71"/>
        <v>NA</v>
      </c>
      <c r="AT323" s="197" t="str">
        <f t="shared" si="71"/>
        <v>NA</v>
      </c>
      <c r="AU323" s="197" t="str">
        <f t="shared" si="71"/>
        <v>NA</v>
      </c>
      <c r="AV323" s="197" t="str">
        <f t="shared" si="71"/>
        <v>NA</v>
      </c>
      <c r="AW323" s="197" t="str">
        <f t="shared" si="71"/>
        <v>NA</v>
      </c>
      <c r="AX323" s="197" t="str">
        <f t="shared" si="71"/>
        <v>NA</v>
      </c>
      <c r="AY323" s="197" t="str">
        <f t="shared" si="71"/>
        <v>NA</v>
      </c>
      <c r="AZ323" s="197" t="str">
        <f t="shared" si="67"/>
        <v>NA</v>
      </c>
      <c r="BA323" s="197" t="str">
        <f t="shared" si="67"/>
        <v>NA</v>
      </c>
    </row>
    <row r="324" spans="1:53" s="212" customFormat="1" ht="15" customHeight="1" x14ac:dyDescent="0.2">
      <c r="A324" s="54" t="s">
        <v>239</v>
      </c>
      <c r="B324" s="82" t="s">
        <v>914</v>
      </c>
      <c r="C324" s="81" t="s">
        <v>1129</v>
      </c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>
        <v>11835</v>
      </c>
      <c r="S324" s="115">
        <v>12056</v>
      </c>
      <c r="T324" s="193"/>
      <c r="U324" s="194"/>
      <c r="V324" s="195"/>
      <c r="W324" s="195"/>
      <c r="X324" s="195"/>
      <c r="Y324" s="195"/>
      <c r="Z324" s="195"/>
      <c r="AA324" s="195"/>
      <c r="AB324" s="195"/>
      <c r="AC324" s="197" t="str">
        <f t="shared" si="73"/>
        <v>NA</v>
      </c>
      <c r="AD324" s="197" t="str">
        <f t="shared" si="73"/>
        <v>NA</v>
      </c>
      <c r="AE324" s="197" t="str">
        <f t="shared" si="73"/>
        <v>NA</v>
      </c>
      <c r="AF324" s="197" t="str">
        <f t="shared" si="73"/>
        <v>NA</v>
      </c>
      <c r="AG324" s="197" t="str">
        <f t="shared" si="73"/>
        <v>NA</v>
      </c>
      <c r="AH324" s="197" t="str">
        <f t="shared" si="73"/>
        <v>NA</v>
      </c>
      <c r="AI324" s="197" t="str">
        <f t="shared" si="73"/>
        <v>NA</v>
      </c>
      <c r="AJ324" s="197" t="str">
        <f t="shared" si="73"/>
        <v>NA</v>
      </c>
      <c r="AK324" s="197" t="str">
        <f t="shared" si="73"/>
        <v>NA</v>
      </c>
      <c r="AL324" s="197" t="str">
        <f t="shared" si="73"/>
        <v>NA</v>
      </c>
      <c r="AM324" s="197" t="str">
        <f t="shared" si="73"/>
        <v>NA</v>
      </c>
      <c r="AN324" s="197" t="str">
        <f t="shared" si="73"/>
        <v>NA</v>
      </c>
      <c r="AO324" s="197" t="str">
        <f t="shared" si="73"/>
        <v>NA</v>
      </c>
      <c r="AP324" s="197" t="str">
        <f t="shared" si="72"/>
        <v>NA</v>
      </c>
      <c r="AQ324" s="197">
        <f t="shared" si="72"/>
        <v>698</v>
      </c>
      <c r="AR324" s="197">
        <f t="shared" si="72"/>
        <v>709</v>
      </c>
      <c r="AS324" s="197" t="str">
        <f t="shared" si="71"/>
        <v>NA</v>
      </c>
      <c r="AT324" s="197" t="str">
        <f t="shared" si="71"/>
        <v>NA</v>
      </c>
      <c r="AU324" s="197" t="str">
        <f t="shared" si="71"/>
        <v>NA</v>
      </c>
      <c r="AV324" s="197" t="str">
        <f t="shared" si="71"/>
        <v>NA</v>
      </c>
      <c r="AW324" s="197" t="str">
        <f t="shared" si="71"/>
        <v>NA</v>
      </c>
      <c r="AX324" s="197" t="str">
        <f t="shared" si="71"/>
        <v>NA</v>
      </c>
      <c r="AY324" s="197" t="str">
        <f t="shared" si="71"/>
        <v>NA</v>
      </c>
      <c r="AZ324" s="197" t="str">
        <f t="shared" si="67"/>
        <v>NA</v>
      </c>
      <c r="BA324" s="197" t="str">
        <f t="shared" si="67"/>
        <v>NA</v>
      </c>
    </row>
    <row r="325" spans="1:53" s="212" customFormat="1" ht="15" customHeight="1" x14ac:dyDescent="0.2">
      <c r="A325" s="54" t="s">
        <v>672</v>
      </c>
      <c r="B325" s="82" t="s">
        <v>914</v>
      </c>
      <c r="C325" s="81" t="s">
        <v>1129</v>
      </c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>
        <v>31557</v>
      </c>
      <c r="P325" s="115">
        <v>30655</v>
      </c>
      <c r="Q325" s="115"/>
      <c r="R325" s="115"/>
      <c r="S325" s="115"/>
      <c r="T325" s="193"/>
      <c r="U325" s="194"/>
      <c r="V325" s="195"/>
      <c r="W325" s="195"/>
      <c r="X325" s="195"/>
      <c r="Y325" s="195"/>
      <c r="Z325" s="195"/>
      <c r="AA325" s="195"/>
      <c r="AB325" s="195"/>
      <c r="AC325" s="197" t="str">
        <f t="shared" si="73"/>
        <v>NA</v>
      </c>
      <c r="AD325" s="197" t="str">
        <f t="shared" si="73"/>
        <v>NA</v>
      </c>
      <c r="AE325" s="197" t="str">
        <f t="shared" si="73"/>
        <v>NA</v>
      </c>
      <c r="AF325" s="197" t="str">
        <f t="shared" si="73"/>
        <v>NA</v>
      </c>
      <c r="AG325" s="197" t="str">
        <f t="shared" si="73"/>
        <v>NA</v>
      </c>
      <c r="AH325" s="197" t="str">
        <f t="shared" si="73"/>
        <v>NA</v>
      </c>
      <c r="AI325" s="197" t="str">
        <f t="shared" si="73"/>
        <v>NA</v>
      </c>
      <c r="AJ325" s="197" t="str">
        <f t="shared" si="73"/>
        <v>NA</v>
      </c>
      <c r="AK325" s="197" t="str">
        <f t="shared" si="73"/>
        <v>NA</v>
      </c>
      <c r="AL325" s="197" t="str">
        <f t="shared" si="73"/>
        <v>NA</v>
      </c>
      <c r="AM325" s="197" t="str">
        <f t="shared" si="73"/>
        <v>NA</v>
      </c>
      <c r="AN325" s="197">
        <f t="shared" si="73"/>
        <v>505</v>
      </c>
      <c r="AO325" s="197">
        <f t="shared" si="73"/>
        <v>522</v>
      </c>
      <c r="AP325" s="197" t="str">
        <f t="shared" si="72"/>
        <v>NA</v>
      </c>
      <c r="AQ325" s="197" t="str">
        <f t="shared" si="72"/>
        <v>NA</v>
      </c>
      <c r="AR325" s="197" t="str">
        <f t="shared" si="72"/>
        <v>NA</v>
      </c>
      <c r="AS325" s="197" t="str">
        <f t="shared" si="71"/>
        <v>NA</v>
      </c>
      <c r="AT325" s="197" t="str">
        <f t="shared" si="71"/>
        <v>NA</v>
      </c>
      <c r="AU325" s="197" t="str">
        <f t="shared" si="71"/>
        <v>NA</v>
      </c>
      <c r="AV325" s="197" t="str">
        <f t="shared" si="71"/>
        <v>NA</v>
      </c>
      <c r="AW325" s="197" t="str">
        <f t="shared" si="71"/>
        <v>NA</v>
      </c>
      <c r="AX325" s="197" t="str">
        <f t="shared" si="71"/>
        <v>NA</v>
      </c>
      <c r="AY325" s="197" t="str">
        <f t="shared" si="71"/>
        <v>NA</v>
      </c>
      <c r="AZ325" s="197" t="str">
        <f t="shared" si="67"/>
        <v>NA</v>
      </c>
      <c r="BA325" s="197" t="str">
        <f t="shared" si="67"/>
        <v>NA</v>
      </c>
    </row>
    <row r="326" spans="1:53" s="212" customFormat="1" ht="15" customHeight="1" x14ac:dyDescent="0.2">
      <c r="A326" s="54" t="s">
        <v>283</v>
      </c>
      <c r="B326" s="82" t="s">
        <v>914</v>
      </c>
      <c r="C326" s="81" t="s">
        <v>1129</v>
      </c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>
        <v>6824</v>
      </c>
      <c r="Q326" s="115">
        <v>7134</v>
      </c>
      <c r="R326" s="115"/>
      <c r="S326" s="115"/>
      <c r="T326" s="193"/>
      <c r="U326" s="194"/>
      <c r="V326" s="195"/>
      <c r="W326" s="195"/>
      <c r="X326" s="195"/>
      <c r="Y326" s="195"/>
      <c r="Z326" s="195"/>
      <c r="AA326" s="195"/>
      <c r="AB326" s="195"/>
      <c r="AC326" s="197" t="str">
        <f t="shared" si="73"/>
        <v>NA</v>
      </c>
      <c r="AD326" s="197" t="str">
        <f t="shared" si="73"/>
        <v>NA</v>
      </c>
      <c r="AE326" s="197" t="str">
        <f t="shared" si="73"/>
        <v>NA</v>
      </c>
      <c r="AF326" s="197" t="str">
        <f t="shared" si="73"/>
        <v>NA</v>
      </c>
      <c r="AG326" s="197" t="str">
        <f t="shared" si="73"/>
        <v>NA</v>
      </c>
      <c r="AH326" s="197" t="str">
        <f t="shared" si="73"/>
        <v>NA</v>
      </c>
      <c r="AI326" s="197" t="str">
        <f t="shared" si="73"/>
        <v>NA</v>
      </c>
      <c r="AJ326" s="197" t="str">
        <f t="shared" si="73"/>
        <v>NA</v>
      </c>
      <c r="AK326" s="197" t="str">
        <f t="shared" si="73"/>
        <v>NA</v>
      </c>
      <c r="AL326" s="197" t="str">
        <f t="shared" si="73"/>
        <v>NA</v>
      </c>
      <c r="AM326" s="197" t="str">
        <f t="shared" si="73"/>
        <v>NA</v>
      </c>
      <c r="AN326" s="197" t="str">
        <f t="shared" si="73"/>
        <v>NA</v>
      </c>
      <c r="AO326" s="197">
        <f t="shared" si="73"/>
        <v>690</v>
      </c>
      <c r="AP326" s="197">
        <f t="shared" si="72"/>
        <v>729</v>
      </c>
      <c r="AQ326" s="197" t="str">
        <f t="shared" si="72"/>
        <v>NA</v>
      </c>
      <c r="AR326" s="197" t="str">
        <f t="shared" si="72"/>
        <v>NA</v>
      </c>
      <c r="AS326" s="197" t="str">
        <f t="shared" si="71"/>
        <v>NA</v>
      </c>
      <c r="AT326" s="197" t="str">
        <f t="shared" si="71"/>
        <v>NA</v>
      </c>
      <c r="AU326" s="197" t="str">
        <f t="shared" si="71"/>
        <v>NA</v>
      </c>
      <c r="AV326" s="197" t="str">
        <f t="shared" si="71"/>
        <v>NA</v>
      </c>
      <c r="AW326" s="197" t="str">
        <f t="shared" si="71"/>
        <v>NA</v>
      </c>
      <c r="AX326" s="197" t="str">
        <f t="shared" si="71"/>
        <v>NA</v>
      </c>
      <c r="AY326" s="197" t="str">
        <f t="shared" si="71"/>
        <v>NA</v>
      </c>
      <c r="AZ326" s="197" t="str">
        <f t="shared" si="67"/>
        <v>NA</v>
      </c>
      <c r="BA326" s="197" t="str">
        <f t="shared" si="67"/>
        <v>NA</v>
      </c>
    </row>
    <row r="327" spans="1:53" s="212" customFormat="1" ht="15" customHeight="1" x14ac:dyDescent="0.2">
      <c r="A327" s="54" t="s">
        <v>285</v>
      </c>
      <c r="B327" s="82" t="s">
        <v>914</v>
      </c>
      <c r="C327" s="81" t="s">
        <v>1129</v>
      </c>
      <c r="D327" s="115"/>
      <c r="E327" s="115"/>
      <c r="F327" s="115"/>
      <c r="G327" s="115"/>
      <c r="H327" s="115"/>
      <c r="I327" s="115"/>
      <c r="J327" s="115"/>
      <c r="K327" s="115"/>
      <c r="L327" s="115">
        <v>31501</v>
      </c>
      <c r="M327" s="115">
        <v>34581</v>
      </c>
      <c r="N327" s="115"/>
      <c r="O327" s="115"/>
      <c r="P327" s="115"/>
      <c r="Q327" s="115"/>
      <c r="R327" s="115"/>
      <c r="S327" s="115"/>
      <c r="T327" s="193"/>
      <c r="U327" s="194"/>
      <c r="V327" s="195"/>
      <c r="W327" s="195"/>
      <c r="X327" s="195"/>
      <c r="Y327" s="195"/>
      <c r="Z327" s="195"/>
      <c r="AA327" s="195"/>
      <c r="AB327" s="195"/>
      <c r="AC327" s="197" t="str">
        <f t="shared" si="73"/>
        <v>NA</v>
      </c>
      <c r="AD327" s="197" t="str">
        <f t="shared" si="73"/>
        <v>NA</v>
      </c>
      <c r="AE327" s="197" t="str">
        <f t="shared" si="73"/>
        <v>NA</v>
      </c>
      <c r="AF327" s="197" t="str">
        <f t="shared" si="73"/>
        <v>NA</v>
      </c>
      <c r="AG327" s="197" t="str">
        <f t="shared" si="73"/>
        <v>NA</v>
      </c>
      <c r="AH327" s="197" t="str">
        <f t="shared" si="73"/>
        <v>NA</v>
      </c>
      <c r="AI327" s="197" t="str">
        <f t="shared" si="73"/>
        <v>NA</v>
      </c>
      <c r="AJ327" s="197" t="str">
        <f t="shared" si="73"/>
        <v>NA</v>
      </c>
      <c r="AK327" s="197">
        <f t="shared" si="73"/>
        <v>435</v>
      </c>
      <c r="AL327" s="197">
        <f t="shared" si="73"/>
        <v>441</v>
      </c>
      <c r="AM327" s="197" t="str">
        <f t="shared" si="73"/>
        <v>NA</v>
      </c>
      <c r="AN327" s="197" t="str">
        <f t="shared" si="73"/>
        <v>NA</v>
      </c>
      <c r="AO327" s="197" t="str">
        <f t="shared" si="73"/>
        <v>NA</v>
      </c>
      <c r="AP327" s="197" t="str">
        <f t="shared" si="72"/>
        <v>NA</v>
      </c>
      <c r="AQ327" s="197" t="str">
        <f t="shared" si="72"/>
        <v>NA</v>
      </c>
      <c r="AR327" s="197" t="str">
        <f t="shared" si="72"/>
        <v>NA</v>
      </c>
      <c r="AS327" s="197" t="str">
        <f t="shared" si="71"/>
        <v>NA</v>
      </c>
      <c r="AT327" s="197" t="str">
        <f t="shared" si="71"/>
        <v>NA</v>
      </c>
      <c r="AU327" s="197" t="str">
        <f t="shared" si="71"/>
        <v>NA</v>
      </c>
      <c r="AV327" s="197" t="str">
        <f t="shared" si="71"/>
        <v>NA</v>
      </c>
      <c r="AW327" s="197" t="str">
        <f t="shared" si="71"/>
        <v>NA</v>
      </c>
      <c r="AX327" s="197" t="str">
        <f t="shared" si="71"/>
        <v>NA</v>
      </c>
      <c r="AY327" s="197" t="str">
        <f t="shared" si="71"/>
        <v>NA</v>
      </c>
      <c r="AZ327" s="197" t="str">
        <f t="shared" si="67"/>
        <v>NA</v>
      </c>
      <c r="BA327" s="197" t="str">
        <f t="shared" si="67"/>
        <v>NA</v>
      </c>
    </row>
    <row r="328" spans="1:53" s="212" customFormat="1" ht="15" customHeight="1" x14ac:dyDescent="0.2">
      <c r="A328" s="54" t="s">
        <v>360</v>
      </c>
      <c r="B328" s="82" t="s">
        <v>914</v>
      </c>
      <c r="C328" s="81" t="s">
        <v>1129</v>
      </c>
      <c r="D328" s="115"/>
      <c r="E328" s="115"/>
      <c r="F328" s="115"/>
      <c r="G328" s="115"/>
      <c r="H328" s="115"/>
      <c r="I328" s="115"/>
      <c r="J328" s="115">
        <v>79641</v>
      </c>
      <c r="K328" s="115"/>
      <c r="L328" s="115"/>
      <c r="M328" s="115"/>
      <c r="N328" s="115">
        <v>102071</v>
      </c>
      <c r="O328" s="115">
        <v>100822</v>
      </c>
      <c r="P328" s="115">
        <v>93506</v>
      </c>
      <c r="Q328" s="115">
        <v>95417</v>
      </c>
      <c r="R328" s="115">
        <v>107240</v>
      </c>
      <c r="S328" s="115">
        <v>112215</v>
      </c>
      <c r="T328" s="193"/>
      <c r="U328" s="194"/>
      <c r="V328" s="195"/>
      <c r="W328" s="195"/>
      <c r="X328" s="195"/>
      <c r="Y328" s="195"/>
      <c r="Z328" s="195"/>
      <c r="AA328" s="195"/>
      <c r="AB328" s="195"/>
      <c r="AC328" s="197" t="str">
        <f t="shared" si="73"/>
        <v>NA</v>
      </c>
      <c r="AD328" s="197" t="str">
        <f t="shared" si="73"/>
        <v>NA</v>
      </c>
      <c r="AE328" s="197" t="str">
        <f t="shared" si="73"/>
        <v>NA</v>
      </c>
      <c r="AF328" s="197" t="str">
        <f t="shared" si="73"/>
        <v>NA</v>
      </c>
      <c r="AG328" s="197" t="str">
        <f t="shared" si="73"/>
        <v>NA</v>
      </c>
      <c r="AH328" s="197" t="str">
        <f t="shared" si="73"/>
        <v>NA</v>
      </c>
      <c r="AI328" s="197">
        <f t="shared" si="73"/>
        <v>248</v>
      </c>
      <c r="AJ328" s="197" t="str">
        <f t="shared" si="73"/>
        <v>NA</v>
      </c>
      <c r="AK328" s="197" t="str">
        <f t="shared" si="73"/>
        <v>NA</v>
      </c>
      <c r="AL328" s="197" t="str">
        <f t="shared" si="73"/>
        <v>NA</v>
      </c>
      <c r="AM328" s="197">
        <f t="shared" si="73"/>
        <v>305</v>
      </c>
      <c r="AN328" s="197">
        <f t="shared" si="73"/>
        <v>300</v>
      </c>
      <c r="AO328" s="197">
        <f t="shared" si="73"/>
        <v>300</v>
      </c>
      <c r="AP328" s="197">
        <f t="shared" si="72"/>
        <v>307</v>
      </c>
      <c r="AQ328" s="197">
        <f t="shared" si="72"/>
        <v>310</v>
      </c>
      <c r="AR328" s="197">
        <f t="shared" si="72"/>
        <v>319</v>
      </c>
      <c r="AS328" s="197" t="str">
        <f t="shared" si="71"/>
        <v>NA</v>
      </c>
      <c r="AT328" s="197" t="str">
        <f t="shared" si="71"/>
        <v>NA</v>
      </c>
      <c r="AU328" s="197" t="str">
        <f t="shared" si="71"/>
        <v>NA</v>
      </c>
      <c r="AV328" s="197" t="str">
        <f t="shared" si="71"/>
        <v>NA</v>
      </c>
      <c r="AW328" s="197" t="str">
        <f t="shared" si="71"/>
        <v>NA</v>
      </c>
      <c r="AX328" s="197" t="str">
        <f t="shared" si="71"/>
        <v>NA</v>
      </c>
      <c r="AY328" s="197" t="str">
        <f t="shared" si="71"/>
        <v>NA</v>
      </c>
      <c r="AZ328" s="197" t="str">
        <f t="shared" si="67"/>
        <v>NA</v>
      </c>
      <c r="BA328" s="197" t="str">
        <f t="shared" si="67"/>
        <v>NA</v>
      </c>
    </row>
    <row r="329" spans="1:53" s="212" customFormat="1" ht="15" customHeight="1" x14ac:dyDescent="0.2">
      <c r="A329" s="54" t="s">
        <v>590</v>
      </c>
      <c r="B329" s="82" t="s">
        <v>914</v>
      </c>
      <c r="C329" s="81" t="s">
        <v>1129</v>
      </c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93">
        <v>10327</v>
      </c>
      <c r="U329" s="194">
        <v>9898</v>
      </c>
      <c r="V329" s="195">
        <v>8918</v>
      </c>
      <c r="W329" s="195"/>
      <c r="X329" s="195"/>
      <c r="Y329" s="195"/>
      <c r="Z329" s="195"/>
      <c r="AA329" s="195"/>
      <c r="AB329" s="195"/>
      <c r="AC329" s="197" t="str">
        <f t="shared" si="73"/>
        <v>NA</v>
      </c>
      <c r="AD329" s="197" t="str">
        <f t="shared" si="73"/>
        <v>NA</v>
      </c>
      <c r="AE329" s="197" t="str">
        <f t="shared" si="73"/>
        <v>NA</v>
      </c>
      <c r="AF329" s="197" t="str">
        <f t="shared" si="73"/>
        <v>NA</v>
      </c>
      <c r="AG329" s="197" t="str">
        <f t="shared" si="73"/>
        <v>NA</v>
      </c>
      <c r="AH329" s="197" t="str">
        <f t="shared" si="73"/>
        <v>NA</v>
      </c>
      <c r="AI329" s="197" t="str">
        <f t="shared" si="73"/>
        <v>NA</v>
      </c>
      <c r="AJ329" s="197" t="str">
        <f t="shared" si="73"/>
        <v>NA</v>
      </c>
      <c r="AK329" s="197" t="str">
        <f t="shared" si="73"/>
        <v>NA</v>
      </c>
      <c r="AL329" s="197" t="str">
        <f t="shared" si="73"/>
        <v>NA</v>
      </c>
      <c r="AM329" s="197" t="str">
        <f t="shared" si="73"/>
        <v>NA</v>
      </c>
      <c r="AN329" s="197" t="str">
        <f t="shared" si="73"/>
        <v>NA</v>
      </c>
      <c r="AO329" s="197" t="str">
        <f t="shared" si="73"/>
        <v>NA</v>
      </c>
      <c r="AP329" s="197" t="str">
        <f t="shared" si="72"/>
        <v>NA</v>
      </c>
      <c r="AQ329" s="197" t="str">
        <f t="shared" si="72"/>
        <v>NA</v>
      </c>
      <c r="AR329" s="197" t="str">
        <f t="shared" si="72"/>
        <v>NA</v>
      </c>
      <c r="AS329" s="197">
        <f t="shared" si="71"/>
        <v>765</v>
      </c>
      <c r="AT329" s="197">
        <f t="shared" si="71"/>
        <v>785</v>
      </c>
      <c r="AU329" s="197">
        <f t="shared" si="71"/>
        <v>861</v>
      </c>
      <c r="AV329" s="197" t="str">
        <f t="shared" si="71"/>
        <v>NA</v>
      </c>
      <c r="AW329" s="197" t="str">
        <f t="shared" si="71"/>
        <v>NA</v>
      </c>
      <c r="AX329" s="197" t="str">
        <f t="shared" si="71"/>
        <v>NA</v>
      </c>
      <c r="AY329" s="197" t="str">
        <f t="shared" si="71"/>
        <v>NA</v>
      </c>
      <c r="AZ329" s="197" t="str">
        <f t="shared" si="67"/>
        <v>NA</v>
      </c>
      <c r="BA329" s="197" t="str">
        <f t="shared" si="67"/>
        <v>NA</v>
      </c>
    </row>
    <row r="330" spans="1:53" s="212" customFormat="1" ht="15" customHeight="1" x14ac:dyDescent="0.2">
      <c r="A330" s="54" t="s">
        <v>391</v>
      </c>
      <c r="B330" s="82" t="s">
        <v>914</v>
      </c>
      <c r="C330" s="81" t="s">
        <v>1129</v>
      </c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>
        <v>44305</v>
      </c>
      <c r="O330" s="115">
        <v>44493</v>
      </c>
      <c r="P330" s="115">
        <v>39463</v>
      </c>
      <c r="Q330" s="115">
        <v>37730</v>
      </c>
      <c r="R330" s="115"/>
      <c r="S330" s="115"/>
      <c r="T330" s="193"/>
      <c r="U330" s="194"/>
      <c r="V330" s="195"/>
      <c r="W330" s="195"/>
      <c r="X330" s="195"/>
      <c r="Y330" s="195"/>
      <c r="Z330" s="195"/>
      <c r="AA330" s="195"/>
      <c r="AB330" s="195"/>
      <c r="AC330" s="197" t="str">
        <f t="shared" si="73"/>
        <v>NA</v>
      </c>
      <c r="AD330" s="197" t="str">
        <f t="shared" si="73"/>
        <v>NA</v>
      </c>
      <c r="AE330" s="197" t="str">
        <f t="shared" si="73"/>
        <v>NA</v>
      </c>
      <c r="AF330" s="197" t="str">
        <f t="shared" si="73"/>
        <v>NA</v>
      </c>
      <c r="AG330" s="197" t="str">
        <f t="shared" si="73"/>
        <v>NA</v>
      </c>
      <c r="AH330" s="197" t="str">
        <f t="shared" si="73"/>
        <v>NA</v>
      </c>
      <c r="AI330" s="197" t="str">
        <f t="shared" si="73"/>
        <v>NA</v>
      </c>
      <c r="AJ330" s="197" t="str">
        <f t="shared" si="73"/>
        <v>NA</v>
      </c>
      <c r="AK330" s="197" t="str">
        <f t="shared" si="73"/>
        <v>NA</v>
      </c>
      <c r="AL330" s="197" t="str">
        <f t="shared" si="73"/>
        <v>NA</v>
      </c>
      <c r="AM330" s="197">
        <f t="shared" si="73"/>
        <v>445</v>
      </c>
      <c r="AN330" s="197">
        <f t="shared" si="73"/>
        <v>438</v>
      </c>
      <c r="AO330" s="197">
        <f t="shared" si="73"/>
        <v>466</v>
      </c>
      <c r="AP330" s="197">
        <f t="shared" si="72"/>
        <v>491</v>
      </c>
      <c r="AQ330" s="197" t="str">
        <f t="shared" si="72"/>
        <v>NA</v>
      </c>
      <c r="AR330" s="197" t="str">
        <f t="shared" si="72"/>
        <v>NA</v>
      </c>
      <c r="AS330" s="197" t="str">
        <f t="shared" si="71"/>
        <v>NA</v>
      </c>
      <c r="AT330" s="197" t="str">
        <f t="shared" si="71"/>
        <v>NA</v>
      </c>
      <c r="AU330" s="197" t="str">
        <f t="shared" si="71"/>
        <v>NA</v>
      </c>
      <c r="AV330" s="197" t="str">
        <f t="shared" si="71"/>
        <v>NA</v>
      </c>
      <c r="AW330" s="197" t="str">
        <f t="shared" si="71"/>
        <v>NA</v>
      </c>
      <c r="AX330" s="197" t="str">
        <f t="shared" si="71"/>
        <v>NA</v>
      </c>
      <c r="AY330" s="197" t="str">
        <f t="shared" si="71"/>
        <v>NA</v>
      </c>
      <c r="AZ330" s="197" t="str">
        <f t="shared" si="67"/>
        <v>NA</v>
      </c>
      <c r="BA330" s="197" t="str">
        <f t="shared" si="67"/>
        <v>NA</v>
      </c>
    </row>
    <row r="331" spans="1:53" s="212" customFormat="1" ht="15" customHeight="1" x14ac:dyDescent="0.2">
      <c r="A331" s="54" t="s">
        <v>413</v>
      </c>
      <c r="B331" s="82" t="s">
        <v>914</v>
      </c>
      <c r="C331" s="81" t="s">
        <v>1129</v>
      </c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>
        <v>28706</v>
      </c>
      <c r="O331" s="115">
        <v>28061</v>
      </c>
      <c r="P331" s="115">
        <v>25354</v>
      </c>
      <c r="Q331" s="115">
        <v>23297</v>
      </c>
      <c r="R331" s="115">
        <v>11942</v>
      </c>
      <c r="S331" s="115">
        <v>21964</v>
      </c>
      <c r="T331" s="193">
        <v>23248</v>
      </c>
      <c r="U331" s="194"/>
      <c r="V331" s="195"/>
      <c r="W331" s="195"/>
      <c r="X331" s="195"/>
      <c r="Y331" s="195"/>
      <c r="Z331" s="195"/>
      <c r="AA331" s="195"/>
      <c r="AB331" s="195"/>
      <c r="AC331" s="197" t="str">
        <f t="shared" si="73"/>
        <v>NA</v>
      </c>
      <c r="AD331" s="197" t="str">
        <f t="shared" si="73"/>
        <v>NA</v>
      </c>
      <c r="AE331" s="197" t="str">
        <f t="shared" si="73"/>
        <v>NA</v>
      </c>
      <c r="AF331" s="197" t="str">
        <f t="shared" si="73"/>
        <v>NA</v>
      </c>
      <c r="AG331" s="197" t="str">
        <f t="shared" si="73"/>
        <v>NA</v>
      </c>
      <c r="AH331" s="197" t="str">
        <f t="shared" si="73"/>
        <v>NA</v>
      </c>
      <c r="AI331" s="197" t="str">
        <f t="shared" si="73"/>
        <v>NA</v>
      </c>
      <c r="AJ331" s="197" t="str">
        <f t="shared" si="73"/>
        <v>NA</v>
      </c>
      <c r="AK331" s="197" t="str">
        <f t="shared" si="73"/>
        <v>NA</v>
      </c>
      <c r="AL331" s="197" t="str">
        <f t="shared" si="73"/>
        <v>NA</v>
      </c>
      <c r="AM331" s="197">
        <f t="shared" si="73"/>
        <v>524</v>
      </c>
      <c r="AN331" s="197">
        <f t="shared" si="73"/>
        <v>531</v>
      </c>
      <c r="AO331" s="197">
        <f t="shared" si="73"/>
        <v>558</v>
      </c>
      <c r="AP331" s="197">
        <f t="shared" si="72"/>
        <v>603</v>
      </c>
      <c r="AQ331" s="197">
        <f t="shared" si="72"/>
        <v>697</v>
      </c>
      <c r="AR331" s="197">
        <f t="shared" si="72"/>
        <v>640</v>
      </c>
      <c r="AS331" s="197">
        <f t="shared" si="71"/>
        <v>665</v>
      </c>
      <c r="AT331" s="197" t="str">
        <f t="shared" si="71"/>
        <v>NA</v>
      </c>
      <c r="AU331" s="197" t="str">
        <f t="shared" si="71"/>
        <v>NA</v>
      </c>
      <c r="AV331" s="197" t="str">
        <f t="shared" si="71"/>
        <v>NA</v>
      </c>
      <c r="AW331" s="197" t="str">
        <f t="shared" si="71"/>
        <v>NA</v>
      </c>
      <c r="AX331" s="197" t="str">
        <f t="shared" si="71"/>
        <v>NA</v>
      </c>
      <c r="AY331" s="197" t="str">
        <f t="shared" si="71"/>
        <v>NA</v>
      </c>
      <c r="AZ331" s="197" t="str">
        <f t="shared" si="67"/>
        <v>NA</v>
      </c>
      <c r="BA331" s="197" t="str">
        <f t="shared" si="67"/>
        <v>NA</v>
      </c>
    </row>
    <row r="332" spans="1:53" s="212" customFormat="1" ht="15" customHeight="1" x14ac:dyDescent="0.2">
      <c r="A332" s="54" t="s">
        <v>558</v>
      </c>
      <c r="B332" s="82" t="s">
        <v>914</v>
      </c>
      <c r="C332" s="81" t="s">
        <v>1129</v>
      </c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93"/>
      <c r="U332" s="194">
        <v>50794</v>
      </c>
      <c r="V332" s="195">
        <v>55083</v>
      </c>
      <c r="W332" s="195"/>
      <c r="X332" s="195"/>
      <c r="Y332" s="195"/>
      <c r="Z332" s="195"/>
      <c r="AA332" s="195"/>
      <c r="AB332" s="195"/>
      <c r="AC332" s="197" t="str">
        <f t="shared" si="73"/>
        <v>NA</v>
      </c>
      <c r="AD332" s="197" t="str">
        <f t="shared" si="73"/>
        <v>NA</v>
      </c>
      <c r="AE332" s="197" t="str">
        <f t="shared" si="73"/>
        <v>NA</v>
      </c>
      <c r="AF332" s="197" t="str">
        <f t="shared" si="73"/>
        <v>NA</v>
      </c>
      <c r="AG332" s="197" t="str">
        <f t="shared" si="73"/>
        <v>NA</v>
      </c>
      <c r="AH332" s="197" t="str">
        <f t="shared" si="73"/>
        <v>NA</v>
      </c>
      <c r="AI332" s="197" t="str">
        <f t="shared" si="73"/>
        <v>NA</v>
      </c>
      <c r="AJ332" s="197" t="str">
        <f t="shared" si="73"/>
        <v>NA</v>
      </c>
      <c r="AK332" s="197" t="str">
        <f t="shared" si="73"/>
        <v>NA</v>
      </c>
      <c r="AL332" s="197" t="str">
        <f t="shared" si="73"/>
        <v>NA</v>
      </c>
      <c r="AM332" s="197" t="str">
        <f t="shared" si="73"/>
        <v>NA</v>
      </c>
      <c r="AN332" s="197" t="str">
        <f t="shared" si="73"/>
        <v>NA</v>
      </c>
      <c r="AO332" s="197" t="str">
        <f t="shared" si="73"/>
        <v>NA</v>
      </c>
      <c r="AP332" s="197" t="str">
        <f t="shared" si="72"/>
        <v>NA</v>
      </c>
      <c r="AQ332" s="197" t="str">
        <f t="shared" si="72"/>
        <v>NA</v>
      </c>
      <c r="AR332" s="197" t="str">
        <f t="shared" si="72"/>
        <v>NA</v>
      </c>
      <c r="AS332" s="197" t="str">
        <f t="shared" si="71"/>
        <v>NA</v>
      </c>
      <c r="AT332" s="197">
        <f t="shared" si="71"/>
        <v>535</v>
      </c>
      <c r="AU332" s="197">
        <f t="shared" si="71"/>
        <v>541</v>
      </c>
      <c r="AV332" s="197" t="str">
        <f t="shared" si="71"/>
        <v>NA</v>
      </c>
      <c r="AW332" s="197" t="str">
        <f t="shared" si="71"/>
        <v>NA</v>
      </c>
      <c r="AX332" s="197" t="str">
        <f t="shared" si="71"/>
        <v>NA</v>
      </c>
      <c r="AY332" s="197" t="str">
        <f t="shared" si="71"/>
        <v>NA</v>
      </c>
      <c r="AZ332" s="197" t="str">
        <f t="shared" si="67"/>
        <v>NA</v>
      </c>
      <c r="BA332" s="197" t="str">
        <f t="shared" si="67"/>
        <v>NA</v>
      </c>
    </row>
    <row r="333" spans="1:53" s="212" customFormat="1" ht="15" customHeight="1" x14ac:dyDescent="0.2">
      <c r="A333" s="54" t="s">
        <v>284</v>
      </c>
      <c r="B333" s="82" t="s">
        <v>934</v>
      </c>
      <c r="C333" s="81" t="s">
        <v>1129</v>
      </c>
      <c r="D333" s="115"/>
      <c r="E333" s="115"/>
      <c r="F333" s="115"/>
      <c r="G333" s="115"/>
      <c r="H333" s="115">
        <v>17973</v>
      </c>
      <c r="I333" s="115">
        <v>20824</v>
      </c>
      <c r="J333" s="115"/>
      <c r="K333" s="115"/>
      <c r="L333" s="115">
        <v>37258</v>
      </c>
      <c r="M333" s="115">
        <v>41955</v>
      </c>
      <c r="N333" s="115">
        <v>42510</v>
      </c>
      <c r="O333" s="115">
        <v>39755</v>
      </c>
      <c r="P333" s="115">
        <v>32834</v>
      </c>
      <c r="Q333" s="115">
        <v>33079</v>
      </c>
      <c r="R333" s="98">
        <f>((T333-Q333)/3)+Q333</f>
        <v>34936.333333333336</v>
      </c>
      <c r="S333" s="98">
        <f>((T333-Q333)/3)+R333</f>
        <v>36793.666666666672</v>
      </c>
      <c r="T333" s="193">
        <v>38651</v>
      </c>
      <c r="U333" s="194">
        <v>43903</v>
      </c>
      <c r="V333" s="195">
        <v>44126</v>
      </c>
      <c r="W333" s="195"/>
      <c r="X333" s="195"/>
      <c r="Y333" s="195"/>
      <c r="Z333" s="195"/>
      <c r="AA333" s="195"/>
      <c r="AB333" s="195"/>
      <c r="AC333" s="197" t="str">
        <f t="shared" si="73"/>
        <v>NA</v>
      </c>
      <c r="AD333" s="197" t="str">
        <f t="shared" si="73"/>
        <v>NA</v>
      </c>
      <c r="AE333" s="197" t="str">
        <f t="shared" si="73"/>
        <v>NA</v>
      </c>
      <c r="AF333" s="197" t="str">
        <f t="shared" si="73"/>
        <v>NA</v>
      </c>
      <c r="AG333" s="197">
        <f t="shared" si="73"/>
        <v>387</v>
      </c>
      <c r="AH333" s="197">
        <f t="shared" si="73"/>
        <v>410</v>
      </c>
      <c r="AI333" s="197" t="str">
        <f t="shared" si="73"/>
        <v>NA</v>
      </c>
      <c r="AJ333" s="197" t="str">
        <f t="shared" si="73"/>
        <v>NA</v>
      </c>
      <c r="AK333" s="197">
        <f t="shared" si="73"/>
        <v>408</v>
      </c>
      <c r="AL333" s="197">
        <f t="shared" si="73"/>
        <v>406</v>
      </c>
      <c r="AM333" s="197">
        <f t="shared" si="73"/>
        <v>454</v>
      </c>
      <c r="AN333" s="197">
        <f t="shared" si="73"/>
        <v>463</v>
      </c>
      <c r="AO333" s="197">
        <f t="shared" si="73"/>
        <v>508</v>
      </c>
      <c r="AP333" s="197">
        <f t="shared" si="72"/>
        <v>518</v>
      </c>
      <c r="AQ333" s="197">
        <f t="shared" si="72"/>
        <v>538</v>
      </c>
      <c r="AR333" s="197">
        <f t="shared" si="72"/>
        <v>549</v>
      </c>
      <c r="AS333" s="197">
        <f t="shared" si="71"/>
        <v>565</v>
      </c>
      <c r="AT333" s="197">
        <f t="shared" si="71"/>
        <v>570</v>
      </c>
      <c r="AU333" s="197">
        <f t="shared" si="71"/>
        <v>598</v>
      </c>
      <c r="AV333" s="197" t="str">
        <f t="shared" si="71"/>
        <v>NA</v>
      </c>
      <c r="AW333" s="197" t="str">
        <f t="shared" si="71"/>
        <v>NA</v>
      </c>
      <c r="AX333" s="197" t="str">
        <f t="shared" si="71"/>
        <v>NA</v>
      </c>
      <c r="AY333" s="197" t="str">
        <f t="shared" si="71"/>
        <v>NA</v>
      </c>
      <c r="AZ333" s="197" t="str">
        <f t="shared" si="67"/>
        <v>NA</v>
      </c>
      <c r="BA333" s="197" t="str">
        <f t="shared" si="67"/>
        <v>NA</v>
      </c>
    </row>
    <row r="334" spans="1:53" s="212" customFormat="1" ht="15" customHeight="1" x14ac:dyDescent="0.2">
      <c r="A334" s="54" t="s">
        <v>353</v>
      </c>
      <c r="B334" s="82" t="s">
        <v>934</v>
      </c>
      <c r="C334" s="81" t="s">
        <v>1129</v>
      </c>
      <c r="D334" s="115"/>
      <c r="E334" s="115"/>
      <c r="F334" s="115"/>
      <c r="G334" s="115"/>
      <c r="H334" s="115">
        <v>11537</v>
      </c>
      <c r="I334" s="115">
        <v>11764</v>
      </c>
      <c r="J334" s="115">
        <v>14546</v>
      </c>
      <c r="K334" s="115"/>
      <c r="L334" s="115">
        <v>15166</v>
      </c>
      <c r="M334" s="115">
        <v>16704</v>
      </c>
      <c r="N334" s="115"/>
      <c r="O334" s="115"/>
      <c r="P334" s="115"/>
      <c r="Q334" s="115"/>
      <c r="R334" s="115"/>
      <c r="S334" s="115"/>
      <c r="T334" s="193"/>
      <c r="U334" s="194"/>
      <c r="V334" s="195"/>
      <c r="W334" s="195"/>
      <c r="X334" s="195"/>
      <c r="Y334" s="195"/>
      <c r="Z334" s="195"/>
      <c r="AA334" s="195"/>
      <c r="AB334" s="195"/>
      <c r="AC334" s="197" t="str">
        <f t="shared" si="73"/>
        <v>NA</v>
      </c>
      <c r="AD334" s="197" t="str">
        <f t="shared" si="73"/>
        <v>NA</v>
      </c>
      <c r="AE334" s="197" t="str">
        <f t="shared" si="73"/>
        <v>NA</v>
      </c>
      <c r="AF334" s="197" t="str">
        <f t="shared" si="73"/>
        <v>NA</v>
      </c>
      <c r="AG334" s="197">
        <f t="shared" si="73"/>
        <v>414</v>
      </c>
      <c r="AH334" s="197">
        <f t="shared" si="73"/>
        <v>449</v>
      </c>
      <c r="AI334" s="197">
        <f t="shared" si="73"/>
        <v>459</v>
      </c>
      <c r="AJ334" s="197" t="str">
        <f t="shared" si="73"/>
        <v>NA</v>
      </c>
      <c r="AK334" s="197">
        <f t="shared" si="73"/>
        <v>501</v>
      </c>
      <c r="AL334" s="197">
        <f t="shared" si="73"/>
        <v>504</v>
      </c>
      <c r="AM334" s="197" t="str">
        <f t="shared" si="73"/>
        <v>NA</v>
      </c>
      <c r="AN334" s="197" t="str">
        <f t="shared" si="73"/>
        <v>NA</v>
      </c>
      <c r="AO334" s="197" t="str">
        <f t="shared" si="73"/>
        <v>NA</v>
      </c>
      <c r="AP334" s="197" t="str">
        <f t="shared" si="72"/>
        <v>NA</v>
      </c>
      <c r="AQ334" s="197" t="str">
        <f t="shared" si="72"/>
        <v>NA</v>
      </c>
      <c r="AR334" s="197" t="str">
        <f t="shared" si="72"/>
        <v>NA</v>
      </c>
      <c r="AS334" s="197" t="str">
        <f t="shared" si="71"/>
        <v>NA</v>
      </c>
      <c r="AT334" s="197" t="str">
        <f t="shared" si="71"/>
        <v>NA</v>
      </c>
      <c r="AU334" s="197" t="str">
        <f t="shared" si="71"/>
        <v>NA</v>
      </c>
      <c r="AV334" s="197" t="str">
        <f t="shared" si="71"/>
        <v>NA</v>
      </c>
      <c r="AW334" s="197" t="str">
        <f t="shared" si="71"/>
        <v>NA</v>
      </c>
      <c r="AX334" s="197" t="str">
        <f t="shared" si="71"/>
        <v>NA</v>
      </c>
      <c r="AY334" s="197" t="str">
        <f t="shared" si="71"/>
        <v>NA</v>
      </c>
      <c r="AZ334" s="197" t="str">
        <f t="shared" si="67"/>
        <v>NA</v>
      </c>
      <c r="BA334" s="197" t="str">
        <f t="shared" si="67"/>
        <v>NA</v>
      </c>
    </row>
    <row r="335" spans="1:53" s="212" customFormat="1" ht="15" customHeight="1" x14ac:dyDescent="0.2">
      <c r="A335" s="54" t="s">
        <v>780</v>
      </c>
      <c r="B335" s="82" t="s">
        <v>934</v>
      </c>
      <c r="C335" s="81" t="s">
        <v>1129</v>
      </c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>
        <v>85805</v>
      </c>
      <c r="T335" s="193"/>
      <c r="U335" s="194"/>
      <c r="V335" s="195"/>
      <c r="W335" s="195"/>
      <c r="X335" s="195"/>
      <c r="Y335" s="195"/>
      <c r="Z335" s="195"/>
      <c r="AA335" s="195"/>
      <c r="AB335" s="195"/>
      <c r="AC335" s="197" t="str">
        <f t="shared" si="73"/>
        <v>NA</v>
      </c>
      <c r="AD335" s="197" t="str">
        <f t="shared" si="73"/>
        <v>NA</v>
      </c>
      <c r="AE335" s="197" t="str">
        <f t="shared" si="73"/>
        <v>NA</v>
      </c>
      <c r="AF335" s="197" t="str">
        <f t="shared" si="73"/>
        <v>NA</v>
      </c>
      <c r="AG335" s="197" t="str">
        <f t="shared" si="73"/>
        <v>NA</v>
      </c>
      <c r="AH335" s="197" t="str">
        <f t="shared" si="73"/>
        <v>NA</v>
      </c>
      <c r="AI335" s="197" t="str">
        <f t="shared" si="73"/>
        <v>NA</v>
      </c>
      <c r="AJ335" s="197" t="str">
        <f t="shared" si="73"/>
        <v>NA</v>
      </c>
      <c r="AK335" s="197" t="str">
        <f t="shared" si="73"/>
        <v>NA</v>
      </c>
      <c r="AL335" s="197" t="str">
        <f t="shared" si="73"/>
        <v>NA</v>
      </c>
      <c r="AM335" s="197" t="str">
        <f t="shared" si="73"/>
        <v>NA</v>
      </c>
      <c r="AN335" s="197" t="str">
        <f t="shared" si="73"/>
        <v>NA</v>
      </c>
      <c r="AO335" s="197" t="str">
        <f t="shared" si="73"/>
        <v>NA</v>
      </c>
      <c r="AP335" s="197" t="str">
        <f t="shared" si="72"/>
        <v>NA</v>
      </c>
      <c r="AQ335" s="197" t="str">
        <f t="shared" si="72"/>
        <v>NA</v>
      </c>
      <c r="AR335" s="197">
        <f t="shared" si="72"/>
        <v>358</v>
      </c>
      <c r="AS335" s="197" t="str">
        <f t="shared" si="71"/>
        <v>NA</v>
      </c>
      <c r="AT335" s="197" t="str">
        <f t="shared" si="71"/>
        <v>NA</v>
      </c>
      <c r="AU335" s="197" t="str">
        <f t="shared" si="71"/>
        <v>NA</v>
      </c>
      <c r="AV335" s="197" t="str">
        <f t="shared" si="71"/>
        <v>NA</v>
      </c>
      <c r="AW335" s="197" t="str">
        <f t="shared" si="71"/>
        <v>NA</v>
      </c>
      <c r="AX335" s="197" t="str">
        <f t="shared" si="71"/>
        <v>NA</v>
      </c>
      <c r="AY335" s="197" t="str">
        <f t="shared" si="71"/>
        <v>NA</v>
      </c>
      <c r="AZ335" s="197" t="str">
        <f t="shared" si="67"/>
        <v>NA</v>
      </c>
      <c r="BA335" s="197" t="str">
        <f t="shared" si="67"/>
        <v>NA</v>
      </c>
    </row>
    <row r="336" spans="1:53" s="212" customFormat="1" ht="15" customHeight="1" x14ac:dyDescent="0.2">
      <c r="A336" s="54" t="s">
        <v>46</v>
      </c>
      <c r="B336" s="82" t="s">
        <v>934</v>
      </c>
      <c r="C336" s="81" t="s">
        <v>1129</v>
      </c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>
        <v>53584</v>
      </c>
      <c r="S336" s="115">
        <v>55109</v>
      </c>
      <c r="T336" s="193">
        <v>58323</v>
      </c>
      <c r="U336" s="194">
        <v>61745</v>
      </c>
      <c r="V336" s="195">
        <v>62895</v>
      </c>
      <c r="W336" s="195"/>
      <c r="X336" s="195"/>
      <c r="Y336" s="195"/>
      <c r="Z336" s="195"/>
      <c r="AA336" s="195"/>
      <c r="AB336" s="195"/>
      <c r="AC336" s="197" t="str">
        <f t="shared" si="73"/>
        <v>NA</v>
      </c>
      <c r="AD336" s="197" t="str">
        <f t="shared" si="73"/>
        <v>NA</v>
      </c>
      <c r="AE336" s="197" t="str">
        <f t="shared" si="73"/>
        <v>NA</v>
      </c>
      <c r="AF336" s="197" t="str">
        <f t="shared" si="73"/>
        <v>NA</v>
      </c>
      <c r="AG336" s="197" t="str">
        <f t="shared" si="73"/>
        <v>NA</v>
      </c>
      <c r="AH336" s="197" t="str">
        <f t="shared" si="73"/>
        <v>NA</v>
      </c>
      <c r="AI336" s="197" t="str">
        <f t="shared" si="73"/>
        <v>NA</v>
      </c>
      <c r="AJ336" s="197" t="str">
        <f t="shared" si="73"/>
        <v>NA</v>
      </c>
      <c r="AK336" s="197" t="str">
        <f t="shared" ref="AK336:AY360" si="74">IF(L336&gt;0,RANK(L336,L$22:L$1170),"NA")</f>
        <v>NA</v>
      </c>
      <c r="AL336" s="197" t="str">
        <f t="shared" si="74"/>
        <v>NA</v>
      </c>
      <c r="AM336" s="197" t="str">
        <f t="shared" si="74"/>
        <v>NA</v>
      </c>
      <c r="AN336" s="197" t="str">
        <f t="shared" si="74"/>
        <v>NA</v>
      </c>
      <c r="AO336" s="197" t="str">
        <f t="shared" si="74"/>
        <v>NA</v>
      </c>
      <c r="AP336" s="197" t="str">
        <f t="shared" si="72"/>
        <v>NA</v>
      </c>
      <c r="AQ336" s="197">
        <f t="shared" si="72"/>
        <v>424</v>
      </c>
      <c r="AR336" s="197">
        <f t="shared" si="72"/>
        <v>446</v>
      </c>
      <c r="AS336" s="197">
        <f t="shared" si="71"/>
        <v>462</v>
      </c>
      <c r="AT336" s="197">
        <f t="shared" si="71"/>
        <v>488</v>
      </c>
      <c r="AU336" s="197">
        <f t="shared" si="71"/>
        <v>508</v>
      </c>
      <c r="AV336" s="197" t="str">
        <f t="shared" si="71"/>
        <v>NA</v>
      </c>
      <c r="AW336" s="197" t="str">
        <f t="shared" si="71"/>
        <v>NA</v>
      </c>
      <c r="AX336" s="197" t="str">
        <f t="shared" si="71"/>
        <v>NA</v>
      </c>
      <c r="AY336" s="197" t="str">
        <f t="shared" si="71"/>
        <v>NA</v>
      </c>
      <c r="AZ336" s="197" t="str">
        <f t="shared" si="67"/>
        <v>NA</v>
      </c>
      <c r="BA336" s="197" t="str">
        <f t="shared" si="67"/>
        <v>NA</v>
      </c>
    </row>
    <row r="337" spans="1:53" s="212" customFormat="1" ht="15" customHeight="1" x14ac:dyDescent="0.2">
      <c r="A337" s="54" t="s">
        <v>686</v>
      </c>
      <c r="B337" s="82" t="s">
        <v>937</v>
      </c>
      <c r="C337" s="81" t="s">
        <v>1129</v>
      </c>
      <c r="D337" s="115"/>
      <c r="E337" s="115"/>
      <c r="F337" s="115"/>
      <c r="G337" s="115"/>
      <c r="H337" s="115">
        <v>28614</v>
      </c>
      <c r="I337" s="115">
        <v>32461</v>
      </c>
      <c r="J337" s="115">
        <v>38324</v>
      </c>
      <c r="K337" s="98">
        <f>(($N$309-$J$309)/4)+J337</f>
        <v>38324</v>
      </c>
      <c r="L337" s="98">
        <f>(($N$309-$J$309)/4)+K337</f>
        <v>38324</v>
      </c>
      <c r="M337" s="98">
        <f>(($N$309-$J$309)/4)+L337</f>
        <v>38324</v>
      </c>
      <c r="N337" s="115">
        <v>50833</v>
      </c>
      <c r="O337" s="98">
        <f>((P337-N337)/2)+N337</f>
        <v>48078.5</v>
      </c>
      <c r="P337" s="115">
        <v>45324</v>
      </c>
      <c r="Q337" s="115">
        <v>44407</v>
      </c>
      <c r="R337" s="115">
        <v>46573</v>
      </c>
      <c r="S337" s="115">
        <v>45104</v>
      </c>
      <c r="T337" s="193">
        <v>40309</v>
      </c>
      <c r="U337" s="194"/>
      <c r="V337" s="195"/>
      <c r="W337" s="195"/>
      <c r="X337" s="195"/>
      <c r="Y337" s="195"/>
      <c r="Z337" s="195"/>
      <c r="AA337" s="195"/>
      <c r="AB337" s="195"/>
      <c r="AC337" s="197" t="str">
        <f t="shared" ref="AC337:AR364" si="75">IF(D337&gt;0,RANK(D337,D$22:D$1170),"NA")</f>
        <v>NA</v>
      </c>
      <c r="AD337" s="197" t="str">
        <f t="shared" si="75"/>
        <v>NA</v>
      </c>
      <c r="AE337" s="197" t="str">
        <f t="shared" si="75"/>
        <v>NA</v>
      </c>
      <c r="AF337" s="197" t="str">
        <f t="shared" si="75"/>
        <v>NA</v>
      </c>
      <c r="AG337" s="197">
        <f t="shared" si="75"/>
        <v>339</v>
      </c>
      <c r="AH337" s="197">
        <f t="shared" si="75"/>
        <v>351</v>
      </c>
      <c r="AI337" s="197">
        <f t="shared" si="75"/>
        <v>349</v>
      </c>
      <c r="AJ337" s="197">
        <f t="shared" si="75"/>
        <v>372</v>
      </c>
      <c r="AK337" s="197">
        <f t="shared" si="74"/>
        <v>405</v>
      </c>
      <c r="AL337" s="197">
        <f t="shared" si="74"/>
        <v>422</v>
      </c>
      <c r="AM337" s="197">
        <f t="shared" si="74"/>
        <v>417</v>
      </c>
      <c r="AN337" s="197">
        <f t="shared" si="74"/>
        <v>422</v>
      </c>
      <c r="AO337" s="197">
        <f t="shared" si="74"/>
        <v>433</v>
      </c>
      <c r="AP337" s="197">
        <f t="shared" si="72"/>
        <v>445</v>
      </c>
      <c r="AQ337" s="197">
        <f t="shared" si="72"/>
        <v>470</v>
      </c>
      <c r="AR337" s="197">
        <f t="shared" si="72"/>
        <v>501</v>
      </c>
      <c r="AS337" s="197">
        <f t="shared" si="71"/>
        <v>555</v>
      </c>
      <c r="AT337" s="197" t="str">
        <f t="shared" si="71"/>
        <v>NA</v>
      </c>
      <c r="AU337" s="197" t="str">
        <f t="shared" si="71"/>
        <v>NA</v>
      </c>
      <c r="AV337" s="197" t="str">
        <f t="shared" si="71"/>
        <v>NA</v>
      </c>
      <c r="AW337" s="197" t="str">
        <f t="shared" si="71"/>
        <v>NA</v>
      </c>
      <c r="AX337" s="197" t="str">
        <f t="shared" si="71"/>
        <v>NA</v>
      </c>
      <c r="AY337" s="197" t="str">
        <f t="shared" si="71"/>
        <v>NA</v>
      </c>
      <c r="AZ337" s="197" t="str">
        <f t="shared" si="67"/>
        <v>NA</v>
      </c>
      <c r="BA337" s="197" t="str">
        <f t="shared" si="67"/>
        <v>NA</v>
      </c>
    </row>
    <row r="338" spans="1:53" s="212" customFormat="1" ht="15" customHeight="1" x14ac:dyDescent="0.2">
      <c r="A338" s="54" t="s">
        <v>3</v>
      </c>
      <c r="B338" s="82" t="s">
        <v>937</v>
      </c>
      <c r="C338" s="81" t="s">
        <v>1129</v>
      </c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>
        <v>30163</v>
      </c>
      <c r="Q338" s="115">
        <v>31036</v>
      </c>
      <c r="R338" s="115">
        <v>37350</v>
      </c>
      <c r="S338" s="115">
        <v>41877</v>
      </c>
      <c r="T338" s="193">
        <v>47499</v>
      </c>
      <c r="U338" s="194">
        <v>50020</v>
      </c>
      <c r="V338" s="195">
        <v>50108</v>
      </c>
      <c r="W338" s="195"/>
      <c r="X338" s="195"/>
      <c r="Y338" s="195"/>
      <c r="Z338" s="195"/>
      <c r="AA338" s="195"/>
      <c r="AB338" s="195"/>
      <c r="AC338" s="197" t="str">
        <f t="shared" si="75"/>
        <v>NA</v>
      </c>
      <c r="AD338" s="197" t="str">
        <f t="shared" si="75"/>
        <v>NA</v>
      </c>
      <c r="AE338" s="197" t="str">
        <f t="shared" si="75"/>
        <v>NA</v>
      </c>
      <c r="AF338" s="197" t="str">
        <f t="shared" si="75"/>
        <v>NA</v>
      </c>
      <c r="AG338" s="197" t="str">
        <f t="shared" si="75"/>
        <v>NA</v>
      </c>
      <c r="AH338" s="197" t="str">
        <f t="shared" si="75"/>
        <v>NA</v>
      </c>
      <c r="AI338" s="197" t="str">
        <f t="shared" si="75"/>
        <v>NA</v>
      </c>
      <c r="AJ338" s="197" t="str">
        <f t="shared" si="75"/>
        <v>NA</v>
      </c>
      <c r="AK338" s="197" t="str">
        <f t="shared" si="74"/>
        <v>NA</v>
      </c>
      <c r="AL338" s="197" t="str">
        <f t="shared" si="74"/>
        <v>NA</v>
      </c>
      <c r="AM338" s="197" t="str">
        <f t="shared" si="74"/>
        <v>NA</v>
      </c>
      <c r="AN338" s="197" t="str">
        <f t="shared" si="74"/>
        <v>NA</v>
      </c>
      <c r="AO338" s="197">
        <f t="shared" si="74"/>
        <v>525</v>
      </c>
      <c r="AP338" s="197">
        <f t="shared" si="72"/>
        <v>532</v>
      </c>
      <c r="AQ338" s="197">
        <f t="shared" si="72"/>
        <v>520</v>
      </c>
      <c r="AR338" s="197">
        <f t="shared" si="72"/>
        <v>516</v>
      </c>
      <c r="AS338" s="197">
        <f t="shared" si="71"/>
        <v>508</v>
      </c>
      <c r="AT338" s="197">
        <f t="shared" si="71"/>
        <v>539</v>
      </c>
      <c r="AU338" s="197">
        <f t="shared" si="71"/>
        <v>565</v>
      </c>
      <c r="AV338" s="197" t="str">
        <f t="shared" si="71"/>
        <v>NA</v>
      </c>
      <c r="AW338" s="197" t="str">
        <f t="shared" si="71"/>
        <v>NA</v>
      </c>
      <c r="AX338" s="197" t="str">
        <f t="shared" si="71"/>
        <v>NA</v>
      </c>
      <c r="AY338" s="197" t="str">
        <f t="shared" si="71"/>
        <v>NA</v>
      </c>
      <c r="AZ338" s="197" t="str">
        <f t="shared" si="67"/>
        <v>NA</v>
      </c>
      <c r="BA338" s="197" t="str">
        <f t="shared" si="67"/>
        <v>NA</v>
      </c>
    </row>
    <row r="339" spans="1:53" s="212" customFormat="1" ht="15" customHeight="1" x14ac:dyDescent="0.2">
      <c r="A339" s="54" t="s">
        <v>358</v>
      </c>
      <c r="B339" s="82" t="s">
        <v>923</v>
      </c>
      <c r="C339" s="81" t="s">
        <v>1129</v>
      </c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>
        <v>6895</v>
      </c>
      <c r="O339" s="115">
        <v>7551</v>
      </c>
      <c r="P339" s="115">
        <v>6717</v>
      </c>
      <c r="Q339" s="115">
        <v>5961</v>
      </c>
      <c r="R339" s="115">
        <v>6907</v>
      </c>
      <c r="S339" s="115">
        <v>8174</v>
      </c>
      <c r="T339" s="193">
        <v>10124</v>
      </c>
      <c r="U339" s="194">
        <v>15421</v>
      </c>
      <c r="V339" s="195"/>
      <c r="W339" s="195"/>
      <c r="X339" s="195"/>
      <c r="Y339" s="195"/>
      <c r="Z339" s="195"/>
      <c r="AA339" s="195"/>
      <c r="AB339" s="195"/>
      <c r="AC339" s="197" t="str">
        <f t="shared" si="75"/>
        <v>NA</v>
      </c>
      <c r="AD339" s="197" t="str">
        <f t="shared" si="75"/>
        <v>NA</v>
      </c>
      <c r="AE339" s="197" t="str">
        <f t="shared" si="75"/>
        <v>NA</v>
      </c>
      <c r="AF339" s="197" t="str">
        <f t="shared" si="75"/>
        <v>NA</v>
      </c>
      <c r="AG339" s="197" t="str">
        <f t="shared" si="75"/>
        <v>NA</v>
      </c>
      <c r="AH339" s="197" t="str">
        <f t="shared" si="75"/>
        <v>NA</v>
      </c>
      <c r="AI339" s="197" t="str">
        <f t="shared" si="75"/>
        <v>NA</v>
      </c>
      <c r="AJ339" s="197" t="str">
        <f t="shared" si="75"/>
        <v>NA</v>
      </c>
      <c r="AK339" s="197" t="str">
        <f t="shared" si="74"/>
        <v>NA</v>
      </c>
      <c r="AL339" s="197" t="str">
        <f t="shared" si="74"/>
        <v>NA</v>
      </c>
      <c r="AM339" s="197">
        <f t="shared" si="74"/>
        <v>615</v>
      </c>
      <c r="AN339" s="197">
        <f t="shared" si="74"/>
        <v>630</v>
      </c>
      <c r="AO339" s="197">
        <f t="shared" si="74"/>
        <v>692</v>
      </c>
      <c r="AP339" s="197">
        <f t="shared" si="72"/>
        <v>738</v>
      </c>
      <c r="AQ339" s="197">
        <f t="shared" si="72"/>
        <v>726</v>
      </c>
      <c r="AR339" s="197">
        <f t="shared" si="72"/>
        <v>734</v>
      </c>
      <c r="AS339" s="197">
        <f t="shared" si="71"/>
        <v>767</v>
      </c>
      <c r="AT339" s="197">
        <f t="shared" si="71"/>
        <v>754</v>
      </c>
      <c r="AU339" s="197" t="str">
        <f t="shared" si="71"/>
        <v>NA</v>
      </c>
      <c r="AV339" s="197" t="str">
        <f t="shared" si="71"/>
        <v>NA</v>
      </c>
      <c r="AW339" s="197" t="str">
        <f t="shared" si="71"/>
        <v>NA</v>
      </c>
      <c r="AX339" s="197" t="str">
        <f t="shared" si="71"/>
        <v>NA</v>
      </c>
      <c r="AY339" s="197" t="str">
        <f t="shared" si="71"/>
        <v>NA</v>
      </c>
      <c r="AZ339" s="197" t="str">
        <f t="shared" si="67"/>
        <v>NA</v>
      </c>
      <c r="BA339" s="197" t="str">
        <f t="shared" si="67"/>
        <v>NA</v>
      </c>
    </row>
    <row r="340" spans="1:53" s="212" customFormat="1" ht="15" customHeight="1" x14ac:dyDescent="0.2">
      <c r="A340" s="54" t="s">
        <v>405</v>
      </c>
      <c r="B340" s="82" t="s">
        <v>923</v>
      </c>
      <c r="C340" s="81" t="s">
        <v>1129</v>
      </c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>
        <v>26146</v>
      </c>
      <c r="S340" s="115">
        <v>28424</v>
      </c>
      <c r="T340" s="193">
        <v>30331</v>
      </c>
      <c r="U340" s="194">
        <v>28476</v>
      </c>
      <c r="V340" s="195">
        <v>28412</v>
      </c>
      <c r="W340" s="195"/>
      <c r="X340" s="195"/>
      <c r="Y340" s="195"/>
      <c r="Z340" s="195"/>
      <c r="AA340" s="195"/>
      <c r="AB340" s="195"/>
      <c r="AC340" s="197" t="str">
        <f t="shared" si="75"/>
        <v>NA</v>
      </c>
      <c r="AD340" s="197" t="str">
        <f t="shared" si="75"/>
        <v>NA</v>
      </c>
      <c r="AE340" s="197" t="str">
        <f t="shared" si="75"/>
        <v>NA</v>
      </c>
      <c r="AF340" s="197" t="str">
        <f t="shared" si="75"/>
        <v>NA</v>
      </c>
      <c r="AG340" s="197" t="str">
        <f t="shared" si="75"/>
        <v>NA</v>
      </c>
      <c r="AH340" s="197" t="str">
        <f t="shared" si="75"/>
        <v>NA</v>
      </c>
      <c r="AI340" s="197" t="str">
        <f t="shared" si="75"/>
        <v>NA</v>
      </c>
      <c r="AJ340" s="197" t="str">
        <f t="shared" si="75"/>
        <v>NA</v>
      </c>
      <c r="AK340" s="197" t="str">
        <f t="shared" si="74"/>
        <v>NA</v>
      </c>
      <c r="AL340" s="197" t="str">
        <f t="shared" si="74"/>
        <v>NA</v>
      </c>
      <c r="AM340" s="197" t="str">
        <f t="shared" si="74"/>
        <v>NA</v>
      </c>
      <c r="AN340" s="197" t="str">
        <f t="shared" si="74"/>
        <v>NA</v>
      </c>
      <c r="AO340" s="197" t="str">
        <f t="shared" si="74"/>
        <v>NA</v>
      </c>
      <c r="AP340" s="197" t="str">
        <f t="shared" si="72"/>
        <v>NA</v>
      </c>
      <c r="AQ340" s="197">
        <f t="shared" si="72"/>
        <v>595</v>
      </c>
      <c r="AR340" s="197">
        <f t="shared" si="72"/>
        <v>598</v>
      </c>
      <c r="AS340" s="197">
        <f t="shared" si="71"/>
        <v>616</v>
      </c>
      <c r="AT340" s="197">
        <f t="shared" si="71"/>
        <v>653</v>
      </c>
      <c r="AU340" s="197">
        <f t="shared" si="71"/>
        <v>687</v>
      </c>
      <c r="AV340" s="197" t="str">
        <f t="shared" si="71"/>
        <v>NA</v>
      </c>
      <c r="AW340" s="197" t="str">
        <f t="shared" si="71"/>
        <v>NA</v>
      </c>
      <c r="AX340" s="197" t="str">
        <f t="shared" si="71"/>
        <v>NA</v>
      </c>
      <c r="AY340" s="197" t="str">
        <f t="shared" si="71"/>
        <v>NA</v>
      </c>
      <c r="AZ340" s="197" t="str">
        <f t="shared" si="67"/>
        <v>NA</v>
      </c>
      <c r="BA340" s="197" t="str">
        <f t="shared" si="67"/>
        <v>NA</v>
      </c>
    </row>
    <row r="341" spans="1:53" s="212" customFormat="1" ht="15" customHeight="1" x14ac:dyDescent="0.2">
      <c r="A341" s="54" t="s">
        <v>48</v>
      </c>
      <c r="B341" s="82" t="s">
        <v>923</v>
      </c>
      <c r="C341" s="81" t="s">
        <v>1129</v>
      </c>
      <c r="D341" s="115"/>
      <c r="E341" s="115"/>
      <c r="F341" s="115"/>
      <c r="G341" s="115"/>
      <c r="H341" s="115">
        <v>20276</v>
      </c>
      <c r="I341" s="115">
        <v>24287</v>
      </c>
      <c r="J341" s="115">
        <v>27769</v>
      </c>
      <c r="K341" s="115">
        <v>32733</v>
      </c>
      <c r="L341" s="115">
        <v>38845</v>
      </c>
      <c r="M341" s="115">
        <v>44889</v>
      </c>
      <c r="N341" s="115">
        <v>50716</v>
      </c>
      <c r="O341" s="115"/>
      <c r="P341" s="115"/>
      <c r="Q341" s="115"/>
      <c r="R341" s="115"/>
      <c r="S341" s="115"/>
      <c r="T341" s="193"/>
      <c r="U341" s="194"/>
      <c r="V341" s="195"/>
      <c r="W341" s="195"/>
      <c r="X341" s="195"/>
      <c r="Y341" s="195"/>
      <c r="Z341" s="195"/>
      <c r="AA341" s="195"/>
      <c r="AB341" s="195"/>
      <c r="AC341" s="197" t="str">
        <f t="shared" si="75"/>
        <v>NA</v>
      </c>
      <c r="AD341" s="197" t="str">
        <f t="shared" si="75"/>
        <v>NA</v>
      </c>
      <c r="AE341" s="197" t="str">
        <f t="shared" si="75"/>
        <v>NA</v>
      </c>
      <c r="AF341" s="197" t="str">
        <f t="shared" si="75"/>
        <v>NA</v>
      </c>
      <c r="AG341" s="197">
        <f t="shared" si="75"/>
        <v>373</v>
      </c>
      <c r="AH341" s="197">
        <f t="shared" si="75"/>
        <v>391</v>
      </c>
      <c r="AI341" s="197">
        <f t="shared" si="75"/>
        <v>396</v>
      </c>
      <c r="AJ341" s="197">
        <f t="shared" si="75"/>
        <v>396</v>
      </c>
      <c r="AK341" s="197">
        <f t="shared" si="74"/>
        <v>401</v>
      </c>
      <c r="AL341" s="197">
        <f t="shared" si="74"/>
        <v>391</v>
      </c>
      <c r="AM341" s="197">
        <f t="shared" si="74"/>
        <v>419</v>
      </c>
      <c r="AN341" s="197" t="str">
        <f t="shared" si="74"/>
        <v>NA</v>
      </c>
      <c r="AO341" s="197" t="str">
        <f t="shared" si="74"/>
        <v>NA</v>
      </c>
      <c r="AP341" s="197" t="str">
        <f t="shared" si="72"/>
        <v>NA</v>
      </c>
      <c r="AQ341" s="197" t="str">
        <f t="shared" si="72"/>
        <v>NA</v>
      </c>
      <c r="AR341" s="197" t="str">
        <f t="shared" si="72"/>
        <v>NA</v>
      </c>
      <c r="AS341" s="197" t="str">
        <f t="shared" si="71"/>
        <v>NA</v>
      </c>
      <c r="AT341" s="197" t="str">
        <f t="shared" si="71"/>
        <v>NA</v>
      </c>
      <c r="AU341" s="197" t="str">
        <f t="shared" si="71"/>
        <v>NA</v>
      </c>
      <c r="AV341" s="197" t="str">
        <f t="shared" si="71"/>
        <v>NA</v>
      </c>
      <c r="AW341" s="197" t="str">
        <f t="shared" si="71"/>
        <v>NA</v>
      </c>
      <c r="AX341" s="197" t="str">
        <f t="shared" si="71"/>
        <v>NA</v>
      </c>
      <c r="AY341" s="197" t="str">
        <f t="shared" si="71"/>
        <v>NA</v>
      </c>
      <c r="AZ341" s="197" t="str">
        <f t="shared" si="67"/>
        <v>NA</v>
      </c>
      <c r="BA341" s="197" t="str">
        <f t="shared" si="67"/>
        <v>NA</v>
      </c>
    </row>
    <row r="342" spans="1:53" s="212" customFormat="1" ht="15" customHeight="1" x14ac:dyDescent="0.2">
      <c r="A342" s="54" t="s">
        <v>1101</v>
      </c>
      <c r="B342" s="82" t="s">
        <v>918</v>
      </c>
      <c r="C342" s="81" t="s">
        <v>1129</v>
      </c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>
        <v>34220</v>
      </c>
      <c r="R342" s="115"/>
      <c r="S342" s="115"/>
      <c r="T342" s="193"/>
      <c r="U342" s="194"/>
      <c r="V342" s="195"/>
      <c r="W342" s="195"/>
      <c r="X342" s="195"/>
      <c r="Y342" s="195"/>
      <c r="Z342" s="195"/>
      <c r="AA342" s="195"/>
      <c r="AB342" s="195"/>
      <c r="AC342" s="197" t="str">
        <f t="shared" si="75"/>
        <v>NA</v>
      </c>
      <c r="AD342" s="197" t="str">
        <f t="shared" si="75"/>
        <v>NA</v>
      </c>
      <c r="AE342" s="197" t="str">
        <f t="shared" si="75"/>
        <v>NA</v>
      </c>
      <c r="AF342" s="197" t="str">
        <f t="shared" si="75"/>
        <v>NA</v>
      </c>
      <c r="AG342" s="197" t="str">
        <f t="shared" si="75"/>
        <v>NA</v>
      </c>
      <c r="AH342" s="197" t="str">
        <f t="shared" si="75"/>
        <v>NA</v>
      </c>
      <c r="AI342" s="197" t="str">
        <f t="shared" si="75"/>
        <v>NA</v>
      </c>
      <c r="AJ342" s="197" t="str">
        <f t="shared" si="75"/>
        <v>NA</v>
      </c>
      <c r="AK342" s="197" t="str">
        <f t="shared" si="74"/>
        <v>NA</v>
      </c>
      <c r="AL342" s="197" t="str">
        <f t="shared" si="74"/>
        <v>NA</v>
      </c>
      <c r="AM342" s="197" t="str">
        <f t="shared" si="74"/>
        <v>NA</v>
      </c>
      <c r="AN342" s="197" t="str">
        <f t="shared" si="74"/>
        <v>NA</v>
      </c>
      <c r="AO342" s="197" t="str">
        <f t="shared" si="74"/>
        <v>NA</v>
      </c>
      <c r="AP342" s="197">
        <f t="shared" si="72"/>
        <v>509</v>
      </c>
      <c r="AQ342" s="197" t="str">
        <f t="shared" si="72"/>
        <v>NA</v>
      </c>
      <c r="AR342" s="197" t="str">
        <f t="shared" si="72"/>
        <v>NA</v>
      </c>
      <c r="AS342" s="197" t="str">
        <f t="shared" si="71"/>
        <v>NA</v>
      </c>
      <c r="AT342" s="197" t="str">
        <f t="shared" si="71"/>
        <v>NA</v>
      </c>
      <c r="AU342" s="197" t="str">
        <f t="shared" si="71"/>
        <v>NA</v>
      </c>
      <c r="AV342" s="197" t="str">
        <f t="shared" si="71"/>
        <v>NA</v>
      </c>
      <c r="AW342" s="197" t="str">
        <f t="shared" si="71"/>
        <v>NA</v>
      </c>
      <c r="AX342" s="197" t="str">
        <f t="shared" si="71"/>
        <v>NA</v>
      </c>
      <c r="AY342" s="197" t="str">
        <f t="shared" si="71"/>
        <v>NA</v>
      </c>
      <c r="AZ342" s="197" t="str">
        <f t="shared" ref="AZ342:BA405" si="76">IF(AA342&gt;0,RANK(AA342,AA$22:AA$1220),"NA")</f>
        <v>NA</v>
      </c>
      <c r="BA342" s="197" t="str">
        <f t="shared" si="76"/>
        <v>NA</v>
      </c>
    </row>
    <row r="343" spans="1:53" s="212" customFormat="1" ht="15" customHeight="1" x14ac:dyDescent="0.2">
      <c r="A343" s="54" t="s">
        <v>324</v>
      </c>
      <c r="B343" s="82" t="s">
        <v>918</v>
      </c>
      <c r="C343" s="81" t="s">
        <v>1129</v>
      </c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>
        <v>14234</v>
      </c>
      <c r="O343" s="98">
        <f>(($R$316-$N$316)/4)+N343</f>
        <v>14234</v>
      </c>
      <c r="P343" s="98">
        <f>(($R$316-$N$316)/4)+O343</f>
        <v>14234</v>
      </c>
      <c r="Q343" s="98">
        <f>(($R$316-$N$316)/4)+P343</f>
        <v>14234</v>
      </c>
      <c r="R343" s="115">
        <v>18468</v>
      </c>
      <c r="S343" s="115">
        <v>18827</v>
      </c>
      <c r="T343" s="193">
        <v>20490</v>
      </c>
      <c r="U343" s="70">
        <f>((V343-T343)/2)+T343</f>
        <v>14398.5</v>
      </c>
      <c r="V343" s="195">
        <v>8307</v>
      </c>
      <c r="W343" s="195"/>
      <c r="X343" s="195"/>
      <c r="Y343" s="195"/>
      <c r="Z343" s="195"/>
      <c r="AA343" s="195"/>
      <c r="AB343" s="195"/>
      <c r="AC343" s="197" t="str">
        <f t="shared" si="75"/>
        <v>NA</v>
      </c>
      <c r="AD343" s="197" t="str">
        <f t="shared" si="75"/>
        <v>NA</v>
      </c>
      <c r="AE343" s="197" t="str">
        <f t="shared" si="75"/>
        <v>NA</v>
      </c>
      <c r="AF343" s="197" t="str">
        <f t="shared" si="75"/>
        <v>NA</v>
      </c>
      <c r="AG343" s="197" t="str">
        <f t="shared" si="75"/>
        <v>NA</v>
      </c>
      <c r="AH343" s="197" t="str">
        <f t="shared" si="75"/>
        <v>NA</v>
      </c>
      <c r="AI343" s="197" t="str">
        <f t="shared" si="75"/>
        <v>NA</v>
      </c>
      <c r="AJ343" s="197" t="str">
        <f t="shared" si="75"/>
        <v>NA</v>
      </c>
      <c r="AK343" s="197" t="str">
        <f t="shared" si="74"/>
        <v>NA</v>
      </c>
      <c r="AL343" s="197" t="str">
        <f t="shared" si="74"/>
        <v>NA</v>
      </c>
      <c r="AM343" s="197">
        <f t="shared" si="74"/>
        <v>592</v>
      </c>
      <c r="AN343" s="197">
        <f t="shared" si="74"/>
        <v>604</v>
      </c>
      <c r="AO343" s="197">
        <f t="shared" si="74"/>
        <v>638</v>
      </c>
      <c r="AP343" s="197">
        <f t="shared" si="72"/>
        <v>675</v>
      </c>
      <c r="AQ343" s="197">
        <f t="shared" si="72"/>
        <v>646</v>
      </c>
      <c r="AR343" s="197">
        <f t="shared" si="72"/>
        <v>666</v>
      </c>
      <c r="AS343" s="197">
        <f t="shared" si="71"/>
        <v>687</v>
      </c>
      <c r="AT343" s="197">
        <f t="shared" si="71"/>
        <v>762</v>
      </c>
      <c r="AU343" s="197">
        <f t="shared" si="71"/>
        <v>871</v>
      </c>
      <c r="AV343" s="197" t="str">
        <f t="shared" si="71"/>
        <v>NA</v>
      </c>
      <c r="AW343" s="197" t="str">
        <f t="shared" si="71"/>
        <v>NA</v>
      </c>
      <c r="AX343" s="197" t="str">
        <f t="shared" si="71"/>
        <v>NA</v>
      </c>
      <c r="AY343" s="197" t="str">
        <f t="shared" si="71"/>
        <v>NA</v>
      </c>
      <c r="AZ343" s="197" t="str">
        <f t="shared" si="76"/>
        <v>NA</v>
      </c>
      <c r="BA343" s="197" t="str">
        <f t="shared" si="76"/>
        <v>NA</v>
      </c>
    </row>
    <row r="344" spans="1:53" s="212" customFormat="1" ht="15" customHeight="1" x14ac:dyDescent="0.2">
      <c r="A344" s="54" t="s">
        <v>1027</v>
      </c>
      <c r="B344" s="82" t="s">
        <v>918</v>
      </c>
      <c r="C344" s="81" t="s">
        <v>1129</v>
      </c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>
        <v>12764</v>
      </c>
      <c r="Q344" s="115">
        <v>16243</v>
      </c>
      <c r="R344" s="115">
        <v>18038</v>
      </c>
      <c r="S344" s="115">
        <v>22459</v>
      </c>
      <c r="T344" s="193">
        <v>26515</v>
      </c>
      <c r="U344" s="194"/>
      <c r="V344" s="195"/>
      <c r="W344" s="195"/>
      <c r="X344" s="195"/>
      <c r="Y344" s="195"/>
      <c r="Z344" s="195"/>
      <c r="AA344" s="195"/>
      <c r="AB344" s="195"/>
      <c r="AC344" s="197" t="str">
        <f t="shared" si="75"/>
        <v>NA</v>
      </c>
      <c r="AD344" s="197" t="str">
        <f t="shared" si="75"/>
        <v>NA</v>
      </c>
      <c r="AE344" s="197" t="str">
        <f t="shared" si="75"/>
        <v>NA</v>
      </c>
      <c r="AF344" s="197" t="str">
        <f t="shared" si="75"/>
        <v>NA</v>
      </c>
      <c r="AG344" s="197" t="str">
        <f t="shared" si="75"/>
        <v>NA</v>
      </c>
      <c r="AH344" s="197" t="str">
        <f t="shared" si="75"/>
        <v>NA</v>
      </c>
      <c r="AI344" s="197" t="str">
        <f t="shared" si="75"/>
        <v>NA</v>
      </c>
      <c r="AJ344" s="197" t="str">
        <f t="shared" si="75"/>
        <v>NA</v>
      </c>
      <c r="AK344" s="197" t="str">
        <f t="shared" si="74"/>
        <v>NA</v>
      </c>
      <c r="AL344" s="197" t="str">
        <f t="shared" si="74"/>
        <v>NA</v>
      </c>
      <c r="AM344" s="197" t="str">
        <f t="shared" si="74"/>
        <v>NA</v>
      </c>
      <c r="AN344" s="197" t="str">
        <f t="shared" si="74"/>
        <v>NA</v>
      </c>
      <c r="AO344" s="197">
        <f t="shared" si="74"/>
        <v>652</v>
      </c>
      <c r="AP344" s="197">
        <f t="shared" si="72"/>
        <v>654</v>
      </c>
      <c r="AQ344" s="197">
        <f t="shared" si="72"/>
        <v>653</v>
      </c>
      <c r="AR344" s="197">
        <f t="shared" si="72"/>
        <v>634</v>
      </c>
      <c r="AS344" s="197">
        <f t="shared" si="71"/>
        <v>642</v>
      </c>
      <c r="AT344" s="197" t="str">
        <f t="shared" si="71"/>
        <v>NA</v>
      </c>
      <c r="AU344" s="197" t="str">
        <f t="shared" si="71"/>
        <v>NA</v>
      </c>
      <c r="AV344" s="197" t="str">
        <f t="shared" si="71"/>
        <v>NA</v>
      </c>
      <c r="AW344" s="197" t="str">
        <f t="shared" si="71"/>
        <v>NA</v>
      </c>
      <c r="AX344" s="197" t="str">
        <f t="shared" si="71"/>
        <v>NA</v>
      </c>
      <c r="AY344" s="197" t="str">
        <f t="shared" si="71"/>
        <v>NA</v>
      </c>
      <c r="AZ344" s="197" t="str">
        <f t="shared" si="76"/>
        <v>NA</v>
      </c>
      <c r="BA344" s="197" t="str">
        <f t="shared" si="76"/>
        <v>NA</v>
      </c>
    </row>
    <row r="345" spans="1:53" s="212" customFormat="1" ht="15" customHeight="1" x14ac:dyDescent="0.2">
      <c r="A345" s="54" t="s">
        <v>879</v>
      </c>
      <c r="B345" s="82" t="s">
        <v>918</v>
      </c>
      <c r="C345" s="81" t="s">
        <v>1129</v>
      </c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>
        <v>8455</v>
      </c>
      <c r="R345" s="115">
        <v>6536</v>
      </c>
      <c r="S345" s="115">
        <v>6705</v>
      </c>
      <c r="T345" s="193">
        <v>7479</v>
      </c>
      <c r="U345" s="194"/>
      <c r="V345" s="195"/>
      <c r="W345" s="195"/>
      <c r="X345" s="195"/>
      <c r="Y345" s="195"/>
      <c r="Z345" s="195"/>
      <c r="AA345" s="195"/>
      <c r="AB345" s="195"/>
      <c r="AC345" s="197" t="str">
        <f t="shared" si="75"/>
        <v>NA</v>
      </c>
      <c r="AD345" s="197" t="str">
        <f t="shared" si="75"/>
        <v>NA</v>
      </c>
      <c r="AE345" s="197" t="str">
        <f t="shared" si="75"/>
        <v>NA</v>
      </c>
      <c r="AF345" s="197" t="str">
        <f t="shared" si="75"/>
        <v>NA</v>
      </c>
      <c r="AG345" s="197" t="str">
        <f t="shared" si="75"/>
        <v>NA</v>
      </c>
      <c r="AH345" s="197" t="str">
        <f t="shared" si="75"/>
        <v>NA</v>
      </c>
      <c r="AI345" s="197" t="str">
        <f t="shared" si="75"/>
        <v>NA</v>
      </c>
      <c r="AJ345" s="197" t="str">
        <f t="shared" si="75"/>
        <v>NA</v>
      </c>
      <c r="AK345" s="197" t="str">
        <f t="shared" si="74"/>
        <v>NA</v>
      </c>
      <c r="AL345" s="197" t="str">
        <f t="shared" si="74"/>
        <v>NA</v>
      </c>
      <c r="AM345" s="197" t="str">
        <f t="shared" si="74"/>
        <v>NA</v>
      </c>
      <c r="AN345" s="197" t="str">
        <f t="shared" si="74"/>
        <v>NA</v>
      </c>
      <c r="AO345" s="197" t="str">
        <f t="shared" si="74"/>
        <v>NA</v>
      </c>
      <c r="AP345" s="197">
        <f t="shared" si="72"/>
        <v>715</v>
      </c>
      <c r="AQ345" s="197">
        <f t="shared" si="72"/>
        <v>728</v>
      </c>
      <c r="AR345" s="197">
        <f t="shared" si="72"/>
        <v>739</v>
      </c>
      <c r="AS345" s="197">
        <f t="shared" si="71"/>
        <v>785</v>
      </c>
      <c r="AT345" s="197" t="str">
        <f t="shared" si="71"/>
        <v>NA</v>
      </c>
      <c r="AU345" s="197" t="str">
        <f t="shared" si="71"/>
        <v>NA</v>
      </c>
      <c r="AV345" s="197" t="str">
        <f t="shared" si="71"/>
        <v>NA</v>
      </c>
      <c r="AW345" s="197" t="str">
        <f t="shared" si="71"/>
        <v>NA</v>
      </c>
      <c r="AX345" s="197" t="str">
        <f t="shared" si="71"/>
        <v>NA</v>
      </c>
      <c r="AY345" s="197" t="str">
        <f t="shared" si="71"/>
        <v>NA</v>
      </c>
      <c r="AZ345" s="197" t="str">
        <f t="shared" si="76"/>
        <v>NA</v>
      </c>
      <c r="BA345" s="197" t="str">
        <f t="shared" si="76"/>
        <v>NA</v>
      </c>
    </row>
    <row r="346" spans="1:53" s="212" customFormat="1" ht="15" customHeight="1" x14ac:dyDescent="0.2">
      <c r="A346" s="54" t="s">
        <v>398</v>
      </c>
      <c r="B346" s="82" t="s">
        <v>918</v>
      </c>
      <c r="C346" s="81" t="s">
        <v>1129</v>
      </c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>
        <v>18133</v>
      </c>
      <c r="S346" s="115">
        <v>18429</v>
      </c>
      <c r="T346" s="193"/>
      <c r="U346" s="194"/>
      <c r="V346" s="195"/>
      <c r="W346" s="195"/>
      <c r="X346" s="195"/>
      <c r="Y346" s="195"/>
      <c r="Z346" s="195"/>
      <c r="AA346" s="195"/>
      <c r="AB346" s="195"/>
      <c r="AC346" s="197" t="str">
        <f t="shared" si="75"/>
        <v>NA</v>
      </c>
      <c r="AD346" s="197" t="str">
        <f t="shared" si="75"/>
        <v>NA</v>
      </c>
      <c r="AE346" s="197" t="str">
        <f t="shared" si="75"/>
        <v>NA</v>
      </c>
      <c r="AF346" s="197" t="str">
        <f t="shared" si="75"/>
        <v>NA</v>
      </c>
      <c r="AG346" s="197" t="str">
        <f t="shared" si="75"/>
        <v>NA</v>
      </c>
      <c r="AH346" s="197" t="str">
        <f t="shared" si="75"/>
        <v>NA</v>
      </c>
      <c r="AI346" s="197" t="str">
        <f t="shared" si="75"/>
        <v>NA</v>
      </c>
      <c r="AJ346" s="197" t="str">
        <f t="shared" si="75"/>
        <v>NA</v>
      </c>
      <c r="AK346" s="197" t="str">
        <f t="shared" si="74"/>
        <v>NA</v>
      </c>
      <c r="AL346" s="197" t="str">
        <f t="shared" si="74"/>
        <v>NA</v>
      </c>
      <c r="AM346" s="197" t="str">
        <f t="shared" si="74"/>
        <v>NA</v>
      </c>
      <c r="AN346" s="197" t="str">
        <f t="shared" si="74"/>
        <v>NA</v>
      </c>
      <c r="AO346" s="197" t="str">
        <f t="shared" si="74"/>
        <v>NA</v>
      </c>
      <c r="AP346" s="197" t="str">
        <f t="shared" si="72"/>
        <v>NA</v>
      </c>
      <c r="AQ346" s="197">
        <f t="shared" si="72"/>
        <v>651</v>
      </c>
      <c r="AR346" s="197">
        <f t="shared" si="72"/>
        <v>671</v>
      </c>
      <c r="AS346" s="197" t="str">
        <f t="shared" si="72"/>
        <v>NA</v>
      </c>
      <c r="AT346" s="197" t="str">
        <f t="shared" si="72"/>
        <v>NA</v>
      </c>
      <c r="AU346" s="197" t="str">
        <f t="shared" si="72"/>
        <v>NA</v>
      </c>
      <c r="AV346" s="197" t="str">
        <f t="shared" si="72"/>
        <v>NA</v>
      </c>
      <c r="AW346" s="197" t="str">
        <f t="shared" si="72"/>
        <v>NA</v>
      </c>
      <c r="AX346" s="197" t="str">
        <f t="shared" si="72"/>
        <v>NA</v>
      </c>
      <c r="AY346" s="197" t="str">
        <f t="shared" si="72"/>
        <v>NA</v>
      </c>
      <c r="AZ346" s="197" t="str">
        <f t="shared" si="76"/>
        <v>NA</v>
      </c>
      <c r="BA346" s="197" t="str">
        <f t="shared" si="76"/>
        <v>NA</v>
      </c>
    </row>
    <row r="347" spans="1:53" s="212" customFormat="1" ht="15" customHeight="1" x14ac:dyDescent="0.2">
      <c r="A347" s="54" t="s">
        <v>464</v>
      </c>
      <c r="B347" s="82" t="s">
        <v>918</v>
      </c>
      <c r="C347" s="81" t="s">
        <v>1129</v>
      </c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93"/>
      <c r="U347" s="194">
        <v>19438</v>
      </c>
      <c r="V347" s="195">
        <v>18432</v>
      </c>
      <c r="W347" s="195"/>
      <c r="X347" s="195"/>
      <c r="Y347" s="195"/>
      <c r="Z347" s="195"/>
      <c r="AA347" s="195"/>
      <c r="AB347" s="195"/>
      <c r="AC347" s="197" t="str">
        <f t="shared" si="75"/>
        <v>NA</v>
      </c>
      <c r="AD347" s="197" t="str">
        <f t="shared" si="75"/>
        <v>NA</v>
      </c>
      <c r="AE347" s="197" t="str">
        <f t="shared" si="75"/>
        <v>NA</v>
      </c>
      <c r="AF347" s="197" t="str">
        <f t="shared" si="75"/>
        <v>NA</v>
      </c>
      <c r="AG347" s="197" t="str">
        <f t="shared" si="75"/>
        <v>NA</v>
      </c>
      <c r="AH347" s="197" t="str">
        <f t="shared" si="75"/>
        <v>NA</v>
      </c>
      <c r="AI347" s="197" t="str">
        <f t="shared" si="75"/>
        <v>NA</v>
      </c>
      <c r="AJ347" s="197" t="str">
        <f t="shared" si="75"/>
        <v>NA</v>
      </c>
      <c r="AK347" s="197" t="str">
        <f t="shared" si="74"/>
        <v>NA</v>
      </c>
      <c r="AL347" s="197" t="str">
        <f t="shared" si="74"/>
        <v>NA</v>
      </c>
      <c r="AM347" s="197" t="str">
        <f t="shared" si="74"/>
        <v>NA</v>
      </c>
      <c r="AN347" s="197" t="str">
        <f t="shared" si="74"/>
        <v>NA</v>
      </c>
      <c r="AO347" s="197" t="str">
        <f t="shared" si="74"/>
        <v>NA</v>
      </c>
      <c r="AP347" s="197" t="str">
        <f t="shared" si="72"/>
        <v>NA</v>
      </c>
      <c r="AQ347" s="197" t="str">
        <f t="shared" si="72"/>
        <v>NA</v>
      </c>
      <c r="AR347" s="197" t="str">
        <f t="shared" si="72"/>
        <v>NA</v>
      </c>
      <c r="AS347" s="197" t="str">
        <f t="shared" si="72"/>
        <v>NA</v>
      </c>
      <c r="AT347" s="197">
        <f t="shared" si="72"/>
        <v>726</v>
      </c>
      <c r="AU347" s="197">
        <f t="shared" si="72"/>
        <v>778</v>
      </c>
      <c r="AV347" s="197" t="str">
        <f t="shared" si="72"/>
        <v>NA</v>
      </c>
      <c r="AW347" s="197" t="str">
        <f t="shared" si="72"/>
        <v>NA</v>
      </c>
      <c r="AX347" s="197" t="str">
        <f t="shared" si="72"/>
        <v>NA</v>
      </c>
      <c r="AY347" s="197" t="str">
        <f t="shared" si="72"/>
        <v>NA</v>
      </c>
      <c r="AZ347" s="197" t="str">
        <f t="shared" si="76"/>
        <v>NA</v>
      </c>
      <c r="BA347" s="197" t="str">
        <f t="shared" si="76"/>
        <v>NA</v>
      </c>
    </row>
    <row r="348" spans="1:53" s="212" customFormat="1" ht="15" customHeight="1" x14ac:dyDescent="0.2">
      <c r="A348" s="54" t="s">
        <v>714</v>
      </c>
      <c r="B348" s="82" t="s">
        <v>918</v>
      </c>
      <c r="C348" s="81" t="s">
        <v>1129</v>
      </c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>
        <v>5262</v>
      </c>
      <c r="Q348" s="115">
        <v>5426</v>
      </c>
      <c r="R348" s="115"/>
      <c r="S348" s="115"/>
      <c r="T348" s="193"/>
      <c r="U348" s="194"/>
      <c r="V348" s="195"/>
      <c r="W348" s="195"/>
      <c r="X348" s="195"/>
      <c r="Y348" s="195"/>
      <c r="Z348" s="195"/>
      <c r="AA348" s="195"/>
      <c r="AB348" s="195"/>
      <c r="AC348" s="197" t="str">
        <f t="shared" si="75"/>
        <v>NA</v>
      </c>
      <c r="AD348" s="197" t="str">
        <f t="shared" si="75"/>
        <v>NA</v>
      </c>
      <c r="AE348" s="197" t="str">
        <f t="shared" si="75"/>
        <v>NA</v>
      </c>
      <c r="AF348" s="197" t="str">
        <f t="shared" si="75"/>
        <v>NA</v>
      </c>
      <c r="AG348" s="197" t="str">
        <f t="shared" si="75"/>
        <v>NA</v>
      </c>
      <c r="AH348" s="197" t="str">
        <f t="shared" si="75"/>
        <v>NA</v>
      </c>
      <c r="AI348" s="197" t="str">
        <f t="shared" si="75"/>
        <v>NA</v>
      </c>
      <c r="AJ348" s="197" t="str">
        <f t="shared" si="75"/>
        <v>NA</v>
      </c>
      <c r="AK348" s="197" t="str">
        <f t="shared" si="74"/>
        <v>NA</v>
      </c>
      <c r="AL348" s="197" t="str">
        <f t="shared" si="74"/>
        <v>NA</v>
      </c>
      <c r="AM348" s="197" t="str">
        <f t="shared" si="74"/>
        <v>NA</v>
      </c>
      <c r="AN348" s="197" t="str">
        <f t="shared" si="74"/>
        <v>NA</v>
      </c>
      <c r="AO348" s="197">
        <f t="shared" si="74"/>
        <v>702</v>
      </c>
      <c r="AP348" s="197">
        <f t="shared" si="74"/>
        <v>742</v>
      </c>
      <c r="AQ348" s="197" t="str">
        <f t="shared" si="74"/>
        <v>NA</v>
      </c>
      <c r="AR348" s="197" t="str">
        <f t="shared" si="74"/>
        <v>NA</v>
      </c>
      <c r="AS348" s="197" t="str">
        <f t="shared" si="74"/>
        <v>NA</v>
      </c>
      <c r="AT348" s="197" t="str">
        <f t="shared" si="74"/>
        <v>NA</v>
      </c>
      <c r="AU348" s="197" t="str">
        <f t="shared" si="74"/>
        <v>NA</v>
      </c>
      <c r="AV348" s="197" t="str">
        <f t="shared" si="74"/>
        <v>NA</v>
      </c>
      <c r="AW348" s="197" t="str">
        <f t="shared" si="74"/>
        <v>NA</v>
      </c>
      <c r="AX348" s="197" t="str">
        <f t="shared" si="74"/>
        <v>NA</v>
      </c>
      <c r="AY348" s="197" t="str">
        <f t="shared" si="74"/>
        <v>NA</v>
      </c>
      <c r="AZ348" s="197" t="str">
        <f t="shared" si="76"/>
        <v>NA</v>
      </c>
      <c r="BA348" s="197" t="str">
        <f t="shared" si="76"/>
        <v>NA</v>
      </c>
    </row>
    <row r="349" spans="1:53" s="212" customFormat="1" ht="15" customHeight="1" x14ac:dyDescent="0.2">
      <c r="A349" s="54" t="s">
        <v>565</v>
      </c>
      <c r="B349" s="82" t="s">
        <v>918</v>
      </c>
      <c r="C349" s="81" t="s">
        <v>1129</v>
      </c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93"/>
      <c r="U349" s="194">
        <v>14659</v>
      </c>
      <c r="V349" s="195"/>
      <c r="W349" s="195"/>
      <c r="X349" s="195"/>
      <c r="Y349" s="195"/>
      <c r="Z349" s="195"/>
      <c r="AA349" s="195"/>
      <c r="AB349" s="195"/>
      <c r="AC349" s="197" t="str">
        <f t="shared" si="75"/>
        <v>NA</v>
      </c>
      <c r="AD349" s="197" t="str">
        <f t="shared" si="75"/>
        <v>NA</v>
      </c>
      <c r="AE349" s="197" t="str">
        <f t="shared" si="75"/>
        <v>NA</v>
      </c>
      <c r="AF349" s="197" t="str">
        <f t="shared" si="75"/>
        <v>NA</v>
      </c>
      <c r="AG349" s="197" t="str">
        <f t="shared" si="75"/>
        <v>NA</v>
      </c>
      <c r="AH349" s="197" t="str">
        <f t="shared" si="75"/>
        <v>NA</v>
      </c>
      <c r="AI349" s="197" t="str">
        <f t="shared" si="75"/>
        <v>NA</v>
      </c>
      <c r="AJ349" s="197" t="str">
        <f t="shared" si="75"/>
        <v>NA</v>
      </c>
      <c r="AK349" s="197" t="str">
        <f t="shared" si="74"/>
        <v>NA</v>
      </c>
      <c r="AL349" s="197" t="str">
        <f t="shared" si="74"/>
        <v>NA</v>
      </c>
      <c r="AM349" s="197" t="str">
        <f t="shared" si="74"/>
        <v>NA</v>
      </c>
      <c r="AN349" s="197" t="str">
        <f t="shared" si="74"/>
        <v>NA</v>
      </c>
      <c r="AO349" s="197" t="str">
        <f t="shared" si="74"/>
        <v>NA</v>
      </c>
      <c r="AP349" s="197" t="str">
        <f t="shared" si="74"/>
        <v>NA</v>
      </c>
      <c r="AQ349" s="197" t="str">
        <f t="shared" si="74"/>
        <v>NA</v>
      </c>
      <c r="AR349" s="197" t="str">
        <f t="shared" si="74"/>
        <v>NA</v>
      </c>
      <c r="AS349" s="197" t="str">
        <f t="shared" si="74"/>
        <v>NA</v>
      </c>
      <c r="AT349" s="197">
        <f t="shared" si="74"/>
        <v>761</v>
      </c>
      <c r="AU349" s="197" t="str">
        <f t="shared" si="74"/>
        <v>NA</v>
      </c>
      <c r="AV349" s="197" t="str">
        <f t="shared" si="74"/>
        <v>NA</v>
      </c>
      <c r="AW349" s="197" t="str">
        <f t="shared" si="74"/>
        <v>NA</v>
      </c>
      <c r="AX349" s="197" t="str">
        <f t="shared" si="74"/>
        <v>NA</v>
      </c>
      <c r="AY349" s="197" t="str">
        <f t="shared" si="74"/>
        <v>NA</v>
      </c>
      <c r="AZ349" s="197" t="str">
        <f t="shared" si="76"/>
        <v>NA</v>
      </c>
      <c r="BA349" s="197" t="str">
        <f t="shared" si="76"/>
        <v>NA</v>
      </c>
    </row>
    <row r="350" spans="1:53" s="212" customFormat="1" ht="15" customHeight="1" x14ac:dyDescent="0.2">
      <c r="A350" s="54" t="s">
        <v>27</v>
      </c>
      <c r="B350" s="82" t="s">
        <v>938</v>
      </c>
      <c r="C350" s="81" t="s">
        <v>1129</v>
      </c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>
        <v>7629</v>
      </c>
      <c r="R350" s="115">
        <v>9478</v>
      </c>
      <c r="S350" s="115">
        <v>10045</v>
      </c>
      <c r="T350" s="193">
        <v>9773</v>
      </c>
      <c r="U350" s="194">
        <v>11405</v>
      </c>
      <c r="V350" s="195"/>
      <c r="W350" s="195"/>
      <c r="X350" s="195"/>
      <c r="Y350" s="195"/>
      <c r="Z350" s="195"/>
      <c r="AA350" s="195"/>
      <c r="AB350" s="195"/>
      <c r="AC350" s="197" t="str">
        <f t="shared" si="75"/>
        <v>NA</v>
      </c>
      <c r="AD350" s="197" t="str">
        <f t="shared" si="75"/>
        <v>NA</v>
      </c>
      <c r="AE350" s="197" t="str">
        <f t="shared" si="75"/>
        <v>NA</v>
      </c>
      <c r="AF350" s="197" t="str">
        <f t="shared" si="75"/>
        <v>NA</v>
      </c>
      <c r="AG350" s="197" t="str">
        <f t="shared" si="75"/>
        <v>NA</v>
      </c>
      <c r="AH350" s="197" t="str">
        <f t="shared" si="75"/>
        <v>NA</v>
      </c>
      <c r="AI350" s="197" t="str">
        <f t="shared" si="75"/>
        <v>NA</v>
      </c>
      <c r="AJ350" s="197" t="str">
        <f t="shared" si="75"/>
        <v>NA</v>
      </c>
      <c r="AK350" s="197" t="str">
        <f t="shared" si="74"/>
        <v>NA</v>
      </c>
      <c r="AL350" s="197" t="str">
        <f t="shared" si="74"/>
        <v>NA</v>
      </c>
      <c r="AM350" s="197" t="str">
        <f t="shared" si="74"/>
        <v>NA</v>
      </c>
      <c r="AN350" s="197" t="str">
        <f t="shared" si="74"/>
        <v>NA</v>
      </c>
      <c r="AO350" s="197" t="str">
        <f t="shared" si="74"/>
        <v>NA</v>
      </c>
      <c r="AP350" s="197">
        <f t="shared" si="74"/>
        <v>724</v>
      </c>
      <c r="AQ350" s="197">
        <f t="shared" si="74"/>
        <v>709</v>
      </c>
      <c r="AR350" s="197">
        <f t="shared" si="74"/>
        <v>726</v>
      </c>
      <c r="AS350" s="197">
        <f t="shared" si="74"/>
        <v>771</v>
      </c>
      <c r="AT350" s="197">
        <f t="shared" si="74"/>
        <v>777</v>
      </c>
      <c r="AU350" s="197" t="str">
        <f t="shared" si="74"/>
        <v>NA</v>
      </c>
      <c r="AV350" s="197" t="str">
        <f t="shared" si="74"/>
        <v>NA</v>
      </c>
      <c r="AW350" s="197" t="str">
        <f t="shared" si="74"/>
        <v>NA</v>
      </c>
      <c r="AX350" s="197" t="str">
        <f t="shared" si="74"/>
        <v>NA</v>
      </c>
      <c r="AY350" s="197" t="str">
        <f t="shared" si="74"/>
        <v>NA</v>
      </c>
      <c r="AZ350" s="197" t="str">
        <f t="shared" si="76"/>
        <v>NA</v>
      </c>
      <c r="BA350" s="197" t="str">
        <f t="shared" si="76"/>
        <v>NA</v>
      </c>
    </row>
    <row r="351" spans="1:53" s="212" customFormat="1" ht="15" customHeight="1" x14ac:dyDescent="0.2">
      <c r="A351" s="54" t="s">
        <v>1097</v>
      </c>
      <c r="B351" s="82" t="s">
        <v>946</v>
      </c>
      <c r="C351" s="81" t="s">
        <v>1129</v>
      </c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>
        <v>9738</v>
      </c>
      <c r="Q351" s="115">
        <v>10594</v>
      </c>
      <c r="R351" s="115"/>
      <c r="S351" s="115"/>
      <c r="T351" s="193"/>
      <c r="U351" s="194"/>
      <c r="V351" s="195"/>
      <c r="W351" s="195"/>
      <c r="X351" s="195"/>
      <c r="Y351" s="195"/>
      <c r="Z351" s="195"/>
      <c r="AA351" s="195"/>
      <c r="AB351" s="195"/>
      <c r="AC351" s="197" t="str">
        <f t="shared" si="75"/>
        <v>NA</v>
      </c>
      <c r="AD351" s="197" t="str">
        <f t="shared" si="75"/>
        <v>NA</v>
      </c>
      <c r="AE351" s="197" t="str">
        <f t="shared" si="75"/>
        <v>NA</v>
      </c>
      <c r="AF351" s="197" t="str">
        <f t="shared" si="75"/>
        <v>NA</v>
      </c>
      <c r="AG351" s="197" t="str">
        <f t="shared" si="75"/>
        <v>NA</v>
      </c>
      <c r="AH351" s="197" t="str">
        <f t="shared" si="75"/>
        <v>NA</v>
      </c>
      <c r="AI351" s="197" t="str">
        <f t="shared" si="75"/>
        <v>NA</v>
      </c>
      <c r="AJ351" s="197" t="str">
        <f t="shared" si="75"/>
        <v>NA</v>
      </c>
      <c r="AK351" s="197" t="str">
        <f t="shared" si="74"/>
        <v>NA</v>
      </c>
      <c r="AL351" s="197" t="str">
        <f t="shared" si="74"/>
        <v>NA</v>
      </c>
      <c r="AM351" s="197" t="str">
        <f t="shared" si="74"/>
        <v>NA</v>
      </c>
      <c r="AN351" s="197" t="str">
        <f t="shared" si="74"/>
        <v>NA</v>
      </c>
      <c r="AO351" s="197">
        <f t="shared" si="74"/>
        <v>672</v>
      </c>
      <c r="AP351" s="197">
        <f t="shared" si="74"/>
        <v>703</v>
      </c>
      <c r="AQ351" s="197" t="str">
        <f t="shared" si="74"/>
        <v>NA</v>
      </c>
      <c r="AR351" s="197" t="str">
        <f t="shared" si="74"/>
        <v>NA</v>
      </c>
      <c r="AS351" s="197" t="str">
        <f t="shared" si="74"/>
        <v>NA</v>
      </c>
      <c r="AT351" s="197" t="str">
        <f t="shared" si="74"/>
        <v>NA</v>
      </c>
      <c r="AU351" s="197" t="str">
        <f t="shared" si="74"/>
        <v>NA</v>
      </c>
      <c r="AV351" s="197" t="str">
        <f t="shared" si="74"/>
        <v>NA</v>
      </c>
      <c r="AW351" s="197" t="str">
        <f t="shared" si="74"/>
        <v>NA</v>
      </c>
      <c r="AX351" s="197" t="str">
        <f t="shared" si="74"/>
        <v>NA</v>
      </c>
      <c r="AY351" s="197" t="str">
        <f t="shared" si="74"/>
        <v>NA</v>
      </c>
      <c r="AZ351" s="197" t="str">
        <f t="shared" si="76"/>
        <v>NA</v>
      </c>
      <c r="BA351" s="197" t="str">
        <f t="shared" si="76"/>
        <v>NA</v>
      </c>
    </row>
    <row r="352" spans="1:53" ht="15" customHeight="1" x14ac:dyDescent="0.2">
      <c r="A352" s="54" t="s">
        <v>643</v>
      </c>
      <c r="B352" s="82" t="s">
        <v>946</v>
      </c>
      <c r="C352" s="81" t="s">
        <v>1129</v>
      </c>
      <c r="Q352" s="115">
        <v>27052</v>
      </c>
      <c r="R352" s="115">
        <v>45654</v>
      </c>
      <c r="S352" s="115">
        <v>50545</v>
      </c>
      <c r="T352" s="193">
        <v>54430</v>
      </c>
      <c r="U352" s="194">
        <v>62859</v>
      </c>
      <c r="V352" s="195">
        <v>61412</v>
      </c>
      <c r="W352" s="195"/>
      <c r="X352" s="195"/>
      <c r="Y352" s="195"/>
      <c r="Z352" s="195"/>
      <c r="AA352" s="195"/>
      <c r="AB352" s="195"/>
      <c r="AC352" s="197" t="str">
        <f t="shared" si="75"/>
        <v>NA</v>
      </c>
      <c r="AD352" s="197" t="str">
        <f t="shared" si="75"/>
        <v>NA</v>
      </c>
      <c r="AE352" s="197" t="str">
        <f t="shared" si="75"/>
        <v>NA</v>
      </c>
      <c r="AF352" s="197" t="str">
        <f t="shared" si="75"/>
        <v>NA</v>
      </c>
      <c r="AG352" s="197" t="str">
        <f t="shared" si="75"/>
        <v>NA</v>
      </c>
      <c r="AH352" s="197" t="str">
        <f t="shared" si="75"/>
        <v>NA</v>
      </c>
      <c r="AI352" s="197" t="str">
        <f t="shared" si="75"/>
        <v>NA</v>
      </c>
      <c r="AJ352" s="197" t="str">
        <f t="shared" si="75"/>
        <v>NA</v>
      </c>
      <c r="AK352" s="197" t="str">
        <f t="shared" si="74"/>
        <v>NA</v>
      </c>
      <c r="AL352" s="197" t="str">
        <f t="shared" si="74"/>
        <v>NA</v>
      </c>
      <c r="AM352" s="197" t="str">
        <f t="shared" si="74"/>
        <v>NA</v>
      </c>
      <c r="AN352" s="197" t="str">
        <f t="shared" si="74"/>
        <v>NA</v>
      </c>
      <c r="AO352" s="197" t="str">
        <f t="shared" si="74"/>
        <v>NA</v>
      </c>
      <c r="AP352" s="197">
        <f t="shared" si="74"/>
        <v>564</v>
      </c>
      <c r="AQ352" s="197">
        <f t="shared" si="74"/>
        <v>477</v>
      </c>
      <c r="AR352" s="197">
        <f t="shared" si="74"/>
        <v>474</v>
      </c>
      <c r="AS352" s="197">
        <f t="shared" si="74"/>
        <v>477</v>
      </c>
      <c r="AT352" s="197">
        <f t="shared" si="74"/>
        <v>484</v>
      </c>
      <c r="AU352" s="197">
        <f t="shared" si="74"/>
        <v>515</v>
      </c>
      <c r="AV352" s="197" t="str">
        <f t="shared" si="74"/>
        <v>NA</v>
      </c>
      <c r="AW352" s="197" t="str">
        <f t="shared" si="74"/>
        <v>NA</v>
      </c>
      <c r="AX352" s="197" t="str">
        <f t="shared" si="74"/>
        <v>NA</v>
      </c>
      <c r="AY352" s="197" t="str">
        <f t="shared" si="74"/>
        <v>NA</v>
      </c>
      <c r="AZ352" s="197" t="str">
        <f t="shared" si="76"/>
        <v>NA</v>
      </c>
      <c r="BA352" s="197" t="str">
        <f t="shared" si="76"/>
        <v>NA</v>
      </c>
    </row>
    <row r="353" spans="1:53" ht="15" customHeight="1" x14ac:dyDescent="0.2">
      <c r="A353" s="54" t="s">
        <v>1100</v>
      </c>
      <c r="B353" s="82" t="s">
        <v>946</v>
      </c>
      <c r="C353" s="81" t="s">
        <v>1129</v>
      </c>
      <c r="R353" s="115">
        <v>7060</v>
      </c>
      <c r="S353" s="115">
        <v>8527</v>
      </c>
      <c r="T353" s="193">
        <v>9920</v>
      </c>
      <c r="U353" s="194"/>
      <c r="V353" s="195"/>
      <c r="W353" s="195"/>
      <c r="X353" s="195"/>
      <c r="Y353" s="195"/>
      <c r="Z353" s="195"/>
      <c r="AA353" s="195"/>
      <c r="AB353" s="195"/>
      <c r="AC353" s="197" t="str">
        <f t="shared" si="75"/>
        <v>NA</v>
      </c>
      <c r="AD353" s="197" t="str">
        <f t="shared" si="75"/>
        <v>NA</v>
      </c>
      <c r="AE353" s="197" t="str">
        <f t="shared" si="75"/>
        <v>NA</v>
      </c>
      <c r="AF353" s="197" t="str">
        <f t="shared" si="75"/>
        <v>NA</v>
      </c>
      <c r="AG353" s="197" t="str">
        <f t="shared" si="75"/>
        <v>NA</v>
      </c>
      <c r="AH353" s="197" t="str">
        <f t="shared" si="75"/>
        <v>NA</v>
      </c>
      <c r="AI353" s="197" t="str">
        <f t="shared" si="75"/>
        <v>NA</v>
      </c>
      <c r="AJ353" s="197" t="str">
        <f t="shared" si="75"/>
        <v>NA</v>
      </c>
      <c r="AK353" s="197" t="str">
        <f t="shared" si="74"/>
        <v>NA</v>
      </c>
      <c r="AL353" s="197" t="str">
        <f t="shared" si="74"/>
        <v>NA</v>
      </c>
      <c r="AM353" s="197" t="str">
        <f t="shared" si="74"/>
        <v>NA</v>
      </c>
      <c r="AN353" s="197" t="str">
        <f t="shared" si="74"/>
        <v>NA</v>
      </c>
      <c r="AO353" s="197" t="str">
        <f t="shared" si="74"/>
        <v>NA</v>
      </c>
      <c r="AP353" s="197" t="str">
        <f t="shared" si="74"/>
        <v>NA</v>
      </c>
      <c r="AQ353" s="197">
        <f t="shared" si="74"/>
        <v>724</v>
      </c>
      <c r="AR353" s="197">
        <f t="shared" si="74"/>
        <v>731</v>
      </c>
      <c r="AS353" s="197">
        <f t="shared" si="74"/>
        <v>770</v>
      </c>
      <c r="AT353" s="197" t="str">
        <f t="shared" si="74"/>
        <v>NA</v>
      </c>
      <c r="AU353" s="197" t="str">
        <f t="shared" si="74"/>
        <v>NA</v>
      </c>
      <c r="AV353" s="197" t="str">
        <f t="shared" si="74"/>
        <v>NA</v>
      </c>
      <c r="AW353" s="197" t="str">
        <f t="shared" si="74"/>
        <v>NA</v>
      </c>
      <c r="AX353" s="197" t="str">
        <f t="shared" si="74"/>
        <v>NA</v>
      </c>
      <c r="AY353" s="197" t="str">
        <f t="shared" si="74"/>
        <v>NA</v>
      </c>
      <c r="AZ353" s="197" t="str">
        <f t="shared" si="76"/>
        <v>NA</v>
      </c>
      <c r="BA353" s="197" t="str">
        <f t="shared" si="76"/>
        <v>NA</v>
      </c>
    </row>
    <row r="354" spans="1:53" ht="15" customHeight="1" x14ac:dyDescent="0.2">
      <c r="A354" s="54" t="s">
        <v>609</v>
      </c>
      <c r="B354" s="82" t="s">
        <v>946</v>
      </c>
      <c r="C354" s="81" t="s">
        <v>1129</v>
      </c>
      <c r="T354" s="193">
        <v>45413</v>
      </c>
      <c r="U354" s="194">
        <v>51349</v>
      </c>
      <c r="V354" s="195">
        <v>50716</v>
      </c>
      <c r="W354" s="195"/>
      <c r="X354" s="195"/>
      <c r="Y354" s="195"/>
      <c r="Z354" s="195"/>
      <c r="AA354" s="195"/>
      <c r="AB354" s="195"/>
      <c r="AC354" s="197" t="str">
        <f t="shared" si="75"/>
        <v>NA</v>
      </c>
      <c r="AD354" s="197" t="str">
        <f t="shared" si="75"/>
        <v>NA</v>
      </c>
      <c r="AE354" s="197" t="str">
        <f t="shared" si="75"/>
        <v>NA</v>
      </c>
      <c r="AF354" s="197" t="str">
        <f t="shared" si="75"/>
        <v>NA</v>
      </c>
      <c r="AG354" s="197" t="str">
        <f t="shared" si="75"/>
        <v>NA</v>
      </c>
      <c r="AH354" s="197" t="str">
        <f t="shared" si="75"/>
        <v>NA</v>
      </c>
      <c r="AI354" s="197" t="str">
        <f t="shared" si="75"/>
        <v>NA</v>
      </c>
      <c r="AJ354" s="197" t="str">
        <f t="shared" si="75"/>
        <v>NA</v>
      </c>
      <c r="AK354" s="197" t="str">
        <f t="shared" si="74"/>
        <v>NA</v>
      </c>
      <c r="AL354" s="197" t="str">
        <f t="shared" si="74"/>
        <v>NA</v>
      </c>
      <c r="AM354" s="197" t="str">
        <f t="shared" si="74"/>
        <v>NA</v>
      </c>
      <c r="AN354" s="197" t="str">
        <f t="shared" si="74"/>
        <v>NA</v>
      </c>
      <c r="AO354" s="197" t="str">
        <f t="shared" si="74"/>
        <v>NA</v>
      </c>
      <c r="AP354" s="197" t="str">
        <f t="shared" si="74"/>
        <v>NA</v>
      </c>
      <c r="AQ354" s="197" t="str">
        <f t="shared" si="74"/>
        <v>NA</v>
      </c>
      <c r="AR354" s="197" t="str">
        <f t="shared" si="74"/>
        <v>NA</v>
      </c>
      <c r="AS354" s="197">
        <f t="shared" si="74"/>
        <v>521</v>
      </c>
      <c r="AT354" s="197">
        <f t="shared" si="74"/>
        <v>533</v>
      </c>
      <c r="AU354" s="197">
        <f t="shared" si="74"/>
        <v>561</v>
      </c>
      <c r="AV354" s="197" t="str">
        <f t="shared" si="74"/>
        <v>NA</v>
      </c>
      <c r="AW354" s="197" t="str">
        <f t="shared" si="74"/>
        <v>NA</v>
      </c>
      <c r="AX354" s="197" t="str">
        <f t="shared" si="74"/>
        <v>NA</v>
      </c>
      <c r="AY354" s="197" t="str">
        <f t="shared" si="74"/>
        <v>NA</v>
      </c>
      <c r="AZ354" s="197" t="str">
        <f t="shared" si="76"/>
        <v>NA</v>
      </c>
      <c r="BA354" s="197" t="str">
        <f t="shared" si="76"/>
        <v>NA</v>
      </c>
    </row>
    <row r="355" spans="1:53" ht="15" customHeight="1" x14ac:dyDescent="0.2">
      <c r="A355" s="54" t="s">
        <v>536</v>
      </c>
      <c r="B355" s="82" t="s">
        <v>946</v>
      </c>
      <c r="C355" s="81" t="s">
        <v>1129</v>
      </c>
      <c r="T355" s="193">
        <v>14783</v>
      </c>
      <c r="U355" s="194">
        <v>16334</v>
      </c>
      <c r="V355" s="195">
        <v>15358</v>
      </c>
      <c r="W355" s="195"/>
      <c r="X355" s="195"/>
      <c r="Y355" s="195"/>
      <c r="Z355" s="195"/>
      <c r="AA355" s="195"/>
      <c r="AB355" s="195"/>
      <c r="AC355" s="197" t="str">
        <f t="shared" si="75"/>
        <v>NA</v>
      </c>
      <c r="AD355" s="197" t="str">
        <f t="shared" si="75"/>
        <v>NA</v>
      </c>
      <c r="AE355" s="197" t="str">
        <f t="shared" si="75"/>
        <v>NA</v>
      </c>
      <c r="AF355" s="197" t="str">
        <f t="shared" si="75"/>
        <v>NA</v>
      </c>
      <c r="AG355" s="197" t="str">
        <f t="shared" si="75"/>
        <v>NA</v>
      </c>
      <c r="AH355" s="197" t="str">
        <f t="shared" si="75"/>
        <v>NA</v>
      </c>
      <c r="AI355" s="197" t="str">
        <f t="shared" si="75"/>
        <v>NA</v>
      </c>
      <c r="AJ355" s="197" t="str">
        <f t="shared" si="75"/>
        <v>NA</v>
      </c>
      <c r="AK355" s="197" t="str">
        <f t="shared" si="74"/>
        <v>NA</v>
      </c>
      <c r="AL355" s="197" t="str">
        <f t="shared" si="74"/>
        <v>NA</v>
      </c>
      <c r="AM355" s="197" t="str">
        <f t="shared" si="74"/>
        <v>NA</v>
      </c>
      <c r="AN355" s="197" t="str">
        <f t="shared" si="74"/>
        <v>NA</v>
      </c>
      <c r="AO355" s="197" t="str">
        <f t="shared" si="74"/>
        <v>NA</v>
      </c>
      <c r="AP355" s="197" t="str">
        <f t="shared" si="74"/>
        <v>NA</v>
      </c>
      <c r="AQ355" s="197" t="str">
        <f t="shared" si="74"/>
        <v>NA</v>
      </c>
      <c r="AR355" s="197" t="str">
        <f t="shared" si="74"/>
        <v>NA</v>
      </c>
      <c r="AS355" s="197">
        <f t="shared" si="74"/>
        <v>731</v>
      </c>
      <c r="AT355" s="197">
        <f t="shared" si="74"/>
        <v>749</v>
      </c>
      <c r="AU355" s="197">
        <f t="shared" si="74"/>
        <v>812</v>
      </c>
      <c r="AV355" s="197" t="str">
        <f t="shared" si="74"/>
        <v>NA</v>
      </c>
      <c r="AW355" s="197" t="str">
        <f t="shared" si="74"/>
        <v>NA</v>
      </c>
      <c r="AX355" s="197" t="str">
        <f t="shared" si="74"/>
        <v>NA</v>
      </c>
      <c r="AY355" s="197" t="str">
        <f t="shared" si="74"/>
        <v>NA</v>
      </c>
      <c r="AZ355" s="197" t="str">
        <f t="shared" si="76"/>
        <v>NA</v>
      </c>
      <c r="BA355" s="197" t="str">
        <f t="shared" si="76"/>
        <v>NA</v>
      </c>
    </row>
    <row r="356" spans="1:53" ht="15" customHeight="1" x14ac:dyDescent="0.2">
      <c r="A356" s="54" t="s">
        <v>376</v>
      </c>
      <c r="B356" s="82" t="s">
        <v>946</v>
      </c>
      <c r="C356" s="81" t="s">
        <v>1129</v>
      </c>
      <c r="Q356" s="115">
        <v>3236</v>
      </c>
      <c r="R356" s="115">
        <v>3450</v>
      </c>
      <c r="S356" s="115">
        <v>3533</v>
      </c>
      <c r="T356" s="193"/>
      <c r="U356" s="194"/>
      <c r="V356" s="195"/>
      <c r="W356" s="195"/>
      <c r="X356" s="195"/>
      <c r="Y356" s="195"/>
      <c r="Z356" s="195"/>
      <c r="AA356" s="195"/>
      <c r="AB356" s="195"/>
      <c r="AC356" s="197" t="str">
        <f t="shared" si="75"/>
        <v>NA</v>
      </c>
      <c r="AD356" s="197" t="str">
        <f t="shared" si="75"/>
        <v>NA</v>
      </c>
      <c r="AE356" s="197" t="str">
        <f t="shared" si="75"/>
        <v>NA</v>
      </c>
      <c r="AF356" s="197" t="str">
        <f t="shared" si="75"/>
        <v>NA</v>
      </c>
      <c r="AG356" s="197" t="str">
        <f t="shared" si="75"/>
        <v>NA</v>
      </c>
      <c r="AH356" s="197" t="str">
        <f t="shared" si="75"/>
        <v>NA</v>
      </c>
      <c r="AI356" s="197" t="str">
        <f t="shared" si="75"/>
        <v>NA</v>
      </c>
      <c r="AJ356" s="197" t="str">
        <f t="shared" si="75"/>
        <v>NA</v>
      </c>
      <c r="AK356" s="197" t="str">
        <f t="shared" si="74"/>
        <v>NA</v>
      </c>
      <c r="AL356" s="197" t="str">
        <f t="shared" si="74"/>
        <v>NA</v>
      </c>
      <c r="AM356" s="197" t="str">
        <f t="shared" si="74"/>
        <v>NA</v>
      </c>
      <c r="AN356" s="197" t="str">
        <f t="shared" si="74"/>
        <v>NA</v>
      </c>
      <c r="AO356" s="197" t="str">
        <f t="shared" si="74"/>
        <v>NA</v>
      </c>
      <c r="AP356" s="197">
        <f t="shared" si="74"/>
        <v>754</v>
      </c>
      <c r="AQ356" s="197">
        <f t="shared" si="74"/>
        <v>746</v>
      </c>
      <c r="AR356" s="197">
        <f t="shared" si="74"/>
        <v>759</v>
      </c>
      <c r="AS356" s="197" t="str">
        <f t="shared" si="74"/>
        <v>NA</v>
      </c>
      <c r="AT356" s="197" t="str">
        <f t="shared" si="74"/>
        <v>NA</v>
      </c>
      <c r="AU356" s="197" t="str">
        <f t="shared" si="74"/>
        <v>NA</v>
      </c>
      <c r="AV356" s="197" t="str">
        <f t="shared" si="74"/>
        <v>NA</v>
      </c>
      <c r="AW356" s="197" t="str">
        <f t="shared" si="74"/>
        <v>NA</v>
      </c>
      <c r="AX356" s="197" t="str">
        <f t="shared" si="74"/>
        <v>NA</v>
      </c>
      <c r="AY356" s="197" t="str">
        <f t="shared" si="74"/>
        <v>NA</v>
      </c>
      <c r="AZ356" s="197" t="str">
        <f t="shared" si="76"/>
        <v>NA</v>
      </c>
      <c r="BA356" s="197" t="str">
        <f t="shared" si="76"/>
        <v>NA</v>
      </c>
    </row>
    <row r="357" spans="1:53" ht="15" customHeight="1" x14ac:dyDescent="0.2">
      <c r="A357" s="54" t="s">
        <v>72</v>
      </c>
      <c r="B357" s="82" t="s">
        <v>910</v>
      </c>
      <c r="C357" s="81" t="s">
        <v>1129</v>
      </c>
      <c r="N357" s="115">
        <v>19310</v>
      </c>
      <c r="T357" s="193"/>
      <c r="U357" s="194"/>
      <c r="V357" s="195"/>
      <c r="W357" s="195"/>
      <c r="X357" s="195"/>
      <c r="Y357" s="195"/>
      <c r="Z357" s="195"/>
      <c r="AA357" s="195"/>
      <c r="AB357" s="195"/>
      <c r="AC357" s="197" t="str">
        <f t="shared" si="75"/>
        <v>NA</v>
      </c>
      <c r="AD357" s="197" t="str">
        <f t="shared" si="75"/>
        <v>NA</v>
      </c>
      <c r="AE357" s="197" t="str">
        <f t="shared" si="75"/>
        <v>NA</v>
      </c>
      <c r="AF357" s="197" t="str">
        <f t="shared" si="75"/>
        <v>NA</v>
      </c>
      <c r="AG357" s="197" t="str">
        <f t="shared" si="75"/>
        <v>NA</v>
      </c>
      <c r="AH357" s="197" t="str">
        <f t="shared" si="75"/>
        <v>NA</v>
      </c>
      <c r="AI357" s="197" t="str">
        <f t="shared" si="75"/>
        <v>NA</v>
      </c>
      <c r="AJ357" s="197" t="str">
        <f t="shared" si="75"/>
        <v>NA</v>
      </c>
      <c r="AK357" s="197" t="str">
        <f t="shared" si="74"/>
        <v>NA</v>
      </c>
      <c r="AL357" s="197" t="str">
        <f t="shared" si="74"/>
        <v>NA</v>
      </c>
      <c r="AM357" s="197">
        <f t="shared" si="74"/>
        <v>568</v>
      </c>
      <c r="AN357" s="197" t="str">
        <f t="shared" si="74"/>
        <v>NA</v>
      </c>
      <c r="AO357" s="197" t="str">
        <f t="shared" si="74"/>
        <v>NA</v>
      </c>
      <c r="AP357" s="197" t="str">
        <f t="shared" si="74"/>
        <v>NA</v>
      </c>
      <c r="AQ357" s="197" t="str">
        <f t="shared" si="74"/>
        <v>NA</v>
      </c>
      <c r="AR357" s="197" t="str">
        <f t="shared" si="74"/>
        <v>NA</v>
      </c>
      <c r="AS357" s="197" t="str">
        <f t="shared" si="74"/>
        <v>NA</v>
      </c>
      <c r="AT357" s="197" t="str">
        <f t="shared" si="74"/>
        <v>NA</v>
      </c>
      <c r="AU357" s="197" t="str">
        <f t="shared" si="74"/>
        <v>NA</v>
      </c>
      <c r="AV357" s="197" t="str">
        <f t="shared" si="74"/>
        <v>NA</v>
      </c>
      <c r="AW357" s="197" t="str">
        <f t="shared" si="74"/>
        <v>NA</v>
      </c>
      <c r="AX357" s="197" t="str">
        <f t="shared" si="74"/>
        <v>NA</v>
      </c>
      <c r="AY357" s="197" t="str">
        <f t="shared" si="74"/>
        <v>NA</v>
      </c>
      <c r="AZ357" s="197" t="str">
        <f t="shared" si="76"/>
        <v>NA</v>
      </c>
      <c r="BA357" s="197" t="str">
        <f t="shared" si="76"/>
        <v>NA</v>
      </c>
    </row>
    <row r="358" spans="1:53" ht="15" customHeight="1" x14ac:dyDescent="0.2">
      <c r="A358" s="54" t="s">
        <v>539</v>
      </c>
      <c r="B358" s="82" t="s">
        <v>910</v>
      </c>
      <c r="C358" s="81" t="s">
        <v>1129</v>
      </c>
      <c r="T358" s="193">
        <v>77786</v>
      </c>
      <c r="U358" s="194">
        <v>85426</v>
      </c>
      <c r="V358" s="195">
        <v>79151</v>
      </c>
      <c r="W358" s="195"/>
      <c r="X358" s="195"/>
      <c r="Y358" s="195"/>
      <c r="Z358" s="195"/>
      <c r="AA358" s="195"/>
      <c r="AB358" s="195"/>
      <c r="AC358" s="197" t="str">
        <f t="shared" si="75"/>
        <v>NA</v>
      </c>
      <c r="AD358" s="197" t="str">
        <f t="shared" si="75"/>
        <v>NA</v>
      </c>
      <c r="AE358" s="197" t="str">
        <f t="shared" si="75"/>
        <v>NA</v>
      </c>
      <c r="AF358" s="197" t="str">
        <f t="shared" si="75"/>
        <v>NA</v>
      </c>
      <c r="AG358" s="197" t="str">
        <f t="shared" si="75"/>
        <v>NA</v>
      </c>
      <c r="AH358" s="197" t="str">
        <f t="shared" si="75"/>
        <v>NA</v>
      </c>
      <c r="AI358" s="197" t="str">
        <f t="shared" si="75"/>
        <v>NA</v>
      </c>
      <c r="AJ358" s="197" t="str">
        <f t="shared" si="75"/>
        <v>NA</v>
      </c>
      <c r="AK358" s="197" t="str">
        <f t="shared" si="74"/>
        <v>NA</v>
      </c>
      <c r="AL358" s="197" t="str">
        <f t="shared" si="74"/>
        <v>NA</v>
      </c>
      <c r="AM358" s="197" t="str">
        <f t="shared" si="74"/>
        <v>NA</v>
      </c>
      <c r="AN358" s="197" t="str">
        <f t="shared" si="74"/>
        <v>NA</v>
      </c>
      <c r="AO358" s="197" t="str">
        <f t="shared" si="74"/>
        <v>NA</v>
      </c>
      <c r="AP358" s="197" t="str">
        <f t="shared" si="74"/>
        <v>NA</v>
      </c>
      <c r="AQ358" s="197" t="str">
        <f t="shared" si="74"/>
        <v>NA</v>
      </c>
      <c r="AR358" s="197" t="str">
        <f t="shared" si="74"/>
        <v>NA</v>
      </c>
      <c r="AS358" s="197">
        <f t="shared" si="74"/>
        <v>395</v>
      </c>
      <c r="AT358" s="197">
        <f t="shared" si="74"/>
        <v>405</v>
      </c>
      <c r="AU358" s="197">
        <f t="shared" si="74"/>
        <v>438</v>
      </c>
      <c r="AV358" s="197" t="str">
        <f t="shared" si="74"/>
        <v>NA</v>
      </c>
      <c r="AW358" s="197" t="str">
        <f t="shared" si="74"/>
        <v>NA</v>
      </c>
      <c r="AX358" s="197" t="str">
        <f t="shared" si="74"/>
        <v>NA</v>
      </c>
      <c r="AY358" s="197" t="str">
        <f t="shared" si="74"/>
        <v>NA</v>
      </c>
      <c r="AZ358" s="197" t="str">
        <f t="shared" si="76"/>
        <v>NA</v>
      </c>
      <c r="BA358" s="197" t="str">
        <f t="shared" si="76"/>
        <v>NA</v>
      </c>
    </row>
    <row r="359" spans="1:53" ht="15" customHeight="1" x14ac:dyDescent="0.2">
      <c r="A359" s="54" t="s">
        <v>670</v>
      </c>
      <c r="B359" s="82" t="s">
        <v>910</v>
      </c>
      <c r="C359" s="81" t="s">
        <v>1129</v>
      </c>
      <c r="O359" s="115">
        <v>38814</v>
      </c>
      <c r="P359" s="115">
        <v>36407</v>
      </c>
      <c r="Q359" s="115">
        <v>35822</v>
      </c>
      <c r="R359" s="115">
        <v>38928</v>
      </c>
      <c r="S359" s="115">
        <v>41904</v>
      </c>
      <c r="T359" s="193">
        <v>47524</v>
      </c>
      <c r="U359" s="194">
        <v>54562</v>
      </c>
      <c r="V359" s="195">
        <v>53327</v>
      </c>
      <c r="W359" s="195"/>
      <c r="X359" s="195"/>
      <c r="Y359" s="195"/>
      <c r="Z359" s="195"/>
      <c r="AA359" s="195"/>
      <c r="AB359" s="195"/>
      <c r="AC359" s="197" t="str">
        <f t="shared" si="75"/>
        <v>NA</v>
      </c>
      <c r="AD359" s="197" t="str">
        <f t="shared" si="75"/>
        <v>NA</v>
      </c>
      <c r="AE359" s="197" t="str">
        <f t="shared" si="75"/>
        <v>NA</v>
      </c>
      <c r="AF359" s="197" t="str">
        <f t="shared" si="75"/>
        <v>NA</v>
      </c>
      <c r="AG359" s="197" t="str">
        <f t="shared" si="75"/>
        <v>NA</v>
      </c>
      <c r="AH359" s="197" t="str">
        <f t="shared" si="75"/>
        <v>NA</v>
      </c>
      <c r="AI359" s="197" t="str">
        <f t="shared" si="75"/>
        <v>NA</v>
      </c>
      <c r="AJ359" s="197" t="str">
        <f t="shared" si="75"/>
        <v>NA</v>
      </c>
      <c r="AK359" s="197" t="str">
        <f t="shared" si="74"/>
        <v>NA</v>
      </c>
      <c r="AL359" s="197" t="str">
        <f t="shared" si="74"/>
        <v>NA</v>
      </c>
      <c r="AM359" s="197" t="str">
        <f t="shared" si="74"/>
        <v>NA</v>
      </c>
      <c r="AN359" s="197">
        <f t="shared" si="74"/>
        <v>469</v>
      </c>
      <c r="AO359" s="197">
        <f t="shared" si="74"/>
        <v>479</v>
      </c>
      <c r="AP359" s="197">
        <f t="shared" si="74"/>
        <v>500</v>
      </c>
      <c r="AQ359" s="197">
        <f t="shared" si="74"/>
        <v>513</v>
      </c>
      <c r="AR359" s="197">
        <f t="shared" si="74"/>
        <v>515</v>
      </c>
      <c r="AS359" s="197">
        <f t="shared" si="74"/>
        <v>507</v>
      </c>
      <c r="AT359" s="197">
        <f t="shared" si="74"/>
        <v>518</v>
      </c>
      <c r="AU359" s="197">
        <f t="shared" si="74"/>
        <v>547</v>
      </c>
      <c r="AV359" s="197" t="str">
        <f t="shared" si="74"/>
        <v>NA</v>
      </c>
      <c r="AW359" s="197" t="str">
        <f t="shared" si="74"/>
        <v>NA</v>
      </c>
      <c r="AX359" s="197" t="str">
        <f t="shared" si="74"/>
        <v>NA</v>
      </c>
      <c r="AY359" s="197" t="str">
        <f t="shared" si="74"/>
        <v>NA</v>
      </c>
      <c r="AZ359" s="197" t="str">
        <f t="shared" si="76"/>
        <v>NA</v>
      </c>
      <c r="BA359" s="197" t="str">
        <f t="shared" si="76"/>
        <v>NA</v>
      </c>
    </row>
    <row r="360" spans="1:53" ht="15" customHeight="1" x14ac:dyDescent="0.2">
      <c r="A360" s="54" t="s">
        <v>995</v>
      </c>
      <c r="B360" s="82" t="s">
        <v>910</v>
      </c>
      <c r="C360" s="81" t="s">
        <v>1129</v>
      </c>
      <c r="N360" s="115">
        <v>58113</v>
      </c>
      <c r="O360" s="115">
        <v>64236</v>
      </c>
      <c r="P360" s="115">
        <v>61792</v>
      </c>
      <c r="Q360" s="115">
        <v>60745</v>
      </c>
      <c r="R360" s="115">
        <v>68224</v>
      </c>
      <c r="S360" s="115">
        <v>79496</v>
      </c>
      <c r="T360" s="193">
        <v>82349</v>
      </c>
      <c r="U360" s="194">
        <v>84789</v>
      </c>
      <c r="V360" s="195">
        <v>83160</v>
      </c>
      <c r="W360" s="195"/>
      <c r="X360" s="195"/>
      <c r="Y360" s="195"/>
      <c r="Z360" s="195"/>
      <c r="AA360" s="195"/>
      <c r="AB360" s="195"/>
      <c r="AC360" s="197" t="str">
        <f t="shared" si="75"/>
        <v>NA</v>
      </c>
      <c r="AD360" s="197" t="str">
        <f t="shared" si="75"/>
        <v>NA</v>
      </c>
      <c r="AE360" s="197" t="str">
        <f t="shared" si="75"/>
        <v>NA</v>
      </c>
      <c r="AF360" s="197" t="str">
        <f t="shared" si="75"/>
        <v>NA</v>
      </c>
      <c r="AG360" s="197" t="str">
        <f t="shared" si="75"/>
        <v>NA</v>
      </c>
      <c r="AH360" s="197" t="str">
        <f t="shared" si="75"/>
        <v>NA</v>
      </c>
      <c r="AI360" s="197" t="str">
        <f t="shared" si="75"/>
        <v>NA</v>
      </c>
      <c r="AJ360" s="197" t="str">
        <f t="shared" si="75"/>
        <v>NA</v>
      </c>
      <c r="AK360" s="197" t="str">
        <f t="shared" si="74"/>
        <v>NA</v>
      </c>
      <c r="AL360" s="197" t="str">
        <f t="shared" si="74"/>
        <v>NA</v>
      </c>
      <c r="AM360" s="197">
        <f t="shared" si="74"/>
        <v>393</v>
      </c>
      <c r="AN360" s="197">
        <f t="shared" si="74"/>
        <v>369</v>
      </c>
      <c r="AO360" s="197">
        <f t="shared" si="74"/>
        <v>370</v>
      </c>
      <c r="AP360" s="197">
        <f t="shared" si="74"/>
        <v>374</v>
      </c>
      <c r="AQ360" s="197">
        <f t="shared" si="74"/>
        <v>375</v>
      </c>
      <c r="AR360" s="197">
        <f t="shared" si="74"/>
        <v>368</v>
      </c>
      <c r="AS360" s="197">
        <f t="shared" si="74"/>
        <v>382</v>
      </c>
      <c r="AT360" s="197">
        <f t="shared" si="74"/>
        <v>406</v>
      </c>
      <c r="AU360" s="197">
        <f t="shared" si="74"/>
        <v>423</v>
      </c>
      <c r="AV360" s="197" t="str">
        <f t="shared" si="74"/>
        <v>NA</v>
      </c>
      <c r="AW360" s="197" t="str">
        <f t="shared" si="74"/>
        <v>NA</v>
      </c>
      <c r="AX360" s="197" t="str">
        <f t="shared" si="74"/>
        <v>NA</v>
      </c>
      <c r="AY360" s="197" t="str">
        <f t="shared" si="74"/>
        <v>NA</v>
      </c>
      <c r="AZ360" s="197" t="str">
        <f t="shared" si="76"/>
        <v>NA</v>
      </c>
      <c r="BA360" s="197" t="str">
        <f t="shared" si="76"/>
        <v>NA</v>
      </c>
    </row>
    <row r="361" spans="1:53" ht="15" customHeight="1" x14ac:dyDescent="0.2">
      <c r="A361" s="54" t="s">
        <v>440</v>
      </c>
      <c r="B361" s="82" t="s">
        <v>910</v>
      </c>
      <c r="C361" s="81" t="s">
        <v>1129</v>
      </c>
      <c r="P361" s="115">
        <v>948</v>
      </c>
      <c r="R361" s="115">
        <v>1512</v>
      </c>
      <c r="S361" s="115">
        <v>1771</v>
      </c>
      <c r="T361" s="193">
        <v>1931</v>
      </c>
      <c r="U361" s="194">
        <v>1850</v>
      </c>
      <c r="V361" s="195">
        <v>1939</v>
      </c>
      <c r="W361" s="195"/>
      <c r="X361" s="195"/>
      <c r="Y361" s="195"/>
      <c r="Z361" s="195"/>
      <c r="AA361" s="195"/>
      <c r="AB361" s="195"/>
      <c r="AC361" s="197" t="str">
        <f t="shared" si="75"/>
        <v>NA</v>
      </c>
      <c r="AD361" s="197" t="str">
        <f t="shared" si="75"/>
        <v>NA</v>
      </c>
      <c r="AE361" s="197" t="str">
        <f t="shared" si="75"/>
        <v>NA</v>
      </c>
      <c r="AF361" s="197" t="str">
        <f t="shared" si="75"/>
        <v>NA</v>
      </c>
      <c r="AG361" s="197" t="str">
        <f t="shared" si="75"/>
        <v>NA</v>
      </c>
      <c r="AH361" s="197" t="str">
        <f t="shared" si="75"/>
        <v>NA</v>
      </c>
      <c r="AI361" s="197" t="str">
        <f t="shared" si="75"/>
        <v>NA</v>
      </c>
      <c r="AJ361" s="197" t="str">
        <f t="shared" si="75"/>
        <v>NA</v>
      </c>
      <c r="AK361" s="197" t="str">
        <f t="shared" si="75"/>
        <v>NA</v>
      </c>
      <c r="AL361" s="197" t="str">
        <f t="shared" si="75"/>
        <v>NA</v>
      </c>
      <c r="AM361" s="197" t="str">
        <f t="shared" si="75"/>
        <v>NA</v>
      </c>
      <c r="AN361" s="197" t="str">
        <f t="shared" si="75"/>
        <v>NA</v>
      </c>
      <c r="AO361" s="197">
        <f t="shared" si="75"/>
        <v>719</v>
      </c>
      <c r="AP361" s="197" t="str">
        <f t="shared" si="75"/>
        <v>NA</v>
      </c>
      <c r="AQ361" s="197">
        <f t="shared" si="75"/>
        <v>754</v>
      </c>
      <c r="AR361" s="197">
        <f t="shared" si="75"/>
        <v>764</v>
      </c>
      <c r="AS361" s="197">
        <f t="shared" ref="AS361:AY392" si="77">IF(T361&gt;0,RANK(T361,T$22:T$1170),"NA")</f>
        <v>814</v>
      </c>
      <c r="AT361" s="197">
        <f t="shared" si="77"/>
        <v>822</v>
      </c>
      <c r="AU361" s="197">
        <f t="shared" si="77"/>
        <v>916</v>
      </c>
      <c r="AV361" s="197" t="str">
        <f t="shared" si="77"/>
        <v>NA</v>
      </c>
      <c r="AW361" s="197" t="str">
        <f t="shared" si="77"/>
        <v>NA</v>
      </c>
      <c r="AX361" s="197" t="str">
        <f t="shared" si="77"/>
        <v>NA</v>
      </c>
      <c r="AY361" s="197" t="str">
        <f t="shared" si="77"/>
        <v>NA</v>
      </c>
      <c r="AZ361" s="197" t="str">
        <f t="shared" si="76"/>
        <v>NA</v>
      </c>
      <c r="BA361" s="197" t="str">
        <f t="shared" si="76"/>
        <v>NA</v>
      </c>
    </row>
    <row r="362" spans="1:53" ht="15" customHeight="1" x14ac:dyDescent="0.2">
      <c r="A362" s="54" t="s">
        <v>676</v>
      </c>
      <c r="B362" s="82" t="s">
        <v>910</v>
      </c>
      <c r="C362" s="81" t="s">
        <v>1129</v>
      </c>
      <c r="O362" s="115">
        <v>29330</v>
      </c>
      <c r="P362" s="115">
        <v>25381</v>
      </c>
      <c r="Q362" s="115">
        <v>23682</v>
      </c>
      <c r="T362" s="193"/>
      <c r="U362" s="194"/>
      <c r="V362" s="195"/>
      <c r="W362" s="195"/>
      <c r="X362" s="195"/>
      <c r="Y362" s="195"/>
      <c r="Z362" s="195"/>
      <c r="AA362" s="195"/>
      <c r="AB362" s="195"/>
      <c r="AC362" s="197" t="str">
        <f t="shared" si="75"/>
        <v>NA</v>
      </c>
      <c r="AD362" s="197" t="str">
        <f t="shared" si="75"/>
        <v>NA</v>
      </c>
      <c r="AE362" s="197" t="str">
        <f t="shared" si="75"/>
        <v>NA</v>
      </c>
      <c r="AF362" s="197" t="str">
        <f t="shared" si="75"/>
        <v>NA</v>
      </c>
      <c r="AG362" s="197" t="str">
        <f t="shared" si="75"/>
        <v>NA</v>
      </c>
      <c r="AH362" s="197" t="str">
        <f t="shared" si="75"/>
        <v>NA</v>
      </c>
      <c r="AI362" s="197" t="str">
        <f t="shared" si="75"/>
        <v>NA</v>
      </c>
      <c r="AJ362" s="197" t="str">
        <f t="shared" si="75"/>
        <v>NA</v>
      </c>
      <c r="AK362" s="197" t="str">
        <f t="shared" si="75"/>
        <v>NA</v>
      </c>
      <c r="AL362" s="197" t="str">
        <f t="shared" si="75"/>
        <v>NA</v>
      </c>
      <c r="AM362" s="197" t="str">
        <f t="shared" si="75"/>
        <v>NA</v>
      </c>
      <c r="AN362" s="197">
        <f t="shared" si="75"/>
        <v>523</v>
      </c>
      <c r="AO362" s="197">
        <f t="shared" si="75"/>
        <v>557</v>
      </c>
      <c r="AP362" s="197">
        <f t="shared" si="75"/>
        <v>600</v>
      </c>
      <c r="AQ362" s="197" t="str">
        <f t="shared" si="75"/>
        <v>NA</v>
      </c>
      <c r="AR362" s="197" t="str">
        <f t="shared" si="75"/>
        <v>NA</v>
      </c>
      <c r="AS362" s="197" t="str">
        <f t="shared" si="77"/>
        <v>NA</v>
      </c>
      <c r="AT362" s="197" t="str">
        <f t="shared" si="77"/>
        <v>NA</v>
      </c>
      <c r="AU362" s="197" t="str">
        <f t="shared" si="77"/>
        <v>NA</v>
      </c>
      <c r="AV362" s="197" t="str">
        <f t="shared" si="77"/>
        <v>NA</v>
      </c>
      <c r="AW362" s="197" t="str">
        <f t="shared" si="77"/>
        <v>NA</v>
      </c>
      <c r="AX362" s="197" t="str">
        <f t="shared" si="77"/>
        <v>NA</v>
      </c>
      <c r="AY362" s="197" t="str">
        <f t="shared" si="77"/>
        <v>NA</v>
      </c>
      <c r="AZ362" s="197" t="str">
        <f t="shared" si="76"/>
        <v>NA</v>
      </c>
      <c r="BA362" s="197" t="str">
        <f t="shared" si="76"/>
        <v>NA</v>
      </c>
    </row>
    <row r="363" spans="1:53" ht="15" customHeight="1" x14ac:dyDescent="0.2">
      <c r="A363" s="54" t="s">
        <v>900</v>
      </c>
      <c r="B363" s="82" t="s">
        <v>910</v>
      </c>
      <c r="C363" s="81" t="s">
        <v>1129</v>
      </c>
      <c r="N363" s="115">
        <v>8668</v>
      </c>
      <c r="T363" s="193"/>
      <c r="U363" s="194"/>
      <c r="V363" s="195"/>
      <c r="W363" s="195"/>
      <c r="X363" s="195"/>
      <c r="Y363" s="195"/>
      <c r="Z363" s="195"/>
      <c r="AA363" s="195"/>
      <c r="AB363" s="195"/>
      <c r="AC363" s="197" t="str">
        <f t="shared" si="75"/>
        <v>NA</v>
      </c>
      <c r="AD363" s="197" t="str">
        <f t="shared" si="75"/>
        <v>NA</v>
      </c>
      <c r="AE363" s="197" t="str">
        <f t="shared" si="75"/>
        <v>NA</v>
      </c>
      <c r="AF363" s="197" t="str">
        <f t="shared" si="75"/>
        <v>NA</v>
      </c>
      <c r="AG363" s="197" t="str">
        <f t="shared" si="75"/>
        <v>NA</v>
      </c>
      <c r="AH363" s="197" t="str">
        <f t="shared" si="75"/>
        <v>NA</v>
      </c>
      <c r="AI363" s="197" t="str">
        <f t="shared" si="75"/>
        <v>NA</v>
      </c>
      <c r="AJ363" s="197" t="str">
        <f t="shared" si="75"/>
        <v>NA</v>
      </c>
      <c r="AK363" s="197" t="str">
        <f t="shared" si="75"/>
        <v>NA</v>
      </c>
      <c r="AL363" s="197" t="str">
        <f t="shared" si="75"/>
        <v>NA</v>
      </c>
      <c r="AM363" s="197">
        <f t="shared" si="75"/>
        <v>609</v>
      </c>
      <c r="AN363" s="197" t="str">
        <f t="shared" si="75"/>
        <v>NA</v>
      </c>
      <c r="AO363" s="197" t="str">
        <f t="shared" si="75"/>
        <v>NA</v>
      </c>
      <c r="AP363" s="197" t="str">
        <f t="shared" si="75"/>
        <v>NA</v>
      </c>
      <c r="AQ363" s="197" t="str">
        <f t="shared" si="75"/>
        <v>NA</v>
      </c>
      <c r="AR363" s="197" t="str">
        <f t="shared" si="75"/>
        <v>NA</v>
      </c>
      <c r="AS363" s="197" t="str">
        <f t="shared" si="77"/>
        <v>NA</v>
      </c>
      <c r="AT363" s="197" t="str">
        <f t="shared" si="77"/>
        <v>NA</v>
      </c>
      <c r="AU363" s="197" t="str">
        <f t="shared" si="77"/>
        <v>NA</v>
      </c>
      <c r="AV363" s="197" t="str">
        <f t="shared" si="77"/>
        <v>NA</v>
      </c>
      <c r="AW363" s="197" t="str">
        <f t="shared" si="77"/>
        <v>NA</v>
      </c>
      <c r="AX363" s="197" t="str">
        <f t="shared" si="77"/>
        <v>NA</v>
      </c>
      <c r="AY363" s="197" t="str">
        <f t="shared" si="77"/>
        <v>NA</v>
      </c>
      <c r="AZ363" s="197" t="str">
        <f t="shared" si="76"/>
        <v>NA</v>
      </c>
      <c r="BA363" s="197" t="str">
        <f t="shared" si="76"/>
        <v>NA</v>
      </c>
    </row>
    <row r="364" spans="1:53" ht="15" customHeight="1" x14ac:dyDescent="0.2">
      <c r="A364" s="54" t="s">
        <v>889</v>
      </c>
      <c r="B364" s="82" t="s">
        <v>910</v>
      </c>
      <c r="C364" s="81" t="s">
        <v>1129</v>
      </c>
      <c r="H364" s="115">
        <v>28288</v>
      </c>
      <c r="I364" s="115">
        <v>29656</v>
      </c>
      <c r="J364" s="115">
        <v>36020</v>
      </c>
      <c r="K364" s="115">
        <v>40238</v>
      </c>
      <c r="L364" s="115">
        <v>42799</v>
      </c>
      <c r="M364" s="115">
        <v>48367</v>
      </c>
      <c r="N364" s="115">
        <v>57316</v>
      </c>
      <c r="O364" s="115">
        <v>51653</v>
      </c>
      <c r="P364" s="115">
        <v>45721</v>
      </c>
      <c r="Q364" s="115">
        <v>38142</v>
      </c>
      <c r="R364" s="115">
        <v>40604</v>
      </c>
      <c r="S364" s="115">
        <v>41808</v>
      </c>
      <c r="T364" s="193">
        <v>45372</v>
      </c>
      <c r="U364" s="194">
        <v>48692</v>
      </c>
      <c r="V364" s="195">
        <v>45849</v>
      </c>
      <c r="W364" s="195"/>
      <c r="X364" s="195"/>
      <c r="Y364" s="195"/>
      <c r="Z364" s="195"/>
      <c r="AA364" s="195"/>
      <c r="AB364" s="195"/>
      <c r="AC364" s="197" t="str">
        <f t="shared" si="75"/>
        <v>NA</v>
      </c>
      <c r="AD364" s="197" t="str">
        <f t="shared" si="75"/>
        <v>NA</v>
      </c>
      <c r="AE364" s="197" t="str">
        <f t="shared" si="75"/>
        <v>NA</v>
      </c>
      <c r="AF364" s="197" t="str">
        <f t="shared" si="75"/>
        <v>NA</v>
      </c>
      <c r="AG364" s="197">
        <f t="shared" si="75"/>
        <v>341</v>
      </c>
      <c r="AH364" s="197">
        <f t="shared" si="75"/>
        <v>362</v>
      </c>
      <c r="AI364" s="197">
        <f t="shared" si="75"/>
        <v>359</v>
      </c>
      <c r="AJ364" s="197">
        <f t="shared" si="75"/>
        <v>364</v>
      </c>
      <c r="AK364" s="197">
        <f t="shared" si="75"/>
        <v>385</v>
      </c>
      <c r="AL364" s="197">
        <f t="shared" si="75"/>
        <v>382</v>
      </c>
      <c r="AM364" s="197">
        <f t="shared" si="75"/>
        <v>396</v>
      </c>
      <c r="AN364" s="197">
        <f t="shared" si="75"/>
        <v>413</v>
      </c>
      <c r="AO364" s="197">
        <f t="shared" si="75"/>
        <v>430</v>
      </c>
      <c r="AP364" s="197">
        <f t="shared" si="75"/>
        <v>486</v>
      </c>
      <c r="AQ364" s="197">
        <f t="shared" si="75"/>
        <v>501</v>
      </c>
      <c r="AR364" s="197">
        <f t="shared" ref="AR364:AY395" si="78">IF(S364&gt;0,RANK(S364,S$22:S$1170),"NA")</f>
        <v>517</v>
      </c>
      <c r="AS364" s="197">
        <f t="shared" si="77"/>
        <v>523</v>
      </c>
      <c r="AT364" s="197">
        <f t="shared" si="77"/>
        <v>547</v>
      </c>
      <c r="AU364" s="197">
        <f t="shared" si="77"/>
        <v>590</v>
      </c>
      <c r="AV364" s="197" t="str">
        <f t="shared" si="77"/>
        <v>NA</v>
      </c>
      <c r="AW364" s="197" t="str">
        <f t="shared" si="77"/>
        <v>NA</v>
      </c>
      <c r="AX364" s="197" t="str">
        <f t="shared" si="77"/>
        <v>NA</v>
      </c>
      <c r="AY364" s="197" t="str">
        <f t="shared" si="77"/>
        <v>NA</v>
      </c>
      <c r="AZ364" s="197" t="str">
        <f t="shared" si="76"/>
        <v>NA</v>
      </c>
      <c r="BA364" s="197" t="str">
        <f t="shared" si="76"/>
        <v>NA</v>
      </c>
    </row>
    <row r="365" spans="1:53" ht="15" customHeight="1" x14ac:dyDescent="0.2">
      <c r="A365" s="54" t="s">
        <v>653</v>
      </c>
      <c r="B365" s="82" t="s">
        <v>920</v>
      </c>
      <c r="C365" s="81" t="s">
        <v>1129</v>
      </c>
      <c r="O365" s="115">
        <v>4605</v>
      </c>
      <c r="P365" s="115">
        <v>4327</v>
      </c>
      <c r="T365" s="193"/>
      <c r="U365" s="194"/>
      <c r="V365" s="195"/>
      <c r="W365" s="195"/>
      <c r="X365" s="195"/>
      <c r="Y365" s="195"/>
      <c r="Z365" s="195"/>
      <c r="AA365" s="195"/>
      <c r="AB365" s="195"/>
      <c r="AC365" s="197" t="str">
        <f t="shared" ref="AC365:AQ381" si="79">IF(D365&gt;0,RANK(D365,D$22:D$1170),"NA")</f>
        <v>NA</v>
      </c>
      <c r="AD365" s="197" t="str">
        <f t="shared" si="79"/>
        <v>NA</v>
      </c>
      <c r="AE365" s="197" t="str">
        <f t="shared" si="79"/>
        <v>NA</v>
      </c>
      <c r="AF365" s="197" t="str">
        <f t="shared" si="79"/>
        <v>NA</v>
      </c>
      <c r="AG365" s="197" t="str">
        <f t="shared" si="79"/>
        <v>NA</v>
      </c>
      <c r="AH365" s="197" t="str">
        <f t="shared" si="79"/>
        <v>NA</v>
      </c>
      <c r="AI365" s="197" t="str">
        <f t="shared" si="79"/>
        <v>NA</v>
      </c>
      <c r="AJ365" s="197" t="str">
        <f t="shared" si="79"/>
        <v>NA</v>
      </c>
      <c r="AK365" s="197" t="str">
        <f t="shared" si="79"/>
        <v>NA</v>
      </c>
      <c r="AL365" s="197" t="str">
        <f t="shared" si="79"/>
        <v>NA</v>
      </c>
      <c r="AM365" s="197" t="str">
        <f t="shared" si="79"/>
        <v>NA</v>
      </c>
      <c r="AN365" s="197">
        <f t="shared" si="79"/>
        <v>644</v>
      </c>
      <c r="AO365" s="197">
        <f t="shared" si="79"/>
        <v>708</v>
      </c>
      <c r="AP365" s="197" t="str">
        <f t="shared" si="79"/>
        <v>NA</v>
      </c>
      <c r="AQ365" s="197" t="str">
        <f t="shared" si="79"/>
        <v>NA</v>
      </c>
      <c r="AR365" s="197" t="str">
        <f t="shared" si="78"/>
        <v>NA</v>
      </c>
      <c r="AS365" s="197" t="str">
        <f t="shared" si="77"/>
        <v>NA</v>
      </c>
      <c r="AT365" s="197" t="str">
        <f t="shared" si="77"/>
        <v>NA</v>
      </c>
      <c r="AU365" s="197" t="str">
        <f t="shared" si="77"/>
        <v>NA</v>
      </c>
      <c r="AV365" s="197" t="str">
        <f t="shared" si="77"/>
        <v>NA</v>
      </c>
      <c r="AW365" s="197" t="str">
        <f t="shared" si="77"/>
        <v>NA</v>
      </c>
      <c r="AX365" s="197" t="str">
        <f t="shared" si="77"/>
        <v>NA</v>
      </c>
      <c r="AY365" s="197" t="str">
        <f t="shared" si="77"/>
        <v>NA</v>
      </c>
      <c r="AZ365" s="197" t="str">
        <f t="shared" si="76"/>
        <v>NA</v>
      </c>
      <c r="BA365" s="197" t="str">
        <f t="shared" si="76"/>
        <v>NA</v>
      </c>
    </row>
    <row r="366" spans="1:53" ht="15" customHeight="1" x14ac:dyDescent="0.2">
      <c r="A366" s="54" t="s">
        <v>581</v>
      </c>
      <c r="B366" s="82" t="s">
        <v>920</v>
      </c>
      <c r="C366" s="81" t="s">
        <v>1129</v>
      </c>
      <c r="T366" s="193">
        <v>2478</v>
      </c>
      <c r="U366" s="194">
        <v>8667</v>
      </c>
      <c r="V366" s="195">
        <v>8753</v>
      </c>
      <c r="W366" s="195"/>
      <c r="X366" s="195"/>
      <c r="Y366" s="195"/>
      <c r="Z366" s="195"/>
      <c r="AA366" s="195"/>
      <c r="AB366" s="195"/>
      <c r="AC366" s="197" t="str">
        <f t="shared" si="79"/>
        <v>NA</v>
      </c>
      <c r="AD366" s="197" t="str">
        <f t="shared" si="79"/>
        <v>NA</v>
      </c>
      <c r="AE366" s="197" t="str">
        <f t="shared" si="79"/>
        <v>NA</v>
      </c>
      <c r="AF366" s="197" t="str">
        <f t="shared" si="79"/>
        <v>NA</v>
      </c>
      <c r="AG366" s="197" t="str">
        <f t="shared" si="79"/>
        <v>NA</v>
      </c>
      <c r="AH366" s="197" t="str">
        <f t="shared" si="79"/>
        <v>NA</v>
      </c>
      <c r="AI366" s="197" t="str">
        <f t="shared" si="79"/>
        <v>NA</v>
      </c>
      <c r="AJ366" s="197" t="str">
        <f t="shared" si="79"/>
        <v>NA</v>
      </c>
      <c r="AK366" s="197" t="str">
        <f t="shared" si="79"/>
        <v>NA</v>
      </c>
      <c r="AL366" s="197" t="str">
        <f t="shared" si="79"/>
        <v>NA</v>
      </c>
      <c r="AM366" s="197" t="str">
        <f t="shared" si="79"/>
        <v>NA</v>
      </c>
      <c r="AN366" s="197" t="str">
        <f t="shared" si="79"/>
        <v>NA</v>
      </c>
      <c r="AO366" s="197" t="str">
        <f t="shared" si="79"/>
        <v>NA</v>
      </c>
      <c r="AP366" s="197" t="str">
        <f t="shared" si="79"/>
        <v>NA</v>
      </c>
      <c r="AQ366" s="197" t="str">
        <f t="shared" si="79"/>
        <v>NA</v>
      </c>
      <c r="AR366" s="197" t="str">
        <f t="shared" si="78"/>
        <v>NA</v>
      </c>
      <c r="AS366" s="197">
        <f t="shared" si="77"/>
        <v>813</v>
      </c>
      <c r="AT366" s="197">
        <f t="shared" si="77"/>
        <v>791</v>
      </c>
      <c r="AU366" s="197">
        <f t="shared" si="77"/>
        <v>864</v>
      </c>
      <c r="AV366" s="197" t="str">
        <f t="shared" si="77"/>
        <v>NA</v>
      </c>
      <c r="AW366" s="197" t="str">
        <f t="shared" si="77"/>
        <v>NA</v>
      </c>
      <c r="AX366" s="197" t="str">
        <f t="shared" si="77"/>
        <v>NA</v>
      </c>
      <c r="AY366" s="197" t="str">
        <f t="shared" si="77"/>
        <v>NA</v>
      </c>
      <c r="AZ366" s="197" t="str">
        <f t="shared" si="76"/>
        <v>NA</v>
      </c>
      <c r="BA366" s="197" t="str">
        <f t="shared" si="76"/>
        <v>NA</v>
      </c>
    </row>
    <row r="367" spans="1:53" ht="15" customHeight="1" x14ac:dyDescent="0.2">
      <c r="A367" s="54" t="s">
        <v>337</v>
      </c>
      <c r="B367" s="82" t="s">
        <v>920</v>
      </c>
      <c r="C367" s="81" t="s">
        <v>1129</v>
      </c>
      <c r="N367" s="115">
        <v>19980</v>
      </c>
      <c r="O367" s="115">
        <v>18844</v>
      </c>
      <c r="P367" s="115">
        <v>24276</v>
      </c>
      <c r="Q367" s="115">
        <v>25269</v>
      </c>
      <c r="T367" s="193"/>
      <c r="U367" s="194"/>
      <c r="V367" s="195"/>
      <c r="W367" s="195"/>
      <c r="X367" s="195"/>
      <c r="Y367" s="195"/>
      <c r="Z367" s="195"/>
      <c r="AA367" s="195"/>
      <c r="AB367" s="195"/>
      <c r="AC367" s="197" t="str">
        <f t="shared" si="79"/>
        <v>NA</v>
      </c>
      <c r="AD367" s="197" t="str">
        <f t="shared" si="79"/>
        <v>NA</v>
      </c>
      <c r="AE367" s="197" t="str">
        <f t="shared" si="79"/>
        <v>NA</v>
      </c>
      <c r="AF367" s="197" t="str">
        <f t="shared" si="79"/>
        <v>NA</v>
      </c>
      <c r="AG367" s="197" t="str">
        <f t="shared" si="79"/>
        <v>NA</v>
      </c>
      <c r="AH367" s="197" t="str">
        <f t="shared" si="79"/>
        <v>NA</v>
      </c>
      <c r="AI367" s="197" t="str">
        <f t="shared" si="79"/>
        <v>NA</v>
      </c>
      <c r="AJ367" s="197" t="str">
        <f t="shared" si="79"/>
        <v>NA</v>
      </c>
      <c r="AK367" s="197" t="str">
        <f t="shared" si="79"/>
        <v>NA</v>
      </c>
      <c r="AL367" s="197" t="str">
        <f t="shared" si="79"/>
        <v>NA</v>
      </c>
      <c r="AM367" s="197">
        <f t="shared" si="79"/>
        <v>564</v>
      </c>
      <c r="AN367" s="197">
        <f t="shared" si="79"/>
        <v>574</v>
      </c>
      <c r="AO367" s="197">
        <f t="shared" si="79"/>
        <v>567</v>
      </c>
      <c r="AP367" s="197">
        <f t="shared" si="79"/>
        <v>584</v>
      </c>
      <c r="AQ367" s="197" t="str">
        <f t="shared" si="79"/>
        <v>NA</v>
      </c>
      <c r="AR367" s="197" t="str">
        <f t="shared" si="78"/>
        <v>NA</v>
      </c>
      <c r="AS367" s="197" t="str">
        <f t="shared" si="77"/>
        <v>NA</v>
      </c>
      <c r="AT367" s="197" t="str">
        <f t="shared" si="77"/>
        <v>NA</v>
      </c>
      <c r="AU367" s="197" t="str">
        <f t="shared" si="77"/>
        <v>NA</v>
      </c>
      <c r="AV367" s="197" t="str">
        <f t="shared" si="77"/>
        <v>NA</v>
      </c>
      <c r="AW367" s="197" t="str">
        <f t="shared" si="77"/>
        <v>NA</v>
      </c>
      <c r="AX367" s="197" t="str">
        <f t="shared" si="77"/>
        <v>NA</v>
      </c>
      <c r="AY367" s="197" t="str">
        <f t="shared" si="77"/>
        <v>NA</v>
      </c>
      <c r="AZ367" s="197" t="str">
        <f t="shared" si="76"/>
        <v>NA</v>
      </c>
      <c r="BA367" s="197" t="str">
        <f t="shared" si="76"/>
        <v>NA</v>
      </c>
    </row>
    <row r="368" spans="1:53" ht="15" customHeight="1" x14ac:dyDescent="0.2">
      <c r="A368" s="54" t="s">
        <v>343</v>
      </c>
      <c r="B368" s="82" t="s">
        <v>920</v>
      </c>
      <c r="C368" s="81" t="s">
        <v>1129</v>
      </c>
      <c r="H368" s="115">
        <v>22589</v>
      </c>
      <c r="I368" s="115">
        <v>25796</v>
      </c>
      <c r="J368" s="115">
        <v>26856</v>
      </c>
      <c r="K368" s="115">
        <v>30163</v>
      </c>
      <c r="L368" s="98">
        <f>((N368-K368)/3)+K368</f>
        <v>32233.333333333332</v>
      </c>
      <c r="M368" s="98">
        <f>((N368-K368)/3)+L368</f>
        <v>34303.666666666664</v>
      </c>
      <c r="N368" s="115">
        <v>36374</v>
      </c>
      <c r="O368" s="115">
        <v>31439</v>
      </c>
      <c r="P368" s="115">
        <v>26291</v>
      </c>
      <c r="Q368" s="98">
        <f>((R368-P368)/2)+P368</f>
        <v>199413</v>
      </c>
      <c r="R368" s="115">
        <v>372535</v>
      </c>
      <c r="S368" s="115">
        <v>404110</v>
      </c>
      <c r="T368" s="194"/>
      <c r="U368" s="194"/>
      <c r="V368" s="195"/>
      <c r="W368" s="195"/>
      <c r="X368" s="195"/>
      <c r="Y368" s="195"/>
      <c r="Z368" s="195"/>
      <c r="AA368" s="195"/>
      <c r="AB368" s="195"/>
      <c r="AC368" s="197" t="str">
        <f t="shared" si="79"/>
        <v>NA</v>
      </c>
      <c r="AD368" s="197" t="str">
        <f t="shared" si="79"/>
        <v>NA</v>
      </c>
      <c r="AE368" s="197" t="str">
        <f t="shared" si="79"/>
        <v>NA</v>
      </c>
      <c r="AF368" s="197" t="str">
        <f t="shared" si="79"/>
        <v>NA</v>
      </c>
      <c r="AG368" s="197">
        <f t="shared" si="79"/>
        <v>364</v>
      </c>
      <c r="AH368" s="197">
        <f t="shared" si="79"/>
        <v>382</v>
      </c>
      <c r="AI368" s="197">
        <f t="shared" si="79"/>
        <v>399</v>
      </c>
      <c r="AJ368" s="197">
        <f t="shared" si="79"/>
        <v>400</v>
      </c>
      <c r="AK368" s="197">
        <f t="shared" si="79"/>
        <v>429</v>
      </c>
      <c r="AL368" s="197">
        <f t="shared" si="79"/>
        <v>443</v>
      </c>
      <c r="AM368" s="197">
        <f t="shared" si="79"/>
        <v>487</v>
      </c>
      <c r="AN368" s="197">
        <f t="shared" si="79"/>
        <v>507</v>
      </c>
      <c r="AO368" s="197">
        <f t="shared" si="79"/>
        <v>549</v>
      </c>
      <c r="AP368" s="197">
        <f t="shared" si="79"/>
        <v>179</v>
      </c>
      <c r="AQ368" s="197">
        <f t="shared" si="79"/>
        <v>128</v>
      </c>
      <c r="AR368" s="197">
        <f t="shared" si="78"/>
        <v>131</v>
      </c>
      <c r="AS368" s="197" t="str">
        <f t="shared" si="77"/>
        <v>NA</v>
      </c>
      <c r="AT368" s="197" t="str">
        <f t="shared" si="77"/>
        <v>NA</v>
      </c>
      <c r="AU368" s="197" t="str">
        <f t="shared" si="77"/>
        <v>NA</v>
      </c>
      <c r="AV368" s="197" t="str">
        <f t="shared" si="77"/>
        <v>NA</v>
      </c>
      <c r="AW368" s="197" t="str">
        <f t="shared" si="77"/>
        <v>NA</v>
      </c>
      <c r="AX368" s="197" t="str">
        <f t="shared" si="77"/>
        <v>NA</v>
      </c>
      <c r="AY368" s="197" t="str">
        <f t="shared" si="77"/>
        <v>NA</v>
      </c>
      <c r="AZ368" s="197" t="str">
        <f t="shared" si="76"/>
        <v>NA</v>
      </c>
      <c r="BA368" s="197" t="str">
        <f t="shared" si="76"/>
        <v>NA</v>
      </c>
    </row>
    <row r="369" spans="1:53" ht="15" customHeight="1" x14ac:dyDescent="0.2">
      <c r="A369" s="54" t="s">
        <v>878</v>
      </c>
      <c r="B369" s="82" t="s">
        <v>920</v>
      </c>
      <c r="C369" s="81" t="s">
        <v>1129</v>
      </c>
      <c r="O369" s="115">
        <v>4925</v>
      </c>
      <c r="P369" s="115">
        <v>4644</v>
      </c>
      <c r="Q369" s="115">
        <v>4803</v>
      </c>
      <c r="R369" s="115">
        <v>9258</v>
      </c>
      <c r="S369" s="115">
        <v>10665</v>
      </c>
      <c r="T369" s="194">
        <v>11811</v>
      </c>
      <c r="U369" s="194"/>
      <c r="V369" s="195"/>
      <c r="W369" s="195"/>
      <c r="X369" s="195"/>
      <c r="Y369" s="195"/>
      <c r="Z369" s="195"/>
      <c r="AA369" s="195"/>
      <c r="AB369" s="195"/>
      <c r="AC369" s="197" t="str">
        <f t="shared" si="79"/>
        <v>NA</v>
      </c>
      <c r="AD369" s="197" t="str">
        <f t="shared" si="79"/>
        <v>NA</v>
      </c>
      <c r="AE369" s="197" t="str">
        <f t="shared" si="79"/>
        <v>NA</v>
      </c>
      <c r="AF369" s="197" t="str">
        <f t="shared" si="79"/>
        <v>NA</v>
      </c>
      <c r="AG369" s="197" t="str">
        <f t="shared" si="79"/>
        <v>NA</v>
      </c>
      <c r="AH369" s="197" t="str">
        <f t="shared" si="79"/>
        <v>NA</v>
      </c>
      <c r="AI369" s="197" t="str">
        <f t="shared" si="79"/>
        <v>NA</v>
      </c>
      <c r="AJ369" s="197" t="str">
        <f t="shared" si="79"/>
        <v>NA</v>
      </c>
      <c r="AK369" s="197" t="str">
        <f t="shared" si="79"/>
        <v>NA</v>
      </c>
      <c r="AL369" s="197" t="str">
        <f t="shared" si="79"/>
        <v>NA</v>
      </c>
      <c r="AM369" s="197" t="str">
        <f t="shared" si="79"/>
        <v>NA</v>
      </c>
      <c r="AN369" s="197">
        <f t="shared" si="79"/>
        <v>642</v>
      </c>
      <c r="AO369" s="197">
        <f t="shared" si="79"/>
        <v>707</v>
      </c>
      <c r="AP369" s="197">
        <f t="shared" si="79"/>
        <v>746</v>
      </c>
      <c r="AQ369" s="197">
        <f t="shared" si="79"/>
        <v>712</v>
      </c>
      <c r="AR369" s="197">
        <f t="shared" si="78"/>
        <v>717</v>
      </c>
      <c r="AS369" s="197">
        <f t="shared" si="77"/>
        <v>752</v>
      </c>
      <c r="AT369" s="197" t="str">
        <f t="shared" si="77"/>
        <v>NA</v>
      </c>
      <c r="AU369" s="197" t="str">
        <f t="shared" si="77"/>
        <v>NA</v>
      </c>
      <c r="AV369" s="197" t="str">
        <f t="shared" si="77"/>
        <v>NA</v>
      </c>
      <c r="AW369" s="197" t="str">
        <f t="shared" si="77"/>
        <v>NA</v>
      </c>
      <c r="AX369" s="197" t="str">
        <f t="shared" si="77"/>
        <v>NA</v>
      </c>
      <c r="AY369" s="197" t="str">
        <f t="shared" si="77"/>
        <v>NA</v>
      </c>
      <c r="AZ369" s="197" t="str">
        <f t="shared" si="76"/>
        <v>NA</v>
      </c>
      <c r="BA369" s="197" t="str">
        <f t="shared" si="76"/>
        <v>NA</v>
      </c>
    </row>
    <row r="370" spans="1:53" ht="15" customHeight="1" x14ac:dyDescent="0.2">
      <c r="A370" s="54" t="s">
        <v>443</v>
      </c>
      <c r="B370" s="82" t="s">
        <v>920</v>
      </c>
      <c r="C370" s="81" t="s">
        <v>1129</v>
      </c>
      <c r="S370" s="115">
        <v>8513</v>
      </c>
      <c r="T370" s="193">
        <v>9512</v>
      </c>
      <c r="U370" s="194">
        <v>10940</v>
      </c>
      <c r="V370" s="195"/>
      <c r="W370" s="195"/>
      <c r="X370" s="195"/>
      <c r="Y370" s="195"/>
      <c r="Z370" s="195"/>
      <c r="AA370" s="195"/>
      <c r="AB370" s="195"/>
      <c r="AC370" s="197" t="str">
        <f t="shared" si="79"/>
        <v>NA</v>
      </c>
      <c r="AD370" s="197" t="str">
        <f t="shared" si="79"/>
        <v>NA</v>
      </c>
      <c r="AE370" s="197" t="str">
        <f t="shared" si="79"/>
        <v>NA</v>
      </c>
      <c r="AF370" s="197" t="str">
        <f t="shared" si="79"/>
        <v>NA</v>
      </c>
      <c r="AG370" s="197" t="str">
        <f t="shared" si="79"/>
        <v>NA</v>
      </c>
      <c r="AH370" s="197" t="str">
        <f t="shared" si="79"/>
        <v>NA</v>
      </c>
      <c r="AI370" s="197" t="str">
        <f t="shared" si="79"/>
        <v>NA</v>
      </c>
      <c r="AJ370" s="197" t="str">
        <f t="shared" si="79"/>
        <v>NA</v>
      </c>
      <c r="AK370" s="197" t="str">
        <f t="shared" si="79"/>
        <v>NA</v>
      </c>
      <c r="AL370" s="197" t="str">
        <f t="shared" si="79"/>
        <v>NA</v>
      </c>
      <c r="AM370" s="197" t="str">
        <f t="shared" si="79"/>
        <v>NA</v>
      </c>
      <c r="AN370" s="197" t="str">
        <f t="shared" si="79"/>
        <v>NA</v>
      </c>
      <c r="AO370" s="197" t="str">
        <f t="shared" si="79"/>
        <v>NA</v>
      </c>
      <c r="AP370" s="197" t="str">
        <f t="shared" si="79"/>
        <v>NA</v>
      </c>
      <c r="AQ370" s="197" t="str">
        <f t="shared" si="79"/>
        <v>NA</v>
      </c>
      <c r="AR370" s="197">
        <f t="shared" si="78"/>
        <v>732</v>
      </c>
      <c r="AS370" s="197">
        <f t="shared" si="77"/>
        <v>772</v>
      </c>
      <c r="AT370" s="197">
        <f t="shared" si="77"/>
        <v>780</v>
      </c>
      <c r="AU370" s="197" t="str">
        <f t="shared" si="77"/>
        <v>NA</v>
      </c>
      <c r="AV370" s="197" t="str">
        <f t="shared" si="77"/>
        <v>NA</v>
      </c>
      <c r="AW370" s="197" t="str">
        <f t="shared" si="77"/>
        <v>NA</v>
      </c>
      <c r="AX370" s="197" t="str">
        <f t="shared" si="77"/>
        <v>NA</v>
      </c>
      <c r="AY370" s="197" t="str">
        <f t="shared" si="77"/>
        <v>NA</v>
      </c>
      <c r="AZ370" s="197" t="str">
        <f t="shared" si="76"/>
        <v>NA</v>
      </c>
      <c r="BA370" s="197" t="str">
        <f t="shared" si="76"/>
        <v>NA</v>
      </c>
    </row>
    <row r="371" spans="1:53" ht="15" customHeight="1" x14ac:dyDescent="0.2">
      <c r="A371" s="54" t="s">
        <v>532</v>
      </c>
      <c r="B371" s="82" t="s">
        <v>920</v>
      </c>
      <c r="C371" s="81" t="s">
        <v>1129</v>
      </c>
      <c r="R371" s="115">
        <v>181871</v>
      </c>
      <c r="S371" s="115">
        <v>203124</v>
      </c>
      <c r="T371" s="193"/>
      <c r="U371" s="194"/>
      <c r="V371" s="195"/>
      <c r="W371" s="195"/>
      <c r="X371" s="195"/>
      <c r="Y371" s="195"/>
      <c r="Z371" s="195"/>
      <c r="AA371" s="195"/>
      <c r="AB371" s="195"/>
      <c r="AC371" s="197" t="str">
        <f t="shared" si="79"/>
        <v>NA</v>
      </c>
      <c r="AD371" s="197" t="str">
        <f t="shared" si="79"/>
        <v>NA</v>
      </c>
      <c r="AE371" s="197" t="str">
        <f t="shared" si="79"/>
        <v>NA</v>
      </c>
      <c r="AF371" s="197" t="str">
        <f t="shared" si="79"/>
        <v>NA</v>
      </c>
      <c r="AG371" s="197" t="str">
        <f t="shared" si="79"/>
        <v>NA</v>
      </c>
      <c r="AH371" s="197" t="str">
        <f t="shared" si="79"/>
        <v>NA</v>
      </c>
      <c r="AI371" s="197" t="str">
        <f t="shared" si="79"/>
        <v>NA</v>
      </c>
      <c r="AJ371" s="197" t="str">
        <f t="shared" si="79"/>
        <v>NA</v>
      </c>
      <c r="AK371" s="197" t="str">
        <f t="shared" si="79"/>
        <v>NA</v>
      </c>
      <c r="AL371" s="197" t="str">
        <f t="shared" si="79"/>
        <v>NA</v>
      </c>
      <c r="AM371" s="197" t="str">
        <f t="shared" si="79"/>
        <v>NA</v>
      </c>
      <c r="AN371" s="197" t="str">
        <f t="shared" si="79"/>
        <v>NA</v>
      </c>
      <c r="AO371" s="197" t="str">
        <f t="shared" si="79"/>
        <v>NA</v>
      </c>
      <c r="AP371" s="197" t="str">
        <f t="shared" si="79"/>
        <v>NA</v>
      </c>
      <c r="AQ371" s="197">
        <f t="shared" si="79"/>
        <v>215</v>
      </c>
      <c r="AR371" s="197">
        <f t="shared" si="78"/>
        <v>212</v>
      </c>
      <c r="AS371" s="197" t="str">
        <f t="shared" si="77"/>
        <v>NA</v>
      </c>
      <c r="AT371" s="197" t="str">
        <f t="shared" si="77"/>
        <v>NA</v>
      </c>
      <c r="AU371" s="197" t="str">
        <f t="shared" si="77"/>
        <v>NA</v>
      </c>
      <c r="AV371" s="197" t="str">
        <f t="shared" si="77"/>
        <v>NA</v>
      </c>
      <c r="AW371" s="197" t="str">
        <f t="shared" si="77"/>
        <v>NA</v>
      </c>
      <c r="AX371" s="197" t="str">
        <f t="shared" si="77"/>
        <v>NA</v>
      </c>
      <c r="AY371" s="197" t="str">
        <f t="shared" si="77"/>
        <v>NA</v>
      </c>
      <c r="AZ371" s="197" t="str">
        <f t="shared" si="76"/>
        <v>NA</v>
      </c>
      <c r="BA371" s="197" t="str">
        <f t="shared" si="76"/>
        <v>NA</v>
      </c>
    </row>
    <row r="372" spans="1:53" ht="15" customHeight="1" x14ac:dyDescent="0.2">
      <c r="A372" s="54" t="s">
        <v>473</v>
      </c>
      <c r="B372" s="82" t="s">
        <v>920</v>
      </c>
      <c r="C372" s="81" t="s">
        <v>1129</v>
      </c>
      <c r="T372" s="193"/>
      <c r="U372" s="194">
        <v>3027</v>
      </c>
      <c r="V372" s="195">
        <v>2863</v>
      </c>
      <c r="W372" s="195"/>
      <c r="X372" s="195"/>
      <c r="Y372" s="195"/>
      <c r="Z372" s="195"/>
      <c r="AA372" s="195"/>
      <c r="AB372" s="195"/>
      <c r="AC372" s="197" t="str">
        <f t="shared" si="79"/>
        <v>NA</v>
      </c>
      <c r="AD372" s="197" t="str">
        <f t="shared" si="79"/>
        <v>NA</v>
      </c>
      <c r="AE372" s="197" t="str">
        <f t="shared" si="79"/>
        <v>NA</v>
      </c>
      <c r="AF372" s="197" t="str">
        <f t="shared" si="79"/>
        <v>NA</v>
      </c>
      <c r="AG372" s="197" t="str">
        <f t="shared" si="79"/>
        <v>NA</v>
      </c>
      <c r="AH372" s="197" t="str">
        <f t="shared" si="79"/>
        <v>NA</v>
      </c>
      <c r="AI372" s="197" t="str">
        <f t="shared" si="79"/>
        <v>NA</v>
      </c>
      <c r="AJ372" s="197" t="str">
        <f t="shared" si="79"/>
        <v>NA</v>
      </c>
      <c r="AK372" s="197" t="str">
        <f t="shared" si="79"/>
        <v>NA</v>
      </c>
      <c r="AL372" s="197" t="str">
        <f t="shared" si="79"/>
        <v>NA</v>
      </c>
      <c r="AM372" s="197" t="str">
        <f t="shared" si="79"/>
        <v>NA</v>
      </c>
      <c r="AN372" s="197" t="str">
        <f t="shared" si="79"/>
        <v>NA</v>
      </c>
      <c r="AO372" s="197" t="str">
        <f t="shared" si="79"/>
        <v>NA</v>
      </c>
      <c r="AP372" s="197" t="str">
        <f t="shared" si="79"/>
        <v>NA</v>
      </c>
      <c r="AQ372" s="197" t="str">
        <f t="shared" si="79"/>
        <v>NA</v>
      </c>
      <c r="AR372" s="197" t="str">
        <f t="shared" si="78"/>
        <v>NA</v>
      </c>
      <c r="AS372" s="197" t="str">
        <f t="shared" si="77"/>
        <v>NA</v>
      </c>
      <c r="AT372" s="197">
        <f t="shared" si="77"/>
        <v>820</v>
      </c>
      <c r="AU372" s="197">
        <f t="shared" si="77"/>
        <v>911</v>
      </c>
      <c r="AV372" s="197" t="str">
        <f t="shared" si="77"/>
        <v>NA</v>
      </c>
      <c r="AW372" s="197" t="str">
        <f t="shared" si="77"/>
        <v>NA</v>
      </c>
      <c r="AX372" s="197" t="str">
        <f t="shared" si="77"/>
        <v>NA</v>
      </c>
      <c r="AY372" s="197" t="str">
        <f t="shared" si="77"/>
        <v>NA</v>
      </c>
      <c r="AZ372" s="197" t="str">
        <f t="shared" si="76"/>
        <v>NA</v>
      </c>
      <c r="BA372" s="197" t="str">
        <f t="shared" si="76"/>
        <v>NA</v>
      </c>
    </row>
    <row r="373" spans="1:53" ht="15" customHeight="1" x14ac:dyDescent="0.2">
      <c r="A373" s="54" t="s">
        <v>455</v>
      </c>
      <c r="B373" s="82" t="s">
        <v>951</v>
      </c>
      <c r="C373" s="81" t="s">
        <v>1129</v>
      </c>
      <c r="P373" s="115">
        <v>7455</v>
      </c>
      <c r="Q373" s="115">
        <v>7722</v>
      </c>
      <c r="T373" s="193"/>
      <c r="U373" s="194"/>
      <c r="V373" s="195"/>
      <c r="W373" s="195"/>
      <c r="X373" s="195"/>
      <c r="Y373" s="195"/>
      <c r="Z373" s="195"/>
      <c r="AA373" s="195"/>
      <c r="AB373" s="195"/>
      <c r="AC373" s="197" t="str">
        <f t="shared" si="79"/>
        <v>NA</v>
      </c>
      <c r="AD373" s="197" t="str">
        <f t="shared" si="79"/>
        <v>NA</v>
      </c>
      <c r="AE373" s="197" t="str">
        <f t="shared" si="79"/>
        <v>NA</v>
      </c>
      <c r="AF373" s="197" t="str">
        <f t="shared" si="79"/>
        <v>NA</v>
      </c>
      <c r="AG373" s="197" t="str">
        <f t="shared" si="79"/>
        <v>NA</v>
      </c>
      <c r="AH373" s="197" t="str">
        <f t="shared" si="79"/>
        <v>NA</v>
      </c>
      <c r="AI373" s="197" t="str">
        <f t="shared" si="79"/>
        <v>NA</v>
      </c>
      <c r="AJ373" s="197" t="str">
        <f t="shared" si="79"/>
        <v>NA</v>
      </c>
      <c r="AK373" s="197" t="str">
        <f t="shared" si="79"/>
        <v>NA</v>
      </c>
      <c r="AL373" s="197" t="str">
        <f t="shared" si="79"/>
        <v>NA</v>
      </c>
      <c r="AM373" s="197" t="str">
        <f t="shared" si="79"/>
        <v>NA</v>
      </c>
      <c r="AN373" s="197" t="str">
        <f t="shared" si="79"/>
        <v>NA</v>
      </c>
      <c r="AO373" s="197">
        <f t="shared" si="79"/>
        <v>684</v>
      </c>
      <c r="AP373" s="197">
        <f t="shared" si="79"/>
        <v>723</v>
      </c>
      <c r="AQ373" s="197" t="str">
        <f t="shared" si="79"/>
        <v>NA</v>
      </c>
      <c r="AR373" s="197" t="str">
        <f t="shared" si="78"/>
        <v>NA</v>
      </c>
      <c r="AS373" s="197" t="str">
        <f t="shared" si="77"/>
        <v>NA</v>
      </c>
      <c r="AT373" s="197" t="str">
        <f t="shared" si="77"/>
        <v>NA</v>
      </c>
      <c r="AU373" s="197" t="str">
        <f t="shared" si="77"/>
        <v>NA</v>
      </c>
      <c r="AV373" s="197" t="str">
        <f t="shared" si="77"/>
        <v>NA</v>
      </c>
      <c r="AW373" s="197" t="str">
        <f t="shared" si="77"/>
        <v>NA</v>
      </c>
      <c r="AX373" s="197" t="str">
        <f t="shared" si="77"/>
        <v>NA</v>
      </c>
      <c r="AY373" s="197" t="str">
        <f t="shared" si="77"/>
        <v>NA</v>
      </c>
      <c r="AZ373" s="197" t="str">
        <f t="shared" si="76"/>
        <v>NA</v>
      </c>
      <c r="BA373" s="197" t="str">
        <f t="shared" si="76"/>
        <v>NA</v>
      </c>
    </row>
    <row r="374" spans="1:53" ht="15" customHeight="1" x14ac:dyDescent="0.2">
      <c r="A374" s="54" t="s">
        <v>897</v>
      </c>
      <c r="B374" s="82" t="s">
        <v>951</v>
      </c>
      <c r="C374" s="81" t="s">
        <v>1129</v>
      </c>
      <c r="N374" s="115">
        <v>33104</v>
      </c>
      <c r="O374" s="98">
        <f>((P374-N374)/2)+N374</f>
        <v>34077</v>
      </c>
      <c r="P374" s="115">
        <v>35050</v>
      </c>
      <c r="Q374" s="115">
        <v>33549</v>
      </c>
      <c r="R374" s="115">
        <v>37095</v>
      </c>
      <c r="S374" s="115">
        <v>39598</v>
      </c>
      <c r="T374" s="193">
        <v>42391</v>
      </c>
      <c r="U374" s="194"/>
      <c r="V374" s="195"/>
      <c r="W374" s="195"/>
      <c r="X374" s="195"/>
      <c r="Y374" s="195"/>
      <c r="Z374" s="195"/>
      <c r="AA374" s="195"/>
      <c r="AB374" s="195"/>
      <c r="AC374" s="197" t="str">
        <f t="shared" si="79"/>
        <v>NA</v>
      </c>
      <c r="AD374" s="197" t="str">
        <f t="shared" si="79"/>
        <v>NA</v>
      </c>
      <c r="AE374" s="197" t="str">
        <f t="shared" si="79"/>
        <v>NA</v>
      </c>
      <c r="AF374" s="197" t="str">
        <f t="shared" si="79"/>
        <v>NA</v>
      </c>
      <c r="AG374" s="197" t="str">
        <f t="shared" si="79"/>
        <v>NA</v>
      </c>
      <c r="AH374" s="197" t="str">
        <f t="shared" si="79"/>
        <v>NA</v>
      </c>
      <c r="AI374" s="197" t="str">
        <f t="shared" si="79"/>
        <v>NA</v>
      </c>
      <c r="AJ374" s="197" t="str">
        <f t="shared" si="79"/>
        <v>NA</v>
      </c>
      <c r="AK374" s="197" t="str">
        <f t="shared" si="79"/>
        <v>NA</v>
      </c>
      <c r="AL374" s="197" t="str">
        <f t="shared" si="79"/>
        <v>NA</v>
      </c>
      <c r="AM374" s="197">
        <f t="shared" si="79"/>
        <v>501</v>
      </c>
      <c r="AN374" s="197">
        <f t="shared" si="79"/>
        <v>494</v>
      </c>
      <c r="AO374" s="197">
        <f t="shared" si="79"/>
        <v>491</v>
      </c>
      <c r="AP374" s="197">
        <f t="shared" si="79"/>
        <v>516</v>
      </c>
      <c r="AQ374" s="197">
        <f t="shared" si="79"/>
        <v>524</v>
      </c>
      <c r="AR374" s="197">
        <f t="shared" si="78"/>
        <v>527</v>
      </c>
      <c r="AS374" s="197">
        <f t="shared" si="77"/>
        <v>541</v>
      </c>
      <c r="AT374" s="197" t="str">
        <f t="shared" si="77"/>
        <v>NA</v>
      </c>
      <c r="AU374" s="197" t="str">
        <f t="shared" si="77"/>
        <v>NA</v>
      </c>
      <c r="AV374" s="197" t="str">
        <f t="shared" si="77"/>
        <v>NA</v>
      </c>
      <c r="AW374" s="197" t="str">
        <f t="shared" si="77"/>
        <v>NA</v>
      </c>
      <c r="AX374" s="197" t="str">
        <f t="shared" si="77"/>
        <v>NA</v>
      </c>
      <c r="AY374" s="197" t="str">
        <f t="shared" si="77"/>
        <v>NA</v>
      </c>
      <c r="AZ374" s="197" t="str">
        <f t="shared" si="76"/>
        <v>NA</v>
      </c>
      <c r="BA374" s="197" t="str">
        <f t="shared" si="76"/>
        <v>NA</v>
      </c>
    </row>
    <row r="375" spans="1:53" ht="15" customHeight="1" x14ac:dyDescent="0.2">
      <c r="A375" s="54" t="s">
        <v>898</v>
      </c>
      <c r="B375" s="82" t="s">
        <v>951</v>
      </c>
      <c r="C375" s="81" t="s">
        <v>1129</v>
      </c>
      <c r="Q375" s="115">
        <v>894</v>
      </c>
      <c r="T375" s="193"/>
      <c r="U375" s="194"/>
      <c r="V375" s="195"/>
      <c r="W375" s="195"/>
      <c r="X375" s="195"/>
      <c r="Y375" s="195"/>
      <c r="Z375" s="195"/>
      <c r="AA375" s="195"/>
      <c r="AB375" s="195"/>
      <c r="AC375" s="197" t="str">
        <f t="shared" si="79"/>
        <v>NA</v>
      </c>
      <c r="AD375" s="197" t="str">
        <f t="shared" si="79"/>
        <v>NA</v>
      </c>
      <c r="AE375" s="197" t="str">
        <f t="shared" si="79"/>
        <v>NA</v>
      </c>
      <c r="AF375" s="197" t="str">
        <f t="shared" si="79"/>
        <v>NA</v>
      </c>
      <c r="AG375" s="197" t="str">
        <f t="shared" si="79"/>
        <v>NA</v>
      </c>
      <c r="AH375" s="197" t="str">
        <f t="shared" si="79"/>
        <v>NA</v>
      </c>
      <c r="AI375" s="197" t="str">
        <f t="shared" si="79"/>
        <v>NA</v>
      </c>
      <c r="AJ375" s="197" t="str">
        <f t="shared" si="79"/>
        <v>NA</v>
      </c>
      <c r="AK375" s="197" t="str">
        <f t="shared" si="79"/>
        <v>NA</v>
      </c>
      <c r="AL375" s="197" t="str">
        <f t="shared" si="79"/>
        <v>NA</v>
      </c>
      <c r="AM375" s="197" t="str">
        <f t="shared" si="79"/>
        <v>NA</v>
      </c>
      <c r="AN375" s="197" t="str">
        <f t="shared" si="79"/>
        <v>NA</v>
      </c>
      <c r="AO375" s="197" t="str">
        <f t="shared" si="79"/>
        <v>NA</v>
      </c>
      <c r="AP375" s="197">
        <f t="shared" si="79"/>
        <v>764</v>
      </c>
      <c r="AQ375" s="197" t="str">
        <f t="shared" si="79"/>
        <v>NA</v>
      </c>
      <c r="AR375" s="197" t="str">
        <f t="shared" si="78"/>
        <v>NA</v>
      </c>
      <c r="AS375" s="197" t="str">
        <f t="shared" si="77"/>
        <v>NA</v>
      </c>
      <c r="AT375" s="197" t="str">
        <f t="shared" si="77"/>
        <v>NA</v>
      </c>
      <c r="AU375" s="197" t="str">
        <f t="shared" si="77"/>
        <v>NA</v>
      </c>
      <c r="AV375" s="197" t="str">
        <f t="shared" si="77"/>
        <v>NA</v>
      </c>
      <c r="AW375" s="197" t="str">
        <f t="shared" si="77"/>
        <v>NA</v>
      </c>
      <c r="AX375" s="197" t="str">
        <f t="shared" si="77"/>
        <v>NA</v>
      </c>
      <c r="AY375" s="197" t="str">
        <f t="shared" si="77"/>
        <v>NA</v>
      </c>
      <c r="AZ375" s="197" t="str">
        <f t="shared" si="76"/>
        <v>NA</v>
      </c>
      <c r="BA375" s="197" t="str">
        <f t="shared" si="76"/>
        <v>NA</v>
      </c>
    </row>
    <row r="376" spans="1:53" s="216" customFormat="1" ht="15" customHeight="1" thickBot="1" x14ac:dyDescent="0.25">
      <c r="A376" s="159" t="s">
        <v>684</v>
      </c>
      <c r="B376" s="201" t="s">
        <v>951</v>
      </c>
      <c r="C376" s="83" t="s">
        <v>1129</v>
      </c>
      <c r="D376" s="202"/>
      <c r="E376" s="202"/>
      <c r="F376" s="202"/>
      <c r="G376" s="202"/>
      <c r="H376" s="202"/>
      <c r="I376" s="202"/>
      <c r="J376" s="202">
        <v>10533</v>
      </c>
      <c r="K376" s="202">
        <v>13252</v>
      </c>
      <c r="L376" s="202">
        <v>15550</v>
      </c>
      <c r="M376" s="202">
        <v>18339</v>
      </c>
      <c r="N376" s="202">
        <v>20798</v>
      </c>
      <c r="O376" s="202">
        <v>19515</v>
      </c>
      <c r="P376" s="202">
        <v>13559</v>
      </c>
      <c r="Q376" s="202"/>
      <c r="R376" s="202"/>
      <c r="S376" s="202"/>
      <c r="T376" s="203"/>
      <c r="U376" s="203"/>
      <c r="V376" s="204"/>
      <c r="W376" s="204"/>
      <c r="X376" s="204"/>
      <c r="Y376" s="204"/>
      <c r="Z376" s="204"/>
      <c r="AA376" s="204"/>
      <c r="AB376" s="204"/>
      <c r="AC376" s="206" t="str">
        <f t="shared" si="79"/>
        <v>NA</v>
      </c>
      <c r="AD376" s="206" t="str">
        <f t="shared" si="79"/>
        <v>NA</v>
      </c>
      <c r="AE376" s="206" t="str">
        <f t="shared" si="79"/>
        <v>NA</v>
      </c>
      <c r="AF376" s="206" t="str">
        <f t="shared" si="79"/>
        <v>NA</v>
      </c>
      <c r="AG376" s="206" t="str">
        <f t="shared" si="79"/>
        <v>NA</v>
      </c>
      <c r="AH376" s="206" t="str">
        <f t="shared" si="79"/>
        <v>NA</v>
      </c>
      <c r="AI376" s="206">
        <f t="shared" si="79"/>
        <v>476</v>
      </c>
      <c r="AJ376" s="206">
        <f t="shared" si="79"/>
        <v>471</v>
      </c>
      <c r="AK376" s="206">
        <f t="shared" si="79"/>
        <v>497</v>
      </c>
      <c r="AL376" s="206">
        <f t="shared" si="79"/>
        <v>499</v>
      </c>
      <c r="AM376" s="206">
        <f t="shared" si="79"/>
        <v>557</v>
      </c>
      <c r="AN376" s="206">
        <f t="shared" si="79"/>
        <v>571</v>
      </c>
      <c r="AO376" s="206">
        <f t="shared" si="79"/>
        <v>646</v>
      </c>
      <c r="AP376" s="206" t="str">
        <f t="shared" si="79"/>
        <v>NA</v>
      </c>
      <c r="AQ376" s="206" t="str">
        <f t="shared" si="79"/>
        <v>NA</v>
      </c>
      <c r="AR376" s="206" t="str">
        <f t="shared" si="78"/>
        <v>NA</v>
      </c>
      <c r="AS376" s="206" t="str">
        <f t="shared" si="77"/>
        <v>NA</v>
      </c>
      <c r="AT376" s="206" t="str">
        <f t="shared" si="77"/>
        <v>NA</v>
      </c>
      <c r="AU376" s="206" t="str">
        <f t="shared" si="77"/>
        <v>NA</v>
      </c>
      <c r="AV376" s="206" t="str">
        <f t="shared" si="77"/>
        <v>NA</v>
      </c>
      <c r="AW376" s="206" t="str">
        <f t="shared" si="77"/>
        <v>NA</v>
      </c>
      <c r="AX376" s="206" t="str">
        <f t="shared" si="77"/>
        <v>NA</v>
      </c>
      <c r="AY376" s="206" t="str">
        <f t="shared" si="77"/>
        <v>NA</v>
      </c>
      <c r="AZ376" s="197" t="str">
        <f t="shared" si="76"/>
        <v>NA</v>
      </c>
      <c r="BA376" s="197" t="str">
        <f t="shared" si="76"/>
        <v>NA</v>
      </c>
    </row>
    <row r="377" spans="1:53" s="212" customFormat="1" ht="15" customHeight="1" x14ac:dyDescent="0.25">
      <c r="A377" s="54" t="s">
        <v>841</v>
      </c>
      <c r="B377" s="82" t="s">
        <v>909</v>
      </c>
      <c r="C377" s="81" t="s">
        <v>1128</v>
      </c>
      <c r="D377" s="115"/>
      <c r="E377" s="115"/>
      <c r="F377" s="115">
        <v>1609741</v>
      </c>
      <c r="G377" s="115">
        <v>1834955</v>
      </c>
      <c r="H377" s="115">
        <v>1750203</v>
      </c>
      <c r="I377" s="115">
        <v>2142459</v>
      </c>
      <c r="J377" s="115">
        <v>2572492</v>
      </c>
      <c r="K377" s="115">
        <v>3133252</v>
      </c>
      <c r="L377" s="115">
        <v>3787824</v>
      </c>
      <c r="M377" s="115">
        <v>4315219</v>
      </c>
      <c r="N377" s="115">
        <v>4791169</v>
      </c>
      <c r="O377" s="115">
        <v>4702729</v>
      </c>
      <c r="P377" s="115">
        <v>4199067</v>
      </c>
      <c r="Q377" s="115">
        <v>4368911</v>
      </c>
      <c r="R377" s="115">
        <v>4767466</v>
      </c>
      <c r="S377" s="115">
        <v>5221916</v>
      </c>
      <c r="T377" s="193">
        <v>5541930</v>
      </c>
      <c r="U377" s="194">
        <v>6439436</v>
      </c>
      <c r="V377" s="195">
        <v>6217334</v>
      </c>
      <c r="W377" s="195">
        <v>4937483</v>
      </c>
      <c r="X377" s="195">
        <v>5441225</v>
      </c>
      <c r="Y377" s="195"/>
      <c r="Z377" s="195"/>
      <c r="AA377" s="207">
        <v>6377379</v>
      </c>
      <c r="AB377" s="207">
        <v>7384410</v>
      </c>
      <c r="AC377" s="197" t="str">
        <f t="shared" si="79"/>
        <v>NA</v>
      </c>
      <c r="AD377" s="197" t="str">
        <f t="shared" si="79"/>
        <v>NA</v>
      </c>
      <c r="AE377" s="197">
        <f t="shared" si="79"/>
        <v>8</v>
      </c>
      <c r="AF377" s="197">
        <f t="shared" si="79"/>
        <v>8</v>
      </c>
      <c r="AG377" s="197">
        <f t="shared" si="79"/>
        <v>10</v>
      </c>
      <c r="AH377" s="197">
        <f t="shared" si="79"/>
        <v>9</v>
      </c>
      <c r="AI377" s="197">
        <f t="shared" si="79"/>
        <v>7</v>
      </c>
      <c r="AJ377" s="197">
        <f t="shared" si="79"/>
        <v>7</v>
      </c>
      <c r="AK377" s="197">
        <f t="shared" si="79"/>
        <v>7</v>
      </c>
      <c r="AL377" s="197">
        <f t="shared" si="79"/>
        <v>7</v>
      </c>
      <c r="AM377" s="197">
        <f t="shared" si="79"/>
        <v>9</v>
      </c>
      <c r="AN377" s="197">
        <f t="shared" si="79"/>
        <v>8</v>
      </c>
      <c r="AO377" s="197">
        <f t="shared" si="79"/>
        <v>10</v>
      </c>
      <c r="AP377" s="197">
        <f t="shared" si="79"/>
        <v>8</v>
      </c>
      <c r="AQ377" s="197">
        <f t="shared" si="79"/>
        <v>8</v>
      </c>
      <c r="AR377" s="197">
        <f t="shared" si="78"/>
        <v>8</v>
      </c>
      <c r="AS377" s="197">
        <f t="shared" si="77"/>
        <v>11</v>
      </c>
      <c r="AT377" s="197">
        <f t="shared" si="77"/>
        <v>13</v>
      </c>
      <c r="AU377" s="197">
        <f t="shared" si="77"/>
        <v>14</v>
      </c>
      <c r="AV377" s="197">
        <f t="shared" si="77"/>
        <v>13</v>
      </c>
      <c r="AW377" s="197">
        <f t="shared" si="77"/>
        <v>13</v>
      </c>
      <c r="AX377" s="197" t="str">
        <f t="shared" si="77"/>
        <v>NA</v>
      </c>
      <c r="AY377" s="197" t="str">
        <f t="shared" si="77"/>
        <v>NA</v>
      </c>
      <c r="AZ377" s="197">
        <f t="shared" si="76"/>
        <v>14</v>
      </c>
      <c r="BA377" s="197">
        <f t="shared" si="76"/>
        <v>14</v>
      </c>
    </row>
    <row r="378" spans="1:53" s="212" customFormat="1" ht="15" customHeight="1" x14ac:dyDescent="0.25">
      <c r="A378" s="54" t="s">
        <v>696</v>
      </c>
      <c r="B378" s="82" t="s">
        <v>909</v>
      </c>
      <c r="C378" s="81" t="s">
        <v>1128</v>
      </c>
      <c r="D378" s="115"/>
      <c r="E378" s="115"/>
      <c r="F378" s="115"/>
      <c r="G378" s="115"/>
      <c r="H378" s="115">
        <v>791355</v>
      </c>
      <c r="I378" s="115">
        <v>883798</v>
      </c>
      <c r="J378" s="115">
        <v>1022339</v>
      </c>
      <c r="K378" s="115">
        <v>1204672</v>
      </c>
      <c r="L378" s="115">
        <v>1432786</v>
      </c>
      <c r="M378" s="115">
        <v>1589833</v>
      </c>
      <c r="N378" s="115">
        <v>2152589</v>
      </c>
      <c r="O378" s="115">
        <v>2086245</v>
      </c>
      <c r="P378" s="115">
        <v>2130977</v>
      </c>
      <c r="Q378" s="115">
        <v>2113666</v>
      </c>
      <c r="R378" s="115">
        <v>2399960</v>
      </c>
      <c r="S378" s="115">
        <v>2746051</v>
      </c>
      <c r="T378" s="193">
        <v>3065935</v>
      </c>
      <c r="U378" s="194">
        <v>3715272</v>
      </c>
      <c r="V378" s="195">
        <v>3589225</v>
      </c>
      <c r="W378" s="195">
        <v>2671426</v>
      </c>
      <c r="X378" s="195">
        <v>2947978</v>
      </c>
      <c r="Y378" s="195"/>
      <c r="Z378" s="195"/>
      <c r="AA378" s="207">
        <v>3868355</v>
      </c>
      <c r="AB378" s="207">
        <v>4593014</v>
      </c>
      <c r="AC378" s="197" t="str">
        <f t="shared" si="79"/>
        <v>NA</v>
      </c>
      <c r="AD378" s="197" t="str">
        <f t="shared" si="79"/>
        <v>NA</v>
      </c>
      <c r="AE378" s="197" t="str">
        <f t="shared" si="79"/>
        <v>NA</v>
      </c>
      <c r="AF378" s="197" t="str">
        <f t="shared" si="79"/>
        <v>NA</v>
      </c>
      <c r="AG378" s="197">
        <f t="shared" si="79"/>
        <v>21</v>
      </c>
      <c r="AH378" s="197">
        <f t="shared" si="79"/>
        <v>22</v>
      </c>
      <c r="AI378" s="197">
        <f t="shared" si="79"/>
        <v>22</v>
      </c>
      <c r="AJ378" s="197">
        <f t="shared" si="79"/>
        <v>22</v>
      </c>
      <c r="AK378" s="197">
        <f t="shared" si="79"/>
        <v>22</v>
      </c>
      <c r="AL378" s="197">
        <f t="shared" si="79"/>
        <v>23</v>
      </c>
      <c r="AM378" s="197">
        <f t="shared" si="79"/>
        <v>23</v>
      </c>
      <c r="AN378" s="197">
        <f t="shared" si="79"/>
        <v>23</v>
      </c>
      <c r="AO378" s="197">
        <f t="shared" si="79"/>
        <v>22</v>
      </c>
      <c r="AP378" s="197">
        <f t="shared" si="79"/>
        <v>22</v>
      </c>
      <c r="AQ378" s="197">
        <f t="shared" si="79"/>
        <v>23</v>
      </c>
      <c r="AR378" s="197">
        <f t="shared" si="78"/>
        <v>22</v>
      </c>
      <c r="AS378" s="197">
        <f t="shared" si="77"/>
        <v>23</v>
      </c>
      <c r="AT378" s="197">
        <f t="shared" si="77"/>
        <v>23</v>
      </c>
      <c r="AU378" s="197">
        <f t="shared" si="77"/>
        <v>22</v>
      </c>
      <c r="AV378" s="197">
        <f t="shared" si="77"/>
        <v>23</v>
      </c>
      <c r="AW378" s="197">
        <f t="shared" si="77"/>
        <v>23</v>
      </c>
      <c r="AX378" s="197" t="str">
        <f t="shared" si="77"/>
        <v>NA</v>
      </c>
      <c r="AY378" s="197" t="str">
        <f t="shared" si="77"/>
        <v>NA</v>
      </c>
      <c r="AZ378" s="197">
        <f t="shared" si="76"/>
        <v>21</v>
      </c>
      <c r="BA378" s="197">
        <f t="shared" si="76"/>
        <v>21</v>
      </c>
    </row>
    <row r="379" spans="1:53" s="212" customFormat="1" ht="15" customHeight="1" x14ac:dyDescent="0.25">
      <c r="A379" s="54" t="s">
        <v>700</v>
      </c>
      <c r="B379" s="82" t="s">
        <v>927</v>
      </c>
      <c r="C379" s="81" t="s">
        <v>1128</v>
      </c>
      <c r="D379" s="115"/>
      <c r="E379" s="115"/>
      <c r="F379" s="115"/>
      <c r="G379" s="115"/>
      <c r="H379" s="115">
        <v>297692</v>
      </c>
      <c r="I379" s="115">
        <v>359508</v>
      </c>
      <c r="J379" s="115">
        <v>436300</v>
      </c>
      <c r="K379" s="115">
        <v>527621</v>
      </c>
      <c r="L379" s="115">
        <v>634872</v>
      </c>
      <c r="M379" s="115">
        <v>745217</v>
      </c>
      <c r="N379" s="115">
        <v>949796</v>
      </c>
      <c r="O379" s="115">
        <v>927806</v>
      </c>
      <c r="P379" s="115">
        <v>1111726</v>
      </c>
      <c r="Q379" s="115">
        <v>1103197</v>
      </c>
      <c r="R379" s="115">
        <v>1315894</v>
      </c>
      <c r="S379" s="115">
        <v>1489924</v>
      </c>
      <c r="T379" s="193">
        <v>1794370</v>
      </c>
      <c r="U379" s="193">
        <v>2184374</v>
      </c>
      <c r="V379" s="198">
        <v>2161438</v>
      </c>
      <c r="W379" s="198">
        <v>1649159</v>
      </c>
      <c r="X379" s="198">
        <v>1829868</v>
      </c>
      <c r="Y379" s="198"/>
      <c r="Z379" s="198"/>
      <c r="AA379" s="207">
        <v>2346693</v>
      </c>
      <c r="AB379" s="207">
        <v>2832753</v>
      </c>
      <c r="AC379" s="200" t="str">
        <f t="shared" si="79"/>
        <v>NA</v>
      </c>
      <c r="AD379" s="200" t="str">
        <f t="shared" si="79"/>
        <v>NA</v>
      </c>
      <c r="AE379" s="200" t="str">
        <f t="shared" si="79"/>
        <v>NA</v>
      </c>
      <c r="AF379" s="200" t="str">
        <f t="shared" si="79"/>
        <v>NA</v>
      </c>
      <c r="AG379" s="200">
        <f t="shared" si="79"/>
        <v>68</v>
      </c>
      <c r="AH379" s="200">
        <f t="shared" si="79"/>
        <v>65</v>
      </c>
      <c r="AI379" s="200">
        <f t="shared" si="79"/>
        <v>64</v>
      </c>
      <c r="AJ379" s="200">
        <f t="shared" si="79"/>
        <v>63</v>
      </c>
      <c r="AK379" s="200">
        <f t="shared" si="79"/>
        <v>60</v>
      </c>
      <c r="AL379" s="200">
        <f t="shared" si="79"/>
        <v>57</v>
      </c>
      <c r="AM379" s="200">
        <f t="shared" si="79"/>
        <v>50</v>
      </c>
      <c r="AN379" s="200">
        <f t="shared" si="79"/>
        <v>49</v>
      </c>
      <c r="AO379" s="200">
        <f t="shared" si="79"/>
        <v>34</v>
      </c>
      <c r="AP379" s="200">
        <f t="shared" si="79"/>
        <v>36</v>
      </c>
      <c r="AQ379" s="200">
        <f t="shared" si="79"/>
        <v>34</v>
      </c>
      <c r="AR379" s="200">
        <f t="shared" si="78"/>
        <v>33</v>
      </c>
      <c r="AS379" s="200">
        <f t="shared" si="77"/>
        <v>30</v>
      </c>
      <c r="AT379" s="200">
        <f t="shared" si="77"/>
        <v>30</v>
      </c>
      <c r="AU379" s="200">
        <f t="shared" si="77"/>
        <v>31</v>
      </c>
      <c r="AV379" s="200">
        <f t="shared" si="77"/>
        <v>31</v>
      </c>
      <c r="AW379" s="200">
        <f t="shared" si="77"/>
        <v>32</v>
      </c>
      <c r="AX379" s="200" t="str">
        <f t="shared" si="77"/>
        <v>NA</v>
      </c>
      <c r="AY379" s="200" t="str">
        <f t="shared" si="77"/>
        <v>NA</v>
      </c>
      <c r="AZ379" s="197">
        <f t="shared" si="76"/>
        <v>32</v>
      </c>
      <c r="BA379" s="197">
        <f t="shared" si="76"/>
        <v>31</v>
      </c>
    </row>
    <row r="380" spans="1:53" s="212" customFormat="1" ht="15" customHeight="1" x14ac:dyDescent="0.25">
      <c r="A380" s="54" t="s">
        <v>962</v>
      </c>
      <c r="B380" s="82" t="s">
        <v>909</v>
      </c>
      <c r="C380" s="81" t="s">
        <v>1128</v>
      </c>
      <c r="D380" s="115"/>
      <c r="E380" s="115"/>
      <c r="F380" s="115"/>
      <c r="G380" s="115"/>
      <c r="H380" s="115">
        <v>388539</v>
      </c>
      <c r="I380" s="115">
        <v>438901</v>
      </c>
      <c r="J380" s="115">
        <v>488296</v>
      </c>
      <c r="K380" s="115">
        <v>587944</v>
      </c>
      <c r="L380" s="115">
        <v>675137</v>
      </c>
      <c r="M380" s="115">
        <v>759519</v>
      </c>
      <c r="N380" s="115">
        <v>1104847</v>
      </c>
      <c r="O380" s="115">
        <v>1099930</v>
      </c>
      <c r="P380" s="115">
        <v>1018179</v>
      </c>
      <c r="Q380" s="115">
        <v>994476</v>
      </c>
      <c r="R380" s="115">
        <v>1149720</v>
      </c>
      <c r="S380" s="115">
        <v>1298629</v>
      </c>
      <c r="T380" s="193">
        <v>1457213</v>
      </c>
      <c r="U380" s="194">
        <v>1760902</v>
      </c>
      <c r="V380" s="195">
        <v>1794453</v>
      </c>
      <c r="W380" s="195">
        <v>1344542</v>
      </c>
      <c r="X380" s="195">
        <v>1458974</v>
      </c>
      <c r="Y380" s="195"/>
      <c r="Z380" s="195"/>
      <c r="AA380" s="207">
        <v>1823441</v>
      </c>
      <c r="AB380" s="207">
        <v>2101461</v>
      </c>
      <c r="AC380" s="197" t="str">
        <f t="shared" si="79"/>
        <v>NA</v>
      </c>
      <c r="AD380" s="197" t="str">
        <f t="shared" si="79"/>
        <v>NA</v>
      </c>
      <c r="AE380" s="197" t="str">
        <f t="shared" si="79"/>
        <v>NA</v>
      </c>
      <c r="AF380" s="197" t="str">
        <f t="shared" si="79"/>
        <v>NA</v>
      </c>
      <c r="AG380" s="197">
        <f t="shared" si="79"/>
        <v>47</v>
      </c>
      <c r="AH380" s="197">
        <f t="shared" si="79"/>
        <v>49</v>
      </c>
      <c r="AI380" s="197">
        <f t="shared" si="79"/>
        <v>54</v>
      </c>
      <c r="AJ380" s="197">
        <f t="shared" si="79"/>
        <v>55</v>
      </c>
      <c r="AK380" s="197">
        <f t="shared" si="79"/>
        <v>55</v>
      </c>
      <c r="AL380" s="197">
        <f t="shared" si="79"/>
        <v>56</v>
      </c>
      <c r="AM380" s="197">
        <f t="shared" si="79"/>
        <v>39</v>
      </c>
      <c r="AN380" s="197">
        <f t="shared" si="79"/>
        <v>39</v>
      </c>
      <c r="AO380" s="197">
        <f t="shared" si="79"/>
        <v>42</v>
      </c>
      <c r="AP380" s="197">
        <f t="shared" si="79"/>
        <v>43</v>
      </c>
      <c r="AQ380" s="197">
        <f t="shared" si="79"/>
        <v>43</v>
      </c>
      <c r="AR380" s="197">
        <f t="shared" si="78"/>
        <v>40</v>
      </c>
      <c r="AS380" s="197">
        <f t="shared" si="77"/>
        <v>41</v>
      </c>
      <c r="AT380" s="197">
        <f t="shared" si="77"/>
        <v>39</v>
      </c>
      <c r="AU380" s="197">
        <f t="shared" si="77"/>
        <v>36</v>
      </c>
      <c r="AV380" s="197">
        <f t="shared" si="77"/>
        <v>39</v>
      </c>
      <c r="AW380" s="197">
        <f t="shared" si="77"/>
        <v>40</v>
      </c>
      <c r="AX380" s="197" t="str">
        <f t="shared" si="77"/>
        <v>NA</v>
      </c>
      <c r="AY380" s="197" t="str">
        <f t="shared" si="77"/>
        <v>NA</v>
      </c>
      <c r="AZ380" s="197">
        <f t="shared" si="76"/>
        <v>40</v>
      </c>
      <c r="BA380" s="197">
        <f t="shared" si="76"/>
        <v>41</v>
      </c>
    </row>
    <row r="381" spans="1:53" s="212" customFormat="1" ht="15" customHeight="1" x14ac:dyDescent="0.25">
      <c r="A381" s="54" t="s">
        <v>1134</v>
      </c>
      <c r="B381" s="82" t="s">
        <v>909</v>
      </c>
      <c r="C381" s="81" t="s">
        <v>1128</v>
      </c>
      <c r="D381" s="115"/>
      <c r="E381" s="115"/>
      <c r="F381" s="115"/>
      <c r="G381" s="115"/>
      <c r="H381" s="115">
        <v>600597</v>
      </c>
      <c r="I381" s="115">
        <v>688822</v>
      </c>
      <c r="J381" s="115">
        <v>823225</v>
      </c>
      <c r="K381" s="115">
        <v>978192</v>
      </c>
      <c r="L381" s="115">
        <v>1164183</v>
      </c>
      <c r="M381" s="115">
        <v>1333229</v>
      </c>
      <c r="N381" s="115">
        <v>1471645</v>
      </c>
      <c r="O381" s="115">
        <v>1365798</v>
      </c>
      <c r="P381" s="115">
        <v>1145551</v>
      </c>
      <c r="Q381" s="115">
        <v>1151148</v>
      </c>
      <c r="R381" s="115">
        <v>1261122</v>
      </c>
      <c r="S381" s="115">
        <v>1417931</v>
      </c>
      <c r="T381" s="193">
        <v>1580922</v>
      </c>
      <c r="U381" s="194">
        <v>1860052</v>
      </c>
      <c r="V381" s="195">
        <v>1891523</v>
      </c>
      <c r="W381" s="195">
        <v>1398039</v>
      </c>
      <c r="X381" s="195">
        <v>1545429</v>
      </c>
      <c r="Y381" s="195"/>
      <c r="Z381" s="195"/>
      <c r="AA381" s="207">
        <v>1849880</v>
      </c>
      <c r="AB381" s="207">
        <v>2093842</v>
      </c>
      <c r="AC381" s="197" t="str">
        <f t="shared" si="79"/>
        <v>NA</v>
      </c>
      <c r="AD381" s="197" t="str">
        <f t="shared" si="79"/>
        <v>NA</v>
      </c>
      <c r="AE381" s="197" t="str">
        <f t="shared" si="79"/>
        <v>NA</v>
      </c>
      <c r="AF381" s="197" t="str">
        <f t="shared" si="79"/>
        <v>NA</v>
      </c>
      <c r="AG381" s="197">
        <f t="shared" si="79"/>
        <v>30</v>
      </c>
      <c r="AH381" s="197">
        <f t="shared" si="79"/>
        <v>30</v>
      </c>
      <c r="AI381" s="197">
        <f t="shared" si="79"/>
        <v>28</v>
      </c>
      <c r="AJ381" s="197">
        <f t="shared" si="79"/>
        <v>28</v>
      </c>
      <c r="AK381" s="197">
        <f t="shared" si="79"/>
        <v>27</v>
      </c>
      <c r="AL381" s="197">
        <f t="shared" si="79"/>
        <v>27</v>
      </c>
      <c r="AM381" s="197">
        <f t="shared" si="79"/>
        <v>28</v>
      </c>
      <c r="AN381" s="197">
        <f t="shared" si="79"/>
        <v>29</v>
      </c>
      <c r="AO381" s="197">
        <f t="shared" si="79"/>
        <v>32</v>
      </c>
      <c r="AP381" s="197">
        <f t="shared" si="79"/>
        <v>33</v>
      </c>
      <c r="AQ381" s="197">
        <f t="shared" si="79"/>
        <v>38</v>
      </c>
      <c r="AR381" s="197">
        <f t="shared" si="78"/>
        <v>34</v>
      </c>
      <c r="AS381" s="197">
        <f t="shared" si="77"/>
        <v>36</v>
      </c>
      <c r="AT381" s="197">
        <f t="shared" si="77"/>
        <v>36</v>
      </c>
      <c r="AU381" s="197">
        <f t="shared" si="77"/>
        <v>34</v>
      </c>
      <c r="AV381" s="197">
        <f t="shared" si="77"/>
        <v>38</v>
      </c>
      <c r="AW381" s="197">
        <f t="shared" si="77"/>
        <v>36</v>
      </c>
      <c r="AX381" s="197" t="str">
        <f t="shared" si="77"/>
        <v>NA</v>
      </c>
      <c r="AY381" s="197" t="str">
        <f t="shared" si="77"/>
        <v>NA</v>
      </c>
      <c r="AZ381" s="197">
        <f t="shared" si="76"/>
        <v>38</v>
      </c>
      <c r="BA381" s="197">
        <f t="shared" si="76"/>
        <v>42</v>
      </c>
    </row>
    <row r="382" spans="1:53" s="212" customFormat="1" ht="15" customHeight="1" x14ac:dyDescent="0.25">
      <c r="A382" s="54" t="s">
        <v>617</v>
      </c>
      <c r="B382" s="82" t="s">
        <v>909</v>
      </c>
      <c r="C382" s="81" t="s">
        <v>1128</v>
      </c>
      <c r="D382" s="115"/>
      <c r="E382" s="115"/>
      <c r="F382" s="115"/>
      <c r="G382" s="115"/>
      <c r="H382" s="115">
        <v>146850</v>
      </c>
      <c r="I382" s="115">
        <v>172997</v>
      </c>
      <c r="J382" s="115">
        <v>210313</v>
      </c>
      <c r="K382" s="115">
        <v>284020</v>
      </c>
      <c r="L382" s="115">
        <v>346661</v>
      </c>
      <c r="M382" s="115">
        <v>402537</v>
      </c>
      <c r="N382" s="115">
        <v>472246</v>
      </c>
      <c r="O382" s="115">
        <v>471438</v>
      </c>
      <c r="P382" s="115">
        <v>453796</v>
      </c>
      <c r="Q382" s="115">
        <v>499139</v>
      </c>
      <c r="R382" s="115">
        <v>586839</v>
      </c>
      <c r="S382" s="115">
        <v>668338</v>
      </c>
      <c r="T382" s="193">
        <v>804869</v>
      </c>
      <c r="U382" s="194">
        <v>975295</v>
      </c>
      <c r="V382" s="195">
        <v>1054119</v>
      </c>
      <c r="W382" s="195">
        <v>877667</v>
      </c>
      <c r="X382" s="195">
        <v>995754</v>
      </c>
      <c r="Y382" s="195"/>
      <c r="Z382" s="195"/>
      <c r="AA382" s="207">
        <v>1526901</v>
      </c>
      <c r="AB382" s="207">
        <v>1732784</v>
      </c>
      <c r="AC382" s="197" t="str">
        <f t="shared" ref="AC382:AR398" si="80">IF(D382&gt;0,RANK(D382,D$22:D$1170),"NA")</f>
        <v>NA</v>
      </c>
      <c r="AD382" s="197" t="str">
        <f t="shared" si="80"/>
        <v>NA</v>
      </c>
      <c r="AE382" s="197" t="str">
        <f t="shared" si="80"/>
        <v>NA</v>
      </c>
      <c r="AF382" s="197" t="str">
        <f t="shared" si="80"/>
        <v>NA</v>
      </c>
      <c r="AG382" s="197">
        <f t="shared" si="80"/>
        <v>117</v>
      </c>
      <c r="AH382" s="197">
        <f t="shared" si="80"/>
        <v>117</v>
      </c>
      <c r="AI382" s="197">
        <f t="shared" si="80"/>
        <v>120</v>
      </c>
      <c r="AJ382" s="197">
        <f t="shared" si="80"/>
        <v>108</v>
      </c>
      <c r="AK382" s="197">
        <f t="shared" si="80"/>
        <v>101</v>
      </c>
      <c r="AL382" s="197">
        <f t="shared" si="80"/>
        <v>98</v>
      </c>
      <c r="AM382" s="197">
        <f t="shared" si="80"/>
        <v>92</v>
      </c>
      <c r="AN382" s="197">
        <f t="shared" si="80"/>
        <v>90</v>
      </c>
      <c r="AO382" s="197">
        <f t="shared" si="80"/>
        <v>91</v>
      </c>
      <c r="AP382" s="197">
        <f t="shared" si="80"/>
        <v>88</v>
      </c>
      <c r="AQ382" s="197">
        <f t="shared" si="80"/>
        <v>86</v>
      </c>
      <c r="AR382" s="197">
        <f t="shared" si="78"/>
        <v>85</v>
      </c>
      <c r="AS382" s="197">
        <f t="shared" si="77"/>
        <v>82</v>
      </c>
      <c r="AT382" s="197">
        <f t="shared" si="77"/>
        <v>79</v>
      </c>
      <c r="AU382" s="197">
        <f t="shared" si="77"/>
        <v>70</v>
      </c>
      <c r="AV382" s="197">
        <f t="shared" si="77"/>
        <v>68</v>
      </c>
      <c r="AW382" s="197">
        <f t="shared" si="77"/>
        <v>62</v>
      </c>
      <c r="AX382" s="197" t="str">
        <f t="shared" si="77"/>
        <v>NA</v>
      </c>
      <c r="AY382" s="197" t="str">
        <f t="shared" si="77"/>
        <v>NA</v>
      </c>
      <c r="AZ382" s="197">
        <f t="shared" si="76"/>
        <v>53</v>
      </c>
      <c r="BA382" s="197">
        <f t="shared" si="76"/>
        <v>53</v>
      </c>
    </row>
    <row r="383" spans="1:53" s="212" customFormat="1" ht="15" customHeight="1" x14ac:dyDescent="0.25">
      <c r="A383" s="54" t="s">
        <v>600</v>
      </c>
      <c r="B383" s="82" t="s">
        <v>909</v>
      </c>
      <c r="C383" s="81" t="s">
        <v>1128</v>
      </c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93">
        <v>694763</v>
      </c>
      <c r="U383" s="194">
        <v>837011</v>
      </c>
      <c r="V383" s="195">
        <v>907351</v>
      </c>
      <c r="W383" s="195">
        <v>735932</v>
      </c>
      <c r="X383" s="195">
        <v>854569</v>
      </c>
      <c r="Y383" s="195"/>
      <c r="Z383" s="195"/>
      <c r="AA383" s="207">
        <v>1243182</v>
      </c>
      <c r="AB383" s="207">
        <v>1496437</v>
      </c>
      <c r="AC383" s="197" t="str">
        <f t="shared" si="80"/>
        <v>NA</v>
      </c>
      <c r="AD383" s="197" t="str">
        <f t="shared" si="80"/>
        <v>NA</v>
      </c>
      <c r="AE383" s="197" t="str">
        <f t="shared" si="80"/>
        <v>NA</v>
      </c>
      <c r="AF383" s="197" t="str">
        <f t="shared" si="80"/>
        <v>NA</v>
      </c>
      <c r="AG383" s="197" t="str">
        <f t="shared" si="80"/>
        <v>NA</v>
      </c>
      <c r="AH383" s="197" t="str">
        <f t="shared" si="80"/>
        <v>NA</v>
      </c>
      <c r="AI383" s="197" t="str">
        <f t="shared" si="80"/>
        <v>NA</v>
      </c>
      <c r="AJ383" s="197" t="str">
        <f t="shared" si="80"/>
        <v>NA</v>
      </c>
      <c r="AK383" s="197" t="str">
        <f t="shared" si="80"/>
        <v>NA</v>
      </c>
      <c r="AL383" s="197" t="str">
        <f t="shared" si="80"/>
        <v>NA</v>
      </c>
      <c r="AM383" s="197" t="str">
        <f t="shared" si="80"/>
        <v>NA</v>
      </c>
      <c r="AN383" s="197" t="str">
        <f t="shared" si="80"/>
        <v>NA</v>
      </c>
      <c r="AO383" s="197" t="str">
        <f t="shared" si="80"/>
        <v>NA</v>
      </c>
      <c r="AP383" s="197" t="str">
        <f t="shared" si="80"/>
        <v>NA</v>
      </c>
      <c r="AQ383" s="197" t="str">
        <f t="shared" si="80"/>
        <v>NA</v>
      </c>
      <c r="AR383" s="197" t="str">
        <f t="shared" si="78"/>
        <v>NA</v>
      </c>
      <c r="AS383" s="197">
        <f t="shared" si="77"/>
        <v>88</v>
      </c>
      <c r="AT383" s="197">
        <f t="shared" si="77"/>
        <v>87</v>
      </c>
      <c r="AU383" s="197">
        <f t="shared" si="77"/>
        <v>81</v>
      </c>
      <c r="AV383" s="197">
        <f t="shared" si="77"/>
        <v>77</v>
      </c>
      <c r="AW383" s="197">
        <f t="shared" si="77"/>
        <v>73</v>
      </c>
      <c r="AX383" s="197" t="str">
        <f t="shared" si="77"/>
        <v>NA</v>
      </c>
      <c r="AY383" s="197" t="str">
        <f t="shared" si="77"/>
        <v>NA</v>
      </c>
      <c r="AZ383" s="197">
        <f t="shared" si="76"/>
        <v>68</v>
      </c>
      <c r="BA383" s="197">
        <f t="shared" si="76"/>
        <v>61</v>
      </c>
    </row>
    <row r="384" spans="1:53" s="212" customFormat="1" ht="15" customHeight="1" x14ac:dyDescent="0.25">
      <c r="A384" s="54" t="s">
        <v>621</v>
      </c>
      <c r="B384" s="82" t="s">
        <v>943</v>
      </c>
      <c r="C384" s="81" t="s">
        <v>1128</v>
      </c>
      <c r="D384" s="115"/>
      <c r="E384" s="115"/>
      <c r="F384" s="115"/>
      <c r="G384" s="115"/>
      <c r="H384" s="115">
        <v>124673</v>
      </c>
      <c r="I384" s="115">
        <v>149273</v>
      </c>
      <c r="J384" s="115">
        <v>182708</v>
      </c>
      <c r="K384" s="115">
        <v>227763</v>
      </c>
      <c r="L384" s="115">
        <v>273137</v>
      </c>
      <c r="M384" s="115">
        <v>325975</v>
      </c>
      <c r="N384" s="115">
        <v>398267</v>
      </c>
      <c r="O384" s="115">
        <v>393458</v>
      </c>
      <c r="P384" s="115">
        <v>378561</v>
      </c>
      <c r="Q384" s="115">
        <v>386935</v>
      </c>
      <c r="R384" s="115">
        <v>468744</v>
      </c>
      <c r="S384" s="115">
        <v>512371</v>
      </c>
      <c r="T384" s="193">
        <v>590306</v>
      </c>
      <c r="U384" s="193">
        <v>774147</v>
      </c>
      <c r="V384" s="198">
        <v>720711</v>
      </c>
      <c r="W384" s="198">
        <v>593304</v>
      </c>
      <c r="X384" s="198">
        <v>665442</v>
      </c>
      <c r="Y384" s="198"/>
      <c r="Z384" s="198"/>
      <c r="AA384" s="211">
        <v>885536</v>
      </c>
      <c r="AB384" s="211">
        <v>1063089</v>
      </c>
      <c r="AC384" s="200" t="str">
        <f t="shared" si="80"/>
        <v>NA</v>
      </c>
      <c r="AD384" s="200" t="str">
        <f t="shared" si="80"/>
        <v>NA</v>
      </c>
      <c r="AE384" s="200" t="str">
        <f t="shared" si="80"/>
        <v>NA</v>
      </c>
      <c r="AF384" s="200" t="str">
        <f t="shared" si="80"/>
        <v>NA</v>
      </c>
      <c r="AG384" s="200">
        <f t="shared" si="80"/>
        <v>141</v>
      </c>
      <c r="AH384" s="200">
        <f t="shared" si="80"/>
        <v>135</v>
      </c>
      <c r="AI384" s="200">
        <f t="shared" si="80"/>
        <v>127</v>
      </c>
      <c r="AJ384" s="200">
        <f t="shared" si="80"/>
        <v>127</v>
      </c>
      <c r="AK384" s="200">
        <f t="shared" si="80"/>
        <v>125</v>
      </c>
      <c r="AL384" s="200">
        <f t="shared" si="80"/>
        <v>122</v>
      </c>
      <c r="AM384" s="200">
        <f t="shared" si="80"/>
        <v>115</v>
      </c>
      <c r="AN384" s="200">
        <f t="shared" si="80"/>
        <v>112</v>
      </c>
      <c r="AO384" s="200">
        <f t="shared" si="80"/>
        <v>112</v>
      </c>
      <c r="AP384" s="200">
        <f t="shared" si="80"/>
        <v>112</v>
      </c>
      <c r="AQ384" s="200">
        <f t="shared" si="80"/>
        <v>106</v>
      </c>
      <c r="AR384" s="200">
        <f t="shared" si="78"/>
        <v>105</v>
      </c>
      <c r="AS384" s="200">
        <f t="shared" si="77"/>
        <v>99</v>
      </c>
      <c r="AT384" s="200">
        <f t="shared" si="77"/>
        <v>94</v>
      </c>
      <c r="AU384" s="200">
        <f t="shared" si="77"/>
        <v>97</v>
      </c>
      <c r="AV384" s="200">
        <f t="shared" si="77"/>
        <v>95</v>
      </c>
      <c r="AW384" s="200">
        <f t="shared" si="77"/>
        <v>94</v>
      </c>
      <c r="AX384" s="200" t="str">
        <f t="shared" si="77"/>
        <v>NA</v>
      </c>
      <c r="AY384" s="200" t="str">
        <f t="shared" si="77"/>
        <v>NA</v>
      </c>
      <c r="AZ384" s="197">
        <f t="shared" si="76"/>
        <v>90</v>
      </c>
      <c r="BA384" s="197">
        <f t="shared" si="76"/>
        <v>89</v>
      </c>
    </row>
    <row r="385" spans="1:53" s="212" customFormat="1" ht="15" customHeight="1" x14ac:dyDescent="0.25">
      <c r="A385" s="54" t="s">
        <v>619</v>
      </c>
      <c r="B385" s="82" t="s">
        <v>909</v>
      </c>
      <c r="C385" s="81" t="s">
        <v>1128</v>
      </c>
      <c r="D385" s="115"/>
      <c r="E385" s="115"/>
      <c r="F385" s="115"/>
      <c r="G385" s="115"/>
      <c r="H385" s="115"/>
      <c r="I385" s="115">
        <v>57058</v>
      </c>
      <c r="J385" s="98">
        <f>((L385-I385)/3)+I385</f>
        <v>82383.666666666672</v>
      </c>
      <c r="K385" s="98">
        <f>((L385-I385)/3)+J385</f>
        <v>107709.33333333334</v>
      </c>
      <c r="L385" s="115">
        <v>133035</v>
      </c>
      <c r="M385" s="115">
        <v>165770</v>
      </c>
      <c r="N385" s="115">
        <v>223035</v>
      </c>
      <c r="O385" s="115">
        <v>239910</v>
      </c>
      <c r="P385" s="115">
        <v>231809</v>
      </c>
      <c r="Q385" s="115">
        <v>259465</v>
      </c>
      <c r="R385" s="115">
        <v>310519</v>
      </c>
      <c r="S385" s="115">
        <v>343646</v>
      </c>
      <c r="T385" s="193">
        <v>384656</v>
      </c>
      <c r="U385" s="194">
        <v>470568</v>
      </c>
      <c r="V385" s="195">
        <v>468463</v>
      </c>
      <c r="W385" s="195">
        <v>438514</v>
      </c>
      <c r="X385" s="195">
        <v>509281</v>
      </c>
      <c r="Y385" s="195"/>
      <c r="Z385" s="195"/>
      <c r="AA385" s="207">
        <v>767718</v>
      </c>
      <c r="AB385" s="207">
        <v>943804</v>
      </c>
      <c r="AC385" s="197" t="str">
        <f t="shared" si="80"/>
        <v>NA</v>
      </c>
      <c r="AD385" s="197" t="str">
        <f t="shared" si="80"/>
        <v>NA</v>
      </c>
      <c r="AE385" s="197" t="str">
        <f t="shared" si="80"/>
        <v>NA</v>
      </c>
      <c r="AF385" s="197" t="str">
        <f t="shared" si="80"/>
        <v>NA</v>
      </c>
      <c r="AG385" s="197" t="str">
        <f t="shared" si="80"/>
        <v>NA</v>
      </c>
      <c r="AH385" s="197">
        <f t="shared" si="80"/>
        <v>274</v>
      </c>
      <c r="AI385" s="197">
        <f t="shared" si="80"/>
        <v>234</v>
      </c>
      <c r="AJ385" s="197">
        <f t="shared" si="80"/>
        <v>226</v>
      </c>
      <c r="AK385" s="197">
        <f t="shared" si="80"/>
        <v>211</v>
      </c>
      <c r="AL385" s="197">
        <f t="shared" si="80"/>
        <v>197</v>
      </c>
      <c r="AM385" s="197">
        <f t="shared" si="80"/>
        <v>177</v>
      </c>
      <c r="AN385" s="197">
        <f t="shared" si="80"/>
        <v>162</v>
      </c>
      <c r="AO385" s="197">
        <f t="shared" si="80"/>
        <v>158</v>
      </c>
      <c r="AP385" s="197">
        <f t="shared" si="80"/>
        <v>148</v>
      </c>
      <c r="AQ385" s="197">
        <f t="shared" si="80"/>
        <v>145</v>
      </c>
      <c r="AR385" s="197">
        <f t="shared" si="78"/>
        <v>144</v>
      </c>
      <c r="AS385" s="197">
        <f t="shared" si="77"/>
        <v>147</v>
      </c>
      <c r="AT385" s="197">
        <f t="shared" si="77"/>
        <v>143</v>
      </c>
      <c r="AU385" s="197">
        <f t="shared" si="77"/>
        <v>146</v>
      </c>
      <c r="AV385" s="197">
        <f t="shared" si="77"/>
        <v>128</v>
      </c>
      <c r="AW385" s="197">
        <f t="shared" si="77"/>
        <v>119</v>
      </c>
      <c r="AX385" s="197" t="str">
        <f t="shared" si="77"/>
        <v>NA</v>
      </c>
      <c r="AY385" s="197" t="str">
        <f t="shared" si="77"/>
        <v>NA</v>
      </c>
      <c r="AZ385" s="197">
        <f t="shared" si="76"/>
        <v>105</v>
      </c>
      <c r="BA385" s="197">
        <f t="shared" si="76"/>
        <v>97</v>
      </c>
    </row>
    <row r="386" spans="1:53" s="212" customFormat="1" ht="15" customHeight="1" x14ac:dyDescent="0.25">
      <c r="A386" s="54" t="s">
        <v>757</v>
      </c>
      <c r="B386" s="82" t="s">
        <v>909</v>
      </c>
      <c r="C386" s="81" t="s">
        <v>1128</v>
      </c>
      <c r="D386" s="115"/>
      <c r="E386" s="115"/>
      <c r="F386" s="115"/>
      <c r="G386" s="115"/>
      <c r="H386" s="115">
        <v>154340</v>
      </c>
      <c r="I386" s="115">
        <v>180935</v>
      </c>
      <c r="J386" s="115">
        <v>225731</v>
      </c>
      <c r="K386" s="115">
        <v>287981</v>
      </c>
      <c r="L386" s="115">
        <v>321797</v>
      </c>
      <c r="M386" s="115">
        <v>373580</v>
      </c>
      <c r="N386" s="115">
        <v>420078</v>
      </c>
      <c r="O386" s="115">
        <v>434071</v>
      </c>
      <c r="P386" s="115">
        <v>400577</v>
      </c>
      <c r="Q386" s="115">
        <v>401411</v>
      </c>
      <c r="R386" s="115">
        <v>449543</v>
      </c>
      <c r="S386" s="115">
        <v>509149</v>
      </c>
      <c r="T386" s="193">
        <v>598657</v>
      </c>
      <c r="U386" s="194">
        <v>697881</v>
      </c>
      <c r="V386" s="195">
        <v>676072</v>
      </c>
      <c r="W386" s="195">
        <v>528892</v>
      </c>
      <c r="X386" s="195">
        <v>603618</v>
      </c>
      <c r="Y386" s="195"/>
      <c r="Z386" s="195"/>
      <c r="AA386" s="207">
        <v>766391</v>
      </c>
      <c r="AB386" s="207">
        <v>875090</v>
      </c>
      <c r="AC386" s="197" t="str">
        <f t="shared" si="80"/>
        <v>NA</v>
      </c>
      <c r="AD386" s="197" t="str">
        <f t="shared" si="80"/>
        <v>NA</v>
      </c>
      <c r="AE386" s="197" t="str">
        <f t="shared" si="80"/>
        <v>NA</v>
      </c>
      <c r="AF386" s="197" t="str">
        <f t="shared" si="80"/>
        <v>NA</v>
      </c>
      <c r="AG386" s="197">
        <f t="shared" si="80"/>
        <v>111</v>
      </c>
      <c r="AH386" s="197">
        <f t="shared" si="80"/>
        <v>112</v>
      </c>
      <c r="AI386" s="197">
        <f t="shared" si="80"/>
        <v>115</v>
      </c>
      <c r="AJ386" s="197">
        <f t="shared" si="80"/>
        <v>103</v>
      </c>
      <c r="AK386" s="197">
        <f t="shared" si="80"/>
        <v>110</v>
      </c>
      <c r="AL386" s="197">
        <f t="shared" si="80"/>
        <v>107</v>
      </c>
      <c r="AM386" s="197">
        <f t="shared" si="80"/>
        <v>107</v>
      </c>
      <c r="AN386" s="197">
        <f t="shared" si="80"/>
        <v>100</v>
      </c>
      <c r="AO386" s="197">
        <f t="shared" si="80"/>
        <v>99</v>
      </c>
      <c r="AP386" s="197">
        <f t="shared" si="80"/>
        <v>107</v>
      </c>
      <c r="AQ386" s="197">
        <f t="shared" si="80"/>
        <v>111</v>
      </c>
      <c r="AR386" s="197">
        <f t="shared" si="78"/>
        <v>106</v>
      </c>
      <c r="AS386" s="197">
        <f t="shared" si="77"/>
        <v>96</v>
      </c>
      <c r="AT386" s="197">
        <f t="shared" si="77"/>
        <v>102</v>
      </c>
      <c r="AU386" s="197">
        <f t="shared" si="77"/>
        <v>106</v>
      </c>
      <c r="AV386" s="197">
        <f t="shared" si="77"/>
        <v>107</v>
      </c>
      <c r="AW386" s="197">
        <f t="shared" si="77"/>
        <v>102</v>
      </c>
      <c r="AX386" s="197" t="str">
        <f t="shared" si="77"/>
        <v>NA</v>
      </c>
      <c r="AY386" s="197" t="str">
        <f t="shared" si="77"/>
        <v>NA</v>
      </c>
      <c r="AZ386" s="197">
        <f t="shared" si="76"/>
        <v>106</v>
      </c>
      <c r="BA386" s="197">
        <f t="shared" si="76"/>
        <v>104</v>
      </c>
    </row>
    <row r="387" spans="1:53" s="212" customFormat="1" ht="15" customHeight="1" x14ac:dyDescent="0.25">
      <c r="A387" s="54" t="s">
        <v>706</v>
      </c>
      <c r="B387" s="82" t="s">
        <v>927</v>
      </c>
      <c r="C387" s="81" t="s">
        <v>1128</v>
      </c>
      <c r="D387" s="115"/>
      <c r="E387" s="115"/>
      <c r="F387" s="115"/>
      <c r="G387" s="115"/>
      <c r="H387" s="115">
        <v>225419</v>
      </c>
      <c r="I387" s="115">
        <v>262833</v>
      </c>
      <c r="J387" s="115">
        <v>292512</v>
      </c>
      <c r="K387" s="115">
        <v>330959</v>
      </c>
      <c r="L387" s="115">
        <v>382807</v>
      </c>
      <c r="M387" s="115">
        <v>421402</v>
      </c>
      <c r="N387" s="115">
        <v>437093</v>
      </c>
      <c r="O387" s="115">
        <v>468849</v>
      </c>
      <c r="P387" s="115">
        <v>473225</v>
      </c>
      <c r="Q387" s="115">
        <v>495623</v>
      </c>
      <c r="R387" s="115">
        <v>515571</v>
      </c>
      <c r="S387" s="115">
        <v>553287</v>
      </c>
      <c r="T387" s="193">
        <v>579861</v>
      </c>
      <c r="U387" s="194">
        <v>650903</v>
      </c>
      <c r="V387" s="195">
        <v>678553</v>
      </c>
      <c r="W387" s="195">
        <v>619766</v>
      </c>
      <c r="X387" s="195">
        <v>668865</v>
      </c>
      <c r="Y387" s="195"/>
      <c r="Z387" s="195"/>
      <c r="AA387" s="207">
        <v>777628</v>
      </c>
      <c r="AB387" s="207">
        <v>868091</v>
      </c>
      <c r="AC387" s="197" t="str">
        <f t="shared" si="80"/>
        <v>NA</v>
      </c>
      <c r="AD387" s="197" t="str">
        <f t="shared" si="80"/>
        <v>NA</v>
      </c>
      <c r="AE387" s="197" t="str">
        <f t="shared" si="80"/>
        <v>NA</v>
      </c>
      <c r="AF387" s="197" t="str">
        <f t="shared" si="80"/>
        <v>NA</v>
      </c>
      <c r="AG387" s="197">
        <f t="shared" si="80"/>
        <v>84</v>
      </c>
      <c r="AH387" s="197">
        <f t="shared" si="80"/>
        <v>84</v>
      </c>
      <c r="AI387" s="197">
        <f t="shared" si="80"/>
        <v>88</v>
      </c>
      <c r="AJ387" s="197">
        <f t="shared" si="80"/>
        <v>93</v>
      </c>
      <c r="AK387" s="197">
        <f t="shared" si="80"/>
        <v>92</v>
      </c>
      <c r="AL387" s="197">
        <f t="shared" si="80"/>
        <v>94</v>
      </c>
      <c r="AM387" s="197">
        <f t="shared" si="80"/>
        <v>103</v>
      </c>
      <c r="AN387" s="197">
        <f t="shared" si="80"/>
        <v>91</v>
      </c>
      <c r="AO387" s="197">
        <f t="shared" si="80"/>
        <v>89</v>
      </c>
      <c r="AP387" s="197">
        <f t="shared" si="80"/>
        <v>90</v>
      </c>
      <c r="AQ387" s="197">
        <f t="shared" si="80"/>
        <v>94</v>
      </c>
      <c r="AR387" s="197">
        <f t="shared" si="78"/>
        <v>94</v>
      </c>
      <c r="AS387" s="197">
        <f t="shared" si="77"/>
        <v>103</v>
      </c>
      <c r="AT387" s="197">
        <f t="shared" si="77"/>
        <v>115</v>
      </c>
      <c r="AU387" s="197">
        <f t="shared" si="77"/>
        <v>105</v>
      </c>
      <c r="AV387" s="197">
        <f t="shared" si="77"/>
        <v>91</v>
      </c>
      <c r="AW387" s="197">
        <f t="shared" si="77"/>
        <v>93</v>
      </c>
      <c r="AX387" s="197" t="str">
        <f t="shared" si="77"/>
        <v>NA</v>
      </c>
      <c r="AY387" s="197" t="str">
        <f t="shared" si="77"/>
        <v>NA</v>
      </c>
      <c r="AZ387" s="197">
        <f t="shared" si="76"/>
        <v>103</v>
      </c>
      <c r="BA387" s="197">
        <f t="shared" si="76"/>
        <v>105</v>
      </c>
    </row>
    <row r="388" spans="1:53" s="212" customFormat="1" ht="15" customHeight="1" x14ac:dyDescent="0.25">
      <c r="A388" s="54" t="s">
        <v>832</v>
      </c>
      <c r="B388" s="82" t="s">
        <v>944</v>
      </c>
      <c r="C388" s="81" t="s">
        <v>1128</v>
      </c>
      <c r="D388" s="115"/>
      <c r="E388" s="115"/>
      <c r="F388" s="115"/>
      <c r="G388" s="115"/>
      <c r="H388" s="115">
        <v>115124</v>
      </c>
      <c r="I388" s="115">
        <v>127721</v>
      </c>
      <c r="J388" s="115">
        <v>149692</v>
      </c>
      <c r="K388" s="115">
        <v>192201</v>
      </c>
      <c r="L388" s="98">
        <f>((N388-K388)/3)+K388</f>
        <v>233890</v>
      </c>
      <c r="M388" s="98">
        <f>((N388-K388)/3)+L388</f>
        <v>275579</v>
      </c>
      <c r="N388" s="115">
        <v>317268</v>
      </c>
      <c r="O388" s="115">
        <v>340947</v>
      </c>
      <c r="P388" s="115">
        <v>324624</v>
      </c>
      <c r="Q388" s="115">
        <v>333253</v>
      </c>
      <c r="R388" s="115">
        <v>394461</v>
      </c>
      <c r="S388" s="115">
        <v>458531</v>
      </c>
      <c r="T388" s="193">
        <v>509095</v>
      </c>
      <c r="U388" s="194">
        <v>610469</v>
      </c>
      <c r="V388" s="195">
        <v>594564</v>
      </c>
      <c r="W388" s="195">
        <v>513400</v>
      </c>
      <c r="X388" s="195">
        <v>567814</v>
      </c>
      <c r="Y388" s="195"/>
      <c r="Z388" s="195"/>
      <c r="AA388" s="207">
        <v>745553</v>
      </c>
      <c r="AB388" s="207">
        <v>844761</v>
      </c>
      <c r="AC388" s="197" t="str">
        <f t="shared" si="80"/>
        <v>NA</v>
      </c>
      <c r="AD388" s="197" t="str">
        <f t="shared" si="80"/>
        <v>NA</v>
      </c>
      <c r="AE388" s="197" t="str">
        <f t="shared" si="80"/>
        <v>NA</v>
      </c>
      <c r="AF388" s="197" t="str">
        <f t="shared" si="80"/>
        <v>NA</v>
      </c>
      <c r="AG388" s="197">
        <f t="shared" si="80"/>
        <v>150</v>
      </c>
      <c r="AH388" s="197">
        <f t="shared" si="80"/>
        <v>157</v>
      </c>
      <c r="AI388" s="197">
        <f t="shared" si="80"/>
        <v>154</v>
      </c>
      <c r="AJ388" s="197">
        <f t="shared" si="80"/>
        <v>144</v>
      </c>
      <c r="AK388" s="197">
        <f t="shared" si="80"/>
        <v>139</v>
      </c>
      <c r="AL388" s="197">
        <f t="shared" si="80"/>
        <v>131</v>
      </c>
      <c r="AM388" s="197">
        <f t="shared" si="80"/>
        <v>134</v>
      </c>
      <c r="AN388" s="197">
        <f t="shared" si="80"/>
        <v>123</v>
      </c>
      <c r="AO388" s="197">
        <f t="shared" si="80"/>
        <v>127</v>
      </c>
      <c r="AP388" s="197">
        <f t="shared" si="80"/>
        <v>128</v>
      </c>
      <c r="AQ388" s="197">
        <f t="shared" si="80"/>
        <v>125</v>
      </c>
      <c r="AR388" s="197">
        <f t="shared" si="78"/>
        <v>120</v>
      </c>
      <c r="AS388" s="197">
        <f t="shared" si="77"/>
        <v>121</v>
      </c>
      <c r="AT388" s="197">
        <f t="shared" si="77"/>
        <v>121</v>
      </c>
      <c r="AU388" s="197">
        <f t="shared" si="77"/>
        <v>122</v>
      </c>
      <c r="AV388" s="197">
        <f t="shared" si="77"/>
        <v>113</v>
      </c>
      <c r="AW388" s="197">
        <f t="shared" si="77"/>
        <v>109</v>
      </c>
      <c r="AX388" s="197" t="str">
        <f t="shared" si="77"/>
        <v>NA</v>
      </c>
      <c r="AY388" s="197" t="str">
        <f t="shared" si="77"/>
        <v>NA</v>
      </c>
      <c r="AZ388" s="197">
        <f t="shared" si="76"/>
        <v>109</v>
      </c>
      <c r="BA388" s="197">
        <f t="shared" si="76"/>
        <v>112</v>
      </c>
    </row>
    <row r="389" spans="1:53" s="212" customFormat="1" ht="15" customHeight="1" x14ac:dyDescent="0.25">
      <c r="A389" s="54" t="s">
        <v>762</v>
      </c>
      <c r="B389" s="82" t="s">
        <v>909</v>
      </c>
      <c r="C389" s="81" t="s">
        <v>1128</v>
      </c>
      <c r="D389" s="115"/>
      <c r="E389" s="115"/>
      <c r="F389" s="115"/>
      <c r="G389" s="115"/>
      <c r="H389" s="115">
        <v>125064</v>
      </c>
      <c r="I389" s="115">
        <v>161978</v>
      </c>
      <c r="J389" s="115">
        <v>187938</v>
      </c>
      <c r="K389" s="115">
        <v>281234</v>
      </c>
      <c r="L389" s="115">
        <v>313520</v>
      </c>
      <c r="M389" s="115">
        <v>337049</v>
      </c>
      <c r="N389" s="115">
        <v>402264</v>
      </c>
      <c r="O389" s="115">
        <v>437051</v>
      </c>
      <c r="P389" s="115">
        <v>399400</v>
      </c>
      <c r="Q389" s="115">
        <v>393838</v>
      </c>
      <c r="R389" s="115">
        <v>434457</v>
      </c>
      <c r="S389" s="115">
        <v>475841</v>
      </c>
      <c r="T389" s="193">
        <v>538233</v>
      </c>
      <c r="U389" s="194">
        <v>734924</v>
      </c>
      <c r="V389" s="195">
        <v>700005</v>
      </c>
      <c r="W389" s="195">
        <v>518159</v>
      </c>
      <c r="X389" s="195">
        <v>564591</v>
      </c>
      <c r="Y389" s="195"/>
      <c r="Z389" s="195"/>
      <c r="AA389" s="207">
        <v>712163</v>
      </c>
      <c r="AB389" s="207">
        <v>788574</v>
      </c>
      <c r="AC389" s="197" t="str">
        <f t="shared" si="80"/>
        <v>NA</v>
      </c>
      <c r="AD389" s="197" t="str">
        <f t="shared" si="80"/>
        <v>NA</v>
      </c>
      <c r="AE389" s="197" t="str">
        <f t="shared" si="80"/>
        <v>NA</v>
      </c>
      <c r="AF389" s="197" t="str">
        <f t="shared" si="80"/>
        <v>NA</v>
      </c>
      <c r="AG389" s="197">
        <f t="shared" si="80"/>
        <v>138</v>
      </c>
      <c r="AH389" s="197">
        <f t="shared" si="80"/>
        <v>124</v>
      </c>
      <c r="AI389" s="197">
        <f t="shared" si="80"/>
        <v>126</v>
      </c>
      <c r="AJ389" s="197">
        <f t="shared" si="80"/>
        <v>110</v>
      </c>
      <c r="AK389" s="197">
        <f t="shared" si="80"/>
        <v>117</v>
      </c>
      <c r="AL389" s="197">
        <f t="shared" si="80"/>
        <v>118</v>
      </c>
      <c r="AM389" s="197">
        <f t="shared" si="80"/>
        <v>112</v>
      </c>
      <c r="AN389" s="197">
        <f t="shared" si="80"/>
        <v>99</v>
      </c>
      <c r="AO389" s="197">
        <f t="shared" si="80"/>
        <v>102</v>
      </c>
      <c r="AP389" s="197">
        <f t="shared" si="80"/>
        <v>111</v>
      </c>
      <c r="AQ389" s="197">
        <f t="shared" si="80"/>
        <v>113</v>
      </c>
      <c r="AR389" s="197">
        <f t="shared" si="78"/>
        <v>113</v>
      </c>
      <c r="AS389" s="197">
        <f t="shared" si="77"/>
        <v>116</v>
      </c>
      <c r="AT389" s="197">
        <f t="shared" si="77"/>
        <v>96</v>
      </c>
      <c r="AU389" s="197">
        <f t="shared" si="77"/>
        <v>100</v>
      </c>
      <c r="AV389" s="197">
        <f t="shared" si="77"/>
        <v>111</v>
      </c>
      <c r="AW389" s="197">
        <f t="shared" si="77"/>
        <v>110</v>
      </c>
      <c r="AX389" s="197" t="str">
        <f t="shared" si="77"/>
        <v>NA</v>
      </c>
      <c r="AY389" s="197" t="str">
        <f t="shared" si="77"/>
        <v>NA</v>
      </c>
      <c r="AZ389" s="197">
        <f t="shared" si="76"/>
        <v>114</v>
      </c>
      <c r="BA389" s="197">
        <f t="shared" si="76"/>
        <v>118</v>
      </c>
    </row>
    <row r="390" spans="1:53" s="212" customFormat="1" ht="15" customHeight="1" x14ac:dyDescent="0.25">
      <c r="A390" s="54" t="s">
        <v>535</v>
      </c>
      <c r="B390" s="82" t="s">
        <v>948</v>
      </c>
      <c r="C390" s="81" t="s">
        <v>1128</v>
      </c>
      <c r="D390" s="115"/>
      <c r="E390" s="115"/>
      <c r="F390" s="115"/>
      <c r="G390" s="115"/>
      <c r="H390" s="115">
        <f>31704+71590</f>
        <v>103294</v>
      </c>
      <c r="I390" s="115">
        <f>38557+81405</f>
        <v>119962</v>
      </c>
      <c r="J390" s="115">
        <f>49007+92057</f>
        <v>141064</v>
      </c>
      <c r="K390" s="115">
        <v>173652</v>
      </c>
      <c r="L390" s="115">
        <v>221779</v>
      </c>
      <c r="M390" s="115">
        <v>272950</v>
      </c>
      <c r="N390" s="115">
        <v>285356</v>
      </c>
      <c r="O390" s="115">
        <v>310174</v>
      </c>
      <c r="P390" s="115">
        <v>292380</v>
      </c>
      <c r="Q390" s="115">
        <v>297745</v>
      </c>
      <c r="R390" s="115">
        <v>348343</v>
      </c>
      <c r="S390" s="115">
        <v>393400</v>
      </c>
      <c r="T390" s="193">
        <v>466652</v>
      </c>
      <c r="U390" s="194">
        <v>532351</v>
      </c>
      <c r="V390" s="195">
        <v>518709</v>
      </c>
      <c r="W390" s="195">
        <v>436603</v>
      </c>
      <c r="X390" s="195">
        <v>480239</v>
      </c>
      <c r="Y390" s="195"/>
      <c r="Z390" s="195"/>
      <c r="AA390" s="207">
        <v>611746</v>
      </c>
      <c r="AB390" s="207">
        <v>760679</v>
      </c>
      <c r="AC390" s="197" t="str">
        <f t="shared" si="80"/>
        <v>NA</v>
      </c>
      <c r="AD390" s="197" t="str">
        <f t="shared" si="80"/>
        <v>NA</v>
      </c>
      <c r="AE390" s="197" t="str">
        <f t="shared" si="80"/>
        <v>NA</v>
      </c>
      <c r="AF390" s="197" t="str">
        <f t="shared" si="80"/>
        <v>NA</v>
      </c>
      <c r="AG390" s="197">
        <f t="shared" si="80"/>
        <v>160</v>
      </c>
      <c r="AH390" s="197">
        <f t="shared" si="80"/>
        <v>164</v>
      </c>
      <c r="AI390" s="197">
        <f t="shared" si="80"/>
        <v>161</v>
      </c>
      <c r="AJ390" s="197">
        <f t="shared" si="80"/>
        <v>160</v>
      </c>
      <c r="AK390" s="197">
        <f t="shared" si="80"/>
        <v>145</v>
      </c>
      <c r="AL390" s="197">
        <f t="shared" si="80"/>
        <v>134</v>
      </c>
      <c r="AM390" s="197">
        <f t="shared" si="80"/>
        <v>147</v>
      </c>
      <c r="AN390" s="197">
        <f t="shared" si="80"/>
        <v>137</v>
      </c>
      <c r="AO390" s="197">
        <f t="shared" si="80"/>
        <v>134</v>
      </c>
      <c r="AP390" s="197">
        <f t="shared" si="80"/>
        <v>135</v>
      </c>
      <c r="AQ390" s="197">
        <f t="shared" si="80"/>
        <v>136</v>
      </c>
      <c r="AR390" s="197">
        <f t="shared" si="78"/>
        <v>135</v>
      </c>
      <c r="AS390" s="197">
        <f t="shared" si="77"/>
        <v>131</v>
      </c>
      <c r="AT390" s="197">
        <f t="shared" si="77"/>
        <v>133</v>
      </c>
      <c r="AU390" s="197">
        <f t="shared" si="77"/>
        <v>137</v>
      </c>
      <c r="AV390" s="197">
        <f t="shared" si="77"/>
        <v>130</v>
      </c>
      <c r="AW390" s="197">
        <f t="shared" si="77"/>
        <v>129</v>
      </c>
      <c r="AX390" s="197" t="str">
        <f t="shared" si="77"/>
        <v>NA</v>
      </c>
      <c r="AY390" s="197" t="str">
        <f t="shared" si="77"/>
        <v>NA</v>
      </c>
      <c r="AZ390" s="197">
        <f t="shared" si="76"/>
        <v>137</v>
      </c>
      <c r="BA390" s="197">
        <f t="shared" si="76"/>
        <v>123</v>
      </c>
    </row>
    <row r="391" spans="1:53" s="212" customFormat="1" ht="15" customHeight="1" x14ac:dyDescent="0.25">
      <c r="A391" s="54" t="s">
        <v>250</v>
      </c>
      <c r="B391" s="82" t="s">
        <v>909</v>
      </c>
      <c r="C391" s="81" t="s">
        <v>1128</v>
      </c>
      <c r="D391" s="115"/>
      <c r="E391" s="115"/>
      <c r="F391" s="115"/>
      <c r="G391" s="115"/>
      <c r="H391" s="115">
        <v>189749</v>
      </c>
      <c r="I391" s="115">
        <v>211849</v>
      </c>
      <c r="J391" s="115">
        <v>249217</v>
      </c>
      <c r="K391" s="115">
        <v>264144</v>
      </c>
      <c r="L391" s="115">
        <v>322835</v>
      </c>
      <c r="M391" s="115">
        <v>392833</v>
      </c>
      <c r="N391" s="115">
        <v>487120</v>
      </c>
      <c r="O391" s="115">
        <v>367185</v>
      </c>
      <c r="P391" s="115">
        <v>292155</v>
      </c>
      <c r="Q391" s="115">
        <v>285916</v>
      </c>
      <c r="R391" s="115">
        <v>315771</v>
      </c>
      <c r="S391" s="115">
        <v>336012</v>
      </c>
      <c r="T391" s="193">
        <v>373380</v>
      </c>
      <c r="U391" s="194">
        <v>474022</v>
      </c>
      <c r="V391" s="195">
        <v>527853</v>
      </c>
      <c r="W391" s="195">
        <v>399711</v>
      </c>
      <c r="X391" s="195">
        <v>466447</v>
      </c>
      <c r="Y391" s="195"/>
      <c r="Z391" s="195"/>
      <c r="AA391" s="207">
        <v>599147</v>
      </c>
      <c r="AB391" s="207">
        <v>699493</v>
      </c>
      <c r="AC391" s="197" t="str">
        <f t="shared" si="80"/>
        <v>NA</v>
      </c>
      <c r="AD391" s="197" t="str">
        <f t="shared" si="80"/>
        <v>NA</v>
      </c>
      <c r="AE391" s="197" t="str">
        <f t="shared" si="80"/>
        <v>NA</v>
      </c>
      <c r="AF391" s="197" t="str">
        <f t="shared" si="80"/>
        <v>NA</v>
      </c>
      <c r="AG391" s="197">
        <f t="shared" si="80"/>
        <v>100</v>
      </c>
      <c r="AH391" s="197">
        <f t="shared" si="80"/>
        <v>102</v>
      </c>
      <c r="AI391" s="197">
        <f t="shared" si="80"/>
        <v>99</v>
      </c>
      <c r="AJ391" s="197">
        <f t="shared" si="80"/>
        <v>117</v>
      </c>
      <c r="AK391" s="197">
        <f t="shared" si="80"/>
        <v>109</v>
      </c>
      <c r="AL391" s="197">
        <f t="shared" si="80"/>
        <v>100</v>
      </c>
      <c r="AM391" s="197">
        <f t="shared" si="80"/>
        <v>90</v>
      </c>
      <c r="AN391" s="197">
        <f t="shared" si="80"/>
        <v>116</v>
      </c>
      <c r="AO391" s="197">
        <f t="shared" si="80"/>
        <v>136</v>
      </c>
      <c r="AP391" s="197">
        <f t="shared" si="80"/>
        <v>139</v>
      </c>
      <c r="AQ391" s="197">
        <f t="shared" si="80"/>
        <v>143</v>
      </c>
      <c r="AR391" s="197">
        <f t="shared" si="78"/>
        <v>145</v>
      </c>
      <c r="AS391" s="197">
        <f t="shared" si="77"/>
        <v>151</v>
      </c>
      <c r="AT391" s="197">
        <f t="shared" si="77"/>
        <v>142</v>
      </c>
      <c r="AU391" s="197">
        <f t="shared" si="77"/>
        <v>134</v>
      </c>
      <c r="AV391" s="197">
        <f t="shared" si="77"/>
        <v>137</v>
      </c>
      <c r="AW391" s="197">
        <f t="shared" si="77"/>
        <v>130</v>
      </c>
      <c r="AX391" s="197" t="str">
        <f t="shared" si="77"/>
        <v>NA</v>
      </c>
      <c r="AY391" s="197" t="str">
        <f t="shared" si="77"/>
        <v>NA</v>
      </c>
      <c r="AZ391" s="197">
        <f t="shared" si="76"/>
        <v>138</v>
      </c>
      <c r="BA391" s="197">
        <f t="shared" si="76"/>
        <v>136</v>
      </c>
    </row>
    <row r="392" spans="1:53" s="212" customFormat="1" ht="15" customHeight="1" x14ac:dyDescent="0.25">
      <c r="A392" s="54" t="s">
        <v>644</v>
      </c>
      <c r="B392" s="82" t="s">
        <v>943</v>
      </c>
      <c r="C392" s="81" t="s">
        <v>1128</v>
      </c>
      <c r="D392" s="115"/>
      <c r="E392" s="115"/>
      <c r="F392" s="115"/>
      <c r="G392" s="115"/>
      <c r="H392" s="115">
        <v>176631</v>
      </c>
      <c r="I392" s="115">
        <v>205177</v>
      </c>
      <c r="J392" s="115">
        <v>233830</v>
      </c>
      <c r="K392" s="115">
        <v>279058</v>
      </c>
      <c r="L392" s="115">
        <v>317120</v>
      </c>
      <c r="M392" s="115">
        <v>367090</v>
      </c>
      <c r="N392" s="115">
        <v>405641</v>
      </c>
      <c r="O392" s="115">
        <v>390129</v>
      </c>
      <c r="P392" s="115">
        <v>351404</v>
      </c>
      <c r="Q392" s="115">
        <v>372073</v>
      </c>
      <c r="R392" s="115">
        <v>423569</v>
      </c>
      <c r="S392" s="115">
        <v>438711</v>
      </c>
      <c r="T392" s="193">
        <v>458853</v>
      </c>
      <c r="U392" s="194">
        <v>523228</v>
      </c>
      <c r="V392" s="195">
        <v>492411</v>
      </c>
      <c r="W392" s="195">
        <v>403821</v>
      </c>
      <c r="X392" s="195">
        <v>459570</v>
      </c>
      <c r="Y392" s="195"/>
      <c r="Z392" s="195"/>
      <c r="AA392" s="207">
        <v>599091</v>
      </c>
      <c r="AB392" s="207">
        <v>680377</v>
      </c>
      <c r="AC392" s="197" t="str">
        <f t="shared" si="80"/>
        <v>NA</v>
      </c>
      <c r="AD392" s="197" t="str">
        <f t="shared" si="80"/>
        <v>NA</v>
      </c>
      <c r="AE392" s="197" t="str">
        <f t="shared" si="80"/>
        <v>NA</v>
      </c>
      <c r="AF392" s="197" t="str">
        <f t="shared" si="80"/>
        <v>NA</v>
      </c>
      <c r="AG392" s="197">
        <f t="shared" si="80"/>
        <v>105</v>
      </c>
      <c r="AH392" s="197">
        <f t="shared" si="80"/>
        <v>105</v>
      </c>
      <c r="AI392" s="197">
        <f t="shared" si="80"/>
        <v>109</v>
      </c>
      <c r="AJ392" s="197">
        <f t="shared" si="80"/>
        <v>112</v>
      </c>
      <c r="AK392" s="197">
        <f t="shared" si="80"/>
        <v>113</v>
      </c>
      <c r="AL392" s="197">
        <f t="shared" si="80"/>
        <v>108</v>
      </c>
      <c r="AM392" s="197">
        <f t="shared" si="80"/>
        <v>111</v>
      </c>
      <c r="AN392" s="197">
        <f t="shared" si="80"/>
        <v>113</v>
      </c>
      <c r="AO392" s="197">
        <f t="shared" si="80"/>
        <v>117</v>
      </c>
      <c r="AP392" s="197">
        <f t="shared" si="80"/>
        <v>115</v>
      </c>
      <c r="AQ392" s="197">
        <f t="shared" si="80"/>
        <v>117</v>
      </c>
      <c r="AR392" s="197">
        <f t="shared" si="78"/>
        <v>124</v>
      </c>
      <c r="AS392" s="197">
        <f t="shared" si="77"/>
        <v>132</v>
      </c>
      <c r="AT392" s="197">
        <f t="shared" si="77"/>
        <v>136</v>
      </c>
      <c r="AU392" s="197">
        <f t="shared" si="77"/>
        <v>141</v>
      </c>
      <c r="AV392" s="197">
        <f t="shared" si="77"/>
        <v>136</v>
      </c>
      <c r="AW392" s="197">
        <f t="shared" si="77"/>
        <v>132</v>
      </c>
      <c r="AX392" s="197" t="str">
        <f t="shared" si="77"/>
        <v>NA</v>
      </c>
      <c r="AY392" s="197" t="str">
        <f t="shared" si="77"/>
        <v>NA</v>
      </c>
      <c r="AZ392" s="197">
        <f t="shared" si="76"/>
        <v>139</v>
      </c>
      <c r="BA392" s="197">
        <f t="shared" si="76"/>
        <v>138</v>
      </c>
    </row>
    <row r="393" spans="1:53" s="212" customFormat="1" ht="15" customHeight="1" x14ac:dyDescent="0.25">
      <c r="A393" s="54" t="s">
        <v>78</v>
      </c>
      <c r="B393" s="82" t="s">
        <v>950</v>
      </c>
      <c r="C393" s="81" t="s">
        <v>1128</v>
      </c>
      <c r="D393" s="115"/>
      <c r="E393" s="115"/>
      <c r="F393" s="115"/>
      <c r="G393" s="115"/>
      <c r="H393" s="115">
        <v>70653</v>
      </c>
      <c r="I393" s="115">
        <v>88630</v>
      </c>
      <c r="J393" s="115">
        <v>114653</v>
      </c>
      <c r="K393" s="115">
        <v>140181</v>
      </c>
      <c r="L393" s="115">
        <v>180825</v>
      </c>
      <c r="M393" s="115">
        <v>214503</v>
      </c>
      <c r="N393" s="115">
        <v>251359</v>
      </c>
      <c r="O393" s="115">
        <v>246528</v>
      </c>
      <c r="P393" s="115">
        <v>227990</v>
      </c>
      <c r="Q393" s="115">
        <v>234823</v>
      </c>
      <c r="R393" s="115">
        <v>267903</v>
      </c>
      <c r="S393" s="115">
        <v>304024</v>
      </c>
      <c r="T393" s="193">
        <v>365859</v>
      </c>
      <c r="U393" s="194">
        <v>455583</v>
      </c>
      <c r="V393" s="195">
        <v>470515</v>
      </c>
      <c r="W393" s="195">
        <v>365869</v>
      </c>
      <c r="X393" s="195">
        <v>409881</v>
      </c>
      <c r="Y393" s="195"/>
      <c r="Z393" s="195"/>
      <c r="AA393" s="207">
        <v>558437</v>
      </c>
      <c r="AB393" s="207">
        <v>627004</v>
      </c>
      <c r="AC393" s="197" t="str">
        <f t="shared" si="80"/>
        <v>NA</v>
      </c>
      <c r="AD393" s="197" t="str">
        <f t="shared" si="80"/>
        <v>NA</v>
      </c>
      <c r="AE393" s="197" t="str">
        <f t="shared" si="80"/>
        <v>NA</v>
      </c>
      <c r="AF393" s="197" t="str">
        <f t="shared" si="80"/>
        <v>NA</v>
      </c>
      <c r="AG393" s="197">
        <f t="shared" si="80"/>
        <v>209</v>
      </c>
      <c r="AH393" s="197">
        <f t="shared" si="80"/>
        <v>199</v>
      </c>
      <c r="AI393" s="197">
        <f t="shared" si="80"/>
        <v>187</v>
      </c>
      <c r="AJ393" s="197">
        <f t="shared" si="80"/>
        <v>185</v>
      </c>
      <c r="AK393" s="197">
        <f t="shared" si="80"/>
        <v>170</v>
      </c>
      <c r="AL393" s="197">
        <f t="shared" si="80"/>
        <v>168</v>
      </c>
      <c r="AM393" s="197">
        <f t="shared" si="80"/>
        <v>161</v>
      </c>
      <c r="AN393" s="197">
        <f t="shared" si="80"/>
        <v>159</v>
      </c>
      <c r="AO393" s="197">
        <f t="shared" si="80"/>
        <v>162</v>
      </c>
      <c r="AP393" s="197">
        <f t="shared" si="80"/>
        <v>159</v>
      </c>
      <c r="AQ393" s="197">
        <f t="shared" si="80"/>
        <v>166</v>
      </c>
      <c r="AR393" s="197">
        <f t="shared" si="78"/>
        <v>156</v>
      </c>
      <c r="AS393" s="197">
        <f t="shared" si="78"/>
        <v>153</v>
      </c>
      <c r="AT393" s="197">
        <f t="shared" si="78"/>
        <v>146</v>
      </c>
      <c r="AU393" s="197">
        <f t="shared" si="78"/>
        <v>144</v>
      </c>
      <c r="AV393" s="197">
        <f t="shared" si="78"/>
        <v>143</v>
      </c>
      <c r="AW393" s="197">
        <f t="shared" si="78"/>
        <v>143</v>
      </c>
      <c r="AX393" s="197" t="str">
        <f t="shared" si="78"/>
        <v>NA</v>
      </c>
      <c r="AY393" s="197" t="str">
        <f t="shared" si="78"/>
        <v>NA</v>
      </c>
      <c r="AZ393" s="197">
        <f t="shared" si="76"/>
        <v>145</v>
      </c>
      <c r="BA393" s="197">
        <f t="shared" si="76"/>
        <v>147</v>
      </c>
    </row>
    <row r="394" spans="1:53" s="212" customFormat="1" ht="15" customHeight="1" x14ac:dyDescent="0.25">
      <c r="A394" s="54" t="s">
        <v>502</v>
      </c>
      <c r="B394" s="82" t="s">
        <v>948</v>
      </c>
      <c r="C394" s="81" t="s">
        <v>1128</v>
      </c>
      <c r="D394" s="115"/>
      <c r="E394" s="115"/>
      <c r="F394" s="115"/>
      <c r="G394" s="115"/>
      <c r="H394" s="115">
        <v>54838</v>
      </c>
      <c r="I394" s="115">
        <v>66705</v>
      </c>
      <c r="J394" s="115">
        <v>90731</v>
      </c>
      <c r="K394" s="115">
        <v>118804</v>
      </c>
      <c r="L394" s="115">
        <v>153995</v>
      </c>
      <c r="M394" s="115">
        <v>183440</v>
      </c>
      <c r="N394" s="115">
        <v>216823</v>
      </c>
      <c r="O394" s="115">
        <v>207062</v>
      </c>
      <c r="P394" s="115">
        <v>205660</v>
      </c>
      <c r="Q394" s="115">
        <v>221179</v>
      </c>
      <c r="R394" s="115">
        <v>247892</v>
      </c>
      <c r="S394" s="115">
        <v>277335</v>
      </c>
      <c r="T394" s="193">
        <v>394796</v>
      </c>
      <c r="U394" s="194">
        <v>478385</v>
      </c>
      <c r="V394" s="195">
        <v>493015</v>
      </c>
      <c r="W394" s="195">
        <v>407889</v>
      </c>
      <c r="X394" s="195">
        <v>441258</v>
      </c>
      <c r="Y394" s="195"/>
      <c r="Z394" s="195"/>
      <c r="AA394" s="207">
        <v>552789</v>
      </c>
      <c r="AB394" s="207">
        <v>625833</v>
      </c>
      <c r="AC394" s="197" t="str">
        <f t="shared" si="80"/>
        <v>NA</v>
      </c>
      <c r="AD394" s="197" t="str">
        <f t="shared" si="80"/>
        <v>NA</v>
      </c>
      <c r="AE394" s="197" t="str">
        <f t="shared" si="80"/>
        <v>NA</v>
      </c>
      <c r="AF394" s="197" t="str">
        <f t="shared" si="80"/>
        <v>NA</v>
      </c>
      <c r="AG394" s="197">
        <f t="shared" si="80"/>
        <v>250</v>
      </c>
      <c r="AH394" s="197">
        <f t="shared" si="80"/>
        <v>244</v>
      </c>
      <c r="AI394" s="197">
        <f t="shared" si="80"/>
        <v>217</v>
      </c>
      <c r="AJ394" s="197">
        <f t="shared" si="80"/>
        <v>207</v>
      </c>
      <c r="AK394" s="197">
        <f t="shared" si="80"/>
        <v>190</v>
      </c>
      <c r="AL394" s="197">
        <f t="shared" si="80"/>
        <v>188</v>
      </c>
      <c r="AM394" s="197">
        <f t="shared" si="80"/>
        <v>180</v>
      </c>
      <c r="AN394" s="197">
        <f t="shared" si="80"/>
        <v>177</v>
      </c>
      <c r="AO394" s="197">
        <f t="shared" si="80"/>
        <v>174</v>
      </c>
      <c r="AP394" s="197">
        <f t="shared" si="80"/>
        <v>168</v>
      </c>
      <c r="AQ394" s="197">
        <f t="shared" si="80"/>
        <v>176</v>
      </c>
      <c r="AR394" s="197">
        <f t="shared" si="78"/>
        <v>171</v>
      </c>
      <c r="AS394" s="197">
        <f t="shared" si="78"/>
        <v>142</v>
      </c>
      <c r="AT394" s="197">
        <f t="shared" si="78"/>
        <v>141</v>
      </c>
      <c r="AU394" s="197">
        <f t="shared" si="78"/>
        <v>140</v>
      </c>
      <c r="AV394" s="197">
        <f t="shared" si="78"/>
        <v>134</v>
      </c>
      <c r="AW394" s="197">
        <f t="shared" si="78"/>
        <v>135</v>
      </c>
      <c r="AX394" s="197" t="str">
        <f t="shared" si="78"/>
        <v>NA</v>
      </c>
      <c r="AY394" s="197" t="str">
        <f t="shared" si="78"/>
        <v>NA</v>
      </c>
      <c r="AZ394" s="197">
        <f t="shared" si="76"/>
        <v>147</v>
      </c>
      <c r="BA394" s="197">
        <f t="shared" si="76"/>
        <v>148</v>
      </c>
    </row>
    <row r="395" spans="1:53" s="212" customFormat="1" ht="15" customHeight="1" x14ac:dyDescent="0.25">
      <c r="A395" s="54" t="s">
        <v>1016</v>
      </c>
      <c r="B395" s="82" t="s">
        <v>909</v>
      </c>
      <c r="C395" s="81" t="s">
        <v>1128</v>
      </c>
      <c r="D395" s="115"/>
      <c r="E395" s="115"/>
      <c r="F395" s="115"/>
      <c r="G395" s="115"/>
      <c r="H395" s="115">
        <v>10068</v>
      </c>
      <c r="I395" s="115">
        <v>21184</v>
      </c>
      <c r="J395" s="115">
        <v>35164</v>
      </c>
      <c r="K395" s="115">
        <v>50051</v>
      </c>
      <c r="L395" s="115">
        <v>92459</v>
      </c>
      <c r="M395" s="115">
        <v>120089</v>
      </c>
      <c r="N395" s="115">
        <v>150069</v>
      </c>
      <c r="O395" s="115">
        <v>160256</v>
      </c>
      <c r="P395" s="115">
        <v>162567</v>
      </c>
      <c r="Q395" s="115">
        <v>178278</v>
      </c>
      <c r="R395" s="115">
        <v>213137</v>
      </c>
      <c r="S395" s="115">
        <v>240677</v>
      </c>
      <c r="T395" s="193">
        <v>283277</v>
      </c>
      <c r="U395" s="194">
        <v>341231</v>
      </c>
      <c r="V395" s="195">
        <v>346161</v>
      </c>
      <c r="W395" s="195">
        <v>278342</v>
      </c>
      <c r="X395" s="195">
        <v>320776</v>
      </c>
      <c r="Y395" s="195"/>
      <c r="Z395" s="195"/>
      <c r="AA395" s="207">
        <v>460638</v>
      </c>
      <c r="AB395" s="207">
        <v>552329</v>
      </c>
      <c r="AC395" s="197" t="str">
        <f t="shared" si="80"/>
        <v>NA</v>
      </c>
      <c r="AD395" s="197" t="str">
        <f t="shared" si="80"/>
        <v>NA</v>
      </c>
      <c r="AE395" s="197" t="str">
        <f t="shared" si="80"/>
        <v>NA</v>
      </c>
      <c r="AF395" s="197" t="str">
        <f t="shared" si="80"/>
        <v>NA</v>
      </c>
      <c r="AG395" s="197">
        <f t="shared" si="80"/>
        <v>420</v>
      </c>
      <c r="AH395" s="197">
        <f t="shared" si="80"/>
        <v>406</v>
      </c>
      <c r="AI395" s="197">
        <f t="shared" si="80"/>
        <v>361</v>
      </c>
      <c r="AJ395" s="197">
        <f t="shared" si="80"/>
        <v>334</v>
      </c>
      <c r="AK395" s="197">
        <f t="shared" si="80"/>
        <v>281</v>
      </c>
      <c r="AL395" s="197">
        <f t="shared" si="80"/>
        <v>256</v>
      </c>
      <c r="AM395" s="197">
        <f t="shared" si="80"/>
        <v>240</v>
      </c>
      <c r="AN395" s="197">
        <f t="shared" si="80"/>
        <v>219</v>
      </c>
      <c r="AO395" s="197">
        <f t="shared" si="80"/>
        <v>198</v>
      </c>
      <c r="AP395" s="197">
        <f t="shared" si="80"/>
        <v>192</v>
      </c>
      <c r="AQ395" s="197">
        <f t="shared" si="80"/>
        <v>191</v>
      </c>
      <c r="AR395" s="197">
        <f t="shared" si="78"/>
        <v>191</v>
      </c>
      <c r="AS395" s="197">
        <f t="shared" si="78"/>
        <v>188</v>
      </c>
      <c r="AT395" s="197">
        <f t="shared" si="78"/>
        <v>184</v>
      </c>
      <c r="AU395" s="197">
        <f t="shared" si="78"/>
        <v>180</v>
      </c>
      <c r="AV395" s="197">
        <f t="shared" si="78"/>
        <v>172</v>
      </c>
      <c r="AW395" s="197">
        <f t="shared" si="78"/>
        <v>163</v>
      </c>
      <c r="AX395" s="197" t="str">
        <f t="shared" si="78"/>
        <v>NA</v>
      </c>
      <c r="AY395" s="197" t="str">
        <f t="shared" si="78"/>
        <v>NA</v>
      </c>
      <c r="AZ395" s="197">
        <f t="shared" si="76"/>
        <v>165</v>
      </c>
      <c r="BA395" s="197">
        <f t="shared" si="76"/>
        <v>158</v>
      </c>
    </row>
    <row r="396" spans="1:53" s="212" customFormat="1" ht="15" customHeight="1" x14ac:dyDescent="0.25">
      <c r="A396" s="54" t="s">
        <v>389</v>
      </c>
      <c r="B396" s="82" t="s">
        <v>950</v>
      </c>
      <c r="C396" s="81" t="s">
        <v>1128</v>
      </c>
      <c r="D396" s="115"/>
      <c r="E396" s="115"/>
      <c r="F396" s="115"/>
      <c r="G396" s="115"/>
      <c r="H396" s="115">
        <v>128671</v>
      </c>
      <c r="I396" s="115">
        <v>151717</v>
      </c>
      <c r="J396" s="115">
        <v>176474</v>
      </c>
      <c r="K396" s="115">
        <v>213553</v>
      </c>
      <c r="L396" s="115">
        <v>247560</v>
      </c>
      <c r="M396" s="115">
        <v>267827</v>
      </c>
      <c r="N396" s="115">
        <v>346392</v>
      </c>
      <c r="O396" s="115">
        <v>321382</v>
      </c>
      <c r="P396" s="115">
        <v>290959</v>
      </c>
      <c r="Q396" s="115">
        <v>296525</v>
      </c>
      <c r="R396" s="115">
        <v>335265</v>
      </c>
      <c r="S396" s="115">
        <v>350347</v>
      </c>
      <c r="T396" s="193">
        <v>385294</v>
      </c>
      <c r="U396" s="194">
        <v>455705</v>
      </c>
      <c r="V396" s="195">
        <v>427324</v>
      </c>
      <c r="W396" s="195">
        <v>311162</v>
      </c>
      <c r="X396" s="195">
        <v>358664</v>
      </c>
      <c r="Y396" s="195"/>
      <c r="Z396" s="195"/>
      <c r="AA396" s="207">
        <v>484741</v>
      </c>
      <c r="AB396" s="207">
        <v>543025</v>
      </c>
      <c r="AC396" s="197" t="str">
        <f t="shared" si="80"/>
        <v>NA</v>
      </c>
      <c r="AD396" s="197" t="str">
        <f t="shared" si="80"/>
        <v>NA</v>
      </c>
      <c r="AE396" s="197" t="str">
        <f t="shared" si="80"/>
        <v>NA</v>
      </c>
      <c r="AF396" s="197" t="str">
        <f t="shared" si="80"/>
        <v>NA</v>
      </c>
      <c r="AG396" s="197">
        <f t="shared" si="80"/>
        <v>131</v>
      </c>
      <c r="AH396" s="197">
        <f t="shared" si="80"/>
        <v>133</v>
      </c>
      <c r="AI396" s="197">
        <f t="shared" si="80"/>
        <v>128</v>
      </c>
      <c r="AJ396" s="197">
        <f t="shared" si="80"/>
        <v>130</v>
      </c>
      <c r="AK396" s="197">
        <f t="shared" si="80"/>
        <v>131</v>
      </c>
      <c r="AL396" s="197">
        <f t="shared" si="80"/>
        <v>138</v>
      </c>
      <c r="AM396" s="197">
        <f t="shared" si="80"/>
        <v>125</v>
      </c>
      <c r="AN396" s="197">
        <f t="shared" si="80"/>
        <v>129</v>
      </c>
      <c r="AO396" s="197">
        <f t="shared" si="80"/>
        <v>137</v>
      </c>
      <c r="AP396" s="197">
        <f t="shared" si="80"/>
        <v>136</v>
      </c>
      <c r="AQ396" s="197">
        <f t="shared" si="80"/>
        <v>139</v>
      </c>
      <c r="AR396" s="197">
        <f t="shared" si="80"/>
        <v>143</v>
      </c>
      <c r="AS396" s="197">
        <f t="shared" ref="AS396:AY427" si="81">IF(T396&gt;0,RANK(T396,T$22:T$1170),"NA")</f>
        <v>146</v>
      </c>
      <c r="AT396" s="197">
        <f t="shared" si="81"/>
        <v>145</v>
      </c>
      <c r="AU396" s="197">
        <f t="shared" si="81"/>
        <v>151</v>
      </c>
      <c r="AV396" s="197">
        <f t="shared" si="81"/>
        <v>158</v>
      </c>
      <c r="AW396" s="197">
        <f t="shared" si="81"/>
        <v>151</v>
      </c>
      <c r="AX396" s="197" t="str">
        <f t="shared" si="81"/>
        <v>NA</v>
      </c>
      <c r="AY396" s="197" t="str">
        <f t="shared" si="81"/>
        <v>NA</v>
      </c>
      <c r="AZ396" s="197">
        <f t="shared" si="76"/>
        <v>159</v>
      </c>
      <c r="BA396" s="197">
        <f t="shared" si="76"/>
        <v>161</v>
      </c>
    </row>
    <row r="397" spans="1:53" s="212" customFormat="1" ht="15" customHeight="1" x14ac:dyDescent="0.25">
      <c r="A397" s="54" t="s">
        <v>2086</v>
      </c>
      <c r="B397" s="82" t="s">
        <v>950</v>
      </c>
      <c r="C397" s="81" t="s">
        <v>1128</v>
      </c>
      <c r="D397" s="115"/>
      <c r="E397" s="115"/>
      <c r="F397" s="115"/>
      <c r="G397" s="115"/>
      <c r="H397" s="115">
        <v>96448</v>
      </c>
      <c r="I397" s="115">
        <v>109694</v>
      </c>
      <c r="J397" s="115">
        <v>163510</v>
      </c>
      <c r="K397" s="115">
        <v>194174</v>
      </c>
      <c r="L397" s="98">
        <f>((N397-K397)/3)+K397</f>
        <v>208598</v>
      </c>
      <c r="M397" s="98">
        <f>((N397-K397)/3)+L397</f>
        <v>223022</v>
      </c>
      <c r="N397" s="115">
        <v>237446</v>
      </c>
      <c r="O397" s="115">
        <v>230369</v>
      </c>
      <c r="P397" s="115">
        <v>248362</v>
      </c>
      <c r="Q397" s="115">
        <v>249603</v>
      </c>
      <c r="R397" s="115">
        <v>287014</v>
      </c>
      <c r="S397" s="115">
        <v>316457</v>
      </c>
      <c r="T397" s="193">
        <v>366575</v>
      </c>
      <c r="U397" s="194">
        <v>448489</v>
      </c>
      <c r="V397" s="195">
        <v>453541</v>
      </c>
      <c r="W397" s="195">
        <v>346549</v>
      </c>
      <c r="X397" s="195">
        <v>380008</v>
      </c>
      <c r="Y397" s="195"/>
      <c r="Z397" s="195"/>
      <c r="AA397" s="207">
        <v>463968</v>
      </c>
      <c r="AB397" s="207">
        <v>522384</v>
      </c>
      <c r="AC397" s="197" t="str">
        <f t="shared" si="80"/>
        <v>NA</v>
      </c>
      <c r="AD397" s="197" t="str">
        <f t="shared" si="80"/>
        <v>NA</v>
      </c>
      <c r="AE397" s="197" t="str">
        <f t="shared" si="80"/>
        <v>NA</v>
      </c>
      <c r="AF397" s="197" t="str">
        <f t="shared" si="80"/>
        <v>NA</v>
      </c>
      <c r="AG397" s="197">
        <f t="shared" si="80"/>
        <v>169</v>
      </c>
      <c r="AH397" s="197">
        <f t="shared" si="80"/>
        <v>172</v>
      </c>
      <c r="AI397" s="197">
        <f t="shared" si="80"/>
        <v>140</v>
      </c>
      <c r="AJ397" s="197">
        <f t="shared" si="80"/>
        <v>141</v>
      </c>
      <c r="AK397" s="197">
        <f t="shared" si="80"/>
        <v>156</v>
      </c>
      <c r="AL397" s="197">
        <f t="shared" si="80"/>
        <v>162</v>
      </c>
      <c r="AM397" s="197">
        <f t="shared" si="80"/>
        <v>169</v>
      </c>
      <c r="AN397" s="197">
        <f t="shared" si="80"/>
        <v>166</v>
      </c>
      <c r="AO397" s="197">
        <f t="shared" si="80"/>
        <v>151</v>
      </c>
      <c r="AP397" s="197">
        <f t="shared" si="80"/>
        <v>153</v>
      </c>
      <c r="AQ397" s="197">
        <f t="shared" si="80"/>
        <v>153</v>
      </c>
      <c r="AR397" s="197">
        <f t="shared" si="80"/>
        <v>150</v>
      </c>
      <c r="AS397" s="197">
        <f t="shared" si="81"/>
        <v>152</v>
      </c>
      <c r="AT397" s="197">
        <f t="shared" si="81"/>
        <v>148</v>
      </c>
      <c r="AU397" s="197">
        <f t="shared" si="81"/>
        <v>147</v>
      </c>
      <c r="AV397" s="197">
        <f t="shared" si="81"/>
        <v>145</v>
      </c>
      <c r="AW397" s="197">
        <f t="shared" si="81"/>
        <v>148</v>
      </c>
      <c r="AX397" s="197" t="str">
        <f t="shared" si="81"/>
        <v>NA</v>
      </c>
      <c r="AY397" s="197" t="str">
        <f t="shared" si="81"/>
        <v>NA</v>
      </c>
      <c r="AZ397" s="197">
        <f t="shared" si="76"/>
        <v>162</v>
      </c>
      <c r="BA397" s="197">
        <f t="shared" si="76"/>
        <v>166</v>
      </c>
    </row>
    <row r="398" spans="1:53" s="212" customFormat="1" ht="15" customHeight="1" x14ac:dyDescent="0.25">
      <c r="A398" s="54" t="s">
        <v>618</v>
      </c>
      <c r="B398" s="82" t="s">
        <v>909</v>
      </c>
      <c r="C398" s="81" t="s">
        <v>1128</v>
      </c>
      <c r="D398" s="115"/>
      <c r="E398" s="115"/>
      <c r="F398" s="115"/>
      <c r="G398" s="115"/>
      <c r="H398" s="115">
        <v>38739</v>
      </c>
      <c r="I398" s="115">
        <v>46980</v>
      </c>
      <c r="J398" s="115">
        <v>63055</v>
      </c>
      <c r="K398" s="115">
        <v>83402</v>
      </c>
      <c r="L398" s="115">
        <v>105727</v>
      </c>
      <c r="M398" s="115">
        <v>130384</v>
      </c>
      <c r="N398" s="115">
        <v>158751</v>
      </c>
      <c r="O398" s="115">
        <v>154546</v>
      </c>
      <c r="P398" s="115">
        <v>144650</v>
      </c>
      <c r="Q398" s="115">
        <v>158989</v>
      </c>
      <c r="R398" s="115">
        <v>184187</v>
      </c>
      <c r="S398" s="115">
        <v>211178</v>
      </c>
      <c r="T398" s="193">
        <v>275729</v>
      </c>
      <c r="U398" s="194">
        <v>356509</v>
      </c>
      <c r="V398" s="195">
        <v>354605</v>
      </c>
      <c r="W398" s="195">
        <v>281251</v>
      </c>
      <c r="X398" s="195">
        <v>315376</v>
      </c>
      <c r="Y398" s="195"/>
      <c r="Z398" s="195"/>
      <c r="AA398" s="207">
        <v>438869</v>
      </c>
      <c r="AB398" s="207">
        <v>512985</v>
      </c>
      <c r="AC398" s="197" t="str">
        <f t="shared" si="80"/>
        <v>NA</v>
      </c>
      <c r="AD398" s="197" t="str">
        <f t="shared" si="80"/>
        <v>NA</v>
      </c>
      <c r="AE398" s="197" t="str">
        <f t="shared" si="80"/>
        <v>NA</v>
      </c>
      <c r="AF398" s="197" t="str">
        <f t="shared" si="80"/>
        <v>NA</v>
      </c>
      <c r="AG398" s="197">
        <f t="shared" si="80"/>
        <v>294</v>
      </c>
      <c r="AH398" s="197">
        <f t="shared" si="80"/>
        <v>299</v>
      </c>
      <c r="AI398" s="197">
        <f t="shared" si="80"/>
        <v>285</v>
      </c>
      <c r="AJ398" s="197">
        <f t="shared" si="80"/>
        <v>269</v>
      </c>
      <c r="AK398" s="197">
        <f t="shared" si="80"/>
        <v>258</v>
      </c>
      <c r="AL398" s="197">
        <f t="shared" si="80"/>
        <v>244</v>
      </c>
      <c r="AM398" s="197">
        <f t="shared" si="80"/>
        <v>229</v>
      </c>
      <c r="AN398" s="197">
        <f t="shared" si="80"/>
        <v>227</v>
      </c>
      <c r="AO398" s="197">
        <f t="shared" si="80"/>
        <v>222</v>
      </c>
      <c r="AP398" s="197">
        <f t="shared" ref="AP398:AY429" si="82">IF(Q398&gt;0,RANK(Q398,Q$22:Q$1170),"NA")</f>
        <v>211</v>
      </c>
      <c r="AQ398" s="197">
        <f t="shared" si="82"/>
        <v>213</v>
      </c>
      <c r="AR398" s="197">
        <f t="shared" si="82"/>
        <v>206</v>
      </c>
      <c r="AS398" s="197">
        <f t="shared" si="81"/>
        <v>193</v>
      </c>
      <c r="AT398" s="197">
        <f t="shared" si="81"/>
        <v>180</v>
      </c>
      <c r="AU398" s="197">
        <f t="shared" si="81"/>
        <v>176</v>
      </c>
      <c r="AV398" s="197">
        <f t="shared" si="81"/>
        <v>169</v>
      </c>
      <c r="AW398" s="197">
        <f t="shared" si="81"/>
        <v>165</v>
      </c>
      <c r="AX398" s="197" t="str">
        <f t="shared" si="81"/>
        <v>NA</v>
      </c>
      <c r="AY398" s="197" t="str">
        <f t="shared" si="81"/>
        <v>NA</v>
      </c>
      <c r="AZ398" s="197">
        <f t="shared" si="76"/>
        <v>171</v>
      </c>
      <c r="BA398" s="197">
        <f t="shared" si="76"/>
        <v>168</v>
      </c>
    </row>
    <row r="399" spans="1:53" s="212" customFormat="1" ht="15" customHeight="1" x14ac:dyDescent="0.25">
      <c r="A399" s="54" t="s">
        <v>524</v>
      </c>
      <c r="B399" s="82" t="s">
        <v>950</v>
      </c>
      <c r="C399" s="81" t="s">
        <v>1128</v>
      </c>
      <c r="D399" s="115"/>
      <c r="E399" s="115"/>
      <c r="F399" s="115"/>
      <c r="G399" s="115"/>
      <c r="H399" s="115">
        <v>80389</v>
      </c>
      <c r="I399" s="115">
        <v>96598</v>
      </c>
      <c r="J399" s="115">
        <v>125787</v>
      </c>
      <c r="K399" s="115">
        <v>158035</v>
      </c>
      <c r="L399" s="98">
        <f>((N399-K399)/3)+K399</f>
        <v>194131.33333333334</v>
      </c>
      <c r="M399" s="98">
        <f>((N399-K399)/3)+L399</f>
        <v>230227.66666666669</v>
      </c>
      <c r="N399" s="115">
        <v>266324</v>
      </c>
      <c r="O399" s="115">
        <v>266748</v>
      </c>
      <c r="P399" s="115">
        <v>235572</v>
      </c>
      <c r="Q399" s="115">
        <v>235863</v>
      </c>
      <c r="R399" s="115">
        <v>277670</v>
      </c>
      <c r="S399" s="115">
        <v>308999</v>
      </c>
      <c r="T399" s="193">
        <v>383354</v>
      </c>
      <c r="U399" s="194">
        <v>441230</v>
      </c>
      <c r="V399" s="195">
        <v>428383</v>
      </c>
      <c r="W399" s="195">
        <v>329165</v>
      </c>
      <c r="X399" s="195">
        <v>351843</v>
      </c>
      <c r="Y399" s="195"/>
      <c r="Z399" s="195"/>
      <c r="AA399" s="207">
        <v>443826</v>
      </c>
      <c r="AB399" s="207">
        <v>511427</v>
      </c>
      <c r="AC399" s="197" t="str">
        <f t="shared" ref="AC399:AO418" si="83">IF(D399&gt;0,RANK(D399,D$22:D$1170),"NA")</f>
        <v>NA</v>
      </c>
      <c r="AD399" s="197" t="str">
        <f t="shared" si="83"/>
        <v>NA</v>
      </c>
      <c r="AE399" s="197" t="str">
        <f t="shared" si="83"/>
        <v>NA</v>
      </c>
      <c r="AF399" s="197" t="str">
        <f t="shared" si="83"/>
        <v>NA</v>
      </c>
      <c r="AG399" s="197">
        <f t="shared" si="83"/>
        <v>189</v>
      </c>
      <c r="AH399" s="197">
        <f t="shared" si="83"/>
        <v>190</v>
      </c>
      <c r="AI399" s="197">
        <f t="shared" si="83"/>
        <v>175</v>
      </c>
      <c r="AJ399" s="197">
        <f t="shared" si="83"/>
        <v>167</v>
      </c>
      <c r="AK399" s="197">
        <f t="shared" si="83"/>
        <v>163</v>
      </c>
      <c r="AL399" s="197">
        <f t="shared" si="83"/>
        <v>157</v>
      </c>
      <c r="AM399" s="197">
        <f t="shared" si="83"/>
        <v>155</v>
      </c>
      <c r="AN399" s="197">
        <f t="shared" si="83"/>
        <v>149</v>
      </c>
      <c r="AO399" s="197">
        <f t="shared" si="83"/>
        <v>155</v>
      </c>
      <c r="AP399" s="197">
        <f t="shared" si="82"/>
        <v>158</v>
      </c>
      <c r="AQ399" s="197">
        <f t="shared" si="82"/>
        <v>159</v>
      </c>
      <c r="AR399" s="197">
        <f t="shared" si="82"/>
        <v>154</v>
      </c>
      <c r="AS399" s="197">
        <f t="shared" si="81"/>
        <v>148</v>
      </c>
      <c r="AT399" s="197">
        <f t="shared" si="81"/>
        <v>149</v>
      </c>
      <c r="AU399" s="197">
        <f t="shared" si="81"/>
        <v>150</v>
      </c>
      <c r="AV399" s="197">
        <f t="shared" si="81"/>
        <v>152</v>
      </c>
      <c r="AW399" s="197">
        <f t="shared" si="81"/>
        <v>154</v>
      </c>
      <c r="AX399" s="197" t="str">
        <f t="shared" si="81"/>
        <v>NA</v>
      </c>
      <c r="AY399" s="197" t="str">
        <f t="shared" si="81"/>
        <v>NA</v>
      </c>
      <c r="AZ399" s="197">
        <f t="shared" si="76"/>
        <v>169</v>
      </c>
      <c r="BA399" s="197">
        <f t="shared" si="76"/>
        <v>169</v>
      </c>
    </row>
    <row r="400" spans="1:53" s="212" customFormat="1" ht="15" customHeight="1" x14ac:dyDescent="0.25">
      <c r="A400" s="54" t="s">
        <v>57</v>
      </c>
      <c r="B400" s="82" t="s">
        <v>927</v>
      </c>
      <c r="C400" s="81" t="s">
        <v>1128</v>
      </c>
      <c r="D400" s="115"/>
      <c r="E400" s="115"/>
      <c r="F400" s="115"/>
      <c r="G400" s="115"/>
      <c r="H400" s="115">
        <v>130383</v>
      </c>
      <c r="I400" s="115">
        <v>148909</v>
      </c>
      <c r="J400" s="115">
        <v>172709</v>
      </c>
      <c r="K400" s="115">
        <v>201471</v>
      </c>
      <c r="L400" s="115">
        <v>230265</v>
      </c>
      <c r="M400" s="115">
        <v>253063</v>
      </c>
      <c r="N400" s="115">
        <v>313244</v>
      </c>
      <c r="O400" s="115">
        <v>282156</v>
      </c>
      <c r="P400" s="115">
        <v>257601</v>
      </c>
      <c r="Q400" s="115">
        <v>261787</v>
      </c>
      <c r="R400" s="115">
        <v>289387</v>
      </c>
      <c r="S400" s="115">
        <v>311821</v>
      </c>
      <c r="T400" s="193">
        <v>340803</v>
      </c>
      <c r="U400" s="194">
        <v>391366</v>
      </c>
      <c r="V400" s="195">
        <v>382493</v>
      </c>
      <c r="W400" s="195">
        <v>296723</v>
      </c>
      <c r="X400" s="195">
        <v>334814</v>
      </c>
      <c r="Y400" s="195"/>
      <c r="Z400" s="195"/>
      <c r="AA400" s="207">
        <v>444603</v>
      </c>
      <c r="AB400" s="207">
        <v>504524</v>
      </c>
      <c r="AC400" s="197" t="str">
        <f t="shared" si="83"/>
        <v>NA</v>
      </c>
      <c r="AD400" s="197" t="str">
        <f t="shared" si="83"/>
        <v>NA</v>
      </c>
      <c r="AE400" s="197" t="str">
        <f t="shared" si="83"/>
        <v>NA</v>
      </c>
      <c r="AF400" s="197" t="str">
        <f t="shared" si="83"/>
        <v>NA</v>
      </c>
      <c r="AG400" s="197">
        <f t="shared" si="83"/>
        <v>129</v>
      </c>
      <c r="AH400" s="197">
        <f t="shared" si="83"/>
        <v>137</v>
      </c>
      <c r="AI400" s="197">
        <f t="shared" si="83"/>
        <v>133</v>
      </c>
      <c r="AJ400" s="197">
        <f t="shared" si="83"/>
        <v>138</v>
      </c>
      <c r="AK400" s="197">
        <f t="shared" si="83"/>
        <v>141</v>
      </c>
      <c r="AL400" s="197">
        <f t="shared" si="83"/>
        <v>147</v>
      </c>
      <c r="AM400" s="197">
        <f t="shared" si="83"/>
        <v>136</v>
      </c>
      <c r="AN400" s="197">
        <f t="shared" si="83"/>
        <v>144</v>
      </c>
      <c r="AO400" s="197">
        <f t="shared" si="83"/>
        <v>147</v>
      </c>
      <c r="AP400" s="197">
        <f t="shared" si="82"/>
        <v>146</v>
      </c>
      <c r="AQ400" s="197">
        <f t="shared" si="82"/>
        <v>149</v>
      </c>
      <c r="AR400" s="197">
        <f t="shared" si="82"/>
        <v>153</v>
      </c>
      <c r="AS400" s="197">
        <f t="shared" si="81"/>
        <v>162</v>
      </c>
      <c r="AT400" s="197">
        <f t="shared" si="81"/>
        <v>163</v>
      </c>
      <c r="AU400" s="197">
        <f t="shared" si="81"/>
        <v>164</v>
      </c>
      <c r="AV400" s="197">
        <f t="shared" si="81"/>
        <v>162</v>
      </c>
      <c r="AW400" s="197">
        <f t="shared" si="81"/>
        <v>160</v>
      </c>
      <c r="AX400" s="197" t="str">
        <f t="shared" si="81"/>
        <v>NA</v>
      </c>
      <c r="AY400" s="197" t="str">
        <f t="shared" si="81"/>
        <v>NA</v>
      </c>
      <c r="AZ400" s="197">
        <f t="shared" si="76"/>
        <v>168</v>
      </c>
      <c r="BA400" s="197">
        <f t="shared" si="76"/>
        <v>172</v>
      </c>
    </row>
    <row r="401" spans="1:53" s="212" customFormat="1" ht="15" customHeight="1" x14ac:dyDescent="0.25">
      <c r="A401" s="54" t="s">
        <v>1003</v>
      </c>
      <c r="B401" s="82" t="s">
        <v>909</v>
      </c>
      <c r="C401" s="81" t="s">
        <v>1128</v>
      </c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>
        <v>129836</v>
      </c>
      <c r="O401" s="115">
        <v>127324</v>
      </c>
      <c r="P401" s="115">
        <v>121888</v>
      </c>
      <c r="Q401" s="115">
        <v>124771</v>
      </c>
      <c r="R401" s="115">
        <v>141061</v>
      </c>
      <c r="S401" s="115">
        <v>174971</v>
      </c>
      <c r="T401" s="193">
        <v>209924</v>
      </c>
      <c r="U401" s="194">
        <v>245301</v>
      </c>
      <c r="V401" s="195">
        <v>562501</v>
      </c>
      <c r="W401" s="195">
        <v>436726</v>
      </c>
      <c r="X401" s="195">
        <v>460861</v>
      </c>
      <c r="Y401" s="195"/>
      <c r="Z401" s="195"/>
      <c r="AA401" s="207">
        <v>648490</v>
      </c>
      <c r="AB401" s="207">
        <v>498410</v>
      </c>
      <c r="AC401" s="197" t="str">
        <f t="shared" si="83"/>
        <v>NA</v>
      </c>
      <c r="AD401" s="197" t="str">
        <f t="shared" si="83"/>
        <v>NA</v>
      </c>
      <c r="AE401" s="197" t="str">
        <f t="shared" si="83"/>
        <v>NA</v>
      </c>
      <c r="AF401" s="197" t="str">
        <f t="shared" si="83"/>
        <v>NA</v>
      </c>
      <c r="AG401" s="197" t="str">
        <f t="shared" si="83"/>
        <v>NA</v>
      </c>
      <c r="AH401" s="197" t="str">
        <f t="shared" si="83"/>
        <v>NA</v>
      </c>
      <c r="AI401" s="197" t="str">
        <f t="shared" si="83"/>
        <v>NA</v>
      </c>
      <c r="AJ401" s="197" t="str">
        <f t="shared" si="83"/>
        <v>NA</v>
      </c>
      <c r="AK401" s="197" t="str">
        <f t="shared" si="83"/>
        <v>NA</v>
      </c>
      <c r="AL401" s="197" t="str">
        <f t="shared" si="83"/>
        <v>NA</v>
      </c>
      <c r="AM401" s="197">
        <f t="shared" si="83"/>
        <v>261</v>
      </c>
      <c r="AN401" s="197">
        <f t="shared" si="83"/>
        <v>261</v>
      </c>
      <c r="AO401" s="197">
        <f t="shared" si="83"/>
        <v>258</v>
      </c>
      <c r="AP401" s="197">
        <f t="shared" si="82"/>
        <v>253</v>
      </c>
      <c r="AQ401" s="197">
        <f t="shared" si="82"/>
        <v>260</v>
      </c>
      <c r="AR401" s="197">
        <f t="shared" si="82"/>
        <v>236</v>
      </c>
      <c r="AS401" s="197">
        <f t="shared" si="81"/>
        <v>224</v>
      </c>
      <c r="AT401" s="197">
        <f t="shared" si="81"/>
        <v>222</v>
      </c>
      <c r="AU401" s="197">
        <f t="shared" si="81"/>
        <v>126</v>
      </c>
      <c r="AV401" s="197">
        <f t="shared" si="81"/>
        <v>129</v>
      </c>
      <c r="AW401" s="197">
        <f t="shared" si="81"/>
        <v>131</v>
      </c>
      <c r="AX401" s="197" t="str">
        <f t="shared" si="81"/>
        <v>NA</v>
      </c>
      <c r="AY401" s="197" t="str">
        <f t="shared" si="81"/>
        <v>NA</v>
      </c>
      <c r="AZ401" s="197">
        <f t="shared" si="76"/>
        <v>129</v>
      </c>
      <c r="BA401" s="197">
        <f t="shared" si="76"/>
        <v>173</v>
      </c>
    </row>
    <row r="402" spans="1:53" s="212" customFormat="1" ht="15" customHeight="1" x14ac:dyDescent="0.25">
      <c r="A402" s="54" t="s">
        <v>739</v>
      </c>
      <c r="B402" s="82" t="s">
        <v>909</v>
      </c>
      <c r="C402" s="81" t="s">
        <v>1128</v>
      </c>
      <c r="D402" s="115"/>
      <c r="E402" s="115"/>
      <c r="F402" s="115"/>
      <c r="G402" s="115"/>
      <c r="H402" s="115"/>
      <c r="I402" s="115">
        <v>45445</v>
      </c>
      <c r="J402" s="115">
        <v>50998</v>
      </c>
      <c r="K402" s="115">
        <v>66398</v>
      </c>
      <c r="L402" s="115">
        <v>73924</v>
      </c>
      <c r="M402" s="115">
        <v>95289</v>
      </c>
      <c r="N402" s="115">
        <v>107926</v>
      </c>
      <c r="O402" s="115">
        <v>96620</v>
      </c>
      <c r="P402" s="115">
        <v>87953</v>
      </c>
      <c r="Q402" s="115">
        <v>96995</v>
      </c>
      <c r="R402" s="115">
        <v>157117</v>
      </c>
      <c r="S402" s="115">
        <v>172023</v>
      </c>
      <c r="T402" s="193">
        <v>204917</v>
      </c>
      <c r="U402" s="194">
        <v>256472</v>
      </c>
      <c r="V402" s="195">
        <v>267920</v>
      </c>
      <c r="W402" s="195">
        <v>220840</v>
      </c>
      <c r="X402" s="195">
        <v>259994</v>
      </c>
      <c r="Y402" s="195"/>
      <c r="Z402" s="195"/>
      <c r="AA402" s="207">
        <v>395589</v>
      </c>
      <c r="AB402" s="207">
        <v>468766</v>
      </c>
      <c r="AC402" s="197" t="str">
        <f t="shared" si="83"/>
        <v>NA</v>
      </c>
      <c r="AD402" s="197" t="str">
        <f t="shared" si="83"/>
        <v>NA</v>
      </c>
      <c r="AE402" s="197" t="str">
        <f t="shared" si="83"/>
        <v>NA</v>
      </c>
      <c r="AF402" s="197" t="str">
        <f t="shared" si="83"/>
        <v>NA</v>
      </c>
      <c r="AG402" s="197" t="str">
        <f t="shared" si="83"/>
        <v>NA</v>
      </c>
      <c r="AH402" s="197">
        <f t="shared" si="83"/>
        <v>302</v>
      </c>
      <c r="AI402" s="197">
        <f t="shared" si="83"/>
        <v>308</v>
      </c>
      <c r="AJ402" s="197">
        <f t="shared" si="83"/>
        <v>300</v>
      </c>
      <c r="AK402" s="197">
        <f t="shared" si="83"/>
        <v>306</v>
      </c>
      <c r="AL402" s="197">
        <f t="shared" si="83"/>
        <v>293</v>
      </c>
      <c r="AM402" s="197">
        <f t="shared" si="83"/>
        <v>298</v>
      </c>
      <c r="AN402" s="197">
        <f t="shared" si="83"/>
        <v>305</v>
      </c>
      <c r="AO402" s="197">
        <f t="shared" si="83"/>
        <v>313</v>
      </c>
      <c r="AP402" s="197">
        <f t="shared" si="82"/>
        <v>301</v>
      </c>
      <c r="AQ402" s="197">
        <f t="shared" si="82"/>
        <v>238</v>
      </c>
      <c r="AR402" s="197">
        <f t="shared" si="82"/>
        <v>239</v>
      </c>
      <c r="AS402" s="197">
        <f t="shared" si="81"/>
        <v>227</v>
      </c>
      <c r="AT402" s="197">
        <f t="shared" si="81"/>
        <v>220</v>
      </c>
      <c r="AU402" s="197">
        <f t="shared" si="81"/>
        <v>213</v>
      </c>
      <c r="AV402" s="197">
        <f t="shared" si="81"/>
        <v>207</v>
      </c>
      <c r="AW402" s="197">
        <f t="shared" si="81"/>
        <v>202</v>
      </c>
      <c r="AX402" s="197" t="str">
        <f t="shared" si="81"/>
        <v>NA</v>
      </c>
      <c r="AY402" s="197" t="str">
        <f t="shared" si="81"/>
        <v>NA</v>
      </c>
      <c r="AZ402" s="197">
        <f t="shared" si="76"/>
        <v>182</v>
      </c>
      <c r="BA402" s="197">
        <f t="shared" si="76"/>
        <v>178</v>
      </c>
    </row>
    <row r="403" spans="1:53" s="212" customFormat="1" ht="15" customHeight="1" x14ac:dyDescent="0.25">
      <c r="A403" s="54" t="s">
        <v>891</v>
      </c>
      <c r="B403" s="82" t="s">
        <v>943</v>
      </c>
      <c r="C403" s="81" t="s">
        <v>1128</v>
      </c>
      <c r="D403" s="115"/>
      <c r="E403" s="115"/>
      <c r="F403" s="115"/>
      <c r="G403" s="115"/>
      <c r="H403" s="115">
        <v>63286</v>
      </c>
      <c r="I403" s="115">
        <v>72079</v>
      </c>
      <c r="J403" s="115">
        <v>81232</v>
      </c>
      <c r="K403" s="115">
        <v>99921</v>
      </c>
      <c r="L403" s="115">
        <v>122584</v>
      </c>
      <c r="M403" s="115">
        <v>137221</v>
      </c>
      <c r="N403" s="115">
        <v>184028</v>
      </c>
      <c r="O403" s="115">
        <v>165926</v>
      </c>
      <c r="P403" s="115">
        <v>144746</v>
      </c>
      <c r="Q403" s="115">
        <v>156925</v>
      </c>
      <c r="R403" s="115">
        <v>177010</v>
      </c>
      <c r="S403" s="115">
        <v>194427</v>
      </c>
      <c r="T403" s="193">
        <v>223189</v>
      </c>
      <c r="U403" s="194">
        <v>277465</v>
      </c>
      <c r="V403" s="195">
        <v>300414</v>
      </c>
      <c r="W403" s="195">
        <v>257151</v>
      </c>
      <c r="X403" s="195">
        <v>289030</v>
      </c>
      <c r="Y403" s="195"/>
      <c r="Z403" s="195"/>
      <c r="AA403" s="207">
        <v>403467</v>
      </c>
      <c r="AB403" s="207">
        <v>467253</v>
      </c>
      <c r="AC403" s="197" t="str">
        <f t="shared" si="83"/>
        <v>NA</v>
      </c>
      <c r="AD403" s="197" t="str">
        <f t="shared" si="83"/>
        <v>NA</v>
      </c>
      <c r="AE403" s="197" t="str">
        <f t="shared" si="83"/>
        <v>NA</v>
      </c>
      <c r="AF403" s="197" t="str">
        <f t="shared" si="83"/>
        <v>NA</v>
      </c>
      <c r="AG403" s="197">
        <f t="shared" si="83"/>
        <v>224</v>
      </c>
      <c r="AH403" s="197">
        <f t="shared" si="83"/>
        <v>229</v>
      </c>
      <c r="AI403" s="197">
        <f t="shared" si="83"/>
        <v>236</v>
      </c>
      <c r="AJ403" s="197">
        <f t="shared" si="83"/>
        <v>236</v>
      </c>
      <c r="AK403" s="197">
        <f t="shared" si="83"/>
        <v>231</v>
      </c>
      <c r="AL403" s="197">
        <f t="shared" si="83"/>
        <v>232</v>
      </c>
      <c r="AM403" s="197">
        <f t="shared" si="83"/>
        <v>203</v>
      </c>
      <c r="AN403" s="197">
        <f t="shared" si="83"/>
        <v>210</v>
      </c>
      <c r="AO403" s="197">
        <f t="shared" si="83"/>
        <v>221</v>
      </c>
      <c r="AP403" s="197">
        <f t="shared" si="82"/>
        <v>216</v>
      </c>
      <c r="AQ403" s="197">
        <f t="shared" si="82"/>
        <v>218</v>
      </c>
      <c r="AR403" s="197">
        <f t="shared" si="82"/>
        <v>221</v>
      </c>
      <c r="AS403" s="197">
        <f t="shared" si="81"/>
        <v>218</v>
      </c>
      <c r="AT403" s="197">
        <f t="shared" si="81"/>
        <v>208</v>
      </c>
      <c r="AU403" s="197">
        <f t="shared" si="81"/>
        <v>201</v>
      </c>
      <c r="AV403" s="197">
        <f t="shared" si="81"/>
        <v>184</v>
      </c>
      <c r="AW403" s="197">
        <f t="shared" si="81"/>
        <v>182</v>
      </c>
      <c r="AX403" s="197" t="str">
        <f t="shared" si="81"/>
        <v>NA</v>
      </c>
      <c r="AY403" s="197" t="str">
        <f t="shared" si="81"/>
        <v>NA</v>
      </c>
      <c r="AZ403" s="197">
        <f t="shared" si="76"/>
        <v>178</v>
      </c>
      <c r="BA403" s="197">
        <f t="shared" si="76"/>
        <v>179</v>
      </c>
    </row>
    <row r="404" spans="1:53" s="212" customFormat="1" ht="15" customHeight="1" x14ac:dyDescent="0.25">
      <c r="A404" s="54" t="s">
        <v>1005</v>
      </c>
      <c r="B404" s="82" t="s">
        <v>909</v>
      </c>
      <c r="C404" s="81" t="s">
        <v>1128</v>
      </c>
      <c r="D404" s="115"/>
      <c r="E404" s="115"/>
      <c r="F404" s="115"/>
      <c r="G404" s="115"/>
      <c r="H404" s="115">
        <v>139766</v>
      </c>
      <c r="I404" s="115">
        <v>152802</v>
      </c>
      <c r="J404" s="115">
        <v>164020</v>
      </c>
      <c r="K404" s="115">
        <v>193727</v>
      </c>
      <c r="L404" s="115">
        <v>218979</v>
      </c>
      <c r="M404" s="115">
        <v>233816</v>
      </c>
      <c r="N404" s="115">
        <v>272138</v>
      </c>
      <c r="O404" s="115">
        <v>248614</v>
      </c>
      <c r="P404" s="115">
        <v>225374</v>
      </c>
      <c r="Q404" s="115">
        <v>221714</v>
      </c>
      <c r="R404" s="115">
        <v>250451</v>
      </c>
      <c r="S404" s="115">
        <v>274046</v>
      </c>
      <c r="T404" s="193">
        <v>305774</v>
      </c>
      <c r="U404" s="194">
        <v>371395</v>
      </c>
      <c r="V404" s="195">
        <v>373212</v>
      </c>
      <c r="W404" s="195">
        <v>298201</v>
      </c>
      <c r="X404" s="195">
        <v>326213</v>
      </c>
      <c r="Y404" s="195"/>
      <c r="Z404" s="195"/>
      <c r="AA404" s="207">
        <v>395462</v>
      </c>
      <c r="AB404" s="207">
        <v>454241</v>
      </c>
      <c r="AC404" s="197" t="str">
        <f t="shared" si="83"/>
        <v>NA</v>
      </c>
      <c r="AD404" s="197" t="str">
        <f t="shared" si="83"/>
        <v>NA</v>
      </c>
      <c r="AE404" s="197" t="str">
        <f t="shared" si="83"/>
        <v>NA</v>
      </c>
      <c r="AF404" s="197" t="str">
        <f t="shared" si="83"/>
        <v>NA</v>
      </c>
      <c r="AG404" s="197">
        <f t="shared" si="83"/>
        <v>123</v>
      </c>
      <c r="AH404" s="197">
        <f t="shared" si="83"/>
        <v>131</v>
      </c>
      <c r="AI404" s="197">
        <f t="shared" si="83"/>
        <v>138</v>
      </c>
      <c r="AJ404" s="197">
        <f t="shared" si="83"/>
        <v>142</v>
      </c>
      <c r="AK404" s="197">
        <f t="shared" si="83"/>
        <v>147</v>
      </c>
      <c r="AL404" s="197">
        <f t="shared" si="83"/>
        <v>153</v>
      </c>
      <c r="AM404" s="197">
        <f t="shared" si="83"/>
        <v>152</v>
      </c>
      <c r="AN404" s="197">
        <f t="shared" si="83"/>
        <v>157</v>
      </c>
      <c r="AO404" s="197">
        <f t="shared" si="83"/>
        <v>163</v>
      </c>
      <c r="AP404" s="197">
        <f t="shared" si="82"/>
        <v>167</v>
      </c>
      <c r="AQ404" s="197">
        <f t="shared" si="82"/>
        <v>175</v>
      </c>
      <c r="AR404" s="197">
        <f t="shared" si="82"/>
        <v>172</v>
      </c>
      <c r="AS404" s="197">
        <f t="shared" si="81"/>
        <v>176</v>
      </c>
      <c r="AT404" s="197">
        <f t="shared" si="81"/>
        <v>169</v>
      </c>
      <c r="AU404" s="197">
        <f t="shared" si="81"/>
        <v>167</v>
      </c>
      <c r="AV404" s="197">
        <f t="shared" si="81"/>
        <v>161</v>
      </c>
      <c r="AW404" s="197">
        <f t="shared" si="81"/>
        <v>161</v>
      </c>
      <c r="AX404" s="197" t="str">
        <f t="shared" si="81"/>
        <v>NA</v>
      </c>
      <c r="AY404" s="197" t="str">
        <f t="shared" si="81"/>
        <v>NA</v>
      </c>
      <c r="AZ404" s="197">
        <f t="shared" si="76"/>
        <v>183</v>
      </c>
      <c r="BA404" s="197">
        <f t="shared" si="76"/>
        <v>184</v>
      </c>
    </row>
    <row r="405" spans="1:53" s="212" customFormat="1" ht="15" customHeight="1" x14ac:dyDescent="0.25">
      <c r="A405" s="54" t="s">
        <v>630</v>
      </c>
      <c r="B405" s="82" t="s">
        <v>952</v>
      </c>
      <c r="C405" s="81" t="s">
        <v>1128</v>
      </c>
      <c r="D405" s="115"/>
      <c r="E405" s="115"/>
      <c r="F405" s="115"/>
      <c r="G405" s="115"/>
      <c r="H405" s="115">
        <v>103765</v>
      </c>
      <c r="I405" s="115">
        <v>119014</v>
      </c>
      <c r="J405" s="115">
        <v>133385</v>
      </c>
      <c r="K405" s="115">
        <v>155499</v>
      </c>
      <c r="L405" s="115">
        <v>183210</v>
      </c>
      <c r="M405" s="115">
        <v>193377</v>
      </c>
      <c r="N405" s="115">
        <v>202558</v>
      </c>
      <c r="O405" s="115">
        <v>186655</v>
      </c>
      <c r="P405" s="115">
        <v>170830</v>
      </c>
      <c r="Q405" s="115">
        <v>201486</v>
      </c>
      <c r="R405" s="115">
        <v>228680</v>
      </c>
      <c r="S405" s="115">
        <v>245234</v>
      </c>
      <c r="T405" s="193">
        <v>276141</v>
      </c>
      <c r="U405" s="194">
        <v>336926</v>
      </c>
      <c r="V405" s="195">
        <v>342648</v>
      </c>
      <c r="W405" s="195">
        <v>279690</v>
      </c>
      <c r="X405" s="195">
        <v>295792</v>
      </c>
      <c r="Y405" s="195"/>
      <c r="Z405" s="195"/>
      <c r="AA405" s="207">
        <v>371362</v>
      </c>
      <c r="AB405" s="207">
        <v>422934</v>
      </c>
      <c r="AC405" s="197" t="str">
        <f t="shared" si="83"/>
        <v>NA</v>
      </c>
      <c r="AD405" s="197" t="str">
        <f t="shared" si="83"/>
        <v>NA</v>
      </c>
      <c r="AE405" s="197" t="str">
        <f t="shared" si="83"/>
        <v>NA</v>
      </c>
      <c r="AF405" s="197" t="str">
        <f t="shared" si="83"/>
        <v>NA</v>
      </c>
      <c r="AG405" s="197">
        <f t="shared" si="83"/>
        <v>159</v>
      </c>
      <c r="AH405" s="197">
        <f t="shared" si="83"/>
        <v>166</v>
      </c>
      <c r="AI405" s="197">
        <f t="shared" si="83"/>
        <v>170</v>
      </c>
      <c r="AJ405" s="197">
        <f t="shared" si="83"/>
        <v>171</v>
      </c>
      <c r="AK405" s="197">
        <f t="shared" si="83"/>
        <v>168</v>
      </c>
      <c r="AL405" s="197">
        <f t="shared" si="83"/>
        <v>177</v>
      </c>
      <c r="AM405" s="197">
        <f t="shared" si="83"/>
        <v>192</v>
      </c>
      <c r="AN405" s="197">
        <f t="shared" si="83"/>
        <v>190</v>
      </c>
      <c r="AO405" s="197">
        <f t="shared" si="83"/>
        <v>193</v>
      </c>
      <c r="AP405" s="197">
        <f t="shared" si="82"/>
        <v>177</v>
      </c>
      <c r="AQ405" s="197">
        <f t="shared" si="82"/>
        <v>183</v>
      </c>
      <c r="AR405" s="197">
        <f t="shared" si="82"/>
        <v>188</v>
      </c>
      <c r="AS405" s="197">
        <f t="shared" si="81"/>
        <v>192</v>
      </c>
      <c r="AT405" s="197">
        <f t="shared" si="81"/>
        <v>187</v>
      </c>
      <c r="AU405" s="197">
        <f t="shared" si="81"/>
        <v>182</v>
      </c>
      <c r="AV405" s="197">
        <f t="shared" si="81"/>
        <v>170</v>
      </c>
      <c r="AW405" s="197">
        <f t="shared" si="81"/>
        <v>176</v>
      </c>
      <c r="AX405" s="197" t="str">
        <f t="shared" si="81"/>
        <v>NA</v>
      </c>
      <c r="AY405" s="197" t="str">
        <f t="shared" si="81"/>
        <v>NA</v>
      </c>
      <c r="AZ405" s="197">
        <f t="shared" si="76"/>
        <v>191</v>
      </c>
      <c r="BA405" s="197">
        <f t="shared" si="76"/>
        <v>193</v>
      </c>
    </row>
    <row r="406" spans="1:53" s="212" customFormat="1" ht="15" customHeight="1" x14ac:dyDescent="0.25">
      <c r="A406" s="54" t="s">
        <v>86</v>
      </c>
      <c r="B406" s="82" t="s">
        <v>955</v>
      </c>
      <c r="C406" s="81" t="s">
        <v>1128</v>
      </c>
      <c r="D406" s="115"/>
      <c r="E406" s="115"/>
      <c r="F406" s="115"/>
      <c r="G406" s="115"/>
      <c r="H406" s="115">
        <v>78046</v>
      </c>
      <c r="I406" s="115">
        <v>87261</v>
      </c>
      <c r="J406" s="115">
        <v>91034</v>
      </c>
      <c r="K406" s="98">
        <f>((L406-J406)/2)+J406</f>
        <v>80984</v>
      </c>
      <c r="L406" s="115">
        <v>70934</v>
      </c>
      <c r="M406" s="115">
        <v>136140</v>
      </c>
      <c r="N406" s="115">
        <v>141132</v>
      </c>
      <c r="O406" s="115">
        <v>135445</v>
      </c>
      <c r="P406" s="115">
        <v>129473</v>
      </c>
      <c r="Q406" s="115">
        <v>149807</v>
      </c>
      <c r="R406" s="115">
        <v>194730</v>
      </c>
      <c r="S406" s="115">
        <v>219097</v>
      </c>
      <c r="T406" s="193">
        <v>259773</v>
      </c>
      <c r="U406" s="194">
        <v>304170</v>
      </c>
      <c r="V406" s="195">
        <v>298526</v>
      </c>
      <c r="W406" s="195">
        <v>249362</v>
      </c>
      <c r="X406" s="195">
        <v>285143</v>
      </c>
      <c r="Y406" s="195"/>
      <c r="Z406" s="195"/>
      <c r="AA406" s="207">
        <v>370216</v>
      </c>
      <c r="AB406" s="207">
        <v>419889</v>
      </c>
      <c r="AC406" s="197" t="str">
        <f t="shared" si="83"/>
        <v>NA</v>
      </c>
      <c r="AD406" s="197" t="str">
        <f t="shared" si="83"/>
        <v>NA</v>
      </c>
      <c r="AE406" s="197" t="str">
        <f t="shared" si="83"/>
        <v>NA</v>
      </c>
      <c r="AF406" s="197" t="str">
        <f t="shared" si="83"/>
        <v>NA</v>
      </c>
      <c r="AG406" s="197">
        <f t="shared" si="83"/>
        <v>195</v>
      </c>
      <c r="AH406" s="197">
        <f t="shared" si="83"/>
        <v>201</v>
      </c>
      <c r="AI406" s="197">
        <f t="shared" si="83"/>
        <v>216</v>
      </c>
      <c r="AJ406" s="197">
        <f t="shared" si="83"/>
        <v>275</v>
      </c>
      <c r="AK406" s="197">
        <f t="shared" si="83"/>
        <v>313</v>
      </c>
      <c r="AL406" s="197">
        <f t="shared" si="83"/>
        <v>235</v>
      </c>
      <c r="AM406" s="197">
        <f t="shared" si="83"/>
        <v>253</v>
      </c>
      <c r="AN406" s="197">
        <f t="shared" si="83"/>
        <v>252</v>
      </c>
      <c r="AO406" s="197">
        <f t="shared" si="83"/>
        <v>242</v>
      </c>
      <c r="AP406" s="197">
        <f t="shared" si="82"/>
        <v>224</v>
      </c>
      <c r="AQ406" s="197">
        <f t="shared" si="82"/>
        <v>204</v>
      </c>
      <c r="AR406" s="197">
        <f t="shared" si="82"/>
        <v>201</v>
      </c>
      <c r="AS406" s="197">
        <f t="shared" si="81"/>
        <v>201</v>
      </c>
      <c r="AT406" s="197">
        <f t="shared" si="81"/>
        <v>197</v>
      </c>
      <c r="AU406" s="197">
        <f t="shared" si="81"/>
        <v>202</v>
      </c>
      <c r="AV406" s="197">
        <f t="shared" si="81"/>
        <v>193</v>
      </c>
      <c r="AW406" s="197">
        <f t="shared" si="81"/>
        <v>185</v>
      </c>
      <c r="AX406" s="197" t="str">
        <f t="shared" si="81"/>
        <v>NA</v>
      </c>
      <c r="AY406" s="197" t="str">
        <f t="shared" si="81"/>
        <v>NA</v>
      </c>
      <c r="AZ406" s="197">
        <f t="shared" ref="AZ406:BA469" si="84">IF(AA406&gt;0,RANK(AA406,AA$22:AA$1220),"NA")</f>
        <v>192</v>
      </c>
      <c r="BA406" s="197">
        <f t="shared" si="84"/>
        <v>194</v>
      </c>
    </row>
    <row r="407" spans="1:53" s="212" customFormat="1" ht="15" customHeight="1" x14ac:dyDescent="0.25">
      <c r="A407" s="54" t="s">
        <v>373</v>
      </c>
      <c r="B407" s="82" t="s">
        <v>909</v>
      </c>
      <c r="C407" s="81" t="s">
        <v>1128</v>
      </c>
      <c r="D407" s="115"/>
      <c r="E407" s="115"/>
      <c r="F407" s="115"/>
      <c r="G407" s="115"/>
      <c r="H407" s="115">
        <v>152864</v>
      </c>
      <c r="I407" s="115">
        <v>158305</v>
      </c>
      <c r="J407" s="115">
        <v>168225</v>
      </c>
      <c r="K407" s="115">
        <v>216787</v>
      </c>
      <c r="L407" s="115">
        <v>224613</v>
      </c>
      <c r="M407" s="115">
        <v>255434</v>
      </c>
      <c r="N407" s="115">
        <v>280613</v>
      </c>
      <c r="O407" s="115">
        <v>255090</v>
      </c>
      <c r="P407" s="115">
        <v>230092</v>
      </c>
      <c r="Q407" s="115">
        <v>230021</v>
      </c>
      <c r="R407" s="115">
        <v>258006</v>
      </c>
      <c r="S407" s="115">
        <v>279828</v>
      </c>
      <c r="T407" s="193">
        <v>315638</v>
      </c>
      <c r="U407" s="194">
        <v>378040</v>
      </c>
      <c r="V407" s="195">
        <v>359954</v>
      </c>
      <c r="W407" s="195">
        <v>281609</v>
      </c>
      <c r="X407" s="195">
        <v>298891</v>
      </c>
      <c r="Y407" s="195"/>
      <c r="Z407" s="195"/>
      <c r="AA407" s="207">
        <v>356767</v>
      </c>
      <c r="AB407" s="207">
        <v>406096</v>
      </c>
      <c r="AC407" s="197" t="str">
        <f t="shared" si="83"/>
        <v>NA</v>
      </c>
      <c r="AD407" s="197" t="str">
        <f t="shared" si="83"/>
        <v>NA</v>
      </c>
      <c r="AE407" s="197" t="str">
        <f t="shared" si="83"/>
        <v>NA</v>
      </c>
      <c r="AF407" s="197" t="str">
        <f t="shared" si="83"/>
        <v>NA</v>
      </c>
      <c r="AG407" s="197">
        <f t="shared" si="83"/>
        <v>112</v>
      </c>
      <c r="AH407" s="197">
        <f t="shared" si="83"/>
        <v>127</v>
      </c>
      <c r="AI407" s="197">
        <f t="shared" si="83"/>
        <v>137</v>
      </c>
      <c r="AJ407" s="197">
        <f t="shared" si="83"/>
        <v>128</v>
      </c>
      <c r="AK407" s="197">
        <f t="shared" si="83"/>
        <v>144</v>
      </c>
      <c r="AL407" s="197">
        <f t="shared" si="83"/>
        <v>144</v>
      </c>
      <c r="AM407" s="197">
        <f t="shared" si="83"/>
        <v>149</v>
      </c>
      <c r="AN407" s="197">
        <f t="shared" si="83"/>
        <v>155</v>
      </c>
      <c r="AO407" s="197">
        <f t="shared" si="83"/>
        <v>160</v>
      </c>
      <c r="AP407" s="197">
        <f t="shared" si="82"/>
        <v>164</v>
      </c>
      <c r="AQ407" s="197">
        <f t="shared" si="82"/>
        <v>170</v>
      </c>
      <c r="AR407" s="197">
        <f t="shared" si="82"/>
        <v>169</v>
      </c>
      <c r="AS407" s="197">
        <f t="shared" si="81"/>
        <v>171</v>
      </c>
      <c r="AT407" s="197">
        <f t="shared" si="81"/>
        <v>167</v>
      </c>
      <c r="AU407" s="197">
        <f t="shared" si="81"/>
        <v>174</v>
      </c>
      <c r="AV407" s="197">
        <f t="shared" si="81"/>
        <v>168</v>
      </c>
      <c r="AW407" s="197">
        <f t="shared" si="81"/>
        <v>173</v>
      </c>
      <c r="AX407" s="197" t="str">
        <f t="shared" si="81"/>
        <v>NA</v>
      </c>
      <c r="AY407" s="197" t="str">
        <f t="shared" si="81"/>
        <v>NA</v>
      </c>
      <c r="AZ407" s="197">
        <f t="shared" si="84"/>
        <v>198</v>
      </c>
      <c r="BA407" s="197">
        <f t="shared" si="84"/>
        <v>200</v>
      </c>
    </row>
    <row r="408" spans="1:53" s="212" customFormat="1" ht="15" customHeight="1" x14ac:dyDescent="0.25">
      <c r="A408" s="54" t="s">
        <v>80</v>
      </c>
      <c r="B408" s="82" t="s">
        <v>909</v>
      </c>
      <c r="C408" s="81" t="s">
        <v>1128</v>
      </c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>
        <v>78997</v>
      </c>
      <c r="O408" s="115">
        <v>82274</v>
      </c>
      <c r="P408" s="115">
        <v>79572</v>
      </c>
      <c r="Q408" s="115">
        <v>123706</v>
      </c>
      <c r="R408" s="115">
        <v>147083</v>
      </c>
      <c r="S408" s="115">
        <v>169152</v>
      </c>
      <c r="T408" s="193">
        <v>194816</v>
      </c>
      <c r="U408" s="194">
        <v>234024</v>
      </c>
      <c r="V408" s="195">
        <v>250557</v>
      </c>
      <c r="W408" s="195">
        <v>210871</v>
      </c>
      <c r="X408" s="195">
        <v>245529</v>
      </c>
      <c r="Y408" s="195"/>
      <c r="Z408" s="195"/>
      <c r="AA408" s="207">
        <v>330104</v>
      </c>
      <c r="AB408" s="207">
        <v>387157</v>
      </c>
      <c r="AC408" s="197" t="str">
        <f t="shared" si="83"/>
        <v>NA</v>
      </c>
      <c r="AD408" s="197" t="str">
        <f t="shared" si="83"/>
        <v>NA</v>
      </c>
      <c r="AE408" s="197" t="str">
        <f t="shared" si="83"/>
        <v>NA</v>
      </c>
      <c r="AF408" s="197" t="str">
        <f t="shared" si="83"/>
        <v>NA</v>
      </c>
      <c r="AG408" s="197" t="str">
        <f t="shared" si="83"/>
        <v>NA</v>
      </c>
      <c r="AH408" s="197" t="str">
        <f t="shared" si="83"/>
        <v>NA</v>
      </c>
      <c r="AI408" s="197" t="str">
        <f t="shared" si="83"/>
        <v>NA</v>
      </c>
      <c r="AJ408" s="197" t="str">
        <f t="shared" si="83"/>
        <v>NA</v>
      </c>
      <c r="AK408" s="197" t="str">
        <f t="shared" si="83"/>
        <v>NA</v>
      </c>
      <c r="AL408" s="197" t="str">
        <f t="shared" si="83"/>
        <v>NA</v>
      </c>
      <c r="AM408" s="197">
        <f t="shared" si="83"/>
        <v>347</v>
      </c>
      <c r="AN408" s="197">
        <f t="shared" si="83"/>
        <v>331</v>
      </c>
      <c r="AO408" s="197">
        <f t="shared" si="83"/>
        <v>329</v>
      </c>
      <c r="AP408" s="197">
        <f t="shared" si="82"/>
        <v>254</v>
      </c>
      <c r="AQ408" s="197">
        <f t="shared" si="82"/>
        <v>252</v>
      </c>
      <c r="AR408" s="197">
        <f t="shared" si="82"/>
        <v>242</v>
      </c>
      <c r="AS408" s="197">
        <f t="shared" si="81"/>
        <v>239</v>
      </c>
      <c r="AT408" s="197">
        <f t="shared" si="81"/>
        <v>228</v>
      </c>
      <c r="AU408" s="197">
        <f t="shared" si="81"/>
        <v>221</v>
      </c>
      <c r="AV408" s="197">
        <f t="shared" si="81"/>
        <v>211</v>
      </c>
      <c r="AW408" s="197">
        <f t="shared" si="81"/>
        <v>204</v>
      </c>
      <c r="AX408" s="197" t="str">
        <f t="shared" si="81"/>
        <v>NA</v>
      </c>
      <c r="AY408" s="197" t="str">
        <f t="shared" si="81"/>
        <v>NA</v>
      </c>
      <c r="AZ408" s="197">
        <f t="shared" si="84"/>
        <v>215</v>
      </c>
      <c r="BA408" s="197">
        <f t="shared" si="84"/>
        <v>208</v>
      </c>
    </row>
    <row r="409" spans="1:53" s="212" customFormat="1" ht="15" customHeight="1" x14ac:dyDescent="0.25">
      <c r="A409" s="54" t="s">
        <v>1076</v>
      </c>
      <c r="B409" s="82" t="s">
        <v>909</v>
      </c>
      <c r="C409" s="81" t="s">
        <v>1128</v>
      </c>
      <c r="D409" s="115"/>
      <c r="E409" s="115"/>
      <c r="F409" s="115"/>
      <c r="G409" s="115"/>
      <c r="H409" s="115"/>
      <c r="I409" s="115"/>
      <c r="J409" s="115"/>
      <c r="K409" s="115"/>
      <c r="L409" s="115">
        <v>95098</v>
      </c>
      <c r="M409" s="115">
        <v>111400</v>
      </c>
      <c r="N409" s="115">
        <v>118725</v>
      </c>
      <c r="O409" s="115">
        <v>130922</v>
      </c>
      <c r="P409" s="115">
        <v>128686</v>
      </c>
      <c r="Q409" s="115">
        <v>136693</v>
      </c>
      <c r="R409" s="115">
        <v>163422</v>
      </c>
      <c r="S409" s="115">
        <v>178295</v>
      </c>
      <c r="T409" s="193">
        <v>195744</v>
      </c>
      <c r="U409" s="70">
        <f>((V409-T409)/2)+T409</f>
        <v>202298</v>
      </c>
      <c r="V409" s="195">
        <v>208852</v>
      </c>
      <c r="W409" s="195">
        <v>164525</v>
      </c>
      <c r="X409" s="195">
        <v>181077</v>
      </c>
      <c r="Y409" s="195"/>
      <c r="Z409" s="195"/>
      <c r="AA409" s="207">
        <v>334440</v>
      </c>
      <c r="AB409" s="207">
        <v>386440</v>
      </c>
      <c r="AC409" s="197" t="str">
        <f t="shared" si="83"/>
        <v>NA</v>
      </c>
      <c r="AD409" s="197" t="str">
        <f t="shared" si="83"/>
        <v>NA</v>
      </c>
      <c r="AE409" s="197" t="str">
        <f t="shared" si="83"/>
        <v>NA</v>
      </c>
      <c r="AF409" s="197" t="str">
        <f t="shared" si="83"/>
        <v>NA</v>
      </c>
      <c r="AG409" s="197" t="str">
        <f t="shared" si="83"/>
        <v>NA</v>
      </c>
      <c r="AH409" s="197" t="str">
        <f t="shared" si="83"/>
        <v>NA</v>
      </c>
      <c r="AI409" s="197" t="str">
        <f t="shared" si="83"/>
        <v>NA</v>
      </c>
      <c r="AJ409" s="197" t="str">
        <f t="shared" si="83"/>
        <v>NA</v>
      </c>
      <c r="AK409" s="197">
        <f t="shared" si="83"/>
        <v>275</v>
      </c>
      <c r="AL409" s="197">
        <f t="shared" si="83"/>
        <v>268</v>
      </c>
      <c r="AM409" s="197">
        <f t="shared" si="83"/>
        <v>276</v>
      </c>
      <c r="AN409" s="197">
        <f t="shared" si="83"/>
        <v>259</v>
      </c>
      <c r="AO409" s="197">
        <f t="shared" si="83"/>
        <v>244</v>
      </c>
      <c r="AP409" s="197">
        <f t="shared" si="82"/>
        <v>239</v>
      </c>
      <c r="AQ409" s="197">
        <f t="shared" si="82"/>
        <v>231</v>
      </c>
      <c r="AR409" s="197">
        <f t="shared" si="82"/>
        <v>234</v>
      </c>
      <c r="AS409" s="197">
        <f t="shared" si="81"/>
        <v>237</v>
      </c>
      <c r="AT409" s="197">
        <f t="shared" si="81"/>
        <v>255</v>
      </c>
      <c r="AU409" s="197">
        <f t="shared" si="81"/>
        <v>254</v>
      </c>
      <c r="AV409" s="197">
        <f t="shared" si="81"/>
        <v>244</v>
      </c>
      <c r="AW409" s="197">
        <f t="shared" si="81"/>
        <v>238</v>
      </c>
      <c r="AX409" s="197" t="str">
        <f t="shared" si="81"/>
        <v>NA</v>
      </c>
      <c r="AY409" s="197" t="str">
        <f t="shared" si="81"/>
        <v>NA</v>
      </c>
      <c r="AZ409" s="197">
        <f t="shared" si="84"/>
        <v>214</v>
      </c>
      <c r="BA409" s="197">
        <f t="shared" si="84"/>
        <v>210</v>
      </c>
    </row>
    <row r="410" spans="1:53" s="212" customFormat="1" ht="15" customHeight="1" x14ac:dyDescent="0.25">
      <c r="A410" s="54" t="s">
        <v>534</v>
      </c>
      <c r="B410" s="82" t="s">
        <v>954</v>
      </c>
      <c r="C410" s="81" t="s">
        <v>1128</v>
      </c>
      <c r="D410" s="115"/>
      <c r="E410" s="115"/>
      <c r="F410" s="115"/>
      <c r="G410" s="115"/>
      <c r="H410" s="115">
        <v>99355</v>
      </c>
      <c r="I410" s="115">
        <v>108182</v>
      </c>
      <c r="J410" s="115">
        <v>114627</v>
      </c>
      <c r="K410" s="115">
        <v>120279</v>
      </c>
      <c r="L410" s="115">
        <v>138854</v>
      </c>
      <c r="M410" s="115">
        <v>155664</v>
      </c>
      <c r="N410" s="115">
        <v>171322</v>
      </c>
      <c r="O410" s="115">
        <v>185223</v>
      </c>
      <c r="P410" s="115">
        <v>174186</v>
      </c>
      <c r="Q410" s="115">
        <v>181378</v>
      </c>
      <c r="R410" s="115">
        <v>207382</v>
      </c>
      <c r="S410" s="115">
        <v>234199</v>
      </c>
      <c r="T410" s="193">
        <v>266389</v>
      </c>
      <c r="U410" s="194">
        <v>310802</v>
      </c>
      <c r="V410" s="195">
        <v>259590</v>
      </c>
      <c r="W410" s="195">
        <v>213794</v>
      </c>
      <c r="X410" s="195">
        <v>233450</v>
      </c>
      <c r="Y410" s="195"/>
      <c r="Z410" s="195"/>
      <c r="AA410" s="207">
        <v>287347</v>
      </c>
      <c r="AB410" s="207">
        <v>320306</v>
      </c>
      <c r="AC410" s="197" t="str">
        <f t="shared" si="83"/>
        <v>NA</v>
      </c>
      <c r="AD410" s="197" t="str">
        <f t="shared" si="83"/>
        <v>NA</v>
      </c>
      <c r="AE410" s="197" t="str">
        <f t="shared" si="83"/>
        <v>NA</v>
      </c>
      <c r="AF410" s="197" t="str">
        <f t="shared" si="83"/>
        <v>NA</v>
      </c>
      <c r="AG410" s="197">
        <f t="shared" si="83"/>
        <v>164</v>
      </c>
      <c r="AH410" s="197">
        <f t="shared" si="83"/>
        <v>176</v>
      </c>
      <c r="AI410" s="197">
        <f t="shared" si="83"/>
        <v>188</v>
      </c>
      <c r="AJ410" s="197">
        <f t="shared" si="83"/>
        <v>202</v>
      </c>
      <c r="AK410" s="197">
        <f t="shared" si="83"/>
        <v>204</v>
      </c>
      <c r="AL410" s="197">
        <f t="shared" si="83"/>
        <v>206</v>
      </c>
      <c r="AM410" s="197">
        <f t="shared" si="83"/>
        <v>216</v>
      </c>
      <c r="AN410" s="197">
        <f t="shared" si="83"/>
        <v>191</v>
      </c>
      <c r="AO410" s="197">
        <f t="shared" si="83"/>
        <v>188</v>
      </c>
      <c r="AP410" s="197">
        <f t="shared" si="82"/>
        <v>190</v>
      </c>
      <c r="AQ410" s="197">
        <f t="shared" si="82"/>
        <v>194</v>
      </c>
      <c r="AR410" s="197">
        <f t="shared" si="82"/>
        <v>195</v>
      </c>
      <c r="AS410" s="197">
        <f t="shared" si="81"/>
        <v>197</v>
      </c>
      <c r="AT410" s="197">
        <f t="shared" si="81"/>
        <v>195</v>
      </c>
      <c r="AU410" s="197">
        <f t="shared" si="81"/>
        <v>216</v>
      </c>
      <c r="AV410" s="197">
        <f t="shared" si="81"/>
        <v>210</v>
      </c>
      <c r="AW410" s="197">
        <f t="shared" si="81"/>
        <v>210</v>
      </c>
      <c r="AX410" s="197" t="str">
        <f t="shared" si="81"/>
        <v>NA</v>
      </c>
      <c r="AY410" s="197" t="str">
        <f t="shared" si="81"/>
        <v>NA</v>
      </c>
      <c r="AZ410" s="197">
        <f t="shared" si="84"/>
        <v>226</v>
      </c>
      <c r="BA410" s="197">
        <f t="shared" si="84"/>
        <v>228</v>
      </c>
    </row>
    <row r="411" spans="1:53" s="212" customFormat="1" ht="15" customHeight="1" x14ac:dyDescent="0.25">
      <c r="A411" s="54" t="s">
        <v>1063</v>
      </c>
      <c r="B411" s="82" t="s">
        <v>927</v>
      </c>
      <c r="C411" s="81" t="s">
        <v>1128</v>
      </c>
      <c r="D411" s="115"/>
      <c r="E411" s="115"/>
      <c r="F411" s="115"/>
      <c r="G411" s="115"/>
      <c r="H411" s="115">
        <v>77123</v>
      </c>
      <c r="I411" s="115">
        <v>98136</v>
      </c>
      <c r="J411" s="115">
        <v>115991</v>
      </c>
      <c r="K411" s="115">
        <v>138497</v>
      </c>
      <c r="L411" s="115">
        <v>165715</v>
      </c>
      <c r="M411" s="115">
        <v>190425</v>
      </c>
      <c r="N411" s="115">
        <v>208890</v>
      </c>
      <c r="O411" s="115">
        <v>188427</v>
      </c>
      <c r="P411" s="115">
        <v>168702</v>
      </c>
      <c r="Q411" s="115">
        <v>167594</v>
      </c>
      <c r="R411" s="115">
        <v>190219</v>
      </c>
      <c r="S411" s="115">
        <v>201767</v>
      </c>
      <c r="T411" s="193">
        <v>222688</v>
      </c>
      <c r="U411" s="194">
        <v>259302</v>
      </c>
      <c r="V411" s="195">
        <v>244480</v>
      </c>
      <c r="W411" s="195">
        <v>195505</v>
      </c>
      <c r="X411" s="195">
        <v>217691</v>
      </c>
      <c r="Y411" s="195"/>
      <c r="Z411" s="195"/>
      <c r="AA411" s="207">
        <v>276927</v>
      </c>
      <c r="AB411" s="207">
        <v>318501</v>
      </c>
      <c r="AC411" s="197" t="str">
        <f t="shared" si="83"/>
        <v>NA</v>
      </c>
      <c r="AD411" s="197" t="str">
        <f t="shared" si="83"/>
        <v>NA</v>
      </c>
      <c r="AE411" s="197" t="str">
        <f t="shared" si="83"/>
        <v>NA</v>
      </c>
      <c r="AF411" s="197" t="str">
        <f t="shared" si="83"/>
        <v>NA</v>
      </c>
      <c r="AG411" s="197">
        <f t="shared" si="83"/>
        <v>198</v>
      </c>
      <c r="AH411" s="197">
        <f t="shared" si="83"/>
        <v>186</v>
      </c>
      <c r="AI411" s="197">
        <f t="shared" si="83"/>
        <v>184</v>
      </c>
      <c r="AJ411" s="197">
        <f t="shared" si="83"/>
        <v>187</v>
      </c>
      <c r="AK411" s="197">
        <f t="shared" si="83"/>
        <v>184</v>
      </c>
      <c r="AL411" s="197">
        <f t="shared" si="83"/>
        <v>182</v>
      </c>
      <c r="AM411" s="197">
        <f t="shared" si="83"/>
        <v>188</v>
      </c>
      <c r="AN411" s="197">
        <f t="shared" si="83"/>
        <v>188</v>
      </c>
      <c r="AO411" s="197">
        <f t="shared" si="83"/>
        <v>194</v>
      </c>
      <c r="AP411" s="197">
        <f t="shared" si="82"/>
        <v>203</v>
      </c>
      <c r="AQ411" s="197">
        <f t="shared" si="82"/>
        <v>206</v>
      </c>
      <c r="AR411" s="197">
        <f t="shared" si="82"/>
        <v>214</v>
      </c>
      <c r="AS411" s="197">
        <f t="shared" si="81"/>
        <v>219</v>
      </c>
      <c r="AT411" s="197">
        <f t="shared" si="81"/>
        <v>218</v>
      </c>
      <c r="AU411" s="197">
        <f t="shared" si="81"/>
        <v>225</v>
      </c>
      <c r="AV411" s="197">
        <f t="shared" si="81"/>
        <v>215</v>
      </c>
      <c r="AW411" s="197">
        <f t="shared" si="81"/>
        <v>217</v>
      </c>
      <c r="AX411" s="197" t="str">
        <f t="shared" si="81"/>
        <v>NA</v>
      </c>
      <c r="AY411" s="197" t="str">
        <f t="shared" si="81"/>
        <v>NA</v>
      </c>
      <c r="AZ411" s="197">
        <f t="shared" si="84"/>
        <v>231</v>
      </c>
      <c r="BA411" s="197">
        <f t="shared" si="84"/>
        <v>230</v>
      </c>
    </row>
    <row r="412" spans="1:53" s="212" customFormat="1" ht="15" customHeight="1" x14ac:dyDescent="0.25">
      <c r="A412" s="54" t="s">
        <v>498</v>
      </c>
      <c r="B412" s="82" t="s">
        <v>909</v>
      </c>
      <c r="C412" s="81" t="s">
        <v>1128</v>
      </c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>
        <v>58336</v>
      </c>
      <c r="P412" s="115">
        <v>55275</v>
      </c>
      <c r="Q412" s="115">
        <v>58838</v>
      </c>
      <c r="R412" s="115"/>
      <c r="S412" s="115"/>
      <c r="T412" s="193"/>
      <c r="U412" s="194">
        <v>139910</v>
      </c>
      <c r="V412" s="195">
        <v>157005</v>
      </c>
      <c r="W412" s="195">
        <v>137198</v>
      </c>
      <c r="X412" s="195">
        <v>162569</v>
      </c>
      <c r="Y412" s="195"/>
      <c r="Z412" s="195"/>
      <c r="AA412" s="207">
        <v>240391</v>
      </c>
      <c r="AB412" s="207">
        <v>313876</v>
      </c>
      <c r="AC412" s="197" t="str">
        <f t="shared" si="83"/>
        <v>NA</v>
      </c>
      <c r="AD412" s="197" t="str">
        <f t="shared" si="83"/>
        <v>NA</v>
      </c>
      <c r="AE412" s="197" t="str">
        <f t="shared" si="83"/>
        <v>NA</v>
      </c>
      <c r="AF412" s="197" t="str">
        <f t="shared" si="83"/>
        <v>NA</v>
      </c>
      <c r="AG412" s="197" t="str">
        <f t="shared" si="83"/>
        <v>NA</v>
      </c>
      <c r="AH412" s="197" t="str">
        <f t="shared" si="83"/>
        <v>NA</v>
      </c>
      <c r="AI412" s="197" t="str">
        <f t="shared" si="83"/>
        <v>NA</v>
      </c>
      <c r="AJ412" s="197" t="str">
        <f t="shared" si="83"/>
        <v>NA</v>
      </c>
      <c r="AK412" s="197" t="str">
        <f t="shared" si="83"/>
        <v>NA</v>
      </c>
      <c r="AL412" s="197" t="str">
        <f t="shared" si="83"/>
        <v>NA</v>
      </c>
      <c r="AM412" s="197" t="str">
        <f t="shared" si="83"/>
        <v>NA</v>
      </c>
      <c r="AN412" s="197">
        <f t="shared" si="83"/>
        <v>389</v>
      </c>
      <c r="AO412" s="197">
        <f t="shared" si="83"/>
        <v>388</v>
      </c>
      <c r="AP412" s="197">
        <f t="shared" si="82"/>
        <v>379</v>
      </c>
      <c r="AQ412" s="197" t="str">
        <f t="shared" si="82"/>
        <v>NA</v>
      </c>
      <c r="AR412" s="197" t="str">
        <f t="shared" si="82"/>
        <v>NA</v>
      </c>
      <c r="AS412" s="197" t="str">
        <f t="shared" si="81"/>
        <v>NA</v>
      </c>
      <c r="AT412" s="197">
        <f t="shared" si="81"/>
        <v>316</v>
      </c>
      <c r="AU412" s="197">
        <f t="shared" si="81"/>
        <v>301</v>
      </c>
      <c r="AV412" s="197">
        <f t="shared" si="81"/>
        <v>274</v>
      </c>
      <c r="AW412" s="197">
        <f t="shared" si="81"/>
        <v>260</v>
      </c>
      <c r="AX412" s="197" t="str">
        <f t="shared" si="81"/>
        <v>NA</v>
      </c>
      <c r="AY412" s="197" t="str">
        <f t="shared" si="81"/>
        <v>NA</v>
      </c>
      <c r="AZ412" s="197">
        <f t="shared" si="84"/>
        <v>253</v>
      </c>
      <c r="BA412" s="197">
        <f t="shared" si="84"/>
        <v>231</v>
      </c>
    </row>
    <row r="413" spans="1:53" s="212" customFormat="1" ht="15" customHeight="1" x14ac:dyDescent="0.25">
      <c r="A413" s="54" t="s">
        <v>412</v>
      </c>
      <c r="B413" s="82" t="s">
        <v>909</v>
      </c>
      <c r="C413" s="81" t="s">
        <v>1128</v>
      </c>
      <c r="D413" s="115"/>
      <c r="E413" s="115"/>
      <c r="F413" s="115"/>
      <c r="G413" s="115"/>
      <c r="H413" s="115">
        <v>75629</v>
      </c>
      <c r="I413" s="115">
        <v>92714</v>
      </c>
      <c r="J413" s="115">
        <v>107280</v>
      </c>
      <c r="K413" s="115">
        <v>128651</v>
      </c>
      <c r="L413" s="115">
        <v>148813</v>
      </c>
      <c r="M413" s="115">
        <v>167231</v>
      </c>
      <c r="N413" s="115">
        <v>206994</v>
      </c>
      <c r="O413" s="115">
        <v>179321</v>
      </c>
      <c r="P413" s="115">
        <v>159275</v>
      </c>
      <c r="Q413" s="115">
        <v>158271</v>
      </c>
      <c r="R413" s="115">
        <v>178928</v>
      </c>
      <c r="S413" s="115">
        <v>199927</v>
      </c>
      <c r="T413" s="193">
        <v>228330</v>
      </c>
      <c r="U413" s="194">
        <v>274415</v>
      </c>
      <c r="V413" s="195">
        <v>270866</v>
      </c>
      <c r="W413" s="195">
        <v>215134</v>
      </c>
      <c r="X413" s="195">
        <v>237300</v>
      </c>
      <c r="Y413" s="195"/>
      <c r="Z413" s="195"/>
      <c r="AA413" s="207">
        <v>282289</v>
      </c>
      <c r="AB413" s="207">
        <v>310536</v>
      </c>
      <c r="AC413" s="197" t="str">
        <f t="shared" si="83"/>
        <v>NA</v>
      </c>
      <c r="AD413" s="197" t="str">
        <f t="shared" si="83"/>
        <v>NA</v>
      </c>
      <c r="AE413" s="197" t="str">
        <f t="shared" si="83"/>
        <v>NA</v>
      </c>
      <c r="AF413" s="197" t="str">
        <f t="shared" si="83"/>
        <v>NA</v>
      </c>
      <c r="AG413" s="197">
        <f t="shared" si="83"/>
        <v>200</v>
      </c>
      <c r="AH413" s="197">
        <f t="shared" si="83"/>
        <v>194</v>
      </c>
      <c r="AI413" s="197">
        <f t="shared" si="83"/>
        <v>194</v>
      </c>
      <c r="AJ413" s="197">
        <f t="shared" si="83"/>
        <v>195</v>
      </c>
      <c r="AK413" s="197">
        <f t="shared" si="83"/>
        <v>194</v>
      </c>
      <c r="AL413" s="197">
        <f t="shared" si="83"/>
        <v>196</v>
      </c>
      <c r="AM413" s="197">
        <f t="shared" si="83"/>
        <v>189</v>
      </c>
      <c r="AN413" s="197">
        <f t="shared" si="83"/>
        <v>194</v>
      </c>
      <c r="AO413" s="197">
        <f t="shared" si="83"/>
        <v>202</v>
      </c>
      <c r="AP413" s="197">
        <f t="shared" si="82"/>
        <v>213</v>
      </c>
      <c r="AQ413" s="197">
        <f t="shared" si="82"/>
        <v>217</v>
      </c>
      <c r="AR413" s="197">
        <f t="shared" si="82"/>
        <v>215</v>
      </c>
      <c r="AS413" s="197">
        <f t="shared" si="81"/>
        <v>217</v>
      </c>
      <c r="AT413" s="197">
        <f t="shared" si="81"/>
        <v>210</v>
      </c>
      <c r="AU413" s="197">
        <f t="shared" si="81"/>
        <v>210</v>
      </c>
      <c r="AV413" s="197">
        <f t="shared" si="81"/>
        <v>209</v>
      </c>
      <c r="AW413" s="197">
        <f t="shared" si="81"/>
        <v>207</v>
      </c>
      <c r="AX413" s="197" t="str">
        <f t="shared" si="81"/>
        <v>NA</v>
      </c>
      <c r="AY413" s="197" t="str">
        <f t="shared" si="81"/>
        <v>NA</v>
      </c>
      <c r="AZ413" s="197">
        <f t="shared" si="84"/>
        <v>228</v>
      </c>
      <c r="BA413" s="197">
        <f t="shared" si="84"/>
        <v>236</v>
      </c>
    </row>
    <row r="414" spans="1:53" s="212" customFormat="1" ht="15" customHeight="1" x14ac:dyDescent="0.25">
      <c r="A414" s="54" t="s">
        <v>81</v>
      </c>
      <c r="B414" s="82" t="s">
        <v>961</v>
      </c>
      <c r="C414" s="81" t="s">
        <v>1128</v>
      </c>
      <c r="D414" s="115"/>
      <c r="E414" s="115"/>
      <c r="F414" s="115"/>
      <c r="G414" s="115"/>
      <c r="H414" s="115"/>
      <c r="I414" s="115"/>
      <c r="J414" s="115">
        <v>23499</v>
      </c>
      <c r="K414" s="115">
        <v>29533</v>
      </c>
      <c r="L414" s="115">
        <v>34247</v>
      </c>
      <c r="M414" s="115">
        <v>39232</v>
      </c>
      <c r="N414" s="115">
        <v>42814</v>
      </c>
      <c r="O414" s="98">
        <f>((P414-N414)/2)+N414</f>
        <v>41955</v>
      </c>
      <c r="P414" s="115">
        <v>41096</v>
      </c>
      <c r="Q414" s="115">
        <v>44450</v>
      </c>
      <c r="R414" s="115">
        <v>56828</v>
      </c>
      <c r="S414" s="115">
        <v>66088</v>
      </c>
      <c r="T414" s="193">
        <v>202005</v>
      </c>
      <c r="U414" s="194">
        <v>240328</v>
      </c>
      <c r="V414" s="195">
        <v>237198</v>
      </c>
      <c r="W414" s="195">
        <v>185684</v>
      </c>
      <c r="X414" s="195">
        <v>200646</v>
      </c>
      <c r="Y414" s="195"/>
      <c r="Z414" s="195"/>
      <c r="AA414" s="207">
        <v>259775</v>
      </c>
      <c r="AB414" s="207">
        <v>295334</v>
      </c>
      <c r="AC414" s="197" t="str">
        <f t="shared" si="83"/>
        <v>NA</v>
      </c>
      <c r="AD414" s="197" t="str">
        <f t="shared" si="83"/>
        <v>NA</v>
      </c>
      <c r="AE414" s="197" t="str">
        <f t="shared" si="83"/>
        <v>NA</v>
      </c>
      <c r="AF414" s="197" t="str">
        <f t="shared" si="83"/>
        <v>NA</v>
      </c>
      <c r="AG414" s="197" t="str">
        <f t="shared" si="83"/>
        <v>NA</v>
      </c>
      <c r="AH414" s="197" t="str">
        <f t="shared" si="83"/>
        <v>NA</v>
      </c>
      <c r="AI414" s="197">
        <f t="shared" si="83"/>
        <v>414</v>
      </c>
      <c r="AJ414" s="197">
        <f t="shared" si="83"/>
        <v>406</v>
      </c>
      <c r="AK414" s="197">
        <f t="shared" si="83"/>
        <v>417</v>
      </c>
      <c r="AL414" s="197">
        <f t="shared" si="83"/>
        <v>417</v>
      </c>
      <c r="AM414" s="197">
        <f t="shared" si="83"/>
        <v>451</v>
      </c>
      <c r="AN414" s="197">
        <f t="shared" si="83"/>
        <v>452</v>
      </c>
      <c r="AO414" s="197">
        <f t="shared" si="83"/>
        <v>458</v>
      </c>
      <c r="AP414" s="197">
        <f t="shared" si="82"/>
        <v>444</v>
      </c>
      <c r="AQ414" s="197">
        <f t="shared" si="82"/>
        <v>415</v>
      </c>
      <c r="AR414" s="197">
        <f t="shared" si="82"/>
        <v>400</v>
      </c>
      <c r="AS414" s="197">
        <f t="shared" si="81"/>
        <v>230</v>
      </c>
      <c r="AT414" s="197">
        <f t="shared" si="81"/>
        <v>225</v>
      </c>
      <c r="AU414" s="197">
        <f t="shared" si="81"/>
        <v>227</v>
      </c>
      <c r="AV414" s="197">
        <f t="shared" si="81"/>
        <v>225</v>
      </c>
      <c r="AW414" s="197">
        <f t="shared" si="81"/>
        <v>225</v>
      </c>
      <c r="AX414" s="197" t="str">
        <f t="shared" si="81"/>
        <v>NA</v>
      </c>
      <c r="AY414" s="197" t="str">
        <f t="shared" si="81"/>
        <v>NA</v>
      </c>
      <c r="AZ414" s="197">
        <f t="shared" si="84"/>
        <v>238</v>
      </c>
      <c r="BA414" s="197">
        <f t="shared" si="84"/>
        <v>240</v>
      </c>
    </row>
    <row r="415" spans="1:53" s="212" customFormat="1" ht="15" customHeight="1" x14ac:dyDescent="0.25">
      <c r="A415" s="54" t="s">
        <v>508</v>
      </c>
      <c r="B415" s="82" t="s">
        <v>943</v>
      </c>
      <c r="C415" s="81" t="s">
        <v>1128</v>
      </c>
      <c r="D415" s="115"/>
      <c r="E415" s="115"/>
      <c r="F415" s="115"/>
      <c r="G415" s="115"/>
      <c r="H415" s="115">
        <v>31401</v>
      </c>
      <c r="I415" s="115">
        <v>30844</v>
      </c>
      <c r="J415" s="115">
        <v>41680</v>
      </c>
      <c r="K415" s="115">
        <v>60264</v>
      </c>
      <c r="L415" s="115">
        <v>70436</v>
      </c>
      <c r="M415" s="115">
        <v>84342</v>
      </c>
      <c r="N415" s="115">
        <v>104777</v>
      </c>
      <c r="O415" s="115">
        <v>103130</v>
      </c>
      <c r="P415" s="115">
        <v>97274</v>
      </c>
      <c r="Q415" s="115">
        <v>103797</v>
      </c>
      <c r="R415" s="115">
        <v>123524</v>
      </c>
      <c r="S415" s="115">
        <v>135304</v>
      </c>
      <c r="T415" s="193">
        <v>152225</v>
      </c>
      <c r="U415" s="194">
        <v>186464</v>
      </c>
      <c r="V415" s="195">
        <v>183442</v>
      </c>
      <c r="W415" s="195">
        <v>148144</v>
      </c>
      <c r="X415" s="195">
        <v>176634</v>
      </c>
      <c r="Y415" s="195"/>
      <c r="Z415" s="195"/>
      <c r="AA415" s="207">
        <v>245887</v>
      </c>
      <c r="AB415" s="207">
        <v>284495</v>
      </c>
      <c r="AC415" s="197" t="str">
        <f t="shared" si="83"/>
        <v>NA</v>
      </c>
      <c r="AD415" s="197" t="str">
        <f t="shared" si="83"/>
        <v>NA</v>
      </c>
      <c r="AE415" s="197" t="str">
        <f t="shared" si="83"/>
        <v>NA</v>
      </c>
      <c r="AF415" s="197" t="str">
        <f t="shared" si="83"/>
        <v>NA</v>
      </c>
      <c r="AG415" s="197">
        <f t="shared" si="83"/>
        <v>328</v>
      </c>
      <c r="AH415" s="197">
        <f t="shared" si="83"/>
        <v>356</v>
      </c>
      <c r="AI415" s="197">
        <f t="shared" si="83"/>
        <v>335</v>
      </c>
      <c r="AJ415" s="197">
        <f t="shared" si="83"/>
        <v>310</v>
      </c>
      <c r="AK415" s="197">
        <f t="shared" si="83"/>
        <v>314</v>
      </c>
      <c r="AL415" s="197">
        <f t="shared" si="83"/>
        <v>303</v>
      </c>
      <c r="AM415" s="197">
        <f t="shared" si="83"/>
        <v>302</v>
      </c>
      <c r="AN415" s="197">
        <f t="shared" si="83"/>
        <v>295</v>
      </c>
      <c r="AO415" s="197">
        <f t="shared" si="83"/>
        <v>290</v>
      </c>
      <c r="AP415" s="197">
        <f t="shared" si="82"/>
        <v>286</v>
      </c>
      <c r="AQ415" s="197">
        <f t="shared" si="82"/>
        <v>284</v>
      </c>
      <c r="AR415" s="197">
        <f t="shared" si="82"/>
        <v>284</v>
      </c>
      <c r="AS415" s="197">
        <f t="shared" si="81"/>
        <v>286</v>
      </c>
      <c r="AT415" s="197">
        <f t="shared" si="81"/>
        <v>272</v>
      </c>
      <c r="AU415" s="197">
        <f t="shared" si="81"/>
        <v>272</v>
      </c>
      <c r="AV415" s="197">
        <f t="shared" si="81"/>
        <v>258</v>
      </c>
      <c r="AW415" s="197">
        <f t="shared" si="81"/>
        <v>246</v>
      </c>
      <c r="AX415" s="197" t="str">
        <f t="shared" si="81"/>
        <v>NA</v>
      </c>
      <c r="AY415" s="197" t="str">
        <f t="shared" si="81"/>
        <v>NA</v>
      </c>
      <c r="AZ415" s="197">
        <f t="shared" si="84"/>
        <v>246</v>
      </c>
      <c r="BA415" s="197">
        <f t="shared" si="84"/>
        <v>244</v>
      </c>
    </row>
    <row r="416" spans="1:53" s="212" customFormat="1" ht="15" customHeight="1" x14ac:dyDescent="0.25">
      <c r="A416" s="54" t="s">
        <v>300</v>
      </c>
      <c r="B416" s="82" t="s">
        <v>909</v>
      </c>
      <c r="C416" s="81" t="s">
        <v>1128</v>
      </c>
      <c r="D416" s="115"/>
      <c r="E416" s="115"/>
      <c r="F416" s="115"/>
      <c r="G416" s="115"/>
      <c r="H416" s="115">
        <v>89842</v>
      </c>
      <c r="I416" s="115">
        <v>100952</v>
      </c>
      <c r="J416" s="115">
        <v>115703</v>
      </c>
      <c r="K416" s="115">
        <v>139963</v>
      </c>
      <c r="L416" s="115">
        <v>160956</v>
      </c>
      <c r="M416" s="115">
        <v>163592</v>
      </c>
      <c r="N416" s="115">
        <v>159773</v>
      </c>
      <c r="O416" s="115">
        <v>168157</v>
      </c>
      <c r="P416" s="115">
        <v>160223</v>
      </c>
      <c r="Q416" s="115">
        <v>163235</v>
      </c>
      <c r="R416" s="115">
        <v>179125</v>
      </c>
      <c r="S416" s="115">
        <v>199559</v>
      </c>
      <c r="T416" s="193">
        <v>229721</v>
      </c>
      <c r="U416" s="194">
        <v>260809</v>
      </c>
      <c r="V416" s="195">
        <v>248447</v>
      </c>
      <c r="W416" s="195">
        <v>194705</v>
      </c>
      <c r="X416" s="195">
        <v>208454</v>
      </c>
      <c r="Y416" s="195"/>
      <c r="Z416" s="195"/>
      <c r="AA416" s="207">
        <v>241584</v>
      </c>
      <c r="AB416" s="207">
        <v>283696</v>
      </c>
      <c r="AC416" s="197" t="str">
        <f t="shared" si="83"/>
        <v>NA</v>
      </c>
      <c r="AD416" s="197" t="str">
        <f t="shared" si="83"/>
        <v>NA</v>
      </c>
      <c r="AE416" s="197" t="str">
        <f t="shared" si="83"/>
        <v>NA</v>
      </c>
      <c r="AF416" s="197" t="str">
        <f t="shared" si="83"/>
        <v>NA</v>
      </c>
      <c r="AG416" s="197">
        <f t="shared" si="83"/>
        <v>177</v>
      </c>
      <c r="AH416" s="197">
        <f t="shared" si="83"/>
        <v>182</v>
      </c>
      <c r="AI416" s="197">
        <f t="shared" si="83"/>
        <v>185</v>
      </c>
      <c r="AJ416" s="197">
        <f t="shared" si="83"/>
        <v>186</v>
      </c>
      <c r="AK416" s="197">
        <f t="shared" si="83"/>
        <v>187</v>
      </c>
      <c r="AL416" s="197">
        <f t="shared" si="83"/>
        <v>198</v>
      </c>
      <c r="AM416" s="197">
        <f t="shared" si="83"/>
        <v>226</v>
      </c>
      <c r="AN416" s="197">
        <f t="shared" si="83"/>
        <v>207</v>
      </c>
      <c r="AO416" s="197">
        <f t="shared" si="83"/>
        <v>201</v>
      </c>
      <c r="AP416" s="197">
        <f t="shared" si="82"/>
        <v>206</v>
      </c>
      <c r="AQ416" s="197">
        <f t="shared" si="82"/>
        <v>216</v>
      </c>
      <c r="AR416" s="197">
        <f t="shared" si="82"/>
        <v>216</v>
      </c>
      <c r="AS416" s="197">
        <f t="shared" si="81"/>
        <v>214</v>
      </c>
      <c r="AT416" s="197">
        <f t="shared" si="81"/>
        <v>217</v>
      </c>
      <c r="AU416" s="197">
        <f t="shared" si="81"/>
        <v>223</v>
      </c>
      <c r="AV416" s="197">
        <f t="shared" si="81"/>
        <v>216</v>
      </c>
      <c r="AW416" s="197">
        <f t="shared" si="81"/>
        <v>220</v>
      </c>
      <c r="AX416" s="197" t="str">
        <f t="shared" si="81"/>
        <v>NA</v>
      </c>
      <c r="AY416" s="197" t="str">
        <f t="shared" si="81"/>
        <v>NA</v>
      </c>
      <c r="AZ416" s="197">
        <f t="shared" si="84"/>
        <v>250</v>
      </c>
      <c r="BA416" s="197">
        <f t="shared" si="84"/>
        <v>246</v>
      </c>
    </row>
    <row r="417" spans="1:53" s="212" customFormat="1" ht="15" customHeight="1" x14ac:dyDescent="0.25">
      <c r="A417" s="54" t="s">
        <v>833</v>
      </c>
      <c r="B417" s="82" t="s">
        <v>944</v>
      </c>
      <c r="C417" s="81" t="s">
        <v>1128</v>
      </c>
      <c r="D417" s="115"/>
      <c r="E417" s="115"/>
      <c r="F417" s="115"/>
      <c r="G417" s="115"/>
      <c r="H417" s="115">
        <v>25084</v>
      </c>
      <c r="I417" s="115">
        <v>28106</v>
      </c>
      <c r="J417" s="115">
        <v>34761</v>
      </c>
      <c r="K417" s="115">
        <v>44408</v>
      </c>
      <c r="L417" s="115">
        <v>53249</v>
      </c>
      <c r="M417" s="115">
        <v>64821</v>
      </c>
      <c r="N417" s="115">
        <v>76878</v>
      </c>
      <c r="O417" s="115">
        <v>79213</v>
      </c>
      <c r="P417" s="115">
        <v>74171</v>
      </c>
      <c r="Q417" s="115">
        <v>73372</v>
      </c>
      <c r="R417" s="115">
        <v>81333</v>
      </c>
      <c r="S417" s="115">
        <v>89155</v>
      </c>
      <c r="T417" s="193">
        <v>110319</v>
      </c>
      <c r="U417" s="194">
        <v>129123</v>
      </c>
      <c r="V417" s="195">
        <v>145599</v>
      </c>
      <c r="W417" s="195">
        <v>151137</v>
      </c>
      <c r="X417" s="195">
        <v>172332</v>
      </c>
      <c r="Y417" s="195"/>
      <c r="Z417" s="195"/>
      <c r="AA417" s="207">
        <v>242025</v>
      </c>
      <c r="AB417" s="207">
        <v>282465</v>
      </c>
      <c r="AC417" s="197" t="str">
        <f t="shared" si="83"/>
        <v>NA</v>
      </c>
      <c r="AD417" s="197" t="str">
        <f t="shared" si="83"/>
        <v>NA</v>
      </c>
      <c r="AE417" s="197" t="str">
        <f t="shared" si="83"/>
        <v>NA</v>
      </c>
      <c r="AF417" s="197" t="str">
        <f t="shared" si="83"/>
        <v>NA</v>
      </c>
      <c r="AG417" s="197">
        <f t="shared" si="83"/>
        <v>350</v>
      </c>
      <c r="AH417" s="197">
        <f t="shared" si="83"/>
        <v>370</v>
      </c>
      <c r="AI417" s="197">
        <f t="shared" si="83"/>
        <v>362</v>
      </c>
      <c r="AJ417" s="197">
        <f t="shared" si="83"/>
        <v>352</v>
      </c>
      <c r="AK417" s="197">
        <f t="shared" si="83"/>
        <v>351</v>
      </c>
      <c r="AL417" s="197">
        <f t="shared" si="83"/>
        <v>344</v>
      </c>
      <c r="AM417" s="197">
        <f t="shared" si="83"/>
        <v>353</v>
      </c>
      <c r="AN417" s="197">
        <f t="shared" si="83"/>
        <v>342</v>
      </c>
      <c r="AO417" s="197">
        <f t="shared" si="83"/>
        <v>342</v>
      </c>
      <c r="AP417" s="197">
        <f t="shared" si="82"/>
        <v>347</v>
      </c>
      <c r="AQ417" s="197">
        <f t="shared" si="82"/>
        <v>351</v>
      </c>
      <c r="AR417" s="197">
        <f t="shared" si="82"/>
        <v>352</v>
      </c>
      <c r="AS417" s="197">
        <f t="shared" si="81"/>
        <v>331</v>
      </c>
      <c r="AT417" s="197">
        <f t="shared" si="81"/>
        <v>327</v>
      </c>
      <c r="AU417" s="197">
        <f t="shared" si="81"/>
        <v>316</v>
      </c>
      <c r="AV417" s="197">
        <f t="shared" si="81"/>
        <v>252</v>
      </c>
      <c r="AW417" s="197">
        <f t="shared" si="81"/>
        <v>250</v>
      </c>
      <c r="AX417" s="197" t="str">
        <f t="shared" si="81"/>
        <v>NA</v>
      </c>
      <c r="AY417" s="197" t="str">
        <f t="shared" si="81"/>
        <v>NA</v>
      </c>
      <c r="AZ417" s="197">
        <f t="shared" si="84"/>
        <v>249</v>
      </c>
      <c r="BA417" s="197">
        <f t="shared" si="84"/>
        <v>247</v>
      </c>
    </row>
    <row r="418" spans="1:53" s="212" customFormat="1" ht="15" customHeight="1" x14ac:dyDescent="0.25">
      <c r="A418" s="54" t="s">
        <v>734</v>
      </c>
      <c r="B418" s="82" t="s">
        <v>909</v>
      </c>
      <c r="C418" s="81" t="s">
        <v>1128</v>
      </c>
      <c r="D418" s="115"/>
      <c r="E418" s="115"/>
      <c r="F418" s="115"/>
      <c r="G418" s="115"/>
      <c r="H418" s="115">
        <v>60356</v>
      </c>
      <c r="I418" s="115">
        <v>67049</v>
      </c>
      <c r="J418" s="115">
        <v>79652</v>
      </c>
      <c r="K418" s="115">
        <v>106224</v>
      </c>
      <c r="L418" s="115">
        <v>126203</v>
      </c>
      <c r="M418" s="115">
        <v>141211</v>
      </c>
      <c r="N418" s="115">
        <v>148825</v>
      </c>
      <c r="O418" s="115">
        <v>143896</v>
      </c>
      <c r="P418" s="115">
        <v>132462</v>
      </c>
      <c r="Q418" s="115">
        <v>138570</v>
      </c>
      <c r="R418" s="115">
        <v>159219</v>
      </c>
      <c r="S418" s="115">
        <v>170578</v>
      </c>
      <c r="T418" s="193">
        <v>190117</v>
      </c>
      <c r="U418" s="194">
        <v>216171</v>
      </c>
      <c r="V418" s="195">
        <v>215556</v>
      </c>
      <c r="W418" s="195">
        <v>165354</v>
      </c>
      <c r="X418" s="195">
        <v>181959</v>
      </c>
      <c r="Y418" s="195"/>
      <c r="Z418" s="195"/>
      <c r="AA418" s="207">
        <v>237324</v>
      </c>
      <c r="AB418" s="207">
        <v>276943</v>
      </c>
      <c r="AC418" s="197" t="str">
        <f t="shared" si="83"/>
        <v>NA</v>
      </c>
      <c r="AD418" s="197" t="str">
        <f t="shared" si="83"/>
        <v>NA</v>
      </c>
      <c r="AE418" s="197" t="str">
        <f t="shared" si="83"/>
        <v>NA</v>
      </c>
      <c r="AF418" s="197" t="str">
        <f t="shared" si="83"/>
        <v>NA</v>
      </c>
      <c r="AG418" s="197">
        <f t="shared" si="83"/>
        <v>234</v>
      </c>
      <c r="AH418" s="197">
        <f t="shared" si="83"/>
        <v>241</v>
      </c>
      <c r="AI418" s="197">
        <f t="shared" si="83"/>
        <v>247</v>
      </c>
      <c r="AJ418" s="197">
        <f t="shared" si="83"/>
        <v>228</v>
      </c>
      <c r="AK418" s="197">
        <f t="shared" ref="AK418:AY433" si="85">IF(L418&gt;0,RANK(L418,L$22:L$1170),"NA")</f>
        <v>225</v>
      </c>
      <c r="AL418" s="197">
        <f t="shared" si="85"/>
        <v>229</v>
      </c>
      <c r="AM418" s="197">
        <f t="shared" si="85"/>
        <v>245</v>
      </c>
      <c r="AN418" s="197">
        <f t="shared" si="85"/>
        <v>238</v>
      </c>
      <c r="AO418" s="197">
        <f t="shared" si="85"/>
        <v>237</v>
      </c>
      <c r="AP418" s="197">
        <f t="shared" si="82"/>
        <v>234</v>
      </c>
      <c r="AQ418" s="197">
        <f t="shared" si="82"/>
        <v>235</v>
      </c>
      <c r="AR418" s="197">
        <f t="shared" si="82"/>
        <v>241</v>
      </c>
      <c r="AS418" s="197">
        <f t="shared" si="81"/>
        <v>244</v>
      </c>
      <c r="AT418" s="197">
        <f t="shared" si="81"/>
        <v>246</v>
      </c>
      <c r="AU418" s="197">
        <f t="shared" si="81"/>
        <v>245</v>
      </c>
      <c r="AV418" s="197">
        <f t="shared" si="81"/>
        <v>241</v>
      </c>
      <c r="AW418" s="197">
        <f t="shared" si="81"/>
        <v>236</v>
      </c>
      <c r="AX418" s="197" t="str">
        <f t="shared" si="81"/>
        <v>NA</v>
      </c>
      <c r="AY418" s="197" t="str">
        <f t="shared" si="81"/>
        <v>NA</v>
      </c>
      <c r="AZ418" s="197">
        <f t="shared" si="84"/>
        <v>255</v>
      </c>
      <c r="BA418" s="197">
        <f t="shared" si="84"/>
        <v>249</v>
      </c>
    </row>
    <row r="419" spans="1:53" s="212" customFormat="1" ht="15" customHeight="1" x14ac:dyDescent="0.25">
      <c r="A419" s="54" t="s">
        <v>860</v>
      </c>
      <c r="B419" s="82" t="s">
        <v>909</v>
      </c>
      <c r="C419" s="81" t="s">
        <v>1128</v>
      </c>
      <c r="D419" s="115"/>
      <c r="E419" s="115"/>
      <c r="F419" s="115"/>
      <c r="G419" s="115"/>
      <c r="H419" s="115">
        <v>35912</v>
      </c>
      <c r="I419" s="115">
        <v>36005</v>
      </c>
      <c r="J419" s="98">
        <f>((K419-I419)/2)+I419</f>
        <v>42086</v>
      </c>
      <c r="K419" s="115">
        <v>48167</v>
      </c>
      <c r="L419" s="115">
        <v>56325</v>
      </c>
      <c r="M419" s="115">
        <v>55866</v>
      </c>
      <c r="N419" s="115">
        <v>72162</v>
      </c>
      <c r="O419" s="115">
        <v>88618</v>
      </c>
      <c r="P419" s="115">
        <v>99423</v>
      </c>
      <c r="Q419" s="115">
        <v>106339</v>
      </c>
      <c r="R419" s="115">
        <v>113979</v>
      </c>
      <c r="S419" s="115">
        <v>124931</v>
      </c>
      <c r="T419" s="193">
        <v>152962</v>
      </c>
      <c r="U419" s="194">
        <v>205260</v>
      </c>
      <c r="V419" s="195">
        <v>202058</v>
      </c>
      <c r="W419" s="195">
        <v>134926</v>
      </c>
      <c r="X419" s="195">
        <v>150698</v>
      </c>
      <c r="Y419" s="195"/>
      <c r="Z419" s="195"/>
      <c r="AA419" s="207">
        <v>229506</v>
      </c>
      <c r="AB419" s="207">
        <v>273823</v>
      </c>
      <c r="AC419" s="197" t="str">
        <f t="shared" ref="AC419:AJ433" si="86">IF(D419&gt;0,RANK(D419,D$22:D$1170),"NA")</f>
        <v>NA</v>
      </c>
      <c r="AD419" s="197" t="str">
        <f t="shared" si="86"/>
        <v>NA</v>
      </c>
      <c r="AE419" s="197" t="str">
        <f t="shared" si="86"/>
        <v>NA</v>
      </c>
      <c r="AF419" s="197" t="str">
        <f t="shared" si="86"/>
        <v>NA</v>
      </c>
      <c r="AG419" s="197">
        <f t="shared" si="86"/>
        <v>301</v>
      </c>
      <c r="AH419" s="197">
        <f t="shared" si="86"/>
        <v>339</v>
      </c>
      <c r="AI419" s="197">
        <f t="shared" si="86"/>
        <v>334</v>
      </c>
      <c r="AJ419" s="197">
        <f t="shared" si="86"/>
        <v>340</v>
      </c>
      <c r="AK419" s="197">
        <f t="shared" si="85"/>
        <v>346</v>
      </c>
      <c r="AL419" s="197">
        <f t="shared" si="85"/>
        <v>361</v>
      </c>
      <c r="AM419" s="197">
        <f t="shared" si="85"/>
        <v>361</v>
      </c>
      <c r="AN419" s="197">
        <f t="shared" si="85"/>
        <v>315</v>
      </c>
      <c r="AO419" s="197">
        <f t="shared" si="85"/>
        <v>288</v>
      </c>
      <c r="AP419" s="197">
        <f t="shared" si="82"/>
        <v>284</v>
      </c>
      <c r="AQ419" s="197">
        <f t="shared" si="82"/>
        <v>296</v>
      </c>
      <c r="AR419" s="197">
        <f t="shared" si="82"/>
        <v>298</v>
      </c>
      <c r="AS419" s="197">
        <f t="shared" si="81"/>
        <v>283</v>
      </c>
      <c r="AT419" s="197">
        <f t="shared" si="81"/>
        <v>251</v>
      </c>
      <c r="AU419" s="197">
        <f t="shared" si="81"/>
        <v>258</v>
      </c>
      <c r="AV419" s="197">
        <f t="shared" si="81"/>
        <v>278</v>
      </c>
      <c r="AW419" s="197">
        <f t="shared" si="81"/>
        <v>272</v>
      </c>
      <c r="AX419" s="197" t="str">
        <f t="shared" si="81"/>
        <v>NA</v>
      </c>
      <c r="AY419" s="197" t="str">
        <f t="shared" si="81"/>
        <v>NA</v>
      </c>
      <c r="AZ419" s="197">
        <f t="shared" si="84"/>
        <v>261</v>
      </c>
      <c r="BA419" s="197">
        <f t="shared" si="84"/>
        <v>251</v>
      </c>
    </row>
    <row r="420" spans="1:53" s="212" customFormat="1" ht="15" customHeight="1" x14ac:dyDescent="0.25">
      <c r="A420" s="54" t="s">
        <v>83</v>
      </c>
      <c r="B420" s="82" t="s">
        <v>956</v>
      </c>
      <c r="C420" s="81" t="s">
        <v>1128</v>
      </c>
      <c r="D420" s="115"/>
      <c r="E420" s="115"/>
      <c r="F420" s="115"/>
      <c r="G420" s="115"/>
      <c r="H420" s="115">
        <v>76549</v>
      </c>
      <c r="I420" s="115">
        <v>82879</v>
      </c>
      <c r="J420" s="115">
        <v>100060</v>
      </c>
      <c r="K420" s="115">
        <v>118591</v>
      </c>
      <c r="L420" s="115">
        <v>148470</v>
      </c>
      <c r="M420" s="115">
        <v>162732</v>
      </c>
      <c r="N420" s="115">
        <v>188027</v>
      </c>
      <c r="O420" s="115">
        <v>172403</v>
      </c>
      <c r="P420" s="115">
        <v>152411</v>
      </c>
      <c r="Q420" s="115">
        <v>152111</v>
      </c>
      <c r="R420" s="115">
        <v>176806</v>
      </c>
      <c r="S420" s="115">
        <v>186982</v>
      </c>
      <c r="T420" s="133">
        <f>(($V$418-$S$418)/3)+S420</f>
        <v>201974.66666666666</v>
      </c>
      <c r="U420" s="133">
        <f>(($V$418-$S$418)/3)+T420</f>
        <v>216967.33333333331</v>
      </c>
      <c r="V420" s="195">
        <v>188656</v>
      </c>
      <c r="W420" s="195">
        <v>158674</v>
      </c>
      <c r="X420" s="195">
        <v>175987</v>
      </c>
      <c r="Y420" s="195"/>
      <c r="Z420" s="195"/>
      <c r="AA420" s="207">
        <v>235383</v>
      </c>
      <c r="AB420" s="207">
        <v>272280</v>
      </c>
      <c r="AC420" s="197" t="str">
        <f t="shared" si="86"/>
        <v>NA</v>
      </c>
      <c r="AD420" s="197" t="str">
        <f t="shared" si="86"/>
        <v>NA</v>
      </c>
      <c r="AE420" s="197" t="str">
        <f t="shared" si="86"/>
        <v>NA</v>
      </c>
      <c r="AF420" s="197" t="str">
        <f t="shared" si="86"/>
        <v>NA</v>
      </c>
      <c r="AG420" s="197">
        <f t="shared" si="86"/>
        <v>199</v>
      </c>
      <c r="AH420" s="197">
        <f t="shared" si="86"/>
        <v>206</v>
      </c>
      <c r="AI420" s="197">
        <f t="shared" si="86"/>
        <v>206</v>
      </c>
      <c r="AJ420" s="197">
        <f t="shared" si="86"/>
        <v>208</v>
      </c>
      <c r="AK420" s="197">
        <f t="shared" si="85"/>
        <v>195</v>
      </c>
      <c r="AL420" s="197">
        <f t="shared" si="85"/>
        <v>199</v>
      </c>
      <c r="AM420" s="197">
        <f t="shared" si="85"/>
        <v>201</v>
      </c>
      <c r="AN420" s="197">
        <f t="shared" si="85"/>
        <v>204</v>
      </c>
      <c r="AO420" s="197">
        <f t="shared" si="85"/>
        <v>215</v>
      </c>
      <c r="AP420" s="197">
        <f t="shared" si="82"/>
        <v>222</v>
      </c>
      <c r="AQ420" s="197">
        <f t="shared" si="82"/>
        <v>219</v>
      </c>
      <c r="AR420" s="197">
        <f t="shared" si="82"/>
        <v>225</v>
      </c>
      <c r="AS420" s="197">
        <f t="shared" si="81"/>
        <v>232</v>
      </c>
      <c r="AT420" s="197">
        <f t="shared" si="81"/>
        <v>244</v>
      </c>
      <c r="AU420" s="197">
        <f t="shared" si="81"/>
        <v>268</v>
      </c>
      <c r="AV420" s="197">
        <f t="shared" si="81"/>
        <v>247</v>
      </c>
      <c r="AW420" s="197">
        <f t="shared" si="81"/>
        <v>247</v>
      </c>
      <c r="AX420" s="197" t="str">
        <f t="shared" si="81"/>
        <v>NA</v>
      </c>
      <c r="AY420" s="197" t="str">
        <f t="shared" si="81"/>
        <v>NA</v>
      </c>
      <c r="AZ420" s="197">
        <f t="shared" si="84"/>
        <v>257</v>
      </c>
      <c r="BA420" s="197">
        <f t="shared" si="84"/>
        <v>255</v>
      </c>
    </row>
    <row r="421" spans="1:53" s="212" customFormat="1" ht="15" customHeight="1" x14ac:dyDescent="0.25">
      <c r="A421" s="54" t="s">
        <v>645</v>
      </c>
      <c r="B421" s="82" t="s">
        <v>943</v>
      </c>
      <c r="C421" s="81" t="s">
        <v>1128</v>
      </c>
      <c r="D421" s="115"/>
      <c r="E421" s="115"/>
      <c r="F421" s="115"/>
      <c r="G421" s="115"/>
      <c r="H421" s="115">
        <v>34718</v>
      </c>
      <c r="I421" s="115">
        <v>45689</v>
      </c>
      <c r="J421" s="115">
        <v>49068</v>
      </c>
      <c r="K421" s="115">
        <v>67246</v>
      </c>
      <c r="L421" s="115">
        <v>82437</v>
      </c>
      <c r="M421" s="115">
        <v>104844</v>
      </c>
      <c r="N421" s="115">
        <v>125679</v>
      </c>
      <c r="O421" s="115">
        <v>114585</v>
      </c>
      <c r="P421" s="115">
        <v>106129</v>
      </c>
      <c r="Q421" s="115">
        <v>106697</v>
      </c>
      <c r="R421" s="115">
        <v>129404</v>
      </c>
      <c r="S421" s="115">
        <v>139361</v>
      </c>
      <c r="T421" s="193">
        <v>155072</v>
      </c>
      <c r="U421" s="194">
        <v>175022</v>
      </c>
      <c r="V421" s="195">
        <v>164999</v>
      </c>
      <c r="W421" s="195">
        <v>148089</v>
      </c>
      <c r="X421" s="195">
        <v>165939</v>
      </c>
      <c r="Y421" s="195"/>
      <c r="Z421" s="195"/>
      <c r="AA421" s="207">
        <v>230840</v>
      </c>
      <c r="AB421" s="207">
        <v>270844</v>
      </c>
      <c r="AC421" s="197" t="str">
        <f t="shared" si="86"/>
        <v>NA</v>
      </c>
      <c r="AD421" s="197" t="str">
        <f t="shared" si="86"/>
        <v>NA</v>
      </c>
      <c r="AE421" s="197" t="str">
        <f t="shared" si="86"/>
        <v>NA</v>
      </c>
      <c r="AF421" s="197" t="str">
        <f t="shared" si="86"/>
        <v>NA</v>
      </c>
      <c r="AG421" s="197">
        <f t="shared" si="86"/>
        <v>308</v>
      </c>
      <c r="AH421" s="197">
        <f t="shared" si="86"/>
        <v>301</v>
      </c>
      <c r="AI421" s="197">
        <f t="shared" si="86"/>
        <v>313</v>
      </c>
      <c r="AJ421" s="197">
        <f t="shared" si="86"/>
        <v>299</v>
      </c>
      <c r="AK421" s="197">
        <f t="shared" si="85"/>
        <v>292</v>
      </c>
      <c r="AL421" s="197">
        <f t="shared" si="85"/>
        <v>278</v>
      </c>
      <c r="AM421" s="197">
        <f t="shared" si="85"/>
        <v>265</v>
      </c>
      <c r="AN421" s="197">
        <f t="shared" si="85"/>
        <v>273</v>
      </c>
      <c r="AO421" s="197">
        <f t="shared" si="85"/>
        <v>278</v>
      </c>
      <c r="AP421" s="197">
        <f t="shared" si="82"/>
        <v>283</v>
      </c>
      <c r="AQ421" s="197">
        <f t="shared" si="82"/>
        <v>275</v>
      </c>
      <c r="AR421" s="197">
        <f t="shared" si="82"/>
        <v>278</v>
      </c>
      <c r="AS421" s="197">
        <f t="shared" si="81"/>
        <v>279</v>
      </c>
      <c r="AT421" s="197">
        <f t="shared" si="81"/>
        <v>284</v>
      </c>
      <c r="AU421" s="197">
        <f t="shared" si="81"/>
        <v>294</v>
      </c>
      <c r="AV421" s="197">
        <f t="shared" si="81"/>
        <v>259</v>
      </c>
      <c r="AW421" s="197">
        <f t="shared" si="81"/>
        <v>256</v>
      </c>
      <c r="AX421" s="197" t="str">
        <f t="shared" si="81"/>
        <v>NA</v>
      </c>
      <c r="AY421" s="197" t="str">
        <f t="shared" si="81"/>
        <v>NA</v>
      </c>
      <c r="AZ421" s="197">
        <f t="shared" si="84"/>
        <v>260</v>
      </c>
      <c r="BA421" s="197">
        <f t="shared" si="84"/>
        <v>256</v>
      </c>
    </row>
    <row r="422" spans="1:53" s="212" customFormat="1" ht="15" customHeight="1" x14ac:dyDescent="0.25">
      <c r="A422" s="54" t="s">
        <v>90</v>
      </c>
      <c r="B422" s="82" t="s">
        <v>961</v>
      </c>
      <c r="C422" s="81" t="s">
        <v>1128</v>
      </c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93"/>
      <c r="U422" s="194"/>
      <c r="V422" s="195">
        <v>202968</v>
      </c>
      <c r="W422" s="195"/>
      <c r="X422" s="195"/>
      <c r="Y422" s="195"/>
      <c r="Z422" s="195"/>
      <c r="AA422" s="207">
        <v>219950</v>
      </c>
      <c r="AB422" s="207">
        <v>243149</v>
      </c>
      <c r="AC422" s="197" t="str">
        <f t="shared" si="86"/>
        <v>NA</v>
      </c>
      <c r="AD422" s="197" t="str">
        <f t="shared" si="86"/>
        <v>NA</v>
      </c>
      <c r="AE422" s="197" t="str">
        <f t="shared" si="86"/>
        <v>NA</v>
      </c>
      <c r="AF422" s="197" t="str">
        <f t="shared" si="86"/>
        <v>NA</v>
      </c>
      <c r="AG422" s="197" t="str">
        <f t="shared" si="86"/>
        <v>NA</v>
      </c>
      <c r="AH422" s="197" t="str">
        <f t="shared" si="86"/>
        <v>NA</v>
      </c>
      <c r="AI422" s="197" t="str">
        <f t="shared" si="86"/>
        <v>NA</v>
      </c>
      <c r="AJ422" s="197" t="str">
        <f t="shared" si="86"/>
        <v>NA</v>
      </c>
      <c r="AK422" s="197" t="str">
        <f t="shared" si="85"/>
        <v>NA</v>
      </c>
      <c r="AL422" s="197" t="str">
        <f t="shared" si="85"/>
        <v>NA</v>
      </c>
      <c r="AM422" s="197" t="str">
        <f t="shared" si="85"/>
        <v>NA</v>
      </c>
      <c r="AN422" s="197" t="str">
        <f t="shared" si="85"/>
        <v>NA</v>
      </c>
      <c r="AO422" s="197" t="str">
        <f t="shared" si="85"/>
        <v>NA</v>
      </c>
      <c r="AP422" s="197" t="str">
        <f t="shared" si="82"/>
        <v>NA</v>
      </c>
      <c r="AQ422" s="197" t="str">
        <f t="shared" si="82"/>
        <v>NA</v>
      </c>
      <c r="AR422" s="197" t="str">
        <f t="shared" si="82"/>
        <v>NA</v>
      </c>
      <c r="AS422" s="197" t="str">
        <f t="shared" si="81"/>
        <v>NA</v>
      </c>
      <c r="AT422" s="197" t="str">
        <f t="shared" si="81"/>
        <v>NA</v>
      </c>
      <c r="AU422" s="197">
        <f t="shared" si="81"/>
        <v>257</v>
      </c>
      <c r="AV422" s="197" t="str">
        <f t="shared" si="81"/>
        <v>NA</v>
      </c>
      <c r="AW422" s="197" t="str">
        <f t="shared" si="81"/>
        <v>NA</v>
      </c>
      <c r="AX422" s="197" t="str">
        <f t="shared" si="81"/>
        <v>NA</v>
      </c>
      <c r="AY422" s="197" t="str">
        <f t="shared" si="81"/>
        <v>NA</v>
      </c>
      <c r="AZ422" s="197">
        <f t="shared" si="84"/>
        <v>263</v>
      </c>
      <c r="BA422" s="197">
        <f t="shared" si="84"/>
        <v>271</v>
      </c>
    </row>
    <row r="423" spans="1:53" s="212" customFormat="1" ht="15" customHeight="1" x14ac:dyDescent="0.25">
      <c r="A423" s="54" t="s">
        <v>85</v>
      </c>
      <c r="B423" s="82" t="s">
        <v>957</v>
      </c>
      <c r="C423" s="81" t="s">
        <v>1128</v>
      </c>
      <c r="D423" s="115"/>
      <c r="E423" s="115"/>
      <c r="F423" s="115"/>
      <c r="G423" s="115"/>
      <c r="H423" s="115">
        <v>50496</v>
      </c>
      <c r="I423" s="115">
        <v>56668</v>
      </c>
      <c r="J423" s="115">
        <v>60580</v>
      </c>
      <c r="K423" s="115">
        <v>82431</v>
      </c>
      <c r="L423" s="98">
        <f>((N423-K423)/3)+K423</f>
        <v>91026.333333333328</v>
      </c>
      <c r="M423" s="98">
        <f>((N423-K423)/3)+L423</f>
        <v>99621.666666666657</v>
      </c>
      <c r="N423" s="115">
        <v>108217</v>
      </c>
      <c r="O423" s="115">
        <v>120361</v>
      </c>
      <c r="P423" s="115">
        <v>126395</v>
      </c>
      <c r="Q423" s="115">
        <v>130253</v>
      </c>
      <c r="R423" s="115">
        <v>144671</v>
      </c>
      <c r="S423" s="115">
        <v>159920</v>
      </c>
      <c r="T423" s="193">
        <v>169602</v>
      </c>
      <c r="U423" s="194">
        <v>188675</v>
      </c>
      <c r="V423" s="195">
        <v>176145</v>
      </c>
      <c r="W423" s="195">
        <v>149190</v>
      </c>
      <c r="X423" s="195">
        <v>166738</v>
      </c>
      <c r="Y423" s="195"/>
      <c r="Z423" s="195"/>
      <c r="AA423" s="207">
        <v>209398</v>
      </c>
      <c r="AB423" s="207">
        <v>240980</v>
      </c>
      <c r="AC423" s="197" t="str">
        <f t="shared" si="86"/>
        <v>NA</v>
      </c>
      <c r="AD423" s="197" t="str">
        <f t="shared" si="86"/>
        <v>NA</v>
      </c>
      <c r="AE423" s="197" t="str">
        <f t="shared" si="86"/>
        <v>NA</v>
      </c>
      <c r="AF423" s="197" t="str">
        <f t="shared" si="86"/>
        <v>NA</v>
      </c>
      <c r="AG423" s="197">
        <f t="shared" si="86"/>
        <v>262</v>
      </c>
      <c r="AH423" s="197">
        <f t="shared" si="86"/>
        <v>276</v>
      </c>
      <c r="AI423" s="197">
        <f t="shared" si="86"/>
        <v>291</v>
      </c>
      <c r="AJ423" s="197">
        <f t="shared" si="86"/>
        <v>272</v>
      </c>
      <c r="AK423" s="197">
        <f t="shared" si="85"/>
        <v>283</v>
      </c>
      <c r="AL423" s="197">
        <f t="shared" si="85"/>
        <v>287</v>
      </c>
      <c r="AM423" s="197">
        <f t="shared" si="85"/>
        <v>296</v>
      </c>
      <c r="AN423" s="197">
        <f t="shared" si="85"/>
        <v>265</v>
      </c>
      <c r="AO423" s="197">
        <f t="shared" si="85"/>
        <v>249</v>
      </c>
      <c r="AP423" s="197">
        <f t="shared" si="82"/>
        <v>246</v>
      </c>
      <c r="AQ423" s="197">
        <f t="shared" si="82"/>
        <v>254</v>
      </c>
      <c r="AR423" s="197">
        <f t="shared" si="82"/>
        <v>249</v>
      </c>
      <c r="AS423" s="197">
        <f t="shared" si="81"/>
        <v>262</v>
      </c>
      <c r="AT423" s="197">
        <f t="shared" si="81"/>
        <v>271</v>
      </c>
      <c r="AU423" s="197">
        <f t="shared" si="81"/>
        <v>281</v>
      </c>
      <c r="AV423" s="197">
        <f t="shared" si="81"/>
        <v>257</v>
      </c>
      <c r="AW423" s="197">
        <f t="shared" si="81"/>
        <v>255</v>
      </c>
      <c r="AX423" s="197" t="str">
        <f t="shared" si="81"/>
        <v>NA</v>
      </c>
      <c r="AY423" s="197" t="str">
        <f t="shared" si="81"/>
        <v>NA</v>
      </c>
      <c r="AZ423" s="197">
        <f t="shared" si="84"/>
        <v>272</v>
      </c>
      <c r="BA423" s="197">
        <f t="shared" si="84"/>
        <v>272</v>
      </c>
    </row>
    <row r="424" spans="1:53" s="212" customFormat="1" ht="15" customHeight="1" x14ac:dyDescent="0.25">
      <c r="A424" s="54" t="s">
        <v>1084</v>
      </c>
      <c r="B424" s="82" t="s">
        <v>950</v>
      </c>
      <c r="C424" s="81" t="s">
        <v>1128</v>
      </c>
      <c r="D424" s="115"/>
      <c r="E424" s="115"/>
      <c r="F424" s="115"/>
      <c r="G424" s="115"/>
      <c r="H424" s="115">
        <v>97822</v>
      </c>
      <c r="I424" s="115">
        <v>108989</v>
      </c>
      <c r="J424" s="115">
        <v>129245</v>
      </c>
      <c r="K424" s="115">
        <v>146834</v>
      </c>
      <c r="L424" s="115">
        <v>176567</v>
      </c>
      <c r="M424" s="115">
        <v>193186</v>
      </c>
      <c r="N424" s="115">
        <v>212363</v>
      </c>
      <c r="O424" s="115">
        <v>203637</v>
      </c>
      <c r="P424" s="115">
        <v>189252</v>
      </c>
      <c r="Q424" s="115">
        <v>179911</v>
      </c>
      <c r="R424" s="115">
        <v>199629</v>
      </c>
      <c r="S424" s="115">
        <v>214376</v>
      </c>
      <c r="T424" s="193">
        <v>233966</v>
      </c>
      <c r="U424" s="194">
        <v>268448</v>
      </c>
      <c r="V424" s="195">
        <v>255918</v>
      </c>
      <c r="W424" s="195">
        <v>187605</v>
      </c>
      <c r="X424" s="195">
        <v>207834</v>
      </c>
      <c r="Y424" s="195"/>
      <c r="Z424" s="195"/>
      <c r="AA424" s="207">
        <v>214332</v>
      </c>
      <c r="AB424" s="207">
        <v>234109</v>
      </c>
      <c r="AC424" s="197" t="str">
        <f t="shared" si="86"/>
        <v>NA</v>
      </c>
      <c r="AD424" s="197" t="str">
        <f t="shared" si="86"/>
        <v>NA</v>
      </c>
      <c r="AE424" s="197" t="str">
        <f t="shared" si="86"/>
        <v>NA</v>
      </c>
      <c r="AF424" s="197" t="str">
        <f t="shared" si="86"/>
        <v>NA</v>
      </c>
      <c r="AG424" s="197">
        <f t="shared" si="86"/>
        <v>166</v>
      </c>
      <c r="AH424" s="197">
        <f t="shared" si="86"/>
        <v>173</v>
      </c>
      <c r="AI424" s="197">
        <f t="shared" si="86"/>
        <v>173</v>
      </c>
      <c r="AJ424" s="197">
        <f t="shared" si="86"/>
        <v>175</v>
      </c>
      <c r="AK424" s="197">
        <f t="shared" si="85"/>
        <v>173</v>
      </c>
      <c r="AL424" s="197">
        <f t="shared" si="85"/>
        <v>178</v>
      </c>
      <c r="AM424" s="197">
        <f t="shared" si="85"/>
        <v>186</v>
      </c>
      <c r="AN424" s="197">
        <f t="shared" si="85"/>
        <v>180</v>
      </c>
      <c r="AO424" s="197">
        <f t="shared" si="85"/>
        <v>183</v>
      </c>
      <c r="AP424" s="197">
        <f t="shared" si="82"/>
        <v>191</v>
      </c>
      <c r="AQ424" s="197">
        <f t="shared" si="82"/>
        <v>198</v>
      </c>
      <c r="AR424" s="197">
        <f t="shared" si="82"/>
        <v>202</v>
      </c>
      <c r="AS424" s="197">
        <f t="shared" si="81"/>
        <v>209</v>
      </c>
      <c r="AT424" s="197">
        <f t="shared" si="81"/>
        <v>215</v>
      </c>
      <c r="AU424" s="197">
        <f t="shared" si="81"/>
        <v>219</v>
      </c>
      <c r="AV424" s="197">
        <f t="shared" si="81"/>
        <v>222</v>
      </c>
      <c r="AW424" s="197">
        <f t="shared" si="81"/>
        <v>222</v>
      </c>
      <c r="AX424" s="197" t="str">
        <f t="shared" si="81"/>
        <v>NA</v>
      </c>
      <c r="AY424" s="197" t="str">
        <f t="shared" si="81"/>
        <v>NA</v>
      </c>
      <c r="AZ424" s="197">
        <f t="shared" si="84"/>
        <v>267</v>
      </c>
      <c r="BA424" s="197">
        <f t="shared" si="84"/>
        <v>275</v>
      </c>
    </row>
    <row r="425" spans="1:53" s="212" customFormat="1" ht="15" customHeight="1" x14ac:dyDescent="0.25">
      <c r="A425" s="54" t="s">
        <v>326</v>
      </c>
      <c r="B425" s="82" t="s">
        <v>950</v>
      </c>
      <c r="C425" s="81" t="s">
        <v>1128</v>
      </c>
      <c r="D425" s="115"/>
      <c r="E425" s="115"/>
      <c r="F425" s="115"/>
      <c r="G425" s="115"/>
      <c r="H425" s="115">
        <v>46820</v>
      </c>
      <c r="I425" s="115">
        <v>57973</v>
      </c>
      <c r="J425" s="98">
        <f>((K425-I425)/2)+I425</f>
        <v>73743.5</v>
      </c>
      <c r="K425" s="115">
        <v>89514</v>
      </c>
      <c r="L425" s="115">
        <v>116913</v>
      </c>
      <c r="M425" s="115">
        <v>136775</v>
      </c>
      <c r="N425" s="115">
        <v>159509</v>
      </c>
      <c r="O425" s="115">
        <v>145867</v>
      </c>
      <c r="P425" s="115">
        <v>136851</v>
      </c>
      <c r="Q425" s="115">
        <v>119922</v>
      </c>
      <c r="R425" s="115">
        <v>156433</v>
      </c>
      <c r="S425" s="115">
        <v>180520</v>
      </c>
      <c r="T425" s="193">
        <v>197291</v>
      </c>
      <c r="U425" s="194">
        <v>224491</v>
      </c>
      <c r="V425" s="195">
        <v>228281</v>
      </c>
      <c r="W425" s="195">
        <v>164606</v>
      </c>
      <c r="X425" s="195">
        <v>175873</v>
      </c>
      <c r="Y425" s="195"/>
      <c r="Z425" s="195"/>
      <c r="AA425" s="207">
        <v>209688</v>
      </c>
      <c r="AB425" s="207">
        <v>233680</v>
      </c>
      <c r="AC425" s="197" t="str">
        <f t="shared" si="86"/>
        <v>NA</v>
      </c>
      <c r="AD425" s="197" t="str">
        <f t="shared" si="86"/>
        <v>NA</v>
      </c>
      <c r="AE425" s="197" t="str">
        <f t="shared" si="86"/>
        <v>NA</v>
      </c>
      <c r="AF425" s="197" t="str">
        <f t="shared" si="86"/>
        <v>NA</v>
      </c>
      <c r="AG425" s="197">
        <f t="shared" si="86"/>
        <v>278</v>
      </c>
      <c r="AH425" s="197">
        <f t="shared" si="86"/>
        <v>269</v>
      </c>
      <c r="AI425" s="197">
        <f t="shared" si="86"/>
        <v>256</v>
      </c>
      <c r="AJ425" s="197">
        <f t="shared" si="86"/>
        <v>257</v>
      </c>
      <c r="AK425" s="197">
        <f t="shared" si="85"/>
        <v>244</v>
      </c>
      <c r="AL425" s="197">
        <f t="shared" si="85"/>
        <v>233</v>
      </c>
      <c r="AM425" s="197">
        <f t="shared" si="85"/>
        <v>227</v>
      </c>
      <c r="AN425" s="197">
        <f t="shared" si="85"/>
        <v>234</v>
      </c>
      <c r="AO425" s="197">
        <f t="shared" si="85"/>
        <v>231</v>
      </c>
      <c r="AP425" s="197">
        <f t="shared" si="82"/>
        <v>261</v>
      </c>
      <c r="AQ425" s="197">
        <f t="shared" si="82"/>
        <v>240</v>
      </c>
      <c r="AR425" s="197">
        <f t="shared" si="82"/>
        <v>230</v>
      </c>
      <c r="AS425" s="197">
        <f t="shared" si="81"/>
        <v>236</v>
      </c>
      <c r="AT425" s="197">
        <f t="shared" si="81"/>
        <v>236</v>
      </c>
      <c r="AU425" s="197">
        <f t="shared" si="81"/>
        <v>233</v>
      </c>
      <c r="AV425" s="197">
        <f t="shared" si="81"/>
        <v>243</v>
      </c>
      <c r="AW425" s="197">
        <f t="shared" si="81"/>
        <v>248</v>
      </c>
      <c r="AX425" s="197" t="str">
        <f t="shared" si="81"/>
        <v>NA</v>
      </c>
      <c r="AY425" s="197" t="str">
        <f t="shared" si="81"/>
        <v>NA</v>
      </c>
      <c r="AZ425" s="197">
        <f t="shared" si="84"/>
        <v>271</v>
      </c>
      <c r="BA425" s="197">
        <f t="shared" si="84"/>
        <v>276</v>
      </c>
    </row>
    <row r="426" spans="1:53" s="212" customFormat="1" ht="15" customHeight="1" x14ac:dyDescent="0.25">
      <c r="A426" s="54" t="s">
        <v>629</v>
      </c>
      <c r="B426" s="82" t="s">
        <v>961</v>
      </c>
      <c r="C426" s="81" t="s">
        <v>1128</v>
      </c>
      <c r="D426" s="115"/>
      <c r="E426" s="115"/>
      <c r="F426" s="115"/>
      <c r="G426" s="115"/>
      <c r="H426" s="115"/>
      <c r="I426" s="115"/>
      <c r="J426" s="115"/>
      <c r="K426" s="115"/>
      <c r="L426" s="115">
        <v>37485</v>
      </c>
      <c r="M426" s="115">
        <v>41673</v>
      </c>
      <c r="N426" s="115">
        <v>46078</v>
      </c>
      <c r="O426" s="115">
        <v>44123</v>
      </c>
      <c r="P426" s="115">
        <v>39595</v>
      </c>
      <c r="Q426" s="115">
        <v>42301</v>
      </c>
      <c r="R426" s="115"/>
      <c r="S426" s="115"/>
      <c r="T426" s="193"/>
      <c r="U426" s="194"/>
      <c r="V426" s="195">
        <v>130158</v>
      </c>
      <c r="W426" s="195">
        <v>117398</v>
      </c>
      <c r="X426" s="195">
        <v>146766</v>
      </c>
      <c r="Y426" s="195"/>
      <c r="Z426" s="195"/>
      <c r="AA426" s="207">
        <v>200026</v>
      </c>
      <c r="AB426" s="207">
        <v>227936</v>
      </c>
      <c r="AC426" s="197" t="str">
        <f t="shared" si="86"/>
        <v>NA</v>
      </c>
      <c r="AD426" s="197" t="str">
        <f t="shared" si="86"/>
        <v>NA</v>
      </c>
      <c r="AE426" s="197" t="str">
        <f t="shared" si="86"/>
        <v>NA</v>
      </c>
      <c r="AF426" s="197" t="str">
        <f t="shared" si="86"/>
        <v>NA</v>
      </c>
      <c r="AG426" s="197" t="str">
        <f t="shared" si="86"/>
        <v>NA</v>
      </c>
      <c r="AH426" s="197" t="str">
        <f t="shared" si="86"/>
        <v>NA</v>
      </c>
      <c r="AI426" s="197" t="str">
        <f t="shared" si="86"/>
        <v>NA</v>
      </c>
      <c r="AJ426" s="197" t="str">
        <f t="shared" si="86"/>
        <v>NA</v>
      </c>
      <c r="AK426" s="197">
        <f t="shared" si="85"/>
        <v>407</v>
      </c>
      <c r="AL426" s="197">
        <f t="shared" si="85"/>
        <v>407</v>
      </c>
      <c r="AM426" s="197">
        <f t="shared" si="85"/>
        <v>435</v>
      </c>
      <c r="AN426" s="197">
        <f t="shared" si="85"/>
        <v>439</v>
      </c>
      <c r="AO426" s="197">
        <f t="shared" si="85"/>
        <v>464</v>
      </c>
      <c r="AP426" s="197">
        <f t="shared" si="82"/>
        <v>459</v>
      </c>
      <c r="AQ426" s="197" t="str">
        <f t="shared" si="82"/>
        <v>NA</v>
      </c>
      <c r="AR426" s="197" t="str">
        <f t="shared" si="82"/>
        <v>NA</v>
      </c>
      <c r="AS426" s="197" t="str">
        <f t="shared" si="81"/>
        <v>NA</v>
      </c>
      <c r="AT426" s="197" t="str">
        <f t="shared" si="81"/>
        <v>NA</v>
      </c>
      <c r="AU426" s="197">
        <f t="shared" si="81"/>
        <v>333</v>
      </c>
      <c r="AV426" s="197">
        <f t="shared" si="81"/>
        <v>298</v>
      </c>
      <c r="AW426" s="197">
        <f t="shared" si="81"/>
        <v>276</v>
      </c>
      <c r="AX426" s="197" t="str">
        <f t="shared" si="81"/>
        <v>NA</v>
      </c>
      <c r="AY426" s="197" t="str">
        <f t="shared" si="81"/>
        <v>NA</v>
      </c>
      <c r="AZ426" s="197">
        <f t="shared" si="84"/>
        <v>278</v>
      </c>
      <c r="BA426" s="197">
        <f t="shared" si="84"/>
        <v>277</v>
      </c>
    </row>
    <row r="427" spans="1:53" s="212" customFormat="1" ht="15" customHeight="1" x14ac:dyDescent="0.25">
      <c r="A427" s="54" t="s">
        <v>519</v>
      </c>
      <c r="B427" s="82" t="s">
        <v>952</v>
      </c>
      <c r="C427" s="81" t="s">
        <v>1128</v>
      </c>
      <c r="D427" s="115"/>
      <c r="E427" s="115"/>
      <c r="F427" s="115"/>
      <c r="G427" s="115"/>
      <c r="H427" s="115"/>
      <c r="I427" s="115"/>
      <c r="J427" s="115">
        <v>28368</v>
      </c>
      <c r="K427" s="115"/>
      <c r="L427" s="115"/>
      <c r="M427" s="115"/>
      <c r="N427" s="115">
        <v>87813</v>
      </c>
      <c r="O427" s="115">
        <v>97438</v>
      </c>
      <c r="P427" s="115">
        <v>88972</v>
      </c>
      <c r="Q427" s="115">
        <v>93410</v>
      </c>
      <c r="R427" s="115">
        <v>110020</v>
      </c>
      <c r="S427" s="115">
        <v>126329</v>
      </c>
      <c r="T427" s="193">
        <v>144680</v>
      </c>
      <c r="U427" s="194">
        <v>175683</v>
      </c>
      <c r="V427" s="195">
        <v>170931</v>
      </c>
      <c r="W427" s="195">
        <v>139484</v>
      </c>
      <c r="X427" s="195">
        <v>154039</v>
      </c>
      <c r="Y427" s="195"/>
      <c r="Z427" s="195"/>
      <c r="AA427" s="207">
        <v>197387</v>
      </c>
      <c r="AB427" s="207">
        <v>222581</v>
      </c>
      <c r="AC427" s="197" t="str">
        <f t="shared" si="86"/>
        <v>NA</v>
      </c>
      <c r="AD427" s="197" t="str">
        <f t="shared" si="86"/>
        <v>NA</v>
      </c>
      <c r="AE427" s="197" t="str">
        <f t="shared" si="86"/>
        <v>NA</v>
      </c>
      <c r="AF427" s="197" t="str">
        <f t="shared" si="86"/>
        <v>NA</v>
      </c>
      <c r="AG427" s="197" t="str">
        <f t="shared" si="86"/>
        <v>NA</v>
      </c>
      <c r="AH427" s="197" t="str">
        <f t="shared" si="86"/>
        <v>NA</v>
      </c>
      <c r="AI427" s="197">
        <f t="shared" si="86"/>
        <v>388</v>
      </c>
      <c r="AJ427" s="197" t="str">
        <f t="shared" si="86"/>
        <v>NA</v>
      </c>
      <c r="AK427" s="197" t="str">
        <f t="shared" si="85"/>
        <v>NA</v>
      </c>
      <c r="AL427" s="197" t="str">
        <f t="shared" si="85"/>
        <v>NA</v>
      </c>
      <c r="AM427" s="197">
        <f t="shared" si="85"/>
        <v>326</v>
      </c>
      <c r="AN427" s="197">
        <f t="shared" si="85"/>
        <v>304</v>
      </c>
      <c r="AO427" s="197">
        <f t="shared" si="85"/>
        <v>311</v>
      </c>
      <c r="AP427" s="197">
        <f t="shared" si="82"/>
        <v>309</v>
      </c>
      <c r="AQ427" s="197">
        <f t="shared" si="82"/>
        <v>304</v>
      </c>
      <c r="AR427" s="197">
        <f t="shared" si="82"/>
        <v>297</v>
      </c>
      <c r="AS427" s="197">
        <f t="shared" si="81"/>
        <v>292</v>
      </c>
      <c r="AT427" s="197">
        <f t="shared" si="81"/>
        <v>283</v>
      </c>
      <c r="AU427" s="197">
        <f t="shared" si="81"/>
        <v>289</v>
      </c>
      <c r="AV427" s="197">
        <f t="shared" si="81"/>
        <v>271</v>
      </c>
      <c r="AW427" s="197">
        <f t="shared" si="81"/>
        <v>268</v>
      </c>
      <c r="AX427" s="197" t="str">
        <f t="shared" si="81"/>
        <v>NA</v>
      </c>
      <c r="AY427" s="197" t="str">
        <f t="shared" si="81"/>
        <v>NA</v>
      </c>
      <c r="AZ427" s="197">
        <f t="shared" si="84"/>
        <v>281</v>
      </c>
      <c r="BA427" s="197">
        <f t="shared" si="84"/>
        <v>280</v>
      </c>
    </row>
    <row r="428" spans="1:53" s="212" customFormat="1" ht="15" customHeight="1" x14ac:dyDescent="0.25">
      <c r="A428" s="54" t="s">
        <v>504</v>
      </c>
      <c r="B428" s="82" t="s">
        <v>909</v>
      </c>
      <c r="C428" s="81" t="s">
        <v>1128</v>
      </c>
      <c r="D428" s="115"/>
      <c r="E428" s="115"/>
      <c r="F428" s="115"/>
      <c r="G428" s="115"/>
      <c r="H428" s="115">
        <v>10873</v>
      </c>
      <c r="I428" s="115">
        <v>21756</v>
      </c>
      <c r="J428" s="115">
        <v>26992</v>
      </c>
      <c r="K428" s="115">
        <v>38313</v>
      </c>
      <c r="L428" s="115">
        <v>43611</v>
      </c>
      <c r="M428" s="115">
        <v>52197</v>
      </c>
      <c r="N428" s="115">
        <v>59198</v>
      </c>
      <c r="O428" s="115">
        <v>68185</v>
      </c>
      <c r="P428" s="115">
        <v>81184</v>
      </c>
      <c r="Q428" s="115">
        <v>99205</v>
      </c>
      <c r="R428" s="115">
        <v>120908</v>
      </c>
      <c r="S428" s="115">
        <v>145258</v>
      </c>
      <c r="T428" s="193">
        <v>164822</v>
      </c>
      <c r="U428" s="194">
        <v>181723</v>
      </c>
      <c r="V428" s="195">
        <v>166179</v>
      </c>
      <c r="W428" s="195">
        <v>130947</v>
      </c>
      <c r="X428" s="195">
        <v>146773</v>
      </c>
      <c r="Y428" s="195"/>
      <c r="Z428" s="195"/>
      <c r="AA428" s="207">
        <v>184048</v>
      </c>
      <c r="AB428" s="207">
        <v>207779</v>
      </c>
      <c r="AC428" s="197" t="str">
        <f t="shared" si="86"/>
        <v>NA</v>
      </c>
      <c r="AD428" s="197" t="str">
        <f t="shared" si="86"/>
        <v>NA</v>
      </c>
      <c r="AE428" s="197" t="str">
        <f t="shared" si="86"/>
        <v>NA</v>
      </c>
      <c r="AF428" s="197" t="str">
        <f t="shared" si="86"/>
        <v>NA</v>
      </c>
      <c r="AG428" s="197">
        <f t="shared" si="86"/>
        <v>417</v>
      </c>
      <c r="AH428" s="197">
        <f t="shared" si="86"/>
        <v>403</v>
      </c>
      <c r="AI428" s="197">
        <f t="shared" si="86"/>
        <v>398</v>
      </c>
      <c r="AJ428" s="197">
        <f t="shared" si="86"/>
        <v>373</v>
      </c>
      <c r="AK428" s="197">
        <f t="shared" si="85"/>
        <v>382</v>
      </c>
      <c r="AL428" s="197">
        <f t="shared" si="85"/>
        <v>372</v>
      </c>
      <c r="AM428" s="197">
        <f t="shared" si="85"/>
        <v>390</v>
      </c>
      <c r="AN428" s="197">
        <f t="shared" si="85"/>
        <v>361</v>
      </c>
      <c r="AO428" s="197">
        <f t="shared" si="85"/>
        <v>326</v>
      </c>
      <c r="AP428" s="197">
        <f t="shared" si="82"/>
        <v>298</v>
      </c>
      <c r="AQ428" s="197">
        <f t="shared" si="82"/>
        <v>287</v>
      </c>
      <c r="AR428" s="197">
        <f t="shared" si="82"/>
        <v>267</v>
      </c>
      <c r="AS428" s="197">
        <f t="shared" si="82"/>
        <v>270</v>
      </c>
      <c r="AT428" s="197">
        <f t="shared" si="82"/>
        <v>277</v>
      </c>
      <c r="AU428" s="197">
        <f t="shared" si="82"/>
        <v>293</v>
      </c>
      <c r="AV428" s="197">
        <f t="shared" si="82"/>
        <v>284</v>
      </c>
      <c r="AW428" s="197">
        <f t="shared" si="82"/>
        <v>275</v>
      </c>
      <c r="AX428" s="197" t="str">
        <f t="shared" si="82"/>
        <v>NA</v>
      </c>
      <c r="AY428" s="197" t="str">
        <f t="shared" si="82"/>
        <v>NA</v>
      </c>
      <c r="AZ428" s="197">
        <f t="shared" si="84"/>
        <v>291</v>
      </c>
      <c r="BA428" s="197">
        <f t="shared" si="84"/>
        <v>295</v>
      </c>
    </row>
    <row r="429" spans="1:53" s="212" customFormat="1" ht="15" customHeight="1" x14ac:dyDescent="0.25">
      <c r="A429" s="54" t="s">
        <v>493</v>
      </c>
      <c r="B429" s="82" t="s">
        <v>909</v>
      </c>
      <c r="C429" s="81" t="s">
        <v>1128</v>
      </c>
      <c r="D429" s="115"/>
      <c r="E429" s="115"/>
      <c r="F429" s="115"/>
      <c r="G429" s="115"/>
      <c r="H429" s="115">
        <v>24167</v>
      </c>
      <c r="I429" s="115">
        <v>28850</v>
      </c>
      <c r="J429" s="115">
        <v>31160</v>
      </c>
      <c r="K429" s="115">
        <v>36871</v>
      </c>
      <c r="L429" s="115">
        <v>45231</v>
      </c>
      <c r="M429" s="115">
        <v>51282</v>
      </c>
      <c r="N429" s="115">
        <v>57146</v>
      </c>
      <c r="O429" s="115">
        <v>59165</v>
      </c>
      <c r="P429" s="115">
        <v>59133</v>
      </c>
      <c r="Q429" s="115">
        <v>62342</v>
      </c>
      <c r="R429" s="115">
        <v>77305</v>
      </c>
      <c r="S429" s="115">
        <v>83425</v>
      </c>
      <c r="T429" s="193">
        <v>97988</v>
      </c>
      <c r="U429" s="194">
        <v>117708</v>
      </c>
      <c r="V429" s="195">
        <v>131877</v>
      </c>
      <c r="W429" s="195">
        <v>98559</v>
      </c>
      <c r="X429" s="195">
        <v>109401</v>
      </c>
      <c r="Y429" s="195"/>
      <c r="Z429" s="195"/>
      <c r="AA429" s="207">
        <v>158406</v>
      </c>
      <c r="AB429" s="207">
        <v>190608</v>
      </c>
      <c r="AC429" s="197" t="str">
        <f t="shared" si="86"/>
        <v>NA</v>
      </c>
      <c r="AD429" s="197" t="str">
        <f t="shared" si="86"/>
        <v>NA</v>
      </c>
      <c r="AE429" s="197" t="str">
        <f t="shared" si="86"/>
        <v>NA</v>
      </c>
      <c r="AF429" s="197" t="str">
        <f t="shared" si="86"/>
        <v>NA</v>
      </c>
      <c r="AG429" s="197">
        <f t="shared" si="86"/>
        <v>355</v>
      </c>
      <c r="AH429" s="197">
        <f t="shared" si="86"/>
        <v>366</v>
      </c>
      <c r="AI429" s="197">
        <f t="shared" si="86"/>
        <v>372</v>
      </c>
      <c r="AJ429" s="197">
        <f t="shared" si="86"/>
        <v>379</v>
      </c>
      <c r="AK429" s="197">
        <f t="shared" si="85"/>
        <v>376</v>
      </c>
      <c r="AL429" s="197">
        <f t="shared" si="85"/>
        <v>374</v>
      </c>
      <c r="AM429" s="197">
        <f t="shared" si="85"/>
        <v>397</v>
      </c>
      <c r="AN429" s="197">
        <f t="shared" si="85"/>
        <v>385</v>
      </c>
      <c r="AO429" s="197">
        <f t="shared" si="85"/>
        <v>376</v>
      </c>
      <c r="AP429" s="197">
        <f t="shared" si="82"/>
        <v>369</v>
      </c>
      <c r="AQ429" s="197">
        <f t="shared" si="82"/>
        <v>361</v>
      </c>
      <c r="AR429" s="197">
        <f t="shared" si="82"/>
        <v>363</v>
      </c>
      <c r="AS429" s="197">
        <f t="shared" si="82"/>
        <v>354</v>
      </c>
      <c r="AT429" s="197">
        <f t="shared" si="82"/>
        <v>345</v>
      </c>
      <c r="AU429" s="197">
        <f t="shared" si="82"/>
        <v>329</v>
      </c>
      <c r="AV429" s="197">
        <f t="shared" si="82"/>
        <v>324</v>
      </c>
      <c r="AW429" s="197">
        <f t="shared" si="82"/>
        <v>324</v>
      </c>
      <c r="AX429" s="197" t="str">
        <f t="shared" si="82"/>
        <v>NA</v>
      </c>
      <c r="AY429" s="197" t="str">
        <f t="shared" si="82"/>
        <v>NA</v>
      </c>
      <c r="AZ429" s="197">
        <f t="shared" si="84"/>
        <v>328</v>
      </c>
      <c r="BA429" s="197">
        <f t="shared" si="84"/>
        <v>317</v>
      </c>
    </row>
    <row r="430" spans="1:53" s="212" customFormat="1" ht="15" customHeight="1" x14ac:dyDescent="0.25">
      <c r="A430" s="54" t="s">
        <v>354</v>
      </c>
      <c r="B430" s="82" t="s">
        <v>909</v>
      </c>
      <c r="C430" s="81" t="s">
        <v>1128</v>
      </c>
      <c r="D430" s="115"/>
      <c r="E430" s="115"/>
      <c r="F430" s="115"/>
      <c r="G430" s="115"/>
      <c r="H430" s="115">
        <v>100873</v>
      </c>
      <c r="I430" s="115">
        <v>111075</v>
      </c>
      <c r="J430" s="115">
        <v>129761</v>
      </c>
      <c r="K430" s="115">
        <v>144387</v>
      </c>
      <c r="L430" s="115">
        <v>170800</v>
      </c>
      <c r="M430" s="115">
        <v>177900</v>
      </c>
      <c r="N430" s="115">
        <v>176611</v>
      </c>
      <c r="O430" s="115">
        <v>164797</v>
      </c>
      <c r="P430" s="115">
        <v>144548</v>
      </c>
      <c r="Q430" s="115">
        <v>139473</v>
      </c>
      <c r="R430" s="98">
        <f>((T430-Q430)/3)+Q430</f>
        <v>159226.66666666666</v>
      </c>
      <c r="S430" s="98">
        <f>((T430-Q430)/3)+R430</f>
        <v>178980.33333333331</v>
      </c>
      <c r="T430" s="193">
        <v>198734</v>
      </c>
      <c r="U430" s="194">
        <v>233739</v>
      </c>
      <c r="V430" s="195">
        <v>210556</v>
      </c>
      <c r="W430" s="195">
        <v>156571</v>
      </c>
      <c r="X430" s="195">
        <v>165377</v>
      </c>
      <c r="Y430" s="195"/>
      <c r="Z430" s="195"/>
      <c r="AA430" s="207">
        <v>174543</v>
      </c>
      <c r="AB430" s="207">
        <v>189288</v>
      </c>
      <c r="AC430" s="197" t="str">
        <f t="shared" si="86"/>
        <v>NA</v>
      </c>
      <c r="AD430" s="197" t="str">
        <f t="shared" si="86"/>
        <v>NA</v>
      </c>
      <c r="AE430" s="197" t="str">
        <f t="shared" si="86"/>
        <v>NA</v>
      </c>
      <c r="AF430" s="197" t="str">
        <f t="shared" si="86"/>
        <v>NA</v>
      </c>
      <c r="AG430" s="197">
        <f t="shared" si="86"/>
        <v>162</v>
      </c>
      <c r="AH430" s="197">
        <f t="shared" si="86"/>
        <v>171</v>
      </c>
      <c r="AI430" s="197">
        <f t="shared" si="86"/>
        <v>172</v>
      </c>
      <c r="AJ430" s="197">
        <f t="shared" si="86"/>
        <v>181</v>
      </c>
      <c r="AK430" s="197">
        <f t="shared" si="85"/>
        <v>179</v>
      </c>
      <c r="AL430" s="197">
        <f t="shared" si="85"/>
        <v>191</v>
      </c>
      <c r="AM430" s="197">
        <f t="shared" si="85"/>
        <v>209</v>
      </c>
      <c r="AN430" s="197">
        <f t="shared" si="85"/>
        <v>212</v>
      </c>
      <c r="AO430" s="197">
        <f t="shared" si="85"/>
        <v>223</v>
      </c>
      <c r="AP430" s="197">
        <f t="shared" si="85"/>
        <v>232</v>
      </c>
      <c r="AQ430" s="197">
        <f t="shared" si="85"/>
        <v>234</v>
      </c>
      <c r="AR430" s="197">
        <f t="shared" si="85"/>
        <v>233</v>
      </c>
      <c r="AS430" s="197">
        <f t="shared" si="85"/>
        <v>235</v>
      </c>
      <c r="AT430" s="197">
        <f t="shared" si="85"/>
        <v>230</v>
      </c>
      <c r="AU430" s="197">
        <f t="shared" si="85"/>
        <v>253</v>
      </c>
      <c r="AV430" s="197">
        <f t="shared" si="85"/>
        <v>248</v>
      </c>
      <c r="AW430" s="197">
        <f t="shared" si="85"/>
        <v>257</v>
      </c>
      <c r="AX430" s="197" t="str">
        <f t="shared" si="85"/>
        <v>NA</v>
      </c>
      <c r="AY430" s="197" t="str">
        <f t="shared" si="85"/>
        <v>NA</v>
      </c>
      <c r="AZ430" s="197">
        <f t="shared" si="84"/>
        <v>305</v>
      </c>
      <c r="BA430" s="197">
        <f t="shared" si="84"/>
        <v>319</v>
      </c>
    </row>
    <row r="431" spans="1:53" s="212" customFormat="1" ht="15" customHeight="1" x14ac:dyDescent="0.25">
      <c r="A431" s="54" t="s">
        <v>964</v>
      </c>
      <c r="B431" s="82" t="s">
        <v>909</v>
      </c>
      <c r="C431" s="81" t="s">
        <v>1128</v>
      </c>
      <c r="D431" s="115"/>
      <c r="E431" s="115"/>
      <c r="F431" s="115"/>
      <c r="G431" s="115"/>
      <c r="H431" s="115"/>
      <c r="I431" s="115"/>
      <c r="J431" s="115"/>
      <c r="K431" s="115"/>
      <c r="L431" s="115">
        <v>93383</v>
      </c>
      <c r="M431" s="115">
        <v>104092</v>
      </c>
      <c r="N431" s="115">
        <v>120021</v>
      </c>
      <c r="O431" s="115">
        <v>99493</v>
      </c>
      <c r="P431" s="115">
        <v>93036</v>
      </c>
      <c r="Q431" s="115">
        <v>99715</v>
      </c>
      <c r="R431" s="115">
        <v>143573</v>
      </c>
      <c r="S431" s="115">
        <v>153868</v>
      </c>
      <c r="T431" s="193">
        <v>174154</v>
      </c>
      <c r="U431" s="194">
        <v>203457</v>
      </c>
      <c r="V431" s="195">
        <v>213438</v>
      </c>
      <c r="W431" s="195">
        <v>140774</v>
      </c>
      <c r="X431" s="195">
        <v>153157</v>
      </c>
      <c r="Y431" s="195"/>
      <c r="Z431" s="195"/>
      <c r="AA431" s="207">
        <v>169052</v>
      </c>
      <c r="AB431" s="207">
        <v>187581</v>
      </c>
      <c r="AC431" s="197" t="str">
        <f t="shared" si="86"/>
        <v>NA</v>
      </c>
      <c r="AD431" s="197" t="str">
        <f t="shared" si="86"/>
        <v>NA</v>
      </c>
      <c r="AE431" s="197" t="str">
        <f t="shared" si="86"/>
        <v>NA</v>
      </c>
      <c r="AF431" s="197" t="str">
        <f t="shared" si="86"/>
        <v>NA</v>
      </c>
      <c r="AG431" s="197" t="str">
        <f t="shared" si="86"/>
        <v>NA</v>
      </c>
      <c r="AH431" s="197" t="str">
        <f t="shared" si="86"/>
        <v>NA</v>
      </c>
      <c r="AI431" s="197" t="str">
        <f t="shared" si="86"/>
        <v>NA</v>
      </c>
      <c r="AJ431" s="197" t="str">
        <f t="shared" si="86"/>
        <v>NA</v>
      </c>
      <c r="AK431" s="197">
        <f t="shared" si="85"/>
        <v>279</v>
      </c>
      <c r="AL431" s="197">
        <f t="shared" si="85"/>
        <v>280</v>
      </c>
      <c r="AM431" s="197">
        <f t="shared" si="85"/>
        <v>274</v>
      </c>
      <c r="AN431" s="197">
        <f t="shared" si="85"/>
        <v>302</v>
      </c>
      <c r="AO431" s="197">
        <f t="shared" si="85"/>
        <v>302</v>
      </c>
      <c r="AP431" s="197">
        <f t="shared" si="85"/>
        <v>297</v>
      </c>
      <c r="AQ431" s="197">
        <f t="shared" si="85"/>
        <v>258</v>
      </c>
      <c r="AR431" s="197">
        <f t="shared" si="85"/>
        <v>258</v>
      </c>
      <c r="AS431" s="197">
        <f t="shared" si="85"/>
        <v>255</v>
      </c>
      <c r="AT431" s="197">
        <f t="shared" si="85"/>
        <v>253</v>
      </c>
      <c r="AU431" s="197">
        <f t="shared" si="85"/>
        <v>251</v>
      </c>
      <c r="AV431" s="197">
        <f t="shared" si="85"/>
        <v>268</v>
      </c>
      <c r="AW431" s="197">
        <f t="shared" si="85"/>
        <v>269</v>
      </c>
      <c r="AX431" s="197" t="str">
        <f t="shared" si="85"/>
        <v>NA</v>
      </c>
      <c r="AY431" s="197" t="str">
        <f t="shared" si="85"/>
        <v>NA</v>
      </c>
      <c r="AZ431" s="197">
        <f t="shared" si="84"/>
        <v>315</v>
      </c>
      <c r="BA431" s="197">
        <f t="shared" si="84"/>
        <v>324</v>
      </c>
    </row>
    <row r="432" spans="1:53" s="212" customFormat="1" ht="15" customHeight="1" x14ac:dyDescent="0.25">
      <c r="A432" s="54" t="s">
        <v>627</v>
      </c>
      <c r="B432" s="82" t="s">
        <v>960</v>
      </c>
      <c r="C432" s="81" t="s">
        <v>1128</v>
      </c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>
        <v>71121</v>
      </c>
      <c r="O432" s="115">
        <v>82505</v>
      </c>
      <c r="P432" s="115">
        <v>78154</v>
      </c>
      <c r="Q432" s="115">
        <v>79370</v>
      </c>
      <c r="R432" s="115">
        <v>80080</v>
      </c>
      <c r="S432" s="115">
        <v>95057</v>
      </c>
      <c r="T432" s="193">
        <v>105588</v>
      </c>
      <c r="U432" s="194">
        <v>122259</v>
      </c>
      <c r="V432" s="195">
        <v>119955</v>
      </c>
      <c r="W432" s="195">
        <v>100800</v>
      </c>
      <c r="X432" s="195">
        <v>114172</v>
      </c>
      <c r="Y432" s="195"/>
      <c r="Z432" s="195"/>
      <c r="AA432" s="207">
        <v>147538</v>
      </c>
      <c r="AB432" s="207">
        <v>176935</v>
      </c>
      <c r="AC432" s="197" t="str">
        <f t="shared" si="86"/>
        <v>NA</v>
      </c>
      <c r="AD432" s="197" t="str">
        <f t="shared" si="86"/>
        <v>NA</v>
      </c>
      <c r="AE432" s="197" t="str">
        <f t="shared" si="86"/>
        <v>NA</v>
      </c>
      <c r="AF432" s="197" t="str">
        <f t="shared" si="86"/>
        <v>NA</v>
      </c>
      <c r="AG432" s="197" t="str">
        <f t="shared" si="86"/>
        <v>NA</v>
      </c>
      <c r="AH432" s="197" t="str">
        <f t="shared" si="86"/>
        <v>NA</v>
      </c>
      <c r="AI432" s="197" t="str">
        <f t="shared" si="86"/>
        <v>NA</v>
      </c>
      <c r="AJ432" s="197" t="str">
        <f t="shared" si="86"/>
        <v>NA</v>
      </c>
      <c r="AK432" s="197" t="str">
        <f t="shared" si="85"/>
        <v>NA</v>
      </c>
      <c r="AL432" s="197" t="str">
        <f t="shared" si="85"/>
        <v>NA</v>
      </c>
      <c r="AM432" s="197">
        <f t="shared" si="85"/>
        <v>362</v>
      </c>
      <c r="AN432" s="197">
        <f t="shared" si="85"/>
        <v>329</v>
      </c>
      <c r="AO432" s="197">
        <f t="shared" si="85"/>
        <v>333</v>
      </c>
      <c r="AP432" s="197">
        <f t="shared" si="85"/>
        <v>334</v>
      </c>
      <c r="AQ432" s="197">
        <f t="shared" si="85"/>
        <v>356</v>
      </c>
      <c r="AR432" s="197">
        <f t="shared" si="85"/>
        <v>345</v>
      </c>
      <c r="AS432" s="197">
        <f t="shared" si="85"/>
        <v>342</v>
      </c>
      <c r="AT432" s="197">
        <f t="shared" si="85"/>
        <v>336</v>
      </c>
      <c r="AU432" s="197">
        <f t="shared" si="85"/>
        <v>346</v>
      </c>
      <c r="AV432" s="197">
        <f t="shared" si="85"/>
        <v>319</v>
      </c>
      <c r="AW432" s="197">
        <f t="shared" si="85"/>
        <v>320</v>
      </c>
      <c r="AX432" s="197" t="str">
        <f t="shared" si="85"/>
        <v>NA</v>
      </c>
      <c r="AY432" s="197" t="str">
        <f t="shared" si="85"/>
        <v>NA</v>
      </c>
      <c r="AZ432" s="197">
        <f t="shared" si="84"/>
        <v>340</v>
      </c>
      <c r="BA432" s="197">
        <f t="shared" si="84"/>
        <v>330</v>
      </c>
    </row>
    <row r="433" spans="1:53" s="212" customFormat="1" ht="15" customHeight="1" x14ac:dyDescent="0.25">
      <c r="A433" s="54" t="s">
        <v>404</v>
      </c>
      <c r="B433" s="82" t="s">
        <v>909</v>
      </c>
      <c r="C433" s="81" t="s">
        <v>1128</v>
      </c>
      <c r="D433" s="115"/>
      <c r="E433" s="115"/>
      <c r="F433" s="115"/>
      <c r="G433" s="115"/>
      <c r="H433" s="115">
        <v>22983</v>
      </c>
      <c r="I433" s="115">
        <v>27927</v>
      </c>
      <c r="J433" s="115">
        <v>36837</v>
      </c>
      <c r="K433" s="115">
        <v>41708</v>
      </c>
      <c r="L433" s="115">
        <v>64140</v>
      </c>
      <c r="M433" s="115">
        <v>71326</v>
      </c>
      <c r="N433" s="115">
        <v>78899</v>
      </c>
      <c r="O433" s="115">
        <v>82274</v>
      </c>
      <c r="P433" s="115">
        <v>92769</v>
      </c>
      <c r="Q433" s="115">
        <v>110048</v>
      </c>
      <c r="R433" s="115">
        <v>126075</v>
      </c>
      <c r="S433" s="115">
        <v>134419</v>
      </c>
      <c r="T433" s="193">
        <v>143433</v>
      </c>
      <c r="U433" s="194">
        <v>162191</v>
      </c>
      <c r="V433" s="195">
        <v>147289</v>
      </c>
      <c r="W433" s="195">
        <v>107593</v>
      </c>
      <c r="X433" s="195">
        <v>109169</v>
      </c>
      <c r="Y433" s="195"/>
      <c r="Z433" s="195"/>
      <c r="AA433" s="207">
        <v>143903</v>
      </c>
      <c r="AB433" s="207">
        <v>166476</v>
      </c>
      <c r="AC433" s="197" t="str">
        <f t="shared" si="86"/>
        <v>NA</v>
      </c>
      <c r="AD433" s="197" t="str">
        <f t="shared" si="86"/>
        <v>NA</v>
      </c>
      <c r="AE433" s="197" t="str">
        <f t="shared" si="86"/>
        <v>NA</v>
      </c>
      <c r="AF433" s="197" t="str">
        <f t="shared" si="86"/>
        <v>NA</v>
      </c>
      <c r="AG433" s="197">
        <f t="shared" si="86"/>
        <v>363</v>
      </c>
      <c r="AH433" s="197">
        <f t="shared" si="86"/>
        <v>372</v>
      </c>
      <c r="AI433" s="197">
        <f t="shared" si="86"/>
        <v>353</v>
      </c>
      <c r="AJ433" s="197">
        <f t="shared" si="86"/>
        <v>359</v>
      </c>
      <c r="AK433" s="197">
        <f t="shared" si="85"/>
        <v>327</v>
      </c>
      <c r="AL433" s="197">
        <f t="shared" si="85"/>
        <v>335</v>
      </c>
      <c r="AM433" s="197">
        <f t="shared" si="85"/>
        <v>348</v>
      </c>
      <c r="AN433" s="197">
        <f t="shared" si="85"/>
        <v>331</v>
      </c>
      <c r="AO433" s="197">
        <f t="shared" si="85"/>
        <v>303</v>
      </c>
      <c r="AP433" s="197">
        <f t="shared" si="85"/>
        <v>276</v>
      </c>
      <c r="AQ433" s="197">
        <f t="shared" si="85"/>
        <v>280</v>
      </c>
      <c r="AR433" s="197">
        <f t="shared" si="85"/>
        <v>285</v>
      </c>
      <c r="AS433" s="197">
        <f t="shared" si="85"/>
        <v>294</v>
      </c>
      <c r="AT433" s="197">
        <f t="shared" si="85"/>
        <v>296</v>
      </c>
      <c r="AU433" s="197">
        <f t="shared" si="85"/>
        <v>312</v>
      </c>
      <c r="AV433" s="197">
        <f t="shared" si="85"/>
        <v>314</v>
      </c>
      <c r="AW433" s="197">
        <f t="shared" si="85"/>
        <v>325</v>
      </c>
      <c r="AX433" s="197" t="str">
        <f t="shared" si="85"/>
        <v>NA</v>
      </c>
      <c r="AY433" s="197" t="str">
        <f t="shared" si="85"/>
        <v>NA</v>
      </c>
      <c r="AZ433" s="197">
        <f t="shared" si="84"/>
        <v>344</v>
      </c>
      <c r="BA433" s="197">
        <f t="shared" si="84"/>
        <v>342</v>
      </c>
    </row>
    <row r="434" spans="1:53" s="212" customFormat="1" ht="15" customHeight="1" x14ac:dyDescent="0.25">
      <c r="A434" s="210" t="s">
        <v>2186</v>
      </c>
      <c r="B434" s="210" t="s">
        <v>927</v>
      </c>
      <c r="C434" s="210" t="s">
        <v>1128</v>
      </c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93"/>
      <c r="U434" s="193"/>
      <c r="V434" s="198"/>
      <c r="W434" s="198"/>
      <c r="X434" s="198"/>
      <c r="Y434" s="198"/>
      <c r="Z434" s="198"/>
      <c r="AA434" s="208">
        <v>137721</v>
      </c>
      <c r="AB434" s="208">
        <v>164885</v>
      </c>
      <c r="AC434" s="200"/>
      <c r="AD434" s="200"/>
      <c r="AE434" s="200"/>
      <c r="AF434" s="200"/>
      <c r="AG434" s="200"/>
      <c r="AH434" s="200"/>
      <c r="AI434" s="200"/>
      <c r="AJ434" s="200"/>
      <c r="AK434" s="200"/>
      <c r="AL434" s="200"/>
      <c r="AM434" s="200"/>
      <c r="AN434" s="200"/>
      <c r="AO434" s="200"/>
      <c r="AP434" s="200"/>
      <c r="AQ434" s="200"/>
      <c r="AR434" s="200"/>
      <c r="AS434" s="200"/>
      <c r="AT434" s="200"/>
      <c r="AU434" s="200"/>
      <c r="AV434" s="200"/>
      <c r="AW434" s="200"/>
      <c r="AX434" s="200"/>
      <c r="AY434" s="200"/>
      <c r="AZ434" s="197">
        <f t="shared" si="84"/>
        <v>350</v>
      </c>
      <c r="BA434" s="197">
        <f t="shared" si="84"/>
        <v>344</v>
      </c>
    </row>
    <row r="435" spans="1:53" s="212" customFormat="1" ht="15" customHeight="1" x14ac:dyDescent="0.25">
      <c r="A435" s="54" t="s">
        <v>743</v>
      </c>
      <c r="B435" s="82" t="s">
        <v>909</v>
      </c>
      <c r="C435" s="81" t="s">
        <v>1128</v>
      </c>
      <c r="D435" s="115"/>
      <c r="E435" s="115"/>
      <c r="F435" s="115"/>
      <c r="G435" s="115"/>
      <c r="H435" s="115"/>
      <c r="I435" s="115"/>
      <c r="J435" s="115"/>
      <c r="K435" s="115"/>
      <c r="L435" s="115">
        <v>50947</v>
      </c>
      <c r="M435" s="115">
        <v>60308</v>
      </c>
      <c r="N435" s="115">
        <v>59100</v>
      </c>
      <c r="O435" s="115">
        <v>68454</v>
      </c>
      <c r="P435" s="115">
        <v>69151</v>
      </c>
      <c r="Q435" s="115">
        <v>73742</v>
      </c>
      <c r="R435" s="115">
        <v>86492</v>
      </c>
      <c r="S435" s="115">
        <v>94485</v>
      </c>
      <c r="T435" s="193">
        <v>100391</v>
      </c>
      <c r="U435" s="194">
        <v>112881</v>
      </c>
      <c r="V435" s="195">
        <v>105545</v>
      </c>
      <c r="W435" s="195">
        <v>91426</v>
      </c>
      <c r="X435" s="195">
        <v>111566</v>
      </c>
      <c r="Y435" s="195"/>
      <c r="Z435" s="195"/>
      <c r="AA435" s="207">
        <v>142839</v>
      </c>
      <c r="AB435" s="207">
        <v>162101</v>
      </c>
      <c r="AC435" s="197" t="str">
        <f t="shared" ref="AC435:AY435" si="87">IF(D435&gt;0,RANK(D435,D$22:D$1170),"NA")</f>
        <v>NA</v>
      </c>
      <c r="AD435" s="197" t="str">
        <f t="shared" si="87"/>
        <v>NA</v>
      </c>
      <c r="AE435" s="197" t="str">
        <f t="shared" si="87"/>
        <v>NA</v>
      </c>
      <c r="AF435" s="197" t="str">
        <f t="shared" si="87"/>
        <v>NA</v>
      </c>
      <c r="AG435" s="197" t="str">
        <f t="shared" si="87"/>
        <v>NA</v>
      </c>
      <c r="AH435" s="197" t="str">
        <f t="shared" si="87"/>
        <v>NA</v>
      </c>
      <c r="AI435" s="197" t="str">
        <f t="shared" si="87"/>
        <v>NA</v>
      </c>
      <c r="AJ435" s="197" t="str">
        <f t="shared" si="87"/>
        <v>NA</v>
      </c>
      <c r="AK435" s="197">
        <f t="shared" si="87"/>
        <v>355</v>
      </c>
      <c r="AL435" s="197">
        <f t="shared" si="87"/>
        <v>349</v>
      </c>
      <c r="AM435" s="197">
        <f t="shared" si="87"/>
        <v>391</v>
      </c>
      <c r="AN435" s="197">
        <f t="shared" si="87"/>
        <v>360</v>
      </c>
      <c r="AO435" s="197">
        <f t="shared" si="87"/>
        <v>356</v>
      </c>
      <c r="AP435" s="197">
        <f t="shared" si="87"/>
        <v>346</v>
      </c>
      <c r="AQ435" s="197">
        <f t="shared" si="87"/>
        <v>346</v>
      </c>
      <c r="AR435" s="197">
        <f t="shared" si="87"/>
        <v>348</v>
      </c>
      <c r="AS435" s="197">
        <f t="shared" si="87"/>
        <v>353</v>
      </c>
      <c r="AT435" s="197">
        <f t="shared" si="87"/>
        <v>355</v>
      </c>
      <c r="AU435" s="197">
        <f t="shared" si="87"/>
        <v>370</v>
      </c>
      <c r="AV435" s="197">
        <f t="shared" si="87"/>
        <v>338</v>
      </c>
      <c r="AW435" s="197">
        <f t="shared" si="87"/>
        <v>323</v>
      </c>
      <c r="AX435" s="197" t="str">
        <f t="shared" si="87"/>
        <v>NA</v>
      </c>
      <c r="AY435" s="197" t="str">
        <f t="shared" si="87"/>
        <v>NA</v>
      </c>
      <c r="AZ435" s="197">
        <f t="shared" si="84"/>
        <v>345</v>
      </c>
      <c r="BA435" s="197">
        <f t="shared" si="84"/>
        <v>348</v>
      </c>
    </row>
    <row r="436" spans="1:53" s="212" customFormat="1" ht="15" customHeight="1" x14ac:dyDescent="0.25">
      <c r="A436" s="210" t="s">
        <v>2185</v>
      </c>
      <c r="B436" s="210" t="s">
        <v>909</v>
      </c>
      <c r="C436" s="210" t="s">
        <v>1128</v>
      </c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93"/>
      <c r="U436" s="193"/>
      <c r="V436" s="198"/>
      <c r="W436" s="198"/>
      <c r="X436" s="198"/>
      <c r="Y436" s="198"/>
      <c r="Z436" s="198"/>
      <c r="AA436" s="208">
        <v>140367</v>
      </c>
      <c r="AB436" s="208">
        <v>160965</v>
      </c>
      <c r="AC436" s="200"/>
      <c r="AD436" s="200"/>
      <c r="AE436" s="200"/>
      <c r="AF436" s="200"/>
      <c r="AG436" s="200"/>
      <c r="AH436" s="200"/>
      <c r="AI436" s="200"/>
      <c r="AJ436" s="200"/>
      <c r="AK436" s="200"/>
      <c r="AL436" s="200"/>
      <c r="AM436" s="200"/>
      <c r="AN436" s="200"/>
      <c r="AO436" s="200"/>
      <c r="AP436" s="200"/>
      <c r="AQ436" s="200"/>
      <c r="AR436" s="200"/>
      <c r="AS436" s="200"/>
      <c r="AT436" s="200"/>
      <c r="AU436" s="200"/>
      <c r="AV436" s="200"/>
      <c r="AW436" s="200"/>
      <c r="AX436" s="200"/>
      <c r="AY436" s="200"/>
      <c r="AZ436" s="197">
        <f t="shared" si="84"/>
        <v>348</v>
      </c>
      <c r="BA436" s="197">
        <f t="shared" si="84"/>
        <v>350</v>
      </c>
    </row>
    <row r="437" spans="1:53" s="212" customFormat="1" ht="15" customHeight="1" x14ac:dyDescent="0.25">
      <c r="A437" s="54" t="s">
        <v>518</v>
      </c>
      <c r="B437" s="82" t="s">
        <v>960</v>
      </c>
      <c r="C437" s="81" t="s">
        <v>1128</v>
      </c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>
        <v>42606</v>
      </c>
      <c r="O437" s="115">
        <v>43228</v>
      </c>
      <c r="P437" s="115">
        <v>42753</v>
      </c>
      <c r="Q437" s="115">
        <v>52089</v>
      </c>
      <c r="R437" s="115">
        <v>67409</v>
      </c>
      <c r="S437" s="115">
        <v>81478</v>
      </c>
      <c r="T437" s="193">
        <v>92852</v>
      </c>
      <c r="U437" s="194">
        <v>109295</v>
      </c>
      <c r="V437" s="195">
        <v>107299</v>
      </c>
      <c r="W437" s="195">
        <v>86742</v>
      </c>
      <c r="X437" s="195">
        <v>98505</v>
      </c>
      <c r="Y437" s="195"/>
      <c r="Z437" s="195"/>
      <c r="AA437" s="207">
        <v>121755</v>
      </c>
      <c r="AB437" s="207">
        <v>141066</v>
      </c>
      <c r="AC437" s="197" t="str">
        <f t="shared" ref="AC437:AR452" si="88">IF(D437&gt;0,RANK(D437,D$22:D$1170),"NA")</f>
        <v>NA</v>
      </c>
      <c r="AD437" s="197" t="str">
        <f t="shared" si="88"/>
        <v>NA</v>
      </c>
      <c r="AE437" s="197" t="str">
        <f t="shared" si="88"/>
        <v>NA</v>
      </c>
      <c r="AF437" s="197" t="str">
        <f t="shared" si="88"/>
        <v>NA</v>
      </c>
      <c r="AG437" s="197" t="str">
        <f t="shared" si="88"/>
        <v>NA</v>
      </c>
      <c r="AH437" s="197" t="str">
        <f t="shared" si="88"/>
        <v>NA</v>
      </c>
      <c r="AI437" s="197" t="str">
        <f t="shared" si="88"/>
        <v>NA</v>
      </c>
      <c r="AJ437" s="197" t="str">
        <f t="shared" si="88"/>
        <v>NA</v>
      </c>
      <c r="AK437" s="197" t="str">
        <f t="shared" si="88"/>
        <v>NA</v>
      </c>
      <c r="AL437" s="197" t="str">
        <f t="shared" si="88"/>
        <v>NA</v>
      </c>
      <c r="AM437" s="197">
        <f t="shared" si="88"/>
        <v>453</v>
      </c>
      <c r="AN437" s="197">
        <f t="shared" si="88"/>
        <v>446</v>
      </c>
      <c r="AO437" s="197">
        <f t="shared" si="88"/>
        <v>447</v>
      </c>
      <c r="AP437" s="197">
        <f t="shared" si="88"/>
        <v>407</v>
      </c>
      <c r="AQ437" s="197">
        <f t="shared" si="88"/>
        <v>378</v>
      </c>
      <c r="AR437" s="197">
        <f t="shared" si="88"/>
        <v>365</v>
      </c>
      <c r="AS437" s="197">
        <f t="shared" ref="AS437:AY473" si="89">IF(T437&gt;0,RANK(T437,T$22:T$1170),"NA")</f>
        <v>363</v>
      </c>
      <c r="AT437" s="197">
        <f t="shared" si="89"/>
        <v>359</v>
      </c>
      <c r="AU437" s="197">
        <f t="shared" si="89"/>
        <v>368</v>
      </c>
      <c r="AV437" s="197">
        <f t="shared" si="89"/>
        <v>351</v>
      </c>
      <c r="AW437" s="197">
        <f t="shared" si="89"/>
        <v>347</v>
      </c>
      <c r="AX437" s="197" t="str">
        <f t="shared" si="89"/>
        <v>NA</v>
      </c>
      <c r="AY437" s="197" t="str">
        <f t="shared" si="89"/>
        <v>NA</v>
      </c>
      <c r="AZ437" s="197">
        <f t="shared" si="84"/>
        <v>381</v>
      </c>
      <c r="BA437" s="197">
        <f t="shared" si="84"/>
        <v>376</v>
      </c>
    </row>
    <row r="438" spans="1:53" s="212" customFormat="1" ht="15" customHeight="1" x14ac:dyDescent="0.25">
      <c r="A438" s="54" t="s">
        <v>1062</v>
      </c>
      <c r="B438" s="146" t="s">
        <v>950</v>
      </c>
      <c r="C438" s="145" t="s">
        <v>1128</v>
      </c>
      <c r="D438" s="115"/>
      <c r="E438" s="115"/>
      <c r="F438" s="115"/>
      <c r="G438" s="115"/>
      <c r="H438" s="115">
        <v>30361</v>
      </c>
      <c r="I438" s="115">
        <v>33724</v>
      </c>
      <c r="J438" s="115">
        <v>38996</v>
      </c>
      <c r="K438" s="115">
        <v>42386</v>
      </c>
      <c r="L438" s="115">
        <v>52668</v>
      </c>
      <c r="M438" s="115">
        <v>55315</v>
      </c>
      <c r="N438" s="115">
        <v>56445</v>
      </c>
      <c r="O438" s="115">
        <v>64952</v>
      </c>
      <c r="P438" s="115">
        <v>68942</v>
      </c>
      <c r="Q438" s="115">
        <v>64065</v>
      </c>
      <c r="R438" s="115">
        <v>66296</v>
      </c>
      <c r="S438" s="115">
        <v>71823</v>
      </c>
      <c r="T438" s="193">
        <v>81212</v>
      </c>
      <c r="U438" s="194">
        <v>96228</v>
      </c>
      <c r="V438" s="195">
        <v>95156</v>
      </c>
      <c r="W438" s="195">
        <v>70983</v>
      </c>
      <c r="X438" s="195">
        <v>79989</v>
      </c>
      <c r="Y438" s="195"/>
      <c r="Z438" s="195"/>
      <c r="AA438" s="207">
        <v>118107</v>
      </c>
      <c r="AB438" s="207">
        <v>140151</v>
      </c>
      <c r="AC438" s="197" t="str">
        <f t="shared" si="88"/>
        <v>NA</v>
      </c>
      <c r="AD438" s="197" t="str">
        <f t="shared" si="88"/>
        <v>NA</v>
      </c>
      <c r="AE438" s="197" t="str">
        <f t="shared" si="88"/>
        <v>NA</v>
      </c>
      <c r="AF438" s="197" t="str">
        <f t="shared" si="88"/>
        <v>NA</v>
      </c>
      <c r="AG438" s="197">
        <f t="shared" si="88"/>
        <v>333</v>
      </c>
      <c r="AH438" s="197">
        <f t="shared" si="88"/>
        <v>347</v>
      </c>
      <c r="AI438" s="197">
        <f t="shared" si="88"/>
        <v>347</v>
      </c>
      <c r="AJ438" s="197">
        <f t="shared" si="88"/>
        <v>356</v>
      </c>
      <c r="AK438" s="197">
        <f t="shared" si="88"/>
        <v>352</v>
      </c>
      <c r="AL438" s="197">
        <f t="shared" si="88"/>
        <v>363</v>
      </c>
      <c r="AM438" s="197">
        <f t="shared" si="88"/>
        <v>400</v>
      </c>
      <c r="AN438" s="197">
        <f t="shared" si="88"/>
        <v>365</v>
      </c>
      <c r="AO438" s="197">
        <f t="shared" si="88"/>
        <v>358</v>
      </c>
      <c r="AP438" s="197">
        <f t="shared" si="88"/>
        <v>365</v>
      </c>
      <c r="AQ438" s="197">
        <f t="shared" si="88"/>
        <v>382</v>
      </c>
      <c r="AR438" s="197">
        <f t="shared" si="88"/>
        <v>387</v>
      </c>
      <c r="AS438" s="197">
        <f t="shared" si="89"/>
        <v>387</v>
      </c>
      <c r="AT438" s="197">
        <f t="shared" si="89"/>
        <v>378</v>
      </c>
      <c r="AU438" s="197">
        <f t="shared" si="89"/>
        <v>395</v>
      </c>
      <c r="AV438" s="197">
        <f t="shared" si="89"/>
        <v>394</v>
      </c>
      <c r="AW438" s="197">
        <f t="shared" si="89"/>
        <v>387</v>
      </c>
      <c r="AX438" s="197" t="str">
        <f t="shared" si="89"/>
        <v>NA</v>
      </c>
      <c r="AY438" s="197" t="str">
        <f t="shared" si="89"/>
        <v>NA</v>
      </c>
      <c r="AZ438" s="197">
        <f t="shared" si="84"/>
        <v>387</v>
      </c>
      <c r="BA438" s="197">
        <f t="shared" si="84"/>
        <v>378</v>
      </c>
    </row>
    <row r="439" spans="1:53" s="212" customFormat="1" ht="15" customHeight="1" x14ac:dyDescent="0.25">
      <c r="A439" s="54" t="s">
        <v>2117</v>
      </c>
      <c r="B439" s="82" t="s">
        <v>909</v>
      </c>
      <c r="C439" s="81" t="s">
        <v>1128</v>
      </c>
      <c r="D439" s="115"/>
      <c r="E439" s="115"/>
      <c r="F439" s="115"/>
      <c r="G439" s="115"/>
      <c r="H439" s="115">
        <v>35604</v>
      </c>
      <c r="I439" s="115">
        <v>41601</v>
      </c>
      <c r="J439" s="115">
        <v>48456</v>
      </c>
      <c r="K439" s="115">
        <v>56742</v>
      </c>
      <c r="L439" s="115">
        <v>75136</v>
      </c>
      <c r="M439" s="115">
        <v>79448</v>
      </c>
      <c r="N439" s="115">
        <v>88717</v>
      </c>
      <c r="O439" s="115">
        <v>81713</v>
      </c>
      <c r="P439" s="115">
        <v>71095</v>
      </c>
      <c r="Q439" s="115">
        <v>66302</v>
      </c>
      <c r="R439" s="115">
        <v>78089</v>
      </c>
      <c r="S439" s="115">
        <v>81753</v>
      </c>
      <c r="T439" s="193">
        <v>91752</v>
      </c>
      <c r="U439" s="194">
        <v>106507</v>
      </c>
      <c r="V439" s="195">
        <v>103197</v>
      </c>
      <c r="W439" s="195">
        <v>89592</v>
      </c>
      <c r="X439" s="195">
        <v>98201</v>
      </c>
      <c r="Y439" s="195"/>
      <c r="Z439" s="195"/>
      <c r="AA439" s="207">
        <v>115310</v>
      </c>
      <c r="AB439" s="207">
        <v>137535</v>
      </c>
      <c r="AC439" s="197" t="str">
        <f t="shared" si="88"/>
        <v>NA</v>
      </c>
      <c r="AD439" s="197" t="str">
        <f t="shared" si="88"/>
        <v>NA</v>
      </c>
      <c r="AE439" s="197" t="str">
        <f t="shared" si="88"/>
        <v>NA</v>
      </c>
      <c r="AF439" s="197" t="str">
        <f t="shared" si="88"/>
        <v>NA</v>
      </c>
      <c r="AG439" s="197">
        <f t="shared" si="88"/>
        <v>304</v>
      </c>
      <c r="AH439" s="197">
        <f t="shared" si="88"/>
        <v>311</v>
      </c>
      <c r="AI439" s="197">
        <f t="shared" si="88"/>
        <v>315</v>
      </c>
      <c r="AJ439" s="197">
        <f t="shared" si="88"/>
        <v>319</v>
      </c>
      <c r="AK439" s="197">
        <f t="shared" si="88"/>
        <v>303</v>
      </c>
      <c r="AL439" s="197">
        <f t="shared" si="88"/>
        <v>314</v>
      </c>
      <c r="AM439" s="197">
        <f t="shared" si="88"/>
        <v>323</v>
      </c>
      <c r="AN439" s="197">
        <f t="shared" si="88"/>
        <v>334</v>
      </c>
      <c r="AO439" s="197">
        <f t="shared" si="88"/>
        <v>347</v>
      </c>
      <c r="AP439" s="197">
        <f t="shared" si="88"/>
        <v>361</v>
      </c>
      <c r="AQ439" s="197">
        <f t="shared" si="88"/>
        <v>359</v>
      </c>
      <c r="AR439" s="197">
        <f t="shared" si="88"/>
        <v>364</v>
      </c>
      <c r="AS439" s="197">
        <f t="shared" si="89"/>
        <v>365</v>
      </c>
      <c r="AT439" s="197">
        <f t="shared" si="89"/>
        <v>361</v>
      </c>
      <c r="AU439" s="197">
        <f t="shared" si="89"/>
        <v>376</v>
      </c>
      <c r="AV439" s="197">
        <f t="shared" si="89"/>
        <v>344</v>
      </c>
      <c r="AW439" s="197">
        <f t="shared" si="89"/>
        <v>350</v>
      </c>
      <c r="AX439" s="197" t="str">
        <f t="shared" si="89"/>
        <v>NA</v>
      </c>
      <c r="AY439" s="197" t="str">
        <f t="shared" si="89"/>
        <v>NA</v>
      </c>
      <c r="AZ439" s="197">
        <f t="shared" si="84"/>
        <v>390</v>
      </c>
      <c r="BA439" s="197">
        <f t="shared" si="84"/>
        <v>381</v>
      </c>
    </row>
    <row r="440" spans="1:53" s="212" customFormat="1" ht="15" customHeight="1" x14ac:dyDescent="0.25">
      <c r="A440" s="54" t="s">
        <v>520</v>
      </c>
      <c r="B440" s="82" t="s">
        <v>948</v>
      </c>
      <c r="C440" s="81" t="s">
        <v>1128</v>
      </c>
      <c r="D440" s="115"/>
      <c r="E440" s="115"/>
      <c r="F440" s="115"/>
      <c r="G440" s="115"/>
      <c r="H440" s="115"/>
      <c r="I440" s="115">
        <v>10772</v>
      </c>
      <c r="J440" s="115"/>
      <c r="K440" s="115"/>
      <c r="L440" s="115"/>
      <c r="M440" s="115"/>
      <c r="N440" s="115">
        <v>28038</v>
      </c>
      <c r="O440" s="115"/>
      <c r="P440" s="115"/>
      <c r="Q440" s="115"/>
      <c r="R440" s="115"/>
      <c r="S440" s="115"/>
      <c r="T440" s="193"/>
      <c r="U440" s="194">
        <v>58256</v>
      </c>
      <c r="V440" s="195">
        <v>52348</v>
      </c>
      <c r="W440" s="195">
        <v>46369</v>
      </c>
      <c r="X440" s="195">
        <v>63236</v>
      </c>
      <c r="Y440" s="195"/>
      <c r="Z440" s="195"/>
      <c r="AA440" s="207">
        <v>107275</v>
      </c>
      <c r="AB440" s="207">
        <v>136074</v>
      </c>
      <c r="AC440" s="197" t="str">
        <f t="shared" si="88"/>
        <v>NA</v>
      </c>
      <c r="AD440" s="197" t="str">
        <f t="shared" si="88"/>
        <v>NA</v>
      </c>
      <c r="AE440" s="197" t="str">
        <f t="shared" si="88"/>
        <v>NA</v>
      </c>
      <c r="AF440" s="197" t="str">
        <f t="shared" si="88"/>
        <v>NA</v>
      </c>
      <c r="AG440" s="197" t="str">
        <f t="shared" si="88"/>
        <v>NA</v>
      </c>
      <c r="AH440" s="197">
        <f t="shared" si="88"/>
        <v>453</v>
      </c>
      <c r="AI440" s="197" t="str">
        <f t="shared" si="88"/>
        <v>NA</v>
      </c>
      <c r="AJ440" s="197" t="str">
        <f t="shared" si="88"/>
        <v>NA</v>
      </c>
      <c r="AK440" s="197" t="str">
        <f t="shared" si="88"/>
        <v>NA</v>
      </c>
      <c r="AL440" s="197" t="str">
        <f t="shared" si="88"/>
        <v>NA</v>
      </c>
      <c r="AM440" s="197">
        <f t="shared" si="88"/>
        <v>526</v>
      </c>
      <c r="AN440" s="197" t="str">
        <f t="shared" si="88"/>
        <v>NA</v>
      </c>
      <c r="AO440" s="197" t="str">
        <f t="shared" si="88"/>
        <v>NA</v>
      </c>
      <c r="AP440" s="197" t="str">
        <f t="shared" si="88"/>
        <v>NA</v>
      </c>
      <c r="AQ440" s="197" t="str">
        <f t="shared" si="88"/>
        <v>NA</v>
      </c>
      <c r="AR440" s="197" t="str">
        <f t="shared" si="88"/>
        <v>NA</v>
      </c>
      <c r="AS440" s="197" t="str">
        <f t="shared" si="89"/>
        <v>NA</v>
      </c>
      <c r="AT440" s="197">
        <f t="shared" si="89"/>
        <v>504</v>
      </c>
      <c r="AU440" s="197">
        <f t="shared" si="89"/>
        <v>552</v>
      </c>
      <c r="AV440" s="197">
        <f t="shared" si="89"/>
        <v>501</v>
      </c>
      <c r="AW440" s="197">
        <f t="shared" si="89"/>
        <v>451</v>
      </c>
      <c r="AX440" s="197" t="str">
        <f t="shared" si="89"/>
        <v>NA</v>
      </c>
      <c r="AY440" s="197" t="str">
        <f t="shared" si="89"/>
        <v>NA</v>
      </c>
      <c r="AZ440" s="197">
        <f t="shared" si="84"/>
        <v>407</v>
      </c>
      <c r="BA440" s="197">
        <f t="shared" si="84"/>
        <v>385</v>
      </c>
    </row>
    <row r="441" spans="1:53" s="212" customFormat="1" ht="15" customHeight="1" x14ac:dyDescent="0.25">
      <c r="A441" s="54" t="s">
        <v>383</v>
      </c>
      <c r="B441" s="82" t="s">
        <v>909</v>
      </c>
      <c r="C441" s="81" t="s">
        <v>1128</v>
      </c>
      <c r="D441" s="115"/>
      <c r="E441" s="115"/>
      <c r="F441" s="115"/>
      <c r="G441" s="115"/>
      <c r="H441" s="115">
        <v>26694</v>
      </c>
      <c r="I441" s="115">
        <v>29297</v>
      </c>
      <c r="J441" s="115">
        <v>32231</v>
      </c>
      <c r="K441" s="115">
        <v>35179</v>
      </c>
      <c r="L441" s="115">
        <v>38493</v>
      </c>
      <c r="M441" s="115">
        <v>44220</v>
      </c>
      <c r="N441" s="115">
        <v>45313</v>
      </c>
      <c r="O441" s="115">
        <v>47102</v>
      </c>
      <c r="P441" s="115">
        <v>45111</v>
      </c>
      <c r="Q441" s="115">
        <v>43379</v>
      </c>
      <c r="R441" s="115">
        <v>52728</v>
      </c>
      <c r="S441" s="115">
        <v>60304</v>
      </c>
      <c r="T441" s="193">
        <v>86336</v>
      </c>
      <c r="U441" s="194">
        <v>104574</v>
      </c>
      <c r="V441" s="195">
        <v>100131</v>
      </c>
      <c r="W441" s="195">
        <v>77464</v>
      </c>
      <c r="X441" s="195">
        <v>94544</v>
      </c>
      <c r="Y441" s="195"/>
      <c r="Z441" s="195"/>
      <c r="AA441" s="207">
        <v>118358</v>
      </c>
      <c r="AB441" s="207">
        <v>134289</v>
      </c>
      <c r="AC441" s="197" t="str">
        <f t="shared" si="88"/>
        <v>NA</v>
      </c>
      <c r="AD441" s="197" t="str">
        <f t="shared" si="88"/>
        <v>NA</v>
      </c>
      <c r="AE441" s="197" t="str">
        <f t="shared" si="88"/>
        <v>NA</v>
      </c>
      <c r="AF441" s="197" t="str">
        <f t="shared" si="88"/>
        <v>NA</v>
      </c>
      <c r="AG441" s="197">
        <f t="shared" si="88"/>
        <v>348</v>
      </c>
      <c r="AH441" s="197">
        <f t="shared" si="88"/>
        <v>365</v>
      </c>
      <c r="AI441" s="197">
        <f t="shared" si="88"/>
        <v>369</v>
      </c>
      <c r="AJ441" s="197">
        <f t="shared" si="88"/>
        <v>385</v>
      </c>
      <c r="AK441" s="197">
        <f t="shared" si="88"/>
        <v>404</v>
      </c>
      <c r="AL441" s="197">
        <f t="shared" si="88"/>
        <v>393</v>
      </c>
      <c r="AM441" s="197">
        <f t="shared" si="88"/>
        <v>441</v>
      </c>
      <c r="AN441" s="197">
        <f t="shared" si="88"/>
        <v>428</v>
      </c>
      <c r="AO441" s="197">
        <f t="shared" si="88"/>
        <v>435</v>
      </c>
      <c r="AP441" s="197">
        <f t="shared" si="88"/>
        <v>454</v>
      </c>
      <c r="AQ441" s="197">
        <f t="shared" si="88"/>
        <v>432</v>
      </c>
      <c r="AR441" s="197">
        <f t="shared" si="88"/>
        <v>420</v>
      </c>
      <c r="AS441" s="197">
        <f t="shared" si="89"/>
        <v>370</v>
      </c>
      <c r="AT441" s="197">
        <f t="shared" si="89"/>
        <v>364</v>
      </c>
      <c r="AU441" s="197">
        <f t="shared" si="89"/>
        <v>383</v>
      </c>
      <c r="AV441" s="197">
        <f t="shared" si="89"/>
        <v>373</v>
      </c>
      <c r="AW441" s="197">
        <f t="shared" si="89"/>
        <v>355</v>
      </c>
      <c r="AX441" s="197" t="str">
        <f t="shared" si="89"/>
        <v>NA</v>
      </c>
      <c r="AY441" s="197" t="str">
        <f t="shared" si="89"/>
        <v>NA</v>
      </c>
      <c r="AZ441" s="197">
        <f t="shared" si="84"/>
        <v>386</v>
      </c>
      <c r="BA441" s="197">
        <f t="shared" si="84"/>
        <v>390</v>
      </c>
    </row>
    <row r="442" spans="1:53" s="212" customFormat="1" ht="15" customHeight="1" x14ac:dyDescent="0.25">
      <c r="A442" s="54" t="s">
        <v>2098</v>
      </c>
      <c r="B442" s="82" t="s">
        <v>909</v>
      </c>
      <c r="C442" s="81" t="s">
        <v>1128</v>
      </c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93"/>
      <c r="U442" s="194">
        <v>80133</v>
      </c>
      <c r="V442" s="195">
        <v>81552</v>
      </c>
      <c r="W442" s="195">
        <v>62692</v>
      </c>
      <c r="X442" s="195">
        <v>72771</v>
      </c>
      <c r="Y442" s="195"/>
      <c r="Z442" s="195"/>
      <c r="AA442" s="207">
        <v>106987</v>
      </c>
      <c r="AB442" s="207">
        <v>131880</v>
      </c>
      <c r="AC442" s="197" t="str">
        <f t="shared" si="88"/>
        <v>NA</v>
      </c>
      <c r="AD442" s="197" t="str">
        <f t="shared" si="88"/>
        <v>NA</v>
      </c>
      <c r="AE442" s="197" t="str">
        <f t="shared" si="88"/>
        <v>NA</v>
      </c>
      <c r="AF442" s="197" t="str">
        <f t="shared" si="88"/>
        <v>NA</v>
      </c>
      <c r="AG442" s="197" t="str">
        <f t="shared" si="88"/>
        <v>NA</v>
      </c>
      <c r="AH442" s="197" t="str">
        <f t="shared" si="88"/>
        <v>NA</v>
      </c>
      <c r="AI442" s="197" t="str">
        <f t="shared" si="88"/>
        <v>NA</v>
      </c>
      <c r="AJ442" s="197" t="str">
        <f t="shared" si="88"/>
        <v>NA</v>
      </c>
      <c r="AK442" s="197" t="str">
        <f t="shared" si="88"/>
        <v>NA</v>
      </c>
      <c r="AL442" s="197" t="str">
        <f t="shared" si="88"/>
        <v>NA</v>
      </c>
      <c r="AM442" s="197" t="str">
        <f t="shared" si="88"/>
        <v>NA</v>
      </c>
      <c r="AN442" s="197" t="str">
        <f t="shared" si="88"/>
        <v>NA</v>
      </c>
      <c r="AO442" s="197" t="str">
        <f t="shared" si="88"/>
        <v>NA</v>
      </c>
      <c r="AP442" s="197" t="str">
        <f t="shared" si="88"/>
        <v>NA</v>
      </c>
      <c r="AQ442" s="197" t="str">
        <f t="shared" si="88"/>
        <v>NA</v>
      </c>
      <c r="AR442" s="197" t="str">
        <f t="shared" si="88"/>
        <v>NA</v>
      </c>
      <c r="AS442" s="197" t="str">
        <f t="shared" si="89"/>
        <v>NA</v>
      </c>
      <c r="AT442" s="197">
        <f t="shared" si="89"/>
        <v>420</v>
      </c>
      <c r="AU442" s="197">
        <f t="shared" si="89"/>
        <v>429</v>
      </c>
      <c r="AV442" s="197">
        <f t="shared" si="89"/>
        <v>421</v>
      </c>
      <c r="AW442" s="197">
        <f t="shared" si="89"/>
        <v>410</v>
      </c>
      <c r="AX442" s="197" t="str">
        <f t="shared" si="89"/>
        <v>NA</v>
      </c>
      <c r="AY442" s="197" t="str">
        <f t="shared" si="89"/>
        <v>NA</v>
      </c>
      <c r="AZ442" s="197">
        <f t="shared" si="84"/>
        <v>408</v>
      </c>
      <c r="BA442" s="197">
        <f t="shared" si="84"/>
        <v>393</v>
      </c>
    </row>
    <row r="443" spans="1:53" s="212" customFormat="1" ht="15" customHeight="1" x14ac:dyDescent="0.25">
      <c r="A443" s="54" t="s">
        <v>207</v>
      </c>
      <c r="B443" s="82" t="s">
        <v>909</v>
      </c>
      <c r="C443" s="81" t="s">
        <v>1128</v>
      </c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93"/>
      <c r="U443" s="194"/>
      <c r="V443" s="195">
        <v>78582</v>
      </c>
      <c r="W443" s="195">
        <v>65336</v>
      </c>
      <c r="X443" s="195">
        <v>79628</v>
      </c>
      <c r="Y443" s="195"/>
      <c r="Z443" s="195"/>
      <c r="AA443" s="207">
        <v>108549</v>
      </c>
      <c r="AB443" s="207">
        <v>127591</v>
      </c>
      <c r="AC443" s="197" t="str">
        <f t="shared" si="88"/>
        <v>NA</v>
      </c>
      <c r="AD443" s="197" t="str">
        <f t="shared" si="88"/>
        <v>NA</v>
      </c>
      <c r="AE443" s="197" t="str">
        <f t="shared" si="88"/>
        <v>NA</v>
      </c>
      <c r="AF443" s="197" t="str">
        <f t="shared" si="88"/>
        <v>NA</v>
      </c>
      <c r="AG443" s="197" t="str">
        <f t="shared" si="88"/>
        <v>NA</v>
      </c>
      <c r="AH443" s="197" t="str">
        <f t="shared" si="88"/>
        <v>NA</v>
      </c>
      <c r="AI443" s="197" t="str">
        <f t="shared" si="88"/>
        <v>NA</v>
      </c>
      <c r="AJ443" s="197" t="str">
        <f t="shared" si="88"/>
        <v>NA</v>
      </c>
      <c r="AK443" s="197" t="str">
        <f t="shared" si="88"/>
        <v>NA</v>
      </c>
      <c r="AL443" s="197" t="str">
        <f t="shared" si="88"/>
        <v>NA</v>
      </c>
      <c r="AM443" s="197" t="str">
        <f t="shared" si="88"/>
        <v>NA</v>
      </c>
      <c r="AN443" s="197" t="str">
        <f t="shared" si="88"/>
        <v>NA</v>
      </c>
      <c r="AO443" s="197" t="str">
        <f t="shared" si="88"/>
        <v>NA</v>
      </c>
      <c r="AP443" s="197" t="str">
        <f t="shared" si="88"/>
        <v>NA</v>
      </c>
      <c r="AQ443" s="197" t="str">
        <f t="shared" si="88"/>
        <v>NA</v>
      </c>
      <c r="AR443" s="197" t="str">
        <f t="shared" si="88"/>
        <v>NA</v>
      </c>
      <c r="AS443" s="197" t="str">
        <f t="shared" si="89"/>
        <v>NA</v>
      </c>
      <c r="AT443" s="197" t="str">
        <f t="shared" si="89"/>
        <v>NA</v>
      </c>
      <c r="AU443" s="197">
        <f t="shared" si="89"/>
        <v>442</v>
      </c>
      <c r="AV443" s="197">
        <f t="shared" si="89"/>
        <v>411</v>
      </c>
      <c r="AW443" s="197">
        <f t="shared" si="89"/>
        <v>390</v>
      </c>
      <c r="AX443" s="197" t="str">
        <f t="shared" si="89"/>
        <v>NA</v>
      </c>
      <c r="AY443" s="197" t="str">
        <f t="shared" si="89"/>
        <v>NA</v>
      </c>
      <c r="AZ443" s="197">
        <f t="shared" si="84"/>
        <v>400</v>
      </c>
      <c r="BA443" s="197">
        <f t="shared" si="84"/>
        <v>399</v>
      </c>
    </row>
    <row r="444" spans="1:53" s="212" customFormat="1" ht="15" customHeight="1" x14ac:dyDescent="0.25">
      <c r="A444" s="54" t="s">
        <v>1064</v>
      </c>
      <c r="B444" s="82" t="s">
        <v>909</v>
      </c>
      <c r="C444" s="81" t="s">
        <v>1128</v>
      </c>
      <c r="D444" s="115"/>
      <c r="E444" s="115"/>
      <c r="F444" s="115"/>
      <c r="G444" s="115"/>
      <c r="H444" s="115">
        <v>32463</v>
      </c>
      <c r="I444" s="115">
        <v>35955</v>
      </c>
      <c r="J444" s="115">
        <v>40239</v>
      </c>
      <c r="K444" s="115">
        <v>46468</v>
      </c>
      <c r="L444" s="115">
        <v>50883</v>
      </c>
      <c r="M444" s="115">
        <v>54231</v>
      </c>
      <c r="N444" s="115">
        <v>60896</v>
      </c>
      <c r="O444" s="115">
        <v>59990</v>
      </c>
      <c r="P444" s="115">
        <v>55314</v>
      </c>
      <c r="Q444" s="115">
        <v>61176</v>
      </c>
      <c r="R444" s="115">
        <v>80300</v>
      </c>
      <c r="S444" s="115">
        <v>95175</v>
      </c>
      <c r="T444" s="193">
        <v>110929</v>
      </c>
      <c r="U444" s="194">
        <v>124915</v>
      </c>
      <c r="V444" s="195">
        <v>122971</v>
      </c>
      <c r="W444" s="195">
        <v>89621</v>
      </c>
      <c r="X444" s="195">
        <v>94237</v>
      </c>
      <c r="Y444" s="195"/>
      <c r="Z444" s="195"/>
      <c r="AA444" s="207">
        <v>110785</v>
      </c>
      <c r="AB444" s="207">
        <v>127522</v>
      </c>
      <c r="AC444" s="197" t="str">
        <f t="shared" si="88"/>
        <v>NA</v>
      </c>
      <c r="AD444" s="197" t="str">
        <f t="shared" si="88"/>
        <v>NA</v>
      </c>
      <c r="AE444" s="197" t="str">
        <f t="shared" si="88"/>
        <v>NA</v>
      </c>
      <c r="AF444" s="197" t="str">
        <f t="shared" si="88"/>
        <v>NA</v>
      </c>
      <c r="AG444" s="197">
        <f t="shared" si="88"/>
        <v>320</v>
      </c>
      <c r="AH444" s="197">
        <f t="shared" si="88"/>
        <v>340</v>
      </c>
      <c r="AI444" s="197">
        <f t="shared" si="88"/>
        <v>341</v>
      </c>
      <c r="AJ444" s="197">
        <f t="shared" si="88"/>
        <v>346</v>
      </c>
      <c r="AK444" s="197">
        <f t="shared" si="88"/>
        <v>356</v>
      </c>
      <c r="AL444" s="197">
        <f t="shared" si="88"/>
        <v>366</v>
      </c>
      <c r="AM444" s="197">
        <f t="shared" si="88"/>
        <v>382</v>
      </c>
      <c r="AN444" s="197">
        <f t="shared" si="88"/>
        <v>381</v>
      </c>
      <c r="AO444" s="197">
        <f t="shared" si="88"/>
        <v>386</v>
      </c>
      <c r="AP444" s="197">
        <f t="shared" si="88"/>
        <v>373</v>
      </c>
      <c r="AQ444" s="197">
        <f t="shared" si="88"/>
        <v>354</v>
      </c>
      <c r="AR444" s="197">
        <f t="shared" si="88"/>
        <v>344</v>
      </c>
      <c r="AS444" s="197">
        <f t="shared" si="89"/>
        <v>329</v>
      </c>
      <c r="AT444" s="197">
        <f t="shared" si="89"/>
        <v>333</v>
      </c>
      <c r="AU444" s="197">
        <f t="shared" si="89"/>
        <v>338</v>
      </c>
      <c r="AV444" s="197">
        <f t="shared" si="89"/>
        <v>342</v>
      </c>
      <c r="AW444" s="197">
        <f t="shared" si="89"/>
        <v>356</v>
      </c>
      <c r="AX444" s="197" t="str">
        <f t="shared" si="89"/>
        <v>NA</v>
      </c>
      <c r="AY444" s="197" t="str">
        <f t="shared" si="89"/>
        <v>NA</v>
      </c>
      <c r="AZ444" s="197">
        <f t="shared" si="84"/>
        <v>396</v>
      </c>
      <c r="BA444" s="197">
        <f t="shared" si="84"/>
        <v>400</v>
      </c>
    </row>
    <row r="445" spans="1:53" s="212" customFormat="1" ht="15" customHeight="1" x14ac:dyDescent="0.25">
      <c r="A445" s="54" t="s">
        <v>59</v>
      </c>
      <c r="B445" s="82" t="s">
        <v>927</v>
      </c>
      <c r="C445" s="81" t="s">
        <v>1128</v>
      </c>
      <c r="D445" s="115"/>
      <c r="E445" s="115"/>
      <c r="F445" s="115"/>
      <c r="G445" s="115"/>
      <c r="H445" s="115">
        <v>15953</v>
      </c>
      <c r="I445" s="115">
        <v>25669</v>
      </c>
      <c r="J445" s="115">
        <v>28094</v>
      </c>
      <c r="K445" s="115">
        <v>33412</v>
      </c>
      <c r="L445" s="115">
        <v>39274</v>
      </c>
      <c r="M445" s="115">
        <v>42743</v>
      </c>
      <c r="N445" s="115">
        <v>53971</v>
      </c>
      <c r="O445" s="115">
        <v>53594</v>
      </c>
      <c r="P445" s="115">
        <v>52316</v>
      </c>
      <c r="Q445" s="115">
        <v>54306</v>
      </c>
      <c r="R445" s="115">
        <v>61395</v>
      </c>
      <c r="S445" s="115">
        <v>65942</v>
      </c>
      <c r="T445" s="193">
        <v>72393</v>
      </c>
      <c r="U445" s="194">
        <v>85790</v>
      </c>
      <c r="V445" s="195">
        <v>92849</v>
      </c>
      <c r="W445" s="195">
        <v>73191</v>
      </c>
      <c r="X445" s="195">
        <v>79732</v>
      </c>
      <c r="Y445" s="195"/>
      <c r="Z445" s="195"/>
      <c r="AA445" s="207">
        <v>108081</v>
      </c>
      <c r="AB445" s="207">
        <v>125935</v>
      </c>
      <c r="AC445" s="197" t="str">
        <f t="shared" si="88"/>
        <v>NA</v>
      </c>
      <c r="AD445" s="197" t="str">
        <f t="shared" si="88"/>
        <v>NA</v>
      </c>
      <c r="AE445" s="197" t="str">
        <f t="shared" si="88"/>
        <v>NA</v>
      </c>
      <c r="AF445" s="197" t="str">
        <f t="shared" si="88"/>
        <v>NA</v>
      </c>
      <c r="AG445" s="197">
        <f t="shared" si="88"/>
        <v>395</v>
      </c>
      <c r="AH445" s="197">
        <f t="shared" si="88"/>
        <v>383</v>
      </c>
      <c r="AI445" s="197">
        <f t="shared" si="88"/>
        <v>390</v>
      </c>
      <c r="AJ445" s="197">
        <f t="shared" si="88"/>
        <v>390</v>
      </c>
      <c r="AK445" s="197">
        <f t="shared" si="88"/>
        <v>399</v>
      </c>
      <c r="AL445" s="197">
        <f t="shared" si="88"/>
        <v>402</v>
      </c>
      <c r="AM445" s="197">
        <f t="shared" si="88"/>
        <v>411</v>
      </c>
      <c r="AN445" s="197">
        <f t="shared" si="88"/>
        <v>403</v>
      </c>
      <c r="AO445" s="197">
        <f t="shared" si="88"/>
        <v>407</v>
      </c>
      <c r="AP445" s="197">
        <f t="shared" si="88"/>
        <v>396</v>
      </c>
      <c r="AQ445" s="197">
        <f t="shared" si="88"/>
        <v>396</v>
      </c>
      <c r="AR445" s="197">
        <f t="shared" si="88"/>
        <v>402</v>
      </c>
      <c r="AS445" s="197">
        <f t="shared" si="89"/>
        <v>411</v>
      </c>
      <c r="AT445" s="197">
        <f t="shared" si="89"/>
        <v>403</v>
      </c>
      <c r="AU445" s="197">
        <f t="shared" si="89"/>
        <v>404</v>
      </c>
      <c r="AV445" s="197">
        <f t="shared" si="89"/>
        <v>383</v>
      </c>
      <c r="AW445" s="197">
        <f t="shared" si="89"/>
        <v>389</v>
      </c>
      <c r="AX445" s="197" t="str">
        <f t="shared" si="89"/>
        <v>NA</v>
      </c>
      <c r="AY445" s="197" t="str">
        <f t="shared" si="89"/>
        <v>NA</v>
      </c>
      <c r="AZ445" s="197">
        <f t="shared" si="84"/>
        <v>402</v>
      </c>
      <c r="BA445" s="197">
        <f t="shared" si="84"/>
        <v>403</v>
      </c>
    </row>
    <row r="446" spans="1:53" s="212" customFormat="1" ht="15" customHeight="1" x14ac:dyDescent="0.25">
      <c r="A446" s="54" t="s">
        <v>2101</v>
      </c>
      <c r="B446" s="82" t="s">
        <v>909</v>
      </c>
      <c r="C446" s="81" t="s">
        <v>1128</v>
      </c>
      <c r="D446" s="115"/>
      <c r="E446" s="115"/>
      <c r="F446" s="115"/>
      <c r="G446" s="115"/>
      <c r="H446" s="115"/>
      <c r="I446" s="115"/>
      <c r="J446" s="115"/>
      <c r="K446" s="115"/>
      <c r="L446" s="115">
        <v>25451</v>
      </c>
      <c r="M446" s="115">
        <v>26527</v>
      </c>
      <c r="N446" s="115">
        <v>23985</v>
      </c>
      <c r="O446" s="115">
        <v>27752</v>
      </c>
      <c r="P446" s="115">
        <v>27985</v>
      </c>
      <c r="Q446" s="115">
        <v>27324</v>
      </c>
      <c r="R446" s="115">
        <v>30993</v>
      </c>
      <c r="S446" s="115">
        <v>35126</v>
      </c>
      <c r="T446" s="193">
        <v>39157</v>
      </c>
      <c r="U446" s="194">
        <v>49981</v>
      </c>
      <c r="V446" s="195">
        <v>50108</v>
      </c>
      <c r="W446" s="195">
        <v>40517</v>
      </c>
      <c r="X446" s="195">
        <v>55110</v>
      </c>
      <c r="Y446" s="195"/>
      <c r="Z446" s="195"/>
      <c r="AA446" s="207">
        <v>99869</v>
      </c>
      <c r="AB446" s="207">
        <v>119265</v>
      </c>
      <c r="AC446" s="197" t="str">
        <f t="shared" si="88"/>
        <v>NA</v>
      </c>
      <c r="AD446" s="197" t="str">
        <f t="shared" si="88"/>
        <v>NA</v>
      </c>
      <c r="AE446" s="197" t="str">
        <f t="shared" si="88"/>
        <v>NA</v>
      </c>
      <c r="AF446" s="197" t="str">
        <f t="shared" si="88"/>
        <v>NA</v>
      </c>
      <c r="AG446" s="197" t="str">
        <f t="shared" si="88"/>
        <v>NA</v>
      </c>
      <c r="AH446" s="197" t="str">
        <f t="shared" si="88"/>
        <v>NA</v>
      </c>
      <c r="AI446" s="197" t="str">
        <f t="shared" si="88"/>
        <v>NA</v>
      </c>
      <c r="AJ446" s="197" t="str">
        <f t="shared" si="88"/>
        <v>NA</v>
      </c>
      <c r="AK446" s="197">
        <f t="shared" si="88"/>
        <v>458</v>
      </c>
      <c r="AL446" s="197">
        <f t="shared" si="88"/>
        <v>469</v>
      </c>
      <c r="AM446" s="197">
        <f t="shared" si="88"/>
        <v>539</v>
      </c>
      <c r="AN446" s="197">
        <f t="shared" si="88"/>
        <v>533</v>
      </c>
      <c r="AO446" s="197">
        <f t="shared" si="88"/>
        <v>540</v>
      </c>
      <c r="AP446" s="197">
        <f t="shared" si="88"/>
        <v>560</v>
      </c>
      <c r="AQ446" s="197">
        <f t="shared" si="88"/>
        <v>560</v>
      </c>
      <c r="AR446" s="197">
        <f t="shared" si="88"/>
        <v>563</v>
      </c>
      <c r="AS446" s="197">
        <f t="shared" si="89"/>
        <v>562</v>
      </c>
      <c r="AT446" s="197">
        <f t="shared" si="89"/>
        <v>540</v>
      </c>
      <c r="AU446" s="197">
        <f t="shared" si="89"/>
        <v>565</v>
      </c>
      <c r="AV446" s="197">
        <f t="shared" si="89"/>
        <v>524</v>
      </c>
      <c r="AW446" s="197">
        <f t="shared" si="89"/>
        <v>487</v>
      </c>
      <c r="AX446" s="197" t="str">
        <f t="shared" si="89"/>
        <v>NA</v>
      </c>
      <c r="AY446" s="197" t="str">
        <f t="shared" si="89"/>
        <v>NA</v>
      </c>
      <c r="AZ446" s="197">
        <f t="shared" si="84"/>
        <v>419</v>
      </c>
      <c r="BA446" s="197">
        <f t="shared" si="84"/>
        <v>413</v>
      </c>
    </row>
    <row r="447" spans="1:53" s="212" customFormat="1" ht="15" customHeight="1" x14ac:dyDescent="0.25">
      <c r="A447" s="54" t="s">
        <v>655</v>
      </c>
      <c r="B447" s="82" t="s">
        <v>909</v>
      </c>
      <c r="C447" s="81" t="s">
        <v>1128</v>
      </c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>
        <v>17596</v>
      </c>
      <c r="P447" s="115">
        <v>16705</v>
      </c>
      <c r="Q447" s="115">
        <v>30134</v>
      </c>
      <c r="R447" s="115">
        <v>29954</v>
      </c>
      <c r="S447" s="115">
        <v>35755</v>
      </c>
      <c r="T447" s="193">
        <v>43657</v>
      </c>
      <c r="U447" s="194">
        <v>53483</v>
      </c>
      <c r="V447" s="195">
        <v>55317</v>
      </c>
      <c r="W447" s="195">
        <v>52659</v>
      </c>
      <c r="X447" s="195">
        <v>60002</v>
      </c>
      <c r="Y447" s="195"/>
      <c r="Z447" s="195"/>
      <c r="AA447" s="207">
        <v>93043</v>
      </c>
      <c r="AB447" s="207">
        <v>113668</v>
      </c>
      <c r="AC447" s="197" t="str">
        <f t="shared" si="88"/>
        <v>NA</v>
      </c>
      <c r="AD447" s="197" t="str">
        <f t="shared" si="88"/>
        <v>NA</v>
      </c>
      <c r="AE447" s="197" t="str">
        <f t="shared" si="88"/>
        <v>NA</v>
      </c>
      <c r="AF447" s="197" t="str">
        <f t="shared" si="88"/>
        <v>NA</v>
      </c>
      <c r="AG447" s="197" t="str">
        <f t="shared" si="88"/>
        <v>NA</v>
      </c>
      <c r="AH447" s="197" t="str">
        <f t="shared" si="88"/>
        <v>NA</v>
      </c>
      <c r="AI447" s="197" t="str">
        <f t="shared" si="88"/>
        <v>NA</v>
      </c>
      <c r="AJ447" s="197" t="str">
        <f t="shared" si="88"/>
        <v>NA</v>
      </c>
      <c r="AK447" s="197" t="str">
        <f t="shared" si="88"/>
        <v>NA</v>
      </c>
      <c r="AL447" s="197" t="str">
        <f t="shared" si="88"/>
        <v>NA</v>
      </c>
      <c r="AM447" s="197" t="str">
        <f t="shared" si="88"/>
        <v>NA</v>
      </c>
      <c r="AN447" s="197">
        <f t="shared" si="88"/>
        <v>583</v>
      </c>
      <c r="AO447" s="197">
        <f t="shared" si="88"/>
        <v>621</v>
      </c>
      <c r="AP447" s="197">
        <f t="shared" si="88"/>
        <v>539</v>
      </c>
      <c r="AQ447" s="197">
        <f t="shared" si="88"/>
        <v>571</v>
      </c>
      <c r="AR447" s="197">
        <f t="shared" si="88"/>
        <v>556</v>
      </c>
      <c r="AS447" s="197">
        <f t="shared" si="89"/>
        <v>532</v>
      </c>
      <c r="AT447" s="197">
        <f t="shared" si="89"/>
        <v>522</v>
      </c>
      <c r="AU447" s="197">
        <f t="shared" si="89"/>
        <v>538</v>
      </c>
      <c r="AV447" s="197">
        <f t="shared" si="89"/>
        <v>475</v>
      </c>
      <c r="AW447" s="197">
        <f t="shared" si="89"/>
        <v>466</v>
      </c>
      <c r="AX447" s="197" t="str">
        <f t="shared" si="89"/>
        <v>NA</v>
      </c>
      <c r="AY447" s="197" t="str">
        <f t="shared" si="89"/>
        <v>NA</v>
      </c>
      <c r="AZ447" s="197">
        <f t="shared" si="84"/>
        <v>433</v>
      </c>
      <c r="BA447" s="197">
        <f t="shared" si="84"/>
        <v>421</v>
      </c>
    </row>
    <row r="448" spans="1:53" s="212" customFormat="1" ht="15" customHeight="1" x14ac:dyDescent="0.25">
      <c r="A448" s="54" t="s">
        <v>2109</v>
      </c>
      <c r="B448" s="82" t="s">
        <v>944</v>
      </c>
      <c r="C448" s="81" t="s">
        <v>1128</v>
      </c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93"/>
      <c r="U448" s="194"/>
      <c r="V448" s="195">
        <v>56293</v>
      </c>
      <c r="W448" s="195">
        <v>58701</v>
      </c>
      <c r="X448" s="195">
        <v>69065</v>
      </c>
      <c r="Y448" s="195"/>
      <c r="Z448" s="195"/>
      <c r="AA448" s="207">
        <v>96514</v>
      </c>
      <c r="AB448" s="207">
        <v>110819</v>
      </c>
      <c r="AC448" s="197" t="str">
        <f t="shared" si="88"/>
        <v>NA</v>
      </c>
      <c r="AD448" s="197" t="str">
        <f t="shared" si="88"/>
        <v>NA</v>
      </c>
      <c r="AE448" s="197" t="str">
        <f t="shared" si="88"/>
        <v>NA</v>
      </c>
      <c r="AF448" s="197" t="str">
        <f t="shared" si="88"/>
        <v>NA</v>
      </c>
      <c r="AG448" s="197" t="str">
        <f t="shared" si="88"/>
        <v>NA</v>
      </c>
      <c r="AH448" s="197" t="str">
        <f t="shared" si="88"/>
        <v>NA</v>
      </c>
      <c r="AI448" s="197" t="str">
        <f t="shared" si="88"/>
        <v>NA</v>
      </c>
      <c r="AJ448" s="197" t="str">
        <f t="shared" si="88"/>
        <v>NA</v>
      </c>
      <c r="AK448" s="197" t="str">
        <f t="shared" si="88"/>
        <v>NA</v>
      </c>
      <c r="AL448" s="197" t="str">
        <f t="shared" si="88"/>
        <v>NA</v>
      </c>
      <c r="AM448" s="197" t="str">
        <f t="shared" si="88"/>
        <v>NA</v>
      </c>
      <c r="AN448" s="197" t="str">
        <f t="shared" si="88"/>
        <v>NA</v>
      </c>
      <c r="AO448" s="197" t="str">
        <f t="shared" si="88"/>
        <v>NA</v>
      </c>
      <c r="AP448" s="197" t="str">
        <f t="shared" si="88"/>
        <v>NA</v>
      </c>
      <c r="AQ448" s="197" t="str">
        <f t="shared" si="88"/>
        <v>NA</v>
      </c>
      <c r="AR448" s="197" t="str">
        <f t="shared" si="88"/>
        <v>NA</v>
      </c>
      <c r="AS448" s="197" t="str">
        <f t="shared" si="89"/>
        <v>NA</v>
      </c>
      <c r="AT448" s="197" t="str">
        <f t="shared" si="89"/>
        <v>NA</v>
      </c>
      <c r="AU448" s="197">
        <f t="shared" si="89"/>
        <v>533</v>
      </c>
      <c r="AV448" s="197">
        <f t="shared" si="89"/>
        <v>443</v>
      </c>
      <c r="AW448" s="197">
        <f t="shared" si="89"/>
        <v>419</v>
      </c>
      <c r="AX448" s="197" t="str">
        <f t="shared" si="89"/>
        <v>NA</v>
      </c>
      <c r="AY448" s="197" t="str">
        <f t="shared" si="89"/>
        <v>NA</v>
      </c>
      <c r="AZ448" s="197">
        <f t="shared" si="84"/>
        <v>424</v>
      </c>
      <c r="BA448" s="197">
        <f t="shared" si="84"/>
        <v>426</v>
      </c>
    </row>
    <row r="449" spans="1:53" s="212" customFormat="1" ht="15" customHeight="1" x14ac:dyDescent="0.25">
      <c r="A449" s="54" t="s">
        <v>108</v>
      </c>
      <c r="B449" s="82" t="s">
        <v>957</v>
      </c>
      <c r="C449" s="81" t="s">
        <v>1128</v>
      </c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93"/>
      <c r="U449" s="194"/>
      <c r="V449" s="195">
        <v>93107</v>
      </c>
      <c r="W449" s="195">
        <v>72180</v>
      </c>
      <c r="X449" s="195">
        <v>78671</v>
      </c>
      <c r="Y449" s="195"/>
      <c r="Z449" s="195"/>
      <c r="AA449" s="207">
        <v>96146</v>
      </c>
      <c r="AB449" s="207">
        <v>106192</v>
      </c>
      <c r="AC449" s="197" t="str">
        <f t="shared" si="88"/>
        <v>NA</v>
      </c>
      <c r="AD449" s="197" t="str">
        <f t="shared" si="88"/>
        <v>NA</v>
      </c>
      <c r="AE449" s="197" t="str">
        <f t="shared" si="88"/>
        <v>NA</v>
      </c>
      <c r="AF449" s="197" t="str">
        <f t="shared" si="88"/>
        <v>NA</v>
      </c>
      <c r="AG449" s="197" t="str">
        <f t="shared" si="88"/>
        <v>NA</v>
      </c>
      <c r="AH449" s="197" t="str">
        <f t="shared" si="88"/>
        <v>NA</v>
      </c>
      <c r="AI449" s="197" t="str">
        <f t="shared" si="88"/>
        <v>NA</v>
      </c>
      <c r="AJ449" s="197" t="str">
        <f t="shared" si="88"/>
        <v>NA</v>
      </c>
      <c r="AK449" s="197" t="str">
        <f t="shared" si="88"/>
        <v>NA</v>
      </c>
      <c r="AL449" s="197" t="str">
        <f t="shared" si="88"/>
        <v>NA</v>
      </c>
      <c r="AM449" s="197" t="str">
        <f t="shared" si="88"/>
        <v>NA</v>
      </c>
      <c r="AN449" s="197" t="str">
        <f t="shared" si="88"/>
        <v>NA</v>
      </c>
      <c r="AO449" s="197" t="str">
        <f t="shared" si="88"/>
        <v>NA</v>
      </c>
      <c r="AP449" s="197" t="str">
        <f t="shared" si="88"/>
        <v>NA</v>
      </c>
      <c r="AQ449" s="197" t="str">
        <f t="shared" si="88"/>
        <v>NA</v>
      </c>
      <c r="AR449" s="197" t="str">
        <f t="shared" si="88"/>
        <v>NA</v>
      </c>
      <c r="AS449" s="197" t="str">
        <f t="shared" si="89"/>
        <v>NA</v>
      </c>
      <c r="AT449" s="197" t="str">
        <f t="shared" si="89"/>
        <v>NA</v>
      </c>
      <c r="AU449" s="197">
        <f t="shared" si="89"/>
        <v>402</v>
      </c>
      <c r="AV449" s="197">
        <f t="shared" si="89"/>
        <v>387</v>
      </c>
      <c r="AW449" s="197">
        <f t="shared" si="89"/>
        <v>392</v>
      </c>
      <c r="AX449" s="197" t="str">
        <f t="shared" si="89"/>
        <v>NA</v>
      </c>
      <c r="AY449" s="197" t="str">
        <f t="shared" si="89"/>
        <v>NA</v>
      </c>
      <c r="AZ449" s="197">
        <f t="shared" si="84"/>
        <v>426</v>
      </c>
      <c r="BA449" s="197">
        <f t="shared" si="84"/>
        <v>435</v>
      </c>
    </row>
    <row r="450" spans="1:53" s="212" customFormat="1" ht="15" customHeight="1" x14ac:dyDescent="0.25">
      <c r="A450" s="54" t="s">
        <v>327</v>
      </c>
      <c r="B450" s="82" t="s">
        <v>950</v>
      </c>
      <c r="C450" s="81" t="s">
        <v>1128</v>
      </c>
      <c r="D450" s="115"/>
      <c r="E450" s="115"/>
      <c r="F450" s="115"/>
      <c r="G450" s="115"/>
      <c r="H450" s="115">
        <v>15547</v>
      </c>
      <c r="I450" s="115">
        <v>20381</v>
      </c>
      <c r="J450" s="115">
        <v>22073</v>
      </c>
      <c r="K450" s="115">
        <v>27935</v>
      </c>
      <c r="L450" s="115">
        <v>35102</v>
      </c>
      <c r="M450" s="115">
        <v>41544</v>
      </c>
      <c r="N450" s="115">
        <v>50028</v>
      </c>
      <c r="O450" s="115">
        <v>42093</v>
      </c>
      <c r="P450" s="115">
        <v>35199</v>
      </c>
      <c r="Q450" s="115">
        <v>41765</v>
      </c>
      <c r="R450" s="115">
        <v>48641</v>
      </c>
      <c r="S450" s="115">
        <v>53506</v>
      </c>
      <c r="T450" s="193">
        <v>61354</v>
      </c>
      <c r="U450" s="194">
        <v>72818</v>
      </c>
      <c r="V450" s="195">
        <v>70178</v>
      </c>
      <c r="W450" s="195">
        <v>58212</v>
      </c>
      <c r="X450" s="195">
        <v>67027</v>
      </c>
      <c r="Y450" s="195"/>
      <c r="Z450" s="195"/>
      <c r="AA450" s="207">
        <v>88192</v>
      </c>
      <c r="AB450" s="207">
        <v>103455</v>
      </c>
      <c r="AC450" s="197" t="str">
        <f t="shared" si="88"/>
        <v>NA</v>
      </c>
      <c r="AD450" s="197" t="str">
        <f t="shared" si="88"/>
        <v>NA</v>
      </c>
      <c r="AE450" s="197" t="str">
        <f t="shared" si="88"/>
        <v>NA</v>
      </c>
      <c r="AF450" s="197" t="str">
        <f t="shared" si="88"/>
        <v>NA</v>
      </c>
      <c r="AG450" s="197">
        <f t="shared" si="88"/>
        <v>398</v>
      </c>
      <c r="AH450" s="197">
        <f t="shared" si="88"/>
        <v>412</v>
      </c>
      <c r="AI450" s="197">
        <f t="shared" si="88"/>
        <v>418</v>
      </c>
      <c r="AJ450" s="197">
        <f t="shared" si="88"/>
        <v>414</v>
      </c>
      <c r="AK450" s="197">
        <f t="shared" si="88"/>
        <v>415</v>
      </c>
      <c r="AL450" s="197">
        <f t="shared" si="88"/>
        <v>409</v>
      </c>
      <c r="AM450" s="197">
        <f t="shared" si="88"/>
        <v>421</v>
      </c>
      <c r="AN450" s="197">
        <f t="shared" si="88"/>
        <v>450</v>
      </c>
      <c r="AO450" s="197">
        <f t="shared" si="88"/>
        <v>490</v>
      </c>
      <c r="AP450" s="197">
        <f t="shared" si="88"/>
        <v>464</v>
      </c>
      <c r="AQ450" s="197">
        <f t="shared" si="88"/>
        <v>456</v>
      </c>
      <c r="AR450" s="197">
        <f t="shared" si="88"/>
        <v>457</v>
      </c>
      <c r="AS450" s="197">
        <f t="shared" si="89"/>
        <v>448</v>
      </c>
      <c r="AT450" s="197">
        <f t="shared" si="89"/>
        <v>447</v>
      </c>
      <c r="AU450" s="197">
        <f t="shared" si="89"/>
        <v>476</v>
      </c>
      <c r="AV450" s="197">
        <f t="shared" si="89"/>
        <v>446</v>
      </c>
      <c r="AW450" s="197">
        <f t="shared" si="89"/>
        <v>430</v>
      </c>
      <c r="AX450" s="197" t="str">
        <f t="shared" si="89"/>
        <v>NA</v>
      </c>
      <c r="AY450" s="197" t="str">
        <f t="shared" si="89"/>
        <v>NA</v>
      </c>
      <c r="AZ450" s="197">
        <f t="shared" si="84"/>
        <v>444</v>
      </c>
      <c r="BA450" s="197">
        <f t="shared" si="84"/>
        <v>437</v>
      </c>
    </row>
    <row r="451" spans="1:53" s="212" customFormat="1" ht="15" customHeight="1" x14ac:dyDescent="0.25">
      <c r="A451" s="54" t="s">
        <v>58</v>
      </c>
      <c r="B451" s="82" t="s">
        <v>909</v>
      </c>
      <c r="C451" s="81" t="s">
        <v>1128</v>
      </c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>
        <v>54628</v>
      </c>
      <c r="O451" s="115">
        <v>55034</v>
      </c>
      <c r="P451" s="115">
        <v>51214</v>
      </c>
      <c r="Q451" s="115">
        <v>51326</v>
      </c>
      <c r="R451" s="115">
        <v>60699</v>
      </c>
      <c r="S451" s="115">
        <v>64283</v>
      </c>
      <c r="T451" s="193">
        <v>68990</v>
      </c>
      <c r="U451" s="194">
        <v>79912</v>
      </c>
      <c r="V451" s="195">
        <v>78649</v>
      </c>
      <c r="W451" s="195">
        <v>60841</v>
      </c>
      <c r="X451" s="195">
        <v>65037</v>
      </c>
      <c r="Y451" s="195"/>
      <c r="Z451" s="195"/>
      <c r="AA451" s="207">
        <v>88635</v>
      </c>
      <c r="AB451" s="207">
        <v>99829</v>
      </c>
      <c r="AC451" s="197" t="str">
        <f t="shared" si="88"/>
        <v>NA</v>
      </c>
      <c r="AD451" s="197" t="str">
        <f t="shared" si="88"/>
        <v>NA</v>
      </c>
      <c r="AE451" s="197" t="str">
        <f t="shared" si="88"/>
        <v>NA</v>
      </c>
      <c r="AF451" s="197" t="str">
        <f t="shared" si="88"/>
        <v>NA</v>
      </c>
      <c r="AG451" s="197" t="str">
        <f t="shared" si="88"/>
        <v>NA</v>
      </c>
      <c r="AH451" s="197" t="str">
        <f t="shared" si="88"/>
        <v>NA</v>
      </c>
      <c r="AI451" s="197" t="str">
        <f t="shared" si="88"/>
        <v>NA</v>
      </c>
      <c r="AJ451" s="197" t="str">
        <f t="shared" si="88"/>
        <v>NA</v>
      </c>
      <c r="AK451" s="197" t="str">
        <f t="shared" si="88"/>
        <v>NA</v>
      </c>
      <c r="AL451" s="197" t="str">
        <f t="shared" si="88"/>
        <v>NA</v>
      </c>
      <c r="AM451" s="197">
        <f t="shared" si="88"/>
        <v>409</v>
      </c>
      <c r="AN451" s="197">
        <f t="shared" si="88"/>
        <v>400</v>
      </c>
      <c r="AO451" s="197">
        <f t="shared" si="88"/>
        <v>409</v>
      </c>
      <c r="AP451" s="197">
        <f t="shared" si="88"/>
        <v>409</v>
      </c>
      <c r="AQ451" s="197">
        <f t="shared" si="88"/>
        <v>399</v>
      </c>
      <c r="AR451" s="197">
        <f t="shared" si="88"/>
        <v>409</v>
      </c>
      <c r="AS451" s="197">
        <f t="shared" si="89"/>
        <v>419</v>
      </c>
      <c r="AT451" s="197">
        <f t="shared" si="89"/>
        <v>422</v>
      </c>
      <c r="AU451" s="197">
        <f t="shared" si="89"/>
        <v>440</v>
      </c>
      <c r="AV451" s="197">
        <f t="shared" si="89"/>
        <v>433</v>
      </c>
      <c r="AW451" s="197">
        <f t="shared" si="89"/>
        <v>440</v>
      </c>
      <c r="AX451" s="197" t="str">
        <f t="shared" si="89"/>
        <v>NA</v>
      </c>
      <c r="AY451" s="197" t="str">
        <f t="shared" si="89"/>
        <v>NA</v>
      </c>
      <c r="AZ451" s="197">
        <f t="shared" si="84"/>
        <v>442</v>
      </c>
      <c r="BA451" s="197">
        <f t="shared" si="84"/>
        <v>445</v>
      </c>
    </row>
    <row r="452" spans="1:53" s="212" customFormat="1" ht="15" customHeight="1" x14ac:dyDescent="0.25">
      <c r="A452" s="54" t="s">
        <v>449</v>
      </c>
      <c r="B452" s="82" t="s">
        <v>957</v>
      </c>
      <c r="C452" s="81" t="s">
        <v>1128</v>
      </c>
      <c r="D452" s="115"/>
      <c r="E452" s="115"/>
      <c r="F452" s="115"/>
      <c r="G452" s="115"/>
      <c r="H452" s="115"/>
      <c r="I452" s="115"/>
      <c r="J452" s="115">
        <v>17379</v>
      </c>
      <c r="K452" s="115">
        <v>20290</v>
      </c>
      <c r="L452" s="115">
        <v>24963</v>
      </c>
      <c r="M452" s="115">
        <v>28203</v>
      </c>
      <c r="N452" s="115">
        <v>39786</v>
      </c>
      <c r="O452" s="115">
        <v>37292</v>
      </c>
      <c r="P452" s="115">
        <v>34344</v>
      </c>
      <c r="Q452" s="115">
        <v>34563</v>
      </c>
      <c r="R452" s="115">
        <v>43802</v>
      </c>
      <c r="S452" s="115">
        <v>51313</v>
      </c>
      <c r="T452" s="193">
        <v>61091</v>
      </c>
      <c r="U452" s="194">
        <v>73704</v>
      </c>
      <c r="V452" s="195">
        <v>72672</v>
      </c>
      <c r="W452" s="195">
        <v>53933</v>
      </c>
      <c r="X452" s="195">
        <v>61142</v>
      </c>
      <c r="Y452" s="195"/>
      <c r="Z452" s="195"/>
      <c r="AA452" s="207">
        <v>77826</v>
      </c>
      <c r="AB452" s="207">
        <v>88788</v>
      </c>
      <c r="AC452" s="197" t="str">
        <f t="shared" si="88"/>
        <v>NA</v>
      </c>
      <c r="AD452" s="197" t="str">
        <f t="shared" si="88"/>
        <v>NA</v>
      </c>
      <c r="AE452" s="197" t="str">
        <f t="shared" si="88"/>
        <v>NA</v>
      </c>
      <c r="AF452" s="197" t="str">
        <f t="shared" si="88"/>
        <v>NA</v>
      </c>
      <c r="AG452" s="197" t="str">
        <f t="shared" si="88"/>
        <v>NA</v>
      </c>
      <c r="AH452" s="197" t="str">
        <f t="shared" si="88"/>
        <v>NA</v>
      </c>
      <c r="AI452" s="197">
        <f t="shared" si="88"/>
        <v>448</v>
      </c>
      <c r="AJ452" s="197">
        <f t="shared" si="88"/>
        <v>447</v>
      </c>
      <c r="AK452" s="197">
        <f t="shared" si="88"/>
        <v>461</v>
      </c>
      <c r="AL452" s="197">
        <f t="shared" si="88"/>
        <v>465</v>
      </c>
      <c r="AM452" s="197">
        <f t="shared" si="88"/>
        <v>468</v>
      </c>
      <c r="AN452" s="197">
        <f t="shared" si="88"/>
        <v>477</v>
      </c>
      <c r="AO452" s="197">
        <f t="shared" si="88"/>
        <v>494</v>
      </c>
      <c r="AP452" s="197">
        <f t="shared" si="88"/>
        <v>508</v>
      </c>
      <c r="AQ452" s="197">
        <f t="shared" si="88"/>
        <v>486</v>
      </c>
      <c r="AR452" s="197">
        <f t="shared" ref="AR452:AU476" si="90">IF(S452&gt;0,RANK(S452,S$22:S$1170),"NA")</f>
        <v>468</v>
      </c>
      <c r="AS452" s="197">
        <f t="shared" si="89"/>
        <v>450</v>
      </c>
      <c r="AT452" s="197">
        <f t="shared" si="89"/>
        <v>444</v>
      </c>
      <c r="AU452" s="197">
        <f t="shared" si="89"/>
        <v>460</v>
      </c>
      <c r="AV452" s="197">
        <f t="shared" si="89"/>
        <v>464</v>
      </c>
      <c r="AW452" s="197">
        <f t="shared" si="89"/>
        <v>460</v>
      </c>
      <c r="AX452" s="197" t="str">
        <f t="shared" si="89"/>
        <v>NA</v>
      </c>
      <c r="AY452" s="197" t="str">
        <f t="shared" si="89"/>
        <v>NA</v>
      </c>
      <c r="AZ452" s="197">
        <f t="shared" si="84"/>
        <v>482</v>
      </c>
      <c r="BA452" s="197">
        <f t="shared" si="84"/>
        <v>479</v>
      </c>
    </row>
    <row r="453" spans="1:53" s="212" customFormat="1" ht="15" customHeight="1" x14ac:dyDescent="0.25">
      <c r="A453" s="54" t="s">
        <v>793</v>
      </c>
      <c r="B453" s="82" t="s">
        <v>909</v>
      </c>
      <c r="C453" s="81" t="s">
        <v>1128</v>
      </c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>
        <v>47365</v>
      </c>
      <c r="T453" s="193">
        <v>52663</v>
      </c>
      <c r="U453" s="194">
        <v>60025</v>
      </c>
      <c r="V453" s="195">
        <v>68942</v>
      </c>
      <c r="W453" s="195">
        <v>48920</v>
      </c>
      <c r="X453" s="195">
        <v>54882</v>
      </c>
      <c r="Y453" s="195"/>
      <c r="Z453" s="195"/>
      <c r="AA453" s="207">
        <v>72449</v>
      </c>
      <c r="AB453" s="207">
        <v>87498</v>
      </c>
      <c r="AC453" s="197" t="str">
        <f t="shared" ref="AC453:AQ469" si="91">IF(D453&gt;0,RANK(D453,D$22:D$1170),"NA")</f>
        <v>NA</v>
      </c>
      <c r="AD453" s="197" t="str">
        <f t="shared" si="91"/>
        <v>NA</v>
      </c>
      <c r="AE453" s="197" t="str">
        <f t="shared" si="91"/>
        <v>NA</v>
      </c>
      <c r="AF453" s="197" t="str">
        <f t="shared" si="91"/>
        <v>NA</v>
      </c>
      <c r="AG453" s="197" t="str">
        <f t="shared" si="91"/>
        <v>NA</v>
      </c>
      <c r="AH453" s="197" t="str">
        <f t="shared" si="91"/>
        <v>NA</v>
      </c>
      <c r="AI453" s="197" t="str">
        <f t="shared" si="91"/>
        <v>NA</v>
      </c>
      <c r="AJ453" s="197" t="str">
        <f t="shared" si="91"/>
        <v>NA</v>
      </c>
      <c r="AK453" s="197" t="str">
        <f t="shared" si="91"/>
        <v>NA</v>
      </c>
      <c r="AL453" s="197" t="str">
        <f t="shared" si="91"/>
        <v>NA</v>
      </c>
      <c r="AM453" s="197" t="str">
        <f t="shared" si="91"/>
        <v>NA</v>
      </c>
      <c r="AN453" s="197" t="str">
        <f t="shared" si="91"/>
        <v>NA</v>
      </c>
      <c r="AO453" s="197" t="str">
        <f t="shared" si="91"/>
        <v>NA</v>
      </c>
      <c r="AP453" s="197" t="str">
        <f t="shared" si="91"/>
        <v>NA</v>
      </c>
      <c r="AQ453" s="197" t="str">
        <f t="shared" si="91"/>
        <v>NA</v>
      </c>
      <c r="AR453" s="197">
        <f t="shared" si="90"/>
        <v>488</v>
      </c>
      <c r="AS453" s="197">
        <f t="shared" si="89"/>
        <v>487</v>
      </c>
      <c r="AT453" s="197">
        <f t="shared" si="89"/>
        <v>496</v>
      </c>
      <c r="AU453" s="197">
        <f t="shared" si="89"/>
        <v>480</v>
      </c>
      <c r="AV453" s="197">
        <f t="shared" si="89"/>
        <v>490</v>
      </c>
      <c r="AW453" s="197">
        <f t="shared" si="89"/>
        <v>489</v>
      </c>
      <c r="AX453" s="197" t="str">
        <f t="shared" si="89"/>
        <v>NA</v>
      </c>
      <c r="AY453" s="197" t="str">
        <f t="shared" si="89"/>
        <v>NA</v>
      </c>
      <c r="AZ453" s="197">
        <f t="shared" si="84"/>
        <v>504</v>
      </c>
      <c r="BA453" s="197">
        <f t="shared" si="84"/>
        <v>484</v>
      </c>
    </row>
    <row r="454" spans="1:53" s="212" customFormat="1" ht="15" customHeight="1" x14ac:dyDescent="0.25">
      <c r="A454" s="54" t="s">
        <v>2126</v>
      </c>
      <c r="B454" s="82" t="s">
        <v>909</v>
      </c>
      <c r="C454" s="81" t="s">
        <v>1128</v>
      </c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93">
        <v>27404</v>
      </c>
      <c r="U454" s="194">
        <v>33672</v>
      </c>
      <c r="V454" s="195">
        <v>33364</v>
      </c>
      <c r="W454" s="195">
        <v>27642</v>
      </c>
      <c r="X454" s="195">
        <v>32699</v>
      </c>
      <c r="Y454" s="195"/>
      <c r="Z454" s="195"/>
      <c r="AA454" s="207">
        <v>69290</v>
      </c>
      <c r="AB454" s="207">
        <v>86658</v>
      </c>
      <c r="AC454" s="197" t="str">
        <f t="shared" si="91"/>
        <v>NA</v>
      </c>
      <c r="AD454" s="197" t="str">
        <f t="shared" si="91"/>
        <v>NA</v>
      </c>
      <c r="AE454" s="197" t="str">
        <f t="shared" si="91"/>
        <v>NA</v>
      </c>
      <c r="AF454" s="197" t="str">
        <f t="shared" si="91"/>
        <v>NA</v>
      </c>
      <c r="AG454" s="197" t="str">
        <f t="shared" si="91"/>
        <v>NA</v>
      </c>
      <c r="AH454" s="197" t="str">
        <f t="shared" si="91"/>
        <v>NA</v>
      </c>
      <c r="AI454" s="197" t="str">
        <f t="shared" si="91"/>
        <v>NA</v>
      </c>
      <c r="AJ454" s="197" t="str">
        <f t="shared" si="91"/>
        <v>NA</v>
      </c>
      <c r="AK454" s="197" t="str">
        <f t="shared" si="91"/>
        <v>NA</v>
      </c>
      <c r="AL454" s="197" t="str">
        <f t="shared" si="91"/>
        <v>NA</v>
      </c>
      <c r="AM454" s="197" t="str">
        <f t="shared" si="91"/>
        <v>NA</v>
      </c>
      <c r="AN454" s="197" t="str">
        <f t="shared" si="91"/>
        <v>NA</v>
      </c>
      <c r="AO454" s="197" t="str">
        <f t="shared" si="91"/>
        <v>NA</v>
      </c>
      <c r="AP454" s="197" t="str">
        <f t="shared" si="91"/>
        <v>NA</v>
      </c>
      <c r="AQ454" s="197" t="str">
        <f t="shared" si="91"/>
        <v>NA</v>
      </c>
      <c r="AR454" s="197" t="str">
        <f t="shared" si="90"/>
        <v>NA</v>
      </c>
      <c r="AS454" s="197">
        <f t="shared" si="89"/>
        <v>635</v>
      </c>
      <c r="AT454" s="197">
        <f t="shared" si="89"/>
        <v>620</v>
      </c>
      <c r="AU454" s="197">
        <f t="shared" si="89"/>
        <v>660</v>
      </c>
      <c r="AV454" s="197">
        <f t="shared" si="89"/>
        <v>614</v>
      </c>
      <c r="AW454" s="197">
        <f t="shared" si="89"/>
        <v>595</v>
      </c>
      <c r="AX454" s="197" t="str">
        <f t="shared" si="89"/>
        <v>NA</v>
      </c>
      <c r="AY454" s="197" t="str">
        <f t="shared" si="89"/>
        <v>NA</v>
      </c>
      <c r="AZ454" s="197">
        <f t="shared" si="84"/>
        <v>515</v>
      </c>
      <c r="BA454" s="197">
        <f t="shared" si="84"/>
        <v>487</v>
      </c>
    </row>
    <row r="455" spans="1:53" s="212" customFormat="1" ht="15" customHeight="1" x14ac:dyDescent="0.25">
      <c r="A455" s="54" t="s">
        <v>1022</v>
      </c>
      <c r="B455" s="82" t="s">
        <v>927</v>
      </c>
      <c r="C455" s="81" t="s">
        <v>1128</v>
      </c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>
        <v>43620</v>
      </c>
      <c r="O455" s="115">
        <v>45635</v>
      </c>
      <c r="P455" s="115">
        <v>45085</v>
      </c>
      <c r="Q455" s="115">
        <v>45928</v>
      </c>
      <c r="R455" s="115">
        <v>52888</v>
      </c>
      <c r="S455" s="115">
        <v>57360</v>
      </c>
      <c r="T455" s="193">
        <v>61662</v>
      </c>
      <c r="U455" s="194">
        <v>69022</v>
      </c>
      <c r="V455" s="195">
        <v>70674</v>
      </c>
      <c r="W455" s="195">
        <v>61827</v>
      </c>
      <c r="X455" s="195">
        <v>67144</v>
      </c>
      <c r="Y455" s="195"/>
      <c r="Z455" s="195"/>
      <c r="AA455" s="207">
        <v>77980</v>
      </c>
      <c r="AB455" s="207">
        <v>85581</v>
      </c>
      <c r="AC455" s="197" t="str">
        <f t="shared" si="91"/>
        <v>NA</v>
      </c>
      <c r="AD455" s="197" t="str">
        <f t="shared" si="91"/>
        <v>NA</v>
      </c>
      <c r="AE455" s="197" t="str">
        <f t="shared" si="91"/>
        <v>NA</v>
      </c>
      <c r="AF455" s="197" t="str">
        <f t="shared" si="91"/>
        <v>NA</v>
      </c>
      <c r="AG455" s="197" t="str">
        <f t="shared" si="91"/>
        <v>NA</v>
      </c>
      <c r="AH455" s="197" t="str">
        <f t="shared" si="91"/>
        <v>NA</v>
      </c>
      <c r="AI455" s="197" t="str">
        <f t="shared" si="91"/>
        <v>NA</v>
      </c>
      <c r="AJ455" s="197" t="str">
        <f t="shared" si="91"/>
        <v>NA</v>
      </c>
      <c r="AK455" s="197" t="str">
        <f t="shared" si="91"/>
        <v>NA</v>
      </c>
      <c r="AL455" s="197" t="str">
        <f t="shared" si="91"/>
        <v>NA</v>
      </c>
      <c r="AM455" s="197">
        <f t="shared" si="91"/>
        <v>449</v>
      </c>
      <c r="AN455" s="197">
        <f t="shared" si="91"/>
        <v>437</v>
      </c>
      <c r="AO455" s="197">
        <f t="shared" si="91"/>
        <v>436</v>
      </c>
      <c r="AP455" s="197">
        <f t="shared" si="91"/>
        <v>436</v>
      </c>
      <c r="AQ455" s="197">
        <f t="shared" si="91"/>
        <v>430</v>
      </c>
      <c r="AR455" s="197">
        <f t="shared" si="90"/>
        <v>439</v>
      </c>
      <c r="AS455" s="197">
        <f t="shared" si="89"/>
        <v>446</v>
      </c>
      <c r="AT455" s="197">
        <f t="shared" si="89"/>
        <v>459</v>
      </c>
      <c r="AU455" s="197">
        <f t="shared" si="89"/>
        <v>470</v>
      </c>
      <c r="AV455" s="197">
        <f t="shared" si="89"/>
        <v>426</v>
      </c>
      <c r="AW455" s="197">
        <f t="shared" si="89"/>
        <v>429</v>
      </c>
      <c r="AX455" s="197" t="str">
        <f t="shared" si="89"/>
        <v>NA</v>
      </c>
      <c r="AY455" s="197" t="str">
        <f t="shared" si="89"/>
        <v>NA</v>
      </c>
      <c r="AZ455" s="197">
        <f t="shared" si="84"/>
        <v>481</v>
      </c>
      <c r="BA455" s="197">
        <f t="shared" si="84"/>
        <v>493</v>
      </c>
    </row>
    <row r="456" spans="1:53" s="212" customFormat="1" ht="15" customHeight="1" x14ac:dyDescent="0.25">
      <c r="A456" s="54" t="s">
        <v>53</v>
      </c>
      <c r="B456" s="82" t="s">
        <v>909</v>
      </c>
      <c r="C456" s="81" t="s">
        <v>1128</v>
      </c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>
        <v>14686</v>
      </c>
      <c r="O456" s="115">
        <v>17248</v>
      </c>
      <c r="P456" s="115">
        <v>31490</v>
      </c>
      <c r="Q456" s="115">
        <v>34985</v>
      </c>
      <c r="R456" s="115">
        <v>47687</v>
      </c>
      <c r="S456" s="115">
        <v>56687</v>
      </c>
      <c r="T456" s="193">
        <v>66180</v>
      </c>
      <c r="U456" s="194">
        <v>79473</v>
      </c>
      <c r="V456" s="195">
        <v>71423</v>
      </c>
      <c r="W456" s="70">
        <f>((X456-V456)/2)+V456</f>
        <v>64713.5</v>
      </c>
      <c r="X456" s="195">
        <v>58004</v>
      </c>
      <c r="Y456" s="195"/>
      <c r="Z456" s="195"/>
      <c r="AA456" s="207">
        <v>73918</v>
      </c>
      <c r="AB456" s="207">
        <v>84369</v>
      </c>
      <c r="AC456" s="197" t="str">
        <f t="shared" si="91"/>
        <v>NA</v>
      </c>
      <c r="AD456" s="197" t="str">
        <f t="shared" si="91"/>
        <v>NA</v>
      </c>
      <c r="AE456" s="197" t="str">
        <f t="shared" si="91"/>
        <v>NA</v>
      </c>
      <c r="AF456" s="197" t="str">
        <f t="shared" si="91"/>
        <v>NA</v>
      </c>
      <c r="AG456" s="197" t="str">
        <f t="shared" si="91"/>
        <v>NA</v>
      </c>
      <c r="AH456" s="197" t="str">
        <f t="shared" si="91"/>
        <v>NA</v>
      </c>
      <c r="AI456" s="197" t="str">
        <f t="shared" si="91"/>
        <v>NA</v>
      </c>
      <c r="AJ456" s="197" t="str">
        <f t="shared" si="91"/>
        <v>NA</v>
      </c>
      <c r="AK456" s="197" t="str">
        <f t="shared" si="91"/>
        <v>NA</v>
      </c>
      <c r="AL456" s="197" t="str">
        <f t="shared" si="91"/>
        <v>NA</v>
      </c>
      <c r="AM456" s="197">
        <f t="shared" si="91"/>
        <v>590</v>
      </c>
      <c r="AN456" s="197">
        <f t="shared" si="91"/>
        <v>587</v>
      </c>
      <c r="AO456" s="197">
        <f t="shared" si="91"/>
        <v>516</v>
      </c>
      <c r="AP456" s="197">
        <f t="shared" si="91"/>
        <v>506</v>
      </c>
      <c r="AQ456" s="197">
        <f t="shared" si="91"/>
        <v>461</v>
      </c>
      <c r="AR456" s="197">
        <f t="shared" si="90"/>
        <v>440</v>
      </c>
      <c r="AS456" s="197">
        <f t="shared" si="89"/>
        <v>430</v>
      </c>
      <c r="AT456" s="197">
        <f t="shared" si="89"/>
        <v>424</v>
      </c>
      <c r="AU456" s="197">
        <f t="shared" si="89"/>
        <v>465</v>
      </c>
      <c r="AV456" s="197">
        <f t="shared" si="89"/>
        <v>414</v>
      </c>
      <c r="AW456" s="197">
        <f t="shared" si="89"/>
        <v>478</v>
      </c>
      <c r="AX456" s="197" t="str">
        <f t="shared" si="89"/>
        <v>NA</v>
      </c>
      <c r="AY456" s="197" t="str">
        <f t="shared" si="89"/>
        <v>NA</v>
      </c>
      <c r="AZ456" s="197">
        <f t="shared" si="84"/>
        <v>493</v>
      </c>
      <c r="BA456" s="197">
        <f t="shared" si="84"/>
        <v>498</v>
      </c>
    </row>
    <row r="457" spans="1:53" s="212" customFormat="1" ht="15" customHeight="1" x14ac:dyDescent="0.25">
      <c r="A457" s="54" t="s">
        <v>744</v>
      </c>
      <c r="B457" s="82" t="s">
        <v>950</v>
      </c>
      <c r="C457" s="81" t="s">
        <v>1128</v>
      </c>
      <c r="D457" s="115"/>
      <c r="E457" s="115"/>
      <c r="F457" s="115"/>
      <c r="G457" s="115"/>
      <c r="H457" s="115"/>
      <c r="I457" s="115"/>
      <c r="J457" s="115"/>
      <c r="K457" s="115">
        <v>54518</v>
      </c>
      <c r="L457" s="115">
        <v>62843</v>
      </c>
      <c r="M457" s="115">
        <v>65921</v>
      </c>
      <c r="N457" s="115">
        <v>70576</v>
      </c>
      <c r="O457" s="115">
        <v>62845</v>
      </c>
      <c r="P457" s="115">
        <v>56992</v>
      </c>
      <c r="Q457" s="115">
        <v>56746</v>
      </c>
      <c r="R457" s="115">
        <v>62838</v>
      </c>
      <c r="S457" s="115">
        <v>65647</v>
      </c>
      <c r="T457" s="193">
        <v>72668</v>
      </c>
      <c r="U457" s="194">
        <v>82539</v>
      </c>
      <c r="V457" s="195">
        <v>70394</v>
      </c>
      <c r="W457" s="195">
        <v>51389</v>
      </c>
      <c r="X457" s="195">
        <v>57190</v>
      </c>
      <c r="Y457" s="195"/>
      <c r="Z457" s="195"/>
      <c r="AA457" s="207">
        <v>72557</v>
      </c>
      <c r="AB457" s="207">
        <v>83941</v>
      </c>
      <c r="AC457" s="197" t="str">
        <f t="shared" si="91"/>
        <v>NA</v>
      </c>
      <c r="AD457" s="197" t="str">
        <f t="shared" si="91"/>
        <v>NA</v>
      </c>
      <c r="AE457" s="197" t="str">
        <f t="shared" si="91"/>
        <v>NA</v>
      </c>
      <c r="AF457" s="197" t="str">
        <f t="shared" si="91"/>
        <v>NA</v>
      </c>
      <c r="AG457" s="197" t="str">
        <f t="shared" si="91"/>
        <v>NA</v>
      </c>
      <c r="AH457" s="197" t="str">
        <f t="shared" si="91"/>
        <v>NA</v>
      </c>
      <c r="AI457" s="197" t="str">
        <f t="shared" si="91"/>
        <v>NA</v>
      </c>
      <c r="AJ457" s="197">
        <f t="shared" si="91"/>
        <v>324</v>
      </c>
      <c r="AK457" s="197">
        <f t="shared" si="91"/>
        <v>330</v>
      </c>
      <c r="AL457" s="197">
        <f t="shared" si="91"/>
        <v>343</v>
      </c>
      <c r="AM457" s="197">
        <f t="shared" si="91"/>
        <v>363</v>
      </c>
      <c r="AN457" s="197">
        <f t="shared" si="91"/>
        <v>375</v>
      </c>
      <c r="AO457" s="197">
        <f t="shared" si="91"/>
        <v>383</v>
      </c>
      <c r="AP457" s="197">
        <f t="shared" si="91"/>
        <v>385</v>
      </c>
      <c r="AQ457" s="197">
        <f t="shared" si="91"/>
        <v>393</v>
      </c>
      <c r="AR457" s="197">
        <f t="shared" si="90"/>
        <v>403</v>
      </c>
      <c r="AS457" s="197">
        <f t="shared" si="89"/>
        <v>410</v>
      </c>
      <c r="AT457" s="197">
        <f t="shared" si="89"/>
        <v>412</v>
      </c>
      <c r="AU457" s="197">
        <f t="shared" si="89"/>
        <v>474</v>
      </c>
      <c r="AV457" s="197">
        <f t="shared" si="89"/>
        <v>482</v>
      </c>
      <c r="AW457" s="197">
        <f t="shared" si="89"/>
        <v>480</v>
      </c>
      <c r="AX457" s="197" t="str">
        <f t="shared" si="89"/>
        <v>NA</v>
      </c>
      <c r="AY457" s="197" t="str">
        <f t="shared" si="89"/>
        <v>NA</v>
      </c>
      <c r="AZ457" s="197">
        <f t="shared" si="84"/>
        <v>502</v>
      </c>
      <c r="BA457" s="197">
        <f t="shared" si="84"/>
        <v>499</v>
      </c>
    </row>
    <row r="458" spans="1:53" s="212" customFormat="1" ht="15" customHeight="1" x14ac:dyDescent="0.25">
      <c r="A458" s="54" t="s">
        <v>826</v>
      </c>
      <c r="B458" s="82" t="s">
        <v>909</v>
      </c>
      <c r="C458" s="81" t="s">
        <v>1128</v>
      </c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>
        <v>29498</v>
      </c>
      <c r="O458" s="115">
        <v>29112</v>
      </c>
      <c r="P458" s="115">
        <v>27656</v>
      </c>
      <c r="Q458" s="115">
        <v>26748</v>
      </c>
      <c r="R458" s="115">
        <v>40171</v>
      </c>
      <c r="S458" s="115">
        <v>44280</v>
      </c>
      <c r="T458" s="193">
        <v>48819</v>
      </c>
      <c r="U458" s="194">
        <v>56715</v>
      </c>
      <c r="V458" s="195">
        <v>53972</v>
      </c>
      <c r="W458" s="195">
        <v>41765</v>
      </c>
      <c r="X458" s="195">
        <v>48439</v>
      </c>
      <c r="Y458" s="195"/>
      <c r="Z458" s="195"/>
      <c r="AA458" s="207">
        <v>59089</v>
      </c>
      <c r="AB458" s="207">
        <v>83254</v>
      </c>
      <c r="AC458" s="197" t="str">
        <f t="shared" si="91"/>
        <v>NA</v>
      </c>
      <c r="AD458" s="197" t="str">
        <f t="shared" si="91"/>
        <v>NA</v>
      </c>
      <c r="AE458" s="197" t="str">
        <f t="shared" si="91"/>
        <v>NA</v>
      </c>
      <c r="AF458" s="197" t="str">
        <f t="shared" si="91"/>
        <v>NA</v>
      </c>
      <c r="AG458" s="197" t="str">
        <f t="shared" si="91"/>
        <v>NA</v>
      </c>
      <c r="AH458" s="197" t="str">
        <f t="shared" si="91"/>
        <v>NA</v>
      </c>
      <c r="AI458" s="197" t="str">
        <f t="shared" si="91"/>
        <v>NA</v>
      </c>
      <c r="AJ458" s="197" t="str">
        <f t="shared" si="91"/>
        <v>NA</v>
      </c>
      <c r="AK458" s="197" t="str">
        <f t="shared" si="91"/>
        <v>NA</v>
      </c>
      <c r="AL458" s="197" t="str">
        <f t="shared" si="91"/>
        <v>NA</v>
      </c>
      <c r="AM458" s="197">
        <f t="shared" si="91"/>
        <v>521</v>
      </c>
      <c r="AN458" s="197">
        <f t="shared" si="91"/>
        <v>525</v>
      </c>
      <c r="AO458" s="197">
        <f t="shared" si="91"/>
        <v>543</v>
      </c>
      <c r="AP458" s="197">
        <f t="shared" si="91"/>
        <v>568</v>
      </c>
      <c r="AQ458" s="197">
        <f t="shared" si="91"/>
        <v>505</v>
      </c>
      <c r="AR458" s="197">
        <f t="shared" si="90"/>
        <v>504</v>
      </c>
      <c r="AS458" s="197">
        <f t="shared" si="89"/>
        <v>503</v>
      </c>
      <c r="AT458" s="197">
        <f t="shared" si="89"/>
        <v>508</v>
      </c>
      <c r="AU458" s="197">
        <f t="shared" si="89"/>
        <v>545</v>
      </c>
      <c r="AV458" s="197">
        <f t="shared" si="89"/>
        <v>521</v>
      </c>
      <c r="AW458" s="197">
        <f t="shared" si="89"/>
        <v>519</v>
      </c>
      <c r="AX458" s="197" t="str">
        <f t="shared" si="89"/>
        <v>NA</v>
      </c>
      <c r="AY458" s="197" t="str">
        <f t="shared" si="89"/>
        <v>NA</v>
      </c>
      <c r="AZ458" s="197">
        <f t="shared" si="84"/>
        <v>552</v>
      </c>
      <c r="BA458" s="197">
        <f t="shared" si="84"/>
        <v>501</v>
      </c>
    </row>
    <row r="459" spans="1:53" s="212" customFormat="1" ht="15" customHeight="1" x14ac:dyDescent="0.25">
      <c r="A459" s="54" t="s">
        <v>602</v>
      </c>
      <c r="B459" s="82" t="s">
        <v>943</v>
      </c>
      <c r="C459" s="81" t="s">
        <v>1128</v>
      </c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93"/>
      <c r="U459" s="194">
        <v>82924</v>
      </c>
      <c r="V459" s="195">
        <v>80169</v>
      </c>
      <c r="W459" s="195">
        <v>61482</v>
      </c>
      <c r="X459" s="195">
        <v>66143</v>
      </c>
      <c r="Y459" s="195"/>
      <c r="Z459" s="195"/>
      <c r="AA459" s="207">
        <v>73086</v>
      </c>
      <c r="AB459" s="207">
        <v>82448</v>
      </c>
      <c r="AC459" s="197" t="str">
        <f t="shared" si="91"/>
        <v>NA</v>
      </c>
      <c r="AD459" s="197" t="str">
        <f t="shared" si="91"/>
        <v>NA</v>
      </c>
      <c r="AE459" s="197" t="str">
        <f t="shared" si="91"/>
        <v>NA</v>
      </c>
      <c r="AF459" s="197" t="str">
        <f t="shared" si="91"/>
        <v>NA</v>
      </c>
      <c r="AG459" s="197" t="str">
        <f t="shared" si="91"/>
        <v>NA</v>
      </c>
      <c r="AH459" s="197" t="str">
        <f t="shared" si="91"/>
        <v>NA</v>
      </c>
      <c r="AI459" s="197" t="str">
        <f t="shared" si="91"/>
        <v>NA</v>
      </c>
      <c r="AJ459" s="197" t="str">
        <f t="shared" si="91"/>
        <v>NA</v>
      </c>
      <c r="AK459" s="197" t="str">
        <f t="shared" si="91"/>
        <v>NA</v>
      </c>
      <c r="AL459" s="197" t="str">
        <f t="shared" si="91"/>
        <v>NA</v>
      </c>
      <c r="AM459" s="197" t="str">
        <f t="shared" si="91"/>
        <v>NA</v>
      </c>
      <c r="AN459" s="197" t="str">
        <f t="shared" si="91"/>
        <v>NA</v>
      </c>
      <c r="AO459" s="197" t="str">
        <f t="shared" si="91"/>
        <v>NA</v>
      </c>
      <c r="AP459" s="197" t="str">
        <f t="shared" si="91"/>
        <v>NA</v>
      </c>
      <c r="AQ459" s="197" t="str">
        <f t="shared" si="91"/>
        <v>NA</v>
      </c>
      <c r="AR459" s="197" t="str">
        <f t="shared" si="90"/>
        <v>NA</v>
      </c>
      <c r="AS459" s="197" t="str">
        <f t="shared" si="89"/>
        <v>NA</v>
      </c>
      <c r="AT459" s="197">
        <f t="shared" si="89"/>
        <v>410</v>
      </c>
      <c r="AU459" s="197">
        <f t="shared" si="89"/>
        <v>435</v>
      </c>
      <c r="AV459" s="197">
        <f t="shared" si="89"/>
        <v>428</v>
      </c>
      <c r="AW459" s="197">
        <f t="shared" si="89"/>
        <v>436</v>
      </c>
      <c r="AX459" s="197" t="str">
        <f t="shared" si="89"/>
        <v>NA</v>
      </c>
      <c r="AY459" s="197" t="str">
        <f t="shared" si="89"/>
        <v>NA</v>
      </c>
      <c r="AZ459" s="197">
        <f t="shared" si="84"/>
        <v>497</v>
      </c>
      <c r="BA459" s="197">
        <f t="shared" si="84"/>
        <v>503</v>
      </c>
    </row>
    <row r="460" spans="1:53" s="212" customFormat="1" ht="15" customHeight="1" x14ac:dyDescent="0.25">
      <c r="A460" s="54" t="s">
        <v>807</v>
      </c>
      <c r="B460" s="82" t="s">
        <v>927</v>
      </c>
      <c r="C460" s="81" t="s">
        <v>1128</v>
      </c>
      <c r="D460" s="115"/>
      <c r="E460" s="115"/>
      <c r="F460" s="115"/>
      <c r="G460" s="115"/>
      <c r="H460" s="115">
        <v>13220</v>
      </c>
      <c r="I460" s="115">
        <v>14746</v>
      </c>
      <c r="J460" s="115">
        <v>17596</v>
      </c>
      <c r="K460" s="115">
        <v>20784</v>
      </c>
      <c r="L460" s="115">
        <v>24566</v>
      </c>
      <c r="M460" s="115">
        <v>30229</v>
      </c>
      <c r="N460" s="115">
        <v>34408</v>
      </c>
      <c r="O460" s="115">
        <v>29703</v>
      </c>
      <c r="P460" s="115">
        <v>24243</v>
      </c>
      <c r="Q460" s="115">
        <v>23951</v>
      </c>
      <c r="R460" s="115">
        <v>26549</v>
      </c>
      <c r="S460" s="115">
        <v>34095</v>
      </c>
      <c r="T460" s="193">
        <v>40317</v>
      </c>
      <c r="U460" s="194">
        <v>47114</v>
      </c>
      <c r="V460" s="195">
        <v>50954</v>
      </c>
      <c r="W460" s="195">
        <v>37753</v>
      </c>
      <c r="X460" s="195">
        <v>42381</v>
      </c>
      <c r="Y460" s="195"/>
      <c r="Z460" s="195"/>
      <c r="AA460" s="207">
        <v>61216</v>
      </c>
      <c r="AB460" s="207">
        <v>73582</v>
      </c>
      <c r="AC460" s="197" t="str">
        <f t="shared" si="91"/>
        <v>NA</v>
      </c>
      <c r="AD460" s="197" t="str">
        <f t="shared" si="91"/>
        <v>NA</v>
      </c>
      <c r="AE460" s="197" t="str">
        <f t="shared" si="91"/>
        <v>NA</v>
      </c>
      <c r="AF460" s="197" t="str">
        <f t="shared" si="91"/>
        <v>NA</v>
      </c>
      <c r="AG460" s="197">
        <f t="shared" si="91"/>
        <v>407</v>
      </c>
      <c r="AH460" s="197">
        <f t="shared" si="91"/>
        <v>437</v>
      </c>
      <c r="AI460" s="197">
        <f t="shared" si="91"/>
        <v>446</v>
      </c>
      <c r="AJ460" s="197">
        <f t="shared" si="91"/>
        <v>443</v>
      </c>
      <c r="AK460" s="197">
        <f t="shared" si="91"/>
        <v>464</v>
      </c>
      <c r="AL460" s="197">
        <f t="shared" si="91"/>
        <v>459</v>
      </c>
      <c r="AM460" s="197">
        <f t="shared" si="91"/>
        <v>498</v>
      </c>
      <c r="AN460" s="197">
        <f t="shared" si="91"/>
        <v>521</v>
      </c>
      <c r="AO460" s="197">
        <f t="shared" si="91"/>
        <v>569</v>
      </c>
      <c r="AP460" s="197">
        <f t="shared" si="91"/>
        <v>597</v>
      </c>
      <c r="AQ460" s="197">
        <f t="shared" si="91"/>
        <v>589</v>
      </c>
      <c r="AR460" s="197">
        <f t="shared" si="90"/>
        <v>566</v>
      </c>
      <c r="AS460" s="197">
        <f t="shared" si="89"/>
        <v>554</v>
      </c>
      <c r="AT460" s="197">
        <f t="shared" si="89"/>
        <v>553</v>
      </c>
      <c r="AU460" s="197">
        <f t="shared" si="89"/>
        <v>558</v>
      </c>
      <c r="AV460" s="197">
        <f t="shared" si="89"/>
        <v>544</v>
      </c>
      <c r="AW460" s="197">
        <f t="shared" si="89"/>
        <v>547</v>
      </c>
      <c r="AX460" s="197" t="str">
        <f t="shared" si="89"/>
        <v>NA</v>
      </c>
      <c r="AY460" s="197" t="str">
        <f t="shared" si="89"/>
        <v>NA</v>
      </c>
      <c r="AZ460" s="197">
        <f t="shared" si="84"/>
        <v>539</v>
      </c>
      <c r="BA460" s="197">
        <f t="shared" si="84"/>
        <v>531</v>
      </c>
    </row>
    <row r="461" spans="1:53" s="212" customFormat="1" ht="15" customHeight="1" x14ac:dyDescent="0.25">
      <c r="A461" s="54" t="s">
        <v>52</v>
      </c>
      <c r="B461" s="82" t="s">
        <v>944</v>
      </c>
      <c r="C461" s="81" t="s">
        <v>1128</v>
      </c>
      <c r="D461" s="115"/>
      <c r="E461" s="115"/>
      <c r="F461" s="115"/>
      <c r="G461" s="115"/>
      <c r="H461" s="115">
        <v>19110</v>
      </c>
      <c r="I461" s="115">
        <v>22234</v>
      </c>
      <c r="J461" s="115">
        <v>26243</v>
      </c>
      <c r="K461" s="115">
        <v>31108</v>
      </c>
      <c r="L461" s="115">
        <v>39542</v>
      </c>
      <c r="M461" s="115">
        <v>45594</v>
      </c>
      <c r="N461" s="115">
        <v>50833</v>
      </c>
      <c r="O461" s="115">
        <v>46611</v>
      </c>
      <c r="P461" s="115">
        <v>42571</v>
      </c>
      <c r="Q461" s="115">
        <v>42971</v>
      </c>
      <c r="R461" s="115">
        <v>48657</v>
      </c>
      <c r="S461" s="115">
        <v>51864</v>
      </c>
      <c r="T461" s="193">
        <v>54741</v>
      </c>
      <c r="U461" s="194">
        <v>63382</v>
      </c>
      <c r="V461" s="195">
        <v>62926</v>
      </c>
      <c r="W461" s="195">
        <v>46118</v>
      </c>
      <c r="X461" s="195">
        <v>50788</v>
      </c>
      <c r="Y461" s="195"/>
      <c r="Z461" s="195"/>
      <c r="AA461" s="207">
        <v>62593</v>
      </c>
      <c r="AB461" s="207">
        <v>72525</v>
      </c>
      <c r="AC461" s="197" t="str">
        <f t="shared" si="91"/>
        <v>NA</v>
      </c>
      <c r="AD461" s="197" t="str">
        <f t="shared" si="91"/>
        <v>NA</v>
      </c>
      <c r="AE461" s="197" t="str">
        <f t="shared" si="91"/>
        <v>NA</v>
      </c>
      <c r="AF461" s="197" t="str">
        <f t="shared" si="91"/>
        <v>NA</v>
      </c>
      <c r="AG461" s="197">
        <f t="shared" si="91"/>
        <v>380</v>
      </c>
      <c r="AH461" s="197">
        <f t="shared" si="91"/>
        <v>399</v>
      </c>
      <c r="AI461" s="197">
        <f t="shared" si="91"/>
        <v>402</v>
      </c>
      <c r="AJ461" s="197">
        <f t="shared" si="91"/>
        <v>399</v>
      </c>
      <c r="AK461" s="197">
        <f t="shared" si="91"/>
        <v>396</v>
      </c>
      <c r="AL461" s="197">
        <f t="shared" si="91"/>
        <v>389</v>
      </c>
      <c r="AM461" s="197">
        <f t="shared" si="91"/>
        <v>417</v>
      </c>
      <c r="AN461" s="197">
        <f t="shared" si="91"/>
        <v>430</v>
      </c>
      <c r="AO461" s="197">
        <f t="shared" si="91"/>
        <v>448</v>
      </c>
      <c r="AP461" s="197">
        <f t="shared" si="91"/>
        <v>457</v>
      </c>
      <c r="AQ461" s="197">
        <f t="shared" si="91"/>
        <v>455</v>
      </c>
      <c r="AR461" s="197">
        <f t="shared" si="90"/>
        <v>466</v>
      </c>
      <c r="AS461" s="197">
        <f t="shared" si="89"/>
        <v>476</v>
      </c>
      <c r="AT461" s="197">
        <f t="shared" si="89"/>
        <v>480</v>
      </c>
      <c r="AU461" s="197">
        <f t="shared" si="89"/>
        <v>507</v>
      </c>
      <c r="AV461" s="197">
        <f t="shared" si="89"/>
        <v>502</v>
      </c>
      <c r="AW461" s="197">
        <f t="shared" si="89"/>
        <v>508</v>
      </c>
      <c r="AX461" s="197" t="str">
        <f t="shared" si="89"/>
        <v>NA</v>
      </c>
      <c r="AY461" s="197" t="str">
        <f t="shared" si="89"/>
        <v>NA</v>
      </c>
      <c r="AZ461" s="197">
        <f t="shared" si="84"/>
        <v>537</v>
      </c>
      <c r="BA461" s="197">
        <f t="shared" si="84"/>
        <v>533</v>
      </c>
    </row>
    <row r="462" spans="1:53" s="212" customFormat="1" ht="15" customHeight="1" x14ac:dyDescent="0.25">
      <c r="A462" s="54" t="s">
        <v>1107</v>
      </c>
      <c r="B462" s="82" t="s">
        <v>909</v>
      </c>
      <c r="C462" s="81" t="s">
        <v>1128</v>
      </c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>
        <v>15459</v>
      </c>
      <c r="R462" s="115">
        <v>18179</v>
      </c>
      <c r="S462" s="115">
        <v>24102</v>
      </c>
      <c r="T462" s="193">
        <v>27925</v>
      </c>
      <c r="U462" s="194">
        <v>31310</v>
      </c>
      <c r="V462" s="195">
        <v>31481</v>
      </c>
      <c r="W462" s="195">
        <v>25775</v>
      </c>
      <c r="X462" s="195">
        <v>49766</v>
      </c>
      <c r="Y462" s="195"/>
      <c r="Z462" s="195"/>
      <c r="AA462" s="207">
        <v>65085</v>
      </c>
      <c r="AB462" s="207">
        <v>70243</v>
      </c>
      <c r="AC462" s="197" t="str">
        <f t="shared" si="91"/>
        <v>NA</v>
      </c>
      <c r="AD462" s="197" t="str">
        <f t="shared" si="91"/>
        <v>NA</v>
      </c>
      <c r="AE462" s="197" t="str">
        <f t="shared" si="91"/>
        <v>NA</v>
      </c>
      <c r="AF462" s="197" t="str">
        <f t="shared" si="91"/>
        <v>NA</v>
      </c>
      <c r="AG462" s="197" t="str">
        <f t="shared" si="91"/>
        <v>NA</v>
      </c>
      <c r="AH462" s="197" t="str">
        <f t="shared" si="91"/>
        <v>NA</v>
      </c>
      <c r="AI462" s="197" t="str">
        <f t="shared" si="91"/>
        <v>NA</v>
      </c>
      <c r="AJ462" s="197" t="str">
        <f t="shared" si="91"/>
        <v>NA</v>
      </c>
      <c r="AK462" s="197" t="str">
        <f t="shared" si="91"/>
        <v>NA</v>
      </c>
      <c r="AL462" s="197" t="str">
        <f t="shared" si="91"/>
        <v>NA</v>
      </c>
      <c r="AM462" s="197" t="str">
        <f t="shared" si="91"/>
        <v>NA</v>
      </c>
      <c r="AN462" s="197" t="str">
        <f t="shared" si="91"/>
        <v>NA</v>
      </c>
      <c r="AO462" s="197" t="str">
        <f t="shared" si="91"/>
        <v>NA</v>
      </c>
      <c r="AP462" s="197">
        <f t="shared" si="91"/>
        <v>661</v>
      </c>
      <c r="AQ462" s="197">
        <f t="shared" si="91"/>
        <v>649</v>
      </c>
      <c r="AR462" s="197">
        <f t="shared" si="90"/>
        <v>626</v>
      </c>
      <c r="AS462" s="197">
        <f t="shared" si="89"/>
        <v>629</v>
      </c>
      <c r="AT462" s="197">
        <f t="shared" si="89"/>
        <v>634</v>
      </c>
      <c r="AU462" s="197">
        <f t="shared" si="89"/>
        <v>675</v>
      </c>
      <c r="AV462" s="197">
        <f t="shared" si="89"/>
        <v>621</v>
      </c>
      <c r="AW462" s="197">
        <f t="shared" si="89"/>
        <v>514</v>
      </c>
      <c r="AX462" s="197" t="str">
        <f t="shared" si="89"/>
        <v>NA</v>
      </c>
      <c r="AY462" s="197" t="str">
        <f t="shared" si="89"/>
        <v>NA</v>
      </c>
      <c r="AZ462" s="197">
        <f t="shared" si="84"/>
        <v>530</v>
      </c>
      <c r="BA462" s="197">
        <f t="shared" si="84"/>
        <v>542</v>
      </c>
    </row>
    <row r="463" spans="1:53" s="212" customFormat="1" ht="15" customHeight="1" x14ac:dyDescent="0.25">
      <c r="A463" s="54" t="s">
        <v>494</v>
      </c>
      <c r="B463" s="82" t="s">
        <v>909</v>
      </c>
      <c r="C463" s="81" t="s">
        <v>1128</v>
      </c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>
        <v>18268</v>
      </c>
      <c r="Q463" s="115">
        <v>20275</v>
      </c>
      <c r="R463" s="115">
        <v>21992</v>
      </c>
      <c r="S463" s="115">
        <v>28756</v>
      </c>
      <c r="T463" s="193">
        <v>29761</v>
      </c>
      <c r="U463" s="194">
        <v>41120</v>
      </c>
      <c r="V463" s="195">
        <v>47179</v>
      </c>
      <c r="W463" s="195">
        <v>43731</v>
      </c>
      <c r="X463" s="195">
        <v>49019</v>
      </c>
      <c r="Y463" s="195"/>
      <c r="Z463" s="195"/>
      <c r="AA463" s="207">
        <v>55210</v>
      </c>
      <c r="AB463" s="207">
        <v>65385</v>
      </c>
      <c r="AC463" s="197" t="str">
        <f t="shared" si="91"/>
        <v>NA</v>
      </c>
      <c r="AD463" s="197" t="str">
        <f t="shared" si="91"/>
        <v>NA</v>
      </c>
      <c r="AE463" s="197" t="str">
        <f t="shared" si="91"/>
        <v>NA</v>
      </c>
      <c r="AF463" s="197" t="str">
        <f t="shared" si="91"/>
        <v>NA</v>
      </c>
      <c r="AG463" s="197" t="str">
        <f t="shared" si="91"/>
        <v>NA</v>
      </c>
      <c r="AH463" s="197" t="str">
        <f t="shared" si="91"/>
        <v>NA</v>
      </c>
      <c r="AI463" s="197" t="str">
        <f t="shared" si="91"/>
        <v>NA</v>
      </c>
      <c r="AJ463" s="197" t="str">
        <f t="shared" si="91"/>
        <v>NA</v>
      </c>
      <c r="AK463" s="197" t="str">
        <f t="shared" si="91"/>
        <v>NA</v>
      </c>
      <c r="AL463" s="197" t="str">
        <f t="shared" si="91"/>
        <v>NA</v>
      </c>
      <c r="AM463" s="197" t="str">
        <f t="shared" si="91"/>
        <v>NA</v>
      </c>
      <c r="AN463" s="197" t="str">
        <f t="shared" si="91"/>
        <v>NA</v>
      </c>
      <c r="AO463" s="197">
        <f t="shared" si="91"/>
        <v>608</v>
      </c>
      <c r="AP463" s="197">
        <f t="shared" si="91"/>
        <v>624</v>
      </c>
      <c r="AQ463" s="197">
        <f t="shared" si="91"/>
        <v>626</v>
      </c>
      <c r="AR463" s="197">
        <f t="shared" si="90"/>
        <v>596</v>
      </c>
      <c r="AS463" s="197">
        <f t="shared" si="89"/>
        <v>621</v>
      </c>
      <c r="AT463" s="197">
        <f t="shared" si="89"/>
        <v>588</v>
      </c>
      <c r="AU463" s="197">
        <f t="shared" si="89"/>
        <v>583</v>
      </c>
      <c r="AV463" s="197">
        <f t="shared" si="89"/>
        <v>513</v>
      </c>
      <c r="AW463" s="197">
        <f t="shared" si="89"/>
        <v>515</v>
      </c>
      <c r="AX463" s="197" t="str">
        <f t="shared" si="89"/>
        <v>NA</v>
      </c>
      <c r="AY463" s="197" t="str">
        <f t="shared" si="89"/>
        <v>NA</v>
      </c>
      <c r="AZ463" s="197">
        <f t="shared" si="84"/>
        <v>565</v>
      </c>
      <c r="BA463" s="197">
        <f t="shared" si="84"/>
        <v>557</v>
      </c>
    </row>
    <row r="464" spans="1:53" s="212" customFormat="1" ht="15" customHeight="1" x14ac:dyDescent="0.25">
      <c r="A464" s="54" t="s">
        <v>612</v>
      </c>
      <c r="B464" s="82" t="s">
        <v>943</v>
      </c>
      <c r="C464" s="81" t="s">
        <v>1128</v>
      </c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93">
        <v>4025</v>
      </c>
      <c r="U464" s="194">
        <v>4700</v>
      </c>
      <c r="V464" s="195"/>
      <c r="W464" s="195"/>
      <c r="X464" s="195"/>
      <c r="Y464" s="195"/>
      <c r="Z464" s="195"/>
      <c r="AA464" s="208">
        <v>51746</v>
      </c>
      <c r="AB464" s="208">
        <v>63423</v>
      </c>
      <c r="AC464" s="197" t="str">
        <f t="shared" si="91"/>
        <v>NA</v>
      </c>
      <c r="AD464" s="197" t="str">
        <f t="shared" si="91"/>
        <v>NA</v>
      </c>
      <c r="AE464" s="197" t="str">
        <f t="shared" si="91"/>
        <v>NA</v>
      </c>
      <c r="AF464" s="197" t="str">
        <f t="shared" si="91"/>
        <v>NA</v>
      </c>
      <c r="AG464" s="197" t="str">
        <f t="shared" si="91"/>
        <v>NA</v>
      </c>
      <c r="AH464" s="197" t="str">
        <f t="shared" si="91"/>
        <v>NA</v>
      </c>
      <c r="AI464" s="197" t="str">
        <f t="shared" si="91"/>
        <v>NA</v>
      </c>
      <c r="AJ464" s="197" t="str">
        <f t="shared" si="91"/>
        <v>NA</v>
      </c>
      <c r="AK464" s="197" t="str">
        <f t="shared" si="91"/>
        <v>NA</v>
      </c>
      <c r="AL464" s="197" t="str">
        <f t="shared" si="91"/>
        <v>NA</v>
      </c>
      <c r="AM464" s="197" t="str">
        <f t="shared" si="91"/>
        <v>NA</v>
      </c>
      <c r="AN464" s="197" t="str">
        <f t="shared" si="91"/>
        <v>NA</v>
      </c>
      <c r="AO464" s="197" t="str">
        <f t="shared" si="91"/>
        <v>NA</v>
      </c>
      <c r="AP464" s="197" t="str">
        <f t="shared" si="91"/>
        <v>NA</v>
      </c>
      <c r="AQ464" s="197" t="str">
        <f t="shared" si="91"/>
        <v>NA</v>
      </c>
      <c r="AR464" s="197" t="str">
        <f t="shared" si="90"/>
        <v>NA</v>
      </c>
      <c r="AS464" s="197">
        <f t="shared" si="89"/>
        <v>805</v>
      </c>
      <c r="AT464" s="197">
        <f t="shared" si="89"/>
        <v>816</v>
      </c>
      <c r="AU464" s="197" t="str">
        <f t="shared" si="89"/>
        <v>NA</v>
      </c>
      <c r="AV464" s="197" t="str">
        <f t="shared" si="89"/>
        <v>NA</v>
      </c>
      <c r="AW464" s="197" t="str">
        <f t="shared" si="89"/>
        <v>NA</v>
      </c>
      <c r="AX464" s="197" t="str">
        <f t="shared" si="89"/>
        <v>NA</v>
      </c>
      <c r="AY464" s="197" t="str">
        <f t="shared" si="89"/>
        <v>NA</v>
      </c>
      <c r="AZ464" s="197">
        <f t="shared" si="84"/>
        <v>580</v>
      </c>
      <c r="BA464" s="197">
        <f t="shared" si="84"/>
        <v>566</v>
      </c>
    </row>
    <row r="465" spans="1:53" s="212" customFormat="1" ht="15" customHeight="1" x14ac:dyDescent="0.25">
      <c r="A465" s="54" t="s">
        <v>1059</v>
      </c>
      <c r="B465" s="82" t="s">
        <v>909</v>
      </c>
      <c r="C465" s="81" t="s">
        <v>1128</v>
      </c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>
        <v>25938</v>
      </c>
      <c r="R465" s="115">
        <v>27229</v>
      </c>
      <c r="S465" s="115">
        <v>26562</v>
      </c>
      <c r="T465" s="193">
        <v>28166</v>
      </c>
      <c r="U465" s="194">
        <v>32237</v>
      </c>
      <c r="V465" s="195">
        <v>32098</v>
      </c>
      <c r="W465" s="195">
        <v>26286</v>
      </c>
      <c r="X465" s="195">
        <v>30165</v>
      </c>
      <c r="Y465" s="195"/>
      <c r="Z465" s="195"/>
      <c r="AA465" s="207">
        <v>47976</v>
      </c>
      <c r="AB465" s="207">
        <v>63244</v>
      </c>
      <c r="AC465" s="197" t="str">
        <f t="shared" si="91"/>
        <v>NA</v>
      </c>
      <c r="AD465" s="197" t="str">
        <f t="shared" si="91"/>
        <v>NA</v>
      </c>
      <c r="AE465" s="197" t="str">
        <f t="shared" si="91"/>
        <v>NA</v>
      </c>
      <c r="AF465" s="197" t="str">
        <f t="shared" si="91"/>
        <v>NA</v>
      </c>
      <c r="AG465" s="197" t="str">
        <f t="shared" si="91"/>
        <v>NA</v>
      </c>
      <c r="AH465" s="197" t="str">
        <f t="shared" si="91"/>
        <v>NA</v>
      </c>
      <c r="AI465" s="197" t="str">
        <f t="shared" si="91"/>
        <v>NA</v>
      </c>
      <c r="AJ465" s="197" t="str">
        <f t="shared" si="91"/>
        <v>NA</v>
      </c>
      <c r="AK465" s="197" t="str">
        <f t="shared" si="91"/>
        <v>NA</v>
      </c>
      <c r="AL465" s="197" t="str">
        <f t="shared" si="91"/>
        <v>NA</v>
      </c>
      <c r="AM465" s="197" t="str">
        <f t="shared" si="91"/>
        <v>NA</v>
      </c>
      <c r="AN465" s="197" t="str">
        <f t="shared" si="91"/>
        <v>NA</v>
      </c>
      <c r="AO465" s="197" t="str">
        <f t="shared" si="91"/>
        <v>NA</v>
      </c>
      <c r="AP465" s="197">
        <f t="shared" si="91"/>
        <v>576</v>
      </c>
      <c r="AQ465" s="197">
        <f t="shared" si="91"/>
        <v>584</v>
      </c>
      <c r="AR465" s="197">
        <f t="shared" si="90"/>
        <v>611</v>
      </c>
      <c r="AS465" s="197">
        <f t="shared" si="89"/>
        <v>628</v>
      </c>
      <c r="AT465" s="197">
        <f t="shared" si="89"/>
        <v>630</v>
      </c>
      <c r="AU465" s="197">
        <f t="shared" si="89"/>
        <v>667</v>
      </c>
      <c r="AV465" s="197">
        <f t="shared" si="89"/>
        <v>618</v>
      </c>
      <c r="AW465" s="197">
        <f t="shared" si="89"/>
        <v>615</v>
      </c>
      <c r="AX465" s="197" t="str">
        <f t="shared" si="89"/>
        <v>NA</v>
      </c>
      <c r="AY465" s="197" t="str">
        <f t="shared" si="89"/>
        <v>NA</v>
      </c>
      <c r="AZ465" s="197">
        <f t="shared" si="84"/>
        <v>594</v>
      </c>
      <c r="BA465" s="197">
        <f t="shared" si="84"/>
        <v>567</v>
      </c>
    </row>
    <row r="466" spans="1:53" s="212" customFormat="1" ht="15" customHeight="1" x14ac:dyDescent="0.25">
      <c r="A466" s="54" t="s">
        <v>31</v>
      </c>
      <c r="B466" s="82" t="s">
        <v>950</v>
      </c>
      <c r="C466" s="81" t="s">
        <v>1128</v>
      </c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>
        <v>28780</v>
      </c>
      <c r="Q466" s="115">
        <v>31700</v>
      </c>
      <c r="R466" s="115"/>
      <c r="S466" s="115"/>
      <c r="T466" s="193"/>
      <c r="U466" s="194"/>
      <c r="V466" s="195">
        <v>46976</v>
      </c>
      <c r="W466" s="195">
        <v>39759</v>
      </c>
      <c r="X466" s="195">
        <v>46111</v>
      </c>
      <c r="Y466" s="195"/>
      <c r="Z466" s="195"/>
      <c r="AA466" s="207">
        <v>56412</v>
      </c>
      <c r="AB466" s="207">
        <v>62973</v>
      </c>
      <c r="AC466" s="197" t="str">
        <f t="shared" si="91"/>
        <v>NA</v>
      </c>
      <c r="AD466" s="197" t="str">
        <f t="shared" si="91"/>
        <v>NA</v>
      </c>
      <c r="AE466" s="197" t="str">
        <f t="shared" si="91"/>
        <v>NA</v>
      </c>
      <c r="AF466" s="197" t="str">
        <f t="shared" si="91"/>
        <v>NA</v>
      </c>
      <c r="AG466" s="197" t="str">
        <f t="shared" si="91"/>
        <v>NA</v>
      </c>
      <c r="AH466" s="197" t="str">
        <f t="shared" si="91"/>
        <v>NA</v>
      </c>
      <c r="AI466" s="197" t="str">
        <f t="shared" si="91"/>
        <v>NA</v>
      </c>
      <c r="AJ466" s="197" t="str">
        <f t="shared" si="91"/>
        <v>NA</v>
      </c>
      <c r="AK466" s="197" t="str">
        <f t="shared" si="91"/>
        <v>NA</v>
      </c>
      <c r="AL466" s="197" t="str">
        <f t="shared" si="91"/>
        <v>NA</v>
      </c>
      <c r="AM466" s="197" t="str">
        <f t="shared" si="91"/>
        <v>NA</v>
      </c>
      <c r="AN466" s="197" t="str">
        <f t="shared" si="91"/>
        <v>NA</v>
      </c>
      <c r="AO466" s="197">
        <f t="shared" si="91"/>
        <v>533</v>
      </c>
      <c r="AP466" s="197">
        <f t="shared" si="91"/>
        <v>529</v>
      </c>
      <c r="AQ466" s="197" t="str">
        <f t="shared" si="91"/>
        <v>NA</v>
      </c>
      <c r="AR466" s="197" t="str">
        <f t="shared" si="90"/>
        <v>NA</v>
      </c>
      <c r="AS466" s="197" t="str">
        <f t="shared" si="89"/>
        <v>NA</v>
      </c>
      <c r="AT466" s="197" t="str">
        <f t="shared" si="89"/>
        <v>NA</v>
      </c>
      <c r="AU466" s="197">
        <f t="shared" si="89"/>
        <v>585</v>
      </c>
      <c r="AV466" s="197">
        <f t="shared" si="89"/>
        <v>531</v>
      </c>
      <c r="AW466" s="197">
        <f t="shared" si="89"/>
        <v>532</v>
      </c>
      <c r="AX466" s="197" t="str">
        <f t="shared" si="89"/>
        <v>NA</v>
      </c>
      <c r="AY466" s="197" t="str">
        <f t="shared" si="89"/>
        <v>NA</v>
      </c>
      <c r="AZ466" s="197">
        <f t="shared" si="84"/>
        <v>562</v>
      </c>
      <c r="BA466" s="197">
        <f t="shared" si="84"/>
        <v>570</v>
      </c>
    </row>
    <row r="467" spans="1:53" s="212" customFormat="1" ht="15" customHeight="1" x14ac:dyDescent="0.25">
      <c r="A467" s="54" t="s">
        <v>452</v>
      </c>
      <c r="B467" s="82" t="s">
        <v>927</v>
      </c>
      <c r="C467" s="81" t="s">
        <v>1128</v>
      </c>
      <c r="D467" s="115"/>
      <c r="E467" s="115"/>
      <c r="F467" s="115"/>
      <c r="G467" s="115"/>
      <c r="H467" s="115">
        <v>6540</v>
      </c>
      <c r="I467" s="115">
        <v>7771</v>
      </c>
      <c r="J467" s="98">
        <f>((L467-I467)/3)+I467</f>
        <v>18379.333333333336</v>
      </c>
      <c r="K467" s="98">
        <f>((L467-I467)/3)+J467</f>
        <v>28987.666666666672</v>
      </c>
      <c r="L467" s="115">
        <v>39596</v>
      </c>
      <c r="M467" s="115">
        <v>43318</v>
      </c>
      <c r="N467" s="115">
        <v>47371</v>
      </c>
      <c r="O467" s="115">
        <v>41482</v>
      </c>
      <c r="P467" s="115">
        <v>36199</v>
      </c>
      <c r="Q467" s="115"/>
      <c r="R467" s="115"/>
      <c r="S467" s="115"/>
      <c r="T467" s="193"/>
      <c r="U467" s="194"/>
      <c r="V467" s="195"/>
      <c r="W467" s="195"/>
      <c r="X467" s="195"/>
      <c r="Y467" s="195"/>
      <c r="Z467" s="195"/>
      <c r="AA467" s="207">
        <v>50998</v>
      </c>
      <c r="AB467" s="207">
        <v>57505</v>
      </c>
      <c r="AC467" s="197" t="str">
        <f t="shared" si="91"/>
        <v>NA</v>
      </c>
      <c r="AD467" s="197" t="str">
        <f t="shared" si="91"/>
        <v>NA</v>
      </c>
      <c r="AE467" s="197" t="str">
        <f t="shared" si="91"/>
        <v>NA</v>
      </c>
      <c r="AF467" s="197" t="str">
        <f t="shared" si="91"/>
        <v>NA</v>
      </c>
      <c r="AG467" s="197">
        <f t="shared" si="91"/>
        <v>438</v>
      </c>
      <c r="AH467" s="197">
        <f t="shared" si="91"/>
        <v>467</v>
      </c>
      <c r="AI467" s="197">
        <f t="shared" si="91"/>
        <v>439</v>
      </c>
      <c r="AJ467" s="197">
        <f t="shared" si="91"/>
        <v>410</v>
      </c>
      <c r="AK467" s="197">
        <f t="shared" si="91"/>
        <v>394</v>
      </c>
      <c r="AL467" s="197">
        <f t="shared" si="91"/>
        <v>398</v>
      </c>
      <c r="AM467" s="197">
        <f t="shared" si="91"/>
        <v>428</v>
      </c>
      <c r="AN467" s="197">
        <f t="shared" si="91"/>
        <v>455</v>
      </c>
      <c r="AO467" s="197">
        <f t="shared" si="91"/>
        <v>481</v>
      </c>
      <c r="AP467" s="197" t="str">
        <f t="shared" si="91"/>
        <v>NA</v>
      </c>
      <c r="AQ467" s="197" t="str">
        <f t="shared" si="91"/>
        <v>NA</v>
      </c>
      <c r="AR467" s="197" t="str">
        <f t="shared" si="90"/>
        <v>NA</v>
      </c>
      <c r="AS467" s="197" t="str">
        <f t="shared" si="89"/>
        <v>NA</v>
      </c>
      <c r="AT467" s="197" t="str">
        <f t="shared" si="89"/>
        <v>NA</v>
      </c>
      <c r="AU467" s="197" t="str">
        <f t="shared" si="89"/>
        <v>NA</v>
      </c>
      <c r="AV467" s="197" t="str">
        <f t="shared" si="89"/>
        <v>NA</v>
      </c>
      <c r="AW467" s="197" t="str">
        <f t="shared" si="89"/>
        <v>NA</v>
      </c>
      <c r="AX467" s="197" t="str">
        <f t="shared" si="89"/>
        <v>NA</v>
      </c>
      <c r="AY467" s="197" t="str">
        <f t="shared" si="89"/>
        <v>NA</v>
      </c>
      <c r="AZ467" s="197">
        <f t="shared" si="84"/>
        <v>582</v>
      </c>
      <c r="BA467" s="197">
        <f t="shared" si="84"/>
        <v>587</v>
      </c>
    </row>
    <row r="468" spans="1:53" s="212" customFormat="1" ht="15" customHeight="1" x14ac:dyDescent="0.25">
      <c r="A468" s="54" t="s">
        <v>506</v>
      </c>
      <c r="B468" s="82" t="s">
        <v>909</v>
      </c>
      <c r="C468" s="81" t="s">
        <v>1128</v>
      </c>
      <c r="D468" s="115"/>
      <c r="E468" s="115"/>
      <c r="F468" s="115"/>
      <c r="G468" s="115"/>
      <c r="H468" s="115">
        <v>9396</v>
      </c>
      <c r="I468" s="115">
        <v>11391</v>
      </c>
      <c r="J468" s="115">
        <v>14746</v>
      </c>
      <c r="K468" s="115">
        <v>17382</v>
      </c>
      <c r="L468" s="115">
        <v>20422</v>
      </c>
      <c r="M468" s="115">
        <v>21296</v>
      </c>
      <c r="N468" s="115">
        <v>20143</v>
      </c>
      <c r="O468" s="115">
        <v>21845</v>
      </c>
      <c r="P468" s="115">
        <v>19738</v>
      </c>
      <c r="Q468" s="115">
        <v>19081</v>
      </c>
      <c r="R468" s="115">
        <v>26408</v>
      </c>
      <c r="S468" s="115">
        <v>27881</v>
      </c>
      <c r="T468" s="193">
        <v>30341</v>
      </c>
      <c r="U468" s="194">
        <v>35741</v>
      </c>
      <c r="V468" s="195">
        <v>36616</v>
      </c>
      <c r="W468" s="195">
        <v>31070</v>
      </c>
      <c r="X468" s="195">
        <v>36564</v>
      </c>
      <c r="Y468" s="195"/>
      <c r="Z468" s="195"/>
      <c r="AA468" s="207">
        <v>50529</v>
      </c>
      <c r="AB468" s="207">
        <v>57000</v>
      </c>
      <c r="AC468" s="197" t="str">
        <f t="shared" si="91"/>
        <v>NA</v>
      </c>
      <c r="AD468" s="197" t="str">
        <f t="shared" si="91"/>
        <v>NA</v>
      </c>
      <c r="AE468" s="197" t="str">
        <f t="shared" si="91"/>
        <v>NA</v>
      </c>
      <c r="AF468" s="197" t="str">
        <f t="shared" si="91"/>
        <v>NA</v>
      </c>
      <c r="AG468" s="197">
        <f t="shared" si="91"/>
        <v>423</v>
      </c>
      <c r="AH468" s="197">
        <f t="shared" si="91"/>
        <v>450</v>
      </c>
      <c r="AI468" s="197">
        <f t="shared" si="91"/>
        <v>457</v>
      </c>
      <c r="AJ468" s="197">
        <f t="shared" si="91"/>
        <v>458</v>
      </c>
      <c r="AK468" s="197">
        <f t="shared" si="91"/>
        <v>478</v>
      </c>
      <c r="AL468" s="197">
        <f t="shared" si="91"/>
        <v>483</v>
      </c>
      <c r="AM468" s="197">
        <f t="shared" si="91"/>
        <v>562</v>
      </c>
      <c r="AN468" s="197">
        <f t="shared" si="91"/>
        <v>562</v>
      </c>
      <c r="AO468" s="197">
        <f t="shared" si="91"/>
        <v>598</v>
      </c>
      <c r="AP468" s="197">
        <f t="shared" si="91"/>
        <v>633</v>
      </c>
      <c r="AQ468" s="197">
        <f t="shared" si="91"/>
        <v>591</v>
      </c>
      <c r="AR468" s="197">
        <f t="shared" si="90"/>
        <v>600</v>
      </c>
      <c r="AS468" s="197">
        <f t="shared" si="89"/>
        <v>615</v>
      </c>
      <c r="AT468" s="197">
        <f t="shared" si="89"/>
        <v>610</v>
      </c>
      <c r="AU468" s="197">
        <f t="shared" si="89"/>
        <v>641</v>
      </c>
      <c r="AV468" s="197">
        <f t="shared" si="89"/>
        <v>588</v>
      </c>
      <c r="AW468" s="197">
        <f t="shared" si="89"/>
        <v>577</v>
      </c>
      <c r="AX468" s="197" t="str">
        <f t="shared" si="89"/>
        <v>NA</v>
      </c>
      <c r="AY468" s="197" t="str">
        <f t="shared" si="89"/>
        <v>NA</v>
      </c>
      <c r="AZ468" s="197">
        <f t="shared" si="84"/>
        <v>583</v>
      </c>
      <c r="BA468" s="197">
        <f t="shared" si="84"/>
        <v>588</v>
      </c>
    </row>
    <row r="469" spans="1:53" s="212" customFormat="1" ht="15" customHeight="1" x14ac:dyDescent="0.25">
      <c r="A469" s="54" t="s">
        <v>139</v>
      </c>
      <c r="B469" s="82" t="s">
        <v>909</v>
      </c>
      <c r="C469" s="81" t="s">
        <v>1128</v>
      </c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93"/>
      <c r="U469" s="194"/>
      <c r="V469" s="195">
        <v>30672</v>
      </c>
      <c r="W469" s="195">
        <v>36936</v>
      </c>
      <c r="X469" s="195">
        <v>38337</v>
      </c>
      <c r="Y469" s="195"/>
      <c r="Z469" s="195"/>
      <c r="AA469" s="207">
        <v>46452</v>
      </c>
      <c r="AB469" s="207">
        <v>52679</v>
      </c>
      <c r="AC469" s="197" t="str">
        <f t="shared" si="91"/>
        <v>NA</v>
      </c>
      <c r="AD469" s="197" t="str">
        <f t="shared" si="91"/>
        <v>NA</v>
      </c>
      <c r="AE469" s="197" t="str">
        <f t="shared" si="91"/>
        <v>NA</v>
      </c>
      <c r="AF469" s="197" t="str">
        <f t="shared" si="91"/>
        <v>NA</v>
      </c>
      <c r="AG469" s="197" t="str">
        <f t="shared" si="91"/>
        <v>NA</v>
      </c>
      <c r="AH469" s="197" t="str">
        <f t="shared" si="91"/>
        <v>NA</v>
      </c>
      <c r="AI469" s="197" t="str">
        <f t="shared" si="91"/>
        <v>NA</v>
      </c>
      <c r="AJ469" s="197" t="str">
        <f t="shared" si="91"/>
        <v>NA</v>
      </c>
      <c r="AK469" s="197" t="str">
        <f t="shared" si="91"/>
        <v>NA</v>
      </c>
      <c r="AL469" s="197" t="str">
        <f t="shared" si="91"/>
        <v>NA</v>
      </c>
      <c r="AM469" s="197" t="str">
        <f t="shared" si="91"/>
        <v>NA</v>
      </c>
      <c r="AN469" s="197" t="str">
        <f t="shared" si="91"/>
        <v>NA</v>
      </c>
      <c r="AO469" s="197" t="str">
        <f t="shared" si="91"/>
        <v>NA</v>
      </c>
      <c r="AP469" s="197" t="str">
        <f t="shared" si="91"/>
        <v>NA</v>
      </c>
      <c r="AQ469" s="197" t="str">
        <f t="shared" si="91"/>
        <v>NA</v>
      </c>
      <c r="AR469" s="197" t="str">
        <f t="shared" si="90"/>
        <v>NA</v>
      </c>
      <c r="AS469" s="197" t="str">
        <f t="shared" si="89"/>
        <v>NA</v>
      </c>
      <c r="AT469" s="197" t="str">
        <f t="shared" si="89"/>
        <v>NA</v>
      </c>
      <c r="AU469" s="197">
        <f t="shared" si="89"/>
        <v>679</v>
      </c>
      <c r="AV469" s="197">
        <f t="shared" si="89"/>
        <v>548</v>
      </c>
      <c r="AW469" s="197">
        <f t="shared" si="89"/>
        <v>567</v>
      </c>
      <c r="AX469" s="197" t="str">
        <f t="shared" si="89"/>
        <v>NA</v>
      </c>
      <c r="AY469" s="197" t="str">
        <f t="shared" si="89"/>
        <v>NA</v>
      </c>
      <c r="AZ469" s="197">
        <f t="shared" si="84"/>
        <v>602</v>
      </c>
      <c r="BA469" s="197">
        <f t="shared" si="84"/>
        <v>602</v>
      </c>
    </row>
    <row r="470" spans="1:53" s="212" customFormat="1" ht="15" customHeight="1" x14ac:dyDescent="0.25">
      <c r="A470" s="54" t="s">
        <v>812</v>
      </c>
      <c r="B470" s="82" t="s">
        <v>909</v>
      </c>
      <c r="C470" s="81" t="s">
        <v>1128</v>
      </c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>
        <v>18234</v>
      </c>
      <c r="O470" s="115">
        <v>18205</v>
      </c>
      <c r="P470" s="115">
        <v>17400</v>
      </c>
      <c r="Q470" s="115">
        <v>17857</v>
      </c>
      <c r="R470" s="98">
        <f>((T470-Q470)/3)+Q470</f>
        <v>22184.666666666668</v>
      </c>
      <c r="S470" s="98">
        <f>((T470-Q470)/3)+R470</f>
        <v>26512.333333333336</v>
      </c>
      <c r="T470" s="193">
        <v>30840</v>
      </c>
      <c r="U470" s="194">
        <v>35613</v>
      </c>
      <c r="V470" s="195">
        <v>33836</v>
      </c>
      <c r="W470" s="195">
        <v>32319</v>
      </c>
      <c r="X470" s="195">
        <v>38958</v>
      </c>
      <c r="Y470" s="195"/>
      <c r="Z470" s="195"/>
      <c r="AA470" s="207">
        <v>47761</v>
      </c>
      <c r="AB470" s="207">
        <v>52563</v>
      </c>
      <c r="AC470" s="197" t="str">
        <f t="shared" ref="AC470:AQ476" si="92">IF(D470&gt;0,RANK(D470,D$22:D$1170),"NA")</f>
        <v>NA</v>
      </c>
      <c r="AD470" s="197" t="str">
        <f t="shared" si="92"/>
        <v>NA</v>
      </c>
      <c r="AE470" s="197" t="str">
        <f t="shared" si="92"/>
        <v>NA</v>
      </c>
      <c r="AF470" s="197" t="str">
        <f t="shared" si="92"/>
        <v>NA</v>
      </c>
      <c r="AG470" s="197" t="str">
        <f t="shared" si="92"/>
        <v>NA</v>
      </c>
      <c r="AH470" s="197" t="str">
        <f t="shared" si="92"/>
        <v>NA</v>
      </c>
      <c r="AI470" s="197" t="str">
        <f t="shared" si="92"/>
        <v>NA</v>
      </c>
      <c r="AJ470" s="197" t="str">
        <f t="shared" si="92"/>
        <v>NA</v>
      </c>
      <c r="AK470" s="197" t="str">
        <f t="shared" si="92"/>
        <v>NA</v>
      </c>
      <c r="AL470" s="197" t="str">
        <f t="shared" si="92"/>
        <v>NA</v>
      </c>
      <c r="AM470" s="197">
        <f t="shared" si="92"/>
        <v>572</v>
      </c>
      <c r="AN470" s="197">
        <f t="shared" si="92"/>
        <v>580</v>
      </c>
      <c r="AO470" s="197">
        <f t="shared" si="92"/>
        <v>617</v>
      </c>
      <c r="AP470" s="197">
        <f t="shared" si="92"/>
        <v>640</v>
      </c>
      <c r="AQ470" s="197">
        <f t="shared" si="92"/>
        <v>622</v>
      </c>
      <c r="AR470" s="197">
        <f t="shared" si="90"/>
        <v>612</v>
      </c>
      <c r="AS470" s="197">
        <f t="shared" si="89"/>
        <v>609</v>
      </c>
      <c r="AT470" s="197">
        <f t="shared" si="89"/>
        <v>611</v>
      </c>
      <c r="AU470" s="197">
        <f t="shared" si="89"/>
        <v>656</v>
      </c>
      <c r="AV470" s="197">
        <f t="shared" si="89"/>
        <v>575</v>
      </c>
      <c r="AW470" s="197">
        <f t="shared" si="89"/>
        <v>562</v>
      </c>
      <c r="AX470" s="197" t="str">
        <f t="shared" si="89"/>
        <v>NA</v>
      </c>
      <c r="AY470" s="197" t="str">
        <f t="shared" si="89"/>
        <v>NA</v>
      </c>
      <c r="AZ470" s="197">
        <f t="shared" ref="AZ470:BA533" si="93">IF(AA470&gt;0,RANK(AA470,AA$22:AA$1220),"NA")</f>
        <v>595</v>
      </c>
      <c r="BA470" s="197">
        <f t="shared" si="93"/>
        <v>603</v>
      </c>
    </row>
    <row r="471" spans="1:53" s="212" customFormat="1" ht="15" customHeight="1" x14ac:dyDescent="0.25">
      <c r="A471" s="54" t="s">
        <v>2106</v>
      </c>
      <c r="B471" s="82" t="s">
        <v>950</v>
      </c>
      <c r="C471" s="81" t="s">
        <v>1128</v>
      </c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93"/>
      <c r="U471" s="194"/>
      <c r="V471" s="195">
        <v>36142</v>
      </c>
      <c r="W471" s="195">
        <v>28161</v>
      </c>
      <c r="X471" s="195">
        <v>32018</v>
      </c>
      <c r="Y471" s="195"/>
      <c r="Z471" s="195"/>
      <c r="AA471" s="207">
        <v>44054</v>
      </c>
      <c r="AB471" s="207">
        <v>52305</v>
      </c>
      <c r="AC471" s="197" t="str">
        <f t="shared" si="92"/>
        <v>NA</v>
      </c>
      <c r="AD471" s="197" t="str">
        <f t="shared" si="92"/>
        <v>NA</v>
      </c>
      <c r="AE471" s="197" t="str">
        <f t="shared" si="92"/>
        <v>NA</v>
      </c>
      <c r="AF471" s="197" t="str">
        <f t="shared" si="92"/>
        <v>NA</v>
      </c>
      <c r="AG471" s="197" t="str">
        <f t="shared" si="92"/>
        <v>NA</v>
      </c>
      <c r="AH471" s="197" t="str">
        <f t="shared" si="92"/>
        <v>NA</v>
      </c>
      <c r="AI471" s="197" t="str">
        <f t="shared" si="92"/>
        <v>NA</v>
      </c>
      <c r="AJ471" s="197" t="str">
        <f t="shared" si="92"/>
        <v>NA</v>
      </c>
      <c r="AK471" s="197" t="str">
        <f t="shared" si="92"/>
        <v>NA</v>
      </c>
      <c r="AL471" s="197" t="str">
        <f t="shared" si="92"/>
        <v>NA</v>
      </c>
      <c r="AM471" s="197" t="str">
        <f t="shared" si="92"/>
        <v>NA</v>
      </c>
      <c r="AN471" s="197" t="str">
        <f t="shared" si="92"/>
        <v>NA</v>
      </c>
      <c r="AO471" s="197" t="str">
        <f t="shared" si="92"/>
        <v>NA</v>
      </c>
      <c r="AP471" s="197" t="str">
        <f t="shared" si="92"/>
        <v>NA</v>
      </c>
      <c r="AQ471" s="197" t="str">
        <f t="shared" si="92"/>
        <v>NA</v>
      </c>
      <c r="AR471" s="197" t="str">
        <f t="shared" si="90"/>
        <v>NA</v>
      </c>
      <c r="AS471" s="197" t="str">
        <f t="shared" si="89"/>
        <v>NA</v>
      </c>
      <c r="AT471" s="197" t="str">
        <f t="shared" si="89"/>
        <v>NA</v>
      </c>
      <c r="AU471" s="197">
        <f t="shared" si="89"/>
        <v>642</v>
      </c>
      <c r="AV471" s="197">
        <f t="shared" si="89"/>
        <v>606</v>
      </c>
      <c r="AW471" s="197">
        <f t="shared" si="89"/>
        <v>605</v>
      </c>
      <c r="AX471" s="197" t="str">
        <f t="shared" si="89"/>
        <v>NA</v>
      </c>
      <c r="AY471" s="197" t="str">
        <f t="shared" si="89"/>
        <v>NA</v>
      </c>
      <c r="AZ471" s="197">
        <f t="shared" si="93"/>
        <v>612</v>
      </c>
      <c r="BA471" s="197">
        <f t="shared" si="93"/>
        <v>605</v>
      </c>
    </row>
    <row r="472" spans="1:53" s="212" customFormat="1" ht="15" customHeight="1" x14ac:dyDescent="0.25">
      <c r="A472" s="54" t="s">
        <v>505</v>
      </c>
      <c r="B472" s="82" t="s">
        <v>909</v>
      </c>
      <c r="C472" s="81" t="s">
        <v>1128</v>
      </c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>
        <v>8330</v>
      </c>
      <c r="S472" s="115">
        <v>9828</v>
      </c>
      <c r="T472" s="193">
        <v>13663</v>
      </c>
      <c r="U472" s="194">
        <v>17141</v>
      </c>
      <c r="V472" s="195">
        <v>20022</v>
      </c>
      <c r="W472" s="195">
        <v>18960</v>
      </c>
      <c r="X472" s="195">
        <v>23987</v>
      </c>
      <c r="Y472" s="195"/>
      <c r="Z472" s="195"/>
      <c r="AA472" s="207">
        <v>42548</v>
      </c>
      <c r="AB472" s="207">
        <v>50112</v>
      </c>
      <c r="AC472" s="197" t="str">
        <f t="shared" si="92"/>
        <v>NA</v>
      </c>
      <c r="AD472" s="197" t="str">
        <f t="shared" si="92"/>
        <v>NA</v>
      </c>
      <c r="AE472" s="197" t="str">
        <f t="shared" si="92"/>
        <v>NA</v>
      </c>
      <c r="AF472" s="197" t="str">
        <f t="shared" si="92"/>
        <v>NA</v>
      </c>
      <c r="AG472" s="197" t="str">
        <f t="shared" si="92"/>
        <v>NA</v>
      </c>
      <c r="AH472" s="197" t="str">
        <f t="shared" si="92"/>
        <v>NA</v>
      </c>
      <c r="AI472" s="197" t="str">
        <f t="shared" si="92"/>
        <v>NA</v>
      </c>
      <c r="AJ472" s="197" t="str">
        <f t="shared" si="92"/>
        <v>NA</v>
      </c>
      <c r="AK472" s="197" t="str">
        <f t="shared" si="92"/>
        <v>NA</v>
      </c>
      <c r="AL472" s="197" t="str">
        <f t="shared" si="92"/>
        <v>NA</v>
      </c>
      <c r="AM472" s="197" t="str">
        <f t="shared" si="92"/>
        <v>NA</v>
      </c>
      <c r="AN472" s="197" t="str">
        <f t="shared" si="92"/>
        <v>NA</v>
      </c>
      <c r="AO472" s="197" t="str">
        <f t="shared" si="92"/>
        <v>NA</v>
      </c>
      <c r="AP472" s="197" t="str">
        <f t="shared" si="92"/>
        <v>NA</v>
      </c>
      <c r="AQ472" s="197">
        <f t="shared" si="92"/>
        <v>717</v>
      </c>
      <c r="AR472" s="197">
        <f t="shared" si="90"/>
        <v>727</v>
      </c>
      <c r="AS472" s="197">
        <f t="shared" si="89"/>
        <v>742</v>
      </c>
      <c r="AT472" s="197">
        <f t="shared" si="89"/>
        <v>738</v>
      </c>
      <c r="AU472" s="197">
        <f t="shared" si="89"/>
        <v>770</v>
      </c>
      <c r="AV472" s="197">
        <f t="shared" si="89"/>
        <v>672</v>
      </c>
      <c r="AW472" s="197">
        <f t="shared" si="89"/>
        <v>656</v>
      </c>
      <c r="AX472" s="197" t="str">
        <f t="shared" si="89"/>
        <v>NA</v>
      </c>
      <c r="AY472" s="197" t="str">
        <f t="shared" si="89"/>
        <v>NA</v>
      </c>
      <c r="AZ472" s="197">
        <f t="shared" si="93"/>
        <v>622</v>
      </c>
      <c r="BA472" s="197">
        <f t="shared" si="93"/>
        <v>612</v>
      </c>
    </row>
    <row r="473" spans="1:53" s="212" customFormat="1" ht="15" customHeight="1" x14ac:dyDescent="0.25">
      <c r="A473" s="54" t="s">
        <v>561</v>
      </c>
      <c r="B473" s="82" t="s">
        <v>927</v>
      </c>
      <c r="C473" s="81" t="s">
        <v>1128</v>
      </c>
      <c r="D473" s="115"/>
      <c r="E473" s="115"/>
      <c r="F473" s="115"/>
      <c r="G473" s="115"/>
      <c r="H473" s="115"/>
      <c r="I473" s="115">
        <v>5076</v>
      </c>
      <c r="J473" s="115">
        <v>6706</v>
      </c>
      <c r="K473" s="115">
        <v>9708</v>
      </c>
      <c r="L473" s="115">
        <v>11699</v>
      </c>
      <c r="M473" s="115">
        <v>13705</v>
      </c>
      <c r="N473" s="115">
        <v>13962</v>
      </c>
      <c r="O473" s="115"/>
      <c r="P473" s="115"/>
      <c r="Q473" s="115">
        <v>15525</v>
      </c>
      <c r="R473" s="115"/>
      <c r="S473" s="115"/>
      <c r="T473" s="193"/>
      <c r="U473" s="194">
        <v>30091</v>
      </c>
      <c r="V473" s="195">
        <v>29141</v>
      </c>
      <c r="W473" s="195">
        <v>26860</v>
      </c>
      <c r="X473" s="195">
        <v>31323</v>
      </c>
      <c r="Y473" s="195"/>
      <c r="Z473" s="195"/>
      <c r="AA473" s="207">
        <v>40846</v>
      </c>
      <c r="AB473" s="207">
        <v>47233</v>
      </c>
      <c r="AC473" s="197" t="str">
        <f t="shared" si="92"/>
        <v>NA</v>
      </c>
      <c r="AD473" s="197" t="str">
        <f t="shared" si="92"/>
        <v>NA</v>
      </c>
      <c r="AE473" s="197" t="str">
        <f t="shared" si="92"/>
        <v>NA</v>
      </c>
      <c r="AF473" s="197" t="str">
        <f t="shared" si="92"/>
        <v>NA</v>
      </c>
      <c r="AG473" s="197" t="str">
        <f t="shared" si="92"/>
        <v>NA</v>
      </c>
      <c r="AH473" s="197">
        <f t="shared" si="92"/>
        <v>477</v>
      </c>
      <c r="AI473" s="197">
        <f t="shared" si="92"/>
        <v>486</v>
      </c>
      <c r="AJ473" s="197">
        <f t="shared" si="92"/>
        <v>479</v>
      </c>
      <c r="AK473" s="197">
        <f t="shared" si="92"/>
        <v>508</v>
      </c>
      <c r="AL473" s="197">
        <f t="shared" si="92"/>
        <v>510</v>
      </c>
      <c r="AM473" s="197">
        <f t="shared" si="92"/>
        <v>593</v>
      </c>
      <c r="AN473" s="197" t="str">
        <f t="shared" si="92"/>
        <v>NA</v>
      </c>
      <c r="AO473" s="197" t="str">
        <f t="shared" si="92"/>
        <v>NA</v>
      </c>
      <c r="AP473" s="197">
        <f t="shared" si="92"/>
        <v>660</v>
      </c>
      <c r="AQ473" s="197" t="str">
        <f t="shared" si="92"/>
        <v>NA</v>
      </c>
      <c r="AR473" s="197" t="str">
        <f t="shared" si="90"/>
        <v>NA</v>
      </c>
      <c r="AS473" s="197" t="str">
        <f t="shared" si="89"/>
        <v>NA</v>
      </c>
      <c r="AT473" s="197">
        <f t="shared" si="89"/>
        <v>643</v>
      </c>
      <c r="AU473" s="197">
        <f t="shared" si="89"/>
        <v>683</v>
      </c>
      <c r="AV473" s="197">
        <f t="shared" ref="AV473:AY476" si="94">IF(W473&gt;0,RANK(W473,W$22:W$1170),"NA")</f>
        <v>616</v>
      </c>
      <c r="AW473" s="197">
        <f t="shared" si="94"/>
        <v>608</v>
      </c>
      <c r="AX473" s="197" t="str">
        <f t="shared" si="94"/>
        <v>NA</v>
      </c>
      <c r="AY473" s="197" t="str">
        <f t="shared" si="94"/>
        <v>NA</v>
      </c>
      <c r="AZ473" s="197">
        <f t="shared" si="93"/>
        <v>633</v>
      </c>
      <c r="BA473" s="197">
        <f t="shared" si="93"/>
        <v>627</v>
      </c>
    </row>
    <row r="474" spans="1:53" s="212" customFormat="1" ht="15" customHeight="1" x14ac:dyDescent="0.25">
      <c r="A474" s="54" t="s">
        <v>540</v>
      </c>
      <c r="B474" s="82" t="s">
        <v>909</v>
      </c>
      <c r="C474" s="81" t="s">
        <v>1128</v>
      </c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93">
        <v>31678</v>
      </c>
      <c r="U474" s="194">
        <v>37055</v>
      </c>
      <c r="V474" s="195">
        <v>35602</v>
      </c>
      <c r="W474" s="195">
        <v>26036</v>
      </c>
      <c r="X474" s="195">
        <v>27974</v>
      </c>
      <c r="Y474" s="195"/>
      <c r="Z474" s="195"/>
      <c r="AA474" s="207">
        <v>37070</v>
      </c>
      <c r="AB474" s="207">
        <v>43092</v>
      </c>
      <c r="AC474" s="197" t="str">
        <f t="shared" si="92"/>
        <v>NA</v>
      </c>
      <c r="AD474" s="197" t="str">
        <f t="shared" si="92"/>
        <v>NA</v>
      </c>
      <c r="AE474" s="197" t="str">
        <f t="shared" si="92"/>
        <v>NA</v>
      </c>
      <c r="AF474" s="197" t="str">
        <f t="shared" si="92"/>
        <v>NA</v>
      </c>
      <c r="AG474" s="197" t="str">
        <f t="shared" si="92"/>
        <v>NA</v>
      </c>
      <c r="AH474" s="197" t="str">
        <f t="shared" si="92"/>
        <v>NA</v>
      </c>
      <c r="AI474" s="197" t="str">
        <f t="shared" si="92"/>
        <v>NA</v>
      </c>
      <c r="AJ474" s="197" t="str">
        <f t="shared" si="92"/>
        <v>NA</v>
      </c>
      <c r="AK474" s="197" t="str">
        <f t="shared" si="92"/>
        <v>NA</v>
      </c>
      <c r="AL474" s="197" t="str">
        <f t="shared" si="92"/>
        <v>NA</v>
      </c>
      <c r="AM474" s="197" t="str">
        <f t="shared" si="92"/>
        <v>NA</v>
      </c>
      <c r="AN474" s="197" t="str">
        <f t="shared" si="92"/>
        <v>NA</v>
      </c>
      <c r="AO474" s="197" t="str">
        <f t="shared" si="92"/>
        <v>NA</v>
      </c>
      <c r="AP474" s="197" t="str">
        <f t="shared" si="92"/>
        <v>NA</v>
      </c>
      <c r="AQ474" s="197" t="str">
        <f t="shared" si="92"/>
        <v>NA</v>
      </c>
      <c r="AR474" s="197" t="str">
        <f t="shared" si="90"/>
        <v>NA</v>
      </c>
      <c r="AS474" s="197">
        <f t="shared" si="90"/>
        <v>601</v>
      </c>
      <c r="AT474" s="197">
        <f t="shared" si="90"/>
        <v>602</v>
      </c>
      <c r="AU474" s="197">
        <f t="shared" si="90"/>
        <v>645</v>
      </c>
      <c r="AV474" s="197">
        <f t="shared" si="94"/>
        <v>619</v>
      </c>
      <c r="AW474" s="197">
        <f t="shared" si="94"/>
        <v>630</v>
      </c>
      <c r="AX474" s="197" t="str">
        <f t="shared" si="94"/>
        <v>NA</v>
      </c>
      <c r="AY474" s="197" t="str">
        <f t="shared" si="94"/>
        <v>NA</v>
      </c>
      <c r="AZ474" s="197">
        <f t="shared" si="93"/>
        <v>649</v>
      </c>
      <c r="BA474" s="197">
        <f t="shared" si="93"/>
        <v>644</v>
      </c>
    </row>
    <row r="475" spans="1:53" s="212" customFormat="1" ht="15" customHeight="1" x14ac:dyDescent="0.25">
      <c r="A475" s="54" t="s">
        <v>245</v>
      </c>
      <c r="B475" s="82" t="s">
        <v>960</v>
      </c>
      <c r="C475" s="81" t="s">
        <v>1128</v>
      </c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>
        <v>26898</v>
      </c>
      <c r="P475" s="115">
        <v>24388</v>
      </c>
      <c r="Q475" s="115">
        <v>24583</v>
      </c>
      <c r="R475" s="115">
        <v>21777</v>
      </c>
      <c r="S475" s="115">
        <v>23130</v>
      </c>
      <c r="T475" s="193">
        <v>24296</v>
      </c>
      <c r="U475" s="194">
        <v>27200</v>
      </c>
      <c r="V475" s="195">
        <v>23643</v>
      </c>
      <c r="W475" s="195">
        <v>18117</v>
      </c>
      <c r="X475" s="195">
        <v>19897</v>
      </c>
      <c r="Y475" s="195"/>
      <c r="Z475" s="195"/>
      <c r="AA475" s="207">
        <v>29671</v>
      </c>
      <c r="AB475" s="207">
        <v>39868</v>
      </c>
      <c r="AC475" s="197" t="str">
        <f t="shared" si="92"/>
        <v>NA</v>
      </c>
      <c r="AD475" s="197" t="str">
        <f t="shared" si="92"/>
        <v>NA</v>
      </c>
      <c r="AE475" s="197" t="str">
        <f t="shared" si="92"/>
        <v>NA</v>
      </c>
      <c r="AF475" s="197" t="str">
        <f t="shared" si="92"/>
        <v>NA</v>
      </c>
      <c r="AG475" s="197" t="str">
        <f t="shared" si="92"/>
        <v>NA</v>
      </c>
      <c r="AH475" s="197" t="str">
        <f t="shared" si="92"/>
        <v>NA</v>
      </c>
      <c r="AI475" s="197" t="str">
        <f t="shared" si="92"/>
        <v>NA</v>
      </c>
      <c r="AJ475" s="197" t="str">
        <f t="shared" si="92"/>
        <v>NA</v>
      </c>
      <c r="AK475" s="197" t="str">
        <f t="shared" si="92"/>
        <v>NA</v>
      </c>
      <c r="AL475" s="197" t="str">
        <f t="shared" si="92"/>
        <v>NA</v>
      </c>
      <c r="AM475" s="197" t="str">
        <f t="shared" si="92"/>
        <v>NA</v>
      </c>
      <c r="AN475" s="197">
        <f t="shared" si="92"/>
        <v>537</v>
      </c>
      <c r="AO475" s="197">
        <f t="shared" si="92"/>
        <v>565</v>
      </c>
      <c r="AP475" s="197">
        <f t="shared" si="92"/>
        <v>588</v>
      </c>
      <c r="AQ475" s="197">
        <f t="shared" si="92"/>
        <v>628</v>
      </c>
      <c r="AR475" s="197">
        <f t="shared" si="90"/>
        <v>630</v>
      </c>
      <c r="AS475" s="197">
        <f t="shared" si="90"/>
        <v>655</v>
      </c>
      <c r="AT475" s="197">
        <f t="shared" si="90"/>
        <v>662</v>
      </c>
      <c r="AU475" s="197">
        <f t="shared" si="90"/>
        <v>738</v>
      </c>
      <c r="AV475" s="197">
        <f t="shared" si="94"/>
        <v>680</v>
      </c>
      <c r="AW475" s="197">
        <f t="shared" si="94"/>
        <v>682</v>
      </c>
      <c r="AX475" s="197" t="str">
        <f t="shared" si="94"/>
        <v>NA</v>
      </c>
      <c r="AY475" s="197" t="str">
        <f t="shared" si="94"/>
        <v>NA</v>
      </c>
      <c r="AZ475" s="197">
        <f t="shared" si="93"/>
        <v>683</v>
      </c>
      <c r="BA475" s="197">
        <f t="shared" si="93"/>
        <v>657</v>
      </c>
    </row>
    <row r="476" spans="1:53" s="212" customFormat="1" ht="15" customHeight="1" x14ac:dyDescent="0.25">
      <c r="A476" s="54" t="s">
        <v>1854</v>
      </c>
      <c r="B476" s="82" t="s">
        <v>909</v>
      </c>
      <c r="C476" s="81" t="s">
        <v>1128</v>
      </c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93"/>
      <c r="U476" s="194"/>
      <c r="V476" s="195"/>
      <c r="W476" s="195">
        <v>31348</v>
      </c>
      <c r="X476" s="195">
        <v>32239</v>
      </c>
      <c r="Y476" s="195"/>
      <c r="Z476" s="195"/>
      <c r="AA476" s="207">
        <v>34993</v>
      </c>
      <c r="AB476" s="207">
        <v>39438</v>
      </c>
      <c r="AC476" s="197" t="str">
        <f t="shared" si="92"/>
        <v>NA</v>
      </c>
      <c r="AD476" s="197" t="str">
        <f t="shared" si="92"/>
        <v>NA</v>
      </c>
      <c r="AE476" s="197" t="str">
        <f t="shared" si="92"/>
        <v>NA</v>
      </c>
      <c r="AF476" s="197" t="str">
        <f t="shared" si="92"/>
        <v>NA</v>
      </c>
      <c r="AG476" s="197" t="str">
        <f t="shared" si="92"/>
        <v>NA</v>
      </c>
      <c r="AH476" s="197" t="str">
        <f t="shared" si="92"/>
        <v>NA</v>
      </c>
      <c r="AI476" s="197" t="str">
        <f t="shared" si="92"/>
        <v>NA</v>
      </c>
      <c r="AJ476" s="197" t="str">
        <f t="shared" si="92"/>
        <v>NA</v>
      </c>
      <c r="AK476" s="197" t="str">
        <f t="shared" si="92"/>
        <v>NA</v>
      </c>
      <c r="AL476" s="197" t="str">
        <f t="shared" si="92"/>
        <v>NA</v>
      </c>
      <c r="AM476" s="197" t="str">
        <f t="shared" si="92"/>
        <v>NA</v>
      </c>
      <c r="AN476" s="197" t="str">
        <f t="shared" si="92"/>
        <v>NA</v>
      </c>
      <c r="AO476" s="197" t="str">
        <f t="shared" si="92"/>
        <v>NA</v>
      </c>
      <c r="AP476" s="197" t="str">
        <f t="shared" si="92"/>
        <v>NA</v>
      </c>
      <c r="AQ476" s="197" t="str">
        <f t="shared" si="92"/>
        <v>NA</v>
      </c>
      <c r="AR476" s="197" t="str">
        <f t="shared" si="90"/>
        <v>NA</v>
      </c>
      <c r="AS476" s="197" t="str">
        <f t="shared" si="90"/>
        <v>NA</v>
      </c>
      <c r="AT476" s="197" t="str">
        <f t="shared" si="90"/>
        <v>NA</v>
      </c>
      <c r="AU476" s="197" t="str">
        <f t="shared" si="90"/>
        <v>NA</v>
      </c>
      <c r="AV476" s="197">
        <f t="shared" si="94"/>
        <v>583</v>
      </c>
      <c r="AW476" s="197">
        <f t="shared" si="94"/>
        <v>602</v>
      </c>
      <c r="AX476" s="197" t="str">
        <f t="shared" si="94"/>
        <v>NA</v>
      </c>
      <c r="AY476" s="197" t="str">
        <f t="shared" si="94"/>
        <v>NA</v>
      </c>
      <c r="AZ476" s="197">
        <f t="shared" si="93"/>
        <v>652</v>
      </c>
      <c r="BA476" s="197">
        <f t="shared" si="93"/>
        <v>659</v>
      </c>
    </row>
    <row r="477" spans="1:53" s="212" customFormat="1" ht="15" customHeight="1" x14ac:dyDescent="0.25">
      <c r="A477" s="210" t="s">
        <v>2184</v>
      </c>
      <c r="B477" s="210" t="s">
        <v>955</v>
      </c>
      <c r="C477" s="210" t="s">
        <v>1128</v>
      </c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93"/>
      <c r="U477" s="193"/>
      <c r="V477" s="198"/>
      <c r="W477" s="198"/>
      <c r="X477" s="198"/>
      <c r="Y477" s="198"/>
      <c r="Z477" s="198"/>
      <c r="AA477" s="213">
        <v>33858</v>
      </c>
      <c r="AB477" s="213">
        <v>35216</v>
      </c>
      <c r="AC477" s="200"/>
      <c r="AD477" s="200"/>
      <c r="AE477" s="200"/>
      <c r="AF477" s="200"/>
      <c r="AG477" s="200"/>
      <c r="AH477" s="200"/>
      <c r="AI477" s="200"/>
      <c r="AJ477" s="200"/>
      <c r="AK477" s="200"/>
      <c r="AL477" s="200"/>
      <c r="AM477" s="200"/>
      <c r="AN477" s="200"/>
      <c r="AO477" s="200"/>
      <c r="AP477" s="200"/>
      <c r="AQ477" s="200"/>
      <c r="AR477" s="200"/>
      <c r="AS477" s="200"/>
      <c r="AT477" s="200"/>
      <c r="AU477" s="200"/>
      <c r="AV477" s="200"/>
      <c r="AW477" s="200"/>
      <c r="AX477" s="200"/>
      <c r="AY477" s="200"/>
      <c r="AZ477" s="197">
        <f t="shared" si="93"/>
        <v>659</v>
      </c>
      <c r="BA477" s="197">
        <f t="shared" si="93"/>
        <v>680</v>
      </c>
    </row>
    <row r="478" spans="1:53" s="212" customFormat="1" ht="15" customHeight="1" x14ac:dyDescent="0.25">
      <c r="A478" s="54" t="s">
        <v>2155</v>
      </c>
      <c r="B478" s="82" t="s">
        <v>960</v>
      </c>
      <c r="C478" s="81" t="s">
        <v>1128</v>
      </c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93">
        <v>20095</v>
      </c>
      <c r="U478" s="194">
        <v>23769</v>
      </c>
      <c r="V478" s="195">
        <v>25205</v>
      </c>
      <c r="W478" s="195">
        <v>19468</v>
      </c>
      <c r="X478" s="195">
        <v>22561</v>
      </c>
      <c r="Y478" s="195"/>
      <c r="Z478" s="195"/>
      <c r="AA478" s="207">
        <v>30207</v>
      </c>
      <c r="AB478" s="207">
        <v>34680</v>
      </c>
      <c r="AC478" s="197" t="str">
        <f t="shared" ref="AC478:AR481" si="95">IF(D478&gt;0,RANK(D478,D$22:D$1170),"NA")</f>
        <v>NA</v>
      </c>
      <c r="AD478" s="197" t="str">
        <f t="shared" si="95"/>
        <v>NA</v>
      </c>
      <c r="AE478" s="197" t="str">
        <f t="shared" si="95"/>
        <v>NA</v>
      </c>
      <c r="AF478" s="197" t="str">
        <f t="shared" si="95"/>
        <v>NA</v>
      </c>
      <c r="AG478" s="197" t="str">
        <f t="shared" si="95"/>
        <v>NA</v>
      </c>
      <c r="AH478" s="197" t="str">
        <f t="shared" si="95"/>
        <v>NA</v>
      </c>
      <c r="AI478" s="197" t="str">
        <f t="shared" si="95"/>
        <v>NA</v>
      </c>
      <c r="AJ478" s="197" t="str">
        <f t="shared" si="95"/>
        <v>NA</v>
      </c>
      <c r="AK478" s="197" t="str">
        <f t="shared" si="95"/>
        <v>NA</v>
      </c>
      <c r="AL478" s="197" t="str">
        <f t="shared" si="95"/>
        <v>NA</v>
      </c>
      <c r="AM478" s="197" t="str">
        <f t="shared" si="95"/>
        <v>NA</v>
      </c>
      <c r="AN478" s="197" t="str">
        <f t="shared" si="95"/>
        <v>NA</v>
      </c>
      <c r="AO478" s="197" t="str">
        <f t="shared" si="95"/>
        <v>NA</v>
      </c>
      <c r="AP478" s="197" t="str">
        <f t="shared" si="95"/>
        <v>NA</v>
      </c>
      <c r="AQ478" s="197" t="str">
        <f t="shared" si="95"/>
        <v>NA</v>
      </c>
      <c r="AR478" s="197" t="str">
        <f t="shared" si="95"/>
        <v>NA</v>
      </c>
      <c r="AS478" s="197">
        <f t="shared" ref="AM478:AY481" si="96">IF(T478&gt;0,RANK(T478,T$22:T$1170),"NA")</f>
        <v>693</v>
      </c>
      <c r="AT478" s="197">
        <f t="shared" si="96"/>
        <v>690</v>
      </c>
      <c r="AU478" s="197">
        <f t="shared" si="96"/>
        <v>718</v>
      </c>
      <c r="AV478" s="197">
        <f t="shared" si="96"/>
        <v>668</v>
      </c>
      <c r="AW478" s="197">
        <f t="shared" si="96"/>
        <v>668</v>
      </c>
      <c r="AX478" s="197" t="str">
        <f t="shared" si="96"/>
        <v>NA</v>
      </c>
      <c r="AY478" s="197" t="str">
        <f t="shared" si="96"/>
        <v>NA</v>
      </c>
      <c r="AZ478" s="197">
        <f t="shared" si="93"/>
        <v>680</v>
      </c>
      <c r="BA478" s="197">
        <f t="shared" si="93"/>
        <v>682</v>
      </c>
    </row>
    <row r="479" spans="1:53" s="212" customFormat="1" ht="15" customHeight="1" x14ac:dyDescent="0.25">
      <c r="A479" s="54" t="s">
        <v>541</v>
      </c>
      <c r="B479" s="82" t="s">
        <v>909</v>
      </c>
      <c r="C479" s="81" t="s">
        <v>1128</v>
      </c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93">
        <v>15661</v>
      </c>
      <c r="U479" s="194">
        <v>19120</v>
      </c>
      <c r="V479" s="195">
        <v>21412</v>
      </c>
      <c r="W479" s="195">
        <v>19712</v>
      </c>
      <c r="X479" s="195">
        <v>25540</v>
      </c>
      <c r="Y479" s="195"/>
      <c r="Z479" s="195"/>
      <c r="AA479" s="207">
        <v>29318</v>
      </c>
      <c r="AB479" s="207">
        <v>33655</v>
      </c>
      <c r="AC479" s="197" t="str">
        <f t="shared" si="95"/>
        <v>NA</v>
      </c>
      <c r="AD479" s="197" t="str">
        <f t="shared" si="95"/>
        <v>NA</v>
      </c>
      <c r="AE479" s="197" t="str">
        <f t="shared" si="95"/>
        <v>NA</v>
      </c>
      <c r="AF479" s="197" t="str">
        <f t="shared" si="95"/>
        <v>NA</v>
      </c>
      <c r="AG479" s="197" t="str">
        <f t="shared" si="95"/>
        <v>NA</v>
      </c>
      <c r="AH479" s="197" t="str">
        <f t="shared" si="95"/>
        <v>NA</v>
      </c>
      <c r="AI479" s="197" t="str">
        <f t="shared" si="95"/>
        <v>NA</v>
      </c>
      <c r="AJ479" s="197" t="str">
        <f t="shared" si="95"/>
        <v>NA</v>
      </c>
      <c r="AK479" s="197" t="str">
        <f t="shared" si="95"/>
        <v>NA</v>
      </c>
      <c r="AL479" s="197" t="str">
        <f t="shared" si="95"/>
        <v>NA</v>
      </c>
      <c r="AM479" s="197" t="str">
        <f t="shared" si="96"/>
        <v>NA</v>
      </c>
      <c r="AN479" s="197" t="str">
        <f t="shared" si="96"/>
        <v>NA</v>
      </c>
      <c r="AO479" s="197" t="str">
        <f t="shared" si="96"/>
        <v>NA</v>
      </c>
      <c r="AP479" s="197" t="str">
        <f t="shared" si="96"/>
        <v>NA</v>
      </c>
      <c r="AQ479" s="197" t="str">
        <f t="shared" si="96"/>
        <v>NA</v>
      </c>
      <c r="AR479" s="197" t="str">
        <f t="shared" si="96"/>
        <v>NA</v>
      </c>
      <c r="AS479" s="197">
        <f t="shared" si="96"/>
        <v>727</v>
      </c>
      <c r="AT479" s="197">
        <f t="shared" si="96"/>
        <v>729</v>
      </c>
      <c r="AU479" s="197">
        <f t="shared" si="96"/>
        <v>756</v>
      </c>
      <c r="AV479" s="197">
        <f t="shared" si="96"/>
        <v>666</v>
      </c>
      <c r="AW479" s="197">
        <f t="shared" si="96"/>
        <v>641</v>
      </c>
      <c r="AX479" s="197" t="str">
        <f t="shared" si="96"/>
        <v>NA</v>
      </c>
      <c r="AY479" s="197" t="str">
        <f t="shared" si="96"/>
        <v>NA</v>
      </c>
      <c r="AZ479" s="197">
        <f t="shared" si="93"/>
        <v>687</v>
      </c>
      <c r="BA479" s="197">
        <f t="shared" si="93"/>
        <v>687</v>
      </c>
    </row>
    <row r="480" spans="1:53" s="212" customFormat="1" ht="15" customHeight="1" x14ac:dyDescent="0.25">
      <c r="A480" s="54" t="s">
        <v>990</v>
      </c>
      <c r="B480" s="82" t="s">
        <v>909</v>
      </c>
      <c r="C480" s="81" t="s">
        <v>1128</v>
      </c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>
        <v>25425</v>
      </c>
      <c r="P480" s="115">
        <v>21128</v>
      </c>
      <c r="Q480" s="115">
        <v>20228</v>
      </c>
      <c r="R480" s="115">
        <v>22967</v>
      </c>
      <c r="S480" s="115">
        <v>24987</v>
      </c>
      <c r="T480" s="193">
        <v>27282</v>
      </c>
      <c r="U480" s="194">
        <v>30395</v>
      </c>
      <c r="V480" s="195">
        <v>31398</v>
      </c>
      <c r="W480" s="195">
        <v>23670</v>
      </c>
      <c r="X480" s="195">
        <v>24578</v>
      </c>
      <c r="Y480" s="195"/>
      <c r="Z480" s="195"/>
      <c r="AA480" s="207">
        <v>29351</v>
      </c>
      <c r="AB480" s="207">
        <v>33458</v>
      </c>
      <c r="AC480" s="197" t="str">
        <f t="shared" si="95"/>
        <v>NA</v>
      </c>
      <c r="AD480" s="197" t="str">
        <f t="shared" si="95"/>
        <v>NA</v>
      </c>
      <c r="AE480" s="197" t="str">
        <f t="shared" si="95"/>
        <v>NA</v>
      </c>
      <c r="AF480" s="197" t="str">
        <f t="shared" si="95"/>
        <v>NA</v>
      </c>
      <c r="AG480" s="197" t="str">
        <f t="shared" si="95"/>
        <v>NA</v>
      </c>
      <c r="AH480" s="197" t="str">
        <f t="shared" si="95"/>
        <v>NA</v>
      </c>
      <c r="AI480" s="197" t="str">
        <f t="shared" si="95"/>
        <v>NA</v>
      </c>
      <c r="AJ480" s="197" t="str">
        <f t="shared" si="95"/>
        <v>NA</v>
      </c>
      <c r="AK480" s="197" t="str">
        <f t="shared" si="95"/>
        <v>NA</v>
      </c>
      <c r="AL480" s="197" t="str">
        <f t="shared" si="95"/>
        <v>NA</v>
      </c>
      <c r="AM480" s="197" t="str">
        <f t="shared" si="96"/>
        <v>NA</v>
      </c>
      <c r="AN480" s="197">
        <f t="shared" si="96"/>
        <v>540</v>
      </c>
      <c r="AO480" s="197">
        <f t="shared" si="96"/>
        <v>592</v>
      </c>
      <c r="AP480" s="197">
        <f t="shared" si="96"/>
        <v>626</v>
      </c>
      <c r="AQ480" s="197">
        <f t="shared" si="96"/>
        <v>617</v>
      </c>
      <c r="AR480" s="197">
        <f t="shared" si="96"/>
        <v>622</v>
      </c>
      <c r="AS480" s="197">
        <f t="shared" si="96"/>
        <v>636</v>
      </c>
      <c r="AT480" s="197">
        <f t="shared" si="96"/>
        <v>641</v>
      </c>
      <c r="AU480" s="197">
        <f t="shared" si="96"/>
        <v>676</v>
      </c>
      <c r="AV480" s="197">
        <f t="shared" si="96"/>
        <v>636</v>
      </c>
      <c r="AW480" s="197">
        <f t="shared" si="96"/>
        <v>650</v>
      </c>
      <c r="AX480" s="197" t="str">
        <f t="shared" si="96"/>
        <v>NA</v>
      </c>
      <c r="AY480" s="197" t="str">
        <f t="shared" si="96"/>
        <v>NA</v>
      </c>
      <c r="AZ480" s="197">
        <f t="shared" si="93"/>
        <v>686</v>
      </c>
      <c r="BA480" s="197">
        <f t="shared" si="93"/>
        <v>688</v>
      </c>
    </row>
    <row r="481" spans="1:53" s="212" customFormat="1" ht="15" customHeight="1" x14ac:dyDescent="0.25">
      <c r="A481" s="54" t="s">
        <v>209</v>
      </c>
      <c r="B481" s="82" t="s">
        <v>909</v>
      </c>
      <c r="C481" s="81" t="s">
        <v>1128</v>
      </c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>
        <v>10348</v>
      </c>
      <c r="T481" s="193">
        <v>16072</v>
      </c>
      <c r="U481" s="194">
        <v>18590</v>
      </c>
      <c r="V481" s="195">
        <v>18447</v>
      </c>
      <c r="W481" s="195">
        <v>15700</v>
      </c>
      <c r="X481" s="195">
        <v>18512</v>
      </c>
      <c r="Y481" s="195"/>
      <c r="Z481" s="195"/>
      <c r="AA481" s="207">
        <v>24427</v>
      </c>
      <c r="AB481" s="207">
        <v>27724</v>
      </c>
      <c r="AC481" s="197" t="str">
        <f t="shared" si="95"/>
        <v>NA</v>
      </c>
      <c r="AD481" s="197" t="str">
        <f t="shared" si="95"/>
        <v>NA</v>
      </c>
      <c r="AE481" s="197" t="str">
        <f t="shared" si="95"/>
        <v>NA</v>
      </c>
      <c r="AF481" s="197" t="str">
        <f t="shared" si="95"/>
        <v>NA</v>
      </c>
      <c r="AG481" s="197" t="str">
        <f t="shared" si="95"/>
        <v>NA</v>
      </c>
      <c r="AH481" s="197" t="str">
        <f t="shared" si="95"/>
        <v>NA</v>
      </c>
      <c r="AI481" s="197" t="str">
        <f t="shared" si="95"/>
        <v>NA</v>
      </c>
      <c r="AJ481" s="197" t="str">
        <f t="shared" si="95"/>
        <v>NA</v>
      </c>
      <c r="AK481" s="197" t="str">
        <f t="shared" si="95"/>
        <v>NA</v>
      </c>
      <c r="AL481" s="197" t="str">
        <f t="shared" si="95"/>
        <v>NA</v>
      </c>
      <c r="AM481" s="197" t="str">
        <f t="shared" si="96"/>
        <v>NA</v>
      </c>
      <c r="AN481" s="197" t="str">
        <f t="shared" si="96"/>
        <v>NA</v>
      </c>
      <c r="AO481" s="197" t="str">
        <f t="shared" si="96"/>
        <v>NA</v>
      </c>
      <c r="AP481" s="197" t="str">
        <f t="shared" si="96"/>
        <v>NA</v>
      </c>
      <c r="AQ481" s="197" t="str">
        <f t="shared" si="96"/>
        <v>NA</v>
      </c>
      <c r="AR481" s="197">
        <f t="shared" si="96"/>
        <v>720</v>
      </c>
      <c r="AS481" s="197">
        <f t="shared" si="96"/>
        <v>724</v>
      </c>
      <c r="AT481" s="197">
        <f t="shared" si="96"/>
        <v>732</v>
      </c>
      <c r="AU481" s="197">
        <f t="shared" si="96"/>
        <v>777</v>
      </c>
      <c r="AV481" s="197">
        <f t="shared" si="96"/>
        <v>702</v>
      </c>
      <c r="AW481" s="197">
        <f t="shared" si="96"/>
        <v>695</v>
      </c>
      <c r="AX481" s="197" t="str">
        <f t="shared" si="96"/>
        <v>NA</v>
      </c>
      <c r="AY481" s="197" t="str">
        <f t="shared" si="96"/>
        <v>NA</v>
      </c>
      <c r="AZ481" s="197">
        <f t="shared" si="93"/>
        <v>711</v>
      </c>
      <c r="BA481" s="197">
        <f t="shared" si="93"/>
        <v>713</v>
      </c>
    </row>
    <row r="482" spans="1:53" s="212" customFormat="1" ht="15" customHeight="1" x14ac:dyDescent="0.25">
      <c r="A482" s="210" t="s">
        <v>2183</v>
      </c>
      <c r="B482" s="210" t="s">
        <v>909</v>
      </c>
      <c r="C482" s="210" t="s">
        <v>1128</v>
      </c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93"/>
      <c r="U482" s="193"/>
      <c r="V482" s="198"/>
      <c r="W482" s="198"/>
      <c r="X482" s="198"/>
      <c r="Y482" s="198"/>
      <c r="Z482" s="198"/>
      <c r="AA482" s="208">
        <v>21220</v>
      </c>
      <c r="AB482" s="208">
        <v>27319</v>
      </c>
      <c r="AC482" s="200"/>
      <c r="AD482" s="200"/>
      <c r="AE482" s="200"/>
      <c r="AF482" s="200"/>
      <c r="AG482" s="200"/>
      <c r="AH482" s="200"/>
      <c r="AI482" s="200"/>
      <c r="AJ482" s="200"/>
      <c r="AK482" s="200"/>
      <c r="AL482" s="200"/>
      <c r="AM482" s="200"/>
      <c r="AN482" s="200"/>
      <c r="AO482" s="200"/>
      <c r="AP482" s="200"/>
      <c r="AQ482" s="200"/>
      <c r="AR482" s="200"/>
      <c r="AS482" s="200"/>
      <c r="AT482" s="200"/>
      <c r="AU482" s="200"/>
      <c r="AV482" s="200"/>
      <c r="AW482" s="200"/>
      <c r="AX482" s="200"/>
      <c r="AY482" s="200"/>
      <c r="AZ482" s="197">
        <f t="shared" si="93"/>
        <v>736</v>
      </c>
      <c r="BA482" s="197">
        <f t="shared" si="93"/>
        <v>718</v>
      </c>
    </row>
    <row r="483" spans="1:53" s="212" customFormat="1" ht="15" customHeight="1" x14ac:dyDescent="0.25">
      <c r="A483" s="54" t="s">
        <v>457</v>
      </c>
      <c r="B483" s="82" t="s">
        <v>960</v>
      </c>
      <c r="C483" s="81" t="s">
        <v>1128</v>
      </c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93"/>
      <c r="U483" s="194">
        <v>26526</v>
      </c>
      <c r="V483" s="195">
        <v>26732</v>
      </c>
      <c r="W483" s="195">
        <v>21566</v>
      </c>
      <c r="X483" s="195">
        <v>24390</v>
      </c>
      <c r="Y483" s="195"/>
      <c r="Z483" s="195"/>
      <c r="AA483" s="207">
        <v>22958</v>
      </c>
      <c r="AB483" s="207">
        <v>26251</v>
      </c>
      <c r="AC483" s="197" t="str">
        <f t="shared" ref="AC483:AR488" si="97">IF(D483&gt;0,RANK(D483,D$22:D$1170),"NA")</f>
        <v>NA</v>
      </c>
      <c r="AD483" s="197" t="str">
        <f t="shared" si="97"/>
        <v>NA</v>
      </c>
      <c r="AE483" s="197" t="str">
        <f t="shared" si="97"/>
        <v>NA</v>
      </c>
      <c r="AF483" s="197" t="str">
        <f t="shared" si="97"/>
        <v>NA</v>
      </c>
      <c r="AG483" s="197" t="str">
        <f t="shared" si="97"/>
        <v>NA</v>
      </c>
      <c r="AH483" s="197" t="str">
        <f t="shared" si="97"/>
        <v>NA</v>
      </c>
      <c r="AI483" s="197" t="str">
        <f t="shared" si="97"/>
        <v>NA</v>
      </c>
      <c r="AJ483" s="197" t="str">
        <f t="shared" si="97"/>
        <v>NA</v>
      </c>
      <c r="AK483" s="197" t="str">
        <f t="shared" si="97"/>
        <v>NA</v>
      </c>
      <c r="AL483" s="197" t="str">
        <f t="shared" si="97"/>
        <v>NA</v>
      </c>
      <c r="AM483" s="197" t="str">
        <f t="shared" si="97"/>
        <v>NA</v>
      </c>
      <c r="AN483" s="197" t="str">
        <f t="shared" si="97"/>
        <v>NA</v>
      </c>
      <c r="AO483" s="197" t="str">
        <f t="shared" si="97"/>
        <v>NA</v>
      </c>
      <c r="AP483" s="197" t="str">
        <f t="shared" si="97"/>
        <v>NA</v>
      </c>
      <c r="AQ483" s="197" t="str">
        <f t="shared" si="97"/>
        <v>NA</v>
      </c>
      <c r="AR483" s="197" t="str">
        <f t="shared" si="97"/>
        <v>NA</v>
      </c>
      <c r="AS483" s="197" t="str">
        <f t="shared" ref="AM483:AY488" si="98">IF(T483&gt;0,RANK(T483,T$22:T$1170),"NA")</f>
        <v>NA</v>
      </c>
      <c r="AT483" s="197">
        <f t="shared" si="98"/>
        <v>671</v>
      </c>
      <c r="AU483" s="197">
        <f t="shared" si="98"/>
        <v>704</v>
      </c>
      <c r="AV483" s="197">
        <f t="shared" si="98"/>
        <v>649</v>
      </c>
      <c r="AW483" s="197">
        <f t="shared" si="98"/>
        <v>652</v>
      </c>
      <c r="AX483" s="197" t="str">
        <f t="shared" si="98"/>
        <v>NA</v>
      </c>
      <c r="AY483" s="197" t="str">
        <f t="shared" si="98"/>
        <v>NA</v>
      </c>
      <c r="AZ483" s="197">
        <f t="shared" si="93"/>
        <v>723</v>
      </c>
      <c r="BA483" s="197">
        <f t="shared" si="93"/>
        <v>724</v>
      </c>
    </row>
    <row r="484" spans="1:53" s="212" customFormat="1" ht="15" customHeight="1" x14ac:dyDescent="0.25">
      <c r="A484" s="54" t="s">
        <v>2134</v>
      </c>
      <c r="B484" s="82" t="s">
        <v>909</v>
      </c>
      <c r="C484" s="81" t="s">
        <v>1128</v>
      </c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93">
        <v>15613</v>
      </c>
      <c r="U484" s="194">
        <v>16504</v>
      </c>
      <c r="V484" s="195">
        <v>15091</v>
      </c>
      <c r="W484" s="195">
        <v>13224</v>
      </c>
      <c r="X484" s="195">
        <v>15665</v>
      </c>
      <c r="Y484" s="195"/>
      <c r="Z484" s="195"/>
      <c r="AA484" s="207">
        <v>21148</v>
      </c>
      <c r="AB484" s="207">
        <v>25864</v>
      </c>
      <c r="AC484" s="197" t="str">
        <f t="shared" si="97"/>
        <v>NA</v>
      </c>
      <c r="AD484" s="197" t="str">
        <f t="shared" si="97"/>
        <v>NA</v>
      </c>
      <c r="AE484" s="197" t="str">
        <f t="shared" si="97"/>
        <v>NA</v>
      </c>
      <c r="AF484" s="197" t="str">
        <f t="shared" si="97"/>
        <v>NA</v>
      </c>
      <c r="AG484" s="197" t="str">
        <f t="shared" si="97"/>
        <v>NA</v>
      </c>
      <c r="AH484" s="197" t="str">
        <f t="shared" si="97"/>
        <v>NA</v>
      </c>
      <c r="AI484" s="197" t="str">
        <f t="shared" si="97"/>
        <v>NA</v>
      </c>
      <c r="AJ484" s="197" t="str">
        <f t="shared" si="97"/>
        <v>NA</v>
      </c>
      <c r="AK484" s="197" t="str">
        <f t="shared" si="97"/>
        <v>NA</v>
      </c>
      <c r="AL484" s="197" t="str">
        <f t="shared" si="97"/>
        <v>NA</v>
      </c>
      <c r="AM484" s="197" t="str">
        <f t="shared" si="98"/>
        <v>NA</v>
      </c>
      <c r="AN484" s="197" t="str">
        <f t="shared" si="98"/>
        <v>NA</v>
      </c>
      <c r="AO484" s="197" t="str">
        <f t="shared" si="98"/>
        <v>NA</v>
      </c>
      <c r="AP484" s="197" t="str">
        <f t="shared" si="98"/>
        <v>NA</v>
      </c>
      <c r="AQ484" s="197" t="str">
        <f t="shared" si="98"/>
        <v>NA</v>
      </c>
      <c r="AR484" s="197" t="str">
        <f t="shared" si="98"/>
        <v>NA</v>
      </c>
      <c r="AS484" s="197">
        <f t="shared" si="98"/>
        <v>728</v>
      </c>
      <c r="AT484" s="197">
        <f t="shared" si="98"/>
        <v>745</v>
      </c>
      <c r="AU484" s="197">
        <f t="shared" si="98"/>
        <v>814</v>
      </c>
      <c r="AV484" s="197">
        <f t="shared" si="98"/>
        <v>725</v>
      </c>
      <c r="AW484" s="197">
        <f t="shared" si="98"/>
        <v>722</v>
      </c>
      <c r="AX484" s="197" t="str">
        <f t="shared" si="98"/>
        <v>NA</v>
      </c>
      <c r="AY484" s="197" t="str">
        <f t="shared" si="98"/>
        <v>NA</v>
      </c>
      <c r="AZ484" s="197">
        <f t="shared" si="93"/>
        <v>737</v>
      </c>
      <c r="BA484" s="197">
        <f t="shared" si="93"/>
        <v>728</v>
      </c>
    </row>
    <row r="485" spans="1:53" s="212" customFormat="1" ht="15" customHeight="1" x14ac:dyDescent="0.25">
      <c r="A485" s="54" t="s">
        <v>564</v>
      </c>
      <c r="B485" s="82" t="s">
        <v>909</v>
      </c>
      <c r="C485" s="81" t="s">
        <v>1128</v>
      </c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93">
        <v>11143</v>
      </c>
      <c r="U485" s="194">
        <v>12601</v>
      </c>
      <c r="V485" s="195">
        <v>14190</v>
      </c>
      <c r="W485" s="195">
        <v>13401</v>
      </c>
      <c r="X485" s="195">
        <v>16427</v>
      </c>
      <c r="Y485" s="195"/>
      <c r="Z485" s="195"/>
      <c r="AA485" s="207">
        <v>21313</v>
      </c>
      <c r="AB485" s="207">
        <v>24458</v>
      </c>
      <c r="AC485" s="197" t="str">
        <f t="shared" si="97"/>
        <v>NA</v>
      </c>
      <c r="AD485" s="197" t="str">
        <f t="shared" si="97"/>
        <v>NA</v>
      </c>
      <c r="AE485" s="197" t="str">
        <f t="shared" si="97"/>
        <v>NA</v>
      </c>
      <c r="AF485" s="197" t="str">
        <f t="shared" si="97"/>
        <v>NA</v>
      </c>
      <c r="AG485" s="197" t="str">
        <f t="shared" si="97"/>
        <v>NA</v>
      </c>
      <c r="AH485" s="197" t="str">
        <f t="shared" si="97"/>
        <v>NA</v>
      </c>
      <c r="AI485" s="197" t="str">
        <f t="shared" si="97"/>
        <v>NA</v>
      </c>
      <c r="AJ485" s="197" t="str">
        <f t="shared" si="97"/>
        <v>NA</v>
      </c>
      <c r="AK485" s="197" t="str">
        <f t="shared" si="97"/>
        <v>NA</v>
      </c>
      <c r="AL485" s="197" t="str">
        <f t="shared" si="97"/>
        <v>NA</v>
      </c>
      <c r="AM485" s="197" t="str">
        <f t="shared" si="98"/>
        <v>NA</v>
      </c>
      <c r="AN485" s="197" t="str">
        <f t="shared" si="98"/>
        <v>NA</v>
      </c>
      <c r="AO485" s="197" t="str">
        <f t="shared" si="98"/>
        <v>NA</v>
      </c>
      <c r="AP485" s="197" t="str">
        <f t="shared" si="98"/>
        <v>NA</v>
      </c>
      <c r="AQ485" s="197" t="str">
        <f t="shared" si="98"/>
        <v>NA</v>
      </c>
      <c r="AR485" s="197" t="str">
        <f t="shared" si="98"/>
        <v>NA</v>
      </c>
      <c r="AS485" s="197">
        <f t="shared" si="98"/>
        <v>757</v>
      </c>
      <c r="AT485" s="197">
        <f t="shared" si="98"/>
        <v>773</v>
      </c>
      <c r="AU485" s="197">
        <f t="shared" si="98"/>
        <v>820</v>
      </c>
      <c r="AV485" s="197">
        <f t="shared" si="98"/>
        <v>723</v>
      </c>
      <c r="AW485" s="197">
        <f t="shared" si="98"/>
        <v>714</v>
      </c>
      <c r="AX485" s="197" t="str">
        <f t="shared" si="98"/>
        <v>NA</v>
      </c>
      <c r="AY485" s="197" t="str">
        <f t="shared" si="98"/>
        <v>NA</v>
      </c>
      <c r="AZ485" s="197">
        <f t="shared" si="93"/>
        <v>735</v>
      </c>
      <c r="BA485" s="197">
        <f t="shared" si="93"/>
        <v>736</v>
      </c>
    </row>
    <row r="486" spans="1:53" s="212" customFormat="1" ht="15" customHeight="1" x14ac:dyDescent="0.25">
      <c r="A486" s="54" t="s">
        <v>546</v>
      </c>
      <c r="B486" s="82" t="s">
        <v>909</v>
      </c>
      <c r="C486" s="81" t="s">
        <v>1128</v>
      </c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93">
        <v>10318</v>
      </c>
      <c r="U486" s="194">
        <v>16401</v>
      </c>
      <c r="V486" s="195">
        <v>16415</v>
      </c>
      <c r="W486" s="195">
        <v>13013</v>
      </c>
      <c r="X486" s="195">
        <v>14543</v>
      </c>
      <c r="Y486" s="195"/>
      <c r="Z486" s="195"/>
      <c r="AA486" s="207">
        <v>20795</v>
      </c>
      <c r="AB486" s="207">
        <v>23498</v>
      </c>
      <c r="AC486" s="197" t="str">
        <f t="shared" si="97"/>
        <v>NA</v>
      </c>
      <c r="AD486" s="197" t="str">
        <f t="shared" si="97"/>
        <v>NA</v>
      </c>
      <c r="AE486" s="197" t="str">
        <f t="shared" si="97"/>
        <v>NA</v>
      </c>
      <c r="AF486" s="197" t="str">
        <f t="shared" si="97"/>
        <v>NA</v>
      </c>
      <c r="AG486" s="197" t="str">
        <f t="shared" si="97"/>
        <v>NA</v>
      </c>
      <c r="AH486" s="197" t="str">
        <f t="shared" si="97"/>
        <v>NA</v>
      </c>
      <c r="AI486" s="197" t="str">
        <f t="shared" si="97"/>
        <v>NA</v>
      </c>
      <c r="AJ486" s="197" t="str">
        <f t="shared" si="97"/>
        <v>NA</v>
      </c>
      <c r="AK486" s="197" t="str">
        <f t="shared" si="97"/>
        <v>NA</v>
      </c>
      <c r="AL486" s="197" t="str">
        <f t="shared" si="97"/>
        <v>NA</v>
      </c>
      <c r="AM486" s="197" t="str">
        <f t="shared" si="98"/>
        <v>NA</v>
      </c>
      <c r="AN486" s="197" t="str">
        <f t="shared" si="98"/>
        <v>NA</v>
      </c>
      <c r="AO486" s="197" t="str">
        <f t="shared" si="98"/>
        <v>NA</v>
      </c>
      <c r="AP486" s="197" t="str">
        <f t="shared" si="98"/>
        <v>NA</v>
      </c>
      <c r="AQ486" s="197" t="str">
        <f t="shared" si="98"/>
        <v>NA</v>
      </c>
      <c r="AR486" s="197" t="str">
        <f t="shared" si="98"/>
        <v>NA</v>
      </c>
      <c r="AS486" s="197">
        <f t="shared" si="98"/>
        <v>766</v>
      </c>
      <c r="AT486" s="197">
        <f t="shared" si="98"/>
        <v>747</v>
      </c>
      <c r="AU486" s="197">
        <f t="shared" si="98"/>
        <v>800</v>
      </c>
      <c r="AV486" s="197">
        <f t="shared" si="98"/>
        <v>728</v>
      </c>
      <c r="AW486" s="197">
        <f t="shared" si="98"/>
        <v>733</v>
      </c>
      <c r="AX486" s="197" t="str">
        <f t="shared" si="98"/>
        <v>NA</v>
      </c>
      <c r="AY486" s="197" t="str">
        <f t="shared" si="98"/>
        <v>NA</v>
      </c>
      <c r="AZ486" s="197">
        <f t="shared" si="93"/>
        <v>740</v>
      </c>
      <c r="BA486" s="197">
        <f t="shared" si="93"/>
        <v>739</v>
      </c>
    </row>
    <row r="487" spans="1:53" s="212" customFormat="1" ht="15" customHeight="1" x14ac:dyDescent="0.25">
      <c r="A487" s="54" t="s">
        <v>377</v>
      </c>
      <c r="B487" s="82" t="s">
        <v>909</v>
      </c>
      <c r="C487" s="81" t="s">
        <v>1128</v>
      </c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>
        <v>13375</v>
      </c>
      <c r="R487" s="115">
        <v>15435</v>
      </c>
      <c r="S487" s="115">
        <v>15946</v>
      </c>
      <c r="T487" s="193">
        <v>18391</v>
      </c>
      <c r="U487" s="194">
        <v>19155</v>
      </c>
      <c r="V487" s="195">
        <v>17398</v>
      </c>
      <c r="W487" s="195">
        <v>17967</v>
      </c>
      <c r="X487" s="195">
        <v>19288</v>
      </c>
      <c r="Y487" s="195"/>
      <c r="Z487" s="195"/>
      <c r="AA487" s="207">
        <v>21550</v>
      </c>
      <c r="AB487" s="207">
        <v>23409</v>
      </c>
      <c r="AC487" s="197" t="str">
        <f t="shared" si="97"/>
        <v>NA</v>
      </c>
      <c r="AD487" s="197" t="str">
        <f t="shared" si="97"/>
        <v>NA</v>
      </c>
      <c r="AE487" s="197" t="str">
        <f t="shared" si="97"/>
        <v>NA</v>
      </c>
      <c r="AF487" s="197" t="str">
        <f t="shared" si="97"/>
        <v>NA</v>
      </c>
      <c r="AG487" s="197" t="str">
        <f t="shared" si="97"/>
        <v>NA</v>
      </c>
      <c r="AH487" s="197" t="str">
        <f t="shared" si="97"/>
        <v>NA</v>
      </c>
      <c r="AI487" s="197" t="str">
        <f t="shared" si="97"/>
        <v>NA</v>
      </c>
      <c r="AJ487" s="197" t="str">
        <f t="shared" si="97"/>
        <v>NA</v>
      </c>
      <c r="AK487" s="197" t="str">
        <f t="shared" si="97"/>
        <v>NA</v>
      </c>
      <c r="AL487" s="197" t="str">
        <f t="shared" si="97"/>
        <v>NA</v>
      </c>
      <c r="AM487" s="197" t="str">
        <f t="shared" si="98"/>
        <v>NA</v>
      </c>
      <c r="AN487" s="197" t="str">
        <f t="shared" si="98"/>
        <v>NA</v>
      </c>
      <c r="AO487" s="197" t="str">
        <f t="shared" si="98"/>
        <v>NA</v>
      </c>
      <c r="AP487" s="197">
        <f t="shared" si="98"/>
        <v>681</v>
      </c>
      <c r="AQ487" s="197">
        <f t="shared" si="98"/>
        <v>670</v>
      </c>
      <c r="AR487" s="197">
        <f t="shared" si="98"/>
        <v>688</v>
      </c>
      <c r="AS487" s="197">
        <f t="shared" si="98"/>
        <v>705</v>
      </c>
      <c r="AT487" s="197">
        <f t="shared" si="98"/>
        <v>728</v>
      </c>
      <c r="AU487" s="197">
        <f t="shared" si="98"/>
        <v>795</v>
      </c>
      <c r="AV487" s="197">
        <f t="shared" si="98"/>
        <v>682</v>
      </c>
      <c r="AW487" s="197">
        <f t="shared" si="98"/>
        <v>687</v>
      </c>
      <c r="AX487" s="197" t="str">
        <f t="shared" si="98"/>
        <v>NA</v>
      </c>
      <c r="AY487" s="197" t="str">
        <f t="shared" si="98"/>
        <v>NA</v>
      </c>
      <c r="AZ487" s="197">
        <f t="shared" si="93"/>
        <v>732</v>
      </c>
      <c r="BA487" s="197">
        <f t="shared" si="93"/>
        <v>740</v>
      </c>
    </row>
    <row r="488" spans="1:53" s="212" customFormat="1" ht="15" customHeight="1" x14ac:dyDescent="0.25">
      <c r="A488" s="54" t="s">
        <v>450</v>
      </c>
      <c r="B488" s="82" t="s">
        <v>909</v>
      </c>
      <c r="C488" s="81" t="s">
        <v>1128</v>
      </c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>
        <v>7319</v>
      </c>
      <c r="P488" s="115">
        <v>7954</v>
      </c>
      <c r="Q488" s="115">
        <v>8195</v>
      </c>
      <c r="R488" s="115">
        <v>9054</v>
      </c>
      <c r="S488" s="115">
        <v>10184</v>
      </c>
      <c r="T488" s="193">
        <v>13115</v>
      </c>
      <c r="U488" s="194">
        <v>15140</v>
      </c>
      <c r="V488" s="195">
        <v>16283</v>
      </c>
      <c r="W488" s="195">
        <v>12992</v>
      </c>
      <c r="X488" s="195">
        <v>14610</v>
      </c>
      <c r="Y488" s="195"/>
      <c r="Z488" s="195"/>
      <c r="AA488" s="207">
        <v>20528</v>
      </c>
      <c r="AB488" s="207">
        <v>23296</v>
      </c>
      <c r="AC488" s="197" t="str">
        <f t="shared" si="97"/>
        <v>NA</v>
      </c>
      <c r="AD488" s="197" t="str">
        <f t="shared" si="97"/>
        <v>NA</v>
      </c>
      <c r="AE488" s="197" t="str">
        <f t="shared" si="97"/>
        <v>NA</v>
      </c>
      <c r="AF488" s="197" t="str">
        <f t="shared" si="97"/>
        <v>NA</v>
      </c>
      <c r="AG488" s="197" t="str">
        <f t="shared" si="97"/>
        <v>NA</v>
      </c>
      <c r="AH488" s="197" t="str">
        <f t="shared" si="97"/>
        <v>NA</v>
      </c>
      <c r="AI488" s="197" t="str">
        <f t="shared" si="97"/>
        <v>NA</v>
      </c>
      <c r="AJ488" s="197" t="str">
        <f t="shared" si="97"/>
        <v>NA</v>
      </c>
      <c r="AK488" s="197" t="str">
        <f t="shared" si="97"/>
        <v>NA</v>
      </c>
      <c r="AL488" s="197" t="str">
        <f t="shared" si="97"/>
        <v>NA</v>
      </c>
      <c r="AM488" s="197" t="str">
        <f t="shared" si="98"/>
        <v>NA</v>
      </c>
      <c r="AN488" s="197">
        <f t="shared" si="98"/>
        <v>633</v>
      </c>
      <c r="AO488" s="197">
        <f t="shared" si="98"/>
        <v>680</v>
      </c>
      <c r="AP488" s="197">
        <f t="shared" si="98"/>
        <v>720</v>
      </c>
      <c r="AQ488" s="197">
        <f t="shared" si="98"/>
        <v>715</v>
      </c>
      <c r="AR488" s="197">
        <f t="shared" si="98"/>
        <v>724</v>
      </c>
      <c r="AS488" s="197">
        <f t="shared" si="98"/>
        <v>747</v>
      </c>
      <c r="AT488" s="197">
        <f t="shared" si="98"/>
        <v>757</v>
      </c>
      <c r="AU488" s="197">
        <f t="shared" si="98"/>
        <v>801</v>
      </c>
      <c r="AV488" s="197">
        <f t="shared" si="98"/>
        <v>729</v>
      </c>
      <c r="AW488" s="197">
        <f t="shared" si="98"/>
        <v>732</v>
      </c>
      <c r="AX488" s="197" t="str">
        <f t="shared" si="98"/>
        <v>NA</v>
      </c>
      <c r="AY488" s="197" t="str">
        <f t="shared" si="98"/>
        <v>NA</v>
      </c>
      <c r="AZ488" s="197">
        <f t="shared" si="93"/>
        <v>741</v>
      </c>
      <c r="BA488" s="197">
        <f t="shared" si="93"/>
        <v>743</v>
      </c>
    </row>
    <row r="489" spans="1:53" s="212" customFormat="1" ht="15" customHeight="1" x14ac:dyDescent="0.25">
      <c r="A489" s="210" t="s">
        <v>2182</v>
      </c>
      <c r="B489" s="210" t="s">
        <v>943</v>
      </c>
      <c r="C489" s="210" t="s">
        <v>1128</v>
      </c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93"/>
      <c r="U489" s="193"/>
      <c r="V489" s="198"/>
      <c r="W489" s="198"/>
      <c r="X489" s="198"/>
      <c r="Y489" s="198"/>
      <c r="Z489" s="198"/>
      <c r="AA489" s="208">
        <v>19284</v>
      </c>
      <c r="AB489" s="208">
        <v>23013</v>
      </c>
      <c r="AC489" s="200"/>
      <c r="AD489" s="200"/>
      <c r="AE489" s="200"/>
      <c r="AF489" s="200"/>
      <c r="AG489" s="200"/>
      <c r="AH489" s="200"/>
      <c r="AI489" s="200"/>
      <c r="AJ489" s="200"/>
      <c r="AK489" s="200"/>
      <c r="AL489" s="200"/>
      <c r="AM489" s="200"/>
      <c r="AN489" s="200"/>
      <c r="AO489" s="200"/>
      <c r="AP489" s="200"/>
      <c r="AQ489" s="200"/>
      <c r="AR489" s="200"/>
      <c r="AS489" s="200"/>
      <c r="AT489" s="200"/>
      <c r="AU489" s="200"/>
      <c r="AV489" s="200"/>
      <c r="AW489" s="200"/>
      <c r="AX489" s="200"/>
      <c r="AY489" s="200"/>
      <c r="AZ489" s="197">
        <f t="shared" si="93"/>
        <v>747</v>
      </c>
      <c r="BA489" s="197">
        <f t="shared" si="93"/>
        <v>745</v>
      </c>
    </row>
    <row r="490" spans="1:53" s="212" customFormat="1" ht="15" customHeight="1" x14ac:dyDescent="0.25">
      <c r="A490" s="54" t="s">
        <v>202</v>
      </c>
      <c r="B490" s="82" t="s">
        <v>927</v>
      </c>
      <c r="C490" s="81" t="s">
        <v>1128</v>
      </c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93"/>
      <c r="U490" s="194"/>
      <c r="V490" s="195">
        <v>14784</v>
      </c>
      <c r="W490" s="195">
        <v>12725</v>
      </c>
      <c r="X490" s="195">
        <v>13978</v>
      </c>
      <c r="Y490" s="195"/>
      <c r="Z490" s="195"/>
      <c r="AA490" s="207">
        <v>18894</v>
      </c>
      <c r="AB490" s="207">
        <v>22379</v>
      </c>
      <c r="AC490" s="197" t="str">
        <f t="shared" ref="AC490:AY490" si="99">IF(D490&gt;0,RANK(D490,D$22:D$1170),"NA")</f>
        <v>NA</v>
      </c>
      <c r="AD490" s="197" t="str">
        <f t="shared" si="99"/>
        <v>NA</v>
      </c>
      <c r="AE490" s="197" t="str">
        <f t="shared" si="99"/>
        <v>NA</v>
      </c>
      <c r="AF490" s="197" t="str">
        <f t="shared" si="99"/>
        <v>NA</v>
      </c>
      <c r="AG490" s="197" t="str">
        <f t="shared" si="99"/>
        <v>NA</v>
      </c>
      <c r="AH490" s="197" t="str">
        <f t="shared" si="99"/>
        <v>NA</v>
      </c>
      <c r="AI490" s="197" t="str">
        <f t="shared" si="99"/>
        <v>NA</v>
      </c>
      <c r="AJ490" s="197" t="str">
        <f t="shared" si="99"/>
        <v>NA</v>
      </c>
      <c r="AK490" s="197" t="str">
        <f t="shared" si="99"/>
        <v>NA</v>
      </c>
      <c r="AL490" s="197" t="str">
        <f t="shared" si="99"/>
        <v>NA</v>
      </c>
      <c r="AM490" s="197" t="str">
        <f t="shared" si="99"/>
        <v>NA</v>
      </c>
      <c r="AN490" s="197" t="str">
        <f t="shared" si="99"/>
        <v>NA</v>
      </c>
      <c r="AO490" s="197" t="str">
        <f t="shared" si="99"/>
        <v>NA</v>
      </c>
      <c r="AP490" s="197" t="str">
        <f t="shared" si="99"/>
        <v>NA</v>
      </c>
      <c r="AQ490" s="197" t="str">
        <f t="shared" si="99"/>
        <v>NA</v>
      </c>
      <c r="AR490" s="197" t="str">
        <f t="shared" si="99"/>
        <v>NA</v>
      </c>
      <c r="AS490" s="197" t="str">
        <f t="shared" si="99"/>
        <v>NA</v>
      </c>
      <c r="AT490" s="197" t="str">
        <f t="shared" si="99"/>
        <v>NA</v>
      </c>
      <c r="AU490" s="197">
        <f t="shared" si="99"/>
        <v>817</v>
      </c>
      <c r="AV490" s="197">
        <f t="shared" si="99"/>
        <v>731</v>
      </c>
      <c r="AW490" s="197">
        <f t="shared" si="99"/>
        <v>737</v>
      </c>
      <c r="AX490" s="197" t="str">
        <f t="shared" si="99"/>
        <v>NA</v>
      </c>
      <c r="AY490" s="197" t="str">
        <f t="shared" si="99"/>
        <v>NA</v>
      </c>
      <c r="AZ490" s="197">
        <f t="shared" si="93"/>
        <v>751</v>
      </c>
      <c r="BA490" s="197">
        <f t="shared" si="93"/>
        <v>750</v>
      </c>
    </row>
    <row r="491" spans="1:53" s="212" customFormat="1" ht="15" customHeight="1" x14ac:dyDescent="0.25">
      <c r="A491" s="210" t="s">
        <v>2181</v>
      </c>
      <c r="B491" s="210" t="s">
        <v>909</v>
      </c>
      <c r="C491" s="210" t="s">
        <v>1128</v>
      </c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93"/>
      <c r="U491" s="193"/>
      <c r="V491" s="198"/>
      <c r="W491" s="198"/>
      <c r="X491" s="198"/>
      <c r="Y491" s="198"/>
      <c r="Z491" s="198"/>
      <c r="AA491" s="208">
        <v>19451</v>
      </c>
      <c r="AB491" s="208">
        <v>20278</v>
      </c>
      <c r="AC491" s="200"/>
      <c r="AD491" s="200"/>
      <c r="AE491" s="200"/>
      <c r="AF491" s="200"/>
      <c r="AG491" s="200"/>
      <c r="AH491" s="200"/>
      <c r="AI491" s="200"/>
      <c r="AJ491" s="200"/>
      <c r="AK491" s="200"/>
      <c r="AL491" s="200"/>
      <c r="AM491" s="200"/>
      <c r="AN491" s="200"/>
      <c r="AO491" s="200"/>
      <c r="AP491" s="200"/>
      <c r="AQ491" s="200"/>
      <c r="AR491" s="200"/>
      <c r="AS491" s="200"/>
      <c r="AT491" s="200"/>
      <c r="AU491" s="200"/>
      <c r="AV491" s="200"/>
      <c r="AW491" s="200"/>
      <c r="AX491" s="200"/>
      <c r="AY491" s="200"/>
      <c r="AZ491" s="197">
        <f t="shared" si="93"/>
        <v>745</v>
      </c>
      <c r="BA491" s="197">
        <f t="shared" si="93"/>
        <v>759</v>
      </c>
    </row>
    <row r="492" spans="1:53" s="212" customFormat="1" ht="15" customHeight="1" x14ac:dyDescent="0.25">
      <c r="A492" s="54" t="s">
        <v>96</v>
      </c>
      <c r="B492" s="82" t="s">
        <v>909</v>
      </c>
      <c r="C492" s="81" t="s">
        <v>1128</v>
      </c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93">
        <v>8533</v>
      </c>
      <c r="U492" s="194">
        <v>9145</v>
      </c>
      <c r="V492" s="195">
        <v>9210</v>
      </c>
      <c r="W492" s="195">
        <v>7913</v>
      </c>
      <c r="X492" s="195">
        <v>9057</v>
      </c>
      <c r="Y492" s="195"/>
      <c r="Z492" s="195"/>
      <c r="AA492" s="207">
        <v>14361</v>
      </c>
      <c r="AB492" s="207">
        <v>19539</v>
      </c>
      <c r="AC492" s="197" t="str">
        <f t="shared" ref="AC492:AR493" si="100">IF(D492&gt;0,RANK(D492,D$22:D$1170),"NA")</f>
        <v>NA</v>
      </c>
      <c r="AD492" s="197" t="str">
        <f t="shared" si="100"/>
        <v>NA</v>
      </c>
      <c r="AE492" s="197" t="str">
        <f t="shared" si="100"/>
        <v>NA</v>
      </c>
      <c r="AF492" s="197" t="str">
        <f t="shared" si="100"/>
        <v>NA</v>
      </c>
      <c r="AG492" s="197" t="str">
        <f t="shared" si="100"/>
        <v>NA</v>
      </c>
      <c r="AH492" s="197" t="str">
        <f t="shared" si="100"/>
        <v>NA</v>
      </c>
      <c r="AI492" s="197" t="str">
        <f t="shared" si="100"/>
        <v>NA</v>
      </c>
      <c r="AJ492" s="197" t="str">
        <f t="shared" si="100"/>
        <v>NA</v>
      </c>
      <c r="AK492" s="197" t="str">
        <f t="shared" si="100"/>
        <v>NA</v>
      </c>
      <c r="AL492" s="197" t="str">
        <f t="shared" si="100"/>
        <v>NA</v>
      </c>
      <c r="AM492" s="197" t="str">
        <f t="shared" si="100"/>
        <v>NA</v>
      </c>
      <c r="AN492" s="197" t="str">
        <f t="shared" si="100"/>
        <v>NA</v>
      </c>
      <c r="AO492" s="197" t="str">
        <f t="shared" si="100"/>
        <v>NA</v>
      </c>
      <c r="AP492" s="197" t="str">
        <f t="shared" si="100"/>
        <v>NA</v>
      </c>
      <c r="AQ492" s="197" t="str">
        <f t="shared" si="100"/>
        <v>NA</v>
      </c>
      <c r="AR492" s="197" t="str">
        <f t="shared" si="100"/>
        <v>NA</v>
      </c>
      <c r="AS492" s="197">
        <f t="shared" ref="AM492:AY493" si="101">IF(T492&gt;0,RANK(T492,T$22:T$1170),"NA")</f>
        <v>775</v>
      </c>
      <c r="AT492" s="197">
        <f t="shared" si="101"/>
        <v>788</v>
      </c>
      <c r="AU492" s="197">
        <f t="shared" si="101"/>
        <v>858</v>
      </c>
      <c r="AV492" s="197">
        <f t="shared" si="101"/>
        <v>768</v>
      </c>
      <c r="AW492" s="197">
        <f t="shared" si="101"/>
        <v>772</v>
      </c>
      <c r="AX492" s="197" t="str">
        <f t="shared" si="101"/>
        <v>NA</v>
      </c>
      <c r="AY492" s="197" t="str">
        <f t="shared" si="101"/>
        <v>NA</v>
      </c>
      <c r="AZ492" s="197">
        <f t="shared" si="93"/>
        <v>779</v>
      </c>
      <c r="BA492" s="197">
        <f t="shared" si="93"/>
        <v>766</v>
      </c>
    </row>
    <row r="493" spans="1:53" s="212" customFormat="1" ht="15" customHeight="1" x14ac:dyDescent="0.25">
      <c r="A493" s="54" t="s">
        <v>550</v>
      </c>
      <c r="B493" s="82" t="s">
        <v>909</v>
      </c>
      <c r="C493" s="81" t="s">
        <v>1128</v>
      </c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93">
        <v>3833</v>
      </c>
      <c r="U493" s="194">
        <v>3696</v>
      </c>
      <c r="V493" s="195">
        <v>7015</v>
      </c>
      <c r="W493" s="195">
        <v>7676</v>
      </c>
      <c r="X493" s="195">
        <v>9554</v>
      </c>
      <c r="Y493" s="195"/>
      <c r="Z493" s="195"/>
      <c r="AA493" s="207">
        <v>15954</v>
      </c>
      <c r="AB493" s="207">
        <v>18325</v>
      </c>
      <c r="AC493" s="197" t="str">
        <f t="shared" si="100"/>
        <v>NA</v>
      </c>
      <c r="AD493" s="197" t="str">
        <f t="shared" si="100"/>
        <v>NA</v>
      </c>
      <c r="AE493" s="197" t="str">
        <f t="shared" si="100"/>
        <v>NA</v>
      </c>
      <c r="AF493" s="197" t="str">
        <f t="shared" si="100"/>
        <v>NA</v>
      </c>
      <c r="AG493" s="197" t="str">
        <f t="shared" si="100"/>
        <v>NA</v>
      </c>
      <c r="AH493" s="197" t="str">
        <f t="shared" si="100"/>
        <v>NA</v>
      </c>
      <c r="AI493" s="197" t="str">
        <f t="shared" si="100"/>
        <v>NA</v>
      </c>
      <c r="AJ493" s="197" t="str">
        <f t="shared" si="100"/>
        <v>NA</v>
      </c>
      <c r="AK493" s="197" t="str">
        <f t="shared" si="100"/>
        <v>NA</v>
      </c>
      <c r="AL493" s="197" t="str">
        <f t="shared" si="100"/>
        <v>NA</v>
      </c>
      <c r="AM493" s="197" t="str">
        <f t="shared" si="101"/>
        <v>NA</v>
      </c>
      <c r="AN493" s="197" t="str">
        <f t="shared" si="101"/>
        <v>NA</v>
      </c>
      <c r="AO493" s="197" t="str">
        <f t="shared" si="101"/>
        <v>NA</v>
      </c>
      <c r="AP493" s="197" t="str">
        <f t="shared" si="101"/>
        <v>NA</v>
      </c>
      <c r="AQ493" s="197" t="str">
        <f t="shared" si="101"/>
        <v>NA</v>
      </c>
      <c r="AR493" s="197" t="str">
        <f t="shared" si="101"/>
        <v>NA</v>
      </c>
      <c r="AS493" s="197">
        <f t="shared" si="101"/>
        <v>807</v>
      </c>
      <c r="AT493" s="197">
        <f t="shared" si="101"/>
        <v>817</v>
      </c>
      <c r="AU493" s="197">
        <f t="shared" si="101"/>
        <v>884</v>
      </c>
      <c r="AV493" s="197">
        <f t="shared" si="101"/>
        <v>772</v>
      </c>
      <c r="AW493" s="197">
        <f t="shared" si="101"/>
        <v>764</v>
      </c>
      <c r="AX493" s="197" t="str">
        <f t="shared" si="101"/>
        <v>NA</v>
      </c>
      <c r="AY493" s="197" t="str">
        <f t="shared" si="101"/>
        <v>NA</v>
      </c>
      <c r="AZ493" s="197">
        <f t="shared" si="93"/>
        <v>767</v>
      </c>
      <c r="BA493" s="197">
        <f t="shared" si="93"/>
        <v>772</v>
      </c>
    </row>
    <row r="494" spans="1:53" s="212" customFormat="1" ht="15" customHeight="1" x14ac:dyDescent="0.25">
      <c r="A494" s="210" t="s">
        <v>2179</v>
      </c>
      <c r="B494" s="210" t="s">
        <v>2180</v>
      </c>
      <c r="C494" s="210" t="s">
        <v>1128</v>
      </c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93"/>
      <c r="U494" s="193"/>
      <c r="V494" s="198"/>
      <c r="W494" s="198"/>
      <c r="X494" s="198"/>
      <c r="Y494" s="198"/>
      <c r="Z494" s="198"/>
      <c r="AA494" s="208">
        <v>15066</v>
      </c>
      <c r="AB494" s="208">
        <v>17659</v>
      </c>
      <c r="AC494" s="200"/>
      <c r="AD494" s="200"/>
      <c r="AE494" s="200"/>
      <c r="AF494" s="200"/>
      <c r="AG494" s="200"/>
      <c r="AH494" s="200"/>
      <c r="AI494" s="200"/>
      <c r="AJ494" s="200"/>
      <c r="AK494" s="200"/>
      <c r="AL494" s="200"/>
      <c r="AM494" s="200"/>
      <c r="AN494" s="200"/>
      <c r="AO494" s="200"/>
      <c r="AP494" s="200"/>
      <c r="AQ494" s="200"/>
      <c r="AR494" s="200"/>
      <c r="AS494" s="200"/>
      <c r="AT494" s="200"/>
      <c r="AU494" s="200"/>
      <c r="AV494" s="200"/>
      <c r="AW494" s="200"/>
      <c r="AX494" s="200"/>
      <c r="AY494" s="200"/>
      <c r="AZ494" s="197">
        <f t="shared" si="93"/>
        <v>777</v>
      </c>
      <c r="BA494" s="197">
        <f t="shared" si="93"/>
        <v>777</v>
      </c>
    </row>
    <row r="495" spans="1:53" s="212" customFormat="1" ht="15" customHeight="1" x14ac:dyDescent="0.25">
      <c r="A495" s="54" t="s">
        <v>172</v>
      </c>
      <c r="B495" s="82" t="s">
        <v>950</v>
      </c>
      <c r="C495" s="81" t="s">
        <v>1128</v>
      </c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93"/>
      <c r="U495" s="194"/>
      <c r="V495" s="195">
        <v>8774</v>
      </c>
      <c r="W495" s="195">
        <v>14960</v>
      </c>
      <c r="X495" s="195">
        <v>13351</v>
      </c>
      <c r="Y495" s="195"/>
      <c r="Z495" s="195"/>
      <c r="AA495" s="207">
        <v>15944</v>
      </c>
      <c r="AB495" s="207">
        <v>16536</v>
      </c>
      <c r="AC495" s="197" t="str">
        <f t="shared" ref="AC495:AR503" si="102">IF(D495&gt;0,RANK(D495,D$22:D$1170),"NA")</f>
        <v>NA</v>
      </c>
      <c r="AD495" s="197" t="str">
        <f t="shared" si="102"/>
        <v>NA</v>
      </c>
      <c r="AE495" s="197" t="str">
        <f t="shared" si="102"/>
        <v>NA</v>
      </c>
      <c r="AF495" s="197" t="str">
        <f t="shared" si="102"/>
        <v>NA</v>
      </c>
      <c r="AG495" s="197" t="str">
        <f t="shared" si="102"/>
        <v>NA</v>
      </c>
      <c r="AH495" s="197" t="str">
        <f t="shared" si="102"/>
        <v>NA</v>
      </c>
      <c r="AI495" s="197" t="str">
        <f t="shared" si="102"/>
        <v>NA</v>
      </c>
      <c r="AJ495" s="197" t="str">
        <f t="shared" si="102"/>
        <v>NA</v>
      </c>
      <c r="AK495" s="197" t="str">
        <f t="shared" si="102"/>
        <v>NA</v>
      </c>
      <c r="AL495" s="197" t="str">
        <f t="shared" si="102"/>
        <v>NA</v>
      </c>
      <c r="AM495" s="197" t="str">
        <f t="shared" si="102"/>
        <v>NA</v>
      </c>
      <c r="AN495" s="197" t="str">
        <f t="shared" si="102"/>
        <v>NA</v>
      </c>
      <c r="AO495" s="197" t="str">
        <f t="shared" si="102"/>
        <v>NA</v>
      </c>
      <c r="AP495" s="197" t="str">
        <f t="shared" si="102"/>
        <v>NA</v>
      </c>
      <c r="AQ495" s="197" t="str">
        <f t="shared" si="102"/>
        <v>NA</v>
      </c>
      <c r="AR495" s="197" t="str">
        <f t="shared" si="102"/>
        <v>NA</v>
      </c>
      <c r="AS495" s="197" t="str">
        <f t="shared" ref="AS495:AY503" si="103">IF(T495&gt;0,RANK(T495,T$22:T$1170),"NA")</f>
        <v>NA</v>
      </c>
      <c r="AT495" s="197" t="str">
        <f t="shared" si="103"/>
        <v>NA</v>
      </c>
      <c r="AU495" s="197">
        <f t="shared" si="103"/>
        <v>863</v>
      </c>
      <c r="AV495" s="197">
        <f t="shared" si="103"/>
        <v>707</v>
      </c>
      <c r="AW495" s="197">
        <f t="shared" si="103"/>
        <v>743</v>
      </c>
      <c r="AX495" s="197" t="str">
        <f t="shared" si="103"/>
        <v>NA</v>
      </c>
      <c r="AY495" s="197" t="str">
        <f t="shared" si="103"/>
        <v>NA</v>
      </c>
      <c r="AZ495" s="197">
        <f t="shared" si="93"/>
        <v>768</v>
      </c>
      <c r="BA495" s="197">
        <f t="shared" si="93"/>
        <v>781</v>
      </c>
    </row>
    <row r="496" spans="1:53" s="212" customFormat="1" ht="15" customHeight="1" x14ac:dyDescent="0.25">
      <c r="A496" s="54" t="s">
        <v>117</v>
      </c>
      <c r="B496" s="82" t="s">
        <v>950</v>
      </c>
      <c r="C496" s="81" t="s">
        <v>1128</v>
      </c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93"/>
      <c r="U496" s="194"/>
      <c r="V496" s="195">
        <v>9189</v>
      </c>
      <c r="W496" s="195">
        <v>7402</v>
      </c>
      <c r="X496" s="195">
        <v>8511</v>
      </c>
      <c r="Y496" s="195"/>
      <c r="Z496" s="195"/>
      <c r="AA496" s="207">
        <v>14064</v>
      </c>
      <c r="AB496" s="207">
        <v>16141</v>
      </c>
      <c r="AC496" s="197" t="str">
        <f t="shared" si="102"/>
        <v>NA</v>
      </c>
      <c r="AD496" s="197" t="str">
        <f t="shared" si="102"/>
        <v>NA</v>
      </c>
      <c r="AE496" s="197" t="str">
        <f t="shared" si="102"/>
        <v>NA</v>
      </c>
      <c r="AF496" s="197" t="str">
        <f t="shared" si="102"/>
        <v>NA</v>
      </c>
      <c r="AG496" s="197" t="str">
        <f t="shared" si="102"/>
        <v>NA</v>
      </c>
      <c r="AH496" s="197" t="str">
        <f t="shared" si="102"/>
        <v>NA</v>
      </c>
      <c r="AI496" s="197" t="str">
        <f t="shared" si="102"/>
        <v>NA</v>
      </c>
      <c r="AJ496" s="197" t="str">
        <f t="shared" si="102"/>
        <v>NA</v>
      </c>
      <c r="AK496" s="197" t="str">
        <f t="shared" si="102"/>
        <v>NA</v>
      </c>
      <c r="AL496" s="197" t="str">
        <f t="shared" si="102"/>
        <v>NA</v>
      </c>
      <c r="AM496" s="197" t="str">
        <f t="shared" si="102"/>
        <v>NA</v>
      </c>
      <c r="AN496" s="197" t="str">
        <f t="shared" si="102"/>
        <v>NA</v>
      </c>
      <c r="AO496" s="197" t="str">
        <f t="shared" si="102"/>
        <v>NA</v>
      </c>
      <c r="AP496" s="197" t="str">
        <f t="shared" si="102"/>
        <v>NA</v>
      </c>
      <c r="AQ496" s="197" t="str">
        <f t="shared" si="102"/>
        <v>NA</v>
      </c>
      <c r="AR496" s="197" t="str">
        <f t="shared" si="102"/>
        <v>NA</v>
      </c>
      <c r="AS496" s="197" t="str">
        <f t="shared" si="103"/>
        <v>NA</v>
      </c>
      <c r="AT496" s="197" t="str">
        <f t="shared" si="103"/>
        <v>NA</v>
      </c>
      <c r="AU496" s="197">
        <f t="shared" si="103"/>
        <v>860</v>
      </c>
      <c r="AV496" s="197">
        <f t="shared" si="103"/>
        <v>774</v>
      </c>
      <c r="AW496" s="197">
        <f t="shared" si="103"/>
        <v>778</v>
      </c>
      <c r="AX496" s="197" t="str">
        <f t="shared" si="103"/>
        <v>NA</v>
      </c>
      <c r="AY496" s="197" t="str">
        <f t="shared" si="103"/>
        <v>NA</v>
      </c>
      <c r="AZ496" s="197">
        <f t="shared" si="93"/>
        <v>781</v>
      </c>
      <c r="BA496" s="197">
        <f t="shared" si="93"/>
        <v>783</v>
      </c>
    </row>
    <row r="497" spans="1:53" s="212" customFormat="1" ht="15" customHeight="1" x14ac:dyDescent="0.25">
      <c r="A497" s="54" t="s">
        <v>792</v>
      </c>
      <c r="B497" s="82" t="s">
        <v>909</v>
      </c>
      <c r="C497" s="81" t="s">
        <v>1128</v>
      </c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>
        <v>5495</v>
      </c>
      <c r="R497" s="115">
        <v>6127</v>
      </c>
      <c r="S497" s="115">
        <v>6444</v>
      </c>
      <c r="T497" s="193"/>
      <c r="U497" s="194"/>
      <c r="V497" s="195"/>
      <c r="W497" s="195">
        <v>7745</v>
      </c>
      <c r="X497" s="195">
        <v>8518</v>
      </c>
      <c r="Y497" s="195"/>
      <c r="Z497" s="195"/>
      <c r="AA497" s="207">
        <v>13449</v>
      </c>
      <c r="AB497" s="207">
        <v>15801</v>
      </c>
      <c r="AC497" s="197" t="str">
        <f t="shared" si="102"/>
        <v>NA</v>
      </c>
      <c r="AD497" s="197" t="str">
        <f t="shared" si="102"/>
        <v>NA</v>
      </c>
      <c r="AE497" s="197" t="str">
        <f t="shared" si="102"/>
        <v>NA</v>
      </c>
      <c r="AF497" s="197" t="str">
        <f t="shared" si="102"/>
        <v>NA</v>
      </c>
      <c r="AG497" s="197" t="str">
        <f t="shared" si="102"/>
        <v>NA</v>
      </c>
      <c r="AH497" s="197" t="str">
        <f t="shared" si="102"/>
        <v>NA</v>
      </c>
      <c r="AI497" s="197" t="str">
        <f t="shared" si="102"/>
        <v>NA</v>
      </c>
      <c r="AJ497" s="197" t="str">
        <f t="shared" si="102"/>
        <v>NA</v>
      </c>
      <c r="AK497" s="197" t="str">
        <f t="shared" si="102"/>
        <v>NA</v>
      </c>
      <c r="AL497" s="197" t="str">
        <f t="shared" si="102"/>
        <v>NA</v>
      </c>
      <c r="AM497" s="197" t="str">
        <f t="shared" si="102"/>
        <v>NA</v>
      </c>
      <c r="AN497" s="197" t="str">
        <f t="shared" si="102"/>
        <v>NA</v>
      </c>
      <c r="AO497" s="197" t="str">
        <f t="shared" si="102"/>
        <v>NA</v>
      </c>
      <c r="AP497" s="197">
        <f t="shared" si="102"/>
        <v>741</v>
      </c>
      <c r="AQ497" s="197">
        <f t="shared" si="102"/>
        <v>729</v>
      </c>
      <c r="AR497" s="197">
        <f t="shared" si="102"/>
        <v>740</v>
      </c>
      <c r="AS497" s="197" t="str">
        <f t="shared" si="103"/>
        <v>NA</v>
      </c>
      <c r="AT497" s="197" t="str">
        <f t="shared" si="103"/>
        <v>NA</v>
      </c>
      <c r="AU497" s="197" t="str">
        <f t="shared" si="103"/>
        <v>NA</v>
      </c>
      <c r="AV497" s="197">
        <f t="shared" si="103"/>
        <v>770</v>
      </c>
      <c r="AW497" s="197">
        <f t="shared" si="103"/>
        <v>777</v>
      </c>
      <c r="AX497" s="197" t="str">
        <f t="shared" si="103"/>
        <v>NA</v>
      </c>
      <c r="AY497" s="197" t="str">
        <f t="shared" si="103"/>
        <v>NA</v>
      </c>
      <c r="AZ497" s="197">
        <f t="shared" si="93"/>
        <v>786</v>
      </c>
      <c r="BA497" s="197">
        <f t="shared" si="93"/>
        <v>784</v>
      </c>
    </row>
    <row r="498" spans="1:53" s="212" customFormat="1" ht="15" customHeight="1" x14ac:dyDescent="0.25">
      <c r="A498" s="54" t="s">
        <v>577</v>
      </c>
      <c r="B498" s="82" t="s">
        <v>909</v>
      </c>
      <c r="C498" s="81" t="s">
        <v>1128</v>
      </c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93">
        <v>7873</v>
      </c>
      <c r="U498" s="194">
        <v>7252</v>
      </c>
      <c r="V498" s="195">
        <v>8549</v>
      </c>
      <c r="W498" s="195">
        <v>8200</v>
      </c>
      <c r="X498" s="195">
        <v>9400</v>
      </c>
      <c r="Y498" s="195"/>
      <c r="Z498" s="195"/>
      <c r="AA498" s="207">
        <v>12528</v>
      </c>
      <c r="AB498" s="207">
        <v>14887</v>
      </c>
      <c r="AC498" s="197" t="str">
        <f t="shared" si="102"/>
        <v>NA</v>
      </c>
      <c r="AD498" s="197" t="str">
        <f t="shared" si="102"/>
        <v>NA</v>
      </c>
      <c r="AE498" s="197" t="str">
        <f t="shared" si="102"/>
        <v>NA</v>
      </c>
      <c r="AF498" s="197" t="str">
        <f t="shared" si="102"/>
        <v>NA</v>
      </c>
      <c r="AG498" s="197" t="str">
        <f t="shared" si="102"/>
        <v>NA</v>
      </c>
      <c r="AH498" s="197" t="str">
        <f t="shared" si="102"/>
        <v>NA</v>
      </c>
      <c r="AI498" s="197" t="str">
        <f t="shared" si="102"/>
        <v>NA</v>
      </c>
      <c r="AJ498" s="197" t="str">
        <f t="shared" si="102"/>
        <v>NA</v>
      </c>
      <c r="AK498" s="197" t="str">
        <f t="shared" si="102"/>
        <v>NA</v>
      </c>
      <c r="AL498" s="197" t="str">
        <f t="shared" si="102"/>
        <v>NA</v>
      </c>
      <c r="AM498" s="197" t="str">
        <f t="shared" si="102"/>
        <v>NA</v>
      </c>
      <c r="AN498" s="197" t="str">
        <f t="shared" si="102"/>
        <v>NA</v>
      </c>
      <c r="AO498" s="197" t="str">
        <f t="shared" si="102"/>
        <v>NA</v>
      </c>
      <c r="AP498" s="197" t="str">
        <f t="shared" si="102"/>
        <v>NA</v>
      </c>
      <c r="AQ498" s="197" t="str">
        <f t="shared" si="102"/>
        <v>NA</v>
      </c>
      <c r="AR498" s="197" t="str">
        <f t="shared" si="102"/>
        <v>NA</v>
      </c>
      <c r="AS498" s="197">
        <f t="shared" si="103"/>
        <v>778</v>
      </c>
      <c r="AT498" s="197">
        <f t="shared" si="103"/>
        <v>802</v>
      </c>
      <c r="AU498" s="197">
        <f t="shared" si="103"/>
        <v>869</v>
      </c>
      <c r="AV498" s="197">
        <f t="shared" si="103"/>
        <v>766</v>
      </c>
      <c r="AW498" s="197">
        <f t="shared" si="103"/>
        <v>766</v>
      </c>
      <c r="AX498" s="197" t="str">
        <f t="shared" si="103"/>
        <v>NA</v>
      </c>
      <c r="AY498" s="197" t="str">
        <f t="shared" si="103"/>
        <v>NA</v>
      </c>
      <c r="AZ498" s="197">
        <f t="shared" si="93"/>
        <v>792</v>
      </c>
      <c r="BA498" s="197">
        <f t="shared" si="93"/>
        <v>791</v>
      </c>
    </row>
    <row r="499" spans="1:53" s="212" customFormat="1" ht="15" customHeight="1" x14ac:dyDescent="0.25">
      <c r="A499" s="54" t="s">
        <v>2141</v>
      </c>
      <c r="B499" s="82" t="s">
        <v>909</v>
      </c>
      <c r="C499" s="81" t="s">
        <v>1128</v>
      </c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93"/>
      <c r="U499" s="194"/>
      <c r="V499" s="195"/>
      <c r="W499" s="195">
        <v>7272</v>
      </c>
      <c r="X499" s="195">
        <v>7913</v>
      </c>
      <c r="Y499" s="195"/>
      <c r="Z499" s="195"/>
      <c r="AA499" s="207">
        <v>12528</v>
      </c>
      <c r="AB499" s="207">
        <v>14390</v>
      </c>
      <c r="AC499" s="197" t="str">
        <f t="shared" si="102"/>
        <v>NA</v>
      </c>
      <c r="AD499" s="197" t="str">
        <f t="shared" si="102"/>
        <v>NA</v>
      </c>
      <c r="AE499" s="197" t="str">
        <f t="shared" si="102"/>
        <v>NA</v>
      </c>
      <c r="AF499" s="197" t="str">
        <f t="shared" si="102"/>
        <v>NA</v>
      </c>
      <c r="AG499" s="197" t="str">
        <f t="shared" si="102"/>
        <v>NA</v>
      </c>
      <c r="AH499" s="197" t="str">
        <f t="shared" si="102"/>
        <v>NA</v>
      </c>
      <c r="AI499" s="197" t="str">
        <f t="shared" si="102"/>
        <v>NA</v>
      </c>
      <c r="AJ499" s="197" t="str">
        <f t="shared" si="102"/>
        <v>NA</v>
      </c>
      <c r="AK499" s="197" t="str">
        <f t="shared" si="102"/>
        <v>NA</v>
      </c>
      <c r="AL499" s="197" t="str">
        <f t="shared" si="102"/>
        <v>NA</v>
      </c>
      <c r="AM499" s="197" t="str">
        <f t="shared" si="102"/>
        <v>NA</v>
      </c>
      <c r="AN499" s="197" t="str">
        <f t="shared" si="102"/>
        <v>NA</v>
      </c>
      <c r="AO499" s="197" t="str">
        <f t="shared" si="102"/>
        <v>NA</v>
      </c>
      <c r="AP499" s="197" t="str">
        <f t="shared" si="102"/>
        <v>NA</v>
      </c>
      <c r="AQ499" s="197" t="str">
        <f t="shared" si="102"/>
        <v>NA</v>
      </c>
      <c r="AR499" s="197" t="str">
        <f t="shared" si="102"/>
        <v>NA</v>
      </c>
      <c r="AS499" s="197" t="str">
        <f t="shared" si="103"/>
        <v>NA</v>
      </c>
      <c r="AT499" s="197" t="str">
        <f t="shared" si="103"/>
        <v>NA</v>
      </c>
      <c r="AU499" s="197" t="str">
        <f t="shared" si="103"/>
        <v>NA</v>
      </c>
      <c r="AV499" s="197">
        <f t="shared" si="103"/>
        <v>776</v>
      </c>
      <c r="AW499" s="197">
        <f t="shared" si="103"/>
        <v>782</v>
      </c>
      <c r="AX499" s="197" t="str">
        <f t="shared" si="103"/>
        <v>NA</v>
      </c>
      <c r="AY499" s="197" t="str">
        <f t="shared" si="103"/>
        <v>NA</v>
      </c>
      <c r="AZ499" s="197">
        <f t="shared" si="93"/>
        <v>792</v>
      </c>
      <c r="BA499" s="197">
        <f t="shared" si="93"/>
        <v>795</v>
      </c>
    </row>
    <row r="500" spans="1:53" s="212" customFormat="1" ht="15" customHeight="1" x14ac:dyDescent="0.25">
      <c r="A500" s="54" t="s">
        <v>859</v>
      </c>
      <c r="B500" s="82" t="s">
        <v>956</v>
      </c>
      <c r="C500" s="81" t="s">
        <v>1128</v>
      </c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>
        <v>3533</v>
      </c>
      <c r="Q500" s="115">
        <v>3890</v>
      </c>
      <c r="R500" s="115">
        <v>5488</v>
      </c>
      <c r="S500" s="115">
        <v>5955</v>
      </c>
      <c r="T500" s="193">
        <v>6856</v>
      </c>
      <c r="U500" s="194">
        <v>7722</v>
      </c>
      <c r="V500" s="195">
        <v>7253</v>
      </c>
      <c r="W500" s="195">
        <v>7148</v>
      </c>
      <c r="X500" s="195">
        <v>8028</v>
      </c>
      <c r="Y500" s="195"/>
      <c r="Z500" s="195"/>
      <c r="AA500" s="207">
        <v>11253</v>
      </c>
      <c r="AB500" s="207">
        <v>13643</v>
      </c>
      <c r="AC500" s="197" t="str">
        <f t="shared" si="102"/>
        <v>NA</v>
      </c>
      <c r="AD500" s="197" t="str">
        <f t="shared" si="102"/>
        <v>NA</v>
      </c>
      <c r="AE500" s="197" t="str">
        <f t="shared" si="102"/>
        <v>NA</v>
      </c>
      <c r="AF500" s="197" t="str">
        <f t="shared" si="102"/>
        <v>NA</v>
      </c>
      <c r="AG500" s="197" t="str">
        <f t="shared" si="102"/>
        <v>NA</v>
      </c>
      <c r="AH500" s="197" t="str">
        <f t="shared" si="102"/>
        <v>NA</v>
      </c>
      <c r="AI500" s="197" t="str">
        <f t="shared" si="102"/>
        <v>NA</v>
      </c>
      <c r="AJ500" s="197" t="str">
        <f t="shared" si="102"/>
        <v>NA</v>
      </c>
      <c r="AK500" s="197" t="str">
        <f t="shared" si="102"/>
        <v>NA</v>
      </c>
      <c r="AL500" s="197" t="str">
        <f t="shared" si="102"/>
        <v>NA</v>
      </c>
      <c r="AM500" s="197" t="str">
        <f t="shared" si="102"/>
        <v>NA</v>
      </c>
      <c r="AN500" s="197" t="str">
        <f t="shared" si="102"/>
        <v>NA</v>
      </c>
      <c r="AO500" s="197">
        <f t="shared" si="102"/>
        <v>711</v>
      </c>
      <c r="AP500" s="197">
        <f t="shared" si="102"/>
        <v>750</v>
      </c>
      <c r="AQ500" s="197">
        <f t="shared" si="102"/>
        <v>735</v>
      </c>
      <c r="AR500" s="197">
        <f t="shared" si="102"/>
        <v>744</v>
      </c>
      <c r="AS500" s="197">
        <f t="shared" si="103"/>
        <v>787</v>
      </c>
      <c r="AT500" s="197">
        <f t="shared" si="103"/>
        <v>799</v>
      </c>
      <c r="AU500" s="197">
        <f t="shared" si="103"/>
        <v>880</v>
      </c>
      <c r="AV500" s="197">
        <f t="shared" si="103"/>
        <v>778</v>
      </c>
      <c r="AW500" s="197">
        <f t="shared" si="103"/>
        <v>780</v>
      </c>
      <c r="AX500" s="197" t="str">
        <f t="shared" si="103"/>
        <v>NA</v>
      </c>
      <c r="AY500" s="197" t="str">
        <f t="shared" si="103"/>
        <v>NA</v>
      </c>
      <c r="AZ500" s="197">
        <f t="shared" si="93"/>
        <v>797</v>
      </c>
      <c r="BA500" s="197">
        <f t="shared" si="93"/>
        <v>797</v>
      </c>
    </row>
    <row r="501" spans="1:53" s="212" customFormat="1" ht="15" customHeight="1" x14ac:dyDescent="0.25">
      <c r="A501" s="54" t="s">
        <v>543</v>
      </c>
      <c r="B501" s="82" t="s">
        <v>909</v>
      </c>
      <c r="C501" s="81" t="s">
        <v>1128</v>
      </c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93">
        <v>10032</v>
      </c>
      <c r="U501" s="194">
        <v>7613</v>
      </c>
      <c r="V501" s="195">
        <v>7253</v>
      </c>
      <c r="W501" s="195">
        <v>6242</v>
      </c>
      <c r="X501" s="195">
        <v>7770</v>
      </c>
      <c r="Y501" s="195"/>
      <c r="Z501" s="195"/>
      <c r="AA501" s="207">
        <v>11972</v>
      </c>
      <c r="AB501" s="207">
        <v>13341</v>
      </c>
      <c r="AC501" s="197" t="str">
        <f t="shared" si="102"/>
        <v>NA</v>
      </c>
      <c r="AD501" s="197" t="str">
        <f t="shared" si="102"/>
        <v>NA</v>
      </c>
      <c r="AE501" s="197" t="str">
        <f t="shared" si="102"/>
        <v>NA</v>
      </c>
      <c r="AF501" s="197" t="str">
        <f t="shared" si="102"/>
        <v>NA</v>
      </c>
      <c r="AG501" s="197" t="str">
        <f t="shared" si="102"/>
        <v>NA</v>
      </c>
      <c r="AH501" s="197" t="str">
        <f t="shared" si="102"/>
        <v>NA</v>
      </c>
      <c r="AI501" s="197" t="str">
        <f t="shared" si="102"/>
        <v>NA</v>
      </c>
      <c r="AJ501" s="197" t="str">
        <f t="shared" si="102"/>
        <v>NA</v>
      </c>
      <c r="AK501" s="197" t="str">
        <f t="shared" si="102"/>
        <v>NA</v>
      </c>
      <c r="AL501" s="197" t="str">
        <f t="shared" si="102"/>
        <v>NA</v>
      </c>
      <c r="AM501" s="197" t="str">
        <f t="shared" si="102"/>
        <v>NA</v>
      </c>
      <c r="AN501" s="197" t="str">
        <f t="shared" si="102"/>
        <v>NA</v>
      </c>
      <c r="AO501" s="197" t="str">
        <f t="shared" si="102"/>
        <v>NA</v>
      </c>
      <c r="AP501" s="197" t="str">
        <f t="shared" si="102"/>
        <v>NA</v>
      </c>
      <c r="AQ501" s="197" t="str">
        <f t="shared" si="102"/>
        <v>NA</v>
      </c>
      <c r="AR501" s="197" t="str">
        <f t="shared" si="102"/>
        <v>NA</v>
      </c>
      <c r="AS501" s="197">
        <f t="shared" si="103"/>
        <v>768</v>
      </c>
      <c r="AT501" s="197">
        <f t="shared" si="103"/>
        <v>800</v>
      </c>
      <c r="AU501" s="197">
        <f t="shared" si="103"/>
        <v>880</v>
      </c>
      <c r="AV501" s="197">
        <f t="shared" si="103"/>
        <v>785</v>
      </c>
      <c r="AW501" s="197">
        <f t="shared" si="103"/>
        <v>785</v>
      </c>
      <c r="AX501" s="197" t="str">
        <f t="shared" si="103"/>
        <v>NA</v>
      </c>
      <c r="AY501" s="197" t="str">
        <f t="shared" si="103"/>
        <v>NA</v>
      </c>
      <c r="AZ501" s="197">
        <f t="shared" si="93"/>
        <v>795</v>
      </c>
      <c r="BA501" s="197">
        <f t="shared" si="93"/>
        <v>798</v>
      </c>
    </row>
    <row r="502" spans="1:53" s="212" customFormat="1" ht="15" customHeight="1" x14ac:dyDescent="0.25">
      <c r="A502" s="54" t="s">
        <v>544</v>
      </c>
      <c r="B502" s="82" t="s">
        <v>909</v>
      </c>
      <c r="C502" s="81" t="s">
        <v>1128</v>
      </c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93">
        <v>7837</v>
      </c>
      <c r="U502" s="194">
        <v>10889</v>
      </c>
      <c r="V502" s="195">
        <v>11085</v>
      </c>
      <c r="W502" s="195">
        <v>8422</v>
      </c>
      <c r="X502" s="195">
        <v>8873</v>
      </c>
      <c r="Y502" s="195"/>
      <c r="Z502" s="195"/>
      <c r="AA502" s="207">
        <v>10731</v>
      </c>
      <c r="AB502" s="207">
        <v>11954</v>
      </c>
      <c r="AC502" s="197" t="str">
        <f t="shared" si="102"/>
        <v>NA</v>
      </c>
      <c r="AD502" s="197" t="str">
        <f t="shared" si="102"/>
        <v>NA</v>
      </c>
      <c r="AE502" s="197" t="str">
        <f t="shared" si="102"/>
        <v>NA</v>
      </c>
      <c r="AF502" s="197" t="str">
        <f t="shared" si="102"/>
        <v>NA</v>
      </c>
      <c r="AG502" s="197" t="str">
        <f t="shared" si="102"/>
        <v>NA</v>
      </c>
      <c r="AH502" s="197" t="str">
        <f t="shared" si="102"/>
        <v>NA</v>
      </c>
      <c r="AI502" s="197" t="str">
        <f t="shared" si="102"/>
        <v>NA</v>
      </c>
      <c r="AJ502" s="197" t="str">
        <f t="shared" si="102"/>
        <v>NA</v>
      </c>
      <c r="AK502" s="197" t="str">
        <f t="shared" si="102"/>
        <v>NA</v>
      </c>
      <c r="AL502" s="197" t="str">
        <f t="shared" si="102"/>
        <v>NA</v>
      </c>
      <c r="AM502" s="197" t="str">
        <f t="shared" si="102"/>
        <v>NA</v>
      </c>
      <c r="AN502" s="197" t="str">
        <f t="shared" si="102"/>
        <v>NA</v>
      </c>
      <c r="AO502" s="197" t="str">
        <f t="shared" si="102"/>
        <v>NA</v>
      </c>
      <c r="AP502" s="197" t="str">
        <f t="shared" si="102"/>
        <v>NA</v>
      </c>
      <c r="AQ502" s="197" t="str">
        <f t="shared" si="102"/>
        <v>NA</v>
      </c>
      <c r="AR502" s="197" t="str">
        <f t="shared" si="102"/>
        <v>NA</v>
      </c>
      <c r="AS502" s="197">
        <f t="shared" si="103"/>
        <v>779</v>
      </c>
      <c r="AT502" s="197">
        <f t="shared" si="103"/>
        <v>781</v>
      </c>
      <c r="AU502" s="197">
        <f t="shared" si="103"/>
        <v>848</v>
      </c>
      <c r="AV502" s="197">
        <f t="shared" si="103"/>
        <v>764</v>
      </c>
      <c r="AW502" s="197">
        <f t="shared" si="103"/>
        <v>774</v>
      </c>
      <c r="AX502" s="197" t="str">
        <f t="shared" si="103"/>
        <v>NA</v>
      </c>
      <c r="AY502" s="197" t="str">
        <f t="shared" si="103"/>
        <v>NA</v>
      </c>
      <c r="AZ502" s="197">
        <f t="shared" si="93"/>
        <v>804</v>
      </c>
      <c r="BA502" s="197">
        <f t="shared" si="93"/>
        <v>807</v>
      </c>
    </row>
    <row r="503" spans="1:53" s="212" customFormat="1" ht="15" customHeight="1" x14ac:dyDescent="0.25">
      <c r="A503" s="54" t="s">
        <v>549</v>
      </c>
      <c r="B503" s="82" t="s">
        <v>909</v>
      </c>
      <c r="C503" s="81" t="s">
        <v>1128</v>
      </c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93">
        <v>5960</v>
      </c>
      <c r="U503" s="194">
        <v>6454</v>
      </c>
      <c r="V503" s="195">
        <v>6567</v>
      </c>
      <c r="W503" s="195">
        <v>6033</v>
      </c>
      <c r="X503" s="195">
        <v>7871</v>
      </c>
      <c r="Y503" s="195"/>
      <c r="Z503" s="195"/>
      <c r="AA503" s="207">
        <v>11160</v>
      </c>
      <c r="AB503" s="207">
        <v>11844</v>
      </c>
      <c r="AC503" s="197" t="str">
        <f t="shared" si="102"/>
        <v>NA</v>
      </c>
      <c r="AD503" s="197" t="str">
        <f t="shared" si="102"/>
        <v>NA</v>
      </c>
      <c r="AE503" s="197" t="str">
        <f t="shared" si="102"/>
        <v>NA</v>
      </c>
      <c r="AF503" s="197" t="str">
        <f t="shared" si="102"/>
        <v>NA</v>
      </c>
      <c r="AG503" s="197" t="str">
        <f t="shared" si="102"/>
        <v>NA</v>
      </c>
      <c r="AH503" s="197" t="str">
        <f t="shared" si="102"/>
        <v>NA</v>
      </c>
      <c r="AI503" s="197" t="str">
        <f t="shared" si="102"/>
        <v>NA</v>
      </c>
      <c r="AJ503" s="197" t="str">
        <f t="shared" si="102"/>
        <v>NA</v>
      </c>
      <c r="AK503" s="197" t="str">
        <f t="shared" si="102"/>
        <v>NA</v>
      </c>
      <c r="AL503" s="197" t="str">
        <f t="shared" si="102"/>
        <v>NA</v>
      </c>
      <c r="AM503" s="197" t="str">
        <f t="shared" si="102"/>
        <v>NA</v>
      </c>
      <c r="AN503" s="197" t="str">
        <f t="shared" si="102"/>
        <v>NA</v>
      </c>
      <c r="AO503" s="197" t="str">
        <f t="shared" si="102"/>
        <v>NA</v>
      </c>
      <c r="AP503" s="197" t="str">
        <f t="shared" si="102"/>
        <v>NA</v>
      </c>
      <c r="AQ503" s="197" t="str">
        <f t="shared" si="102"/>
        <v>NA</v>
      </c>
      <c r="AR503" s="197" t="str">
        <f t="shared" si="102"/>
        <v>NA</v>
      </c>
      <c r="AS503" s="197">
        <f t="shared" si="103"/>
        <v>793</v>
      </c>
      <c r="AT503" s="197">
        <f t="shared" si="103"/>
        <v>804</v>
      </c>
      <c r="AU503" s="197">
        <f t="shared" si="103"/>
        <v>887</v>
      </c>
      <c r="AV503" s="197">
        <f t="shared" si="103"/>
        <v>788</v>
      </c>
      <c r="AW503" s="197">
        <f t="shared" si="103"/>
        <v>783</v>
      </c>
      <c r="AX503" s="197" t="str">
        <f t="shared" si="103"/>
        <v>NA</v>
      </c>
      <c r="AY503" s="197" t="str">
        <f t="shared" si="103"/>
        <v>NA</v>
      </c>
      <c r="AZ503" s="197">
        <f t="shared" si="93"/>
        <v>798</v>
      </c>
      <c r="BA503" s="197">
        <f t="shared" si="93"/>
        <v>809</v>
      </c>
    </row>
    <row r="504" spans="1:53" s="212" customFormat="1" ht="15" customHeight="1" x14ac:dyDescent="0.25">
      <c r="A504" s="210" t="s">
        <v>2177</v>
      </c>
      <c r="B504" s="210" t="s">
        <v>944</v>
      </c>
      <c r="C504" s="210" t="s">
        <v>1128</v>
      </c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93"/>
      <c r="U504" s="193"/>
      <c r="V504" s="198"/>
      <c r="W504" s="198"/>
      <c r="X504" s="198"/>
      <c r="Y504" s="198"/>
      <c r="Z504" s="198"/>
      <c r="AA504" s="213">
        <v>10423</v>
      </c>
      <c r="AB504" s="213">
        <v>11696</v>
      </c>
      <c r="AC504" s="200"/>
      <c r="AD504" s="200"/>
      <c r="AE504" s="200"/>
      <c r="AF504" s="200"/>
      <c r="AG504" s="200"/>
      <c r="AH504" s="200"/>
      <c r="AI504" s="200"/>
      <c r="AJ504" s="200"/>
      <c r="AK504" s="200"/>
      <c r="AL504" s="200"/>
      <c r="AM504" s="200"/>
      <c r="AN504" s="200"/>
      <c r="AO504" s="200"/>
      <c r="AP504" s="200"/>
      <c r="AQ504" s="200"/>
      <c r="AR504" s="200"/>
      <c r="AS504" s="200"/>
      <c r="AT504" s="200"/>
      <c r="AU504" s="200"/>
      <c r="AV504" s="200"/>
      <c r="AW504" s="200"/>
      <c r="AX504" s="200"/>
      <c r="AY504" s="200"/>
      <c r="AZ504" s="197">
        <f t="shared" si="93"/>
        <v>806</v>
      </c>
      <c r="BA504" s="197">
        <f t="shared" si="93"/>
        <v>810</v>
      </c>
    </row>
    <row r="505" spans="1:53" s="212" customFormat="1" ht="15" customHeight="1" x14ac:dyDescent="0.25">
      <c r="A505" s="214" t="s">
        <v>2178</v>
      </c>
      <c r="B505" s="214" t="s">
        <v>950</v>
      </c>
      <c r="C505" s="214" t="s">
        <v>1128</v>
      </c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93"/>
      <c r="U505" s="193"/>
      <c r="V505" s="198"/>
      <c r="W505" s="198"/>
      <c r="X505" s="198"/>
      <c r="Y505" s="198"/>
      <c r="Z505" s="198"/>
      <c r="AA505" s="215">
        <v>9632</v>
      </c>
      <c r="AB505" s="215">
        <v>10248</v>
      </c>
      <c r="AC505" s="200"/>
      <c r="AD505" s="200"/>
      <c r="AE505" s="200"/>
      <c r="AF505" s="200"/>
      <c r="AG505" s="200"/>
      <c r="AH505" s="200"/>
      <c r="AI505" s="200"/>
      <c r="AJ505" s="200"/>
      <c r="AK505" s="200"/>
      <c r="AL505" s="200"/>
      <c r="AM505" s="200"/>
      <c r="AN505" s="200"/>
      <c r="AO505" s="200"/>
      <c r="AP505" s="200"/>
      <c r="AQ505" s="200"/>
      <c r="AR505" s="200"/>
      <c r="AS505" s="200"/>
      <c r="AT505" s="200"/>
      <c r="AU505" s="200"/>
      <c r="AV505" s="200"/>
      <c r="AW505" s="200"/>
      <c r="AX505" s="200"/>
      <c r="AY505" s="200"/>
      <c r="AZ505" s="197">
        <f t="shared" si="93"/>
        <v>808</v>
      </c>
      <c r="BA505" s="197">
        <f t="shared" si="93"/>
        <v>816</v>
      </c>
    </row>
    <row r="506" spans="1:53" s="212" customFormat="1" ht="15" customHeight="1" x14ac:dyDescent="0.25">
      <c r="A506" s="54" t="s">
        <v>607</v>
      </c>
      <c r="B506" s="82" t="s">
        <v>909</v>
      </c>
      <c r="C506" s="81" t="s">
        <v>1128</v>
      </c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93">
        <v>1730</v>
      </c>
      <c r="U506" s="194">
        <v>1747</v>
      </c>
      <c r="V506" s="195">
        <v>1845</v>
      </c>
      <c r="W506" s="195">
        <v>1882</v>
      </c>
      <c r="X506" s="195">
        <v>2268</v>
      </c>
      <c r="Y506" s="195"/>
      <c r="Z506" s="195"/>
      <c r="AA506" s="207">
        <v>5409</v>
      </c>
      <c r="AB506" s="207">
        <v>6730</v>
      </c>
      <c r="AC506" s="197" t="str">
        <f t="shared" ref="AC506:AR521" si="104">IF(D506&gt;0,RANK(D506,D$22:D$1170),"NA")</f>
        <v>NA</v>
      </c>
      <c r="AD506" s="197" t="str">
        <f t="shared" si="104"/>
        <v>NA</v>
      </c>
      <c r="AE506" s="197" t="str">
        <f t="shared" si="104"/>
        <v>NA</v>
      </c>
      <c r="AF506" s="197" t="str">
        <f t="shared" si="104"/>
        <v>NA</v>
      </c>
      <c r="AG506" s="197" t="str">
        <f t="shared" si="104"/>
        <v>NA</v>
      </c>
      <c r="AH506" s="197" t="str">
        <f t="shared" si="104"/>
        <v>NA</v>
      </c>
      <c r="AI506" s="197" t="str">
        <f t="shared" si="104"/>
        <v>NA</v>
      </c>
      <c r="AJ506" s="197" t="str">
        <f t="shared" si="104"/>
        <v>NA</v>
      </c>
      <c r="AK506" s="197" t="str">
        <f t="shared" si="104"/>
        <v>NA</v>
      </c>
      <c r="AL506" s="197" t="str">
        <f t="shared" si="104"/>
        <v>NA</v>
      </c>
      <c r="AM506" s="197" t="str">
        <f t="shared" si="104"/>
        <v>NA</v>
      </c>
      <c r="AN506" s="197" t="str">
        <f t="shared" si="104"/>
        <v>NA</v>
      </c>
      <c r="AO506" s="197" t="str">
        <f t="shared" si="104"/>
        <v>NA</v>
      </c>
      <c r="AP506" s="197" t="str">
        <f t="shared" si="104"/>
        <v>NA</v>
      </c>
      <c r="AQ506" s="197" t="str">
        <f t="shared" si="104"/>
        <v>NA</v>
      </c>
      <c r="AR506" s="197" t="str">
        <f t="shared" si="104"/>
        <v>NA</v>
      </c>
      <c r="AS506" s="197">
        <f t="shared" ref="AS506:AY537" si="105">IF(T506&gt;0,RANK(T506,T$22:T$1170),"NA")</f>
        <v>815</v>
      </c>
      <c r="AT506" s="197">
        <f t="shared" si="105"/>
        <v>824</v>
      </c>
      <c r="AU506" s="197">
        <f t="shared" si="105"/>
        <v>917</v>
      </c>
      <c r="AV506" s="197">
        <f t="shared" si="105"/>
        <v>811</v>
      </c>
      <c r="AW506" s="197">
        <f t="shared" si="105"/>
        <v>814</v>
      </c>
      <c r="AX506" s="197" t="str">
        <f t="shared" si="105"/>
        <v>NA</v>
      </c>
      <c r="AY506" s="197" t="str">
        <f t="shared" si="105"/>
        <v>NA</v>
      </c>
      <c r="AZ506" s="197">
        <f t="shared" si="93"/>
        <v>827</v>
      </c>
      <c r="BA506" s="197">
        <f t="shared" si="93"/>
        <v>830</v>
      </c>
    </row>
    <row r="507" spans="1:53" s="212" customFormat="1" ht="15" customHeight="1" x14ac:dyDescent="0.25">
      <c r="A507" s="54" t="s">
        <v>2148</v>
      </c>
      <c r="B507" s="82" t="s">
        <v>961</v>
      </c>
      <c r="C507" s="81" t="s">
        <v>1128</v>
      </c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93"/>
      <c r="U507" s="194"/>
      <c r="V507" s="195"/>
      <c r="W507" s="195">
        <v>2796</v>
      </c>
      <c r="X507" s="195">
        <v>3235</v>
      </c>
      <c r="Y507" s="195"/>
      <c r="Z507" s="195"/>
      <c r="AA507" s="207">
        <v>4582</v>
      </c>
      <c r="AB507" s="207">
        <v>6105</v>
      </c>
      <c r="AC507" s="197" t="str">
        <f t="shared" si="104"/>
        <v>NA</v>
      </c>
      <c r="AD507" s="197" t="str">
        <f t="shared" si="104"/>
        <v>NA</v>
      </c>
      <c r="AE507" s="197" t="str">
        <f t="shared" si="104"/>
        <v>NA</v>
      </c>
      <c r="AF507" s="197" t="str">
        <f t="shared" si="104"/>
        <v>NA</v>
      </c>
      <c r="AG507" s="197" t="str">
        <f t="shared" si="104"/>
        <v>NA</v>
      </c>
      <c r="AH507" s="197" t="str">
        <f t="shared" si="104"/>
        <v>NA</v>
      </c>
      <c r="AI507" s="197" t="str">
        <f t="shared" si="104"/>
        <v>NA</v>
      </c>
      <c r="AJ507" s="197" t="str">
        <f t="shared" si="104"/>
        <v>NA</v>
      </c>
      <c r="AK507" s="197" t="str">
        <f t="shared" si="104"/>
        <v>NA</v>
      </c>
      <c r="AL507" s="197" t="str">
        <f t="shared" si="104"/>
        <v>NA</v>
      </c>
      <c r="AM507" s="197" t="str">
        <f t="shared" si="104"/>
        <v>NA</v>
      </c>
      <c r="AN507" s="197" t="str">
        <f t="shared" si="104"/>
        <v>NA</v>
      </c>
      <c r="AO507" s="197" t="str">
        <f t="shared" si="104"/>
        <v>NA</v>
      </c>
      <c r="AP507" s="197" t="str">
        <f t="shared" si="104"/>
        <v>NA</v>
      </c>
      <c r="AQ507" s="197" t="str">
        <f t="shared" si="104"/>
        <v>NA</v>
      </c>
      <c r="AR507" s="197" t="str">
        <f t="shared" si="104"/>
        <v>NA</v>
      </c>
      <c r="AS507" s="197" t="str">
        <f t="shared" si="105"/>
        <v>NA</v>
      </c>
      <c r="AT507" s="197" t="str">
        <f t="shared" si="105"/>
        <v>NA</v>
      </c>
      <c r="AU507" s="197" t="str">
        <f t="shared" si="105"/>
        <v>NA</v>
      </c>
      <c r="AV507" s="197">
        <f t="shared" si="105"/>
        <v>809</v>
      </c>
      <c r="AW507" s="197">
        <f t="shared" si="105"/>
        <v>812</v>
      </c>
      <c r="AX507" s="197" t="str">
        <f t="shared" si="105"/>
        <v>NA</v>
      </c>
      <c r="AY507" s="197" t="str">
        <f t="shared" si="105"/>
        <v>NA</v>
      </c>
      <c r="AZ507" s="197">
        <f t="shared" si="93"/>
        <v>830</v>
      </c>
      <c r="BA507" s="197">
        <f t="shared" si="93"/>
        <v>831</v>
      </c>
    </row>
    <row r="508" spans="1:53" s="212" customFormat="1" ht="15" customHeight="1" x14ac:dyDescent="0.2">
      <c r="A508" s="54" t="s">
        <v>179</v>
      </c>
      <c r="B508" s="82" t="s">
        <v>909</v>
      </c>
      <c r="C508" s="81" t="s">
        <v>1128</v>
      </c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93"/>
      <c r="U508" s="194"/>
      <c r="V508" s="195">
        <v>21898</v>
      </c>
      <c r="W508" s="195">
        <v>23550</v>
      </c>
      <c r="X508" s="195">
        <v>24278</v>
      </c>
      <c r="Y508" s="195"/>
      <c r="Z508" s="195"/>
      <c r="AA508" s="195"/>
      <c r="AB508" s="195"/>
      <c r="AC508" s="197" t="str">
        <f t="shared" si="104"/>
        <v>NA</v>
      </c>
      <c r="AD508" s="197" t="str">
        <f t="shared" si="104"/>
        <v>NA</v>
      </c>
      <c r="AE508" s="197" t="str">
        <f t="shared" si="104"/>
        <v>NA</v>
      </c>
      <c r="AF508" s="197" t="str">
        <f t="shared" si="104"/>
        <v>NA</v>
      </c>
      <c r="AG508" s="197" t="str">
        <f t="shared" si="104"/>
        <v>NA</v>
      </c>
      <c r="AH508" s="197" t="str">
        <f t="shared" si="104"/>
        <v>NA</v>
      </c>
      <c r="AI508" s="197" t="str">
        <f t="shared" si="104"/>
        <v>NA</v>
      </c>
      <c r="AJ508" s="197" t="str">
        <f t="shared" si="104"/>
        <v>NA</v>
      </c>
      <c r="AK508" s="197" t="str">
        <f t="shared" si="104"/>
        <v>NA</v>
      </c>
      <c r="AL508" s="197" t="str">
        <f t="shared" si="104"/>
        <v>NA</v>
      </c>
      <c r="AM508" s="197" t="str">
        <f t="shared" si="104"/>
        <v>NA</v>
      </c>
      <c r="AN508" s="197" t="str">
        <f t="shared" si="104"/>
        <v>NA</v>
      </c>
      <c r="AO508" s="197" t="str">
        <f t="shared" si="104"/>
        <v>NA</v>
      </c>
      <c r="AP508" s="197" t="str">
        <f t="shared" si="104"/>
        <v>NA</v>
      </c>
      <c r="AQ508" s="197" t="str">
        <f t="shared" si="104"/>
        <v>NA</v>
      </c>
      <c r="AR508" s="197" t="str">
        <f t="shared" si="104"/>
        <v>NA</v>
      </c>
      <c r="AS508" s="197" t="str">
        <f t="shared" si="105"/>
        <v>NA</v>
      </c>
      <c r="AT508" s="197" t="str">
        <f t="shared" si="105"/>
        <v>NA</v>
      </c>
      <c r="AU508" s="197">
        <f t="shared" si="105"/>
        <v>754</v>
      </c>
      <c r="AV508" s="197">
        <f t="shared" si="105"/>
        <v>637</v>
      </c>
      <c r="AW508" s="197">
        <f t="shared" si="105"/>
        <v>654</v>
      </c>
      <c r="AX508" s="197" t="str">
        <f t="shared" si="105"/>
        <v>NA</v>
      </c>
      <c r="AY508" s="197" t="str">
        <f t="shared" si="105"/>
        <v>NA</v>
      </c>
      <c r="AZ508" s="197" t="str">
        <f t="shared" si="93"/>
        <v>NA</v>
      </c>
      <c r="BA508" s="197" t="str">
        <f t="shared" si="93"/>
        <v>NA</v>
      </c>
    </row>
    <row r="509" spans="1:53" s="212" customFormat="1" ht="15" customHeight="1" x14ac:dyDescent="0.2">
      <c r="A509" s="54" t="s">
        <v>461</v>
      </c>
      <c r="B509" s="82" t="s">
        <v>948</v>
      </c>
      <c r="C509" s="81" t="s">
        <v>1128</v>
      </c>
      <c r="D509" s="115"/>
      <c r="E509" s="115"/>
      <c r="F509" s="115"/>
      <c r="G509" s="115"/>
      <c r="H509" s="115"/>
      <c r="I509" s="115"/>
      <c r="J509" s="115">
        <v>11389</v>
      </c>
      <c r="K509" s="115"/>
      <c r="L509" s="115"/>
      <c r="M509" s="115"/>
      <c r="N509" s="115"/>
      <c r="O509" s="115"/>
      <c r="P509" s="115"/>
      <c r="Q509" s="115"/>
      <c r="R509" s="115"/>
      <c r="S509" s="115">
        <v>17767</v>
      </c>
      <c r="T509" s="193">
        <v>20303</v>
      </c>
      <c r="U509" s="194">
        <v>23246</v>
      </c>
      <c r="V509" s="195">
        <v>20373</v>
      </c>
      <c r="W509" s="195">
        <v>14571</v>
      </c>
      <c r="X509" s="195">
        <v>16940</v>
      </c>
      <c r="Y509" s="195"/>
      <c r="Z509" s="195"/>
      <c r="AA509" s="195"/>
      <c r="AB509" s="195"/>
      <c r="AC509" s="197" t="str">
        <f t="shared" si="104"/>
        <v>NA</v>
      </c>
      <c r="AD509" s="197" t="str">
        <f t="shared" si="104"/>
        <v>NA</v>
      </c>
      <c r="AE509" s="197" t="str">
        <f t="shared" si="104"/>
        <v>NA</v>
      </c>
      <c r="AF509" s="197" t="str">
        <f t="shared" si="104"/>
        <v>NA</v>
      </c>
      <c r="AG509" s="197" t="str">
        <f t="shared" si="104"/>
        <v>NA</v>
      </c>
      <c r="AH509" s="197" t="str">
        <f t="shared" si="104"/>
        <v>NA</v>
      </c>
      <c r="AI509" s="197">
        <f t="shared" si="104"/>
        <v>472</v>
      </c>
      <c r="AJ509" s="197" t="str">
        <f t="shared" si="104"/>
        <v>NA</v>
      </c>
      <c r="AK509" s="197" t="str">
        <f t="shared" si="104"/>
        <v>NA</v>
      </c>
      <c r="AL509" s="197" t="str">
        <f t="shared" si="104"/>
        <v>NA</v>
      </c>
      <c r="AM509" s="197" t="str">
        <f t="shared" si="104"/>
        <v>NA</v>
      </c>
      <c r="AN509" s="197" t="str">
        <f t="shared" si="104"/>
        <v>NA</v>
      </c>
      <c r="AO509" s="197" t="str">
        <f t="shared" si="104"/>
        <v>NA</v>
      </c>
      <c r="AP509" s="197" t="str">
        <f t="shared" si="104"/>
        <v>NA</v>
      </c>
      <c r="AQ509" s="197" t="str">
        <f t="shared" si="104"/>
        <v>NA</v>
      </c>
      <c r="AR509" s="197">
        <f t="shared" si="104"/>
        <v>676</v>
      </c>
      <c r="AS509" s="197">
        <f t="shared" si="105"/>
        <v>691</v>
      </c>
      <c r="AT509" s="197">
        <f t="shared" si="105"/>
        <v>695</v>
      </c>
      <c r="AU509" s="197">
        <f t="shared" si="105"/>
        <v>766</v>
      </c>
      <c r="AV509" s="197">
        <f t="shared" si="105"/>
        <v>714</v>
      </c>
      <c r="AW509" s="197">
        <f t="shared" si="105"/>
        <v>711</v>
      </c>
      <c r="AX509" s="197" t="str">
        <f t="shared" si="105"/>
        <v>NA</v>
      </c>
      <c r="AY509" s="197" t="str">
        <f t="shared" si="105"/>
        <v>NA</v>
      </c>
      <c r="AZ509" s="197" t="str">
        <f t="shared" si="93"/>
        <v>NA</v>
      </c>
      <c r="BA509" s="197" t="str">
        <f t="shared" si="93"/>
        <v>NA</v>
      </c>
    </row>
    <row r="510" spans="1:53" s="212" customFormat="1" ht="15" customHeight="1" x14ac:dyDescent="0.2">
      <c r="A510" s="54" t="s">
        <v>1105</v>
      </c>
      <c r="B510" s="82" t="s">
        <v>950</v>
      </c>
      <c r="C510" s="81" t="s">
        <v>1128</v>
      </c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>
        <v>15536</v>
      </c>
      <c r="Q510" s="115">
        <v>15087</v>
      </c>
      <c r="R510" s="115">
        <v>17244</v>
      </c>
      <c r="S510" s="115">
        <v>19955</v>
      </c>
      <c r="T510" s="193">
        <v>20407</v>
      </c>
      <c r="U510" s="194">
        <v>22159</v>
      </c>
      <c r="V510" s="195">
        <v>20515</v>
      </c>
      <c r="W510" s="195">
        <v>16046</v>
      </c>
      <c r="X510" s="195">
        <v>16740</v>
      </c>
      <c r="Y510" s="195"/>
      <c r="Z510" s="195"/>
      <c r="AA510" s="195"/>
      <c r="AB510" s="195"/>
      <c r="AC510" s="197" t="str">
        <f t="shared" si="104"/>
        <v>NA</v>
      </c>
      <c r="AD510" s="197" t="str">
        <f t="shared" si="104"/>
        <v>NA</v>
      </c>
      <c r="AE510" s="197" t="str">
        <f t="shared" si="104"/>
        <v>NA</v>
      </c>
      <c r="AF510" s="197" t="str">
        <f t="shared" si="104"/>
        <v>NA</v>
      </c>
      <c r="AG510" s="197" t="str">
        <f t="shared" si="104"/>
        <v>NA</v>
      </c>
      <c r="AH510" s="197" t="str">
        <f t="shared" si="104"/>
        <v>NA</v>
      </c>
      <c r="AI510" s="197" t="str">
        <f t="shared" si="104"/>
        <v>NA</v>
      </c>
      <c r="AJ510" s="197" t="str">
        <f t="shared" si="104"/>
        <v>NA</v>
      </c>
      <c r="AK510" s="197" t="str">
        <f t="shared" si="104"/>
        <v>NA</v>
      </c>
      <c r="AL510" s="197" t="str">
        <f t="shared" si="104"/>
        <v>NA</v>
      </c>
      <c r="AM510" s="197" t="str">
        <f t="shared" si="104"/>
        <v>NA</v>
      </c>
      <c r="AN510" s="197" t="str">
        <f t="shared" si="104"/>
        <v>NA</v>
      </c>
      <c r="AO510" s="197">
        <f t="shared" si="104"/>
        <v>629</v>
      </c>
      <c r="AP510" s="197">
        <f t="shared" si="104"/>
        <v>665</v>
      </c>
      <c r="AQ510" s="197">
        <f t="shared" si="104"/>
        <v>656</v>
      </c>
      <c r="AR510" s="197">
        <f t="shared" si="104"/>
        <v>656</v>
      </c>
      <c r="AS510" s="197">
        <f t="shared" si="105"/>
        <v>689</v>
      </c>
      <c r="AT510" s="197">
        <f t="shared" si="105"/>
        <v>702</v>
      </c>
      <c r="AU510" s="197">
        <f t="shared" si="105"/>
        <v>764</v>
      </c>
      <c r="AV510" s="197">
        <f t="shared" si="105"/>
        <v>694</v>
      </c>
      <c r="AW510" s="197">
        <f t="shared" si="105"/>
        <v>713</v>
      </c>
      <c r="AX510" s="197" t="str">
        <f t="shared" si="105"/>
        <v>NA</v>
      </c>
      <c r="AY510" s="197" t="str">
        <f t="shared" si="105"/>
        <v>NA</v>
      </c>
      <c r="AZ510" s="197" t="str">
        <f t="shared" si="93"/>
        <v>NA</v>
      </c>
      <c r="BA510" s="197" t="str">
        <f t="shared" si="93"/>
        <v>NA</v>
      </c>
    </row>
    <row r="511" spans="1:53" s="212" customFormat="1" ht="15" customHeight="1" x14ac:dyDescent="0.2">
      <c r="A511" s="54" t="s">
        <v>419</v>
      </c>
      <c r="B511" s="82" t="s">
        <v>909</v>
      </c>
      <c r="C511" s="81" t="s">
        <v>1128</v>
      </c>
      <c r="D511" s="115"/>
      <c r="E511" s="115"/>
      <c r="F511" s="115"/>
      <c r="G511" s="115"/>
      <c r="H511" s="115">
        <v>26758</v>
      </c>
      <c r="I511" s="115">
        <v>27081</v>
      </c>
      <c r="J511" s="115">
        <v>26482</v>
      </c>
      <c r="K511" s="115"/>
      <c r="L511" s="115"/>
      <c r="M511" s="115"/>
      <c r="N511" s="115"/>
      <c r="O511" s="115"/>
      <c r="P511" s="115"/>
      <c r="Q511" s="115"/>
      <c r="R511" s="115"/>
      <c r="S511" s="115"/>
      <c r="T511" s="193">
        <v>13192</v>
      </c>
      <c r="U511" s="194">
        <v>19317</v>
      </c>
      <c r="V511" s="195">
        <v>18456</v>
      </c>
      <c r="W511" s="195">
        <v>14723</v>
      </c>
      <c r="X511" s="195">
        <v>15833</v>
      </c>
      <c r="Y511" s="195"/>
      <c r="Z511" s="195"/>
      <c r="AA511" s="195"/>
      <c r="AB511" s="195"/>
      <c r="AC511" s="197" t="str">
        <f t="shared" si="104"/>
        <v>NA</v>
      </c>
      <c r="AD511" s="197" t="str">
        <f t="shared" si="104"/>
        <v>NA</v>
      </c>
      <c r="AE511" s="197" t="str">
        <f t="shared" si="104"/>
        <v>NA</v>
      </c>
      <c r="AF511" s="197" t="str">
        <f t="shared" si="104"/>
        <v>NA</v>
      </c>
      <c r="AG511" s="197">
        <f t="shared" si="104"/>
        <v>347</v>
      </c>
      <c r="AH511" s="197">
        <f t="shared" si="104"/>
        <v>374</v>
      </c>
      <c r="AI511" s="197">
        <f t="shared" si="104"/>
        <v>401</v>
      </c>
      <c r="AJ511" s="197" t="str">
        <f t="shared" si="104"/>
        <v>NA</v>
      </c>
      <c r="AK511" s="197" t="str">
        <f t="shared" si="104"/>
        <v>NA</v>
      </c>
      <c r="AL511" s="197" t="str">
        <f t="shared" si="104"/>
        <v>NA</v>
      </c>
      <c r="AM511" s="197" t="str">
        <f t="shared" si="104"/>
        <v>NA</v>
      </c>
      <c r="AN511" s="197" t="str">
        <f t="shared" si="104"/>
        <v>NA</v>
      </c>
      <c r="AO511" s="197" t="str">
        <f t="shared" si="104"/>
        <v>NA</v>
      </c>
      <c r="AP511" s="197" t="str">
        <f t="shared" si="104"/>
        <v>NA</v>
      </c>
      <c r="AQ511" s="197" t="str">
        <f t="shared" si="104"/>
        <v>NA</v>
      </c>
      <c r="AR511" s="197" t="str">
        <f t="shared" si="104"/>
        <v>NA</v>
      </c>
      <c r="AS511" s="197">
        <f t="shared" si="105"/>
        <v>746</v>
      </c>
      <c r="AT511" s="197">
        <f t="shared" si="105"/>
        <v>727</v>
      </c>
      <c r="AU511" s="197">
        <f t="shared" si="105"/>
        <v>776</v>
      </c>
      <c r="AV511" s="197">
        <f t="shared" si="105"/>
        <v>710</v>
      </c>
      <c r="AW511" s="197">
        <f t="shared" si="105"/>
        <v>720</v>
      </c>
      <c r="AX511" s="197" t="str">
        <f t="shared" si="105"/>
        <v>NA</v>
      </c>
      <c r="AY511" s="197" t="str">
        <f t="shared" si="105"/>
        <v>NA</v>
      </c>
      <c r="AZ511" s="197" t="str">
        <f t="shared" si="93"/>
        <v>NA</v>
      </c>
      <c r="BA511" s="197" t="str">
        <f t="shared" si="93"/>
        <v>NA</v>
      </c>
    </row>
    <row r="512" spans="1:53" s="212" customFormat="1" ht="15" customHeight="1" x14ac:dyDescent="0.2">
      <c r="A512" s="54" t="s">
        <v>130</v>
      </c>
      <c r="B512" s="82" t="s">
        <v>909</v>
      </c>
      <c r="C512" s="81" t="s">
        <v>1128</v>
      </c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93"/>
      <c r="U512" s="194"/>
      <c r="V512" s="195">
        <v>11855</v>
      </c>
      <c r="W512" s="195">
        <v>9925</v>
      </c>
      <c r="X512" s="195">
        <v>13115</v>
      </c>
      <c r="Y512" s="195"/>
      <c r="Z512" s="195"/>
      <c r="AA512" s="195"/>
      <c r="AB512" s="195"/>
      <c r="AC512" s="197" t="str">
        <f t="shared" si="104"/>
        <v>NA</v>
      </c>
      <c r="AD512" s="197" t="str">
        <f t="shared" si="104"/>
        <v>NA</v>
      </c>
      <c r="AE512" s="197" t="str">
        <f t="shared" si="104"/>
        <v>NA</v>
      </c>
      <c r="AF512" s="197" t="str">
        <f t="shared" si="104"/>
        <v>NA</v>
      </c>
      <c r="AG512" s="197" t="str">
        <f t="shared" si="104"/>
        <v>NA</v>
      </c>
      <c r="AH512" s="197" t="str">
        <f t="shared" si="104"/>
        <v>NA</v>
      </c>
      <c r="AI512" s="197" t="str">
        <f t="shared" si="104"/>
        <v>NA</v>
      </c>
      <c r="AJ512" s="197" t="str">
        <f t="shared" si="104"/>
        <v>NA</v>
      </c>
      <c r="AK512" s="197" t="str">
        <f t="shared" si="104"/>
        <v>NA</v>
      </c>
      <c r="AL512" s="197" t="str">
        <f t="shared" si="104"/>
        <v>NA</v>
      </c>
      <c r="AM512" s="197" t="str">
        <f t="shared" si="104"/>
        <v>NA</v>
      </c>
      <c r="AN512" s="197" t="str">
        <f t="shared" si="104"/>
        <v>NA</v>
      </c>
      <c r="AO512" s="197" t="str">
        <f t="shared" si="104"/>
        <v>NA</v>
      </c>
      <c r="AP512" s="197" t="str">
        <f t="shared" si="104"/>
        <v>NA</v>
      </c>
      <c r="AQ512" s="197" t="str">
        <f t="shared" si="104"/>
        <v>NA</v>
      </c>
      <c r="AR512" s="197" t="str">
        <f t="shared" si="104"/>
        <v>NA</v>
      </c>
      <c r="AS512" s="197" t="str">
        <f t="shared" si="105"/>
        <v>NA</v>
      </c>
      <c r="AT512" s="197" t="str">
        <f t="shared" si="105"/>
        <v>NA</v>
      </c>
      <c r="AU512" s="197">
        <f t="shared" si="105"/>
        <v>841</v>
      </c>
      <c r="AV512" s="197">
        <f t="shared" si="105"/>
        <v>751</v>
      </c>
      <c r="AW512" s="197">
        <f t="shared" si="105"/>
        <v>744</v>
      </c>
      <c r="AX512" s="197" t="str">
        <f t="shared" si="105"/>
        <v>NA</v>
      </c>
      <c r="AY512" s="197" t="str">
        <f t="shared" si="105"/>
        <v>NA</v>
      </c>
      <c r="AZ512" s="197" t="str">
        <f t="shared" si="93"/>
        <v>NA</v>
      </c>
      <c r="BA512" s="197" t="str">
        <f t="shared" si="93"/>
        <v>NA</v>
      </c>
    </row>
    <row r="513" spans="1:53" s="212" customFormat="1" ht="15" customHeight="1" x14ac:dyDescent="0.2">
      <c r="A513" s="54" t="s">
        <v>171</v>
      </c>
      <c r="B513" s="82" t="s">
        <v>909</v>
      </c>
      <c r="C513" s="81" t="s">
        <v>1128</v>
      </c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93"/>
      <c r="U513" s="194"/>
      <c r="V513" s="195">
        <v>12500</v>
      </c>
      <c r="W513" s="195">
        <v>8870</v>
      </c>
      <c r="X513" s="195">
        <v>9350</v>
      </c>
      <c r="Y513" s="195"/>
      <c r="Z513" s="195"/>
      <c r="AA513" s="195"/>
      <c r="AB513" s="195"/>
      <c r="AC513" s="197" t="str">
        <f t="shared" si="104"/>
        <v>NA</v>
      </c>
      <c r="AD513" s="197" t="str">
        <f t="shared" si="104"/>
        <v>NA</v>
      </c>
      <c r="AE513" s="197" t="str">
        <f t="shared" si="104"/>
        <v>NA</v>
      </c>
      <c r="AF513" s="197" t="str">
        <f t="shared" si="104"/>
        <v>NA</v>
      </c>
      <c r="AG513" s="197" t="str">
        <f t="shared" si="104"/>
        <v>NA</v>
      </c>
      <c r="AH513" s="197" t="str">
        <f t="shared" si="104"/>
        <v>NA</v>
      </c>
      <c r="AI513" s="197" t="str">
        <f t="shared" si="104"/>
        <v>NA</v>
      </c>
      <c r="AJ513" s="197" t="str">
        <f t="shared" si="104"/>
        <v>NA</v>
      </c>
      <c r="AK513" s="197" t="str">
        <f t="shared" si="104"/>
        <v>NA</v>
      </c>
      <c r="AL513" s="197" t="str">
        <f t="shared" si="104"/>
        <v>NA</v>
      </c>
      <c r="AM513" s="197" t="str">
        <f t="shared" si="104"/>
        <v>NA</v>
      </c>
      <c r="AN513" s="197" t="str">
        <f t="shared" si="104"/>
        <v>NA</v>
      </c>
      <c r="AO513" s="197" t="str">
        <f t="shared" si="104"/>
        <v>NA</v>
      </c>
      <c r="AP513" s="197" t="str">
        <f t="shared" si="104"/>
        <v>NA</v>
      </c>
      <c r="AQ513" s="197" t="str">
        <f t="shared" si="104"/>
        <v>NA</v>
      </c>
      <c r="AR513" s="197" t="str">
        <f t="shared" si="104"/>
        <v>NA</v>
      </c>
      <c r="AS513" s="197" t="str">
        <f t="shared" si="105"/>
        <v>NA</v>
      </c>
      <c r="AT513" s="197" t="str">
        <f t="shared" si="105"/>
        <v>NA</v>
      </c>
      <c r="AU513" s="197">
        <f t="shared" si="105"/>
        <v>836</v>
      </c>
      <c r="AV513" s="197">
        <f t="shared" si="105"/>
        <v>762</v>
      </c>
      <c r="AW513" s="197">
        <f t="shared" si="105"/>
        <v>767</v>
      </c>
      <c r="AX513" s="197" t="str">
        <f t="shared" si="105"/>
        <v>NA</v>
      </c>
      <c r="AY513" s="197" t="str">
        <f t="shared" si="105"/>
        <v>NA</v>
      </c>
      <c r="AZ513" s="197" t="str">
        <f t="shared" si="93"/>
        <v>NA</v>
      </c>
      <c r="BA513" s="197" t="str">
        <f t="shared" si="93"/>
        <v>NA</v>
      </c>
    </row>
    <row r="514" spans="1:53" s="212" customFormat="1" ht="15" customHeight="1" x14ac:dyDescent="0.2">
      <c r="A514" s="54" t="s">
        <v>249</v>
      </c>
      <c r="B514" s="82" t="s">
        <v>927</v>
      </c>
      <c r="C514" s="81" t="s">
        <v>1128</v>
      </c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>
        <v>4398</v>
      </c>
      <c r="O514" s="115"/>
      <c r="P514" s="115"/>
      <c r="Q514" s="115"/>
      <c r="R514" s="115">
        <v>4154</v>
      </c>
      <c r="S514" s="115">
        <v>4851</v>
      </c>
      <c r="T514" s="193">
        <v>5355</v>
      </c>
      <c r="U514" s="194">
        <v>5736</v>
      </c>
      <c r="V514" s="195">
        <v>5167</v>
      </c>
      <c r="W514" s="195">
        <v>5786</v>
      </c>
      <c r="X514" s="195">
        <v>6472</v>
      </c>
      <c r="Y514" s="195"/>
      <c r="Z514" s="195"/>
      <c r="AA514" s="195"/>
      <c r="AB514" s="195"/>
      <c r="AC514" s="197" t="str">
        <f t="shared" si="104"/>
        <v>NA</v>
      </c>
      <c r="AD514" s="197" t="str">
        <f t="shared" si="104"/>
        <v>NA</v>
      </c>
      <c r="AE514" s="197" t="str">
        <f t="shared" si="104"/>
        <v>NA</v>
      </c>
      <c r="AF514" s="197" t="str">
        <f t="shared" si="104"/>
        <v>NA</v>
      </c>
      <c r="AG514" s="197" t="str">
        <f t="shared" si="104"/>
        <v>NA</v>
      </c>
      <c r="AH514" s="197" t="str">
        <f t="shared" si="104"/>
        <v>NA</v>
      </c>
      <c r="AI514" s="197" t="str">
        <f t="shared" si="104"/>
        <v>NA</v>
      </c>
      <c r="AJ514" s="197" t="str">
        <f t="shared" si="104"/>
        <v>NA</v>
      </c>
      <c r="AK514" s="197" t="str">
        <f t="shared" si="104"/>
        <v>NA</v>
      </c>
      <c r="AL514" s="197" t="str">
        <f t="shared" si="104"/>
        <v>NA</v>
      </c>
      <c r="AM514" s="197">
        <f t="shared" si="104"/>
        <v>622</v>
      </c>
      <c r="AN514" s="197" t="str">
        <f t="shared" si="104"/>
        <v>NA</v>
      </c>
      <c r="AO514" s="197" t="str">
        <f t="shared" si="104"/>
        <v>NA</v>
      </c>
      <c r="AP514" s="197" t="str">
        <f t="shared" si="104"/>
        <v>NA</v>
      </c>
      <c r="AQ514" s="197">
        <f t="shared" si="104"/>
        <v>743</v>
      </c>
      <c r="AR514" s="197">
        <f t="shared" si="104"/>
        <v>752</v>
      </c>
      <c r="AS514" s="197">
        <f t="shared" si="105"/>
        <v>798</v>
      </c>
      <c r="AT514" s="197">
        <f t="shared" si="105"/>
        <v>811</v>
      </c>
      <c r="AU514" s="197">
        <f t="shared" si="105"/>
        <v>898</v>
      </c>
      <c r="AV514" s="197">
        <f t="shared" si="105"/>
        <v>791</v>
      </c>
      <c r="AW514" s="197">
        <f t="shared" si="105"/>
        <v>795</v>
      </c>
      <c r="AX514" s="197" t="str">
        <f t="shared" si="105"/>
        <v>NA</v>
      </c>
      <c r="AY514" s="197" t="str">
        <f t="shared" si="105"/>
        <v>NA</v>
      </c>
      <c r="AZ514" s="197" t="str">
        <f t="shared" si="93"/>
        <v>NA</v>
      </c>
      <c r="BA514" s="197" t="str">
        <f t="shared" si="93"/>
        <v>NA</v>
      </c>
    </row>
    <row r="515" spans="1:53" s="212" customFormat="1" ht="15" customHeight="1" x14ac:dyDescent="0.2">
      <c r="A515" s="54" t="s">
        <v>2145</v>
      </c>
      <c r="B515" s="82" t="s">
        <v>927</v>
      </c>
      <c r="C515" s="81" t="s">
        <v>1128</v>
      </c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93"/>
      <c r="U515" s="194"/>
      <c r="V515" s="195"/>
      <c r="W515" s="195">
        <v>5182</v>
      </c>
      <c r="X515" s="195">
        <v>6055</v>
      </c>
      <c r="Y515" s="195"/>
      <c r="Z515" s="195"/>
      <c r="AA515" s="195"/>
      <c r="AB515" s="195"/>
      <c r="AC515" s="197" t="str">
        <f t="shared" si="104"/>
        <v>NA</v>
      </c>
      <c r="AD515" s="197" t="str">
        <f t="shared" si="104"/>
        <v>NA</v>
      </c>
      <c r="AE515" s="197" t="str">
        <f t="shared" si="104"/>
        <v>NA</v>
      </c>
      <c r="AF515" s="197" t="str">
        <f t="shared" si="104"/>
        <v>NA</v>
      </c>
      <c r="AG515" s="197" t="str">
        <f t="shared" si="104"/>
        <v>NA</v>
      </c>
      <c r="AH515" s="197" t="str">
        <f t="shared" si="104"/>
        <v>NA</v>
      </c>
      <c r="AI515" s="197" t="str">
        <f t="shared" si="104"/>
        <v>NA</v>
      </c>
      <c r="AJ515" s="197" t="str">
        <f t="shared" si="104"/>
        <v>NA</v>
      </c>
      <c r="AK515" s="197" t="str">
        <f t="shared" si="104"/>
        <v>NA</v>
      </c>
      <c r="AL515" s="197" t="str">
        <f t="shared" si="104"/>
        <v>NA</v>
      </c>
      <c r="AM515" s="197" t="str">
        <f t="shared" si="104"/>
        <v>NA</v>
      </c>
      <c r="AN515" s="197" t="str">
        <f t="shared" si="104"/>
        <v>NA</v>
      </c>
      <c r="AO515" s="197" t="str">
        <f t="shared" si="104"/>
        <v>NA</v>
      </c>
      <c r="AP515" s="197" t="str">
        <f t="shared" si="104"/>
        <v>NA</v>
      </c>
      <c r="AQ515" s="197" t="str">
        <f t="shared" si="104"/>
        <v>NA</v>
      </c>
      <c r="AR515" s="197" t="str">
        <f t="shared" si="104"/>
        <v>NA</v>
      </c>
      <c r="AS515" s="197" t="str">
        <f t="shared" si="105"/>
        <v>NA</v>
      </c>
      <c r="AT515" s="197" t="str">
        <f t="shared" si="105"/>
        <v>NA</v>
      </c>
      <c r="AU515" s="197" t="str">
        <f t="shared" si="105"/>
        <v>NA</v>
      </c>
      <c r="AV515" s="197">
        <f t="shared" si="105"/>
        <v>794</v>
      </c>
      <c r="AW515" s="197">
        <f t="shared" si="105"/>
        <v>797</v>
      </c>
      <c r="AX515" s="197" t="str">
        <f t="shared" si="105"/>
        <v>NA</v>
      </c>
      <c r="AY515" s="197" t="str">
        <f t="shared" si="105"/>
        <v>NA</v>
      </c>
      <c r="AZ515" s="197" t="str">
        <f t="shared" si="93"/>
        <v>NA</v>
      </c>
      <c r="BA515" s="197" t="str">
        <f t="shared" si="93"/>
        <v>NA</v>
      </c>
    </row>
    <row r="516" spans="1:53" s="212" customFormat="1" ht="15" customHeight="1" x14ac:dyDescent="0.2">
      <c r="A516" s="54" t="s">
        <v>649</v>
      </c>
      <c r="B516" s="82" t="s">
        <v>943</v>
      </c>
      <c r="C516" s="81" t="s">
        <v>1128</v>
      </c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>
        <v>4494</v>
      </c>
      <c r="S516" s="115">
        <v>4387</v>
      </c>
      <c r="T516" s="193">
        <v>7883</v>
      </c>
      <c r="U516" s="194">
        <v>6026</v>
      </c>
      <c r="V516" s="195">
        <v>6111</v>
      </c>
      <c r="W516" s="195">
        <v>4923</v>
      </c>
      <c r="X516" s="195">
        <v>5484</v>
      </c>
      <c r="Y516" s="195"/>
      <c r="Z516" s="195"/>
      <c r="AA516" s="195"/>
      <c r="AB516" s="195"/>
      <c r="AC516" s="197" t="str">
        <f t="shared" si="104"/>
        <v>NA</v>
      </c>
      <c r="AD516" s="197" t="str">
        <f t="shared" si="104"/>
        <v>NA</v>
      </c>
      <c r="AE516" s="197" t="str">
        <f t="shared" si="104"/>
        <v>NA</v>
      </c>
      <c r="AF516" s="197" t="str">
        <f t="shared" si="104"/>
        <v>NA</v>
      </c>
      <c r="AG516" s="197" t="str">
        <f t="shared" si="104"/>
        <v>NA</v>
      </c>
      <c r="AH516" s="197" t="str">
        <f t="shared" si="104"/>
        <v>NA</v>
      </c>
      <c r="AI516" s="197" t="str">
        <f t="shared" si="104"/>
        <v>NA</v>
      </c>
      <c r="AJ516" s="197" t="str">
        <f t="shared" si="104"/>
        <v>NA</v>
      </c>
      <c r="AK516" s="197" t="str">
        <f t="shared" si="104"/>
        <v>NA</v>
      </c>
      <c r="AL516" s="197" t="str">
        <f t="shared" si="104"/>
        <v>NA</v>
      </c>
      <c r="AM516" s="197" t="str">
        <f t="shared" si="104"/>
        <v>NA</v>
      </c>
      <c r="AN516" s="197" t="str">
        <f t="shared" si="104"/>
        <v>NA</v>
      </c>
      <c r="AO516" s="197" t="str">
        <f t="shared" si="104"/>
        <v>NA</v>
      </c>
      <c r="AP516" s="197" t="str">
        <f t="shared" si="104"/>
        <v>NA</v>
      </c>
      <c r="AQ516" s="197">
        <f t="shared" si="104"/>
        <v>741</v>
      </c>
      <c r="AR516" s="197">
        <f t="shared" si="104"/>
        <v>755</v>
      </c>
      <c r="AS516" s="197">
        <f t="shared" si="105"/>
        <v>777</v>
      </c>
      <c r="AT516" s="197">
        <f t="shared" si="105"/>
        <v>808</v>
      </c>
      <c r="AU516" s="197">
        <f t="shared" si="105"/>
        <v>891</v>
      </c>
      <c r="AV516" s="197">
        <f t="shared" si="105"/>
        <v>796</v>
      </c>
      <c r="AW516" s="197">
        <f t="shared" si="105"/>
        <v>798</v>
      </c>
      <c r="AX516" s="197" t="str">
        <f t="shared" si="105"/>
        <v>NA</v>
      </c>
      <c r="AY516" s="197" t="str">
        <f t="shared" si="105"/>
        <v>NA</v>
      </c>
      <c r="AZ516" s="197" t="str">
        <f t="shared" si="93"/>
        <v>NA</v>
      </c>
      <c r="BA516" s="197" t="str">
        <f t="shared" si="93"/>
        <v>NA</v>
      </c>
    </row>
    <row r="517" spans="1:53" s="212" customFormat="1" ht="15" customHeight="1" x14ac:dyDescent="0.2">
      <c r="A517" s="54" t="s">
        <v>2082</v>
      </c>
      <c r="B517" s="82" t="s">
        <v>909</v>
      </c>
      <c r="C517" s="81" t="s">
        <v>1128</v>
      </c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93"/>
      <c r="U517" s="194"/>
      <c r="V517" s="195"/>
      <c r="W517" s="195">
        <v>384</v>
      </c>
      <c r="X517" s="195">
        <v>425</v>
      </c>
      <c r="Y517" s="195"/>
      <c r="Z517" s="195"/>
      <c r="AA517" s="195"/>
      <c r="AB517" s="195"/>
      <c r="AC517" s="197" t="str">
        <f t="shared" si="104"/>
        <v>NA</v>
      </c>
      <c r="AD517" s="197" t="str">
        <f t="shared" si="104"/>
        <v>NA</v>
      </c>
      <c r="AE517" s="197" t="str">
        <f t="shared" si="104"/>
        <v>NA</v>
      </c>
      <c r="AF517" s="197" t="str">
        <f t="shared" si="104"/>
        <v>NA</v>
      </c>
      <c r="AG517" s="197" t="str">
        <f t="shared" si="104"/>
        <v>NA</v>
      </c>
      <c r="AH517" s="197" t="str">
        <f t="shared" si="104"/>
        <v>NA</v>
      </c>
      <c r="AI517" s="197" t="str">
        <f t="shared" si="104"/>
        <v>NA</v>
      </c>
      <c r="AJ517" s="197" t="str">
        <f t="shared" si="104"/>
        <v>NA</v>
      </c>
      <c r="AK517" s="197" t="str">
        <f t="shared" si="104"/>
        <v>NA</v>
      </c>
      <c r="AL517" s="197" t="str">
        <f t="shared" si="104"/>
        <v>NA</v>
      </c>
      <c r="AM517" s="197" t="str">
        <f t="shared" si="104"/>
        <v>NA</v>
      </c>
      <c r="AN517" s="197" t="str">
        <f t="shared" si="104"/>
        <v>NA</v>
      </c>
      <c r="AO517" s="197" t="str">
        <f t="shared" si="104"/>
        <v>NA</v>
      </c>
      <c r="AP517" s="197" t="str">
        <f t="shared" si="104"/>
        <v>NA</v>
      </c>
      <c r="AQ517" s="197" t="str">
        <f t="shared" si="104"/>
        <v>NA</v>
      </c>
      <c r="AR517" s="197" t="str">
        <f t="shared" si="104"/>
        <v>NA</v>
      </c>
      <c r="AS517" s="197" t="str">
        <f t="shared" si="105"/>
        <v>NA</v>
      </c>
      <c r="AT517" s="197" t="str">
        <f t="shared" si="105"/>
        <v>NA</v>
      </c>
      <c r="AU517" s="197" t="str">
        <f t="shared" si="105"/>
        <v>NA</v>
      </c>
      <c r="AV517" s="197">
        <f t="shared" si="105"/>
        <v>814</v>
      </c>
      <c r="AW517" s="197">
        <f t="shared" si="105"/>
        <v>818</v>
      </c>
      <c r="AX517" s="197" t="str">
        <f t="shared" si="105"/>
        <v>NA</v>
      </c>
      <c r="AY517" s="197" t="str">
        <f t="shared" si="105"/>
        <v>NA</v>
      </c>
      <c r="AZ517" s="197" t="str">
        <f t="shared" si="93"/>
        <v>NA</v>
      </c>
      <c r="BA517" s="197" t="str">
        <f t="shared" si="93"/>
        <v>NA</v>
      </c>
    </row>
    <row r="518" spans="1:53" s="212" customFormat="1" ht="15" customHeight="1" x14ac:dyDescent="0.2">
      <c r="A518" s="54" t="s">
        <v>776</v>
      </c>
      <c r="B518" s="82" t="s">
        <v>909</v>
      </c>
      <c r="C518" s="81" t="s">
        <v>1128</v>
      </c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>
        <v>26662</v>
      </c>
      <c r="R518" s="115">
        <v>28656</v>
      </c>
      <c r="S518" s="115">
        <v>29712</v>
      </c>
      <c r="T518" s="193">
        <v>30348</v>
      </c>
      <c r="U518" s="194">
        <v>33985</v>
      </c>
      <c r="V518" s="195">
        <v>34155</v>
      </c>
      <c r="W518" s="195"/>
      <c r="X518" s="195"/>
      <c r="Y518" s="195"/>
      <c r="Z518" s="195"/>
      <c r="AA518" s="195"/>
      <c r="AB518" s="195"/>
      <c r="AC518" s="197" t="str">
        <f t="shared" si="104"/>
        <v>NA</v>
      </c>
      <c r="AD518" s="197" t="str">
        <f t="shared" si="104"/>
        <v>NA</v>
      </c>
      <c r="AE518" s="197" t="str">
        <f t="shared" si="104"/>
        <v>NA</v>
      </c>
      <c r="AF518" s="197" t="str">
        <f t="shared" si="104"/>
        <v>NA</v>
      </c>
      <c r="AG518" s="197" t="str">
        <f t="shared" si="104"/>
        <v>NA</v>
      </c>
      <c r="AH518" s="197" t="str">
        <f t="shared" si="104"/>
        <v>NA</v>
      </c>
      <c r="AI518" s="197" t="str">
        <f t="shared" si="104"/>
        <v>NA</v>
      </c>
      <c r="AJ518" s="197" t="str">
        <f t="shared" si="104"/>
        <v>NA</v>
      </c>
      <c r="AK518" s="197" t="str">
        <f t="shared" si="104"/>
        <v>NA</v>
      </c>
      <c r="AL518" s="197" t="str">
        <f t="shared" si="104"/>
        <v>NA</v>
      </c>
      <c r="AM518" s="197" t="str">
        <f t="shared" si="104"/>
        <v>NA</v>
      </c>
      <c r="AN518" s="197" t="str">
        <f t="shared" si="104"/>
        <v>NA</v>
      </c>
      <c r="AO518" s="197" t="str">
        <f t="shared" si="104"/>
        <v>NA</v>
      </c>
      <c r="AP518" s="197">
        <f t="shared" si="104"/>
        <v>570</v>
      </c>
      <c r="AQ518" s="197">
        <f t="shared" si="104"/>
        <v>579</v>
      </c>
      <c r="AR518" s="197">
        <f t="shared" si="104"/>
        <v>590</v>
      </c>
      <c r="AS518" s="197">
        <f t="shared" si="105"/>
        <v>614</v>
      </c>
      <c r="AT518" s="197">
        <f t="shared" si="105"/>
        <v>618</v>
      </c>
      <c r="AU518" s="197">
        <f t="shared" si="105"/>
        <v>653</v>
      </c>
      <c r="AV518" s="197" t="str">
        <f t="shared" si="105"/>
        <v>NA</v>
      </c>
      <c r="AW518" s="197" t="str">
        <f t="shared" si="105"/>
        <v>NA</v>
      </c>
      <c r="AX518" s="197" t="str">
        <f t="shared" si="105"/>
        <v>NA</v>
      </c>
      <c r="AY518" s="197" t="str">
        <f t="shared" si="105"/>
        <v>NA</v>
      </c>
      <c r="AZ518" s="197" t="str">
        <f t="shared" si="93"/>
        <v>NA</v>
      </c>
      <c r="BA518" s="197" t="str">
        <f t="shared" si="93"/>
        <v>NA</v>
      </c>
    </row>
    <row r="519" spans="1:53" s="212" customFormat="1" ht="15" customHeight="1" x14ac:dyDescent="0.2">
      <c r="A519" s="54" t="s">
        <v>458</v>
      </c>
      <c r="B519" s="82" t="s">
        <v>952</v>
      </c>
      <c r="C519" s="81" t="s">
        <v>1128</v>
      </c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93"/>
      <c r="U519" s="194">
        <v>26132</v>
      </c>
      <c r="V519" s="195">
        <v>25654</v>
      </c>
      <c r="W519" s="195"/>
      <c r="X519" s="195"/>
      <c r="Y519" s="195"/>
      <c r="Z519" s="195"/>
      <c r="AA519" s="195"/>
      <c r="AB519" s="195"/>
      <c r="AC519" s="197" t="str">
        <f t="shared" si="104"/>
        <v>NA</v>
      </c>
      <c r="AD519" s="197" t="str">
        <f t="shared" si="104"/>
        <v>NA</v>
      </c>
      <c r="AE519" s="197" t="str">
        <f t="shared" si="104"/>
        <v>NA</v>
      </c>
      <c r="AF519" s="197" t="str">
        <f t="shared" si="104"/>
        <v>NA</v>
      </c>
      <c r="AG519" s="197" t="str">
        <f t="shared" si="104"/>
        <v>NA</v>
      </c>
      <c r="AH519" s="197" t="str">
        <f t="shared" si="104"/>
        <v>NA</v>
      </c>
      <c r="AI519" s="197" t="str">
        <f t="shared" si="104"/>
        <v>NA</v>
      </c>
      <c r="AJ519" s="197" t="str">
        <f t="shared" si="104"/>
        <v>NA</v>
      </c>
      <c r="AK519" s="197" t="str">
        <f t="shared" si="104"/>
        <v>NA</v>
      </c>
      <c r="AL519" s="197" t="str">
        <f t="shared" si="104"/>
        <v>NA</v>
      </c>
      <c r="AM519" s="197" t="str">
        <f t="shared" si="104"/>
        <v>NA</v>
      </c>
      <c r="AN519" s="197" t="str">
        <f t="shared" si="104"/>
        <v>NA</v>
      </c>
      <c r="AO519" s="197" t="str">
        <f t="shared" si="104"/>
        <v>NA</v>
      </c>
      <c r="AP519" s="197" t="str">
        <f t="shared" si="104"/>
        <v>NA</v>
      </c>
      <c r="AQ519" s="197" t="str">
        <f t="shared" si="104"/>
        <v>NA</v>
      </c>
      <c r="AR519" s="197" t="str">
        <f t="shared" si="104"/>
        <v>NA</v>
      </c>
      <c r="AS519" s="197" t="str">
        <f t="shared" si="105"/>
        <v>NA</v>
      </c>
      <c r="AT519" s="197">
        <f t="shared" si="105"/>
        <v>674</v>
      </c>
      <c r="AU519" s="197">
        <f t="shared" si="105"/>
        <v>713</v>
      </c>
      <c r="AV519" s="197" t="str">
        <f t="shared" si="105"/>
        <v>NA</v>
      </c>
      <c r="AW519" s="197" t="str">
        <f t="shared" si="105"/>
        <v>NA</v>
      </c>
      <c r="AX519" s="197" t="str">
        <f t="shared" si="105"/>
        <v>NA</v>
      </c>
      <c r="AY519" s="197" t="str">
        <f t="shared" si="105"/>
        <v>NA</v>
      </c>
      <c r="AZ519" s="197" t="str">
        <f t="shared" si="93"/>
        <v>NA</v>
      </c>
      <c r="BA519" s="197" t="str">
        <f t="shared" si="93"/>
        <v>NA</v>
      </c>
    </row>
    <row r="520" spans="1:53" s="212" customFormat="1" ht="15" customHeight="1" x14ac:dyDescent="0.2">
      <c r="A520" s="54" t="s">
        <v>128</v>
      </c>
      <c r="B520" s="82" t="s">
        <v>909</v>
      </c>
      <c r="C520" s="81" t="s">
        <v>1128</v>
      </c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93"/>
      <c r="U520" s="194"/>
      <c r="V520" s="195">
        <v>16556</v>
      </c>
      <c r="W520" s="195"/>
      <c r="X520" s="195"/>
      <c r="Y520" s="195"/>
      <c r="Z520" s="195"/>
      <c r="AA520" s="195"/>
      <c r="AB520" s="195"/>
      <c r="AC520" s="197" t="str">
        <f t="shared" si="104"/>
        <v>NA</v>
      </c>
      <c r="AD520" s="197" t="str">
        <f t="shared" si="104"/>
        <v>NA</v>
      </c>
      <c r="AE520" s="197" t="str">
        <f t="shared" si="104"/>
        <v>NA</v>
      </c>
      <c r="AF520" s="197" t="str">
        <f t="shared" si="104"/>
        <v>NA</v>
      </c>
      <c r="AG520" s="197" t="str">
        <f t="shared" si="104"/>
        <v>NA</v>
      </c>
      <c r="AH520" s="197" t="str">
        <f t="shared" si="104"/>
        <v>NA</v>
      </c>
      <c r="AI520" s="197" t="str">
        <f t="shared" si="104"/>
        <v>NA</v>
      </c>
      <c r="AJ520" s="197" t="str">
        <f t="shared" si="104"/>
        <v>NA</v>
      </c>
      <c r="AK520" s="197" t="str">
        <f t="shared" si="104"/>
        <v>NA</v>
      </c>
      <c r="AL520" s="197" t="str">
        <f t="shared" si="104"/>
        <v>NA</v>
      </c>
      <c r="AM520" s="197" t="str">
        <f t="shared" si="104"/>
        <v>NA</v>
      </c>
      <c r="AN520" s="197" t="str">
        <f t="shared" si="104"/>
        <v>NA</v>
      </c>
      <c r="AO520" s="197" t="str">
        <f t="shared" si="104"/>
        <v>NA</v>
      </c>
      <c r="AP520" s="197" t="str">
        <f t="shared" si="104"/>
        <v>NA</v>
      </c>
      <c r="AQ520" s="197" t="str">
        <f t="shared" si="104"/>
        <v>NA</v>
      </c>
      <c r="AR520" s="197" t="str">
        <f t="shared" si="104"/>
        <v>NA</v>
      </c>
      <c r="AS520" s="197" t="str">
        <f t="shared" si="105"/>
        <v>NA</v>
      </c>
      <c r="AT520" s="197" t="str">
        <f t="shared" si="105"/>
        <v>NA</v>
      </c>
      <c r="AU520" s="197">
        <f t="shared" si="105"/>
        <v>799</v>
      </c>
      <c r="AV520" s="197" t="str">
        <f t="shared" si="105"/>
        <v>NA</v>
      </c>
      <c r="AW520" s="197" t="str">
        <f t="shared" si="105"/>
        <v>NA</v>
      </c>
      <c r="AX520" s="197" t="str">
        <f t="shared" si="105"/>
        <v>NA</v>
      </c>
      <c r="AY520" s="197" t="str">
        <f t="shared" si="105"/>
        <v>NA</v>
      </c>
      <c r="AZ520" s="197" t="str">
        <f t="shared" si="93"/>
        <v>NA</v>
      </c>
      <c r="BA520" s="197" t="str">
        <f t="shared" si="93"/>
        <v>NA</v>
      </c>
    </row>
    <row r="521" spans="1:53" s="212" customFormat="1" ht="15" customHeight="1" x14ac:dyDescent="0.2">
      <c r="A521" s="54" t="s">
        <v>169</v>
      </c>
      <c r="B521" s="82" t="s">
        <v>909</v>
      </c>
      <c r="C521" s="81" t="s">
        <v>1128</v>
      </c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93"/>
      <c r="U521" s="194"/>
      <c r="V521" s="195">
        <v>11090</v>
      </c>
      <c r="W521" s="195"/>
      <c r="X521" s="195"/>
      <c r="Y521" s="195"/>
      <c r="Z521" s="195"/>
      <c r="AA521" s="195"/>
      <c r="AB521" s="195"/>
      <c r="AC521" s="197" t="str">
        <f t="shared" si="104"/>
        <v>NA</v>
      </c>
      <c r="AD521" s="197" t="str">
        <f t="shared" si="104"/>
        <v>NA</v>
      </c>
      <c r="AE521" s="197" t="str">
        <f t="shared" si="104"/>
        <v>NA</v>
      </c>
      <c r="AF521" s="197" t="str">
        <f t="shared" si="104"/>
        <v>NA</v>
      </c>
      <c r="AG521" s="197" t="str">
        <f t="shared" si="104"/>
        <v>NA</v>
      </c>
      <c r="AH521" s="197" t="str">
        <f t="shared" si="104"/>
        <v>NA</v>
      </c>
      <c r="AI521" s="197" t="str">
        <f t="shared" si="104"/>
        <v>NA</v>
      </c>
      <c r="AJ521" s="197" t="str">
        <f t="shared" si="104"/>
        <v>NA</v>
      </c>
      <c r="AK521" s="197" t="str">
        <f t="shared" si="104"/>
        <v>NA</v>
      </c>
      <c r="AL521" s="197" t="str">
        <f t="shared" si="104"/>
        <v>NA</v>
      </c>
      <c r="AM521" s="197" t="str">
        <f t="shared" si="104"/>
        <v>NA</v>
      </c>
      <c r="AN521" s="197" t="str">
        <f t="shared" si="104"/>
        <v>NA</v>
      </c>
      <c r="AO521" s="197" t="str">
        <f t="shared" si="104"/>
        <v>NA</v>
      </c>
      <c r="AP521" s="197" t="str">
        <f t="shared" si="104"/>
        <v>NA</v>
      </c>
      <c r="AQ521" s="197" t="str">
        <f t="shared" si="104"/>
        <v>NA</v>
      </c>
      <c r="AR521" s="197" t="str">
        <f t="shared" ref="AR521:AY552" si="106">IF(S521&gt;0,RANK(S521,S$22:S$1170),"NA")</f>
        <v>NA</v>
      </c>
      <c r="AS521" s="197" t="str">
        <f t="shared" si="105"/>
        <v>NA</v>
      </c>
      <c r="AT521" s="197" t="str">
        <f t="shared" si="105"/>
        <v>NA</v>
      </c>
      <c r="AU521" s="197">
        <f t="shared" si="105"/>
        <v>847</v>
      </c>
      <c r="AV521" s="197" t="str">
        <f t="shared" si="105"/>
        <v>NA</v>
      </c>
      <c r="AW521" s="197" t="str">
        <f t="shared" si="105"/>
        <v>NA</v>
      </c>
      <c r="AX521" s="197" t="str">
        <f t="shared" si="105"/>
        <v>NA</v>
      </c>
      <c r="AY521" s="197" t="str">
        <f t="shared" si="105"/>
        <v>NA</v>
      </c>
      <c r="AZ521" s="197" t="str">
        <f t="shared" si="93"/>
        <v>NA</v>
      </c>
      <c r="BA521" s="197" t="str">
        <f t="shared" si="93"/>
        <v>NA</v>
      </c>
    </row>
    <row r="522" spans="1:53" s="212" customFormat="1" ht="15" customHeight="1" x14ac:dyDescent="0.2">
      <c r="A522" s="54" t="s">
        <v>2142</v>
      </c>
      <c r="B522" s="82" t="s">
        <v>961</v>
      </c>
      <c r="C522" s="81" t="s">
        <v>1128</v>
      </c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93"/>
      <c r="U522" s="194"/>
      <c r="V522" s="195">
        <v>7896</v>
      </c>
      <c r="W522" s="195"/>
      <c r="X522" s="195"/>
      <c r="Y522" s="195"/>
      <c r="Z522" s="195"/>
      <c r="AA522" s="195"/>
      <c r="AB522" s="195"/>
      <c r="AC522" s="197" t="str">
        <f t="shared" ref="AC522:AQ538" si="107">IF(D522&gt;0,RANK(D522,D$22:D$1170),"NA")</f>
        <v>NA</v>
      </c>
      <c r="AD522" s="197" t="str">
        <f t="shared" si="107"/>
        <v>NA</v>
      </c>
      <c r="AE522" s="197" t="str">
        <f t="shared" si="107"/>
        <v>NA</v>
      </c>
      <c r="AF522" s="197" t="str">
        <f t="shared" si="107"/>
        <v>NA</v>
      </c>
      <c r="AG522" s="197" t="str">
        <f t="shared" si="107"/>
        <v>NA</v>
      </c>
      <c r="AH522" s="197" t="str">
        <f t="shared" si="107"/>
        <v>NA</v>
      </c>
      <c r="AI522" s="197" t="str">
        <f t="shared" si="107"/>
        <v>NA</v>
      </c>
      <c r="AJ522" s="197" t="str">
        <f t="shared" si="107"/>
        <v>NA</v>
      </c>
      <c r="AK522" s="197" t="str">
        <f t="shared" si="107"/>
        <v>NA</v>
      </c>
      <c r="AL522" s="197" t="str">
        <f t="shared" si="107"/>
        <v>NA</v>
      </c>
      <c r="AM522" s="197" t="str">
        <f t="shared" si="107"/>
        <v>NA</v>
      </c>
      <c r="AN522" s="197" t="str">
        <f t="shared" si="107"/>
        <v>NA</v>
      </c>
      <c r="AO522" s="197" t="str">
        <f t="shared" si="107"/>
        <v>NA</v>
      </c>
      <c r="AP522" s="197" t="str">
        <f t="shared" si="107"/>
        <v>NA</v>
      </c>
      <c r="AQ522" s="197" t="str">
        <f t="shared" si="107"/>
        <v>NA</v>
      </c>
      <c r="AR522" s="197" t="str">
        <f t="shared" si="106"/>
        <v>NA</v>
      </c>
      <c r="AS522" s="197" t="str">
        <f t="shared" si="105"/>
        <v>NA</v>
      </c>
      <c r="AT522" s="197" t="str">
        <f t="shared" si="105"/>
        <v>NA</v>
      </c>
      <c r="AU522" s="197">
        <f t="shared" si="105"/>
        <v>876</v>
      </c>
      <c r="AV522" s="197" t="str">
        <f t="shared" si="105"/>
        <v>NA</v>
      </c>
      <c r="AW522" s="197" t="str">
        <f t="shared" si="105"/>
        <v>NA</v>
      </c>
      <c r="AX522" s="197" t="str">
        <f t="shared" si="105"/>
        <v>NA</v>
      </c>
      <c r="AY522" s="197" t="str">
        <f t="shared" si="105"/>
        <v>NA</v>
      </c>
      <c r="AZ522" s="197" t="str">
        <f t="shared" si="93"/>
        <v>NA</v>
      </c>
      <c r="BA522" s="197" t="str">
        <f t="shared" si="93"/>
        <v>NA</v>
      </c>
    </row>
    <row r="523" spans="1:53" s="212" customFormat="1" ht="15" customHeight="1" x14ac:dyDescent="0.2">
      <c r="A523" s="54" t="s">
        <v>199</v>
      </c>
      <c r="B523" s="82" t="s">
        <v>909</v>
      </c>
      <c r="C523" s="81" t="s">
        <v>1128</v>
      </c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93"/>
      <c r="U523" s="194"/>
      <c r="V523" s="195">
        <v>5583</v>
      </c>
      <c r="W523" s="195"/>
      <c r="X523" s="195"/>
      <c r="Y523" s="195"/>
      <c r="Z523" s="195"/>
      <c r="AA523" s="195"/>
      <c r="AB523" s="195"/>
      <c r="AC523" s="197" t="str">
        <f t="shared" si="107"/>
        <v>NA</v>
      </c>
      <c r="AD523" s="197" t="str">
        <f t="shared" si="107"/>
        <v>NA</v>
      </c>
      <c r="AE523" s="197" t="str">
        <f t="shared" si="107"/>
        <v>NA</v>
      </c>
      <c r="AF523" s="197" t="str">
        <f t="shared" si="107"/>
        <v>NA</v>
      </c>
      <c r="AG523" s="197" t="str">
        <f t="shared" si="107"/>
        <v>NA</v>
      </c>
      <c r="AH523" s="197" t="str">
        <f t="shared" si="107"/>
        <v>NA</v>
      </c>
      <c r="AI523" s="197" t="str">
        <f t="shared" si="107"/>
        <v>NA</v>
      </c>
      <c r="AJ523" s="197" t="str">
        <f t="shared" si="107"/>
        <v>NA</v>
      </c>
      <c r="AK523" s="197" t="str">
        <f t="shared" si="107"/>
        <v>NA</v>
      </c>
      <c r="AL523" s="197" t="str">
        <f t="shared" si="107"/>
        <v>NA</v>
      </c>
      <c r="AM523" s="197" t="str">
        <f t="shared" si="107"/>
        <v>NA</v>
      </c>
      <c r="AN523" s="197" t="str">
        <f t="shared" si="107"/>
        <v>NA</v>
      </c>
      <c r="AO523" s="197" t="str">
        <f t="shared" si="107"/>
        <v>NA</v>
      </c>
      <c r="AP523" s="197" t="str">
        <f t="shared" si="107"/>
        <v>NA</v>
      </c>
      <c r="AQ523" s="197" t="str">
        <f t="shared" si="107"/>
        <v>NA</v>
      </c>
      <c r="AR523" s="197" t="str">
        <f t="shared" si="106"/>
        <v>NA</v>
      </c>
      <c r="AS523" s="197" t="str">
        <f t="shared" si="105"/>
        <v>NA</v>
      </c>
      <c r="AT523" s="197" t="str">
        <f t="shared" si="105"/>
        <v>NA</v>
      </c>
      <c r="AU523" s="197">
        <f t="shared" si="105"/>
        <v>896</v>
      </c>
      <c r="AV523" s="197" t="str">
        <f t="shared" si="105"/>
        <v>NA</v>
      </c>
      <c r="AW523" s="197" t="str">
        <f t="shared" si="105"/>
        <v>NA</v>
      </c>
      <c r="AX523" s="197" t="str">
        <f t="shared" si="105"/>
        <v>NA</v>
      </c>
      <c r="AY523" s="197" t="str">
        <f t="shared" si="105"/>
        <v>NA</v>
      </c>
      <c r="AZ523" s="197" t="str">
        <f t="shared" si="93"/>
        <v>NA</v>
      </c>
      <c r="BA523" s="197" t="str">
        <f t="shared" si="93"/>
        <v>NA</v>
      </c>
    </row>
    <row r="524" spans="1:53" s="212" customFormat="1" ht="15" customHeight="1" x14ac:dyDescent="0.2">
      <c r="A524" s="54" t="s">
        <v>159</v>
      </c>
      <c r="B524" s="82" t="s">
        <v>909</v>
      </c>
      <c r="C524" s="81" t="s">
        <v>1128</v>
      </c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93"/>
      <c r="U524" s="194"/>
      <c r="V524" s="195">
        <v>2445</v>
      </c>
      <c r="W524" s="195"/>
      <c r="X524" s="195"/>
      <c r="Y524" s="195"/>
      <c r="Z524" s="195"/>
      <c r="AA524" s="195"/>
      <c r="AB524" s="195"/>
      <c r="AC524" s="197" t="str">
        <f t="shared" si="107"/>
        <v>NA</v>
      </c>
      <c r="AD524" s="197" t="str">
        <f t="shared" si="107"/>
        <v>NA</v>
      </c>
      <c r="AE524" s="197" t="str">
        <f t="shared" si="107"/>
        <v>NA</v>
      </c>
      <c r="AF524" s="197" t="str">
        <f t="shared" si="107"/>
        <v>NA</v>
      </c>
      <c r="AG524" s="197" t="str">
        <f t="shared" si="107"/>
        <v>NA</v>
      </c>
      <c r="AH524" s="197" t="str">
        <f t="shared" si="107"/>
        <v>NA</v>
      </c>
      <c r="AI524" s="197" t="str">
        <f t="shared" si="107"/>
        <v>NA</v>
      </c>
      <c r="AJ524" s="197" t="str">
        <f t="shared" si="107"/>
        <v>NA</v>
      </c>
      <c r="AK524" s="197" t="str">
        <f t="shared" si="107"/>
        <v>NA</v>
      </c>
      <c r="AL524" s="197" t="str">
        <f t="shared" si="107"/>
        <v>NA</v>
      </c>
      <c r="AM524" s="197" t="str">
        <f t="shared" si="107"/>
        <v>NA</v>
      </c>
      <c r="AN524" s="197" t="str">
        <f t="shared" si="107"/>
        <v>NA</v>
      </c>
      <c r="AO524" s="197" t="str">
        <f t="shared" si="107"/>
        <v>NA</v>
      </c>
      <c r="AP524" s="197" t="str">
        <f t="shared" si="107"/>
        <v>NA</v>
      </c>
      <c r="AQ524" s="197" t="str">
        <f t="shared" si="107"/>
        <v>NA</v>
      </c>
      <c r="AR524" s="197" t="str">
        <f t="shared" si="106"/>
        <v>NA</v>
      </c>
      <c r="AS524" s="197" t="str">
        <f t="shared" si="105"/>
        <v>NA</v>
      </c>
      <c r="AT524" s="197" t="str">
        <f t="shared" si="105"/>
        <v>NA</v>
      </c>
      <c r="AU524" s="197">
        <f t="shared" si="105"/>
        <v>914</v>
      </c>
      <c r="AV524" s="197" t="str">
        <f t="shared" si="105"/>
        <v>NA</v>
      </c>
      <c r="AW524" s="197" t="str">
        <f t="shared" si="105"/>
        <v>NA</v>
      </c>
      <c r="AX524" s="197" t="str">
        <f t="shared" si="105"/>
        <v>NA</v>
      </c>
      <c r="AY524" s="197" t="str">
        <f t="shared" si="105"/>
        <v>NA</v>
      </c>
      <c r="AZ524" s="197" t="str">
        <f t="shared" si="93"/>
        <v>NA</v>
      </c>
      <c r="BA524" s="197" t="str">
        <f t="shared" si="93"/>
        <v>NA</v>
      </c>
    </row>
    <row r="525" spans="1:53" s="212" customFormat="1" ht="15" customHeight="1" x14ac:dyDescent="0.2">
      <c r="A525" s="54" t="s">
        <v>568</v>
      </c>
      <c r="B525" s="82" t="s">
        <v>948</v>
      </c>
      <c r="C525" s="81" t="s">
        <v>1128</v>
      </c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93"/>
      <c r="U525" s="194">
        <v>3244</v>
      </c>
      <c r="V525" s="195"/>
      <c r="W525" s="195"/>
      <c r="X525" s="195"/>
      <c r="Y525" s="195"/>
      <c r="Z525" s="195"/>
      <c r="AA525" s="195"/>
      <c r="AB525" s="195"/>
      <c r="AC525" s="197" t="str">
        <f t="shared" si="107"/>
        <v>NA</v>
      </c>
      <c r="AD525" s="197" t="str">
        <f t="shared" si="107"/>
        <v>NA</v>
      </c>
      <c r="AE525" s="197" t="str">
        <f t="shared" si="107"/>
        <v>NA</v>
      </c>
      <c r="AF525" s="197" t="str">
        <f t="shared" si="107"/>
        <v>NA</v>
      </c>
      <c r="AG525" s="197" t="str">
        <f t="shared" si="107"/>
        <v>NA</v>
      </c>
      <c r="AH525" s="197" t="str">
        <f t="shared" si="107"/>
        <v>NA</v>
      </c>
      <c r="AI525" s="197" t="str">
        <f t="shared" si="107"/>
        <v>NA</v>
      </c>
      <c r="AJ525" s="197" t="str">
        <f t="shared" si="107"/>
        <v>NA</v>
      </c>
      <c r="AK525" s="197" t="str">
        <f t="shared" si="107"/>
        <v>NA</v>
      </c>
      <c r="AL525" s="197" t="str">
        <f t="shared" si="107"/>
        <v>NA</v>
      </c>
      <c r="AM525" s="197" t="str">
        <f t="shared" si="107"/>
        <v>NA</v>
      </c>
      <c r="AN525" s="197" t="str">
        <f t="shared" si="107"/>
        <v>NA</v>
      </c>
      <c r="AO525" s="197" t="str">
        <f t="shared" si="107"/>
        <v>NA</v>
      </c>
      <c r="AP525" s="197" t="str">
        <f t="shared" si="107"/>
        <v>NA</v>
      </c>
      <c r="AQ525" s="197" t="str">
        <f t="shared" si="107"/>
        <v>NA</v>
      </c>
      <c r="AR525" s="197" t="str">
        <f t="shared" si="106"/>
        <v>NA</v>
      </c>
      <c r="AS525" s="197" t="str">
        <f t="shared" si="105"/>
        <v>NA</v>
      </c>
      <c r="AT525" s="197">
        <f t="shared" si="105"/>
        <v>818</v>
      </c>
      <c r="AU525" s="197" t="str">
        <f t="shared" si="105"/>
        <v>NA</v>
      </c>
      <c r="AV525" s="197" t="str">
        <f t="shared" si="105"/>
        <v>NA</v>
      </c>
      <c r="AW525" s="197" t="str">
        <f t="shared" si="105"/>
        <v>NA</v>
      </c>
      <c r="AX525" s="197" t="str">
        <f t="shared" si="105"/>
        <v>NA</v>
      </c>
      <c r="AY525" s="197" t="str">
        <f t="shared" si="105"/>
        <v>NA</v>
      </c>
      <c r="AZ525" s="197" t="str">
        <f t="shared" si="93"/>
        <v>NA</v>
      </c>
      <c r="BA525" s="197" t="str">
        <f t="shared" si="93"/>
        <v>NA</v>
      </c>
    </row>
    <row r="526" spans="1:53" s="212" customFormat="1" ht="15" customHeight="1" x14ac:dyDescent="0.2">
      <c r="A526" s="54" t="s">
        <v>221</v>
      </c>
      <c r="B526" s="82" t="s">
        <v>909</v>
      </c>
      <c r="C526" s="81" t="s">
        <v>1128</v>
      </c>
      <c r="D526" s="115"/>
      <c r="E526" s="115"/>
      <c r="F526" s="115"/>
      <c r="G526" s="115"/>
      <c r="H526" s="115"/>
      <c r="I526" s="115">
        <v>7515</v>
      </c>
      <c r="J526" s="115"/>
      <c r="K526" s="115"/>
      <c r="L526" s="115"/>
      <c r="M526" s="115"/>
      <c r="N526" s="115"/>
      <c r="O526" s="115"/>
      <c r="P526" s="115"/>
      <c r="Q526" s="115">
        <v>16654</v>
      </c>
      <c r="R526" s="115">
        <v>20719</v>
      </c>
      <c r="S526" s="115">
        <v>22077</v>
      </c>
      <c r="T526" s="193">
        <v>35748</v>
      </c>
      <c r="U526" s="194"/>
      <c r="V526" s="195"/>
      <c r="W526" s="195"/>
      <c r="X526" s="195"/>
      <c r="Y526" s="195"/>
      <c r="Z526" s="195"/>
      <c r="AA526" s="195"/>
      <c r="AB526" s="195"/>
      <c r="AC526" s="197" t="str">
        <f t="shared" si="107"/>
        <v>NA</v>
      </c>
      <c r="AD526" s="197" t="str">
        <f t="shared" si="107"/>
        <v>NA</v>
      </c>
      <c r="AE526" s="197" t="str">
        <f t="shared" si="107"/>
        <v>NA</v>
      </c>
      <c r="AF526" s="197" t="str">
        <f t="shared" si="107"/>
        <v>NA</v>
      </c>
      <c r="AG526" s="197" t="str">
        <f t="shared" si="107"/>
        <v>NA</v>
      </c>
      <c r="AH526" s="197">
        <f t="shared" si="107"/>
        <v>469</v>
      </c>
      <c r="AI526" s="197" t="str">
        <f t="shared" si="107"/>
        <v>NA</v>
      </c>
      <c r="AJ526" s="197" t="str">
        <f t="shared" si="107"/>
        <v>NA</v>
      </c>
      <c r="AK526" s="197" t="str">
        <f t="shared" si="107"/>
        <v>NA</v>
      </c>
      <c r="AL526" s="197" t="str">
        <f t="shared" si="107"/>
        <v>NA</v>
      </c>
      <c r="AM526" s="197" t="str">
        <f t="shared" si="107"/>
        <v>NA</v>
      </c>
      <c r="AN526" s="197" t="str">
        <f t="shared" si="107"/>
        <v>NA</v>
      </c>
      <c r="AO526" s="197" t="str">
        <f t="shared" si="107"/>
        <v>NA</v>
      </c>
      <c r="AP526" s="197">
        <f t="shared" si="107"/>
        <v>649</v>
      </c>
      <c r="AQ526" s="197">
        <f t="shared" si="107"/>
        <v>633</v>
      </c>
      <c r="AR526" s="197">
        <f t="shared" si="106"/>
        <v>639</v>
      </c>
      <c r="AS526" s="197">
        <f t="shared" si="105"/>
        <v>585</v>
      </c>
      <c r="AT526" s="197" t="str">
        <f t="shared" si="105"/>
        <v>NA</v>
      </c>
      <c r="AU526" s="197" t="str">
        <f t="shared" si="105"/>
        <v>NA</v>
      </c>
      <c r="AV526" s="197" t="str">
        <f t="shared" si="105"/>
        <v>NA</v>
      </c>
      <c r="AW526" s="197" t="str">
        <f t="shared" si="105"/>
        <v>NA</v>
      </c>
      <c r="AX526" s="197" t="str">
        <f t="shared" si="105"/>
        <v>NA</v>
      </c>
      <c r="AY526" s="197" t="str">
        <f t="shared" si="105"/>
        <v>NA</v>
      </c>
      <c r="AZ526" s="197" t="str">
        <f t="shared" si="93"/>
        <v>NA</v>
      </c>
      <c r="BA526" s="197" t="str">
        <f t="shared" si="93"/>
        <v>NA</v>
      </c>
    </row>
    <row r="527" spans="1:53" s="212" customFormat="1" ht="15" customHeight="1" x14ac:dyDescent="0.2">
      <c r="A527" s="54" t="s">
        <v>651</v>
      </c>
      <c r="B527" s="82" t="s">
        <v>909</v>
      </c>
      <c r="C527" s="81" t="s">
        <v>1128</v>
      </c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>
        <v>20532</v>
      </c>
      <c r="Q527" s="115">
        <v>21658</v>
      </c>
      <c r="R527" s="115">
        <v>24791</v>
      </c>
      <c r="S527" s="115">
        <v>26715</v>
      </c>
      <c r="T527" s="193">
        <v>30600</v>
      </c>
      <c r="U527" s="194"/>
      <c r="V527" s="195"/>
      <c r="W527" s="195"/>
      <c r="X527" s="195"/>
      <c r="Y527" s="195"/>
      <c r="Z527" s="195"/>
      <c r="AA527" s="195"/>
      <c r="AB527" s="195"/>
      <c r="AC527" s="197" t="str">
        <f t="shared" si="107"/>
        <v>NA</v>
      </c>
      <c r="AD527" s="197" t="str">
        <f t="shared" si="107"/>
        <v>NA</v>
      </c>
      <c r="AE527" s="197" t="str">
        <f t="shared" si="107"/>
        <v>NA</v>
      </c>
      <c r="AF527" s="197" t="str">
        <f t="shared" si="107"/>
        <v>NA</v>
      </c>
      <c r="AG527" s="197" t="str">
        <f t="shared" si="107"/>
        <v>NA</v>
      </c>
      <c r="AH527" s="197" t="str">
        <f t="shared" si="107"/>
        <v>NA</v>
      </c>
      <c r="AI527" s="197" t="str">
        <f t="shared" si="107"/>
        <v>NA</v>
      </c>
      <c r="AJ527" s="197" t="str">
        <f t="shared" si="107"/>
        <v>NA</v>
      </c>
      <c r="AK527" s="197" t="str">
        <f t="shared" si="107"/>
        <v>NA</v>
      </c>
      <c r="AL527" s="197" t="str">
        <f t="shared" si="107"/>
        <v>NA</v>
      </c>
      <c r="AM527" s="197" t="str">
        <f t="shared" si="107"/>
        <v>NA</v>
      </c>
      <c r="AN527" s="197" t="str">
        <f t="shared" si="107"/>
        <v>NA</v>
      </c>
      <c r="AO527" s="197">
        <f t="shared" si="107"/>
        <v>595</v>
      </c>
      <c r="AP527" s="197">
        <f t="shared" si="107"/>
        <v>616</v>
      </c>
      <c r="AQ527" s="197">
        <f t="shared" si="107"/>
        <v>607</v>
      </c>
      <c r="AR527" s="197">
        <f t="shared" si="106"/>
        <v>609</v>
      </c>
      <c r="AS527" s="197">
        <f t="shared" si="105"/>
        <v>611</v>
      </c>
      <c r="AT527" s="197" t="str">
        <f t="shared" si="105"/>
        <v>NA</v>
      </c>
      <c r="AU527" s="197" t="str">
        <f t="shared" si="105"/>
        <v>NA</v>
      </c>
      <c r="AV527" s="197" t="str">
        <f t="shared" si="105"/>
        <v>NA</v>
      </c>
      <c r="AW527" s="197" t="str">
        <f t="shared" si="105"/>
        <v>NA</v>
      </c>
      <c r="AX527" s="197" t="str">
        <f t="shared" si="105"/>
        <v>NA</v>
      </c>
      <c r="AY527" s="197" t="str">
        <f t="shared" si="105"/>
        <v>NA</v>
      </c>
      <c r="AZ527" s="197" t="str">
        <f t="shared" si="93"/>
        <v>NA</v>
      </c>
      <c r="BA527" s="197" t="str">
        <f t="shared" si="93"/>
        <v>NA</v>
      </c>
    </row>
    <row r="528" spans="1:53" s="212" customFormat="1" ht="15" customHeight="1" x14ac:dyDescent="0.2">
      <c r="A528" s="54" t="s">
        <v>1095</v>
      </c>
      <c r="B528" s="82" t="s">
        <v>909</v>
      </c>
      <c r="C528" s="81" t="s">
        <v>1128</v>
      </c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>
        <v>2899</v>
      </c>
      <c r="S528" s="115">
        <v>3604</v>
      </c>
      <c r="T528" s="193"/>
      <c r="U528" s="194"/>
      <c r="V528" s="195"/>
      <c r="W528" s="195"/>
      <c r="X528" s="195"/>
      <c r="Y528" s="195"/>
      <c r="Z528" s="195"/>
      <c r="AA528" s="195"/>
      <c r="AB528" s="195"/>
      <c r="AC528" s="197" t="str">
        <f t="shared" si="107"/>
        <v>NA</v>
      </c>
      <c r="AD528" s="197" t="str">
        <f t="shared" si="107"/>
        <v>NA</v>
      </c>
      <c r="AE528" s="197" t="str">
        <f t="shared" si="107"/>
        <v>NA</v>
      </c>
      <c r="AF528" s="197" t="str">
        <f t="shared" si="107"/>
        <v>NA</v>
      </c>
      <c r="AG528" s="197" t="str">
        <f t="shared" si="107"/>
        <v>NA</v>
      </c>
      <c r="AH528" s="197" t="str">
        <f t="shared" si="107"/>
        <v>NA</v>
      </c>
      <c r="AI528" s="197" t="str">
        <f t="shared" si="107"/>
        <v>NA</v>
      </c>
      <c r="AJ528" s="197" t="str">
        <f t="shared" si="107"/>
        <v>NA</v>
      </c>
      <c r="AK528" s="197" t="str">
        <f t="shared" si="107"/>
        <v>NA</v>
      </c>
      <c r="AL528" s="197" t="str">
        <f t="shared" si="107"/>
        <v>NA</v>
      </c>
      <c r="AM528" s="197" t="str">
        <f t="shared" si="107"/>
        <v>NA</v>
      </c>
      <c r="AN528" s="197" t="str">
        <f t="shared" si="107"/>
        <v>NA</v>
      </c>
      <c r="AO528" s="197" t="str">
        <f t="shared" si="107"/>
        <v>NA</v>
      </c>
      <c r="AP528" s="197" t="str">
        <f t="shared" si="107"/>
        <v>NA</v>
      </c>
      <c r="AQ528" s="197">
        <f t="shared" si="107"/>
        <v>749</v>
      </c>
      <c r="AR528" s="197">
        <f t="shared" si="106"/>
        <v>758</v>
      </c>
      <c r="AS528" s="197" t="str">
        <f t="shared" si="105"/>
        <v>NA</v>
      </c>
      <c r="AT528" s="197" t="str">
        <f t="shared" si="105"/>
        <v>NA</v>
      </c>
      <c r="AU528" s="197" t="str">
        <f t="shared" si="105"/>
        <v>NA</v>
      </c>
      <c r="AV528" s="197" t="str">
        <f t="shared" si="105"/>
        <v>NA</v>
      </c>
      <c r="AW528" s="197" t="str">
        <f t="shared" si="105"/>
        <v>NA</v>
      </c>
      <c r="AX528" s="197" t="str">
        <f t="shared" si="105"/>
        <v>NA</v>
      </c>
      <c r="AY528" s="197" t="str">
        <f t="shared" si="105"/>
        <v>NA</v>
      </c>
      <c r="AZ528" s="197" t="str">
        <f t="shared" si="93"/>
        <v>NA</v>
      </c>
      <c r="BA528" s="197" t="str">
        <f t="shared" si="93"/>
        <v>NA</v>
      </c>
    </row>
    <row r="529" spans="1:53" s="212" customFormat="1" ht="15" customHeight="1" x14ac:dyDescent="0.2">
      <c r="A529" s="54" t="s">
        <v>548</v>
      </c>
      <c r="B529" s="82" t="s">
        <v>909</v>
      </c>
      <c r="C529" s="81" t="s">
        <v>1128</v>
      </c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93">
        <v>6133</v>
      </c>
      <c r="U529" s="194">
        <v>9744</v>
      </c>
      <c r="V529" s="195">
        <v>9210</v>
      </c>
      <c r="W529" s="195"/>
      <c r="X529" s="195"/>
      <c r="Y529" s="195"/>
      <c r="Z529" s="195"/>
      <c r="AA529" s="195"/>
      <c r="AB529" s="195"/>
      <c r="AC529" s="197" t="str">
        <f t="shared" si="107"/>
        <v>NA</v>
      </c>
      <c r="AD529" s="197" t="str">
        <f t="shared" si="107"/>
        <v>NA</v>
      </c>
      <c r="AE529" s="197" t="str">
        <f t="shared" si="107"/>
        <v>NA</v>
      </c>
      <c r="AF529" s="197" t="str">
        <f t="shared" si="107"/>
        <v>NA</v>
      </c>
      <c r="AG529" s="197" t="str">
        <f t="shared" si="107"/>
        <v>NA</v>
      </c>
      <c r="AH529" s="197" t="str">
        <f t="shared" si="107"/>
        <v>NA</v>
      </c>
      <c r="AI529" s="197" t="str">
        <f t="shared" si="107"/>
        <v>NA</v>
      </c>
      <c r="AJ529" s="197" t="str">
        <f t="shared" si="107"/>
        <v>NA</v>
      </c>
      <c r="AK529" s="197" t="str">
        <f t="shared" si="107"/>
        <v>NA</v>
      </c>
      <c r="AL529" s="197" t="str">
        <f t="shared" si="107"/>
        <v>NA</v>
      </c>
      <c r="AM529" s="197" t="str">
        <f t="shared" si="107"/>
        <v>NA</v>
      </c>
      <c r="AN529" s="197" t="str">
        <f t="shared" si="107"/>
        <v>NA</v>
      </c>
      <c r="AO529" s="197" t="str">
        <f t="shared" si="107"/>
        <v>NA</v>
      </c>
      <c r="AP529" s="197" t="str">
        <f t="shared" si="107"/>
        <v>NA</v>
      </c>
      <c r="AQ529" s="197" t="str">
        <f t="shared" si="107"/>
        <v>NA</v>
      </c>
      <c r="AR529" s="197" t="str">
        <f t="shared" si="106"/>
        <v>NA</v>
      </c>
      <c r="AS529" s="197">
        <f t="shared" si="105"/>
        <v>792</v>
      </c>
      <c r="AT529" s="197">
        <f t="shared" si="105"/>
        <v>787</v>
      </c>
      <c r="AU529" s="197">
        <f t="shared" si="105"/>
        <v>858</v>
      </c>
      <c r="AV529" s="197" t="str">
        <f t="shared" si="105"/>
        <v>NA</v>
      </c>
      <c r="AW529" s="197" t="str">
        <f t="shared" si="105"/>
        <v>NA</v>
      </c>
      <c r="AX529" s="197" t="str">
        <f t="shared" si="105"/>
        <v>NA</v>
      </c>
      <c r="AY529" s="197" t="str">
        <f t="shared" si="105"/>
        <v>NA</v>
      </c>
      <c r="AZ529" s="197" t="str">
        <f t="shared" si="93"/>
        <v>NA</v>
      </c>
      <c r="BA529" s="197" t="str">
        <f t="shared" si="93"/>
        <v>NA</v>
      </c>
    </row>
    <row r="530" spans="1:53" s="212" customFormat="1" ht="15" customHeight="1" x14ac:dyDescent="0.2">
      <c r="A530" s="54" t="s">
        <v>906</v>
      </c>
      <c r="B530" s="82" t="s">
        <v>909</v>
      </c>
      <c r="C530" s="81" t="s">
        <v>1128</v>
      </c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>
        <v>14098</v>
      </c>
      <c r="Q530" s="115">
        <v>14264</v>
      </c>
      <c r="R530" s="115">
        <v>14943</v>
      </c>
      <c r="S530" s="115">
        <v>16333</v>
      </c>
      <c r="T530" s="193">
        <v>19089</v>
      </c>
      <c r="U530" s="194">
        <v>20992</v>
      </c>
      <c r="V530" s="195">
        <v>20772</v>
      </c>
      <c r="W530" s="195"/>
      <c r="X530" s="195"/>
      <c r="Y530" s="195"/>
      <c r="Z530" s="195"/>
      <c r="AA530" s="195"/>
      <c r="AB530" s="195"/>
      <c r="AC530" s="197" t="str">
        <f t="shared" si="107"/>
        <v>NA</v>
      </c>
      <c r="AD530" s="197" t="str">
        <f t="shared" si="107"/>
        <v>NA</v>
      </c>
      <c r="AE530" s="197" t="str">
        <f t="shared" si="107"/>
        <v>NA</v>
      </c>
      <c r="AF530" s="197" t="str">
        <f t="shared" si="107"/>
        <v>NA</v>
      </c>
      <c r="AG530" s="197" t="str">
        <f t="shared" si="107"/>
        <v>NA</v>
      </c>
      <c r="AH530" s="197" t="str">
        <f t="shared" si="107"/>
        <v>NA</v>
      </c>
      <c r="AI530" s="197" t="str">
        <f t="shared" si="107"/>
        <v>NA</v>
      </c>
      <c r="AJ530" s="197" t="str">
        <f t="shared" si="107"/>
        <v>NA</v>
      </c>
      <c r="AK530" s="197" t="str">
        <f t="shared" si="107"/>
        <v>NA</v>
      </c>
      <c r="AL530" s="197" t="str">
        <f t="shared" si="107"/>
        <v>NA</v>
      </c>
      <c r="AM530" s="197" t="str">
        <f t="shared" si="107"/>
        <v>NA</v>
      </c>
      <c r="AN530" s="197" t="str">
        <f t="shared" si="107"/>
        <v>NA</v>
      </c>
      <c r="AO530" s="197">
        <f t="shared" si="107"/>
        <v>640</v>
      </c>
      <c r="AP530" s="197">
        <f t="shared" si="107"/>
        <v>673</v>
      </c>
      <c r="AQ530" s="197">
        <f t="shared" si="107"/>
        <v>674</v>
      </c>
      <c r="AR530" s="197">
        <f t="shared" si="106"/>
        <v>686</v>
      </c>
      <c r="AS530" s="197">
        <f t="shared" si="105"/>
        <v>697</v>
      </c>
      <c r="AT530" s="197">
        <f t="shared" si="105"/>
        <v>712</v>
      </c>
      <c r="AU530" s="197">
        <f t="shared" si="105"/>
        <v>761</v>
      </c>
      <c r="AV530" s="197" t="str">
        <f t="shared" si="105"/>
        <v>NA</v>
      </c>
      <c r="AW530" s="197" t="str">
        <f t="shared" si="105"/>
        <v>NA</v>
      </c>
      <c r="AX530" s="197" t="str">
        <f t="shared" si="105"/>
        <v>NA</v>
      </c>
      <c r="AY530" s="197" t="str">
        <f t="shared" si="105"/>
        <v>NA</v>
      </c>
      <c r="AZ530" s="197" t="str">
        <f t="shared" si="93"/>
        <v>NA</v>
      </c>
      <c r="BA530" s="197" t="str">
        <f t="shared" si="93"/>
        <v>NA</v>
      </c>
    </row>
    <row r="531" spans="1:53" s="212" customFormat="1" ht="15" customHeight="1" x14ac:dyDescent="0.2">
      <c r="A531" s="54" t="s">
        <v>642</v>
      </c>
      <c r="B531" s="82" t="s">
        <v>909</v>
      </c>
      <c r="C531" s="81" t="s">
        <v>1128</v>
      </c>
      <c r="D531" s="115"/>
      <c r="E531" s="115"/>
      <c r="F531" s="115"/>
      <c r="G531" s="115"/>
      <c r="H531" s="115">
        <v>64936</v>
      </c>
      <c r="I531" s="115">
        <v>70071</v>
      </c>
      <c r="J531" s="115">
        <v>80391</v>
      </c>
      <c r="K531" s="115">
        <v>84149</v>
      </c>
      <c r="L531" s="115"/>
      <c r="M531" s="115"/>
      <c r="N531" s="115"/>
      <c r="O531" s="115"/>
      <c r="P531" s="115"/>
      <c r="Q531" s="115"/>
      <c r="R531" s="115"/>
      <c r="S531" s="115"/>
      <c r="T531" s="193"/>
      <c r="U531" s="194"/>
      <c r="V531" s="195"/>
      <c r="W531" s="195"/>
      <c r="X531" s="195"/>
      <c r="Y531" s="195"/>
      <c r="Z531" s="195"/>
      <c r="AA531" s="195"/>
      <c r="AB531" s="195"/>
      <c r="AC531" s="197" t="str">
        <f t="shared" si="107"/>
        <v>NA</v>
      </c>
      <c r="AD531" s="197" t="str">
        <f t="shared" si="107"/>
        <v>NA</v>
      </c>
      <c r="AE531" s="197" t="str">
        <f t="shared" si="107"/>
        <v>NA</v>
      </c>
      <c r="AF531" s="197" t="str">
        <f t="shared" si="107"/>
        <v>NA</v>
      </c>
      <c r="AG531" s="197">
        <f t="shared" si="107"/>
        <v>221</v>
      </c>
      <c r="AH531" s="197">
        <f t="shared" si="107"/>
        <v>235</v>
      </c>
      <c r="AI531" s="197">
        <f t="shared" si="107"/>
        <v>244</v>
      </c>
      <c r="AJ531" s="197">
        <f t="shared" si="107"/>
        <v>264</v>
      </c>
      <c r="AK531" s="197" t="str">
        <f t="shared" si="107"/>
        <v>NA</v>
      </c>
      <c r="AL531" s="197" t="str">
        <f t="shared" si="107"/>
        <v>NA</v>
      </c>
      <c r="AM531" s="197" t="str">
        <f t="shared" si="107"/>
        <v>NA</v>
      </c>
      <c r="AN531" s="197" t="str">
        <f t="shared" si="107"/>
        <v>NA</v>
      </c>
      <c r="AO531" s="197" t="str">
        <f t="shared" si="107"/>
        <v>NA</v>
      </c>
      <c r="AP531" s="197" t="str">
        <f t="shared" si="107"/>
        <v>NA</v>
      </c>
      <c r="AQ531" s="197" t="str">
        <f t="shared" si="107"/>
        <v>NA</v>
      </c>
      <c r="AR531" s="197" t="str">
        <f t="shared" si="106"/>
        <v>NA</v>
      </c>
      <c r="AS531" s="197" t="str">
        <f t="shared" si="105"/>
        <v>NA</v>
      </c>
      <c r="AT531" s="197" t="str">
        <f t="shared" si="105"/>
        <v>NA</v>
      </c>
      <c r="AU531" s="197" t="str">
        <f t="shared" si="105"/>
        <v>NA</v>
      </c>
      <c r="AV531" s="197" t="str">
        <f t="shared" si="105"/>
        <v>NA</v>
      </c>
      <c r="AW531" s="197" t="str">
        <f t="shared" si="105"/>
        <v>NA</v>
      </c>
      <c r="AX531" s="197" t="str">
        <f t="shared" si="105"/>
        <v>NA</v>
      </c>
      <c r="AY531" s="197" t="str">
        <f t="shared" si="105"/>
        <v>NA</v>
      </c>
      <c r="AZ531" s="197" t="str">
        <f t="shared" si="93"/>
        <v>NA</v>
      </c>
      <c r="BA531" s="197" t="str">
        <f t="shared" si="93"/>
        <v>NA</v>
      </c>
    </row>
    <row r="532" spans="1:53" s="212" customFormat="1" ht="15" customHeight="1" x14ac:dyDescent="0.2">
      <c r="A532" s="54" t="s">
        <v>798</v>
      </c>
      <c r="B532" s="82" t="s">
        <v>909</v>
      </c>
      <c r="C532" s="81" t="s">
        <v>1128</v>
      </c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>
        <v>10055</v>
      </c>
      <c r="S532" s="115">
        <v>10345</v>
      </c>
      <c r="T532" s="193">
        <v>17185</v>
      </c>
      <c r="U532" s="194"/>
      <c r="V532" s="195"/>
      <c r="W532" s="195"/>
      <c r="X532" s="195"/>
      <c r="Y532" s="195"/>
      <c r="Z532" s="195"/>
      <c r="AA532" s="195"/>
      <c r="AB532" s="195"/>
      <c r="AC532" s="197" t="str">
        <f t="shared" si="107"/>
        <v>NA</v>
      </c>
      <c r="AD532" s="197" t="str">
        <f t="shared" si="107"/>
        <v>NA</v>
      </c>
      <c r="AE532" s="197" t="str">
        <f t="shared" si="107"/>
        <v>NA</v>
      </c>
      <c r="AF532" s="197" t="str">
        <f t="shared" si="107"/>
        <v>NA</v>
      </c>
      <c r="AG532" s="197" t="str">
        <f t="shared" si="107"/>
        <v>NA</v>
      </c>
      <c r="AH532" s="197" t="str">
        <f t="shared" si="107"/>
        <v>NA</v>
      </c>
      <c r="AI532" s="197" t="str">
        <f t="shared" si="107"/>
        <v>NA</v>
      </c>
      <c r="AJ532" s="197" t="str">
        <f t="shared" si="107"/>
        <v>NA</v>
      </c>
      <c r="AK532" s="197" t="str">
        <f t="shared" si="107"/>
        <v>NA</v>
      </c>
      <c r="AL532" s="197" t="str">
        <f t="shared" si="107"/>
        <v>NA</v>
      </c>
      <c r="AM532" s="197" t="str">
        <f t="shared" si="107"/>
        <v>NA</v>
      </c>
      <c r="AN532" s="197" t="str">
        <f t="shared" si="107"/>
        <v>NA</v>
      </c>
      <c r="AO532" s="197" t="str">
        <f t="shared" si="107"/>
        <v>NA</v>
      </c>
      <c r="AP532" s="197" t="str">
        <f t="shared" si="107"/>
        <v>NA</v>
      </c>
      <c r="AQ532" s="197">
        <f t="shared" si="107"/>
        <v>706</v>
      </c>
      <c r="AR532" s="197">
        <f t="shared" si="106"/>
        <v>721</v>
      </c>
      <c r="AS532" s="197">
        <f t="shared" si="105"/>
        <v>713</v>
      </c>
      <c r="AT532" s="197" t="str">
        <f t="shared" si="105"/>
        <v>NA</v>
      </c>
      <c r="AU532" s="197" t="str">
        <f t="shared" si="105"/>
        <v>NA</v>
      </c>
      <c r="AV532" s="197" t="str">
        <f t="shared" si="105"/>
        <v>NA</v>
      </c>
      <c r="AW532" s="197" t="str">
        <f t="shared" si="105"/>
        <v>NA</v>
      </c>
      <c r="AX532" s="197" t="str">
        <f t="shared" si="105"/>
        <v>NA</v>
      </c>
      <c r="AY532" s="197" t="str">
        <f t="shared" si="105"/>
        <v>NA</v>
      </c>
      <c r="AZ532" s="197" t="str">
        <f t="shared" si="93"/>
        <v>NA</v>
      </c>
      <c r="BA532" s="197" t="str">
        <f t="shared" si="93"/>
        <v>NA</v>
      </c>
    </row>
    <row r="533" spans="1:53" s="212" customFormat="1" ht="15" customHeight="1" x14ac:dyDescent="0.2">
      <c r="A533" s="54" t="s">
        <v>857</v>
      </c>
      <c r="B533" s="82" t="s">
        <v>909</v>
      </c>
      <c r="C533" s="81" t="s">
        <v>1128</v>
      </c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>
        <v>76008</v>
      </c>
      <c r="O533" s="115">
        <v>77958</v>
      </c>
      <c r="P533" s="115">
        <v>81000</v>
      </c>
      <c r="Q533" s="115">
        <v>82620</v>
      </c>
      <c r="R533" s="115">
        <v>89600</v>
      </c>
      <c r="S533" s="115">
        <v>86318</v>
      </c>
      <c r="T533" s="193">
        <v>83627</v>
      </c>
      <c r="U533" s="194">
        <v>95729</v>
      </c>
      <c r="V533" s="195">
        <v>97945</v>
      </c>
      <c r="W533" s="195"/>
      <c r="X533" s="195"/>
      <c r="Y533" s="195"/>
      <c r="Z533" s="195"/>
      <c r="AA533" s="195"/>
      <c r="AB533" s="195"/>
      <c r="AC533" s="197" t="str">
        <f t="shared" si="107"/>
        <v>NA</v>
      </c>
      <c r="AD533" s="197" t="str">
        <f t="shared" si="107"/>
        <v>NA</v>
      </c>
      <c r="AE533" s="197" t="str">
        <f t="shared" si="107"/>
        <v>NA</v>
      </c>
      <c r="AF533" s="197" t="str">
        <f t="shared" si="107"/>
        <v>NA</v>
      </c>
      <c r="AG533" s="197" t="str">
        <f t="shared" si="107"/>
        <v>NA</v>
      </c>
      <c r="AH533" s="197" t="str">
        <f t="shared" si="107"/>
        <v>NA</v>
      </c>
      <c r="AI533" s="197" t="str">
        <f t="shared" si="107"/>
        <v>NA</v>
      </c>
      <c r="AJ533" s="197" t="str">
        <f t="shared" si="107"/>
        <v>NA</v>
      </c>
      <c r="AK533" s="197" t="str">
        <f t="shared" si="107"/>
        <v>NA</v>
      </c>
      <c r="AL533" s="197" t="str">
        <f t="shared" si="107"/>
        <v>NA</v>
      </c>
      <c r="AM533" s="197">
        <f t="shared" si="107"/>
        <v>354</v>
      </c>
      <c r="AN533" s="197">
        <f t="shared" si="107"/>
        <v>343</v>
      </c>
      <c r="AO533" s="197">
        <f t="shared" si="107"/>
        <v>327</v>
      </c>
      <c r="AP533" s="197">
        <f t="shared" si="107"/>
        <v>327</v>
      </c>
      <c r="AQ533" s="197">
        <f t="shared" si="107"/>
        <v>337</v>
      </c>
      <c r="AR533" s="197">
        <f t="shared" si="106"/>
        <v>357</v>
      </c>
      <c r="AS533" s="197">
        <f t="shared" si="105"/>
        <v>376</v>
      </c>
      <c r="AT533" s="197">
        <f t="shared" si="105"/>
        <v>379</v>
      </c>
      <c r="AU533" s="197">
        <f t="shared" si="105"/>
        <v>389</v>
      </c>
      <c r="AV533" s="197" t="str">
        <f t="shared" si="105"/>
        <v>NA</v>
      </c>
      <c r="AW533" s="197" t="str">
        <f t="shared" si="105"/>
        <v>NA</v>
      </c>
      <c r="AX533" s="197" t="str">
        <f t="shared" si="105"/>
        <v>NA</v>
      </c>
      <c r="AY533" s="197" t="str">
        <f t="shared" si="105"/>
        <v>NA</v>
      </c>
      <c r="AZ533" s="197" t="str">
        <f t="shared" si="93"/>
        <v>NA</v>
      </c>
      <c r="BA533" s="197" t="str">
        <f t="shared" si="93"/>
        <v>NA</v>
      </c>
    </row>
    <row r="534" spans="1:53" s="212" customFormat="1" ht="15" customHeight="1" x14ac:dyDescent="0.2">
      <c r="A534" s="54" t="s">
        <v>29</v>
      </c>
      <c r="B534" s="82" t="s">
        <v>909</v>
      </c>
      <c r="C534" s="81" t="s">
        <v>1128</v>
      </c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>
        <v>8612</v>
      </c>
      <c r="Q534" s="115">
        <v>9019</v>
      </c>
      <c r="R534" s="115">
        <v>10252</v>
      </c>
      <c r="S534" s="115">
        <v>11148</v>
      </c>
      <c r="T534" s="193"/>
      <c r="U534" s="194">
        <v>16263</v>
      </c>
      <c r="V534" s="195">
        <v>15529</v>
      </c>
      <c r="W534" s="195"/>
      <c r="X534" s="195"/>
      <c r="Y534" s="195"/>
      <c r="Z534" s="195"/>
      <c r="AA534" s="195"/>
      <c r="AB534" s="195"/>
      <c r="AC534" s="197" t="str">
        <f t="shared" si="107"/>
        <v>NA</v>
      </c>
      <c r="AD534" s="197" t="str">
        <f t="shared" si="107"/>
        <v>NA</v>
      </c>
      <c r="AE534" s="197" t="str">
        <f t="shared" si="107"/>
        <v>NA</v>
      </c>
      <c r="AF534" s="197" t="str">
        <f t="shared" si="107"/>
        <v>NA</v>
      </c>
      <c r="AG534" s="197" t="str">
        <f t="shared" si="107"/>
        <v>NA</v>
      </c>
      <c r="AH534" s="197" t="str">
        <f t="shared" si="107"/>
        <v>NA</v>
      </c>
      <c r="AI534" s="197" t="str">
        <f t="shared" si="107"/>
        <v>NA</v>
      </c>
      <c r="AJ534" s="197" t="str">
        <f t="shared" si="107"/>
        <v>NA</v>
      </c>
      <c r="AK534" s="197" t="str">
        <f t="shared" si="107"/>
        <v>NA</v>
      </c>
      <c r="AL534" s="197" t="str">
        <f t="shared" si="107"/>
        <v>NA</v>
      </c>
      <c r="AM534" s="197" t="str">
        <f t="shared" si="107"/>
        <v>NA</v>
      </c>
      <c r="AN534" s="197" t="str">
        <f t="shared" si="107"/>
        <v>NA</v>
      </c>
      <c r="AO534" s="197">
        <f t="shared" si="107"/>
        <v>678</v>
      </c>
      <c r="AP534" s="197">
        <f t="shared" si="107"/>
        <v>712</v>
      </c>
      <c r="AQ534" s="197">
        <f t="shared" si="107"/>
        <v>705</v>
      </c>
      <c r="AR534" s="197">
        <f t="shared" si="106"/>
        <v>715</v>
      </c>
      <c r="AS534" s="197" t="str">
        <f t="shared" si="105"/>
        <v>NA</v>
      </c>
      <c r="AT534" s="197">
        <f t="shared" si="105"/>
        <v>751</v>
      </c>
      <c r="AU534" s="197">
        <f t="shared" si="105"/>
        <v>808</v>
      </c>
      <c r="AV534" s="197" t="str">
        <f t="shared" si="105"/>
        <v>NA</v>
      </c>
      <c r="AW534" s="197" t="str">
        <f t="shared" si="105"/>
        <v>NA</v>
      </c>
      <c r="AX534" s="197" t="str">
        <f t="shared" si="105"/>
        <v>NA</v>
      </c>
      <c r="AY534" s="197" t="str">
        <f t="shared" si="105"/>
        <v>NA</v>
      </c>
      <c r="AZ534" s="197" t="str">
        <f t="shared" ref="AZ534:BA597" si="108">IF(AA534&gt;0,RANK(AA534,AA$22:AA$1220),"NA")</f>
        <v>NA</v>
      </c>
      <c r="BA534" s="197" t="str">
        <f t="shared" si="108"/>
        <v>NA</v>
      </c>
    </row>
    <row r="535" spans="1:53" s="212" customFormat="1" ht="15" customHeight="1" x14ac:dyDescent="0.2">
      <c r="A535" s="54" t="s">
        <v>862</v>
      </c>
      <c r="B535" s="82" t="s">
        <v>909</v>
      </c>
      <c r="C535" s="81" t="s">
        <v>1128</v>
      </c>
      <c r="D535" s="115"/>
      <c r="E535" s="115"/>
      <c r="F535" s="115"/>
      <c r="G535" s="115"/>
      <c r="H535" s="115"/>
      <c r="I535" s="115"/>
      <c r="J535" s="115">
        <v>29012</v>
      </c>
      <c r="K535" s="115">
        <v>33530</v>
      </c>
      <c r="L535" s="115">
        <v>37542</v>
      </c>
      <c r="M535" s="115">
        <v>39519</v>
      </c>
      <c r="N535" s="115">
        <v>39896</v>
      </c>
      <c r="O535" s="115">
        <v>35632</v>
      </c>
      <c r="P535" s="115">
        <v>35588</v>
      </c>
      <c r="Q535" s="115"/>
      <c r="R535" s="115"/>
      <c r="S535" s="115"/>
      <c r="T535" s="193"/>
      <c r="U535" s="194"/>
      <c r="V535" s="195"/>
      <c r="W535" s="195"/>
      <c r="X535" s="195"/>
      <c r="Y535" s="195"/>
      <c r="Z535" s="195"/>
      <c r="AA535" s="195"/>
      <c r="AB535" s="195"/>
      <c r="AC535" s="197" t="str">
        <f t="shared" si="107"/>
        <v>NA</v>
      </c>
      <c r="AD535" s="197" t="str">
        <f t="shared" si="107"/>
        <v>NA</v>
      </c>
      <c r="AE535" s="197" t="str">
        <f t="shared" si="107"/>
        <v>NA</v>
      </c>
      <c r="AF535" s="197" t="str">
        <f t="shared" si="107"/>
        <v>NA</v>
      </c>
      <c r="AG535" s="197" t="str">
        <f t="shared" si="107"/>
        <v>NA</v>
      </c>
      <c r="AH535" s="197" t="str">
        <f t="shared" si="107"/>
        <v>NA</v>
      </c>
      <c r="AI535" s="197">
        <f t="shared" si="107"/>
        <v>384</v>
      </c>
      <c r="AJ535" s="197">
        <f t="shared" si="107"/>
        <v>389</v>
      </c>
      <c r="AK535" s="197">
        <f t="shared" si="107"/>
        <v>406</v>
      </c>
      <c r="AL535" s="197">
        <f t="shared" si="107"/>
        <v>415</v>
      </c>
      <c r="AM535" s="197">
        <f t="shared" si="107"/>
        <v>466</v>
      </c>
      <c r="AN535" s="197">
        <f t="shared" si="107"/>
        <v>487</v>
      </c>
      <c r="AO535" s="197">
        <f t="shared" si="107"/>
        <v>488</v>
      </c>
      <c r="AP535" s="197" t="str">
        <f t="shared" si="107"/>
        <v>NA</v>
      </c>
      <c r="AQ535" s="197" t="str">
        <f t="shared" si="107"/>
        <v>NA</v>
      </c>
      <c r="AR535" s="197" t="str">
        <f t="shared" si="106"/>
        <v>NA</v>
      </c>
      <c r="AS535" s="197" t="str">
        <f t="shared" si="105"/>
        <v>NA</v>
      </c>
      <c r="AT535" s="197" t="str">
        <f t="shared" si="105"/>
        <v>NA</v>
      </c>
      <c r="AU535" s="197" t="str">
        <f t="shared" si="105"/>
        <v>NA</v>
      </c>
      <c r="AV535" s="197" t="str">
        <f t="shared" si="105"/>
        <v>NA</v>
      </c>
      <c r="AW535" s="197" t="str">
        <f t="shared" si="105"/>
        <v>NA</v>
      </c>
      <c r="AX535" s="197" t="str">
        <f t="shared" si="105"/>
        <v>NA</v>
      </c>
      <c r="AY535" s="197" t="str">
        <f t="shared" si="105"/>
        <v>NA</v>
      </c>
      <c r="AZ535" s="197" t="str">
        <f t="shared" si="108"/>
        <v>NA</v>
      </c>
      <c r="BA535" s="197" t="str">
        <f t="shared" si="108"/>
        <v>NA</v>
      </c>
    </row>
    <row r="536" spans="1:53" s="212" customFormat="1" ht="15" customHeight="1" x14ac:dyDescent="0.2">
      <c r="A536" s="54" t="s">
        <v>563</v>
      </c>
      <c r="B536" s="82" t="s">
        <v>909</v>
      </c>
      <c r="C536" s="81" t="s">
        <v>1128</v>
      </c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93"/>
      <c r="U536" s="194">
        <v>26880</v>
      </c>
      <c r="V536" s="195">
        <v>24792</v>
      </c>
      <c r="W536" s="195"/>
      <c r="X536" s="195"/>
      <c r="Y536" s="195"/>
      <c r="Z536" s="195"/>
      <c r="AA536" s="195"/>
      <c r="AB536" s="195"/>
      <c r="AC536" s="197" t="str">
        <f t="shared" si="107"/>
        <v>NA</v>
      </c>
      <c r="AD536" s="197" t="str">
        <f t="shared" si="107"/>
        <v>NA</v>
      </c>
      <c r="AE536" s="197" t="str">
        <f t="shared" si="107"/>
        <v>NA</v>
      </c>
      <c r="AF536" s="197" t="str">
        <f t="shared" si="107"/>
        <v>NA</v>
      </c>
      <c r="AG536" s="197" t="str">
        <f t="shared" si="107"/>
        <v>NA</v>
      </c>
      <c r="AH536" s="197" t="str">
        <f t="shared" si="107"/>
        <v>NA</v>
      </c>
      <c r="AI536" s="197" t="str">
        <f t="shared" si="107"/>
        <v>NA</v>
      </c>
      <c r="AJ536" s="197" t="str">
        <f t="shared" si="107"/>
        <v>NA</v>
      </c>
      <c r="AK536" s="197" t="str">
        <f t="shared" si="107"/>
        <v>NA</v>
      </c>
      <c r="AL536" s="197" t="str">
        <f t="shared" si="107"/>
        <v>NA</v>
      </c>
      <c r="AM536" s="197" t="str">
        <f t="shared" si="107"/>
        <v>NA</v>
      </c>
      <c r="AN536" s="197" t="str">
        <f t="shared" si="107"/>
        <v>NA</v>
      </c>
      <c r="AO536" s="197" t="str">
        <f t="shared" si="107"/>
        <v>NA</v>
      </c>
      <c r="AP536" s="197" t="str">
        <f t="shared" si="107"/>
        <v>NA</v>
      </c>
      <c r="AQ536" s="197" t="str">
        <f t="shared" si="107"/>
        <v>NA</v>
      </c>
      <c r="AR536" s="197" t="str">
        <f t="shared" si="106"/>
        <v>NA</v>
      </c>
      <c r="AS536" s="197" t="str">
        <f t="shared" si="105"/>
        <v>NA</v>
      </c>
      <c r="AT536" s="197">
        <f t="shared" si="105"/>
        <v>665</v>
      </c>
      <c r="AU536" s="197">
        <f t="shared" si="105"/>
        <v>723</v>
      </c>
      <c r="AV536" s="197" t="str">
        <f t="shared" si="105"/>
        <v>NA</v>
      </c>
      <c r="AW536" s="197" t="str">
        <f t="shared" si="105"/>
        <v>NA</v>
      </c>
      <c r="AX536" s="197" t="str">
        <f t="shared" si="105"/>
        <v>NA</v>
      </c>
      <c r="AY536" s="197" t="str">
        <f t="shared" si="105"/>
        <v>NA</v>
      </c>
      <c r="AZ536" s="197" t="str">
        <f t="shared" si="108"/>
        <v>NA</v>
      </c>
      <c r="BA536" s="197" t="str">
        <f t="shared" si="108"/>
        <v>NA</v>
      </c>
    </row>
    <row r="537" spans="1:53" s="212" customFormat="1" ht="15" customHeight="1" x14ac:dyDescent="0.2">
      <c r="A537" s="54" t="s">
        <v>495</v>
      </c>
      <c r="B537" s="82" t="s">
        <v>909</v>
      </c>
      <c r="C537" s="81" t="s">
        <v>1128</v>
      </c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>
        <v>14929</v>
      </c>
      <c r="P537" s="115">
        <v>13977</v>
      </c>
      <c r="Q537" s="115"/>
      <c r="R537" s="115"/>
      <c r="S537" s="115"/>
      <c r="T537" s="193"/>
      <c r="U537" s="194"/>
      <c r="V537" s="195"/>
      <c r="W537" s="195"/>
      <c r="X537" s="195"/>
      <c r="Y537" s="195"/>
      <c r="Z537" s="195"/>
      <c r="AA537" s="195"/>
      <c r="AB537" s="195"/>
      <c r="AC537" s="197" t="str">
        <f t="shared" si="107"/>
        <v>NA</v>
      </c>
      <c r="AD537" s="197" t="str">
        <f t="shared" si="107"/>
        <v>NA</v>
      </c>
      <c r="AE537" s="197" t="str">
        <f t="shared" si="107"/>
        <v>NA</v>
      </c>
      <c r="AF537" s="197" t="str">
        <f t="shared" si="107"/>
        <v>NA</v>
      </c>
      <c r="AG537" s="197" t="str">
        <f t="shared" si="107"/>
        <v>NA</v>
      </c>
      <c r="AH537" s="197" t="str">
        <f t="shared" si="107"/>
        <v>NA</v>
      </c>
      <c r="AI537" s="197" t="str">
        <f t="shared" si="107"/>
        <v>NA</v>
      </c>
      <c r="AJ537" s="197" t="str">
        <f t="shared" si="107"/>
        <v>NA</v>
      </c>
      <c r="AK537" s="197" t="str">
        <f t="shared" si="107"/>
        <v>NA</v>
      </c>
      <c r="AL537" s="197" t="str">
        <f t="shared" si="107"/>
        <v>NA</v>
      </c>
      <c r="AM537" s="197" t="str">
        <f t="shared" si="107"/>
        <v>NA</v>
      </c>
      <c r="AN537" s="197">
        <f t="shared" si="107"/>
        <v>601</v>
      </c>
      <c r="AO537" s="197">
        <f t="shared" si="107"/>
        <v>642</v>
      </c>
      <c r="AP537" s="197" t="str">
        <f t="shared" si="107"/>
        <v>NA</v>
      </c>
      <c r="AQ537" s="197" t="str">
        <f t="shared" si="107"/>
        <v>NA</v>
      </c>
      <c r="AR537" s="197" t="str">
        <f t="shared" si="106"/>
        <v>NA</v>
      </c>
      <c r="AS537" s="197" t="str">
        <f t="shared" si="105"/>
        <v>NA</v>
      </c>
      <c r="AT537" s="197" t="str">
        <f t="shared" si="105"/>
        <v>NA</v>
      </c>
      <c r="AU537" s="197" t="str">
        <f t="shared" si="105"/>
        <v>NA</v>
      </c>
      <c r="AV537" s="197" t="str">
        <f t="shared" si="105"/>
        <v>NA</v>
      </c>
      <c r="AW537" s="197" t="str">
        <f t="shared" si="105"/>
        <v>NA</v>
      </c>
      <c r="AX537" s="197" t="str">
        <f t="shared" si="105"/>
        <v>NA</v>
      </c>
      <c r="AY537" s="197" t="str">
        <f t="shared" si="105"/>
        <v>NA</v>
      </c>
      <c r="AZ537" s="197" t="str">
        <f t="shared" si="108"/>
        <v>NA</v>
      </c>
      <c r="BA537" s="197" t="str">
        <f t="shared" si="108"/>
        <v>NA</v>
      </c>
    </row>
    <row r="538" spans="1:53" s="212" customFormat="1" ht="15" customHeight="1" x14ac:dyDescent="0.2">
      <c r="A538" s="54" t="s">
        <v>416</v>
      </c>
      <c r="B538" s="82" t="s">
        <v>909</v>
      </c>
      <c r="C538" s="81" t="s">
        <v>1128</v>
      </c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>
        <v>2745</v>
      </c>
      <c r="Q538" s="115">
        <v>2835</v>
      </c>
      <c r="R538" s="115">
        <v>2947</v>
      </c>
      <c r="S538" s="115">
        <v>3160</v>
      </c>
      <c r="T538" s="193"/>
      <c r="U538" s="194"/>
      <c r="V538" s="195"/>
      <c r="W538" s="195"/>
      <c r="X538" s="195"/>
      <c r="Y538" s="195"/>
      <c r="Z538" s="195"/>
      <c r="AA538" s="195"/>
      <c r="AB538" s="195"/>
      <c r="AC538" s="197" t="str">
        <f t="shared" si="107"/>
        <v>NA</v>
      </c>
      <c r="AD538" s="197" t="str">
        <f t="shared" si="107"/>
        <v>NA</v>
      </c>
      <c r="AE538" s="197" t="str">
        <f t="shared" si="107"/>
        <v>NA</v>
      </c>
      <c r="AF538" s="197" t="str">
        <f t="shared" si="107"/>
        <v>NA</v>
      </c>
      <c r="AG538" s="197" t="str">
        <f t="shared" si="107"/>
        <v>NA</v>
      </c>
      <c r="AH538" s="197" t="str">
        <f t="shared" si="107"/>
        <v>NA</v>
      </c>
      <c r="AI538" s="197" t="str">
        <f t="shared" si="107"/>
        <v>NA</v>
      </c>
      <c r="AJ538" s="197" t="str">
        <f t="shared" si="107"/>
        <v>NA</v>
      </c>
      <c r="AK538" s="197" t="str">
        <f t="shared" si="107"/>
        <v>NA</v>
      </c>
      <c r="AL538" s="197" t="str">
        <f t="shared" si="107"/>
        <v>NA</v>
      </c>
      <c r="AM538" s="197" t="str">
        <f t="shared" si="107"/>
        <v>NA</v>
      </c>
      <c r="AN538" s="197" t="str">
        <f t="shared" si="107"/>
        <v>NA</v>
      </c>
      <c r="AO538" s="197">
        <f t="shared" si="107"/>
        <v>714</v>
      </c>
      <c r="AP538" s="197">
        <f t="shared" si="107"/>
        <v>756</v>
      </c>
      <c r="AQ538" s="197">
        <f t="shared" si="107"/>
        <v>748</v>
      </c>
      <c r="AR538" s="197">
        <f t="shared" si="106"/>
        <v>761</v>
      </c>
      <c r="AS538" s="197" t="str">
        <f t="shared" si="106"/>
        <v>NA</v>
      </c>
      <c r="AT538" s="197" t="str">
        <f t="shared" si="106"/>
        <v>NA</v>
      </c>
      <c r="AU538" s="197" t="str">
        <f t="shared" si="106"/>
        <v>NA</v>
      </c>
      <c r="AV538" s="197" t="str">
        <f t="shared" si="106"/>
        <v>NA</v>
      </c>
      <c r="AW538" s="197" t="str">
        <f t="shared" si="106"/>
        <v>NA</v>
      </c>
      <c r="AX538" s="197" t="str">
        <f t="shared" si="106"/>
        <v>NA</v>
      </c>
      <c r="AY538" s="197" t="str">
        <f t="shared" si="106"/>
        <v>NA</v>
      </c>
      <c r="AZ538" s="197" t="str">
        <f t="shared" si="108"/>
        <v>NA</v>
      </c>
      <c r="BA538" s="197" t="str">
        <f t="shared" si="108"/>
        <v>NA</v>
      </c>
    </row>
    <row r="539" spans="1:53" s="212" customFormat="1" ht="15" customHeight="1" x14ac:dyDescent="0.2">
      <c r="A539" s="54" t="s">
        <v>475</v>
      </c>
      <c r="B539" s="82" t="s">
        <v>909</v>
      </c>
      <c r="C539" s="81" t="s">
        <v>1128</v>
      </c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93"/>
      <c r="U539" s="194">
        <v>571</v>
      </c>
      <c r="V539" s="195">
        <v>596</v>
      </c>
      <c r="W539" s="195"/>
      <c r="X539" s="195"/>
      <c r="Y539" s="195"/>
      <c r="Z539" s="195"/>
      <c r="AA539" s="195"/>
      <c r="AB539" s="195"/>
      <c r="AC539" s="197" t="str">
        <f t="shared" ref="AC539:AR555" si="109">IF(D539&gt;0,RANK(D539,D$22:D$1170),"NA")</f>
        <v>NA</v>
      </c>
      <c r="AD539" s="197" t="str">
        <f t="shared" si="109"/>
        <v>NA</v>
      </c>
      <c r="AE539" s="197" t="str">
        <f t="shared" si="109"/>
        <v>NA</v>
      </c>
      <c r="AF539" s="197" t="str">
        <f t="shared" si="109"/>
        <v>NA</v>
      </c>
      <c r="AG539" s="197" t="str">
        <f t="shared" si="109"/>
        <v>NA</v>
      </c>
      <c r="AH539" s="197" t="str">
        <f t="shared" si="109"/>
        <v>NA</v>
      </c>
      <c r="AI539" s="197" t="str">
        <f t="shared" si="109"/>
        <v>NA</v>
      </c>
      <c r="AJ539" s="197" t="str">
        <f t="shared" si="109"/>
        <v>NA</v>
      </c>
      <c r="AK539" s="197" t="str">
        <f t="shared" si="109"/>
        <v>NA</v>
      </c>
      <c r="AL539" s="197" t="str">
        <f t="shared" si="109"/>
        <v>NA</v>
      </c>
      <c r="AM539" s="197" t="str">
        <f t="shared" si="109"/>
        <v>NA</v>
      </c>
      <c r="AN539" s="197" t="str">
        <f t="shared" si="109"/>
        <v>NA</v>
      </c>
      <c r="AO539" s="197" t="str">
        <f t="shared" si="109"/>
        <v>NA</v>
      </c>
      <c r="AP539" s="197" t="str">
        <f t="shared" si="109"/>
        <v>NA</v>
      </c>
      <c r="AQ539" s="197" t="str">
        <f t="shared" si="109"/>
        <v>NA</v>
      </c>
      <c r="AR539" s="197" t="str">
        <f t="shared" si="106"/>
        <v>NA</v>
      </c>
      <c r="AS539" s="197" t="str">
        <f t="shared" si="106"/>
        <v>NA</v>
      </c>
      <c r="AT539" s="197">
        <f t="shared" si="106"/>
        <v>826</v>
      </c>
      <c r="AU539" s="197">
        <f t="shared" si="106"/>
        <v>919</v>
      </c>
      <c r="AV539" s="197" t="str">
        <f t="shared" si="106"/>
        <v>NA</v>
      </c>
      <c r="AW539" s="197" t="str">
        <f t="shared" si="106"/>
        <v>NA</v>
      </c>
      <c r="AX539" s="197" t="str">
        <f t="shared" si="106"/>
        <v>NA</v>
      </c>
      <c r="AY539" s="197" t="str">
        <f t="shared" si="106"/>
        <v>NA</v>
      </c>
      <c r="AZ539" s="197" t="str">
        <f t="shared" si="108"/>
        <v>NA</v>
      </c>
      <c r="BA539" s="197" t="str">
        <f t="shared" si="108"/>
        <v>NA</v>
      </c>
    </row>
    <row r="540" spans="1:53" s="212" customFormat="1" ht="15" customHeight="1" x14ac:dyDescent="0.2">
      <c r="A540" s="54" t="s">
        <v>35</v>
      </c>
      <c r="B540" s="82" t="s">
        <v>943</v>
      </c>
      <c r="C540" s="81" t="s">
        <v>1128</v>
      </c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>
        <v>25796</v>
      </c>
      <c r="Q540" s="115">
        <v>23189</v>
      </c>
      <c r="R540" s="98">
        <f>((T540-Q540)/3)+Q540</f>
        <v>27546</v>
      </c>
      <c r="S540" s="98">
        <f>((T540-Q540)/3)+R540</f>
        <v>31903</v>
      </c>
      <c r="T540" s="193">
        <v>36260</v>
      </c>
      <c r="U540" s="194">
        <v>39249</v>
      </c>
      <c r="V540" s="195">
        <v>38182</v>
      </c>
      <c r="W540" s="195"/>
      <c r="X540" s="195"/>
      <c r="Y540" s="195"/>
      <c r="Z540" s="195"/>
      <c r="AA540" s="195"/>
      <c r="AB540" s="195"/>
      <c r="AC540" s="197" t="str">
        <f t="shared" si="109"/>
        <v>NA</v>
      </c>
      <c r="AD540" s="197" t="str">
        <f t="shared" si="109"/>
        <v>NA</v>
      </c>
      <c r="AE540" s="197" t="str">
        <f t="shared" si="109"/>
        <v>NA</v>
      </c>
      <c r="AF540" s="197" t="str">
        <f t="shared" si="109"/>
        <v>NA</v>
      </c>
      <c r="AG540" s="197" t="str">
        <f t="shared" si="109"/>
        <v>NA</v>
      </c>
      <c r="AH540" s="197" t="str">
        <f t="shared" si="109"/>
        <v>NA</v>
      </c>
      <c r="AI540" s="197" t="str">
        <f t="shared" si="109"/>
        <v>NA</v>
      </c>
      <c r="AJ540" s="197" t="str">
        <f t="shared" si="109"/>
        <v>NA</v>
      </c>
      <c r="AK540" s="197" t="str">
        <f t="shared" si="109"/>
        <v>NA</v>
      </c>
      <c r="AL540" s="197" t="str">
        <f t="shared" si="109"/>
        <v>NA</v>
      </c>
      <c r="AM540" s="197" t="str">
        <f t="shared" si="109"/>
        <v>NA</v>
      </c>
      <c r="AN540" s="197" t="str">
        <f t="shared" si="109"/>
        <v>NA</v>
      </c>
      <c r="AO540" s="197">
        <f t="shared" si="109"/>
        <v>552</v>
      </c>
      <c r="AP540" s="197">
        <f t="shared" si="109"/>
        <v>605</v>
      </c>
      <c r="AQ540" s="197">
        <f t="shared" si="109"/>
        <v>583</v>
      </c>
      <c r="AR540" s="197">
        <f t="shared" si="106"/>
        <v>582</v>
      </c>
      <c r="AS540" s="197">
        <f t="shared" si="106"/>
        <v>581</v>
      </c>
      <c r="AT540" s="197">
        <f t="shared" si="106"/>
        <v>596</v>
      </c>
      <c r="AU540" s="197">
        <f t="shared" si="106"/>
        <v>635</v>
      </c>
      <c r="AV540" s="197" t="str">
        <f t="shared" si="106"/>
        <v>NA</v>
      </c>
      <c r="AW540" s="197" t="str">
        <f t="shared" si="106"/>
        <v>NA</v>
      </c>
      <c r="AX540" s="197" t="str">
        <f t="shared" si="106"/>
        <v>NA</v>
      </c>
      <c r="AY540" s="197" t="str">
        <f t="shared" si="106"/>
        <v>NA</v>
      </c>
      <c r="AZ540" s="197" t="str">
        <f t="shared" si="108"/>
        <v>NA</v>
      </c>
      <c r="BA540" s="197" t="str">
        <f t="shared" si="108"/>
        <v>NA</v>
      </c>
    </row>
    <row r="541" spans="1:53" s="212" customFormat="1" ht="15" customHeight="1" x14ac:dyDescent="0.2">
      <c r="A541" s="54" t="s">
        <v>65</v>
      </c>
      <c r="B541" s="82" t="s">
        <v>957</v>
      </c>
      <c r="C541" s="81" t="s">
        <v>1128</v>
      </c>
      <c r="D541" s="115"/>
      <c r="E541" s="115"/>
      <c r="F541" s="115"/>
      <c r="G541" s="115"/>
      <c r="H541" s="115">
        <v>33662</v>
      </c>
      <c r="I541" s="115">
        <v>38722</v>
      </c>
      <c r="J541" s="115">
        <v>37437</v>
      </c>
      <c r="K541" s="115">
        <v>38914</v>
      </c>
      <c r="L541" s="115">
        <v>56059</v>
      </c>
      <c r="M541" s="115">
        <v>58693</v>
      </c>
      <c r="N541" s="115">
        <v>60816</v>
      </c>
      <c r="O541" s="98">
        <f>((P541-N541)/2)+N541</f>
        <v>53976.5</v>
      </c>
      <c r="P541" s="115">
        <v>47137</v>
      </c>
      <c r="Q541" s="115">
        <v>35769</v>
      </c>
      <c r="R541" s="115">
        <v>40805</v>
      </c>
      <c r="S541" s="115">
        <v>43916</v>
      </c>
      <c r="T541" s="193">
        <v>46618</v>
      </c>
      <c r="U541" s="194">
        <v>52477</v>
      </c>
      <c r="V541" s="195">
        <v>50445</v>
      </c>
      <c r="W541" s="195"/>
      <c r="X541" s="195"/>
      <c r="Y541" s="195"/>
      <c r="Z541" s="195"/>
      <c r="AA541" s="195"/>
      <c r="AB541" s="195"/>
      <c r="AC541" s="197" t="str">
        <f t="shared" si="109"/>
        <v>NA</v>
      </c>
      <c r="AD541" s="197" t="str">
        <f t="shared" si="109"/>
        <v>NA</v>
      </c>
      <c r="AE541" s="197" t="str">
        <f t="shared" si="109"/>
        <v>NA</v>
      </c>
      <c r="AF541" s="197" t="str">
        <f t="shared" si="109"/>
        <v>NA</v>
      </c>
      <c r="AG541" s="197">
        <f t="shared" si="109"/>
        <v>311</v>
      </c>
      <c r="AH541" s="197">
        <f t="shared" si="109"/>
        <v>326</v>
      </c>
      <c r="AI541" s="197">
        <f t="shared" si="109"/>
        <v>352</v>
      </c>
      <c r="AJ541" s="197">
        <f t="shared" si="109"/>
        <v>369</v>
      </c>
      <c r="AK541" s="197">
        <f t="shared" si="109"/>
        <v>347</v>
      </c>
      <c r="AL541" s="197">
        <f t="shared" si="109"/>
        <v>352</v>
      </c>
      <c r="AM541" s="197">
        <f t="shared" si="109"/>
        <v>384</v>
      </c>
      <c r="AN541" s="197">
        <f t="shared" si="109"/>
        <v>402</v>
      </c>
      <c r="AO541" s="197">
        <f t="shared" si="109"/>
        <v>425</v>
      </c>
      <c r="AP541" s="197">
        <f t="shared" si="109"/>
        <v>501</v>
      </c>
      <c r="AQ541" s="197">
        <f t="shared" si="109"/>
        <v>500</v>
      </c>
      <c r="AR541" s="197">
        <f t="shared" si="106"/>
        <v>507</v>
      </c>
      <c r="AS541" s="197">
        <f t="shared" si="106"/>
        <v>514</v>
      </c>
      <c r="AT541" s="197">
        <f t="shared" si="106"/>
        <v>526</v>
      </c>
      <c r="AU541" s="197">
        <f t="shared" si="106"/>
        <v>563</v>
      </c>
      <c r="AV541" s="197" t="str">
        <f t="shared" si="106"/>
        <v>NA</v>
      </c>
      <c r="AW541" s="197" t="str">
        <f t="shared" si="106"/>
        <v>NA</v>
      </c>
      <c r="AX541" s="197" t="str">
        <f t="shared" si="106"/>
        <v>NA</v>
      </c>
      <c r="AY541" s="197" t="str">
        <f t="shared" si="106"/>
        <v>NA</v>
      </c>
      <c r="AZ541" s="197" t="str">
        <f t="shared" si="108"/>
        <v>NA</v>
      </c>
      <c r="BA541" s="197" t="str">
        <f t="shared" si="108"/>
        <v>NA</v>
      </c>
    </row>
    <row r="542" spans="1:53" s="212" customFormat="1" ht="15" customHeight="1" x14ac:dyDescent="0.2">
      <c r="A542" s="54" t="s">
        <v>462</v>
      </c>
      <c r="B542" s="82" t="s">
        <v>957</v>
      </c>
      <c r="C542" s="81" t="s">
        <v>1128</v>
      </c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93"/>
      <c r="U542" s="194">
        <v>21759</v>
      </c>
      <c r="V542" s="195">
        <v>24763</v>
      </c>
      <c r="W542" s="195"/>
      <c r="X542" s="195"/>
      <c r="Y542" s="195"/>
      <c r="Z542" s="195"/>
      <c r="AA542" s="195"/>
      <c r="AB542" s="195"/>
      <c r="AC542" s="197" t="str">
        <f t="shared" si="109"/>
        <v>NA</v>
      </c>
      <c r="AD542" s="197" t="str">
        <f t="shared" si="109"/>
        <v>NA</v>
      </c>
      <c r="AE542" s="197" t="str">
        <f t="shared" si="109"/>
        <v>NA</v>
      </c>
      <c r="AF542" s="197" t="str">
        <f t="shared" si="109"/>
        <v>NA</v>
      </c>
      <c r="AG542" s="197" t="str">
        <f t="shared" si="109"/>
        <v>NA</v>
      </c>
      <c r="AH542" s="197" t="str">
        <f t="shared" si="109"/>
        <v>NA</v>
      </c>
      <c r="AI542" s="197" t="str">
        <f t="shared" si="109"/>
        <v>NA</v>
      </c>
      <c r="AJ542" s="197" t="str">
        <f t="shared" si="109"/>
        <v>NA</v>
      </c>
      <c r="AK542" s="197" t="str">
        <f t="shared" si="109"/>
        <v>NA</v>
      </c>
      <c r="AL542" s="197" t="str">
        <f t="shared" si="109"/>
        <v>NA</v>
      </c>
      <c r="AM542" s="197" t="str">
        <f t="shared" si="109"/>
        <v>NA</v>
      </c>
      <c r="AN542" s="197" t="str">
        <f t="shared" si="109"/>
        <v>NA</v>
      </c>
      <c r="AO542" s="197" t="str">
        <f t="shared" si="109"/>
        <v>NA</v>
      </c>
      <c r="AP542" s="197" t="str">
        <f t="shared" si="109"/>
        <v>NA</v>
      </c>
      <c r="AQ542" s="197" t="str">
        <f t="shared" si="109"/>
        <v>NA</v>
      </c>
      <c r="AR542" s="197" t="str">
        <f t="shared" si="106"/>
        <v>NA</v>
      </c>
      <c r="AS542" s="197" t="str">
        <f t="shared" si="106"/>
        <v>NA</v>
      </c>
      <c r="AT542" s="197">
        <f t="shared" si="106"/>
        <v>705</v>
      </c>
      <c r="AU542" s="197">
        <f t="shared" si="106"/>
        <v>724</v>
      </c>
      <c r="AV542" s="197" t="str">
        <f t="shared" si="106"/>
        <v>NA</v>
      </c>
      <c r="AW542" s="197" t="str">
        <f t="shared" si="106"/>
        <v>NA</v>
      </c>
      <c r="AX542" s="197" t="str">
        <f t="shared" si="106"/>
        <v>NA</v>
      </c>
      <c r="AY542" s="197" t="str">
        <f t="shared" si="106"/>
        <v>NA</v>
      </c>
      <c r="AZ542" s="197" t="str">
        <f t="shared" si="108"/>
        <v>NA</v>
      </c>
      <c r="BA542" s="197" t="str">
        <f t="shared" si="108"/>
        <v>NA</v>
      </c>
    </row>
    <row r="543" spans="1:53" s="212" customFormat="1" ht="15" customHeight="1" x14ac:dyDescent="0.2">
      <c r="A543" s="54" t="s">
        <v>445</v>
      </c>
      <c r="B543" s="82" t="s">
        <v>961</v>
      </c>
      <c r="C543" s="81" t="s">
        <v>1128</v>
      </c>
      <c r="D543" s="115"/>
      <c r="E543" s="115"/>
      <c r="F543" s="115"/>
      <c r="G543" s="115"/>
      <c r="H543" s="115">
        <v>100741</v>
      </c>
      <c r="I543" s="115">
        <v>125574</v>
      </c>
      <c r="J543" s="115">
        <v>156023</v>
      </c>
      <c r="K543" s="115">
        <v>189501</v>
      </c>
      <c r="L543" s="115">
        <v>214379</v>
      </c>
      <c r="M543" s="115">
        <v>232534</v>
      </c>
      <c r="N543" s="115">
        <v>265583</v>
      </c>
      <c r="O543" s="115">
        <v>245734</v>
      </c>
      <c r="P543" s="115">
        <v>223633</v>
      </c>
      <c r="Q543" s="115">
        <v>200112</v>
      </c>
      <c r="R543" s="115"/>
      <c r="S543" s="115"/>
      <c r="T543" s="193"/>
      <c r="U543" s="194"/>
      <c r="V543" s="195"/>
      <c r="W543" s="195"/>
      <c r="X543" s="195"/>
      <c r="Y543" s="195"/>
      <c r="Z543" s="195"/>
      <c r="AA543" s="195"/>
      <c r="AB543" s="195"/>
      <c r="AC543" s="197" t="str">
        <f t="shared" si="109"/>
        <v>NA</v>
      </c>
      <c r="AD543" s="197" t="str">
        <f t="shared" si="109"/>
        <v>NA</v>
      </c>
      <c r="AE543" s="197" t="str">
        <f t="shared" si="109"/>
        <v>NA</v>
      </c>
      <c r="AF543" s="197" t="str">
        <f t="shared" si="109"/>
        <v>NA</v>
      </c>
      <c r="AG543" s="197">
        <f t="shared" si="109"/>
        <v>163</v>
      </c>
      <c r="AH543" s="197">
        <f t="shared" si="109"/>
        <v>159</v>
      </c>
      <c r="AI543" s="197">
        <f t="shared" si="109"/>
        <v>150</v>
      </c>
      <c r="AJ543" s="197">
        <f t="shared" si="109"/>
        <v>146</v>
      </c>
      <c r="AK543" s="197">
        <f t="shared" si="109"/>
        <v>153</v>
      </c>
      <c r="AL543" s="197">
        <f t="shared" si="109"/>
        <v>155</v>
      </c>
      <c r="AM543" s="197">
        <f t="shared" si="109"/>
        <v>156</v>
      </c>
      <c r="AN543" s="197">
        <f t="shared" si="109"/>
        <v>160</v>
      </c>
      <c r="AO543" s="197">
        <f t="shared" si="109"/>
        <v>164</v>
      </c>
      <c r="AP543" s="197">
        <f t="shared" si="109"/>
        <v>178</v>
      </c>
      <c r="AQ543" s="197" t="str">
        <f t="shared" si="109"/>
        <v>NA</v>
      </c>
      <c r="AR543" s="197" t="str">
        <f t="shared" si="106"/>
        <v>NA</v>
      </c>
      <c r="AS543" s="197" t="str">
        <f t="shared" si="106"/>
        <v>NA</v>
      </c>
      <c r="AT543" s="197" t="str">
        <f t="shared" si="106"/>
        <v>NA</v>
      </c>
      <c r="AU543" s="197" t="str">
        <f t="shared" si="106"/>
        <v>NA</v>
      </c>
      <c r="AV543" s="197" t="str">
        <f t="shared" si="106"/>
        <v>NA</v>
      </c>
      <c r="AW543" s="197" t="str">
        <f t="shared" si="106"/>
        <v>NA</v>
      </c>
      <c r="AX543" s="197" t="str">
        <f t="shared" si="106"/>
        <v>NA</v>
      </c>
      <c r="AY543" s="197" t="str">
        <f t="shared" si="106"/>
        <v>NA</v>
      </c>
      <c r="AZ543" s="197" t="str">
        <f t="shared" si="108"/>
        <v>NA</v>
      </c>
      <c r="BA543" s="197" t="str">
        <f t="shared" si="108"/>
        <v>NA</v>
      </c>
    </row>
    <row r="544" spans="1:53" s="212" customFormat="1" ht="15" customHeight="1" x14ac:dyDescent="0.2">
      <c r="A544" s="54" t="s">
        <v>366</v>
      </c>
      <c r="B544" s="82" t="s">
        <v>950</v>
      </c>
      <c r="C544" s="81" t="s">
        <v>1128</v>
      </c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>
        <v>4071</v>
      </c>
      <c r="Q544" s="115">
        <v>5701</v>
      </c>
      <c r="R544" s="98">
        <f>((T544-Q544)/3)+Q544</f>
        <v>5783.666666666667</v>
      </c>
      <c r="S544" s="98">
        <f>((T544-Q544)/3)+R544</f>
        <v>5866.3333333333339</v>
      </c>
      <c r="T544" s="193">
        <v>5949</v>
      </c>
      <c r="U544" s="194"/>
      <c r="V544" s="195"/>
      <c r="W544" s="195"/>
      <c r="X544" s="195"/>
      <c r="Y544" s="195"/>
      <c r="Z544" s="195"/>
      <c r="AA544" s="195"/>
      <c r="AB544" s="195"/>
      <c r="AC544" s="197" t="str">
        <f t="shared" si="109"/>
        <v>NA</v>
      </c>
      <c r="AD544" s="197" t="str">
        <f t="shared" si="109"/>
        <v>NA</v>
      </c>
      <c r="AE544" s="197" t="str">
        <f t="shared" si="109"/>
        <v>NA</v>
      </c>
      <c r="AF544" s="197" t="str">
        <f t="shared" si="109"/>
        <v>NA</v>
      </c>
      <c r="AG544" s="197" t="str">
        <f t="shared" si="109"/>
        <v>NA</v>
      </c>
      <c r="AH544" s="197" t="str">
        <f t="shared" si="109"/>
        <v>NA</v>
      </c>
      <c r="AI544" s="197" t="str">
        <f t="shared" si="109"/>
        <v>NA</v>
      </c>
      <c r="AJ544" s="197" t="str">
        <f t="shared" si="109"/>
        <v>NA</v>
      </c>
      <c r="AK544" s="197" t="str">
        <f t="shared" si="109"/>
        <v>NA</v>
      </c>
      <c r="AL544" s="197" t="str">
        <f t="shared" si="109"/>
        <v>NA</v>
      </c>
      <c r="AM544" s="197" t="str">
        <f t="shared" si="109"/>
        <v>NA</v>
      </c>
      <c r="AN544" s="197" t="str">
        <f t="shared" si="109"/>
        <v>NA</v>
      </c>
      <c r="AO544" s="197">
        <f t="shared" si="109"/>
        <v>710</v>
      </c>
      <c r="AP544" s="197">
        <f t="shared" si="109"/>
        <v>740</v>
      </c>
      <c r="AQ544" s="197">
        <f t="shared" si="109"/>
        <v>733</v>
      </c>
      <c r="AR544" s="197">
        <f t="shared" si="106"/>
        <v>745</v>
      </c>
      <c r="AS544" s="197">
        <f t="shared" si="106"/>
        <v>794</v>
      </c>
      <c r="AT544" s="197" t="str">
        <f t="shared" si="106"/>
        <v>NA</v>
      </c>
      <c r="AU544" s="197" t="str">
        <f t="shared" si="106"/>
        <v>NA</v>
      </c>
      <c r="AV544" s="197" t="str">
        <f t="shared" si="106"/>
        <v>NA</v>
      </c>
      <c r="AW544" s="197" t="str">
        <f t="shared" si="106"/>
        <v>NA</v>
      </c>
      <c r="AX544" s="197" t="str">
        <f t="shared" si="106"/>
        <v>NA</v>
      </c>
      <c r="AY544" s="197" t="str">
        <f t="shared" si="106"/>
        <v>NA</v>
      </c>
      <c r="AZ544" s="197" t="str">
        <f t="shared" si="108"/>
        <v>NA</v>
      </c>
      <c r="BA544" s="197" t="str">
        <f t="shared" si="108"/>
        <v>NA</v>
      </c>
    </row>
    <row r="545" spans="1:53" s="212" customFormat="1" ht="15" customHeight="1" x14ac:dyDescent="0.2">
      <c r="A545" s="54" t="s">
        <v>588</v>
      </c>
      <c r="B545" s="82" t="s">
        <v>950</v>
      </c>
      <c r="C545" s="81" t="s">
        <v>1128</v>
      </c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93"/>
      <c r="U545" s="194">
        <v>13063</v>
      </c>
      <c r="V545" s="195"/>
      <c r="W545" s="195"/>
      <c r="X545" s="195"/>
      <c r="Y545" s="195"/>
      <c r="Z545" s="195"/>
      <c r="AA545" s="195"/>
      <c r="AB545" s="195"/>
      <c r="AC545" s="197" t="str">
        <f t="shared" si="109"/>
        <v>NA</v>
      </c>
      <c r="AD545" s="197" t="str">
        <f t="shared" si="109"/>
        <v>NA</v>
      </c>
      <c r="AE545" s="197" t="str">
        <f t="shared" si="109"/>
        <v>NA</v>
      </c>
      <c r="AF545" s="197" t="str">
        <f t="shared" si="109"/>
        <v>NA</v>
      </c>
      <c r="AG545" s="197" t="str">
        <f t="shared" si="109"/>
        <v>NA</v>
      </c>
      <c r="AH545" s="197" t="str">
        <f t="shared" si="109"/>
        <v>NA</v>
      </c>
      <c r="AI545" s="197" t="str">
        <f t="shared" si="109"/>
        <v>NA</v>
      </c>
      <c r="AJ545" s="197" t="str">
        <f t="shared" si="109"/>
        <v>NA</v>
      </c>
      <c r="AK545" s="197" t="str">
        <f t="shared" si="109"/>
        <v>NA</v>
      </c>
      <c r="AL545" s="197" t="str">
        <f t="shared" si="109"/>
        <v>NA</v>
      </c>
      <c r="AM545" s="197" t="str">
        <f t="shared" si="109"/>
        <v>NA</v>
      </c>
      <c r="AN545" s="197" t="str">
        <f t="shared" si="109"/>
        <v>NA</v>
      </c>
      <c r="AO545" s="197" t="str">
        <f t="shared" si="109"/>
        <v>NA</v>
      </c>
      <c r="AP545" s="197" t="str">
        <f t="shared" si="109"/>
        <v>NA</v>
      </c>
      <c r="AQ545" s="197" t="str">
        <f t="shared" si="109"/>
        <v>NA</v>
      </c>
      <c r="AR545" s="197" t="str">
        <f t="shared" si="106"/>
        <v>NA</v>
      </c>
      <c r="AS545" s="197" t="str">
        <f t="shared" si="106"/>
        <v>NA</v>
      </c>
      <c r="AT545" s="197">
        <f t="shared" si="106"/>
        <v>768</v>
      </c>
      <c r="AU545" s="197" t="str">
        <f t="shared" si="106"/>
        <v>NA</v>
      </c>
      <c r="AV545" s="197" t="str">
        <f t="shared" si="106"/>
        <v>NA</v>
      </c>
      <c r="AW545" s="197" t="str">
        <f t="shared" si="106"/>
        <v>NA</v>
      </c>
      <c r="AX545" s="197" t="str">
        <f t="shared" si="106"/>
        <v>NA</v>
      </c>
      <c r="AY545" s="197" t="str">
        <f t="shared" si="106"/>
        <v>NA</v>
      </c>
      <c r="AZ545" s="197" t="str">
        <f t="shared" si="108"/>
        <v>NA</v>
      </c>
      <c r="BA545" s="197" t="str">
        <f t="shared" si="108"/>
        <v>NA</v>
      </c>
    </row>
    <row r="546" spans="1:53" s="212" customFormat="1" ht="15" customHeight="1" x14ac:dyDescent="0.2">
      <c r="A546" s="54" t="s">
        <v>1037</v>
      </c>
      <c r="B546" s="82" t="s">
        <v>950</v>
      </c>
      <c r="C546" s="81" t="s">
        <v>1128</v>
      </c>
      <c r="D546" s="115"/>
      <c r="E546" s="115"/>
      <c r="F546" s="115"/>
      <c r="G546" s="115"/>
      <c r="H546" s="115">
        <v>67820</v>
      </c>
      <c r="I546" s="115">
        <v>39130</v>
      </c>
      <c r="J546" s="115">
        <v>43590</v>
      </c>
      <c r="K546" s="115"/>
      <c r="L546" s="115"/>
      <c r="M546" s="115"/>
      <c r="N546" s="115"/>
      <c r="O546" s="115"/>
      <c r="P546" s="115"/>
      <c r="Q546" s="115"/>
      <c r="R546" s="115"/>
      <c r="S546" s="115"/>
      <c r="T546" s="193"/>
      <c r="U546" s="194"/>
      <c r="V546" s="195"/>
      <c r="W546" s="195"/>
      <c r="X546" s="195"/>
      <c r="Y546" s="195"/>
      <c r="Z546" s="195"/>
      <c r="AA546" s="195"/>
      <c r="AB546" s="195"/>
      <c r="AC546" s="197" t="str">
        <f t="shared" si="109"/>
        <v>NA</v>
      </c>
      <c r="AD546" s="197" t="str">
        <f t="shared" si="109"/>
        <v>NA</v>
      </c>
      <c r="AE546" s="197" t="str">
        <f t="shared" si="109"/>
        <v>NA</v>
      </c>
      <c r="AF546" s="197" t="str">
        <f t="shared" si="109"/>
        <v>NA</v>
      </c>
      <c r="AG546" s="197">
        <f t="shared" si="109"/>
        <v>214</v>
      </c>
      <c r="AH546" s="197">
        <f t="shared" si="109"/>
        <v>321</v>
      </c>
      <c r="AI546" s="197">
        <f t="shared" si="109"/>
        <v>329</v>
      </c>
      <c r="AJ546" s="197" t="str">
        <f t="shared" si="109"/>
        <v>NA</v>
      </c>
      <c r="AK546" s="197" t="str">
        <f t="shared" si="109"/>
        <v>NA</v>
      </c>
      <c r="AL546" s="197" t="str">
        <f t="shared" si="109"/>
        <v>NA</v>
      </c>
      <c r="AM546" s="197" t="str">
        <f t="shared" si="109"/>
        <v>NA</v>
      </c>
      <c r="AN546" s="197" t="str">
        <f t="shared" si="109"/>
        <v>NA</v>
      </c>
      <c r="AO546" s="197" t="str">
        <f t="shared" si="109"/>
        <v>NA</v>
      </c>
      <c r="AP546" s="197" t="str">
        <f t="shared" si="109"/>
        <v>NA</v>
      </c>
      <c r="AQ546" s="197" t="str">
        <f t="shared" si="109"/>
        <v>NA</v>
      </c>
      <c r="AR546" s="197" t="str">
        <f t="shared" si="106"/>
        <v>NA</v>
      </c>
      <c r="AS546" s="197" t="str">
        <f t="shared" si="106"/>
        <v>NA</v>
      </c>
      <c r="AT546" s="197" t="str">
        <f t="shared" si="106"/>
        <v>NA</v>
      </c>
      <c r="AU546" s="197" t="str">
        <f t="shared" si="106"/>
        <v>NA</v>
      </c>
      <c r="AV546" s="197" t="str">
        <f t="shared" si="106"/>
        <v>NA</v>
      </c>
      <c r="AW546" s="197" t="str">
        <f t="shared" si="106"/>
        <v>NA</v>
      </c>
      <c r="AX546" s="197" t="str">
        <f t="shared" si="106"/>
        <v>NA</v>
      </c>
      <c r="AY546" s="197" t="str">
        <f t="shared" si="106"/>
        <v>NA</v>
      </c>
      <c r="AZ546" s="197" t="str">
        <f t="shared" si="108"/>
        <v>NA</v>
      </c>
      <c r="BA546" s="197" t="str">
        <f t="shared" si="108"/>
        <v>NA</v>
      </c>
    </row>
    <row r="547" spans="1:53" s="212" customFormat="1" ht="15" customHeight="1" x14ac:dyDescent="0.2">
      <c r="A547" s="54" t="s">
        <v>551</v>
      </c>
      <c r="B547" s="82" t="s">
        <v>950</v>
      </c>
      <c r="C547" s="81" t="s">
        <v>1128</v>
      </c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93">
        <v>14582</v>
      </c>
      <c r="U547" s="194">
        <v>16751</v>
      </c>
      <c r="V547" s="195">
        <v>15428</v>
      </c>
      <c r="W547" s="195"/>
      <c r="X547" s="195"/>
      <c r="Y547" s="195"/>
      <c r="Z547" s="195"/>
      <c r="AA547" s="195"/>
      <c r="AB547" s="195"/>
      <c r="AC547" s="197" t="str">
        <f t="shared" si="109"/>
        <v>NA</v>
      </c>
      <c r="AD547" s="197" t="str">
        <f t="shared" si="109"/>
        <v>NA</v>
      </c>
      <c r="AE547" s="197" t="str">
        <f t="shared" si="109"/>
        <v>NA</v>
      </c>
      <c r="AF547" s="197" t="str">
        <f t="shared" si="109"/>
        <v>NA</v>
      </c>
      <c r="AG547" s="197" t="str">
        <f t="shared" si="109"/>
        <v>NA</v>
      </c>
      <c r="AH547" s="197" t="str">
        <f t="shared" si="109"/>
        <v>NA</v>
      </c>
      <c r="AI547" s="197" t="str">
        <f t="shared" si="109"/>
        <v>NA</v>
      </c>
      <c r="AJ547" s="197" t="str">
        <f t="shared" si="109"/>
        <v>NA</v>
      </c>
      <c r="AK547" s="197" t="str">
        <f t="shared" si="109"/>
        <v>NA</v>
      </c>
      <c r="AL547" s="197" t="str">
        <f t="shared" si="109"/>
        <v>NA</v>
      </c>
      <c r="AM547" s="197" t="str">
        <f t="shared" si="109"/>
        <v>NA</v>
      </c>
      <c r="AN547" s="197" t="str">
        <f t="shared" si="109"/>
        <v>NA</v>
      </c>
      <c r="AO547" s="197" t="str">
        <f t="shared" si="109"/>
        <v>NA</v>
      </c>
      <c r="AP547" s="197" t="str">
        <f t="shared" si="109"/>
        <v>NA</v>
      </c>
      <c r="AQ547" s="197" t="str">
        <f t="shared" si="109"/>
        <v>NA</v>
      </c>
      <c r="AR547" s="197" t="str">
        <f t="shared" si="106"/>
        <v>NA</v>
      </c>
      <c r="AS547" s="197">
        <f t="shared" si="106"/>
        <v>733</v>
      </c>
      <c r="AT547" s="197">
        <f t="shared" si="106"/>
        <v>743</v>
      </c>
      <c r="AU547" s="197">
        <f t="shared" si="106"/>
        <v>809</v>
      </c>
      <c r="AV547" s="197" t="str">
        <f t="shared" si="106"/>
        <v>NA</v>
      </c>
      <c r="AW547" s="197" t="str">
        <f t="shared" si="106"/>
        <v>NA</v>
      </c>
      <c r="AX547" s="197" t="str">
        <f t="shared" si="106"/>
        <v>NA</v>
      </c>
      <c r="AY547" s="197" t="str">
        <f t="shared" si="106"/>
        <v>NA</v>
      </c>
      <c r="AZ547" s="197" t="str">
        <f t="shared" si="108"/>
        <v>NA</v>
      </c>
      <c r="BA547" s="197" t="str">
        <f t="shared" si="108"/>
        <v>NA</v>
      </c>
    </row>
    <row r="548" spans="1:53" s="212" customFormat="1" ht="15" customHeight="1" x14ac:dyDescent="0.2">
      <c r="A548" s="54" t="s">
        <v>566</v>
      </c>
      <c r="B548" s="82" t="s">
        <v>927</v>
      </c>
      <c r="C548" s="81" t="s">
        <v>1128</v>
      </c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93">
        <v>16436</v>
      </c>
      <c r="U548" s="194">
        <v>19777</v>
      </c>
      <c r="V548" s="195"/>
      <c r="W548" s="195"/>
      <c r="X548" s="195"/>
      <c r="Y548" s="195"/>
      <c r="Z548" s="195"/>
      <c r="AA548" s="195"/>
      <c r="AB548" s="195"/>
      <c r="AC548" s="197" t="str">
        <f t="shared" si="109"/>
        <v>NA</v>
      </c>
      <c r="AD548" s="197" t="str">
        <f t="shared" si="109"/>
        <v>NA</v>
      </c>
      <c r="AE548" s="197" t="str">
        <f t="shared" si="109"/>
        <v>NA</v>
      </c>
      <c r="AF548" s="197" t="str">
        <f t="shared" si="109"/>
        <v>NA</v>
      </c>
      <c r="AG548" s="197" t="str">
        <f t="shared" si="109"/>
        <v>NA</v>
      </c>
      <c r="AH548" s="197" t="str">
        <f t="shared" si="109"/>
        <v>NA</v>
      </c>
      <c r="AI548" s="197" t="str">
        <f t="shared" si="109"/>
        <v>NA</v>
      </c>
      <c r="AJ548" s="197" t="str">
        <f t="shared" si="109"/>
        <v>NA</v>
      </c>
      <c r="AK548" s="197" t="str">
        <f t="shared" si="109"/>
        <v>NA</v>
      </c>
      <c r="AL548" s="197" t="str">
        <f t="shared" si="109"/>
        <v>NA</v>
      </c>
      <c r="AM548" s="197" t="str">
        <f t="shared" si="109"/>
        <v>NA</v>
      </c>
      <c r="AN548" s="197" t="str">
        <f t="shared" si="109"/>
        <v>NA</v>
      </c>
      <c r="AO548" s="197" t="str">
        <f t="shared" si="109"/>
        <v>NA</v>
      </c>
      <c r="AP548" s="197" t="str">
        <f t="shared" si="109"/>
        <v>NA</v>
      </c>
      <c r="AQ548" s="197" t="str">
        <f t="shared" si="109"/>
        <v>NA</v>
      </c>
      <c r="AR548" s="197" t="str">
        <f t="shared" si="106"/>
        <v>NA</v>
      </c>
      <c r="AS548" s="197">
        <f t="shared" si="106"/>
        <v>720</v>
      </c>
      <c r="AT548" s="197">
        <f t="shared" si="106"/>
        <v>722</v>
      </c>
      <c r="AU548" s="197" t="str">
        <f t="shared" si="106"/>
        <v>NA</v>
      </c>
      <c r="AV548" s="197" t="str">
        <f t="shared" si="106"/>
        <v>NA</v>
      </c>
      <c r="AW548" s="197" t="str">
        <f t="shared" si="106"/>
        <v>NA</v>
      </c>
      <c r="AX548" s="197" t="str">
        <f t="shared" si="106"/>
        <v>NA</v>
      </c>
      <c r="AY548" s="197" t="str">
        <f t="shared" si="106"/>
        <v>NA</v>
      </c>
      <c r="AZ548" s="197" t="str">
        <f t="shared" si="108"/>
        <v>NA</v>
      </c>
      <c r="BA548" s="197" t="str">
        <f t="shared" si="108"/>
        <v>NA</v>
      </c>
    </row>
    <row r="549" spans="1:53" s="212" customFormat="1" ht="15" customHeight="1" x14ac:dyDescent="0.2">
      <c r="A549" s="54" t="s">
        <v>262</v>
      </c>
      <c r="B549" s="82" t="s">
        <v>927</v>
      </c>
      <c r="C549" s="81" t="s">
        <v>1128</v>
      </c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>
        <v>1758</v>
      </c>
      <c r="P549" s="115">
        <v>1298</v>
      </c>
      <c r="Q549" s="115"/>
      <c r="R549" s="115"/>
      <c r="S549" s="115"/>
      <c r="T549" s="193"/>
      <c r="U549" s="194"/>
      <c r="V549" s="195"/>
      <c r="W549" s="195"/>
      <c r="X549" s="195"/>
      <c r="Y549" s="195"/>
      <c r="Z549" s="195"/>
      <c r="AA549" s="195"/>
      <c r="AB549" s="195"/>
      <c r="AC549" s="197" t="str">
        <f t="shared" si="109"/>
        <v>NA</v>
      </c>
      <c r="AD549" s="197" t="str">
        <f t="shared" si="109"/>
        <v>NA</v>
      </c>
      <c r="AE549" s="197" t="str">
        <f t="shared" si="109"/>
        <v>NA</v>
      </c>
      <c r="AF549" s="197" t="str">
        <f t="shared" si="109"/>
        <v>NA</v>
      </c>
      <c r="AG549" s="197" t="str">
        <f t="shared" si="109"/>
        <v>NA</v>
      </c>
      <c r="AH549" s="197" t="str">
        <f t="shared" si="109"/>
        <v>NA</v>
      </c>
      <c r="AI549" s="197" t="str">
        <f t="shared" si="109"/>
        <v>NA</v>
      </c>
      <c r="AJ549" s="197" t="str">
        <f t="shared" si="109"/>
        <v>NA</v>
      </c>
      <c r="AK549" s="197" t="str">
        <f t="shared" si="109"/>
        <v>NA</v>
      </c>
      <c r="AL549" s="197" t="str">
        <f t="shared" si="109"/>
        <v>NA</v>
      </c>
      <c r="AM549" s="197" t="str">
        <f t="shared" si="109"/>
        <v>NA</v>
      </c>
      <c r="AN549" s="197">
        <f t="shared" si="109"/>
        <v>647</v>
      </c>
      <c r="AO549" s="197">
        <f t="shared" si="109"/>
        <v>716</v>
      </c>
      <c r="AP549" s="197" t="str">
        <f t="shared" si="109"/>
        <v>NA</v>
      </c>
      <c r="AQ549" s="197" t="str">
        <f t="shared" si="109"/>
        <v>NA</v>
      </c>
      <c r="AR549" s="197" t="str">
        <f t="shared" si="106"/>
        <v>NA</v>
      </c>
      <c r="AS549" s="197" t="str">
        <f t="shared" si="106"/>
        <v>NA</v>
      </c>
      <c r="AT549" s="197" t="str">
        <f t="shared" si="106"/>
        <v>NA</v>
      </c>
      <c r="AU549" s="197" t="str">
        <f t="shared" si="106"/>
        <v>NA</v>
      </c>
      <c r="AV549" s="197" t="str">
        <f t="shared" si="106"/>
        <v>NA</v>
      </c>
      <c r="AW549" s="197" t="str">
        <f t="shared" si="106"/>
        <v>NA</v>
      </c>
      <c r="AX549" s="197" t="str">
        <f t="shared" si="106"/>
        <v>NA</v>
      </c>
      <c r="AY549" s="197" t="str">
        <f t="shared" si="106"/>
        <v>NA</v>
      </c>
      <c r="AZ549" s="197" t="str">
        <f t="shared" si="108"/>
        <v>NA</v>
      </c>
      <c r="BA549" s="197" t="str">
        <f t="shared" si="108"/>
        <v>NA</v>
      </c>
    </row>
    <row r="550" spans="1:53" s="212" customFormat="1" ht="15" customHeight="1" x14ac:dyDescent="0.2">
      <c r="A550" s="54" t="s">
        <v>735</v>
      </c>
      <c r="B550" s="82" t="s">
        <v>927</v>
      </c>
      <c r="C550" s="81" t="s">
        <v>1128</v>
      </c>
      <c r="D550" s="115"/>
      <c r="E550" s="115"/>
      <c r="F550" s="115"/>
      <c r="G550" s="115"/>
      <c r="H550" s="115">
        <v>56972</v>
      </c>
      <c r="I550" s="115">
        <v>55062</v>
      </c>
      <c r="J550" s="115">
        <v>70561</v>
      </c>
      <c r="K550" s="115">
        <v>84261</v>
      </c>
      <c r="L550" s="115">
        <v>105033</v>
      </c>
      <c r="M550" s="115">
        <v>121395</v>
      </c>
      <c r="N550" s="115">
        <v>151828</v>
      </c>
      <c r="O550" s="115">
        <v>136809</v>
      </c>
      <c r="P550" s="115">
        <v>122832</v>
      </c>
      <c r="Q550" s="115">
        <v>123358</v>
      </c>
      <c r="R550" s="115">
        <v>147488</v>
      </c>
      <c r="S550" s="115">
        <v>157845</v>
      </c>
      <c r="T550" s="193">
        <v>184657</v>
      </c>
      <c r="U550" s="194">
        <v>214771</v>
      </c>
      <c r="V550" s="195">
        <v>216101</v>
      </c>
      <c r="W550" s="195"/>
      <c r="X550" s="195"/>
      <c r="Y550" s="195"/>
      <c r="Z550" s="195"/>
      <c r="AA550" s="195"/>
      <c r="AB550" s="195"/>
      <c r="AC550" s="197" t="str">
        <f t="shared" si="109"/>
        <v>NA</v>
      </c>
      <c r="AD550" s="197" t="str">
        <f t="shared" si="109"/>
        <v>NA</v>
      </c>
      <c r="AE550" s="197" t="str">
        <f t="shared" si="109"/>
        <v>NA</v>
      </c>
      <c r="AF550" s="197" t="str">
        <f t="shared" si="109"/>
        <v>NA</v>
      </c>
      <c r="AG550" s="197">
        <f t="shared" si="109"/>
        <v>239</v>
      </c>
      <c r="AH550" s="197">
        <f t="shared" si="109"/>
        <v>282</v>
      </c>
      <c r="AI550" s="197">
        <f t="shared" si="109"/>
        <v>263</v>
      </c>
      <c r="AJ550" s="197">
        <f t="shared" si="109"/>
        <v>263</v>
      </c>
      <c r="AK550" s="197">
        <f t="shared" si="109"/>
        <v>261</v>
      </c>
      <c r="AL550" s="197">
        <f t="shared" si="109"/>
        <v>254</v>
      </c>
      <c r="AM550" s="197">
        <f t="shared" si="109"/>
        <v>238</v>
      </c>
      <c r="AN550" s="197">
        <f t="shared" si="109"/>
        <v>248</v>
      </c>
      <c r="AO550" s="197">
        <f t="shared" si="109"/>
        <v>255</v>
      </c>
      <c r="AP550" s="197">
        <f t="shared" si="109"/>
        <v>255</v>
      </c>
      <c r="AQ550" s="197">
        <f t="shared" si="109"/>
        <v>251</v>
      </c>
      <c r="AR550" s="197">
        <f t="shared" si="106"/>
        <v>252</v>
      </c>
      <c r="AS550" s="197">
        <f t="shared" si="106"/>
        <v>249</v>
      </c>
      <c r="AT550" s="197">
        <f t="shared" si="106"/>
        <v>247</v>
      </c>
      <c r="AU550" s="197">
        <f t="shared" si="106"/>
        <v>243</v>
      </c>
      <c r="AV550" s="197" t="str">
        <f t="shared" si="106"/>
        <v>NA</v>
      </c>
      <c r="AW550" s="197" t="str">
        <f t="shared" si="106"/>
        <v>NA</v>
      </c>
      <c r="AX550" s="197" t="str">
        <f t="shared" si="106"/>
        <v>NA</v>
      </c>
      <c r="AY550" s="197" t="str">
        <f t="shared" si="106"/>
        <v>NA</v>
      </c>
      <c r="AZ550" s="197" t="str">
        <f t="shared" si="108"/>
        <v>NA</v>
      </c>
      <c r="BA550" s="197" t="str">
        <f t="shared" si="108"/>
        <v>NA</v>
      </c>
    </row>
    <row r="551" spans="1:53" s="212" customFormat="1" ht="15" customHeight="1" x14ac:dyDescent="0.2">
      <c r="A551" s="54" t="s">
        <v>864</v>
      </c>
      <c r="B551" s="82" t="s">
        <v>955</v>
      </c>
      <c r="C551" s="81" t="s">
        <v>1128</v>
      </c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>
        <v>1423</v>
      </c>
      <c r="O551" s="115">
        <v>1229</v>
      </c>
      <c r="P551" s="115">
        <v>1169</v>
      </c>
      <c r="Q551" s="115"/>
      <c r="R551" s="115"/>
      <c r="S551" s="115"/>
      <c r="T551" s="193"/>
      <c r="U551" s="193"/>
      <c r="V551" s="198"/>
      <c r="W551" s="198"/>
      <c r="X551" s="198"/>
      <c r="Y551" s="198"/>
      <c r="Z551" s="198"/>
      <c r="AA551" s="198"/>
      <c r="AB551" s="198"/>
      <c r="AC551" s="200" t="str">
        <f t="shared" si="109"/>
        <v>NA</v>
      </c>
      <c r="AD551" s="200" t="str">
        <f t="shared" si="109"/>
        <v>NA</v>
      </c>
      <c r="AE551" s="200" t="str">
        <f t="shared" si="109"/>
        <v>NA</v>
      </c>
      <c r="AF551" s="200" t="str">
        <f t="shared" si="109"/>
        <v>NA</v>
      </c>
      <c r="AG551" s="200" t="str">
        <f t="shared" si="109"/>
        <v>NA</v>
      </c>
      <c r="AH551" s="200" t="str">
        <f t="shared" si="109"/>
        <v>NA</v>
      </c>
      <c r="AI551" s="200" t="str">
        <f t="shared" si="109"/>
        <v>NA</v>
      </c>
      <c r="AJ551" s="200" t="str">
        <f t="shared" si="109"/>
        <v>NA</v>
      </c>
      <c r="AK551" s="200" t="str">
        <f t="shared" si="109"/>
        <v>NA</v>
      </c>
      <c r="AL551" s="200" t="str">
        <f t="shared" si="109"/>
        <v>NA</v>
      </c>
      <c r="AM551" s="200">
        <f t="shared" si="109"/>
        <v>624</v>
      </c>
      <c r="AN551" s="200">
        <f t="shared" si="109"/>
        <v>648</v>
      </c>
      <c r="AO551" s="200">
        <f t="shared" si="109"/>
        <v>718</v>
      </c>
      <c r="AP551" s="200" t="str">
        <f t="shared" si="109"/>
        <v>NA</v>
      </c>
      <c r="AQ551" s="200" t="str">
        <f t="shared" si="109"/>
        <v>NA</v>
      </c>
      <c r="AR551" s="200" t="str">
        <f t="shared" si="106"/>
        <v>NA</v>
      </c>
      <c r="AS551" s="200" t="str">
        <f t="shared" si="106"/>
        <v>NA</v>
      </c>
      <c r="AT551" s="200" t="str">
        <f t="shared" si="106"/>
        <v>NA</v>
      </c>
      <c r="AU551" s="200" t="str">
        <f t="shared" si="106"/>
        <v>NA</v>
      </c>
      <c r="AV551" s="200" t="str">
        <f t="shared" si="106"/>
        <v>NA</v>
      </c>
      <c r="AW551" s="200" t="str">
        <f t="shared" si="106"/>
        <v>NA</v>
      </c>
      <c r="AX551" s="200" t="str">
        <f t="shared" si="106"/>
        <v>NA</v>
      </c>
      <c r="AY551" s="200" t="str">
        <f t="shared" si="106"/>
        <v>NA</v>
      </c>
      <c r="AZ551" s="200" t="str">
        <f t="shared" si="108"/>
        <v>NA</v>
      </c>
      <c r="BA551" s="200" t="str">
        <f t="shared" si="108"/>
        <v>NA</v>
      </c>
    </row>
    <row r="552" spans="1:53" s="212" customFormat="1" ht="15" customHeight="1" x14ac:dyDescent="0.2">
      <c r="A552" s="54" t="s">
        <v>467</v>
      </c>
      <c r="B552" s="82" t="s">
        <v>955</v>
      </c>
      <c r="C552" s="81" t="s">
        <v>1128</v>
      </c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93"/>
      <c r="U552" s="193">
        <v>12829</v>
      </c>
      <c r="V552" s="198">
        <v>12578</v>
      </c>
      <c r="W552" s="198"/>
      <c r="X552" s="198"/>
      <c r="Y552" s="198"/>
      <c r="Z552" s="198"/>
      <c r="AA552" s="198"/>
      <c r="AB552" s="198"/>
      <c r="AC552" s="200" t="str">
        <f t="shared" si="109"/>
        <v>NA</v>
      </c>
      <c r="AD552" s="200" t="str">
        <f t="shared" si="109"/>
        <v>NA</v>
      </c>
      <c r="AE552" s="200" t="str">
        <f t="shared" si="109"/>
        <v>NA</v>
      </c>
      <c r="AF552" s="200" t="str">
        <f t="shared" si="109"/>
        <v>NA</v>
      </c>
      <c r="AG552" s="200" t="str">
        <f t="shared" si="109"/>
        <v>NA</v>
      </c>
      <c r="AH552" s="200" t="str">
        <f t="shared" si="109"/>
        <v>NA</v>
      </c>
      <c r="AI552" s="200" t="str">
        <f t="shared" si="109"/>
        <v>NA</v>
      </c>
      <c r="AJ552" s="200" t="str">
        <f t="shared" si="109"/>
        <v>NA</v>
      </c>
      <c r="AK552" s="200" t="str">
        <f t="shared" si="109"/>
        <v>NA</v>
      </c>
      <c r="AL552" s="200" t="str">
        <f t="shared" si="109"/>
        <v>NA</v>
      </c>
      <c r="AM552" s="200" t="str">
        <f t="shared" si="109"/>
        <v>NA</v>
      </c>
      <c r="AN552" s="200" t="str">
        <f t="shared" si="109"/>
        <v>NA</v>
      </c>
      <c r="AO552" s="200" t="str">
        <f t="shared" si="109"/>
        <v>NA</v>
      </c>
      <c r="AP552" s="200" t="str">
        <f t="shared" si="109"/>
        <v>NA</v>
      </c>
      <c r="AQ552" s="200" t="str">
        <f t="shared" si="109"/>
        <v>NA</v>
      </c>
      <c r="AR552" s="200" t="str">
        <f t="shared" si="106"/>
        <v>NA</v>
      </c>
      <c r="AS552" s="200" t="str">
        <f t="shared" si="106"/>
        <v>NA</v>
      </c>
      <c r="AT552" s="200">
        <f t="shared" si="106"/>
        <v>771</v>
      </c>
      <c r="AU552" s="200">
        <f t="shared" si="106"/>
        <v>835</v>
      </c>
      <c r="AV552" s="200" t="str">
        <f t="shared" si="106"/>
        <v>NA</v>
      </c>
      <c r="AW552" s="200" t="str">
        <f t="shared" si="106"/>
        <v>NA</v>
      </c>
      <c r="AX552" s="200" t="str">
        <f t="shared" si="106"/>
        <v>NA</v>
      </c>
      <c r="AY552" s="200" t="str">
        <f t="shared" si="106"/>
        <v>NA</v>
      </c>
      <c r="AZ552" s="197" t="str">
        <f t="shared" si="108"/>
        <v>NA</v>
      </c>
      <c r="BA552" s="197" t="str">
        <f t="shared" si="108"/>
        <v>NA</v>
      </c>
    </row>
    <row r="553" spans="1:53" s="218" customFormat="1" ht="15" customHeight="1" thickBot="1" x14ac:dyDescent="0.3">
      <c r="A553" s="159" t="s">
        <v>1135</v>
      </c>
      <c r="B553" s="201" t="s">
        <v>919</v>
      </c>
      <c r="C553" s="83" t="s">
        <v>1130</v>
      </c>
      <c r="D553" s="202"/>
      <c r="E553" s="202"/>
      <c r="F553" s="202"/>
      <c r="G553" s="202"/>
      <c r="H553" s="202">
        <v>878928</v>
      </c>
      <c r="I553" s="202">
        <v>996895</v>
      </c>
      <c r="J553" s="202">
        <v>1191956</v>
      </c>
      <c r="K553" s="202">
        <v>1467808</v>
      </c>
      <c r="L553" s="202">
        <v>1766176</v>
      </c>
      <c r="M553" s="202">
        <v>1984256</v>
      </c>
      <c r="N553" s="202">
        <v>3089007</v>
      </c>
      <c r="O553" s="202">
        <v>2829914</v>
      </c>
      <c r="P553" s="202">
        <v>2554004</v>
      </c>
      <c r="Q553" s="202">
        <v>2573346</v>
      </c>
      <c r="R553" s="202">
        <v>3095703</v>
      </c>
      <c r="S553" s="202">
        <v>3650224</v>
      </c>
      <c r="T553" s="203">
        <v>4436624</v>
      </c>
      <c r="U553" s="203">
        <v>5976973</v>
      </c>
      <c r="V553" s="204">
        <v>6225688</v>
      </c>
      <c r="W553" s="204">
        <v>4795303</v>
      </c>
      <c r="X553" s="204">
        <v>5234841</v>
      </c>
      <c r="Y553" s="204"/>
      <c r="Z553" s="204"/>
      <c r="AA553" s="217">
        <v>6856301</v>
      </c>
      <c r="AB553" s="217">
        <v>8039756</v>
      </c>
      <c r="AC553" s="206" t="str">
        <f t="shared" si="109"/>
        <v>NA</v>
      </c>
      <c r="AD553" s="206" t="str">
        <f t="shared" si="109"/>
        <v>NA</v>
      </c>
      <c r="AE553" s="206" t="str">
        <f t="shared" si="109"/>
        <v>NA</v>
      </c>
      <c r="AF553" s="206" t="str">
        <f t="shared" si="109"/>
        <v>NA</v>
      </c>
      <c r="AG553" s="206">
        <f t="shared" si="109"/>
        <v>20</v>
      </c>
      <c r="AH553" s="206">
        <f t="shared" si="109"/>
        <v>20</v>
      </c>
      <c r="AI553" s="206">
        <f t="shared" si="109"/>
        <v>19</v>
      </c>
      <c r="AJ553" s="206">
        <f t="shared" si="109"/>
        <v>19</v>
      </c>
      <c r="AK553" s="206">
        <f t="shared" si="109"/>
        <v>19</v>
      </c>
      <c r="AL553" s="206">
        <f t="shared" si="109"/>
        <v>19</v>
      </c>
      <c r="AM553" s="206">
        <f t="shared" si="109"/>
        <v>20</v>
      </c>
      <c r="AN553" s="206">
        <f t="shared" si="109"/>
        <v>20</v>
      </c>
      <c r="AO553" s="206">
        <f t="shared" si="109"/>
        <v>20</v>
      </c>
      <c r="AP553" s="206">
        <f t="shared" si="109"/>
        <v>20</v>
      </c>
      <c r="AQ553" s="206">
        <f t="shared" si="109"/>
        <v>20</v>
      </c>
      <c r="AR553" s="206">
        <f t="shared" si="109"/>
        <v>19</v>
      </c>
      <c r="AS553" s="206">
        <f t="shared" ref="AS553:AY584" si="110">IF(T553&gt;0,RANK(T553,T$22:T$1170),"NA")</f>
        <v>18</v>
      </c>
      <c r="AT553" s="206">
        <f t="shared" si="110"/>
        <v>15</v>
      </c>
      <c r="AU553" s="206">
        <f t="shared" si="110"/>
        <v>13</v>
      </c>
      <c r="AV553" s="206">
        <f t="shared" si="110"/>
        <v>14</v>
      </c>
      <c r="AW553" s="206">
        <f t="shared" si="110"/>
        <v>14</v>
      </c>
      <c r="AX553" s="206" t="str">
        <f t="shared" si="110"/>
        <v>NA</v>
      </c>
      <c r="AY553" s="206" t="str">
        <f t="shared" si="110"/>
        <v>NA</v>
      </c>
      <c r="AZ553" s="206">
        <f t="shared" si="108"/>
        <v>12</v>
      </c>
      <c r="BA553" s="206">
        <f t="shared" si="108"/>
        <v>12</v>
      </c>
    </row>
    <row r="554" spans="1:53" s="212" customFormat="1" ht="15" customHeight="1" x14ac:dyDescent="0.25">
      <c r="A554" s="54" t="s">
        <v>695</v>
      </c>
      <c r="B554" s="82" t="s">
        <v>917</v>
      </c>
      <c r="C554" s="81" t="s">
        <v>1130</v>
      </c>
      <c r="D554" s="115"/>
      <c r="E554" s="115"/>
      <c r="F554" s="115"/>
      <c r="G554" s="115"/>
      <c r="H554" s="115">
        <v>1223980</v>
      </c>
      <c r="I554" s="115">
        <v>1377990</v>
      </c>
      <c r="J554" s="115">
        <v>1675559</v>
      </c>
      <c r="K554" s="115">
        <v>2031131</v>
      </c>
      <c r="L554" s="115">
        <v>2366841</v>
      </c>
      <c r="M554" s="115">
        <v>2762686</v>
      </c>
      <c r="N554" s="115">
        <v>3828664</v>
      </c>
      <c r="O554" s="115">
        <v>3516238</v>
      </c>
      <c r="P554" s="115">
        <v>3255368</v>
      </c>
      <c r="Q554" s="115">
        <v>3221851</v>
      </c>
      <c r="R554" s="115">
        <v>3620728</v>
      </c>
      <c r="S554" s="115">
        <v>4137494</v>
      </c>
      <c r="T554" s="193">
        <v>4867003</v>
      </c>
      <c r="U554" s="194">
        <v>6204189</v>
      </c>
      <c r="V554" s="195">
        <v>6632311</v>
      </c>
      <c r="W554" s="195">
        <v>5094087</v>
      </c>
      <c r="X554" s="195">
        <v>5638040</v>
      </c>
      <c r="Y554" s="195"/>
      <c r="Z554" s="195"/>
      <c r="AA554" s="207">
        <v>6668974</v>
      </c>
      <c r="AB554" s="207">
        <v>7545544</v>
      </c>
      <c r="AC554" s="197" t="str">
        <f t="shared" si="109"/>
        <v>NA</v>
      </c>
      <c r="AD554" s="197" t="str">
        <f t="shared" si="109"/>
        <v>NA</v>
      </c>
      <c r="AE554" s="197" t="str">
        <f t="shared" si="109"/>
        <v>NA</v>
      </c>
      <c r="AF554" s="197" t="str">
        <f t="shared" si="109"/>
        <v>NA</v>
      </c>
      <c r="AG554" s="197">
        <f t="shared" si="109"/>
        <v>17</v>
      </c>
      <c r="AH554" s="197">
        <f t="shared" si="109"/>
        <v>17</v>
      </c>
      <c r="AI554" s="197">
        <f t="shared" si="109"/>
        <v>16</v>
      </c>
      <c r="AJ554" s="197">
        <f t="shared" si="109"/>
        <v>17</v>
      </c>
      <c r="AK554" s="197">
        <f t="shared" si="109"/>
        <v>17</v>
      </c>
      <c r="AL554" s="197">
        <f t="shared" si="109"/>
        <v>16</v>
      </c>
      <c r="AM554" s="197">
        <f t="shared" si="109"/>
        <v>13</v>
      </c>
      <c r="AN554" s="197">
        <f t="shared" si="109"/>
        <v>14</v>
      </c>
      <c r="AO554" s="197">
        <f t="shared" si="109"/>
        <v>15</v>
      </c>
      <c r="AP554" s="197">
        <f t="shared" si="109"/>
        <v>15</v>
      </c>
      <c r="AQ554" s="197">
        <f t="shared" si="109"/>
        <v>16</v>
      </c>
      <c r="AR554" s="197">
        <f t="shared" si="109"/>
        <v>16</v>
      </c>
      <c r="AS554" s="197">
        <f t="shared" si="110"/>
        <v>15</v>
      </c>
      <c r="AT554" s="197">
        <f t="shared" si="110"/>
        <v>14</v>
      </c>
      <c r="AU554" s="197">
        <f t="shared" si="110"/>
        <v>12</v>
      </c>
      <c r="AV554" s="197">
        <f t="shared" si="110"/>
        <v>11</v>
      </c>
      <c r="AW554" s="197">
        <f t="shared" si="110"/>
        <v>12</v>
      </c>
      <c r="AX554" s="197" t="str">
        <f t="shared" si="110"/>
        <v>NA</v>
      </c>
      <c r="AY554" s="197" t="str">
        <f t="shared" si="110"/>
        <v>NA</v>
      </c>
      <c r="AZ554" s="197">
        <f t="shared" si="108"/>
        <v>13</v>
      </c>
      <c r="BA554" s="197">
        <f t="shared" si="108"/>
        <v>13</v>
      </c>
    </row>
    <row r="555" spans="1:53" s="212" customFormat="1" ht="15" customHeight="1" x14ac:dyDescent="0.25">
      <c r="A555" s="54" t="s">
        <v>1136</v>
      </c>
      <c r="B555" s="82" t="s">
        <v>916</v>
      </c>
      <c r="C555" s="81" t="s">
        <v>1130</v>
      </c>
      <c r="D555" s="115">
        <v>1365854</v>
      </c>
      <c r="E555" s="115">
        <v>1442616</v>
      </c>
      <c r="F555" s="115">
        <v>1540583</v>
      </c>
      <c r="G555" s="115">
        <v>1687413</v>
      </c>
      <c r="H555" s="115">
        <v>1737957</v>
      </c>
      <c r="I555" s="115">
        <v>2060963</v>
      </c>
      <c r="J555" s="115">
        <v>2305686</v>
      </c>
      <c r="K555" s="115">
        <v>2798221</v>
      </c>
      <c r="L555" s="115">
        <v>3445743</v>
      </c>
      <c r="M555" s="115">
        <v>3761686</v>
      </c>
      <c r="N555" s="115">
        <v>4234599</v>
      </c>
      <c r="O555" s="115">
        <v>3951509</v>
      </c>
      <c r="P555" s="115">
        <v>3517104</v>
      </c>
      <c r="Q555" s="115">
        <v>3470072</v>
      </c>
      <c r="R555" s="115">
        <v>4000823</v>
      </c>
      <c r="S555" s="115">
        <v>4268415</v>
      </c>
      <c r="T555" s="193">
        <v>4684737</v>
      </c>
      <c r="U555" s="194">
        <v>5567843</v>
      </c>
      <c r="V555" s="195">
        <v>5350470</v>
      </c>
      <c r="W555" s="195">
        <v>4080554</v>
      </c>
      <c r="X555" s="195">
        <v>4473180</v>
      </c>
      <c r="Y555" s="195"/>
      <c r="Z555" s="195"/>
      <c r="AA555" s="207">
        <v>5651860</v>
      </c>
      <c r="AB555" s="207">
        <v>6643379</v>
      </c>
      <c r="AC555" s="197">
        <f t="shared" si="109"/>
        <v>9</v>
      </c>
      <c r="AD555" s="197">
        <f t="shared" si="109"/>
        <v>7</v>
      </c>
      <c r="AE555" s="197">
        <f t="shared" si="109"/>
        <v>11</v>
      </c>
      <c r="AF555" s="197">
        <f t="shared" si="109"/>
        <v>12</v>
      </c>
      <c r="AG555" s="197">
        <f t="shared" si="109"/>
        <v>11</v>
      </c>
      <c r="AH555" s="197">
        <f t="shared" si="109"/>
        <v>12</v>
      </c>
      <c r="AI555" s="197">
        <f t="shared" si="109"/>
        <v>12</v>
      </c>
      <c r="AJ555" s="197">
        <f t="shared" si="109"/>
        <v>12</v>
      </c>
      <c r="AK555" s="197">
        <f t="shared" si="109"/>
        <v>11</v>
      </c>
      <c r="AL555" s="197">
        <f t="shared" si="109"/>
        <v>10</v>
      </c>
      <c r="AM555" s="197">
        <f t="shared" si="109"/>
        <v>11</v>
      </c>
      <c r="AN555" s="197">
        <f t="shared" si="109"/>
        <v>12</v>
      </c>
      <c r="AO555" s="197">
        <f t="shared" si="109"/>
        <v>12</v>
      </c>
      <c r="AP555" s="197">
        <f t="shared" ref="AP555:AY586" si="111">IF(Q555&gt;0,RANK(Q555,Q$22:Q$1170),"NA")</f>
        <v>13</v>
      </c>
      <c r="AQ555" s="197">
        <f t="shared" si="111"/>
        <v>14</v>
      </c>
      <c r="AR555" s="197">
        <f t="shared" si="111"/>
        <v>14</v>
      </c>
      <c r="AS555" s="197">
        <f t="shared" si="110"/>
        <v>16</v>
      </c>
      <c r="AT555" s="197">
        <f t="shared" si="110"/>
        <v>17</v>
      </c>
      <c r="AU555" s="197">
        <f t="shared" si="110"/>
        <v>19</v>
      </c>
      <c r="AV555" s="197">
        <f t="shared" si="110"/>
        <v>17</v>
      </c>
      <c r="AW555" s="197">
        <f t="shared" si="110"/>
        <v>17</v>
      </c>
      <c r="AX555" s="197" t="str">
        <f t="shared" si="110"/>
        <v>NA</v>
      </c>
      <c r="AY555" s="197" t="str">
        <f t="shared" si="110"/>
        <v>NA</v>
      </c>
      <c r="AZ555" s="197">
        <f t="shared" si="108"/>
        <v>17</v>
      </c>
      <c r="BA555" s="197">
        <f t="shared" si="108"/>
        <v>17</v>
      </c>
    </row>
    <row r="556" spans="1:53" s="212" customFormat="1" ht="15" customHeight="1" x14ac:dyDescent="0.25">
      <c r="A556" s="54" t="s">
        <v>522</v>
      </c>
      <c r="B556" s="82" t="s">
        <v>926</v>
      </c>
      <c r="C556" s="81" t="s">
        <v>1130</v>
      </c>
      <c r="D556" s="115"/>
      <c r="E556" s="115"/>
      <c r="F556" s="115"/>
      <c r="G556" s="115"/>
      <c r="H556" s="115">
        <v>485996</v>
      </c>
      <c r="I556" s="115">
        <v>555720</v>
      </c>
      <c r="J556" s="115">
        <v>649585</v>
      </c>
      <c r="K556" s="115">
        <v>767716</v>
      </c>
      <c r="L556" s="115">
        <v>928530</v>
      </c>
      <c r="M556" s="115">
        <v>1086350</v>
      </c>
      <c r="N556" s="115">
        <v>1294923</v>
      </c>
      <c r="O556" s="98">
        <f>((P556-N556)/2)+N556</f>
        <v>1187198</v>
      </c>
      <c r="P556" s="115">
        <v>1079473</v>
      </c>
      <c r="Q556" s="115">
        <v>1216574</v>
      </c>
      <c r="R556" s="115">
        <v>1541175</v>
      </c>
      <c r="S556" s="115">
        <v>1726007</v>
      </c>
      <c r="T556" s="193">
        <v>1996839</v>
      </c>
      <c r="U556" s="194">
        <v>2338103</v>
      </c>
      <c r="V556" s="195">
        <v>2075853</v>
      </c>
      <c r="W556" s="195">
        <v>1651561</v>
      </c>
      <c r="X556" s="195">
        <v>1869312</v>
      </c>
      <c r="Y556" s="195"/>
      <c r="Z556" s="195"/>
      <c r="AA556" s="207">
        <v>3149169</v>
      </c>
      <c r="AB556" s="207">
        <v>3547566</v>
      </c>
      <c r="AC556" s="197" t="str">
        <f t="shared" ref="AC556:AO575" si="112">IF(D556&gt;0,RANK(D556,D$22:D$1170),"NA")</f>
        <v>NA</v>
      </c>
      <c r="AD556" s="197" t="str">
        <f t="shared" si="112"/>
        <v>NA</v>
      </c>
      <c r="AE556" s="197" t="str">
        <f t="shared" si="112"/>
        <v>NA</v>
      </c>
      <c r="AF556" s="197" t="str">
        <f t="shared" si="112"/>
        <v>NA</v>
      </c>
      <c r="AG556" s="197">
        <f t="shared" si="112"/>
        <v>34</v>
      </c>
      <c r="AH556" s="197">
        <f t="shared" si="112"/>
        <v>34</v>
      </c>
      <c r="AI556" s="197">
        <f t="shared" si="112"/>
        <v>34</v>
      </c>
      <c r="AJ556" s="197">
        <f t="shared" si="112"/>
        <v>35</v>
      </c>
      <c r="AK556" s="197">
        <f t="shared" si="112"/>
        <v>35</v>
      </c>
      <c r="AL556" s="197">
        <f t="shared" si="112"/>
        <v>32</v>
      </c>
      <c r="AM556" s="197">
        <f t="shared" si="112"/>
        <v>33</v>
      </c>
      <c r="AN556" s="197">
        <f t="shared" si="112"/>
        <v>34</v>
      </c>
      <c r="AO556" s="197">
        <f t="shared" si="112"/>
        <v>36</v>
      </c>
      <c r="AP556" s="197">
        <f t="shared" si="111"/>
        <v>31</v>
      </c>
      <c r="AQ556" s="197">
        <f t="shared" si="111"/>
        <v>28</v>
      </c>
      <c r="AR556" s="197">
        <f t="shared" si="111"/>
        <v>28</v>
      </c>
      <c r="AS556" s="197">
        <f t="shared" si="110"/>
        <v>28</v>
      </c>
      <c r="AT556" s="197">
        <f t="shared" si="110"/>
        <v>28</v>
      </c>
      <c r="AU556" s="197">
        <f t="shared" si="110"/>
        <v>32</v>
      </c>
      <c r="AV556" s="197">
        <f t="shared" si="110"/>
        <v>30</v>
      </c>
      <c r="AW556" s="197">
        <f t="shared" si="110"/>
        <v>30</v>
      </c>
      <c r="AX556" s="197" t="str">
        <f t="shared" si="110"/>
        <v>NA</v>
      </c>
      <c r="AY556" s="197" t="str">
        <f t="shared" si="110"/>
        <v>NA</v>
      </c>
      <c r="AZ556" s="197">
        <f t="shared" si="108"/>
        <v>24</v>
      </c>
      <c r="BA556" s="197">
        <f t="shared" si="108"/>
        <v>24</v>
      </c>
    </row>
    <row r="557" spans="1:53" s="212" customFormat="1" ht="15" customHeight="1" x14ac:dyDescent="0.25">
      <c r="A557" s="54" t="s">
        <v>75</v>
      </c>
      <c r="B557" s="82" t="s">
        <v>924</v>
      </c>
      <c r="C557" s="81" t="s">
        <v>1130</v>
      </c>
      <c r="D557" s="115"/>
      <c r="E557" s="115"/>
      <c r="F557" s="115"/>
      <c r="G557" s="115"/>
      <c r="H557" s="115">
        <v>655971</v>
      </c>
      <c r="I557" s="115">
        <v>733583</v>
      </c>
      <c r="J557" s="115">
        <v>856227</v>
      </c>
      <c r="K557" s="98">
        <f>((L557-J557)/2)+J557</f>
        <v>999655</v>
      </c>
      <c r="L557" s="115">
        <v>1143083</v>
      </c>
      <c r="M557" s="115">
        <v>1283934</v>
      </c>
      <c r="N557" s="115">
        <v>1550107</v>
      </c>
      <c r="O557" s="115">
        <v>1431942</v>
      </c>
      <c r="P557" s="115">
        <v>1320078</v>
      </c>
      <c r="Q557" s="115">
        <v>1336020</v>
      </c>
      <c r="R557" s="115">
        <v>1730063</v>
      </c>
      <c r="S557" s="115">
        <v>1968930</v>
      </c>
      <c r="T557" s="193">
        <v>2224308</v>
      </c>
      <c r="U557" s="194">
        <v>2804466</v>
      </c>
      <c r="V557" s="195">
        <v>2486212</v>
      </c>
      <c r="W557" s="195">
        <v>2085550</v>
      </c>
      <c r="X557" s="195">
        <v>2195740</v>
      </c>
      <c r="Y557" s="195"/>
      <c r="Z557" s="195"/>
      <c r="AA557" s="207">
        <v>2757476</v>
      </c>
      <c r="AB557" s="207">
        <v>3164792</v>
      </c>
      <c r="AC557" s="197" t="str">
        <f t="shared" si="112"/>
        <v>NA</v>
      </c>
      <c r="AD557" s="197" t="str">
        <f t="shared" si="112"/>
        <v>NA</v>
      </c>
      <c r="AE557" s="197" t="str">
        <f t="shared" si="112"/>
        <v>NA</v>
      </c>
      <c r="AF557" s="197" t="str">
        <f t="shared" si="112"/>
        <v>NA</v>
      </c>
      <c r="AG557" s="197">
        <f t="shared" si="112"/>
        <v>27</v>
      </c>
      <c r="AH557" s="197">
        <f t="shared" si="112"/>
        <v>28</v>
      </c>
      <c r="AI557" s="197">
        <f t="shared" si="112"/>
        <v>27</v>
      </c>
      <c r="AJ557" s="197">
        <f t="shared" si="112"/>
        <v>27</v>
      </c>
      <c r="AK557" s="197">
        <f t="shared" si="112"/>
        <v>28</v>
      </c>
      <c r="AL557" s="197">
        <f t="shared" si="112"/>
        <v>28</v>
      </c>
      <c r="AM557" s="197">
        <f t="shared" si="112"/>
        <v>27</v>
      </c>
      <c r="AN557" s="197">
        <f t="shared" si="112"/>
        <v>28</v>
      </c>
      <c r="AO557" s="197">
        <f t="shared" si="112"/>
        <v>28</v>
      </c>
      <c r="AP557" s="197">
        <f t="shared" si="111"/>
        <v>27</v>
      </c>
      <c r="AQ557" s="197">
        <f t="shared" si="111"/>
        <v>26</v>
      </c>
      <c r="AR557" s="197">
        <f t="shared" si="111"/>
        <v>26</v>
      </c>
      <c r="AS557" s="197">
        <f t="shared" si="110"/>
        <v>27</v>
      </c>
      <c r="AT557" s="197">
        <f t="shared" si="110"/>
        <v>25</v>
      </c>
      <c r="AU557" s="197">
        <f t="shared" si="110"/>
        <v>27</v>
      </c>
      <c r="AV557" s="197">
        <f t="shared" si="110"/>
        <v>25</v>
      </c>
      <c r="AW557" s="197">
        <f t="shared" si="110"/>
        <v>26</v>
      </c>
      <c r="AX557" s="197" t="str">
        <f t="shared" si="110"/>
        <v>NA</v>
      </c>
      <c r="AY557" s="197" t="str">
        <f t="shared" si="110"/>
        <v>NA</v>
      </c>
      <c r="AZ557" s="197">
        <f t="shared" si="108"/>
        <v>29</v>
      </c>
      <c r="BA557" s="197">
        <f t="shared" si="108"/>
        <v>29</v>
      </c>
    </row>
    <row r="558" spans="1:53" s="212" customFormat="1" ht="15" customHeight="1" x14ac:dyDescent="0.25">
      <c r="A558" s="54" t="s">
        <v>1137</v>
      </c>
      <c r="B558" s="82" t="s">
        <v>919</v>
      </c>
      <c r="C558" s="81" t="s">
        <v>1130</v>
      </c>
      <c r="D558" s="115"/>
      <c r="E558" s="115"/>
      <c r="F558" s="115"/>
      <c r="G558" s="115"/>
      <c r="H558" s="115">
        <v>500259</v>
      </c>
      <c r="I558" s="115">
        <v>603686</v>
      </c>
      <c r="J558" s="115">
        <v>752334</v>
      </c>
      <c r="K558" s="115">
        <v>856693</v>
      </c>
      <c r="L558" s="115">
        <v>1052614</v>
      </c>
      <c r="M558" s="115">
        <v>1222411</v>
      </c>
      <c r="N558" s="115">
        <v>1301976</v>
      </c>
      <c r="O558" s="115">
        <v>1217118</v>
      </c>
      <c r="P558" s="115">
        <v>1098939</v>
      </c>
      <c r="Q558" s="115">
        <v>1056767</v>
      </c>
      <c r="R558" s="115">
        <v>1207131</v>
      </c>
      <c r="S558" s="115">
        <v>1340536</v>
      </c>
      <c r="T558" s="193">
        <v>1493554</v>
      </c>
      <c r="U558" s="194">
        <v>1786592</v>
      </c>
      <c r="V558" s="195">
        <v>1735660</v>
      </c>
      <c r="W558" s="195">
        <v>1457543</v>
      </c>
      <c r="X558" s="195">
        <v>1633034</v>
      </c>
      <c r="Y558" s="195"/>
      <c r="Z558" s="195"/>
      <c r="AA558" s="207">
        <v>2182171</v>
      </c>
      <c r="AB558" s="207">
        <v>2443494</v>
      </c>
      <c r="AC558" s="197" t="str">
        <f t="shared" si="112"/>
        <v>NA</v>
      </c>
      <c r="AD558" s="197" t="str">
        <f t="shared" si="112"/>
        <v>NA</v>
      </c>
      <c r="AE558" s="197" t="str">
        <f t="shared" si="112"/>
        <v>NA</v>
      </c>
      <c r="AF558" s="197" t="str">
        <f t="shared" si="112"/>
        <v>NA</v>
      </c>
      <c r="AG558" s="197">
        <f t="shared" si="112"/>
        <v>33</v>
      </c>
      <c r="AH558" s="197">
        <f t="shared" si="112"/>
        <v>33</v>
      </c>
      <c r="AI558" s="197">
        <f t="shared" si="112"/>
        <v>32</v>
      </c>
      <c r="AJ558" s="197">
        <f t="shared" si="112"/>
        <v>31</v>
      </c>
      <c r="AK558" s="197">
        <f t="shared" si="112"/>
        <v>32</v>
      </c>
      <c r="AL558" s="197">
        <f t="shared" si="112"/>
        <v>29</v>
      </c>
      <c r="AM558" s="197">
        <f t="shared" si="112"/>
        <v>32</v>
      </c>
      <c r="AN558" s="197">
        <f t="shared" si="112"/>
        <v>32</v>
      </c>
      <c r="AO558" s="197">
        <f t="shared" si="112"/>
        <v>35</v>
      </c>
      <c r="AP558" s="197">
        <f t="shared" si="111"/>
        <v>39</v>
      </c>
      <c r="AQ558" s="197">
        <f t="shared" si="111"/>
        <v>40</v>
      </c>
      <c r="AR558" s="197">
        <f t="shared" si="111"/>
        <v>39</v>
      </c>
      <c r="AS558" s="197">
        <f t="shared" si="110"/>
        <v>37</v>
      </c>
      <c r="AT558" s="197">
        <f t="shared" si="110"/>
        <v>38</v>
      </c>
      <c r="AU558" s="197">
        <f t="shared" si="110"/>
        <v>38</v>
      </c>
      <c r="AV558" s="197">
        <f t="shared" si="110"/>
        <v>34</v>
      </c>
      <c r="AW558" s="197">
        <f t="shared" si="110"/>
        <v>33</v>
      </c>
      <c r="AX558" s="197" t="str">
        <f t="shared" si="110"/>
        <v>NA</v>
      </c>
      <c r="AY558" s="197" t="str">
        <f t="shared" si="110"/>
        <v>NA</v>
      </c>
      <c r="AZ558" s="197">
        <f t="shared" si="108"/>
        <v>33</v>
      </c>
      <c r="BA558" s="197">
        <f t="shared" si="108"/>
        <v>33</v>
      </c>
    </row>
    <row r="559" spans="1:53" s="212" customFormat="1" ht="15" customHeight="1" x14ac:dyDescent="0.25">
      <c r="A559" s="54" t="s">
        <v>98</v>
      </c>
      <c r="B559" s="82" t="s">
        <v>930</v>
      </c>
      <c r="C559" s="81" t="s">
        <v>1130</v>
      </c>
      <c r="D559" s="115"/>
      <c r="E559" s="115"/>
      <c r="F559" s="115"/>
      <c r="G559" s="115"/>
      <c r="H559" s="115">
        <v>148986</v>
      </c>
      <c r="I559" s="115">
        <v>169814</v>
      </c>
      <c r="J559" s="115">
        <f>348192+191046</f>
        <v>539238</v>
      </c>
      <c r="K559" s="115">
        <f>454754+218418</f>
        <v>673172</v>
      </c>
      <c r="L559" s="115">
        <f>555682+252848</f>
        <v>808530</v>
      </c>
      <c r="M559" s="115">
        <f>653551+269772</f>
        <v>923323</v>
      </c>
      <c r="N559" s="115">
        <f>880695+284718</f>
        <v>1165413</v>
      </c>
      <c r="O559" s="115">
        <f>808326+267028</f>
        <v>1075354</v>
      </c>
      <c r="P559" s="115">
        <f>698082+234914</f>
        <v>932996</v>
      </c>
      <c r="Q559" s="115">
        <f>677595+236874</f>
        <v>914469</v>
      </c>
      <c r="R559" s="115">
        <f>994172+270208</f>
        <v>1264380</v>
      </c>
      <c r="S559" s="115">
        <f>1124855+277586</f>
        <v>1402441</v>
      </c>
      <c r="T559" s="193">
        <f>1425750+303899</f>
        <v>1729649</v>
      </c>
      <c r="U559" s="194">
        <f>1645250+351914</f>
        <v>1997164</v>
      </c>
      <c r="V559" s="195">
        <v>1735456</v>
      </c>
      <c r="W559" s="195">
        <v>1642007</v>
      </c>
      <c r="X559" s="195">
        <v>1839938</v>
      </c>
      <c r="Y559" s="195"/>
      <c r="Z559" s="195"/>
      <c r="AA559" s="207">
        <v>2020019</v>
      </c>
      <c r="AB559" s="207">
        <v>2332185</v>
      </c>
      <c r="AC559" s="197" t="str">
        <f t="shared" si="112"/>
        <v>NA</v>
      </c>
      <c r="AD559" s="197" t="str">
        <f t="shared" si="112"/>
        <v>NA</v>
      </c>
      <c r="AE559" s="197" t="str">
        <f t="shared" si="112"/>
        <v>NA</v>
      </c>
      <c r="AF559" s="197" t="str">
        <f t="shared" si="112"/>
        <v>NA</v>
      </c>
      <c r="AG559" s="197">
        <f t="shared" si="112"/>
        <v>115</v>
      </c>
      <c r="AH559" s="197">
        <f t="shared" si="112"/>
        <v>120</v>
      </c>
      <c r="AI559" s="197">
        <f t="shared" si="112"/>
        <v>47</v>
      </c>
      <c r="AJ559" s="197">
        <f t="shared" si="112"/>
        <v>43</v>
      </c>
      <c r="AK559" s="197">
        <f t="shared" si="112"/>
        <v>40</v>
      </c>
      <c r="AL559" s="197">
        <f t="shared" si="112"/>
        <v>38</v>
      </c>
      <c r="AM559" s="197">
        <f t="shared" si="112"/>
        <v>36</v>
      </c>
      <c r="AN559" s="197">
        <f t="shared" si="112"/>
        <v>41</v>
      </c>
      <c r="AO559" s="197">
        <f t="shared" si="112"/>
        <v>46</v>
      </c>
      <c r="AP559" s="197">
        <f t="shared" si="111"/>
        <v>48</v>
      </c>
      <c r="AQ559" s="197">
        <f t="shared" si="111"/>
        <v>36</v>
      </c>
      <c r="AR559" s="197">
        <f t="shared" si="111"/>
        <v>35</v>
      </c>
      <c r="AS559" s="197">
        <f t="shared" si="110"/>
        <v>33</v>
      </c>
      <c r="AT559" s="197">
        <f t="shared" si="110"/>
        <v>34</v>
      </c>
      <c r="AU559" s="197">
        <f t="shared" si="110"/>
        <v>39</v>
      </c>
      <c r="AV559" s="197">
        <f t="shared" si="110"/>
        <v>32</v>
      </c>
      <c r="AW559" s="197">
        <f t="shared" si="110"/>
        <v>31</v>
      </c>
      <c r="AX559" s="197" t="str">
        <f t="shared" si="110"/>
        <v>NA</v>
      </c>
      <c r="AY559" s="197" t="str">
        <f t="shared" si="110"/>
        <v>NA</v>
      </c>
      <c r="AZ559" s="197">
        <f t="shared" si="108"/>
        <v>35</v>
      </c>
      <c r="BA559" s="197">
        <f t="shared" si="108"/>
        <v>34</v>
      </c>
    </row>
    <row r="560" spans="1:53" s="212" customFormat="1" ht="15" customHeight="1" x14ac:dyDescent="0.25">
      <c r="A560" s="54" t="s">
        <v>623</v>
      </c>
      <c r="B560" s="82" t="s">
        <v>917</v>
      </c>
      <c r="C560" s="81" t="s">
        <v>1130</v>
      </c>
      <c r="D560" s="115"/>
      <c r="E560" s="115"/>
      <c r="F560" s="115"/>
      <c r="G560" s="115"/>
      <c r="H560" s="115">
        <f>71525+236767</f>
        <v>308292</v>
      </c>
      <c r="I560" s="115">
        <f>101032+281926</f>
        <v>382958</v>
      </c>
      <c r="J560" s="115">
        <f>125719+341370</f>
        <v>467089</v>
      </c>
      <c r="K560" s="115">
        <f>((L560-J560)/2)+J560</f>
        <v>566488</v>
      </c>
      <c r="L560" s="115">
        <v>665887</v>
      </c>
      <c r="M560" s="115">
        <v>816573</v>
      </c>
      <c r="N560" s="115">
        <v>915436</v>
      </c>
      <c r="O560" s="115">
        <v>898424</v>
      </c>
      <c r="P560" s="115">
        <v>881949</v>
      </c>
      <c r="Q560" s="115">
        <v>904960</v>
      </c>
      <c r="R560" s="115">
        <v>1058167</v>
      </c>
      <c r="S560" s="115">
        <v>1147517</v>
      </c>
      <c r="T560" s="193">
        <v>1252290</v>
      </c>
      <c r="U560" s="194">
        <v>1515387</v>
      </c>
      <c r="V560" s="195">
        <v>1459967</v>
      </c>
      <c r="W560" s="195">
        <v>1170564</v>
      </c>
      <c r="X560" s="195">
        <v>1289871</v>
      </c>
      <c r="Y560" s="195"/>
      <c r="Z560" s="195"/>
      <c r="AA560" s="207">
        <v>1925949</v>
      </c>
      <c r="AB560" s="207">
        <v>2277932</v>
      </c>
      <c r="AC560" s="197" t="str">
        <f t="shared" si="112"/>
        <v>NA</v>
      </c>
      <c r="AD560" s="197" t="str">
        <f t="shared" si="112"/>
        <v>NA</v>
      </c>
      <c r="AE560" s="197" t="str">
        <f t="shared" si="112"/>
        <v>NA</v>
      </c>
      <c r="AF560" s="197" t="str">
        <f t="shared" si="112"/>
        <v>NA</v>
      </c>
      <c r="AG560" s="197">
        <f t="shared" si="112"/>
        <v>67</v>
      </c>
      <c r="AH560" s="197">
        <f t="shared" si="112"/>
        <v>58</v>
      </c>
      <c r="AI560" s="197">
        <f t="shared" si="112"/>
        <v>58</v>
      </c>
      <c r="AJ560" s="197">
        <f t="shared" si="112"/>
        <v>56</v>
      </c>
      <c r="AK560" s="197">
        <f t="shared" si="112"/>
        <v>56</v>
      </c>
      <c r="AL560" s="197">
        <f t="shared" si="112"/>
        <v>49</v>
      </c>
      <c r="AM560" s="197">
        <f t="shared" si="112"/>
        <v>52</v>
      </c>
      <c r="AN560" s="197">
        <f t="shared" si="112"/>
        <v>54</v>
      </c>
      <c r="AO560" s="197">
        <f t="shared" si="112"/>
        <v>51</v>
      </c>
      <c r="AP560" s="197">
        <f t="shared" si="111"/>
        <v>50</v>
      </c>
      <c r="AQ560" s="197">
        <f t="shared" si="111"/>
        <v>47</v>
      </c>
      <c r="AR560" s="197">
        <f t="shared" si="111"/>
        <v>49</v>
      </c>
      <c r="AS560" s="197">
        <f t="shared" si="110"/>
        <v>50</v>
      </c>
      <c r="AT560" s="197">
        <f t="shared" si="110"/>
        <v>49</v>
      </c>
      <c r="AU560" s="197">
        <f t="shared" si="110"/>
        <v>50</v>
      </c>
      <c r="AV560" s="197">
        <f t="shared" si="110"/>
        <v>48</v>
      </c>
      <c r="AW560" s="197">
        <f t="shared" si="110"/>
        <v>48</v>
      </c>
      <c r="AX560" s="197" t="str">
        <f t="shared" si="110"/>
        <v>NA</v>
      </c>
      <c r="AY560" s="197" t="str">
        <f t="shared" si="110"/>
        <v>NA</v>
      </c>
      <c r="AZ560" s="197">
        <f t="shared" si="108"/>
        <v>37</v>
      </c>
      <c r="BA560" s="197">
        <f t="shared" si="108"/>
        <v>36</v>
      </c>
    </row>
    <row r="561" spans="1:53" s="212" customFormat="1" ht="15" customHeight="1" x14ac:dyDescent="0.25">
      <c r="A561" s="54" t="s">
        <v>93</v>
      </c>
      <c r="B561" s="82" t="s">
        <v>913</v>
      </c>
      <c r="C561" s="81" t="s">
        <v>1130</v>
      </c>
      <c r="D561" s="115"/>
      <c r="E561" s="115"/>
      <c r="F561" s="115"/>
      <c r="G561" s="115"/>
      <c r="H561" s="115">
        <v>102799</v>
      </c>
      <c r="I561" s="115">
        <v>128065</v>
      </c>
      <c r="J561" s="115">
        <v>150051</v>
      </c>
      <c r="K561" s="115">
        <v>179400</v>
      </c>
      <c r="L561" s="115">
        <v>231548</v>
      </c>
      <c r="M561" s="115">
        <v>265238</v>
      </c>
      <c r="N561" s="115">
        <v>310289</v>
      </c>
      <c r="O561" s="115">
        <v>448570</v>
      </c>
      <c r="P561" s="115">
        <v>523284</v>
      </c>
      <c r="Q561" s="115">
        <v>592004</v>
      </c>
      <c r="R561" s="115">
        <v>749365</v>
      </c>
      <c r="S561" s="115">
        <v>906342</v>
      </c>
      <c r="T561" s="193">
        <v>1047792</v>
      </c>
      <c r="U561" s="194">
        <v>1247713</v>
      </c>
      <c r="V561" s="195">
        <v>1632996</v>
      </c>
      <c r="W561" s="195">
        <v>1341414</v>
      </c>
      <c r="X561" s="195">
        <v>1449408</v>
      </c>
      <c r="Y561" s="195"/>
      <c r="Z561" s="195"/>
      <c r="AA561" s="207">
        <v>1637164</v>
      </c>
      <c r="AB561" s="207">
        <v>2145424</v>
      </c>
      <c r="AC561" s="197" t="str">
        <f t="shared" si="112"/>
        <v>NA</v>
      </c>
      <c r="AD561" s="197" t="str">
        <f t="shared" si="112"/>
        <v>NA</v>
      </c>
      <c r="AE561" s="197" t="str">
        <f t="shared" si="112"/>
        <v>NA</v>
      </c>
      <c r="AF561" s="197" t="str">
        <f t="shared" si="112"/>
        <v>NA</v>
      </c>
      <c r="AG561" s="197">
        <f t="shared" si="112"/>
        <v>161</v>
      </c>
      <c r="AH561" s="197">
        <f t="shared" si="112"/>
        <v>156</v>
      </c>
      <c r="AI561" s="197">
        <f t="shared" si="112"/>
        <v>153</v>
      </c>
      <c r="AJ561" s="197">
        <f t="shared" si="112"/>
        <v>152</v>
      </c>
      <c r="AK561" s="197">
        <f t="shared" si="112"/>
        <v>140</v>
      </c>
      <c r="AL561" s="197">
        <f t="shared" si="112"/>
        <v>141</v>
      </c>
      <c r="AM561" s="197">
        <f t="shared" si="112"/>
        <v>138</v>
      </c>
      <c r="AN561" s="197">
        <f t="shared" si="112"/>
        <v>96</v>
      </c>
      <c r="AO561" s="197">
        <f t="shared" si="112"/>
        <v>85</v>
      </c>
      <c r="AP561" s="197">
        <f t="shared" si="111"/>
        <v>77</v>
      </c>
      <c r="AQ561" s="197">
        <f t="shared" si="111"/>
        <v>68</v>
      </c>
      <c r="AR561" s="197">
        <f t="shared" si="111"/>
        <v>61</v>
      </c>
      <c r="AS561" s="197">
        <f t="shared" si="110"/>
        <v>60</v>
      </c>
      <c r="AT561" s="197">
        <f t="shared" si="110"/>
        <v>59</v>
      </c>
      <c r="AU561" s="197">
        <f t="shared" si="110"/>
        <v>43</v>
      </c>
      <c r="AV561" s="197">
        <f t="shared" si="110"/>
        <v>40</v>
      </c>
      <c r="AW561" s="197">
        <f t="shared" si="110"/>
        <v>41</v>
      </c>
      <c r="AX561" s="197" t="str">
        <f t="shared" si="110"/>
        <v>NA</v>
      </c>
      <c r="AY561" s="197" t="str">
        <f t="shared" si="110"/>
        <v>NA</v>
      </c>
      <c r="AZ561" s="197">
        <f t="shared" si="108"/>
        <v>47</v>
      </c>
      <c r="BA561" s="197">
        <f t="shared" si="108"/>
        <v>39</v>
      </c>
    </row>
    <row r="562" spans="1:53" s="212" customFormat="1" ht="15" customHeight="1" x14ac:dyDescent="0.25">
      <c r="A562" s="54" t="s">
        <v>514</v>
      </c>
      <c r="B562" s="82" t="s">
        <v>919</v>
      </c>
      <c r="C562" s="81" t="s">
        <v>1130</v>
      </c>
      <c r="D562" s="115"/>
      <c r="E562" s="115"/>
      <c r="F562" s="115"/>
      <c r="G562" s="115"/>
      <c r="H562" s="115">
        <v>375568</v>
      </c>
      <c r="I562" s="115">
        <v>448941</v>
      </c>
      <c r="J562" s="115">
        <v>529378</v>
      </c>
      <c r="K562" s="115">
        <v>605250</v>
      </c>
      <c r="L562" s="115">
        <v>718019</v>
      </c>
      <c r="M562" s="115">
        <v>802395</v>
      </c>
      <c r="N562" s="115">
        <v>907463</v>
      </c>
      <c r="O562" s="115">
        <v>922920</v>
      </c>
      <c r="P562" s="115">
        <v>955991</v>
      </c>
      <c r="Q562" s="115">
        <v>941068</v>
      </c>
      <c r="R562" s="115">
        <v>1012707</v>
      </c>
      <c r="S562" s="115">
        <v>1107498</v>
      </c>
      <c r="T562" s="193">
        <v>1276160</v>
      </c>
      <c r="U562" s="194">
        <v>1556853</v>
      </c>
      <c r="V562" s="195">
        <v>1546469</v>
      </c>
      <c r="W562" s="195">
        <v>1226505</v>
      </c>
      <c r="X562" s="195">
        <v>1371025</v>
      </c>
      <c r="Y562" s="195"/>
      <c r="Z562" s="195"/>
      <c r="AA562" s="207">
        <v>1735086</v>
      </c>
      <c r="AB562" s="207">
        <v>1988336</v>
      </c>
      <c r="AC562" s="197" t="str">
        <f t="shared" si="112"/>
        <v>NA</v>
      </c>
      <c r="AD562" s="197" t="str">
        <f t="shared" si="112"/>
        <v>NA</v>
      </c>
      <c r="AE562" s="197" t="str">
        <f t="shared" si="112"/>
        <v>NA</v>
      </c>
      <c r="AF562" s="197" t="str">
        <f t="shared" si="112"/>
        <v>NA</v>
      </c>
      <c r="AG562" s="197">
        <f t="shared" si="112"/>
        <v>52</v>
      </c>
      <c r="AH562" s="197">
        <f t="shared" si="112"/>
        <v>46</v>
      </c>
      <c r="AI562" s="197">
        <f t="shared" si="112"/>
        <v>48</v>
      </c>
      <c r="AJ562" s="197">
        <f t="shared" si="112"/>
        <v>54</v>
      </c>
      <c r="AK562" s="197">
        <f t="shared" si="112"/>
        <v>54</v>
      </c>
      <c r="AL562" s="197">
        <f t="shared" si="112"/>
        <v>51</v>
      </c>
      <c r="AM562" s="197">
        <f t="shared" si="112"/>
        <v>57</v>
      </c>
      <c r="AN562" s="197">
        <f t="shared" si="112"/>
        <v>50</v>
      </c>
      <c r="AO562" s="197">
        <f t="shared" si="112"/>
        <v>45</v>
      </c>
      <c r="AP562" s="197">
        <f t="shared" si="111"/>
        <v>45</v>
      </c>
      <c r="AQ562" s="197">
        <f t="shared" si="111"/>
        <v>49</v>
      </c>
      <c r="AR562" s="197">
        <f t="shared" si="111"/>
        <v>50</v>
      </c>
      <c r="AS562" s="197">
        <f t="shared" si="110"/>
        <v>48</v>
      </c>
      <c r="AT562" s="197">
        <f t="shared" si="110"/>
        <v>48</v>
      </c>
      <c r="AU562" s="197">
        <f t="shared" si="110"/>
        <v>47</v>
      </c>
      <c r="AV562" s="197">
        <f t="shared" si="110"/>
        <v>46</v>
      </c>
      <c r="AW562" s="197">
        <f t="shared" si="110"/>
        <v>44</v>
      </c>
      <c r="AX562" s="197" t="str">
        <f t="shared" si="110"/>
        <v>NA</v>
      </c>
      <c r="AY562" s="197" t="str">
        <f t="shared" si="110"/>
        <v>NA</v>
      </c>
      <c r="AZ562" s="197">
        <f t="shared" si="108"/>
        <v>43</v>
      </c>
      <c r="BA562" s="197">
        <f t="shared" si="108"/>
        <v>44</v>
      </c>
    </row>
    <row r="563" spans="1:53" s="212" customFormat="1" ht="15" customHeight="1" x14ac:dyDescent="0.25">
      <c r="A563" s="54" t="s">
        <v>1139</v>
      </c>
      <c r="B563" s="82" t="s">
        <v>928</v>
      </c>
      <c r="C563" s="81" t="s">
        <v>1130</v>
      </c>
      <c r="D563" s="115"/>
      <c r="E563" s="115"/>
      <c r="F563" s="115"/>
      <c r="G563" s="115"/>
      <c r="H563" s="115">
        <v>413513</v>
      </c>
      <c r="I563" s="115">
        <v>478438</v>
      </c>
      <c r="J563" s="115">
        <v>571512</v>
      </c>
      <c r="K563" s="115">
        <v>754598</v>
      </c>
      <c r="L563" s="115">
        <v>1019048</v>
      </c>
      <c r="M563" s="115">
        <v>1020372</v>
      </c>
      <c r="N563" s="115">
        <v>862487</v>
      </c>
      <c r="O563" s="115">
        <v>1024671</v>
      </c>
      <c r="P563" s="115">
        <v>1075153</v>
      </c>
      <c r="Q563" s="115">
        <v>1111615</v>
      </c>
      <c r="R563" s="115">
        <v>1291781</v>
      </c>
      <c r="S563" s="115">
        <v>1390545</v>
      </c>
      <c r="T563" s="193">
        <v>1471804</v>
      </c>
      <c r="U563" s="194">
        <v>1718313</v>
      </c>
      <c r="V563" s="195">
        <v>1472448</v>
      </c>
      <c r="W563" s="195">
        <v>1076250</v>
      </c>
      <c r="X563" s="195">
        <v>1264834</v>
      </c>
      <c r="Y563" s="195"/>
      <c r="Z563" s="195"/>
      <c r="AA563" s="207">
        <v>1553629</v>
      </c>
      <c r="AB563" s="207">
        <v>1829521</v>
      </c>
      <c r="AC563" s="197" t="str">
        <f t="shared" si="112"/>
        <v>NA</v>
      </c>
      <c r="AD563" s="197" t="str">
        <f t="shared" si="112"/>
        <v>NA</v>
      </c>
      <c r="AE563" s="197" t="str">
        <f t="shared" si="112"/>
        <v>NA</v>
      </c>
      <c r="AF563" s="197" t="str">
        <f t="shared" si="112"/>
        <v>NA</v>
      </c>
      <c r="AG563" s="197">
        <f t="shared" si="112"/>
        <v>43</v>
      </c>
      <c r="AH563" s="197">
        <f t="shared" si="112"/>
        <v>43</v>
      </c>
      <c r="AI563" s="197">
        <f t="shared" si="112"/>
        <v>41</v>
      </c>
      <c r="AJ563" s="197">
        <f t="shared" si="112"/>
        <v>36</v>
      </c>
      <c r="AK563" s="197">
        <f t="shared" si="112"/>
        <v>33</v>
      </c>
      <c r="AL563" s="197">
        <f t="shared" si="112"/>
        <v>34</v>
      </c>
      <c r="AM563" s="197">
        <f t="shared" si="112"/>
        <v>60</v>
      </c>
      <c r="AN563" s="197">
        <f t="shared" si="112"/>
        <v>43</v>
      </c>
      <c r="AO563" s="197">
        <f t="shared" si="112"/>
        <v>37</v>
      </c>
      <c r="AP563" s="197">
        <f t="shared" si="111"/>
        <v>35</v>
      </c>
      <c r="AQ563" s="197">
        <f t="shared" si="111"/>
        <v>35</v>
      </c>
      <c r="AR563" s="197">
        <f t="shared" si="111"/>
        <v>36</v>
      </c>
      <c r="AS563" s="197">
        <f t="shared" si="110"/>
        <v>39</v>
      </c>
      <c r="AT563" s="197">
        <f t="shared" si="110"/>
        <v>41</v>
      </c>
      <c r="AU563" s="197">
        <f t="shared" si="110"/>
        <v>49</v>
      </c>
      <c r="AV563" s="197">
        <f t="shared" si="110"/>
        <v>52</v>
      </c>
      <c r="AW563" s="197">
        <f t="shared" si="110"/>
        <v>49</v>
      </c>
      <c r="AX563" s="197" t="str">
        <f t="shared" si="110"/>
        <v>NA</v>
      </c>
      <c r="AY563" s="197" t="str">
        <f t="shared" si="110"/>
        <v>NA</v>
      </c>
      <c r="AZ563" s="197">
        <f t="shared" si="108"/>
        <v>51</v>
      </c>
      <c r="BA563" s="197">
        <f t="shared" si="108"/>
        <v>48</v>
      </c>
    </row>
    <row r="564" spans="1:53" s="212" customFormat="1" ht="15" customHeight="1" x14ac:dyDescent="0.25">
      <c r="A564" s="54" t="s">
        <v>1138</v>
      </c>
      <c r="B564" s="82" t="s">
        <v>926</v>
      </c>
      <c r="C564" s="81" t="s">
        <v>1130</v>
      </c>
      <c r="D564" s="115"/>
      <c r="E564" s="115"/>
      <c r="F564" s="115"/>
      <c r="G564" s="115"/>
      <c r="H564" s="115">
        <v>557100</v>
      </c>
      <c r="I564" s="115">
        <v>877554</v>
      </c>
      <c r="J564" s="115">
        <v>995700</v>
      </c>
      <c r="K564" s="115">
        <v>1157600</v>
      </c>
      <c r="L564" s="115">
        <v>1328800</v>
      </c>
      <c r="M564" s="115">
        <v>1434200</v>
      </c>
      <c r="N564" s="115">
        <v>1550600</v>
      </c>
      <c r="O564" s="115">
        <v>1434000</v>
      </c>
      <c r="P564" s="115">
        <v>1347054</v>
      </c>
      <c r="Q564" s="115">
        <v>1289274</v>
      </c>
      <c r="R564" s="115">
        <v>1441819</v>
      </c>
      <c r="S564" s="115">
        <v>1516481</v>
      </c>
      <c r="T564" s="193">
        <v>1598566</v>
      </c>
      <c r="U564" s="194">
        <v>1841234</v>
      </c>
      <c r="V564" s="195">
        <v>1766478</v>
      </c>
      <c r="W564" s="195">
        <v>1401799</v>
      </c>
      <c r="X564" s="195">
        <v>1462027</v>
      </c>
      <c r="Y564" s="195"/>
      <c r="Z564" s="195"/>
      <c r="AA564" s="207">
        <v>1678563</v>
      </c>
      <c r="AB564" s="207">
        <v>1768403</v>
      </c>
      <c r="AC564" s="197" t="str">
        <f t="shared" si="112"/>
        <v>NA</v>
      </c>
      <c r="AD564" s="197" t="str">
        <f t="shared" si="112"/>
        <v>NA</v>
      </c>
      <c r="AE564" s="197" t="str">
        <f t="shared" si="112"/>
        <v>NA</v>
      </c>
      <c r="AF564" s="197" t="str">
        <f t="shared" si="112"/>
        <v>NA</v>
      </c>
      <c r="AG564" s="197">
        <f t="shared" si="112"/>
        <v>32</v>
      </c>
      <c r="AH564" s="197">
        <f t="shared" si="112"/>
        <v>23</v>
      </c>
      <c r="AI564" s="197">
        <f t="shared" si="112"/>
        <v>23</v>
      </c>
      <c r="AJ564" s="197">
        <f t="shared" si="112"/>
        <v>23</v>
      </c>
      <c r="AK564" s="197">
        <f t="shared" si="112"/>
        <v>25</v>
      </c>
      <c r="AL564" s="197">
        <f t="shared" si="112"/>
        <v>25</v>
      </c>
      <c r="AM564" s="197">
        <f t="shared" si="112"/>
        <v>26</v>
      </c>
      <c r="AN564" s="197">
        <f t="shared" si="112"/>
        <v>27</v>
      </c>
      <c r="AO564" s="197">
        <f t="shared" si="112"/>
        <v>27</v>
      </c>
      <c r="AP564" s="197">
        <f t="shared" si="111"/>
        <v>28</v>
      </c>
      <c r="AQ564" s="197">
        <f t="shared" si="111"/>
        <v>30</v>
      </c>
      <c r="AR564" s="197">
        <f t="shared" si="111"/>
        <v>32</v>
      </c>
      <c r="AS564" s="197">
        <f t="shared" si="110"/>
        <v>35</v>
      </c>
      <c r="AT564" s="197">
        <f t="shared" si="110"/>
        <v>37</v>
      </c>
      <c r="AU564" s="197">
        <f t="shared" si="110"/>
        <v>37</v>
      </c>
      <c r="AV564" s="197">
        <f t="shared" si="110"/>
        <v>37</v>
      </c>
      <c r="AW564" s="197">
        <f t="shared" si="110"/>
        <v>39</v>
      </c>
      <c r="AX564" s="197" t="str">
        <f t="shared" si="110"/>
        <v>NA</v>
      </c>
      <c r="AY564" s="197" t="str">
        <f t="shared" si="110"/>
        <v>NA</v>
      </c>
      <c r="AZ564" s="197">
        <f t="shared" si="108"/>
        <v>46</v>
      </c>
      <c r="BA564" s="197">
        <f t="shared" si="108"/>
        <v>51</v>
      </c>
    </row>
    <row r="565" spans="1:53" s="212" customFormat="1" ht="15" customHeight="1" x14ac:dyDescent="0.25">
      <c r="A565" s="54" t="s">
        <v>628</v>
      </c>
      <c r="B565" s="82" t="s">
        <v>932</v>
      </c>
      <c r="C565" s="81" t="s">
        <v>1130</v>
      </c>
      <c r="D565" s="115"/>
      <c r="E565" s="115"/>
      <c r="F565" s="115"/>
      <c r="G565" s="115"/>
      <c r="H565" s="115">
        <v>270719</v>
      </c>
      <c r="I565" s="115">
        <v>331203</v>
      </c>
      <c r="J565" s="115">
        <v>384806</v>
      </c>
      <c r="K565" s="115">
        <v>556118</v>
      </c>
      <c r="L565" s="115">
        <v>643143</v>
      </c>
      <c r="M565" s="115">
        <v>682525</v>
      </c>
      <c r="N565" s="115">
        <v>901864</v>
      </c>
      <c r="O565" s="115">
        <v>837064</v>
      </c>
      <c r="P565" s="115">
        <v>769064</v>
      </c>
      <c r="Q565" s="115">
        <v>775718</v>
      </c>
      <c r="R565" s="115">
        <v>959861</v>
      </c>
      <c r="S565" s="115">
        <v>1042290</v>
      </c>
      <c r="T565" s="193">
        <v>1153559</v>
      </c>
      <c r="U565" s="194">
        <v>1277169</v>
      </c>
      <c r="V565" s="195">
        <v>1221331</v>
      </c>
      <c r="W565" s="195">
        <v>964928</v>
      </c>
      <c r="X565" s="195">
        <v>1143051</v>
      </c>
      <c r="Y565" s="195"/>
      <c r="Z565" s="195"/>
      <c r="AA565" s="207">
        <v>1338728</v>
      </c>
      <c r="AB565" s="207">
        <v>1547256</v>
      </c>
      <c r="AC565" s="197" t="str">
        <f t="shared" si="112"/>
        <v>NA</v>
      </c>
      <c r="AD565" s="197" t="str">
        <f t="shared" si="112"/>
        <v>NA</v>
      </c>
      <c r="AE565" s="197" t="str">
        <f t="shared" si="112"/>
        <v>NA</v>
      </c>
      <c r="AF565" s="197" t="str">
        <f t="shared" si="112"/>
        <v>NA</v>
      </c>
      <c r="AG565" s="197">
        <f t="shared" si="112"/>
        <v>76</v>
      </c>
      <c r="AH565" s="197">
        <f t="shared" si="112"/>
        <v>75</v>
      </c>
      <c r="AI565" s="197">
        <f t="shared" si="112"/>
        <v>74</v>
      </c>
      <c r="AJ565" s="197">
        <f t="shared" si="112"/>
        <v>57</v>
      </c>
      <c r="AK565" s="197">
        <f t="shared" si="112"/>
        <v>58</v>
      </c>
      <c r="AL565" s="197">
        <f t="shared" si="112"/>
        <v>63</v>
      </c>
      <c r="AM565" s="197">
        <f t="shared" si="112"/>
        <v>59</v>
      </c>
      <c r="AN565" s="197">
        <f t="shared" si="112"/>
        <v>57</v>
      </c>
      <c r="AO565" s="197">
        <f t="shared" si="112"/>
        <v>58</v>
      </c>
      <c r="AP565" s="197">
        <f t="shared" si="111"/>
        <v>59</v>
      </c>
      <c r="AQ565" s="197">
        <f t="shared" si="111"/>
        <v>55</v>
      </c>
      <c r="AR565" s="197">
        <f t="shared" si="111"/>
        <v>52</v>
      </c>
      <c r="AS565" s="197">
        <f t="shared" si="110"/>
        <v>54</v>
      </c>
      <c r="AT565" s="197">
        <f t="shared" si="110"/>
        <v>57</v>
      </c>
      <c r="AU565" s="197">
        <f t="shared" si="110"/>
        <v>60</v>
      </c>
      <c r="AV565" s="197">
        <f t="shared" si="110"/>
        <v>58</v>
      </c>
      <c r="AW565" s="197">
        <f t="shared" si="110"/>
        <v>54</v>
      </c>
      <c r="AX565" s="197" t="str">
        <f t="shared" si="110"/>
        <v>NA</v>
      </c>
      <c r="AY565" s="197" t="str">
        <f t="shared" si="110"/>
        <v>NA</v>
      </c>
      <c r="AZ565" s="197">
        <f t="shared" si="108"/>
        <v>60</v>
      </c>
      <c r="BA565" s="197">
        <f t="shared" si="108"/>
        <v>58</v>
      </c>
    </row>
    <row r="566" spans="1:53" s="212" customFormat="1" ht="15" customHeight="1" x14ac:dyDescent="0.25">
      <c r="A566" s="54" t="s">
        <v>704</v>
      </c>
      <c r="B566" s="82" t="s">
        <v>933</v>
      </c>
      <c r="C566" s="81" t="s">
        <v>1130</v>
      </c>
      <c r="D566" s="115"/>
      <c r="E566" s="115"/>
      <c r="F566" s="115"/>
      <c r="G566" s="115"/>
      <c r="H566" s="115">
        <v>332861</v>
      </c>
      <c r="I566" s="115">
        <v>385205</v>
      </c>
      <c r="J566" s="115">
        <v>475416</v>
      </c>
      <c r="K566" s="115">
        <v>620437</v>
      </c>
      <c r="L566" s="115">
        <v>724668</v>
      </c>
      <c r="M566" s="115">
        <v>766673</v>
      </c>
      <c r="N566" s="115">
        <v>855452</v>
      </c>
      <c r="O566" s="115">
        <v>831765</v>
      </c>
      <c r="P566" s="115">
        <v>732186</v>
      </c>
      <c r="Q566" s="115">
        <v>734536</v>
      </c>
      <c r="R566" s="115">
        <v>849255</v>
      </c>
      <c r="S566" s="115">
        <v>954943</v>
      </c>
      <c r="T566" s="193">
        <v>1049367</v>
      </c>
      <c r="U566" s="194">
        <v>1238695</v>
      </c>
      <c r="V566" s="195">
        <v>1217919</v>
      </c>
      <c r="W566" s="195">
        <v>955376</v>
      </c>
      <c r="X566" s="195">
        <v>1054739</v>
      </c>
      <c r="Y566" s="195"/>
      <c r="Z566" s="195"/>
      <c r="AA566" s="207">
        <v>1288995</v>
      </c>
      <c r="AB566" s="207">
        <v>1470786</v>
      </c>
      <c r="AC566" s="197" t="str">
        <f t="shared" si="112"/>
        <v>NA</v>
      </c>
      <c r="AD566" s="197" t="str">
        <f t="shared" si="112"/>
        <v>NA</v>
      </c>
      <c r="AE566" s="197" t="str">
        <f t="shared" si="112"/>
        <v>NA</v>
      </c>
      <c r="AF566" s="197" t="str">
        <f t="shared" si="112"/>
        <v>NA</v>
      </c>
      <c r="AG566" s="197">
        <f t="shared" si="112"/>
        <v>59</v>
      </c>
      <c r="AH566" s="197">
        <f t="shared" si="112"/>
        <v>57</v>
      </c>
      <c r="AI566" s="197">
        <f t="shared" si="112"/>
        <v>57</v>
      </c>
      <c r="AJ566" s="197">
        <f t="shared" si="112"/>
        <v>50</v>
      </c>
      <c r="AK566" s="197">
        <f t="shared" si="112"/>
        <v>52</v>
      </c>
      <c r="AL566" s="197">
        <f t="shared" si="112"/>
        <v>55</v>
      </c>
      <c r="AM566" s="197">
        <f t="shared" si="112"/>
        <v>62</v>
      </c>
      <c r="AN566" s="197">
        <f t="shared" si="112"/>
        <v>58</v>
      </c>
      <c r="AO566" s="197">
        <f t="shared" si="112"/>
        <v>61</v>
      </c>
      <c r="AP566" s="197">
        <f t="shared" si="111"/>
        <v>60</v>
      </c>
      <c r="AQ566" s="197">
        <f t="shared" si="111"/>
        <v>59</v>
      </c>
      <c r="AR566" s="197">
        <f t="shared" si="111"/>
        <v>58</v>
      </c>
      <c r="AS566" s="197">
        <f t="shared" si="110"/>
        <v>59</v>
      </c>
      <c r="AT566" s="197">
        <f t="shared" si="110"/>
        <v>60</v>
      </c>
      <c r="AU566" s="197">
        <f t="shared" si="110"/>
        <v>61</v>
      </c>
      <c r="AV566" s="197">
        <f t="shared" si="110"/>
        <v>59</v>
      </c>
      <c r="AW566" s="197">
        <f t="shared" si="110"/>
        <v>57</v>
      </c>
      <c r="AX566" s="197" t="str">
        <f t="shared" si="110"/>
        <v>NA</v>
      </c>
      <c r="AY566" s="197" t="str">
        <f t="shared" si="110"/>
        <v>NA</v>
      </c>
      <c r="AZ566" s="197">
        <f t="shared" si="108"/>
        <v>63</v>
      </c>
      <c r="BA566" s="197">
        <f t="shared" si="108"/>
        <v>64</v>
      </c>
    </row>
    <row r="567" spans="1:53" s="212" customFormat="1" ht="15" customHeight="1" x14ac:dyDescent="0.25">
      <c r="A567" s="54" t="s">
        <v>215</v>
      </c>
      <c r="B567" s="82" t="s">
        <v>916</v>
      </c>
      <c r="C567" s="81" t="s">
        <v>1130</v>
      </c>
      <c r="D567" s="115"/>
      <c r="E567" s="115"/>
      <c r="F567" s="115"/>
      <c r="G567" s="115"/>
      <c r="H567" s="115">
        <v>262200</v>
      </c>
      <c r="I567" s="115">
        <v>326700</v>
      </c>
      <c r="J567" s="115">
        <v>385900</v>
      </c>
      <c r="K567" s="115">
        <v>485300</v>
      </c>
      <c r="L567" s="115">
        <v>590400</v>
      </c>
      <c r="M567" s="115">
        <v>686900</v>
      </c>
      <c r="N567" s="115">
        <v>753000</v>
      </c>
      <c r="O567" s="115">
        <v>738500</v>
      </c>
      <c r="P567" s="115">
        <v>747700</v>
      </c>
      <c r="Q567" s="115">
        <v>866353</v>
      </c>
      <c r="R567" s="115">
        <v>762248</v>
      </c>
      <c r="S567" s="115">
        <v>832363</v>
      </c>
      <c r="T567" s="193">
        <v>944054</v>
      </c>
      <c r="U567" s="194">
        <v>1097846</v>
      </c>
      <c r="V567" s="195">
        <v>1024892</v>
      </c>
      <c r="W567" s="195">
        <v>881846</v>
      </c>
      <c r="X567" s="195">
        <v>974900</v>
      </c>
      <c r="Y567" s="195"/>
      <c r="Z567" s="195"/>
      <c r="AA567" s="207">
        <v>1259738</v>
      </c>
      <c r="AB567" s="207">
        <v>1440561</v>
      </c>
      <c r="AC567" s="197" t="str">
        <f t="shared" si="112"/>
        <v>NA</v>
      </c>
      <c r="AD567" s="197" t="str">
        <f t="shared" si="112"/>
        <v>NA</v>
      </c>
      <c r="AE567" s="197" t="str">
        <f t="shared" si="112"/>
        <v>NA</v>
      </c>
      <c r="AF567" s="197" t="str">
        <f t="shared" si="112"/>
        <v>NA</v>
      </c>
      <c r="AG567" s="197">
        <f t="shared" si="112"/>
        <v>78</v>
      </c>
      <c r="AH567" s="197">
        <f t="shared" si="112"/>
        <v>76</v>
      </c>
      <c r="AI567" s="197">
        <f t="shared" si="112"/>
        <v>73</v>
      </c>
      <c r="AJ567" s="197">
        <f t="shared" si="112"/>
        <v>68</v>
      </c>
      <c r="AK567" s="197">
        <f t="shared" si="112"/>
        <v>67</v>
      </c>
      <c r="AL567" s="197">
        <f t="shared" si="112"/>
        <v>59</v>
      </c>
      <c r="AM567" s="197">
        <f t="shared" si="112"/>
        <v>67</v>
      </c>
      <c r="AN567" s="197">
        <f t="shared" si="112"/>
        <v>65</v>
      </c>
      <c r="AO567" s="197">
        <f t="shared" si="112"/>
        <v>59</v>
      </c>
      <c r="AP567" s="197">
        <f t="shared" si="111"/>
        <v>54</v>
      </c>
      <c r="AQ567" s="197">
        <f t="shared" si="111"/>
        <v>66</v>
      </c>
      <c r="AR567" s="197">
        <f t="shared" si="111"/>
        <v>68</v>
      </c>
      <c r="AS567" s="197">
        <f t="shared" si="110"/>
        <v>68</v>
      </c>
      <c r="AT567" s="197">
        <f t="shared" si="110"/>
        <v>70</v>
      </c>
      <c r="AU567" s="197">
        <f t="shared" si="110"/>
        <v>74</v>
      </c>
      <c r="AV567" s="197">
        <f t="shared" si="110"/>
        <v>66</v>
      </c>
      <c r="AW567" s="197">
        <f t="shared" si="110"/>
        <v>64</v>
      </c>
      <c r="AX567" s="197" t="str">
        <f t="shared" si="110"/>
        <v>NA</v>
      </c>
      <c r="AY567" s="197" t="str">
        <f t="shared" si="110"/>
        <v>NA</v>
      </c>
      <c r="AZ567" s="197">
        <f t="shared" si="108"/>
        <v>66</v>
      </c>
      <c r="BA567" s="197">
        <f t="shared" si="108"/>
        <v>68</v>
      </c>
    </row>
    <row r="568" spans="1:53" s="212" customFormat="1" ht="15" customHeight="1" x14ac:dyDescent="0.25">
      <c r="A568" s="54" t="s">
        <v>624</v>
      </c>
      <c r="B568" s="82" t="s">
        <v>928</v>
      </c>
      <c r="C568" s="81" t="s">
        <v>1130</v>
      </c>
      <c r="D568" s="115"/>
      <c r="E568" s="115"/>
      <c r="F568" s="115"/>
      <c r="G568" s="115"/>
      <c r="H568" s="115">
        <v>166897</v>
      </c>
      <c r="I568" s="115">
        <v>195001</v>
      </c>
      <c r="J568" s="115">
        <v>246520</v>
      </c>
      <c r="K568" s="98">
        <f>((L568-J568)/2)+J568</f>
        <v>355550</v>
      </c>
      <c r="L568" s="115">
        <v>464580</v>
      </c>
      <c r="M568" s="115">
        <v>476800</v>
      </c>
      <c r="N568" s="115">
        <v>537061</v>
      </c>
      <c r="O568" s="115">
        <v>635507</v>
      </c>
      <c r="P568" s="115">
        <v>657682</v>
      </c>
      <c r="Q568" s="115">
        <v>638996</v>
      </c>
      <c r="R568" s="115">
        <v>737704</v>
      </c>
      <c r="S568" s="115">
        <v>786100</v>
      </c>
      <c r="T568" s="193">
        <v>832869</v>
      </c>
      <c r="U568" s="194">
        <v>982428</v>
      </c>
      <c r="V568" s="195">
        <v>935453</v>
      </c>
      <c r="W568" s="195">
        <v>675705</v>
      </c>
      <c r="X568" s="195">
        <v>791554</v>
      </c>
      <c r="Y568" s="195"/>
      <c r="Z568" s="195"/>
      <c r="AA568" s="207">
        <v>1094803</v>
      </c>
      <c r="AB568" s="207">
        <v>1251356</v>
      </c>
      <c r="AC568" s="197" t="str">
        <f t="shared" si="112"/>
        <v>NA</v>
      </c>
      <c r="AD568" s="197" t="str">
        <f t="shared" si="112"/>
        <v>NA</v>
      </c>
      <c r="AE568" s="197" t="str">
        <f t="shared" si="112"/>
        <v>NA</v>
      </c>
      <c r="AF568" s="197" t="str">
        <f t="shared" si="112"/>
        <v>NA</v>
      </c>
      <c r="AG568" s="197">
        <f t="shared" si="112"/>
        <v>106</v>
      </c>
      <c r="AH568" s="197">
        <f t="shared" si="112"/>
        <v>110</v>
      </c>
      <c r="AI568" s="197">
        <f t="shared" si="112"/>
        <v>102</v>
      </c>
      <c r="AJ568" s="197">
        <f t="shared" si="112"/>
        <v>85</v>
      </c>
      <c r="AK568" s="197">
        <f t="shared" si="112"/>
        <v>80</v>
      </c>
      <c r="AL568" s="197">
        <f t="shared" si="112"/>
        <v>86</v>
      </c>
      <c r="AM568" s="197">
        <f t="shared" si="112"/>
        <v>84</v>
      </c>
      <c r="AN568" s="197">
        <f t="shared" si="112"/>
        <v>73</v>
      </c>
      <c r="AO568" s="197">
        <f t="shared" si="112"/>
        <v>68</v>
      </c>
      <c r="AP568" s="197">
        <f t="shared" si="111"/>
        <v>70</v>
      </c>
      <c r="AQ568" s="197">
        <f t="shared" si="111"/>
        <v>70</v>
      </c>
      <c r="AR568" s="197">
        <f t="shared" si="111"/>
        <v>71</v>
      </c>
      <c r="AS568" s="197">
        <f t="shared" si="110"/>
        <v>77</v>
      </c>
      <c r="AT568" s="197">
        <f t="shared" si="110"/>
        <v>78</v>
      </c>
      <c r="AU568" s="197">
        <f t="shared" si="110"/>
        <v>79</v>
      </c>
      <c r="AV568" s="197">
        <f t="shared" si="110"/>
        <v>83</v>
      </c>
      <c r="AW568" s="197">
        <f t="shared" si="110"/>
        <v>80</v>
      </c>
      <c r="AX568" s="197" t="str">
        <f t="shared" si="110"/>
        <v>NA</v>
      </c>
      <c r="AY568" s="197" t="str">
        <f t="shared" si="110"/>
        <v>NA</v>
      </c>
      <c r="AZ568" s="197">
        <f t="shared" si="108"/>
        <v>72</v>
      </c>
      <c r="BA568" s="197">
        <f t="shared" si="108"/>
        <v>71</v>
      </c>
    </row>
    <row r="569" spans="1:53" s="212" customFormat="1" ht="15" customHeight="1" x14ac:dyDescent="0.25">
      <c r="A569" s="54" t="s">
        <v>701</v>
      </c>
      <c r="B569" s="82" t="s">
        <v>926</v>
      </c>
      <c r="C569" s="81" t="s">
        <v>1130</v>
      </c>
      <c r="D569" s="115"/>
      <c r="E569" s="115"/>
      <c r="F569" s="115"/>
      <c r="G569" s="115"/>
      <c r="H569" s="115">
        <v>383743</v>
      </c>
      <c r="I569" s="115">
        <v>496052</v>
      </c>
      <c r="J569" s="115">
        <v>563432</v>
      </c>
      <c r="K569" s="115">
        <v>680827</v>
      </c>
      <c r="L569" s="115">
        <v>807965</v>
      </c>
      <c r="M569" s="115">
        <v>898976</v>
      </c>
      <c r="N569" s="115">
        <v>963907</v>
      </c>
      <c r="O569" s="115">
        <v>909268</v>
      </c>
      <c r="P569" s="115">
        <v>894031</v>
      </c>
      <c r="Q569" s="115">
        <v>873327</v>
      </c>
      <c r="R569" s="115">
        <v>987785</v>
      </c>
      <c r="S569" s="115">
        <v>1032124</v>
      </c>
      <c r="T569" s="193">
        <v>1101100</v>
      </c>
      <c r="U569" s="194">
        <v>1185400</v>
      </c>
      <c r="V569" s="195">
        <v>1099127</v>
      </c>
      <c r="W569" s="195">
        <v>883700</v>
      </c>
      <c r="X569" s="195">
        <v>886262</v>
      </c>
      <c r="Y569" s="195"/>
      <c r="Z569" s="195"/>
      <c r="AA569" s="207">
        <v>1045606</v>
      </c>
      <c r="AB569" s="207">
        <v>1183922</v>
      </c>
      <c r="AC569" s="197" t="str">
        <f t="shared" si="112"/>
        <v>NA</v>
      </c>
      <c r="AD569" s="197" t="str">
        <f t="shared" si="112"/>
        <v>NA</v>
      </c>
      <c r="AE569" s="197" t="str">
        <f t="shared" si="112"/>
        <v>NA</v>
      </c>
      <c r="AF569" s="197" t="str">
        <f t="shared" si="112"/>
        <v>NA</v>
      </c>
      <c r="AG569" s="197">
        <f t="shared" si="112"/>
        <v>50</v>
      </c>
      <c r="AH569" s="197">
        <f t="shared" si="112"/>
        <v>41</v>
      </c>
      <c r="AI569" s="197">
        <f t="shared" si="112"/>
        <v>42</v>
      </c>
      <c r="AJ569" s="197">
        <f t="shared" si="112"/>
        <v>42</v>
      </c>
      <c r="AK569" s="197">
        <f t="shared" si="112"/>
        <v>41</v>
      </c>
      <c r="AL569" s="197">
        <f t="shared" si="112"/>
        <v>43</v>
      </c>
      <c r="AM569" s="197">
        <f t="shared" si="112"/>
        <v>48</v>
      </c>
      <c r="AN569" s="197">
        <f t="shared" si="112"/>
        <v>53</v>
      </c>
      <c r="AO569" s="197">
        <f t="shared" si="112"/>
        <v>48</v>
      </c>
      <c r="AP569" s="197">
        <f t="shared" si="111"/>
        <v>52</v>
      </c>
      <c r="AQ569" s="197">
        <f t="shared" si="111"/>
        <v>53</v>
      </c>
      <c r="AR569" s="197">
        <f t="shared" si="111"/>
        <v>54</v>
      </c>
      <c r="AS569" s="197">
        <f t="shared" si="110"/>
        <v>57</v>
      </c>
      <c r="AT569" s="197">
        <f t="shared" si="110"/>
        <v>63</v>
      </c>
      <c r="AU569" s="197">
        <f t="shared" si="110"/>
        <v>65</v>
      </c>
      <c r="AV569" s="197">
        <f t="shared" si="110"/>
        <v>65</v>
      </c>
      <c r="AW569" s="197">
        <f t="shared" si="110"/>
        <v>69</v>
      </c>
      <c r="AX569" s="197" t="str">
        <f t="shared" si="110"/>
        <v>NA</v>
      </c>
      <c r="AY569" s="197" t="str">
        <f t="shared" si="110"/>
        <v>NA</v>
      </c>
      <c r="AZ569" s="197">
        <f t="shared" si="108"/>
        <v>80</v>
      </c>
      <c r="BA569" s="197">
        <f t="shared" si="108"/>
        <v>78</v>
      </c>
    </row>
    <row r="570" spans="1:53" s="212" customFormat="1" ht="15" customHeight="1" x14ac:dyDescent="0.25">
      <c r="A570" s="54" t="s">
        <v>1140</v>
      </c>
      <c r="B570" s="82" t="s">
        <v>916</v>
      </c>
      <c r="C570" s="81" t="s">
        <v>1130</v>
      </c>
      <c r="D570" s="115"/>
      <c r="E570" s="115"/>
      <c r="F570" s="115"/>
      <c r="G570" s="115"/>
      <c r="H570" s="115">
        <v>285180</v>
      </c>
      <c r="I570" s="115">
        <v>388013</v>
      </c>
      <c r="J570" s="115">
        <v>448993</v>
      </c>
      <c r="K570" s="115">
        <v>513323</v>
      </c>
      <c r="L570" s="115">
        <v>868534</v>
      </c>
      <c r="M570" s="115">
        <v>907822</v>
      </c>
      <c r="N570" s="115">
        <v>925955</v>
      </c>
      <c r="O570" s="115">
        <v>819115</v>
      </c>
      <c r="P570" s="115">
        <v>692126</v>
      </c>
      <c r="Q570" s="115">
        <v>645382</v>
      </c>
      <c r="R570" s="98">
        <f>((T570-Q570)/3)+Q570</f>
        <v>705205</v>
      </c>
      <c r="S570" s="98">
        <f>((T570-Q570)/3)+R570</f>
        <v>765028</v>
      </c>
      <c r="T570" s="193">
        <v>824851</v>
      </c>
      <c r="U570" s="194">
        <v>959486</v>
      </c>
      <c r="V570" s="195">
        <v>879908</v>
      </c>
      <c r="W570" s="195">
        <v>645800</v>
      </c>
      <c r="X570" s="195">
        <v>708345</v>
      </c>
      <c r="Y570" s="195"/>
      <c r="Z570" s="195"/>
      <c r="AA570" s="207">
        <v>956014</v>
      </c>
      <c r="AB570" s="207">
        <v>1076959</v>
      </c>
      <c r="AC570" s="197" t="str">
        <f t="shared" si="112"/>
        <v>NA</v>
      </c>
      <c r="AD570" s="197" t="str">
        <f t="shared" si="112"/>
        <v>NA</v>
      </c>
      <c r="AE570" s="197" t="str">
        <f t="shared" si="112"/>
        <v>NA</v>
      </c>
      <c r="AF570" s="197" t="str">
        <f t="shared" si="112"/>
        <v>NA</v>
      </c>
      <c r="AG570" s="197">
        <f t="shared" si="112"/>
        <v>71</v>
      </c>
      <c r="AH570" s="197">
        <f t="shared" si="112"/>
        <v>56</v>
      </c>
      <c r="AI570" s="197">
        <f t="shared" si="112"/>
        <v>60</v>
      </c>
      <c r="AJ570" s="197">
        <f t="shared" si="112"/>
        <v>66</v>
      </c>
      <c r="AK570" s="197">
        <f t="shared" si="112"/>
        <v>37</v>
      </c>
      <c r="AL570" s="197">
        <f t="shared" si="112"/>
        <v>41</v>
      </c>
      <c r="AM570" s="197">
        <f t="shared" si="112"/>
        <v>51</v>
      </c>
      <c r="AN570" s="197">
        <f t="shared" si="112"/>
        <v>60</v>
      </c>
      <c r="AO570" s="197">
        <f t="shared" si="112"/>
        <v>63</v>
      </c>
      <c r="AP570" s="197">
        <f t="shared" si="111"/>
        <v>68</v>
      </c>
      <c r="AQ570" s="197">
        <f t="shared" si="111"/>
        <v>72</v>
      </c>
      <c r="AR570" s="197">
        <f t="shared" si="111"/>
        <v>76</v>
      </c>
      <c r="AS570" s="197">
        <f t="shared" si="110"/>
        <v>78</v>
      </c>
      <c r="AT570" s="197">
        <f t="shared" si="110"/>
        <v>80</v>
      </c>
      <c r="AU570" s="197">
        <f t="shared" si="110"/>
        <v>84</v>
      </c>
      <c r="AV570" s="197">
        <f t="shared" si="110"/>
        <v>88</v>
      </c>
      <c r="AW570" s="197">
        <f t="shared" si="110"/>
        <v>86</v>
      </c>
      <c r="AX570" s="197" t="str">
        <f t="shared" si="110"/>
        <v>NA</v>
      </c>
      <c r="AY570" s="197" t="str">
        <f t="shared" si="110"/>
        <v>NA</v>
      </c>
      <c r="AZ570" s="197">
        <f t="shared" si="108"/>
        <v>87</v>
      </c>
      <c r="BA570" s="197">
        <f t="shared" si="108"/>
        <v>87</v>
      </c>
    </row>
    <row r="571" spans="1:53" s="212" customFormat="1" ht="15" customHeight="1" x14ac:dyDescent="0.25">
      <c r="A571" s="54" t="s">
        <v>1141</v>
      </c>
      <c r="B571" s="82" t="s">
        <v>926</v>
      </c>
      <c r="C571" s="81" t="s">
        <v>1130</v>
      </c>
      <c r="D571" s="115"/>
      <c r="E571" s="115"/>
      <c r="F571" s="115"/>
      <c r="G571" s="115"/>
      <c r="H571" s="115">
        <v>265665</v>
      </c>
      <c r="I571" s="115">
        <v>288458</v>
      </c>
      <c r="J571" s="115">
        <v>326632</v>
      </c>
      <c r="K571" s="115">
        <v>386328</v>
      </c>
      <c r="L571" s="115">
        <v>453279</v>
      </c>
      <c r="M571" s="115">
        <v>508490</v>
      </c>
      <c r="N571" s="115">
        <v>631688</v>
      </c>
      <c r="O571" s="115">
        <v>595495</v>
      </c>
      <c r="P571" s="115">
        <v>535735</v>
      </c>
      <c r="Q571" s="115">
        <v>537772</v>
      </c>
      <c r="R571" s="115">
        <v>593742</v>
      </c>
      <c r="S571" s="115">
        <v>637404</v>
      </c>
      <c r="T571" s="193">
        <v>697851</v>
      </c>
      <c r="U571" s="193">
        <v>816135</v>
      </c>
      <c r="V571" s="198">
        <v>760736</v>
      </c>
      <c r="W571" s="198">
        <v>550263</v>
      </c>
      <c r="X571" s="198">
        <v>618104</v>
      </c>
      <c r="Y571" s="198"/>
      <c r="Z571" s="198"/>
      <c r="AA571" s="211">
        <v>727683</v>
      </c>
      <c r="AB571" s="211">
        <v>855728</v>
      </c>
      <c r="AC571" s="200" t="str">
        <f t="shared" si="112"/>
        <v>NA</v>
      </c>
      <c r="AD571" s="200" t="str">
        <f t="shared" si="112"/>
        <v>NA</v>
      </c>
      <c r="AE571" s="200" t="str">
        <f t="shared" si="112"/>
        <v>NA</v>
      </c>
      <c r="AF571" s="200" t="str">
        <f t="shared" si="112"/>
        <v>NA</v>
      </c>
      <c r="AG571" s="200">
        <f t="shared" si="112"/>
        <v>77</v>
      </c>
      <c r="AH571" s="200">
        <f t="shared" si="112"/>
        <v>78</v>
      </c>
      <c r="AI571" s="200">
        <f t="shared" si="112"/>
        <v>81</v>
      </c>
      <c r="AJ571" s="200">
        <f t="shared" si="112"/>
        <v>82</v>
      </c>
      <c r="AK571" s="200">
        <f t="shared" si="112"/>
        <v>84</v>
      </c>
      <c r="AL571" s="200">
        <f t="shared" si="112"/>
        <v>83</v>
      </c>
      <c r="AM571" s="200">
        <f t="shared" si="112"/>
        <v>79</v>
      </c>
      <c r="AN571" s="200">
        <f t="shared" si="112"/>
        <v>80</v>
      </c>
      <c r="AO571" s="200">
        <f t="shared" si="112"/>
        <v>83</v>
      </c>
      <c r="AP571" s="200">
        <f t="shared" si="111"/>
        <v>85</v>
      </c>
      <c r="AQ571" s="200">
        <f t="shared" si="111"/>
        <v>85</v>
      </c>
      <c r="AR571" s="200">
        <f t="shared" si="111"/>
        <v>86</v>
      </c>
      <c r="AS571" s="200">
        <f t="shared" si="110"/>
        <v>87</v>
      </c>
      <c r="AT571" s="200">
        <f t="shared" si="110"/>
        <v>89</v>
      </c>
      <c r="AU571" s="200">
        <f t="shared" si="110"/>
        <v>93</v>
      </c>
      <c r="AV571" s="200">
        <f t="shared" si="110"/>
        <v>100</v>
      </c>
      <c r="AW571" s="200">
        <f t="shared" si="110"/>
        <v>99</v>
      </c>
      <c r="AX571" s="200" t="str">
        <f t="shared" si="110"/>
        <v>NA</v>
      </c>
      <c r="AY571" s="200" t="str">
        <f t="shared" si="110"/>
        <v>NA</v>
      </c>
      <c r="AZ571" s="197">
        <f t="shared" si="108"/>
        <v>110</v>
      </c>
      <c r="BA571" s="197">
        <f t="shared" si="108"/>
        <v>110</v>
      </c>
    </row>
    <row r="572" spans="1:53" s="212" customFormat="1" ht="15" customHeight="1" x14ac:dyDescent="0.25">
      <c r="A572" s="54" t="s">
        <v>755</v>
      </c>
      <c r="B572" s="82" t="s">
        <v>924</v>
      </c>
      <c r="C572" s="81" t="s">
        <v>1130</v>
      </c>
      <c r="D572" s="115"/>
      <c r="E572" s="115"/>
      <c r="F572" s="115"/>
      <c r="G572" s="115"/>
      <c r="H572" s="115">
        <v>218577</v>
      </c>
      <c r="I572" s="115">
        <v>252556</v>
      </c>
      <c r="J572" s="115">
        <v>292688</v>
      </c>
      <c r="K572" s="115">
        <v>356208</v>
      </c>
      <c r="L572" s="115">
        <v>461648</v>
      </c>
      <c r="M572" s="115">
        <v>551019</v>
      </c>
      <c r="N572" s="115">
        <v>680586</v>
      </c>
      <c r="O572" s="115">
        <v>543456</v>
      </c>
      <c r="P572" s="115">
        <v>457488</v>
      </c>
      <c r="Q572" s="115">
        <v>451925</v>
      </c>
      <c r="R572" s="115">
        <v>511200</v>
      </c>
      <c r="S572" s="115">
        <v>540039</v>
      </c>
      <c r="T572" s="193">
        <v>571955</v>
      </c>
      <c r="U572" s="194">
        <v>663500</v>
      </c>
      <c r="V572" s="195">
        <v>647822</v>
      </c>
      <c r="W572" s="195">
        <v>517310</v>
      </c>
      <c r="X572" s="195">
        <v>563439</v>
      </c>
      <c r="Y572" s="195"/>
      <c r="Z572" s="195"/>
      <c r="AA572" s="207">
        <v>700540</v>
      </c>
      <c r="AB572" s="207">
        <v>792737</v>
      </c>
      <c r="AC572" s="197" t="str">
        <f t="shared" si="112"/>
        <v>NA</v>
      </c>
      <c r="AD572" s="197" t="str">
        <f t="shared" si="112"/>
        <v>NA</v>
      </c>
      <c r="AE572" s="197" t="str">
        <f t="shared" si="112"/>
        <v>NA</v>
      </c>
      <c r="AF572" s="197" t="str">
        <f t="shared" si="112"/>
        <v>NA</v>
      </c>
      <c r="AG572" s="197">
        <f t="shared" si="112"/>
        <v>87</v>
      </c>
      <c r="AH572" s="197">
        <f t="shared" si="112"/>
        <v>85</v>
      </c>
      <c r="AI572" s="197">
        <f t="shared" si="112"/>
        <v>87</v>
      </c>
      <c r="AJ572" s="197">
        <f t="shared" si="112"/>
        <v>84</v>
      </c>
      <c r="AK572" s="197">
        <f t="shared" si="112"/>
        <v>81</v>
      </c>
      <c r="AL572" s="197">
        <f t="shared" si="112"/>
        <v>78</v>
      </c>
      <c r="AM572" s="197">
        <f t="shared" si="112"/>
        <v>73</v>
      </c>
      <c r="AN572" s="197">
        <f t="shared" si="112"/>
        <v>83</v>
      </c>
      <c r="AO572" s="197">
        <f t="shared" si="112"/>
        <v>90</v>
      </c>
      <c r="AP572" s="197">
        <f t="shared" si="111"/>
        <v>95</v>
      </c>
      <c r="AQ572" s="197">
        <f t="shared" si="111"/>
        <v>96</v>
      </c>
      <c r="AR572" s="197">
        <f t="shared" si="111"/>
        <v>96</v>
      </c>
      <c r="AS572" s="197">
        <f t="shared" si="110"/>
        <v>109</v>
      </c>
      <c r="AT572" s="197">
        <f t="shared" si="110"/>
        <v>109</v>
      </c>
      <c r="AU572" s="197">
        <f t="shared" si="110"/>
        <v>114</v>
      </c>
      <c r="AV572" s="197">
        <f t="shared" si="110"/>
        <v>112</v>
      </c>
      <c r="AW572" s="197">
        <f t="shared" si="110"/>
        <v>112</v>
      </c>
      <c r="AX572" s="197" t="str">
        <f t="shared" si="110"/>
        <v>NA</v>
      </c>
      <c r="AY572" s="197" t="str">
        <f t="shared" si="110"/>
        <v>NA</v>
      </c>
      <c r="AZ572" s="197">
        <f t="shared" si="108"/>
        <v>117</v>
      </c>
      <c r="BA572" s="197">
        <f t="shared" si="108"/>
        <v>116</v>
      </c>
    </row>
    <row r="573" spans="1:53" s="212" customFormat="1" ht="15" customHeight="1" x14ac:dyDescent="0.25">
      <c r="A573" s="54" t="s">
        <v>515</v>
      </c>
      <c r="B573" s="82" t="s">
        <v>928</v>
      </c>
      <c r="C573" s="81" t="s">
        <v>1130</v>
      </c>
      <c r="D573" s="115"/>
      <c r="E573" s="115"/>
      <c r="F573" s="115"/>
      <c r="G573" s="115"/>
      <c r="H573" s="115">
        <v>106222</v>
      </c>
      <c r="I573" s="115">
        <v>132876</v>
      </c>
      <c r="J573" s="115">
        <v>160980</v>
      </c>
      <c r="K573" s="115">
        <v>174159</v>
      </c>
      <c r="L573" s="115">
        <v>234642</v>
      </c>
      <c r="M573" s="115">
        <v>266348</v>
      </c>
      <c r="N573" s="115">
        <v>410704</v>
      </c>
      <c r="O573" s="115">
        <v>338505</v>
      </c>
      <c r="P573" s="115">
        <v>335927</v>
      </c>
      <c r="Q573" s="115">
        <v>339330</v>
      </c>
      <c r="R573" s="115">
        <v>400621</v>
      </c>
      <c r="S573" s="115">
        <v>456627</v>
      </c>
      <c r="T573" s="193">
        <v>496018</v>
      </c>
      <c r="U573" s="194">
        <v>592368</v>
      </c>
      <c r="V573" s="195">
        <v>560617</v>
      </c>
      <c r="W573" s="195">
        <v>452209</v>
      </c>
      <c r="X573" s="195">
        <v>508875</v>
      </c>
      <c r="Y573" s="195"/>
      <c r="Z573" s="195"/>
      <c r="AA573" s="207">
        <v>673515</v>
      </c>
      <c r="AB573" s="207">
        <v>777018</v>
      </c>
      <c r="AC573" s="197" t="str">
        <f t="shared" si="112"/>
        <v>NA</v>
      </c>
      <c r="AD573" s="197" t="str">
        <f t="shared" si="112"/>
        <v>NA</v>
      </c>
      <c r="AE573" s="197" t="str">
        <f t="shared" si="112"/>
        <v>NA</v>
      </c>
      <c r="AF573" s="197" t="str">
        <f t="shared" si="112"/>
        <v>NA</v>
      </c>
      <c r="AG573" s="197">
        <f t="shared" si="112"/>
        <v>156</v>
      </c>
      <c r="AH573" s="197">
        <f t="shared" si="112"/>
        <v>152</v>
      </c>
      <c r="AI573" s="197">
        <f t="shared" si="112"/>
        <v>145</v>
      </c>
      <c r="AJ573" s="197">
        <f t="shared" si="112"/>
        <v>159</v>
      </c>
      <c r="AK573" s="197">
        <f t="shared" si="112"/>
        <v>138</v>
      </c>
      <c r="AL573" s="197">
        <f t="shared" si="112"/>
        <v>140</v>
      </c>
      <c r="AM573" s="197">
        <f t="shared" si="112"/>
        <v>108</v>
      </c>
      <c r="AN573" s="197">
        <f t="shared" si="112"/>
        <v>124</v>
      </c>
      <c r="AO573" s="197">
        <f t="shared" si="112"/>
        <v>123</v>
      </c>
      <c r="AP573" s="197">
        <f t="shared" si="111"/>
        <v>125</v>
      </c>
      <c r="AQ573" s="197">
        <f t="shared" si="111"/>
        <v>123</v>
      </c>
      <c r="AR573" s="197">
        <f t="shared" si="111"/>
        <v>121</v>
      </c>
      <c r="AS573" s="197">
        <f t="shared" si="110"/>
        <v>124</v>
      </c>
      <c r="AT573" s="197">
        <f t="shared" si="110"/>
        <v>125</v>
      </c>
      <c r="AU573" s="197">
        <f t="shared" si="110"/>
        <v>127</v>
      </c>
      <c r="AV573" s="197">
        <f t="shared" si="110"/>
        <v>124</v>
      </c>
      <c r="AW573" s="197">
        <f t="shared" si="110"/>
        <v>120</v>
      </c>
      <c r="AX573" s="197" t="str">
        <f t="shared" si="110"/>
        <v>NA</v>
      </c>
      <c r="AY573" s="197" t="str">
        <f t="shared" si="110"/>
        <v>NA</v>
      </c>
      <c r="AZ573" s="197">
        <f t="shared" si="108"/>
        <v>121</v>
      </c>
      <c r="BA573" s="197">
        <f t="shared" si="108"/>
        <v>120</v>
      </c>
    </row>
    <row r="574" spans="1:53" s="212" customFormat="1" ht="15" customHeight="1" x14ac:dyDescent="0.25">
      <c r="A574" s="54" t="s">
        <v>763</v>
      </c>
      <c r="B574" s="82" t="s">
        <v>926</v>
      </c>
      <c r="C574" s="81" t="s">
        <v>1130</v>
      </c>
      <c r="D574" s="115"/>
      <c r="E574" s="115"/>
      <c r="F574" s="115"/>
      <c r="G574" s="115"/>
      <c r="H574" s="115">
        <v>142624</v>
      </c>
      <c r="I574" s="115">
        <v>170995</v>
      </c>
      <c r="J574" s="115">
        <v>201470</v>
      </c>
      <c r="K574" s="115">
        <v>237471</v>
      </c>
      <c r="L574" s="115">
        <v>314814</v>
      </c>
      <c r="M574" s="115">
        <v>355116</v>
      </c>
      <c r="N574" s="115">
        <v>496301</v>
      </c>
      <c r="O574" s="115">
        <v>430467</v>
      </c>
      <c r="P574" s="115">
        <v>399317</v>
      </c>
      <c r="Q574" s="115">
        <v>415895</v>
      </c>
      <c r="R574" s="115">
        <v>441365</v>
      </c>
      <c r="S574" s="115">
        <v>475466</v>
      </c>
      <c r="T574" s="193">
        <v>528121</v>
      </c>
      <c r="U574" s="194">
        <v>638939</v>
      </c>
      <c r="V574" s="195">
        <v>686593</v>
      </c>
      <c r="W574" s="195">
        <v>522414</v>
      </c>
      <c r="X574" s="195">
        <v>564435</v>
      </c>
      <c r="Y574" s="195"/>
      <c r="Z574" s="195"/>
      <c r="AA574" s="207">
        <v>682557</v>
      </c>
      <c r="AB574" s="207">
        <v>771760</v>
      </c>
      <c r="AC574" s="197" t="str">
        <f t="shared" si="112"/>
        <v>NA</v>
      </c>
      <c r="AD574" s="197" t="str">
        <f t="shared" si="112"/>
        <v>NA</v>
      </c>
      <c r="AE574" s="197" t="str">
        <f t="shared" si="112"/>
        <v>NA</v>
      </c>
      <c r="AF574" s="197" t="str">
        <f t="shared" si="112"/>
        <v>NA</v>
      </c>
      <c r="AG574" s="197">
        <f t="shared" si="112"/>
        <v>122</v>
      </c>
      <c r="AH574" s="197">
        <f t="shared" si="112"/>
        <v>119</v>
      </c>
      <c r="AI574" s="197">
        <f t="shared" si="112"/>
        <v>123</v>
      </c>
      <c r="AJ574" s="197">
        <f t="shared" si="112"/>
        <v>125</v>
      </c>
      <c r="AK574" s="197">
        <f t="shared" si="112"/>
        <v>115</v>
      </c>
      <c r="AL574" s="197">
        <f t="shared" si="112"/>
        <v>111</v>
      </c>
      <c r="AM574" s="197">
        <f t="shared" si="112"/>
        <v>89</v>
      </c>
      <c r="AN574" s="197">
        <f t="shared" si="112"/>
        <v>104</v>
      </c>
      <c r="AO574" s="197">
        <f t="shared" si="112"/>
        <v>103</v>
      </c>
      <c r="AP574" s="197">
        <f t="shared" si="111"/>
        <v>101</v>
      </c>
      <c r="AQ574" s="197">
        <f t="shared" si="111"/>
        <v>112</v>
      </c>
      <c r="AR574" s="197">
        <f t="shared" si="111"/>
        <v>114</v>
      </c>
      <c r="AS574" s="197">
        <f t="shared" si="110"/>
        <v>117</v>
      </c>
      <c r="AT574" s="197">
        <f t="shared" si="110"/>
        <v>117</v>
      </c>
      <c r="AU574" s="197">
        <f t="shared" si="110"/>
        <v>103</v>
      </c>
      <c r="AV574" s="197">
        <f t="shared" si="110"/>
        <v>109</v>
      </c>
      <c r="AW574" s="197">
        <f t="shared" si="110"/>
        <v>111</v>
      </c>
      <c r="AX574" s="197" t="str">
        <f t="shared" si="110"/>
        <v>NA</v>
      </c>
      <c r="AY574" s="197" t="str">
        <f t="shared" si="110"/>
        <v>NA</v>
      </c>
      <c r="AZ574" s="197">
        <f t="shared" si="108"/>
        <v>120</v>
      </c>
      <c r="BA574" s="197">
        <f t="shared" si="108"/>
        <v>121</v>
      </c>
    </row>
    <row r="575" spans="1:53" s="212" customFormat="1" ht="15" customHeight="1" x14ac:dyDescent="0.25">
      <c r="A575" s="54" t="s">
        <v>1142</v>
      </c>
      <c r="B575" s="82" t="s">
        <v>924</v>
      </c>
      <c r="C575" s="81" t="s">
        <v>1130</v>
      </c>
      <c r="D575" s="115"/>
      <c r="E575" s="115"/>
      <c r="F575" s="115"/>
      <c r="G575" s="115"/>
      <c r="H575" s="115">
        <v>468483</v>
      </c>
      <c r="I575" s="115">
        <v>499643</v>
      </c>
      <c r="J575" s="115">
        <v>509496</v>
      </c>
      <c r="K575" s="115">
        <v>459193</v>
      </c>
      <c r="L575" s="115">
        <v>460163</v>
      </c>
      <c r="M575" s="115">
        <v>517180</v>
      </c>
      <c r="N575" s="115">
        <v>564439</v>
      </c>
      <c r="O575" s="115">
        <v>500372</v>
      </c>
      <c r="P575" s="115">
        <v>442395</v>
      </c>
      <c r="Q575" s="115">
        <v>435732</v>
      </c>
      <c r="R575" s="115">
        <v>487010</v>
      </c>
      <c r="S575" s="115">
        <v>524067</v>
      </c>
      <c r="T575" s="193">
        <v>577060</v>
      </c>
      <c r="U575" s="194">
        <v>675987</v>
      </c>
      <c r="V575" s="195">
        <v>664672</v>
      </c>
      <c r="W575" s="195">
        <v>545932</v>
      </c>
      <c r="X575" s="195">
        <v>586581</v>
      </c>
      <c r="Y575" s="195"/>
      <c r="Z575" s="195"/>
      <c r="AA575" s="207">
        <v>686508</v>
      </c>
      <c r="AB575" s="207">
        <v>753526</v>
      </c>
      <c r="AC575" s="197" t="str">
        <f t="shared" si="112"/>
        <v>NA</v>
      </c>
      <c r="AD575" s="197" t="str">
        <f t="shared" si="112"/>
        <v>NA</v>
      </c>
      <c r="AE575" s="197" t="str">
        <f t="shared" si="112"/>
        <v>NA</v>
      </c>
      <c r="AF575" s="197" t="str">
        <f t="shared" si="112"/>
        <v>NA</v>
      </c>
      <c r="AG575" s="197">
        <f t="shared" si="112"/>
        <v>36</v>
      </c>
      <c r="AH575" s="197">
        <f t="shared" si="112"/>
        <v>40</v>
      </c>
      <c r="AI575" s="197">
        <f t="shared" si="112"/>
        <v>51</v>
      </c>
      <c r="AJ575" s="197">
        <f t="shared" si="112"/>
        <v>75</v>
      </c>
      <c r="AK575" s="197">
        <f t="shared" ref="AK575:AY593" si="113">IF(L575&gt;0,RANK(L575,L$22:L$1170),"NA")</f>
        <v>83</v>
      </c>
      <c r="AL575" s="197">
        <f t="shared" si="113"/>
        <v>81</v>
      </c>
      <c r="AM575" s="197">
        <f t="shared" si="113"/>
        <v>82</v>
      </c>
      <c r="AN575" s="197">
        <f t="shared" si="113"/>
        <v>87</v>
      </c>
      <c r="AO575" s="197">
        <f t="shared" si="113"/>
        <v>93</v>
      </c>
      <c r="AP575" s="197">
        <f t="shared" si="111"/>
        <v>96</v>
      </c>
      <c r="AQ575" s="197">
        <f t="shared" si="111"/>
        <v>98</v>
      </c>
      <c r="AR575" s="197">
        <f t="shared" si="111"/>
        <v>100</v>
      </c>
      <c r="AS575" s="197">
        <f t="shared" si="110"/>
        <v>107</v>
      </c>
      <c r="AT575" s="197">
        <f t="shared" si="110"/>
        <v>107</v>
      </c>
      <c r="AU575" s="197">
        <f t="shared" si="110"/>
        <v>110</v>
      </c>
      <c r="AV575" s="197">
        <f t="shared" si="110"/>
        <v>101</v>
      </c>
      <c r="AW575" s="197">
        <f t="shared" si="110"/>
        <v>105</v>
      </c>
      <c r="AX575" s="197" t="str">
        <f t="shared" si="110"/>
        <v>NA</v>
      </c>
      <c r="AY575" s="197" t="str">
        <f t="shared" si="110"/>
        <v>NA</v>
      </c>
      <c r="AZ575" s="197">
        <f t="shared" si="108"/>
        <v>119</v>
      </c>
      <c r="BA575" s="197">
        <f t="shared" si="108"/>
        <v>126</v>
      </c>
    </row>
    <row r="576" spans="1:53" s="212" customFormat="1" ht="15" customHeight="1" x14ac:dyDescent="0.25">
      <c r="A576" s="54" t="s">
        <v>344</v>
      </c>
      <c r="B576" s="82" t="s">
        <v>930</v>
      </c>
      <c r="C576" s="81" t="s">
        <v>1130</v>
      </c>
      <c r="D576" s="115"/>
      <c r="E576" s="115"/>
      <c r="F576" s="115"/>
      <c r="G576" s="115"/>
      <c r="H576" s="115">
        <v>31635</v>
      </c>
      <c r="I576" s="115">
        <v>36721</v>
      </c>
      <c r="J576" s="115">
        <v>41136</v>
      </c>
      <c r="K576" s="115">
        <v>48821</v>
      </c>
      <c r="L576" s="115">
        <v>54869</v>
      </c>
      <c r="M576" s="115">
        <v>57859</v>
      </c>
      <c r="N576" s="115">
        <v>65307</v>
      </c>
      <c r="O576" s="115">
        <v>59141</v>
      </c>
      <c r="P576" s="115">
        <v>54627</v>
      </c>
      <c r="Q576" s="115">
        <v>55963</v>
      </c>
      <c r="R576" s="98">
        <f>((T576-Q576)/3)+Q576</f>
        <v>184699.66666666669</v>
      </c>
      <c r="S576" s="98">
        <f>((T576-Q576)/3)+R576</f>
        <v>313436.33333333337</v>
      </c>
      <c r="T576" s="193">
        <v>442173</v>
      </c>
      <c r="U576" s="194">
        <v>507065</v>
      </c>
      <c r="V576" s="195">
        <v>474956</v>
      </c>
      <c r="W576" s="195">
        <v>376708</v>
      </c>
      <c r="X576" s="195">
        <v>411135</v>
      </c>
      <c r="Y576" s="195"/>
      <c r="Z576" s="195"/>
      <c r="AA576" s="207">
        <v>597865</v>
      </c>
      <c r="AB576" s="207">
        <v>748637</v>
      </c>
      <c r="AC576" s="197" t="str">
        <f t="shared" ref="AC576:AJ593" si="114">IF(D576&gt;0,RANK(D576,D$22:D$1170),"NA")</f>
        <v>NA</v>
      </c>
      <c r="AD576" s="197" t="str">
        <f t="shared" si="114"/>
        <v>NA</v>
      </c>
      <c r="AE576" s="197" t="str">
        <f t="shared" si="114"/>
        <v>NA</v>
      </c>
      <c r="AF576" s="197" t="str">
        <f t="shared" si="114"/>
        <v>NA</v>
      </c>
      <c r="AG576" s="197">
        <f t="shared" si="114"/>
        <v>325</v>
      </c>
      <c r="AH576" s="197">
        <f t="shared" si="114"/>
        <v>333</v>
      </c>
      <c r="AI576" s="197">
        <f t="shared" si="114"/>
        <v>337</v>
      </c>
      <c r="AJ576" s="197">
        <f t="shared" si="114"/>
        <v>338</v>
      </c>
      <c r="AK576" s="197">
        <f t="shared" si="113"/>
        <v>348</v>
      </c>
      <c r="AL576" s="197">
        <f t="shared" si="113"/>
        <v>355</v>
      </c>
      <c r="AM576" s="197">
        <f t="shared" si="113"/>
        <v>373</v>
      </c>
      <c r="AN576" s="197">
        <f t="shared" si="113"/>
        <v>386</v>
      </c>
      <c r="AO576" s="197">
        <f t="shared" si="113"/>
        <v>394</v>
      </c>
      <c r="AP576" s="197">
        <f t="shared" si="111"/>
        <v>388</v>
      </c>
      <c r="AQ576" s="197">
        <f t="shared" si="111"/>
        <v>212</v>
      </c>
      <c r="AR576" s="197">
        <f t="shared" si="111"/>
        <v>152</v>
      </c>
      <c r="AS576" s="197">
        <f t="shared" si="110"/>
        <v>136</v>
      </c>
      <c r="AT576" s="197">
        <f t="shared" si="110"/>
        <v>137</v>
      </c>
      <c r="AU576" s="197">
        <f t="shared" si="110"/>
        <v>142</v>
      </c>
      <c r="AV576" s="197">
        <f t="shared" si="110"/>
        <v>139</v>
      </c>
      <c r="AW576" s="197">
        <f t="shared" si="110"/>
        <v>142</v>
      </c>
      <c r="AX576" s="197" t="str">
        <f t="shared" si="110"/>
        <v>NA</v>
      </c>
      <c r="AY576" s="197" t="str">
        <f t="shared" si="110"/>
        <v>NA</v>
      </c>
      <c r="AZ576" s="197">
        <f t="shared" si="108"/>
        <v>140</v>
      </c>
      <c r="BA576" s="197">
        <f t="shared" si="108"/>
        <v>129</v>
      </c>
    </row>
    <row r="577" spans="1:53" s="212" customFormat="1" ht="15" customHeight="1" x14ac:dyDescent="0.25">
      <c r="A577" s="54" t="s">
        <v>787</v>
      </c>
      <c r="B577" s="82" t="s">
        <v>916</v>
      </c>
      <c r="C577" s="81" t="s">
        <v>1130</v>
      </c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>
        <v>383757</v>
      </c>
      <c r="Q577" s="115">
        <v>397486</v>
      </c>
      <c r="R577" s="115">
        <v>481054</v>
      </c>
      <c r="S577" s="115">
        <v>513370</v>
      </c>
      <c r="T577" s="193">
        <v>552931</v>
      </c>
      <c r="U577" s="194">
        <v>776864</v>
      </c>
      <c r="V577" s="195">
        <v>735016</v>
      </c>
      <c r="W577" s="195">
        <v>529367</v>
      </c>
      <c r="X577" s="195">
        <v>607262</v>
      </c>
      <c r="Y577" s="195"/>
      <c r="Z577" s="195"/>
      <c r="AA577" s="207">
        <v>638419</v>
      </c>
      <c r="AB577" s="207">
        <v>707011</v>
      </c>
      <c r="AC577" s="197" t="str">
        <f t="shared" si="114"/>
        <v>NA</v>
      </c>
      <c r="AD577" s="197" t="str">
        <f t="shared" si="114"/>
        <v>NA</v>
      </c>
      <c r="AE577" s="197" t="str">
        <f t="shared" si="114"/>
        <v>NA</v>
      </c>
      <c r="AF577" s="197" t="str">
        <f t="shared" si="114"/>
        <v>NA</v>
      </c>
      <c r="AG577" s="197" t="str">
        <f t="shared" si="114"/>
        <v>NA</v>
      </c>
      <c r="AH577" s="197" t="str">
        <f t="shared" si="114"/>
        <v>NA</v>
      </c>
      <c r="AI577" s="197" t="str">
        <f t="shared" si="114"/>
        <v>NA</v>
      </c>
      <c r="AJ577" s="197" t="str">
        <f t="shared" si="114"/>
        <v>NA</v>
      </c>
      <c r="AK577" s="197" t="str">
        <f t="shared" si="113"/>
        <v>NA</v>
      </c>
      <c r="AL577" s="197" t="str">
        <f t="shared" si="113"/>
        <v>NA</v>
      </c>
      <c r="AM577" s="197" t="str">
        <f t="shared" si="113"/>
        <v>NA</v>
      </c>
      <c r="AN577" s="197" t="str">
        <f t="shared" si="113"/>
        <v>NA</v>
      </c>
      <c r="AO577" s="197">
        <f t="shared" si="113"/>
        <v>109</v>
      </c>
      <c r="AP577" s="197">
        <f t="shared" si="111"/>
        <v>109</v>
      </c>
      <c r="AQ577" s="197">
        <f t="shared" si="111"/>
        <v>100</v>
      </c>
      <c r="AR577" s="197">
        <f t="shared" si="111"/>
        <v>104</v>
      </c>
      <c r="AS577" s="197">
        <f t="shared" si="110"/>
        <v>112</v>
      </c>
      <c r="AT577" s="197">
        <f t="shared" si="110"/>
        <v>93</v>
      </c>
      <c r="AU577" s="197">
        <f t="shared" si="110"/>
        <v>95</v>
      </c>
      <c r="AV577" s="197">
        <f t="shared" si="110"/>
        <v>106</v>
      </c>
      <c r="AW577" s="197">
        <f t="shared" si="110"/>
        <v>101</v>
      </c>
      <c r="AX577" s="197" t="str">
        <f t="shared" si="110"/>
        <v>NA</v>
      </c>
      <c r="AY577" s="197" t="str">
        <f t="shared" si="110"/>
        <v>NA</v>
      </c>
      <c r="AZ577" s="197">
        <f t="shared" si="108"/>
        <v>131</v>
      </c>
      <c r="BA577" s="197">
        <f t="shared" si="108"/>
        <v>135</v>
      </c>
    </row>
    <row r="578" spans="1:53" s="212" customFormat="1" ht="15" customHeight="1" x14ac:dyDescent="0.25">
      <c r="A578" s="54" t="s">
        <v>765</v>
      </c>
      <c r="B578" s="82" t="s">
        <v>919</v>
      </c>
      <c r="C578" s="81" t="s">
        <v>1130</v>
      </c>
      <c r="D578" s="115"/>
      <c r="E578" s="115"/>
      <c r="F578" s="115"/>
      <c r="G578" s="115"/>
      <c r="H578" s="115">
        <v>124157</v>
      </c>
      <c r="I578" s="115">
        <v>173686</v>
      </c>
      <c r="J578" s="115">
        <v>212610</v>
      </c>
      <c r="K578" s="115">
        <v>273567</v>
      </c>
      <c r="L578" s="115">
        <v>358301</v>
      </c>
      <c r="M578" s="115">
        <v>418314</v>
      </c>
      <c r="N578" s="115">
        <v>482251</v>
      </c>
      <c r="O578" s="115">
        <v>449509</v>
      </c>
      <c r="P578" s="115">
        <v>378910</v>
      </c>
      <c r="Q578" s="115">
        <v>376030</v>
      </c>
      <c r="R578" s="115">
        <v>410001</v>
      </c>
      <c r="S578" s="115">
        <v>451576</v>
      </c>
      <c r="T578" s="193">
        <v>489188</v>
      </c>
      <c r="U578" s="194">
        <v>554051</v>
      </c>
      <c r="V578" s="195">
        <v>544534</v>
      </c>
      <c r="W578" s="195">
        <v>425364</v>
      </c>
      <c r="X578" s="195">
        <v>435054</v>
      </c>
      <c r="Y578" s="195"/>
      <c r="Z578" s="195"/>
      <c r="AA578" s="207">
        <v>549015</v>
      </c>
      <c r="AB578" s="207">
        <v>627746</v>
      </c>
      <c r="AC578" s="197" t="str">
        <f t="shared" si="114"/>
        <v>NA</v>
      </c>
      <c r="AD578" s="197" t="str">
        <f t="shared" si="114"/>
        <v>NA</v>
      </c>
      <c r="AE578" s="197" t="str">
        <f t="shared" si="114"/>
        <v>NA</v>
      </c>
      <c r="AF578" s="197" t="str">
        <f t="shared" si="114"/>
        <v>NA</v>
      </c>
      <c r="AG578" s="197">
        <f t="shared" si="114"/>
        <v>142</v>
      </c>
      <c r="AH578" s="197">
        <f t="shared" si="114"/>
        <v>116</v>
      </c>
      <c r="AI578" s="197">
        <f t="shared" si="114"/>
        <v>118</v>
      </c>
      <c r="AJ578" s="197">
        <f t="shared" si="114"/>
        <v>114</v>
      </c>
      <c r="AK578" s="197">
        <f t="shared" si="113"/>
        <v>99</v>
      </c>
      <c r="AL578" s="197">
        <f t="shared" si="113"/>
        <v>95</v>
      </c>
      <c r="AM578" s="197">
        <f t="shared" si="113"/>
        <v>91</v>
      </c>
      <c r="AN578" s="197">
        <f t="shared" si="113"/>
        <v>95</v>
      </c>
      <c r="AO578" s="197">
        <f t="shared" si="113"/>
        <v>111</v>
      </c>
      <c r="AP578" s="197">
        <f t="shared" si="111"/>
        <v>114</v>
      </c>
      <c r="AQ578" s="197">
        <f t="shared" si="111"/>
        <v>120</v>
      </c>
      <c r="AR578" s="197">
        <f t="shared" si="111"/>
        <v>122</v>
      </c>
      <c r="AS578" s="197">
        <f t="shared" si="110"/>
        <v>126</v>
      </c>
      <c r="AT578" s="197">
        <f t="shared" si="110"/>
        <v>128</v>
      </c>
      <c r="AU578" s="197">
        <f t="shared" si="110"/>
        <v>132</v>
      </c>
      <c r="AV578" s="197">
        <f t="shared" si="110"/>
        <v>131</v>
      </c>
      <c r="AW578" s="197">
        <f t="shared" si="110"/>
        <v>136</v>
      </c>
      <c r="AX578" s="197" t="str">
        <f t="shared" si="110"/>
        <v>NA</v>
      </c>
      <c r="AY578" s="197" t="str">
        <f t="shared" si="110"/>
        <v>NA</v>
      </c>
      <c r="AZ578" s="197">
        <f t="shared" si="108"/>
        <v>148</v>
      </c>
      <c r="BA578" s="197">
        <f t="shared" si="108"/>
        <v>146</v>
      </c>
    </row>
    <row r="579" spans="1:53" s="212" customFormat="1" ht="15" customHeight="1" x14ac:dyDescent="0.25">
      <c r="A579" s="54" t="s">
        <v>2085</v>
      </c>
      <c r="B579" s="82" t="s">
        <v>917</v>
      </c>
      <c r="C579" s="81" t="s">
        <v>1130</v>
      </c>
      <c r="D579" s="115"/>
      <c r="E579" s="115"/>
      <c r="F579" s="115"/>
      <c r="G579" s="115"/>
      <c r="H579" s="115">
        <v>214565</v>
      </c>
      <c r="I579" s="115">
        <v>240295</v>
      </c>
      <c r="J579" s="115">
        <v>265522</v>
      </c>
      <c r="K579" s="115">
        <v>303432</v>
      </c>
      <c r="L579" s="115">
        <v>341193</v>
      </c>
      <c r="M579" s="115">
        <v>347611</v>
      </c>
      <c r="N579" s="115">
        <v>387590</v>
      </c>
      <c r="O579" s="115">
        <v>328962</v>
      </c>
      <c r="P579" s="115">
        <v>284310</v>
      </c>
      <c r="Q579" s="115">
        <v>293326</v>
      </c>
      <c r="R579" s="115">
        <v>340186</v>
      </c>
      <c r="S579" s="115">
        <v>354354</v>
      </c>
      <c r="T579" s="193">
        <v>387580</v>
      </c>
      <c r="U579" s="70">
        <f>((V579-T579)/2)+T579</f>
        <v>398532</v>
      </c>
      <c r="V579" s="195">
        <v>409484</v>
      </c>
      <c r="W579" s="195">
        <v>339803</v>
      </c>
      <c r="X579" s="195">
        <v>377856</v>
      </c>
      <c r="Y579" s="195"/>
      <c r="Z579" s="195"/>
      <c r="AA579" s="207">
        <v>500797</v>
      </c>
      <c r="AB579" s="207">
        <v>551489</v>
      </c>
      <c r="AC579" s="197" t="str">
        <f t="shared" si="114"/>
        <v>NA</v>
      </c>
      <c r="AD579" s="197" t="str">
        <f t="shared" si="114"/>
        <v>NA</v>
      </c>
      <c r="AE579" s="197" t="str">
        <f t="shared" si="114"/>
        <v>NA</v>
      </c>
      <c r="AF579" s="197" t="str">
        <f t="shared" si="114"/>
        <v>NA</v>
      </c>
      <c r="AG579" s="197">
        <f t="shared" si="114"/>
        <v>90</v>
      </c>
      <c r="AH579" s="197">
        <f t="shared" si="114"/>
        <v>92</v>
      </c>
      <c r="AI579" s="197">
        <f t="shared" si="114"/>
        <v>97</v>
      </c>
      <c r="AJ579" s="197">
        <f t="shared" si="114"/>
        <v>98</v>
      </c>
      <c r="AK579" s="197">
        <f t="shared" si="113"/>
        <v>103</v>
      </c>
      <c r="AL579" s="197">
        <f t="shared" si="113"/>
        <v>114</v>
      </c>
      <c r="AM579" s="197">
        <f t="shared" si="113"/>
        <v>118</v>
      </c>
      <c r="AN579" s="197">
        <f t="shared" si="113"/>
        <v>126</v>
      </c>
      <c r="AO579" s="197">
        <f t="shared" si="113"/>
        <v>139</v>
      </c>
      <c r="AP579" s="197">
        <f t="shared" si="111"/>
        <v>137</v>
      </c>
      <c r="AQ579" s="197">
        <f t="shared" si="111"/>
        <v>138</v>
      </c>
      <c r="AR579" s="197">
        <f t="shared" si="111"/>
        <v>142</v>
      </c>
      <c r="AS579" s="197">
        <f t="shared" si="110"/>
        <v>143</v>
      </c>
      <c r="AT579" s="197">
        <f t="shared" si="110"/>
        <v>160</v>
      </c>
      <c r="AU579" s="197">
        <f t="shared" si="110"/>
        <v>156</v>
      </c>
      <c r="AV579" s="197">
        <f t="shared" si="110"/>
        <v>147</v>
      </c>
      <c r="AW579" s="197">
        <f t="shared" si="110"/>
        <v>149</v>
      </c>
      <c r="AX579" s="197" t="str">
        <f t="shared" si="110"/>
        <v>NA</v>
      </c>
      <c r="AY579" s="197" t="str">
        <f t="shared" si="110"/>
        <v>NA</v>
      </c>
      <c r="AZ579" s="197">
        <f t="shared" si="108"/>
        <v>158</v>
      </c>
      <c r="BA579" s="197">
        <f t="shared" si="108"/>
        <v>159</v>
      </c>
    </row>
    <row r="580" spans="1:53" s="212" customFormat="1" ht="15" customHeight="1" x14ac:dyDescent="0.25">
      <c r="A580" s="54" t="s">
        <v>1006</v>
      </c>
      <c r="B580" s="82" t="s">
        <v>917</v>
      </c>
      <c r="C580" s="81" t="s">
        <v>1130</v>
      </c>
      <c r="D580" s="115"/>
      <c r="E580" s="115"/>
      <c r="F580" s="115"/>
      <c r="G580" s="115"/>
      <c r="H580" s="115">
        <v>378072</v>
      </c>
      <c r="I580" s="115">
        <v>363206</v>
      </c>
      <c r="J580" s="115">
        <v>313185</v>
      </c>
      <c r="K580" s="115">
        <v>301782</v>
      </c>
      <c r="L580" s="115">
        <v>314544</v>
      </c>
      <c r="M580" s="115">
        <v>302930</v>
      </c>
      <c r="N580" s="115">
        <v>341700</v>
      </c>
      <c r="O580" s="115">
        <v>282900</v>
      </c>
      <c r="P580" s="115">
        <v>192500</v>
      </c>
      <c r="Q580" s="115">
        <v>188545</v>
      </c>
      <c r="R580" s="115">
        <v>228130</v>
      </c>
      <c r="S580" s="115">
        <v>259118</v>
      </c>
      <c r="T580" s="193">
        <v>305664</v>
      </c>
      <c r="U580" s="194">
        <v>373211</v>
      </c>
      <c r="V580" s="195">
        <v>372526</v>
      </c>
      <c r="W580" s="195">
        <v>278873</v>
      </c>
      <c r="X580" s="195">
        <v>315305</v>
      </c>
      <c r="Y580" s="195"/>
      <c r="Z580" s="195"/>
      <c r="AA580" s="207">
        <v>463860</v>
      </c>
      <c r="AB580" s="207">
        <v>539719</v>
      </c>
      <c r="AC580" s="197" t="str">
        <f t="shared" si="114"/>
        <v>NA</v>
      </c>
      <c r="AD580" s="197" t="str">
        <f t="shared" si="114"/>
        <v>NA</v>
      </c>
      <c r="AE580" s="197" t="str">
        <f t="shared" si="114"/>
        <v>NA</v>
      </c>
      <c r="AF580" s="197" t="str">
        <f t="shared" si="114"/>
        <v>NA</v>
      </c>
      <c r="AG580" s="197">
        <f t="shared" si="114"/>
        <v>51</v>
      </c>
      <c r="AH580" s="197">
        <f t="shared" si="114"/>
        <v>63</v>
      </c>
      <c r="AI580" s="197">
        <f t="shared" si="114"/>
        <v>84</v>
      </c>
      <c r="AJ580" s="197">
        <f t="shared" si="114"/>
        <v>100</v>
      </c>
      <c r="AK580" s="197">
        <f t="shared" si="113"/>
        <v>116</v>
      </c>
      <c r="AL580" s="197">
        <f t="shared" si="113"/>
        <v>126</v>
      </c>
      <c r="AM580" s="197">
        <f t="shared" si="113"/>
        <v>127</v>
      </c>
      <c r="AN580" s="197">
        <f t="shared" si="113"/>
        <v>143</v>
      </c>
      <c r="AO580" s="197">
        <f t="shared" si="113"/>
        <v>177</v>
      </c>
      <c r="AP580" s="197">
        <f t="shared" si="111"/>
        <v>186</v>
      </c>
      <c r="AQ580" s="197">
        <f t="shared" si="111"/>
        <v>184</v>
      </c>
      <c r="AR580" s="197">
        <f t="shared" si="111"/>
        <v>182</v>
      </c>
      <c r="AS580" s="197">
        <f t="shared" si="110"/>
        <v>177</v>
      </c>
      <c r="AT580" s="197">
        <f t="shared" si="110"/>
        <v>168</v>
      </c>
      <c r="AU580" s="197">
        <f t="shared" si="110"/>
        <v>168</v>
      </c>
      <c r="AV580" s="197">
        <f t="shared" si="110"/>
        <v>171</v>
      </c>
      <c r="AW580" s="197">
        <f t="shared" si="110"/>
        <v>166</v>
      </c>
      <c r="AX580" s="197" t="str">
        <f t="shared" si="110"/>
        <v>NA</v>
      </c>
      <c r="AY580" s="197" t="str">
        <f t="shared" si="110"/>
        <v>NA</v>
      </c>
      <c r="AZ580" s="197">
        <f t="shared" si="108"/>
        <v>163</v>
      </c>
      <c r="BA580" s="197">
        <f t="shared" si="108"/>
        <v>163</v>
      </c>
    </row>
    <row r="581" spans="1:53" s="212" customFormat="1" ht="15" customHeight="1" x14ac:dyDescent="0.25">
      <c r="A581" s="54" t="s">
        <v>1009</v>
      </c>
      <c r="B581" s="82" t="s">
        <v>930</v>
      </c>
      <c r="C581" s="81" t="s">
        <v>1130</v>
      </c>
      <c r="D581" s="115"/>
      <c r="E581" s="115"/>
      <c r="F581" s="115"/>
      <c r="G581" s="115"/>
      <c r="H581" s="115">
        <v>127428</v>
      </c>
      <c r="I581" s="115">
        <v>142188</v>
      </c>
      <c r="J581" s="115">
        <v>159992</v>
      </c>
      <c r="K581" s="115">
        <v>180113</v>
      </c>
      <c r="L581" s="115">
        <v>205196</v>
      </c>
      <c r="M581" s="115">
        <v>224940</v>
      </c>
      <c r="N581" s="115">
        <v>247803</v>
      </c>
      <c r="O581" s="115">
        <v>228974</v>
      </c>
      <c r="P581" s="115">
        <v>207202</v>
      </c>
      <c r="Q581" s="115">
        <v>203428</v>
      </c>
      <c r="R581" s="115">
        <v>245950</v>
      </c>
      <c r="S581" s="115">
        <v>266772</v>
      </c>
      <c r="T581" s="193">
        <v>301186</v>
      </c>
      <c r="U581" s="194">
        <v>360250</v>
      </c>
      <c r="V581" s="195">
        <v>357300</v>
      </c>
      <c r="W581" s="195">
        <v>285500</v>
      </c>
      <c r="X581" s="195">
        <v>326003</v>
      </c>
      <c r="Y581" s="195"/>
      <c r="Z581" s="195"/>
      <c r="AA581" s="207">
        <v>457799</v>
      </c>
      <c r="AB581" s="207">
        <v>531700</v>
      </c>
      <c r="AC581" s="197" t="str">
        <f t="shared" si="114"/>
        <v>NA</v>
      </c>
      <c r="AD581" s="197" t="str">
        <f t="shared" si="114"/>
        <v>NA</v>
      </c>
      <c r="AE581" s="197" t="str">
        <f t="shared" si="114"/>
        <v>NA</v>
      </c>
      <c r="AF581" s="197" t="str">
        <f t="shared" si="114"/>
        <v>NA</v>
      </c>
      <c r="AG581" s="197">
        <f t="shared" si="114"/>
        <v>132</v>
      </c>
      <c r="AH581" s="197">
        <f t="shared" si="114"/>
        <v>140</v>
      </c>
      <c r="AI581" s="197">
        <f t="shared" si="114"/>
        <v>146</v>
      </c>
      <c r="AJ581" s="197">
        <f t="shared" si="114"/>
        <v>150</v>
      </c>
      <c r="AK581" s="197">
        <f t="shared" si="113"/>
        <v>158</v>
      </c>
      <c r="AL581" s="197">
        <f t="shared" si="113"/>
        <v>161</v>
      </c>
      <c r="AM581" s="197">
        <f t="shared" si="113"/>
        <v>163</v>
      </c>
      <c r="AN581" s="197">
        <f t="shared" si="113"/>
        <v>168</v>
      </c>
      <c r="AO581" s="197">
        <f t="shared" si="113"/>
        <v>173</v>
      </c>
      <c r="AP581" s="197">
        <f t="shared" si="111"/>
        <v>176</v>
      </c>
      <c r="AQ581" s="197">
        <f t="shared" si="111"/>
        <v>177</v>
      </c>
      <c r="AR581" s="197">
        <f t="shared" si="111"/>
        <v>177</v>
      </c>
      <c r="AS581" s="197">
        <f t="shared" si="110"/>
        <v>180</v>
      </c>
      <c r="AT581" s="197">
        <f t="shared" si="110"/>
        <v>177</v>
      </c>
      <c r="AU581" s="197">
        <f t="shared" si="110"/>
        <v>175</v>
      </c>
      <c r="AV581" s="197">
        <f t="shared" si="110"/>
        <v>164</v>
      </c>
      <c r="AW581" s="197">
        <f t="shared" si="110"/>
        <v>162</v>
      </c>
      <c r="AX581" s="197" t="str">
        <f t="shared" si="110"/>
        <v>NA</v>
      </c>
      <c r="AY581" s="197" t="str">
        <f t="shared" si="110"/>
        <v>NA</v>
      </c>
      <c r="AZ581" s="197">
        <f t="shared" si="108"/>
        <v>166</v>
      </c>
      <c r="BA581" s="197">
        <f t="shared" si="108"/>
        <v>165</v>
      </c>
    </row>
    <row r="582" spans="1:53" s="212" customFormat="1" ht="15" customHeight="1" x14ac:dyDescent="0.25">
      <c r="A582" s="54" t="s">
        <v>79</v>
      </c>
      <c r="B582" s="82" t="s">
        <v>926</v>
      </c>
      <c r="C582" s="81" t="s">
        <v>1130</v>
      </c>
      <c r="D582" s="115"/>
      <c r="E582" s="115"/>
      <c r="F582" s="115"/>
      <c r="G582" s="115"/>
      <c r="H582" s="115">
        <v>89539</v>
      </c>
      <c r="I582" s="115">
        <v>99984</v>
      </c>
      <c r="J582" s="115">
        <v>118917</v>
      </c>
      <c r="K582" s="115">
        <v>145218</v>
      </c>
      <c r="L582" s="115">
        <v>173918</v>
      </c>
      <c r="M582" s="115">
        <v>205960</v>
      </c>
      <c r="N582" s="115">
        <v>221291</v>
      </c>
      <c r="O582" s="115">
        <v>195828</v>
      </c>
      <c r="P582" s="115">
        <v>162363</v>
      </c>
      <c r="Q582" s="115">
        <v>159470</v>
      </c>
      <c r="R582" s="115">
        <v>176281</v>
      </c>
      <c r="S582" s="115">
        <v>195726</v>
      </c>
      <c r="T582" s="193">
        <v>207666</v>
      </c>
      <c r="U582" s="194">
        <v>242812</v>
      </c>
      <c r="V582" s="195">
        <v>312036</v>
      </c>
      <c r="W582" s="195">
        <v>253259</v>
      </c>
      <c r="X582" s="195">
        <v>277232</v>
      </c>
      <c r="Y582" s="195"/>
      <c r="Z582" s="195"/>
      <c r="AA582" s="207">
        <v>446748</v>
      </c>
      <c r="AB582" s="207">
        <v>515913</v>
      </c>
      <c r="AC582" s="197" t="str">
        <f t="shared" si="114"/>
        <v>NA</v>
      </c>
      <c r="AD582" s="197" t="str">
        <f t="shared" si="114"/>
        <v>NA</v>
      </c>
      <c r="AE582" s="197" t="str">
        <f t="shared" si="114"/>
        <v>NA</v>
      </c>
      <c r="AF582" s="197" t="str">
        <f t="shared" si="114"/>
        <v>NA</v>
      </c>
      <c r="AG582" s="197">
        <f t="shared" si="114"/>
        <v>178</v>
      </c>
      <c r="AH582" s="197">
        <f t="shared" si="114"/>
        <v>184</v>
      </c>
      <c r="AI582" s="197">
        <f t="shared" si="114"/>
        <v>180</v>
      </c>
      <c r="AJ582" s="197">
        <f t="shared" si="114"/>
        <v>178</v>
      </c>
      <c r="AK582" s="197">
        <f t="shared" si="113"/>
        <v>178</v>
      </c>
      <c r="AL582" s="197">
        <f t="shared" si="113"/>
        <v>172</v>
      </c>
      <c r="AM582" s="197">
        <f t="shared" si="113"/>
        <v>178</v>
      </c>
      <c r="AN582" s="197">
        <f t="shared" si="113"/>
        <v>186</v>
      </c>
      <c r="AO582" s="197">
        <f t="shared" si="113"/>
        <v>199</v>
      </c>
      <c r="AP582" s="197">
        <f t="shared" si="111"/>
        <v>210</v>
      </c>
      <c r="AQ582" s="197">
        <f t="shared" si="111"/>
        <v>220</v>
      </c>
      <c r="AR582" s="197">
        <f t="shared" si="111"/>
        <v>220</v>
      </c>
      <c r="AS582" s="197">
        <f t="shared" si="110"/>
        <v>225</v>
      </c>
      <c r="AT582" s="197">
        <f t="shared" si="110"/>
        <v>223</v>
      </c>
      <c r="AU582" s="197">
        <f t="shared" si="110"/>
        <v>193</v>
      </c>
      <c r="AV582" s="197">
        <f t="shared" si="110"/>
        <v>189</v>
      </c>
      <c r="AW582" s="197">
        <f t="shared" si="110"/>
        <v>192</v>
      </c>
      <c r="AX582" s="197" t="str">
        <f t="shared" si="110"/>
        <v>NA</v>
      </c>
      <c r="AY582" s="197" t="str">
        <f t="shared" si="110"/>
        <v>NA</v>
      </c>
      <c r="AZ582" s="197">
        <f t="shared" si="108"/>
        <v>167</v>
      </c>
      <c r="BA582" s="197">
        <f t="shared" si="108"/>
        <v>167</v>
      </c>
    </row>
    <row r="583" spans="1:53" s="212" customFormat="1" ht="15" customHeight="1" x14ac:dyDescent="0.25">
      <c r="A583" s="54" t="s">
        <v>890</v>
      </c>
      <c r="B583" s="82" t="s">
        <v>926</v>
      </c>
      <c r="C583" s="81" t="s">
        <v>1130</v>
      </c>
      <c r="D583" s="115"/>
      <c r="E583" s="115"/>
      <c r="F583" s="115"/>
      <c r="G583" s="115"/>
      <c r="H583" s="115">
        <v>92213</v>
      </c>
      <c r="I583" s="115">
        <v>118587</v>
      </c>
      <c r="J583" s="115">
        <v>140205</v>
      </c>
      <c r="K583" s="115">
        <v>177453</v>
      </c>
      <c r="L583" s="115">
        <v>216008</v>
      </c>
      <c r="M583" s="115">
        <v>247463</v>
      </c>
      <c r="N583" s="115">
        <v>297297</v>
      </c>
      <c r="O583" s="115">
        <v>274449</v>
      </c>
      <c r="P583" s="115">
        <v>254752</v>
      </c>
      <c r="Q583" s="115">
        <v>258064</v>
      </c>
      <c r="R583" s="115">
        <v>304670</v>
      </c>
      <c r="S583" s="115">
        <v>324359</v>
      </c>
      <c r="T583" s="193">
        <v>353424</v>
      </c>
      <c r="U583" s="194">
        <v>410355</v>
      </c>
      <c r="V583" s="195">
        <v>391101</v>
      </c>
      <c r="W583" s="195">
        <v>319997</v>
      </c>
      <c r="X583" s="195">
        <v>346582</v>
      </c>
      <c r="Y583" s="195"/>
      <c r="Z583" s="195"/>
      <c r="AA583" s="207">
        <v>442252</v>
      </c>
      <c r="AB583" s="207">
        <v>510107</v>
      </c>
      <c r="AC583" s="197" t="str">
        <f t="shared" si="114"/>
        <v>NA</v>
      </c>
      <c r="AD583" s="197" t="str">
        <f t="shared" si="114"/>
        <v>NA</v>
      </c>
      <c r="AE583" s="197" t="str">
        <f t="shared" si="114"/>
        <v>NA</v>
      </c>
      <c r="AF583" s="197" t="str">
        <f t="shared" si="114"/>
        <v>NA</v>
      </c>
      <c r="AG583" s="197">
        <f t="shared" si="114"/>
        <v>175</v>
      </c>
      <c r="AH583" s="197">
        <f t="shared" si="114"/>
        <v>167</v>
      </c>
      <c r="AI583" s="197">
        <f t="shared" si="114"/>
        <v>163</v>
      </c>
      <c r="AJ583" s="197">
        <f t="shared" si="114"/>
        <v>154</v>
      </c>
      <c r="AK583" s="197">
        <f t="shared" si="113"/>
        <v>152</v>
      </c>
      <c r="AL583" s="197">
        <f t="shared" si="113"/>
        <v>150</v>
      </c>
      <c r="AM583" s="197">
        <f t="shared" si="113"/>
        <v>143</v>
      </c>
      <c r="AN583" s="197">
        <f t="shared" si="113"/>
        <v>145</v>
      </c>
      <c r="AO583" s="197">
        <f t="shared" si="113"/>
        <v>148</v>
      </c>
      <c r="AP583" s="197">
        <f t="shared" si="111"/>
        <v>149</v>
      </c>
      <c r="AQ583" s="197">
        <f t="shared" si="111"/>
        <v>146</v>
      </c>
      <c r="AR583" s="197">
        <f t="shared" si="111"/>
        <v>148</v>
      </c>
      <c r="AS583" s="197">
        <f t="shared" si="110"/>
        <v>158</v>
      </c>
      <c r="AT583" s="197">
        <f t="shared" si="110"/>
        <v>156</v>
      </c>
      <c r="AU583" s="197">
        <f t="shared" si="110"/>
        <v>161</v>
      </c>
      <c r="AV583" s="197">
        <f t="shared" si="110"/>
        <v>154</v>
      </c>
      <c r="AW583" s="197">
        <f t="shared" si="110"/>
        <v>156</v>
      </c>
      <c r="AX583" s="197" t="str">
        <f t="shared" si="110"/>
        <v>NA</v>
      </c>
      <c r="AY583" s="197" t="str">
        <f t="shared" si="110"/>
        <v>NA</v>
      </c>
      <c r="AZ583" s="197">
        <f t="shared" si="108"/>
        <v>170</v>
      </c>
      <c r="BA583" s="197">
        <f t="shared" si="108"/>
        <v>171</v>
      </c>
    </row>
    <row r="584" spans="1:53" s="212" customFormat="1" ht="15" customHeight="1" x14ac:dyDescent="0.25">
      <c r="A584" s="54" t="s">
        <v>516</v>
      </c>
      <c r="B584" s="82" t="s">
        <v>933</v>
      </c>
      <c r="C584" s="81" t="s">
        <v>1130</v>
      </c>
      <c r="D584" s="115"/>
      <c r="E584" s="115"/>
      <c r="F584" s="115"/>
      <c r="G584" s="115"/>
      <c r="H584" s="115">
        <v>94482</v>
      </c>
      <c r="I584" s="115">
        <v>102132</v>
      </c>
      <c r="J584" s="115">
        <v>115112</v>
      </c>
      <c r="K584" s="115">
        <v>132110</v>
      </c>
      <c r="L584" s="115">
        <v>148368</v>
      </c>
      <c r="M584" s="115">
        <v>152366</v>
      </c>
      <c r="N584" s="115">
        <v>188054</v>
      </c>
      <c r="O584" s="115">
        <v>184774</v>
      </c>
      <c r="P584" s="115">
        <v>172307</v>
      </c>
      <c r="Q584" s="115">
        <v>168206</v>
      </c>
      <c r="R584" s="115">
        <v>206095</v>
      </c>
      <c r="S584" s="115">
        <v>251310</v>
      </c>
      <c r="T584" s="193">
        <v>294542</v>
      </c>
      <c r="U584" s="194">
        <v>346360</v>
      </c>
      <c r="V584" s="195">
        <v>337187</v>
      </c>
      <c r="W584" s="195">
        <v>259809</v>
      </c>
      <c r="X584" s="195">
        <v>277584</v>
      </c>
      <c r="Y584" s="195"/>
      <c r="Z584" s="195"/>
      <c r="AA584" s="207">
        <v>364676</v>
      </c>
      <c r="AB584" s="207">
        <v>473987</v>
      </c>
      <c r="AC584" s="197" t="str">
        <f t="shared" si="114"/>
        <v>NA</v>
      </c>
      <c r="AD584" s="197" t="str">
        <f t="shared" si="114"/>
        <v>NA</v>
      </c>
      <c r="AE584" s="197" t="str">
        <f t="shared" si="114"/>
        <v>NA</v>
      </c>
      <c r="AF584" s="197" t="str">
        <f t="shared" si="114"/>
        <v>NA</v>
      </c>
      <c r="AG584" s="197">
        <f t="shared" si="114"/>
        <v>174</v>
      </c>
      <c r="AH584" s="197">
        <f t="shared" si="114"/>
        <v>180</v>
      </c>
      <c r="AI584" s="197">
        <f t="shared" si="114"/>
        <v>186</v>
      </c>
      <c r="AJ584" s="197">
        <f t="shared" si="114"/>
        <v>192</v>
      </c>
      <c r="AK584" s="197">
        <f t="shared" si="113"/>
        <v>196</v>
      </c>
      <c r="AL584" s="197">
        <f t="shared" si="113"/>
        <v>210</v>
      </c>
      <c r="AM584" s="197">
        <f t="shared" si="113"/>
        <v>200</v>
      </c>
      <c r="AN584" s="197">
        <f t="shared" si="113"/>
        <v>192</v>
      </c>
      <c r="AO584" s="197">
        <f t="shared" si="113"/>
        <v>192</v>
      </c>
      <c r="AP584" s="197">
        <f t="shared" si="111"/>
        <v>201</v>
      </c>
      <c r="AQ584" s="197">
        <f t="shared" si="111"/>
        <v>196</v>
      </c>
      <c r="AR584" s="197">
        <f t="shared" si="111"/>
        <v>187</v>
      </c>
      <c r="AS584" s="197">
        <f t="shared" si="110"/>
        <v>184</v>
      </c>
      <c r="AT584" s="197">
        <f t="shared" si="110"/>
        <v>182</v>
      </c>
      <c r="AU584" s="197">
        <f t="shared" si="110"/>
        <v>184</v>
      </c>
      <c r="AV584" s="197">
        <f t="shared" si="110"/>
        <v>182</v>
      </c>
      <c r="AW584" s="197">
        <f t="shared" si="110"/>
        <v>190</v>
      </c>
      <c r="AX584" s="197" t="str">
        <f t="shared" si="110"/>
        <v>NA</v>
      </c>
      <c r="AY584" s="197" t="str">
        <f t="shared" si="110"/>
        <v>NA</v>
      </c>
      <c r="AZ584" s="197">
        <f t="shared" si="108"/>
        <v>194</v>
      </c>
      <c r="BA584" s="197">
        <f t="shared" si="108"/>
        <v>177</v>
      </c>
    </row>
    <row r="585" spans="1:53" s="212" customFormat="1" ht="15" customHeight="1" x14ac:dyDescent="0.25">
      <c r="A585" s="54" t="s">
        <v>874</v>
      </c>
      <c r="B585" s="82" t="s">
        <v>926</v>
      </c>
      <c r="C585" s="81" t="s">
        <v>1130</v>
      </c>
      <c r="D585" s="115"/>
      <c r="E585" s="115"/>
      <c r="F585" s="115"/>
      <c r="G585" s="115"/>
      <c r="H585" s="115">
        <v>81144</v>
      </c>
      <c r="I585" s="115">
        <v>97808</v>
      </c>
      <c r="J585" s="115">
        <v>117756</v>
      </c>
      <c r="K585" s="115">
        <v>143204</v>
      </c>
      <c r="L585" s="115">
        <v>177004</v>
      </c>
      <c r="M585" s="115">
        <v>201080</v>
      </c>
      <c r="N585" s="115">
        <v>248837</v>
      </c>
      <c r="O585" s="115">
        <v>223129</v>
      </c>
      <c r="P585" s="115">
        <v>208210</v>
      </c>
      <c r="Q585" s="115">
        <v>208730</v>
      </c>
      <c r="R585" s="115">
        <v>250534</v>
      </c>
      <c r="S585" s="115">
        <v>281026</v>
      </c>
      <c r="T585" s="193">
        <v>320188</v>
      </c>
      <c r="U585" s="194">
        <v>409271</v>
      </c>
      <c r="V585" s="195">
        <v>404674</v>
      </c>
      <c r="W585" s="195">
        <v>315945</v>
      </c>
      <c r="X585" s="195">
        <v>348201</v>
      </c>
      <c r="Y585" s="195"/>
      <c r="Z585" s="195"/>
      <c r="AA585" s="207">
        <v>416658</v>
      </c>
      <c r="AB585" s="207">
        <v>464385</v>
      </c>
      <c r="AC585" s="197" t="str">
        <f t="shared" si="114"/>
        <v>NA</v>
      </c>
      <c r="AD585" s="197" t="str">
        <f t="shared" si="114"/>
        <v>NA</v>
      </c>
      <c r="AE585" s="197" t="str">
        <f t="shared" si="114"/>
        <v>NA</v>
      </c>
      <c r="AF585" s="197" t="str">
        <f t="shared" si="114"/>
        <v>NA</v>
      </c>
      <c r="AG585" s="197">
        <f t="shared" si="114"/>
        <v>186</v>
      </c>
      <c r="AH585" s="197">
        <f t="shared" si="114"/>
        <v>187</v>
      </c>
      <c r="AI585" s="197">
        <f t="shared" si="114"/>
        <v>182</v>
      </c>
      <c r="AJ585" s="197">
        <f t="shared" si="114"/>
        <v>183</v>
      </c>
      <c r="AK585" s="197">
        <f t="shared" si="113"/>
        <v>172</v>
      </c>
      <c r="AL585" s="197">
        <f t="shared" si="113"/>
        <v>174</v>
      </c>
      <c r="AM585" s="197">
        <f t="shared" si="113"/>
        <v>162</v>
      </c>
      <c r="AN585" s="197">
        <f t="shared" si="113"/>
        <v>171</v>
      </c>
      <c r="AO585" s="197">
        <f t="shared" si="113"/>
        <v>172</v>
      </c>
      <c r="AP585" s="197">
        <f t="shared" si="111"/>
        <v>175</v>
      </c>
      <c r="AQ585" s="197">
        <f t="shared" si="111"/>
        <v>174</v>
      </c>
      <c r="AR585" s="197">
        <f t="shared" si="111"/>
        <v>168</v>
      </c>
      <c r="AS585" s="197">
        <f t="shared" si="111"/>
        <v>166</v>
      </c>
      <c r="AT585" s="197">
        <f t="shared" si="111"/>
        <v>157</v>
      </c>
      <c r="AU585" s="197">
        <f t="shared" si="111"/>
        <v>157</v>
      </c>
      <c r="AV585" s="197">
        <f t="shared" si="111"/>
        <v>156</v>
      </c>
      <c r="AW585" s="197">
        <f t="shared" si="111"/>
        <v>155</v>
      </c>
      <c r="AX585" s="197" t="str">
        <f t="shared" si="111"/>
        <v>NA</v>
      </c>
      <c r="AY585" s="197" t="str">
        <f t="shared" si="111"/>
        <v>NA</v>
      </c>
      <c r="AZ585" s="197">
        <f t="shared" si="108"/>
        <v>175</v>
      </c>
      <c r="BA585" s="197">
        <f t="shared" si="108"/>
        <v>180</v>
      </c>
    </row>
    <row r="586" spans="1:53" s="212" customFormat="1" ht="15" customHeight="1" x14ac:dyDescent="0.25">
      <c r="A586" s="54" t="s">
        <v>1065</v>
      </c>
      <c r="B586" s="82" t="s">
        <v>924</v>
      </c>
      <c r="C586" s="81" t="s">
        <v>1130</v>
      </c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>
        <v>226989</v>
      </c>
      <c r="R586" s="115">
        <v>264969</v>
      </c>
      <c r="S586" s="115">
        <v>271316</v>
      </c>
      <c r="T586" s="193">
        <v>300404</v>
      </c>
      <c r="U586" s="194">
        <v>359350</v>
      </c>
      <c r="V586" s="195">
        <v>350965</v>
      </c>
      <c r="W586" s="195">
        <v>252132</v>
      </c>
      <c r="X586" s="195">
        <v>294008</v>
      </c>
      <c r="Y586" s="195"/>
      <c r="Z586" s="195"/>
      <c r="AA586" s="207">
        <v>396553</v>
      </c>
      <c r="AB586" s="207">
        <v>458149</v>
      </c>
      <c r="AC586" s="197" t="str">
        <f t="shared" si="114"/>
        <v>NA</v>
      </c>
      <c r="AD586" s="197" t="str">
        <f t="shared" si="114"/>
        <v>NA</v>
      </c>
      <c r="AE586" s="197" t="str">
        <f t="shared" si="114"/>
        <v>NA</v>
      </c>
      <c r="AF586" s="197" t="str">
        <f t="shared" si="114"/>
        <v>NA</v>
      </c>
      <c r="AG586" s="197" t="str">
        <f t="shared" si="114"/>
        <v>NA</v>
      </c>
      <c r="AH586" s="197" t="str">
        <f t="shared" si="114"/>
        <v>NA</v>
      </c>
      <c r="AI586" s="197" t="str">
        <f t="shared" si="114"/>
        <v>NA</v>
      </c>
      <c r="AJ586" s="197" t="str">
        <f t="shared" si="114"/>
        <v>NA</v>
      </c>
      <c r="AK586" s="197" t="str">
        <f t="shared" si="113"/>
        <v>NA</v>
      </c>
      <c r="AL586" s="197" t="str">
        <f t="shared" si="113"/>
        <v>NA</v>
      </c>
      <c r="AM586" s="197" t="str">
        <f t="shared" si="113"/>
        <v>NA</v>
      </c>
      <c r="AN586" s="197" t="str">
        <f t="shared" si="113"/>
        <v>NA</v>
      </c>
      <c r="AO586" s="197" t="str">
        <f t="shared" si="113"/>
        <v>NA</v>
      </c>
      <c r="AP586" s="197">
        <f t="shared" si="111"/>
        <v>165</v>
      </c>
      <c r="AQ586" s="197">
        <f t="shared" si="111"/>
        <v>168</v>
      </c>
      <c r="AR586" s="197">
        <f t="shared" si="111"/>
        <v>173</v>
      </c>
      <c r="AS586" s="197">
        <f t="shared" si="111"/>
        <v>181</v>
      </c>
      <c r="AT586" s="197">
        <f t="shared" si="111"/>
        <v>178</v>
      </c>
      <c r="AU586" s="197">
        <f t="shared" si="111"/>
        <v>179</v>
      </c>
      <c r="AV586" s="197">
        <f t="shared" si="111"/>
        <v>192</v>
      </c>
      <c r="AW586" s="197">
        <f t="shared" si="111"/>
        <v>178</v>
      </c>
      <c r="AX586" s="197" t="str">
        <f t="shared" si="111"/>
        <v>NA</v>
      </c>
      <c r="AY586" s="197" t="str">
        <f t="shared" si="111"/>
        <v>NA</v>
      </c>
      <c r="AZ586" s="197">
        <f t="shared" si="108"/>
        <v>181</v>
      </c>
      <c r="BA586" s="197">
        <f t="shared" si="108"/>
        <v>182</v>
      </c>
    </row>
    <row r="587" spans="1:53" s="212" customFormat="1" ht="15" customHeight="1" x14ac:dyDescent="0.25">
      <c r="A587" s="54" t="s">
        <v>977</v>
      </c>
      <c r="B587" s="82" t="s">
        <v>917</v>
      </c>
      <c r="C587" s="81" t="s">
        <v>1130</v>
      </c>
      <c r="D587" s="115"/>
      <c r="E587" s="115"/>
      <c r="F587" s="115"/>
      <c r="G587" s="115"/>
      <c r="H587" s="115">
        <v>56359</v>
      </c>
      <c r="I587" s="115">
        <v>58407</v>
      </c>
      <c r="J587" s="115">
        <v>86241</v>
      </c>
      <c r="K587" s="115">
        <v>104901</v>
      </c>
      <c r="L587" s="115">
        <v>133706</v>
      </c>
      <c r="M587" s="115">
        <v>157115</v>
      </c>
      <c r="N587" s="115">
        <v>179841</v>
      </c>
      <c r="O587" s="115">
        <v>198288</v>
      </c>
      <c r="P587" s="115">
        <v>192260</v>
      </c>
      <c r="Q587" s="115">
        <v>192276</v>
      </c>
      <c r="R587" s="115">
        <v>230461</v>
      </c>
      <c r="S587" s="115">
        <v>251898</v>
      </c>
      <c r="T587" s="193">
        <v>285203</v>
      </c>
      <c r="U587" s="194">
        <v>344727</v>
      </c>
      <c r="V587" s="195">
        <v>314743</v>
      </c>
      <c r="W587" s="195">
        <v>245574</v>
      </c>
      <c r="X587" s="195">
        <v>284017</v>
      </c>
      <c r="Y587" s="195"/>
      <c r="Z587" s="195"/>
      <c r="AA587" s="207">
        <v>384740</v>
      </c>
      <c r="AB587" s="207">
        <v>447196</v>
      </c>
      <c r="AC587" s="197" t="str">
        <f t="shared" si="114"/>
        <v>NA</v>
      </c>
      <c r="AD587" s="197" t="str">
        <f t="shared" si="114"/>
        <v>NA</v>
      </c>
      <c r="AE587" s="197" t="str">
        <f t="shared" si="114"/>
        <v>NA</v>
      </c>
      <c r="AF587" s="197" t="str">
        <f t="shared" si="114"/>
        <v>NA</v>
      </c>
      <c r="AG587" s="197">
        <f t="shared" si="114"/>
        <v>243</v>
      </c>
      <c r="AH587" s="197">
        <f t="shared" si="114"/>
        <v>268</v>
      </c>
      <c r="AI587" s="197">
        <f t="shared" si="114"/>
        <v>228</v>
      </c>
      <c r="AJ587" s="197">
        <f t="shared" si="114"/>
        <v>231</v>
      </c>
      <c r="AK587" s="197">
        <f t="shared" si="113"/>
        <v>210</v>
      </c>
      <c r="AL587" s="197">
        <f t="shared" si="113"/>
        <v>203</v>
      </c>
      <c r="AM587" s="197">
        <f t="shared" si="113"/>
        <v>206</v>
      </c>
      <c r="AN587" s="197">
        <f t="shared" si="113"/>
        <v>185</v>
      </c>
      <c r="AO587" s="197">
        <f t="shared" si="113"/>
        <v>178</v>
      </c>
      <c r="AP587" s="197">
        <f t="shared" si="113"/>
        <v>184</v>
      </c>
      <c r="AQ587" s="197">
        <f t="shared" si="113"/>
        <v>182</v>
      </c>
      <c r="AR587" s="197">
        <f t="shared" si="113"/>
        <v>186</v>
      </c>
      <c r="AS587" s="197">
        <f t="shared" si="113"/>
        <v>187</v>
      </c>
      <c r="AT587" s="197">
        <f t="shared" si="113"/>
        <v>183</v>
      </c>
      <c r="AU587" s="197">
        <f t="shared" si="113"/>
        <v>191</v>
      </c>
      <c r="AV587" s="197">
        <f t="shared" si="113"/>
        <v>197</v>
      </c>
      <c r="AW587" s="197">
        <f t="shared" si="113"/>
        <v>186</v>
      </c>
      <c r="AX587" s="197" t="str">
        <f t="shared" si="113"/>
        <v>NA</v>
      </c>
      <c r="AY587" s="197" t="str">
        <f t="shared" si="113"/>
        <v>NA</v>
      </c>
      <c r="AZ587" s="197">
        <f t="shared" si="108"/>
        <v>186</v>
      </c>
      <c r="BA587" s="197">
        <f t="shared" si="108"/>
        <v>185</v>
      </c>
    </row>
    <row r="588" spans="1:53" s="212" customFormat="1" ht="15" customHeight="1" x14ac:dyDescent="0.25">
      <c r="A588" s="54" t="s">
        <v>408</v>
      </c>
      <c r="B588" s="82" t="s">
        <v>924</v>
      </c>
      <c r="C588" s="81" t="s">
        <v>1130</v>
      </c>
      <c r="D588" s="115"/>
      <c r="E588" s="115"/>
      <c r="F588" s="115"/>
      <c r="G588" s="115"/>
      <c r="H588" s="115">
        <v>63466</v>
      </c>
      <c r="I588" s="115">
        <v>67893</v>
      </c>
      <c r="J588" s="115">
        <v>87124</v>
      </c>
      <c r="K588" s="115">
        <v>98675</v>
      </c>
      <c r="L588" s="115">
        <v>116938</v>
      </c>
      <c r="M588" s="115">
        <v>130101</v>
      </c>
      <c r="N588" s="115">
        <v>154155</v>
      </c>
      <c r="O588" s="115">
        <v>161748</v>
      </c>
      <c r="P588" s="115">
        <v>156331</v>
      </c>
      <c r="Q588" s="115">
        <v>152512</v>
      </c>
      <c r="R588" s="115">
        <v>190844</v>
      </c>
      <c r="S588" s="115">
        <v>231781</v>
      </c>
      <c r="T588" s="193">
        <v>261633</v>
      </c>
      <c r="U588" s="194">
        <v>321063</v>
      </c>
      <c r="V588" s="195">
        <v>325020</v>
      </c>
      <c r="W588" s="195">
        <v>247922</v>
      </c>
      <c r="X588" s="195">
        <v>274304</v>
      </c>
      <c r="Y588" s="195"/>
      <c r="Z588" s="195"/>
      <c r="AA588" s="207">
        <v>375914</v>
      </c>
      <c r="AB588" s="207">
        <v>446809</v>
      </c>
      <c r="AC588" s="197" t="str">
        <f t="shared" si="114"/>
        <v>NA</v>
      </c>
      <c r="AD588" s="197" t="str">
        <f t="shared" si="114"/>
        <v>NA</v>
      </c>
      <c r="AE588" s="197" t="str">
        <f t="shared" si="114"/>
        <v>NA</v>
      </c>
      <c r="AF588" s="197" t="str">
        <f t="shared" si="114"/>
        <v>NA</v>
      </c>
      <c r="AG588" s="197">
        <f t="shared" si="114"/>
        <v>223</v>
      </c>
      <c r="AH588" s="197">
        <f t="shared" si="114"/>
        <v>239</v>
      </c>
      <c r="AI588" s="197">
        <f t="shared" si="114"/>
        <v>225</v>
      </c>
      <c r="AJ588" s="197">
        <f t="shared" si="114"/>
        <v>237</v>
      </c>
      <c r="AK588" s="197">
        <f t="shared" si="113"/>
        <v>242</v>
      </c>
      <c r="AL588" s="197">
        <f t="shared" si="113"/>
        <v>245</v>
      </c>
      <c r="AM588" s="197">
        <f t="shared" si="113"/>
        <v>235</v>
      </c>
      <c r="AN588" s="197">
        <f t="shared" si="113"/>
        <v>217</v>
      </c>
      <c r="AO588" s="197">
        <f t="shared" si="113"/>
        <v>209</v>
      </c>
      <c r="AP588" s="197">
        <f t="shared" si="113"/>
        <v>221</v>
      </c>
      <c r="AQ588" s="197">
        <f t="shared" si="113"/>
        <v>205</v>
      </c>
      <c r="AR588" s="197">
        <f t="shared" si="113"/>
        <v>196</v>
      </c>
      <c r="AS588" s="197">
        <f t="shared" si="113"/>
        <v>199</v>
      </c>
      <c r="AT588" s="197">
        <f t="shared" si="113"/>
        <v>193</v>
      </c>
      <c r="AU588" s="197">
        <f t="shared" si="113"/>
        <v>189</v>
      </c>
      <c r="AV588" s="197">
        <f t="shared" si="113"/>
        <v>195</v>
      </c>
      <c r="AW588" s="197">
        <f t="shared" si="113"/>
        <v>195</v>
      </c>
      <c r="AX588" s="197" t="str">
        <f t="shared" si="113"/>
        <v>NA</v>
      </c>
      <c r="AY588" s="197" t="str">
        <f t="shared" si="113"/>
        <v>NA</v>
      </c>
      <c r="AZ588" s="197">
        <f t="shared" si="108"/>
        <v>189</v>
      </c>
      <c r="BA588" s="197">
        <f t="shared" si="108"/>
        <v>186</v>
      </c>
    </row>
    <row r="589" spans="1:53" s="212" customFormat="1" ht="15" customHeight="1" x14ac:dyDescent="0.25">
      <c r="A589" s="54" t="s">
        <v>976</v>
      </c>
      <c r="B589" s="82" t="s">
        <v>932</v>
      </c>
      <c r="C589" s="81" t="s">
        <v>1130</v>
      </c>
      <c r="D589" s="115"/>
      <c r="E589" s="115"/>
      <c r="F589" s="115"/>
      <c r="G589" s="115"/>
      <c r="H589" s="115">
        <v>78748</v>
      </c>
      <c r="I589" s="115">
        <v>101194</v>
      </c>
      <c r="J589" s="115">
        <v>136451</v>
      </c>
      <c r="K589" s="115">
        <v>169058</v>
      </c>
      <c r="L589" s="115">
        <v>192477</v>
      </c>
      <c r="M589" s="115">
        <v>210332</v>
      </c>
      <c r="N589" s="115">
        <v>212639</v>
      </c>
      <c r="O589" s="115">
        <v>201874</v>
      </c>
      <c r="P589" s="115">
        <v>182575</v>
      </c>
      <c r="Q589" s="115">
        <v>187521</v>
      </c>
      <c r="R589" s="115">
        <v>216379</v>
      </c>
      <c r="S589" s="115">
        <v>239517</v>
      </c>
      <c r="T589" s="193">
        <v>351841</v>
      </c>
      <c r="U589" s="194">
        <v>408311</v>
      </c>
      <c r="V589" s="195">
        <v>379207</v>
      </c>
      <c r="W589" s="195">
        <v>284674</v>
      </c>
      <c r="X589" s="195">
        <v>317824</v>
      </c>
      <c r="Y589" s="195"/>
      <c r="Z589" s="195"/>
      <c r="AA589" s="207">
        <v>355802</v>
      </c>
      <c r="AB589" s="207">
        <v>439784</v>
      </c>
      <c r="AC589" s="197" t="str">
        <f t="shared" si="114"/>
        <v>NA</v>
      </c>
      <c r="AD589" s="197" t="str">
        <f t="shared" si="114"/>
        <v>NA</v>
      </c>
      <c r="AE589" s="197" t="str">
        <f t="shared" si="114"/>
        <v>NA</v>
      </c>
      <c r="AF589" s="197" t="str">
        <f t="shared" si="114"/>
        <v>NA</v>
      </c>
      <c r="AG589" s="197">
        <f t="shared" si="114"/>
        <v>192</v>
      </c>
      <c r="AH589" s="197">
        <f t="shared" si="114"/>
        <v>181</v>
      </c>
      <c r="AI589" s="197">
        <f t="shared" si="114"/>
        <v>167</v>
      </c>
      <c r="AJ589" s="197">
        <f t="shared" si="114"/>
        <v>162</v>
      </c>
      <c r="AK589" s="197">
        <f t="shared" si="113"/>
        <v>166</v>
      </c>
      <c r="AL589" s="197">
        <f t="shared" si="113"/>
        <v>171</v>
      </c>
      <c r="AM589" s="197">
        <f t="shared" si="113"/>
        <v>185</v>
      </c>
      <c r="AN589" s="197">
        <f t="shared" si="113"/>
        <v>182</v>
      </c>
      <c r="AO589" s="197">
        <f t="shared" si="113"/>
        <v>185</v>
      </c>
      <c r="AP589" s="197">
        <f t="shared" si="113"/>
        <v>187</v>
      </c>
      <c r="AQ589" s="197">
        <f t="shared" si="113"/>
        <v>189</v>
      </c>
      <c r="AR589" s="197">
        <f t="shared" si="113"/>
        <v>192</v>
      </c>
      <c r="AS589" s="197">
        <f t="shared" si="113"/>
        <v>159</v>
      </c>
      <c r="AT589" s="197">
        <f t="shared" si="113"/>
        <v>158</v>
      </c>
      <c r="AU589" s="197">
        <f t="shared" si="113"/>
        <v>165</v>
      </c>
      <c r="AV589" s="197">
        <f t="shared" si="113"/>
        <v>166</v>
      </c>
      <c r="AW589" s="197">
        <f t="shared" si="113"/>
        <v>164</v>
      </c>
      <c r="AX589" s="197" t="str">
        <f t="shared" si="113"/>
        <v>NA</v>
      </c>
      <c r="AY589" s="197" t="str">
        <f t="shared" si="113"/>
        <v>NA</v>
      </c>
      <c r="AZ589" s="197">
        <f t="shared" si="108"/>
        <v>201</v>
      </c>
      <c r="BA589" s="197">
        <f t="shared" si="108"/>
        <v>187</v>
      </c>
    </row>
    <row r="590" spans="1:53" s="212" customFormat="1" ht="15" customHeight="1" x14ac:dyDescent="0.25">
      <c r="A590" s="54" t="s">
        <v>971</v>
      </c>
      <c r="B590" s="82" t="s">
        <v>916</v>
      </c>
      <c r="C590" s="81" t="s">
        <v>1130</v>
      </c>
      <c r="D590" s="115"/>
      <c r="E590" s="115"/>
      <c r="F590" s="115"/>
      <c r="G590" s="115"/>
      <c r="H590" s="115">
        <v>119101</v>
      </c>
      <c r="I590" s="115">
        <v>131682</v>
      </c>
      <c r="J590" s="115">
        <v>157080</v>
      </c>
      <c r="K590" s="115">
        <v>196322</v>
      </c>
      <c r="L590" s="115">
        <v>240969</v>
      </c>
      <c r="M590" s="115">
        <v>270001</v>
      </c>
      <c r="N590" s="115">
        <v>280033</v>
      </c>
      <c r="O590" s="115">
        <v>273810</v>
      </c>
      <c r="P590" s="115">
        <v>250966</v>
      </c>
      <c r="Q590" s="115">
        <v>254587</v>
      </c>
      <c r="R590" s="115">
        <v>277638</v>
      </c>
      <c r="S590" s="115">
        <v>296459</v>
      </c>
      <c r="T590" s="193">
        <v>311565</v>
      </c>
      <c r="U590" s="194">
        <v>366239</v>
      </c>
      <c r="V590" s="195">
        <v>352924</v>
      </c>
      <c r="W590" s="195">
        <v>254983</v>
      </c>
      <c r="X590" s="195">
        <v>277382</v>
      </c>
      <c r="Y590" s="195"/>
      <c r="Z590" s="195"/>
      <c r="AA590" s="207">
        <v>376176</v>
      </c>
      <c r="AB590" s="207">
        <v>427477</v>
      </c>
      <c r="AC590" s="197" t="str">
        <f t="shared" si="114"/>
        <v>NA</v>
      </c>
      <c r="AD590" s="197" t="str">
        <f t="shared" si="114"/>
        <v>NA</v>
      </c>
      <c r="AE590" s="197" t="str">
        <f t="shared" si="114"/>
        <v>NA</v>
      </c>
      <c r="AF590" s="197" t="str">
        <f t="shared" si="114"/>
        <v>NA</v>
      </c>
      <c r="AG590" s="197">
        <f t="shared" si="114"/>
        <v>147</v>
      </c>
      <c r="AH590" s="197">
        <f t="shared" si="114"/>
        <v>155</v>
      </c>
      <c r="AI590" s="197">
        <f t="shared" si="114"/>
        <v>148</v>
      </c>
      <c r="AJ590" s="197">
        <f t="shared" si="114"/>
        <v>140</v>
      </c>
      <c r="AK590" s="197">
        <f t="shared" si="113"/>
        <v>133</v>
      </c>
      <c r="AL590" s="197">
        <f t="shared" si="113"/>
        <v>135</v>
      </c>
      <c r="AM590" s="197">
        <f t="shared" si="113"/>
        <v>150</v>
      </c>
      <c r="AN590" s="197">
        <f t="shared" si="113"/>
        <v>147</v>
      </c>
      <c r="AO590" s="197">
        <f t="shared" si="113"/>
        <v>149</v>
      </c>
      <c r="AP590" s="197">
        <f t="shared" si="113"/>
        <v>151</v>
      </c>
      <c r="AQ590" s="197">
        <f t="shared" si="113"/>
        <v>160</v>
      </c>
      <c r="AR590" s="197">
        <f t="shared" si="113"/>
        <v>163</v>
      </c>
      <c r="AS590" s="197">
        <f t="shared" si="113"/>
        <v>174</v>
      </c>
      <c r="AT590" s="197">
        <f t="shared" si="113"/>
        <v>173</v>
      </c>
      <c r="AU590" s="197">
        <f t="shared" si="113"/>
        <v>177</v>
      </c>
      <c r="AV590" s="197">
        <f t="shared" si="113"/>
        <v>185</v>
      </c>
      <c r="AW590" s="197">
        <f t="shared" si="113"/>
        <v>191</v>
      </c>
      <c r="AX590" s="197" t="str">
        <f t="shared" si="113"/>
        <v>NA</v>
      </c>
      <c r="AY590" s="197" t="str">
        <f t="shared" si="113"/>
        <v>NA</v>
      </c>
      <c r="AZ590" s="197">
        <f t="shared" si="108"/>
        <v>188</v>
      </c>
      <c r="BA590" s="197">
        <f t="shared" si="108"/>
        <v>191</v>
      </c>
    </row>
    <row r="591" spans="1:53" s="212" customFormat="1" ht="15" customHeight="1" x14ac:dyDescent="0.25">
      <c r="A591" s="54" t="s">
        <v>893</v>
      </c>
      <c r="B591" s="82" t="s">
        <v>926</v>
      </c>
      <c r="C591" s="81" t="s">
        <v>1130</v>
      </c>
      <c r="D591" s="115"/>
      <c r="E591" s="115"/>
      <c r="F591" s="115"/>
      <c r="G591" s="115"/>
      <c r="H591" s="115">
        <v>47512</v>
      </c>
      <c r="I591" s="115">
        <v>56704</v>
      </c>
      <c r="J591" s="115">
        <v>66928</v>
      </c>
      <c r="K591" s="115">
        <v>80347</v>
      </c>
      <c r="L591" s="115">
        <v>97786</v>
      </c>
      <c r="M591" s="115">
        <v>107523</v>
      </c>
      <c r="N591" s="115">
        <v>116401</v>
      </c>
      <c r="O591" s="115">
        <v>110426</v>
      </c>
      <c r="P591" s="115">
        <v>99629</v>
      </c>
      <c r="Q591" s="115">
        <v>96614</v>
      </c>
      <c r="R591" s="115">
        <v>111511</v>
      </c>
      <c r="S591" s="115">
        <v>127715</v>
      </c>
      <c r="T591" s="193">
        <v>137989</v>
      </c>
      <c r="U591" s="194">
        <v>183920</v>
      </c>
      <c r="V591" s="195">
        <v>175578</v>
      </c>
      <c r="W591" s="195">
        <v>136767</v>
      </c>
      <c r="X591" s="195">
        <v>162008</v>
      </c>
      <c r="Y591" s="195"/>
      <c r="Z591" s="195"/>
      <c r="AA591" s="207">
        <v>355943</v>
      </c>
      <c r="AB591" s="207">
        <v>416153</v>
      </c>
      <c r="AC591" s="197" t="str">
        <f t="shared" si="114"/>
        <v>NA</v>
      </c>
      <c r="AD591" s="197" t="str">
        <f t="shared" si="114"/>
        <v>NA</v>
      </c>
      <c r="AE591" s="197" t="str">
        <f t="shared" si="114"/>
        <v>NA</v>
      </c>
      <c r="AF591" s="197" t="str">
        <f t="shared" si="114"/>
        <v>NA</v>
      </c>
      <c r="AG591" s="197">
        <f t="shared" si="114"/>
        <v>273</v>
      </c>
      <c r="AH591" s="197">
        <f t="shared" si="114"/>
        <v>275</v>
      </c>
      <c r="AI591" s="197">
        <f t="shared" si="114"/>
        <v>275</v>
      </c>
      <c r="AJ591" s="197">
        <f t="shared" si="114"/>
        <v>278</v>
      </c>
      <c r="AK591" s="197">
        <f t="shared" si="113"/>
        <v>271</v>
      </c>
      <c r="AL591" s="197">
        <f t="shared" si="113"/>
        <v>272</v>
      </c>
      <c r="AM591" s="197">
        <f t="shared" si="113"/>
        <v>284</v>
      </c>
      <c r="AN591" s="197">
        <f t="shared" si="113"/>
        <v>282</v>
      </c>
      <c r="AO591" s="197">
        <f t="shared" si="113"/>
        <v>287</v>
      </c>
      <c r="AP591" s="197">
        <f t="shared" si="113"/>
        <v>302</v>
      </c>
      <c r="AQ591" s="197">
        <f t="shared" si="113"/>
        <v>300</v>
      </c>
      <c r="AR591" s="197">
        <f t="shared" si="113"/>
        <v>293</v>
      </c>
      <c r="AS591" s="197">
        <f t="shared" si="113"/>
        <v>299</v>
      </c>
      <c r="AT591" s="197">
        <f t="shared" si="113"/>
        <v>273</v>
      </c>
      <c r="AU591" s="197">
        <f t="shared" si="113"/>
        <v>283</v>
      </c>
      <c r="AV591" s="197">
        <f t="shared" si="113"/>
        <v>275</v>
      </c>
      <c r="AW591" s="197">
        <f t="shared" si="113"/>
        <v>261</v>
      </c>
      <c r="AX591" s="197" t="str">
        <f t="shared" si="113"/>
        <v>NA</v>
      </c>
      <c r="AY591" s="197" t="str">
        <f t="shared" si="113"/>
        <v>NA</v>
      </c>
      <c r="AZ591" s="197">
        <f t="shared" si="108"/>
        <v>200</v>
      </c>
      <c r="BA591" s="197">
        <f t="shared" si="108"/>
        <v>196</v>
      </c>
    </row>
    <row r="592" spans="1:53" s="212" customFormat="1" ht="15" customHeight="1" x14ac:dyDescent="0.25">
      <c r="A592" s="54" t="s">
        <v>54</v>
      </c>
      <c r="B592" s="82" t="s">
        <v>917</v>
      </c>
      <c r="C592" s="81" t="s">
        <v>1130</v>
      </c>
      <c r="D592" s="115"/>
      <c r="E592" s="115"/>
      <c r="F592" s="115"/>
      <c r="G592" s="115"/>
      <c r="H592" s="115">
        <v>119913</v>
      </c>
      <c r="I592" s="115">
        <v>137493</v>
      </c>
      <c r="J592" s="115">
        <v>161453</v>
      </c>
      <c r="K592" s="115">
        <v>198628</v>
      </c>
      <c r="L592" s="115">
        <v>239297</v>
      </c>
      <c r="M592" s="115">
        <v>268208</v>
      </c>
      <c r="N592" s="115">
        <v>302144</v>
      </c>
      <c r="O592" s="115">
        <v>260567</v>
      </c>
      <c r="P592" s="115">
        <v>234025</v>
      </c>
      <c r="Q592" s="115">
        <v>232963</v>
      </c>
      <c r="R592" s="115">
        <v>271110</v>
      </c>
      <c r="S592" s="115">
        <v>293983</v>
      </c>
      <c r="T592" s="193">
        <v>313105</v>
      </c>
      <c r="U592" s="194">
        <v>362830</v>
      </c>
      <c r="V592" s="195">
        <v>321930</v>
      </c>
      <c r="W592" s="195">
        <v>252280</v>
      </c>
      <c r="X592" s="195">
        <v>273728</v>
      </c>
      <c r="Y592" s="195"/>
      <c r="Z592" s="195"/>
      <c r="AA592" s="207">
        <v>352506</v>
      </c>
      <c r="AB592" s="207">
        <v>405027</v>
      </c>
      <c r="AC592" s="197" t="str">
        <f t="shared" si="114"/>
        <v>NA</v>
      </c>
      <c r="AD592" s="197" t="str">
        <f t="shared" si="114"/>
        <v>NA</v>
      </c>
      <c r="AE592" s="197" t="str">
        <f t="shared" si="114"/>
        <v>NA</v>
      </c>
      <c r="AF592" s="197" t="str">
        <f t="shared" si="114"/>
        <v>NA</v>
      </c>
      <c r="AG592" s="197">
        <f t="shared" si="114"/>
        <v>146</v>
      </c>
      <c r="AH592" s="197">
        <f t="shared" si="114"/>
        <v>146</v>
      </c>
      <c r="AI592" s="197">
        <f t="shared" si="114"/>
        <v>144</v>
      </c>
      <c r="AJ592" s="197">
        <f t="shared" si="114"/>
        <v>139</v>
      </c>
      <c r="AK592" s="197">
        <f t="shared" si="113"/>
        <v>136</v>
      </c>
      <c r="AL592" s="197">
        <f t="shared" si="113"/>
        <v>137</v>
      </c>
      <c r="AM592" s="197">
        <f t="shared" si="113"/>
        <v>141</v>
      </c>
      <c r="AN592" s="197">
        <f t="shared" si="113"/>
        <v>152</v>
      </c>
      <c r="AO592" s="197">
        <f t="shared" si="113"/>
        <v>156</v>
      </c>
      <c r="AP592" s="197">
        <f t="shared" si="113"/>
        <v>161</v>
      </c>
      <c r="AQ592" s="197">
        <f t="shared" si="113"/>
        <v>163</v>
      </c>
      <c r="AR592" s="197">
        <f t="shared" si="113"/>
        <v>164</v>
      </c>
      <c r="AS592" s="197">
        <f t="shared" si="113"/>
        <v>173</v>
      </c>
      <c r="AT592" s="197">
        <f t="shared" si="113"/>
        <v>176</v>
      </c>
      <c r="AU592" s="197">
        <f t="shared" si="113"/>
        <v>190</v>
      </c>
      <c r="AV592" s="197">
        <f t="shared" si="113"/>
        <v>191</v>
      </c>
      <c r="AW592" s="197">
        <f t="shared" si="113"/>
        <v>196</v>
      </c>
      <c r="AX592" s="197" t="str">
        <f t="shared" si="113"/>
        <v>NA</v>
      </c>
      <c r="AY592" s="197" t="str">
        <f t="shared" si="113"/>
        <v>NA</v>
      </c>
      <c r="AZ592" s="197">
        <f t="shared" si="108"/>
        <v>203</v>
      </c>
      <c r="BA592" s="197">
        <f t="shared" si="108"/>
        <v>201</v>
      </c>
    </row>
    <row r="593" spans="1:53" s="212" customFormat="1" ht="15" customHeight="1" x14ac:dyDescent="0.25">
      <c r="A593" s="54" t="s">
        <v>272</v>
      </c>
      <c r="B593" s="82" t="s">
        <v>919</v>
      </c>
      <c r="C593" s="81" t="s">
        <v>1130</v>
      </c>
      <c r="D593" s="115"/>
      <c r="E593" s="115"/>
      <c r="F593" s="115"/>
      <c r="G593" s="115"/>
      <c r="H593" s="115">
        <v>150895</v>
      </c>
      <c r="I593" s="115">
        <v>172933</v>
      </c>
      <c r="J593" s="115">
        <v>210120</v>
      </c>
      <c r="K593" s="115">
        <v>245569</v>
      </c>
      <c r="L593" s="115">
        <v>277100</v>
      </c>
      <c r="M593" s="115">
        <v>302856</v>
      </c>
      <c r="N593" s="115">
        <v>392316</v>
      </c>
      <c r="O593" s="115">
        <v>353361</v>
      </c>
      <c r="P593" s="115">
        <v>311575</v>
      </c>
      <c r="Q593" s="115">
        <v>301163</v>
      </c>
      <c r="R593" s="115">
        <v>349946</v>
      </c>
      <c r="S593" s="115">
        <v>378840</v>
      </c>
      <c r="T593" s="193">
        <v>317243</v>
      </c>
      <c r="U593" s="70">
        <f>((V593-T593)/2)+T593</f>
        <v>331121.5</v>
      </c>
      <c r="V593" s="195">
        <v>345000</v>
      </c>
      <c r="W593" s="195">
        <v>254018</v>
      </c>
      <c r="X593" s="195">
        <v>276198</v>
      </c>
      <c r="Y593" s="195"/>
      <c r="Z593" s="195"/>
      <c r="AA593" s="207">
        <v>350566</v>
      </c>
      <c r="AB593" s="207">
        <v>404999</v>
      </c>
      <c r="AC593" s="197" t="str">
        <f t="shared" si="114"/>
        <v>NA</v>
      </c>
      <c r="AD593" s="197" t="str">
        <f t="shared" si="114"/>
        <v>NA</v>
      </c>
      <c r="AE593" s="197" t="str">
        <f t="shared" si="114"/>
        <v>NA</v>
      </c>
      <c r="AF593" s="197" t="str">
        <f t="shared" si="114"/>
        <v>NA</v>
      </c>
      <c r="AG593" s="197">
        <f t="shared" si="114"/>
        <v>113</v>
      </c>
      <c r="AH593" s="197">
        <f t="shared" si="114"/>
        <v>118</v>
      </c>
      <c r="AI593" s="197">
        <f t="shared" si="114"/>
        <v>121</v>
      </c>
      <c r="AJ593" s="197">
        <f t="shared" si="114"/>
        <v>124</v>
      </c>
      <c r="AK593" s="197">
        <f t="shared" si="113"/>
        <v>124</v>
      </c>
      <c r="AL593" s="197">
        <f t="shared" si="113"/>
        <v>127</v>
      </c>
      <c r="AM593" s="197">
        <f t="shared" si="113"/>
        <v>116</v>
      </c>
      <c r="AN593" s="197">
        <f t="shared" si="113"/>
        <v>120</v>
      </c>
      <c r="AO593" s="197">
        <f t="shared" si="113"/>
        <v>130</v>
      </c>
      <c r="AP593" s="197">
        <f t="shared" si="113"/>
        <v>133</v>
      </c>
      <c r="AQ593" s="197">
        <f t="shared" si="113"/>
        <v>134</v>
      </c>
      <c r="AR593" s="197">
        <f t="shared" si="113"/>
        <v>140</v>
      </c>
      <c r="AS593" s="197">
        <f t="shared" si="113"/>
        <v>170</v>
      </c>
      <c r="AT593" s="197">
        <f t="shared" si="113"/>
        <v>189</v>
      </c>
      <c r="AU593" s="197">
        <f t="shared" si="113"/>
        <v>181</v>
      </c>
      <c r="AV593" s="197">
        <f t="shared" si="113"/>
        <v>188</v>
      </c>
      <c r="AW593" s="197">
        <f t="shared" si="113"/>
        <v>193</v>
      </c>
      <c r="AX593" s="197" t="str">
        <f t="shared" si="113"/>
        <v>NA</v>
      </c>
      <c r="AY593" s="197" t="str">
        <f t="shared" si="113"/>
        <v>NA</v>
      </c>
      <c r="AZ593" s="197">
        <f t="shared" si="108"/>
        <v>205</v>
      </c>
      <c r="BA593" s="197">
        <f t="shared" si="108"/>
        <v>202</v>
      </c>
    </row>
    <row r="594" spans="1:53" s="212" customFormat="1" ht="15" customHeight="1" x14ac:dyDescent="0.25">
      <c r="A594" s="210" t="s">
        <v>2176</v>
      </c>
      <c r="B594" s="210" t="s">
        <v>913</v>
      </c>
      <c r="C594" s="210" t="s">
        <v>1130</v>
      </c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93"/>
      <c r="U594" s="193"/>
      <c r="V594" s="198"/>
      <c r="W594" s="198"/>
      <c r="X594" s="198"/>
      <c r="Y594" s="198"/>
      <c r="Z594" s="198"/>
      <c r="AA594" s="213">
        <v>360821</v>
      </c>
      <c r="AB594" s="213">
        <v>403489</v>
      </c>
      <c r="AC594" s="200"/>
      <c r="AD594" s="200"/>
      <c r="AE594" s="200"/>
      <c r="AF594" s="200"/>
      <c r="AG594" s="200"/>
      <c r="AH594" s="200"/>
      <c r="AI594" s="200"/>
      <c r="AJ594" s="200"/>
      <c r="AK594" s="200"/>
      <c r="AL594" s="200"/>
      <c r="AM594" s="200"/>
      <c r="AN594" s="200"/>
      <c r="AO594" s="200"/>
      <c r="AP594" s="200"/>
      <c r="AQ594" s="200"/>
      <c r="AR594" s="200"/>
      <c r="AS594" s="200"/>
      <c r="AT594" s="200"/>
      <c r="AU594" s="200"/>
      <c r="AV594" s="200"/>
      <c r="AW594" s="200"/>
      <c r="AX594" s="200"/>
      <c r="AY594" s="200"/>
      <c r="AZ594" s="197">
        <f t="shared" si="108"/>
        <v>196</v>
      </c>
      <c r="BA594" s="197">
        <f t="shared" si="108"/>
        <v>203</v>
      </c>
    </row>
    <row r="595" spans="1:53" s="212" customFormat="1" ht="15" customHeight="1" x14ac:dyDescent="0.25">
      <c r="A595" s="210" t="s">
        <v>2175</v>
      </c>
      <c r="B595" s="210" t="s">
        <v>930</v>
      </c>
      <c r="C595" s="210" t="s">
        <v>1130</v>
      </c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93"/>
      <c r="U595" s="193"/>
      <c r="V595" s="198"/>
      <c r="W595" s="198"/>
      <c r="X595" s="198"/>
      <c r="Y595" s="198"/>
      <c r="Z595" s="198"/>
      <c r="AA595" s="213">
        <v>352086</v>
      </c>
      <c r="AB595" s="213">
        <v>396947</v>
      </c>
      <c r="AC595" s="200"/>
      <c r="AD595" s="200"/>
      <c r="AE595" s="200"/>
      <c r="AF595" s="200"/>
      <c r="AG595" s="200"/>
      <c r="AH595" s="200"/>
      <c r="AI595" s="200"/>
      <c r="AJ595" s="200"/>
      <c r="AK595" s="200"/>
      <c r="AL595" s="200"/>
      <c r="AM595" s="200"/>
      <c r="AN595" s="200"/>
      <c r="AO595" s="200"/>
      <c r="AP595" s="200"/>
      <c r="AQ595" s="200"/>
      <c r="AR595" s="200"/>
      <c r="AS595" s="200"/>
      <c r="AT595" s="200"/>
      <c r="AU595" s="200"/>
      <c r="AV595" s="200"/>
      <c r="AW595" s="200"/>
      <c r="AX595" s="200"/>
      <c r="AY595" s="200"/>
      <c r="AZ595" s="197">
        <f t="shared" si="108"/>
        <v>204</v>
      </c>
      <c r="BA595" s="197">
        <f t="shared" si="108"/>
        <v>205</v>
      </c>
    </row>
    <row r="596" spans="1:53" s="212" customFormat="1" ht="15" customHeight="1" x14ac:dyDescent="0.25">
      <c r="A596" s="54" t="s">
        <v>432</v>
      </c>
      <c r="B596" s="82" t="s">
        <v>919</v>
      </c>
      <c r="C596" s="81" t="s">
        <v>1130</v>
      </c>
      <c r="D596" s="115"/>
      <c r="E596" s="115"/>
      <c r="F596" s="115"/>
      <c r="G596" s="115"/>
      <c r="H596" s="115">
        <v>148798</v>
      </c>
      <c r="I596" s="115">
        <v>167849</v>
      </c>
      <c r="J596" s="115">
        <v>192925</v>
      </c>
      <c r="K596" s="115">
        <v>234089</v>
      </c>
      <c r="L596" s="115">
        <v>270401</v>
      </c>
      <c r="M596" s="115">
        <v>320868</v>
      </c>
      <c r="N596" s="115">
        <v>321103</v>
      </c>
      <c r="O596" s="115">
        <v>303038</v>
      </c>
      <c r="P596" s="115">
        <v>271562</v>
      </c>
      <c r="Q596" s="115">
        <v>298264</v>
      </c>
      <c r="R596" s="115">
        <v>316377</v>
      </c>
      <c r="S596" s="115">
        <v>334142</v>
      </c>
      <c r="T596" s="193">
        <v>363466</v>
      </c>
      <c r="U596" s="194">
        <v>413212</v>
      </c>
      <c r="V596" s="195">
        <v>367656</v>
      </c>
      <c r="W596" s="195">
        <v>272154</v>
      </c>
      <c r="X596" s="195">
        <v>303560</v>
      </c>
      <c r="Y596" s="195"/>
      <c r="Z596" s="195"/>
      <c r="AA596" s="207">
        <v>348138</v>
      </c>
      <c r="AB596" s="207">
        <v>371230</v>
      </c>
      <c r="AC596" s="197" t="str">
        <f t="shared" ref="AC596:AR611" si="115">IF(D596&gt;0,RANK(D596,D$22:D$1170),"NA")</f>
        <v>NA</v>
      </c>
      <c r="AD596" s="197" t="str">
        <f t="shared" si="115"/>
        <v>NA</v>
      </c>
      <c r="AE596" s="197" t="str">
        <f t="shared" si="115"/>
        <v>NA</v>
      </c>
      <c r="AF596" s="197" t="str">
        <f t="shared" si="115"/>
        <v>NA</v>
      </c>
      <c r="AG596" s="197">
        <f t="shared" si="115"/>
        <v>116</v>
      </c>
      <c r="AH596" s="197">
        <f t="shared" si="115"/>
        <v>122</v>
      </c>
      <c r="AI596" s="197">
        <f t="shared" si="115"/>
        <v>125</v>
      </c>
      <c r="AJ596" s="197">
        <f t="shared" si="115"/>
        <v>126</v>
      </c>
      <c r="AK596" s="197">
        <f t="shared" si="115"/>
        <v>126</v>
      </c>
      <c r="AL596" s="197">
        <f t="shared" si="115"/>
        <v>124</v>
      </c>
      <c r="AM596" s="197">
        <f t="shared" si="115"/>
        <v>133</v>
      </c>
      <c r="AN596" s="197">
        <f t="shared" si="115"/>
        <v>139</v>
      </c>
      <c r="AO596" s="197">
        <f t="shared" si="115"/>
        <v>142</v>
      </c>
      <c r="AP596" s="197">
        <f t="shared" si="115"/>
        <v>134</v>
      </c>
      <c r="AQ596" s="197">
        <f t="shared" si="115"/>
        <v>142</v>
      </c>
      <c r="AR596" s="197">
        <f t="shared" si="115"/>
        <v>146</v>
      </c>
      <c r="AS596" s="197">
        <f t="shared" ref="AS596:AY627" si="116">IF(T596&gt;0,RANK(T596,T$22:T$1170),"NA")</f>
        <v>154</v>
      </c>
      <c r="AT596" s="197">
        <f t="shared" si="116"/>
        <v>155</v>
      </c>
      <c r="AU596" s="197">
        <f t="shared" si="116"/>
        <v>169</v>
      </c>
      <c r="AV596" s="197">
        <f t="shared" si="116"/>
        <v>176</v>
      </c>
      <c r="AW596" s="197">
        <f t="shared" si="116"/>
        <v>170</v>
      </c>
      <c r="AX596" s="197" t="str">
        <f t="shared" si="116"/>
        <v>NA</v>
      </c>
      <c r="AY596" s="197" t="str">
        <f t="shared" si="116"/>
        <v>NA</v>
      </c>
      <c r="AZ596" s="197">
        <f t="shared" si="108"/>
        <v>207</v>
      </c>
      <c r="BA596" s="197">
        <f t="shared" si="108"/>
        <v>217</v>
      </c>
    </row>
    <row r="597" spans="1:53" s="212" customFormat="1" ht="15" customHeight="1" x14ac:dyDescent="0.25">
      <c r="A597" s="54" t="s">
        <v>640</v>
      </c>
      <c r="B597" s="82" t="s">
        <v>913</v>
      </c>
      <c r="C597" s="81" t="s">
        <v>1130</v>
      </c>
      <c r="D597" s="115"/>
      <c r="E597" s="115"/>
      <c r="F597" s="115"/>
      <c r="G597" s="115"/>
      <c r="H597" s="115">
        <v>31441</v>
      </c>
      <c r="I597" s="115">
        <v>38810</v>
      </c>
      <c r="J597" s="115">
        <v>54949</v>
      </c>
      <c r="K597" s="115">
        <v>65431</v>
      </c>
      <c r="L597" s="115">
        <v>79527</v>
      </c>
      <c r="M597" s="115">
        <v>92590</v>
      </c>
      <c r="N597" s="115">
        <v>106111</v>
      </c>
      <c r="O597" s="115">
        <v>107941</v>
      </c>
      <c r="P597" s="115">
        <v>109755</v>
      </c>
      <c r="Q597" s="115">
        <v>110543</v>
      </c>
      <c r="R597" s="115">
        <v>136786</v>
      </c>
      <c r="S597" s="115">
        <v>150242</v>
      </c>
      <c r="T597" s="193">
        <v>168398</v>
      </c>
      <c r="U597" s="194">
        <v>197742</v>
      </c>
      <c r="V597" s="195">
        <v>187997</v>
      </c>
      <c r="W597" s="195">
        <v>141355</v>
      </c>
      <c r="X597" s="195">
        <v>168668</v>
      </c>
      <c r="Y597" s="195"/>
      <c r="Z597" s="195"/>
      <c r="AA597" s="207">
        <v>262300</v>
      </c>
      <c r="AB597" s="207">
        <v>319997</v>
      </c>
      <c r="AC597" s="197" t="str">
        <f t="shared" si="115"/>
        <v>NA</v>
      </c>
      <c r="AD597" s="197" t="str">
        <f t="shared" si="115"/>
        <v>NA</v>
      </c>
      <c r="AE597" s="197" t="str">
        <f t="shared" si="115"/>
        <v>NA</v>
      </c>
      <c r="AF597" s="197" t="str">
        <f t="shared" si="115"/>
        <v>NA</v>
      </c>
      <c r="AG597" s="197">
        <f t="shared" si="115"/>
        <v>326</v>
      </c>
      <c r="AH597" s="197">
        <f t="shared" si="115"/>
        <v>324</v>
      </c>
      <c r="AI597" s="197">
        <f t="shared" si="115"/>
        <v>300</v>
      </c>
      <c r="AJ597" s="197">
        <f t="shared" si="115"/>
        <v>301</v>
      </c>
      <c r="AK597" s="197">
        <f t="shared" si="115"/>
        <v>298</v>
      </c>
      <c r="AL597" s="197">
        <f t="shared" si="115"/>
        <v>295</v>
      </c>
      <c r="AM597" s="197">
        <f t="shared" si="115"/>
        <v>299</v>
      </c>
      <c r="AN597" s="197">
        <f t="shared" si="115"/>
        <v>284</v>
      </c>
      <c r="AO597" s="197">
        <f t="shared" si="115"/>
        <v>275</v>
      </c>
      <c r="AP597" s="197">
        <f t="shared" si="115"/>
        <v>275</v>
      </c>
      <c r="AQ597" s="197">
        <f t="shared" si="115"/>
        <v>266</v>
      </c>
      <c r="AR597" s="197">
        <f t="shared" si="115"/>
        <v>263</v>
      </c>
      <c r="AS597" s="197">
        <f t="shared" si="116"/>
        <v>266</v>
      </c>
      <c r="AT597" s="197">
        <f t="shared" si="116"/>
        <v>260</v>
      </c>
      <c r="AU597" s="197">
        <f t="shared" si="116"/>
        <v>269</v>
      </c>
      <c r="AV597" s="197">
        <f t="shared" si="116"/>
        <v>267</v>
      </c>
      <c r="AW597" s="197">
        <f t="shared" si="116"/>
        <v>253</v>
      </c>
      <c r="AX597" s="197" t="str">
        <f t="shared" si="116"/>
        <v>NA</v>
      </c>
      <c r="AY597" s="197" t="str">
        <f t="shared" si="116"/>
        <v>NA</v>
      </c>
      <c r="AZ597" s="197">
        <f t="shared" si="108"/>
        <v>237</v>
      </c>
      <c r="BA597" s="197">
        <f t="shared" si="108"/>
        <v>229</v>
      </c>
    </row>
    <row r="598" spans="1:53" s="212" customFormat="1" ht="15" customHeight="1" x14ac:dyDescent="0.25">
      <c r="A598" s="54" t="s">
        <v>657</v>
      </c>
      <c r="B598" s="82" t="s">
        <v>917</v>
      </c>
      <c r="C598" s="81" t="s">
        <v>1130</v>
      </c>
      <c r="D598" s="115"/>
      <c r="E598" s="115"/>
      <c r="F598" s="115"/>
      <c r="G598" s="115"/>
      <c r="H598" s="115">
        <v>43838</v>
      </c>
      <c r="I598" s="115">
        <v>52894</v>
      </c>
      <c r="J598" s="115">
        <v>72959</v>
      </c>
      <c r="K598" s="115">
        <v>96389</v>
      </c>
      <c r="L598" s="115">
        <v>120011</v>
      </c>
      <c r="M598" s="115">
        <v>134989</v>
      </c>
      <c r="N598" s="115">
        <v>160987</v>
      </c>
      <c r="O598" s="115">
        <v>154815</v>
      </c>
      <c r="P598" s="115">
        <v>133459</v>
      </c>
      <c r="Q598" s="115">
        <v>135299</v>
      </c>
      <c r="R598" s="115">
        <v>163996</v>
      </c>
      <c r="S598" s="115">
        <v>184294</v>
      </c>
      <c r="T598" s="193">
        <v>205800</v>
      </c>
      <c r="U598" s="194">
        <v>241135</v>
      </c>
      <c r="V598" s="195">
        <v>226992</v>
      </c>
      <c r="W598" s="195">
        <v>178669</v>
      </c>
      <c r="X598" s="195">
        <v>198524</v>
      </c>
      <c r="Y598" s="195"/>
      <c r="Z598" s="195"/>
      <c r="AA598" s="207">
        <v>257508</v>
      </c>
      <c r="AB598" s="207">
        <v>287891</v>
      </c>
      <c r="AC598" s="197" t="str">
        <f t="shared" si="115"/>
        <v>NA</v>
      </c>
      <c r="AD598" s="197" t="str">
        <f t="shared" si="115"/>
        <v>NA</v>
      </c>
      <c r="AE598" s="197" t="str">
        <f t="shared" si="115"/>
        <v>NA</v>
      </c>
      <c r="AF598" s="197" t="str">
        <f t="shared" si="115"/>
        <v>NA</v>
      </c>
      <c r="AG598" s="197">
        <f t="shared" si="115"/>
        <v>283</v>
      </c>
      <c r="AH598" s="197">
        <f t="shared" si="115"/>
        <v>287</v>
      </c>
      <c r="AI598" s="197">
        <f t="shared" si="115"/>
        <v>258</v>
      </c>
      <c r="AJ598" s="197">
        <f t="shared" si="115"/>
        <v>244</v>
      </c>
      <c r="AK598" s="197">
        <f t="shared" si="115"/>
        <v>237</v>
      </c>
      <c r="AL598" s="197">
        <f t="shared" si="115"/>
        <v>239</v>
      </c>
      <c r="AM598" s="197">
        <f t="shared" si="115"/>
        <v>225</v>
      </c>
      <c r="AN598" s="197">
        <f t="shared" si="115"/>
        <v>226</v>
      </c>
      <c r="AO598" s="197">
        <f t="shared" si="115"/>
        <v>235</v>
      </c>
      <c r="AP598" s="197">
        <f t="shared" si="115"/>
        <v>240</v>
      </c>
      <c r="AQ598" s="197">
        <f t="shared" si="115"/>
        <v>230</v>
      </c>
      <c r="AR598" s="197">
        <f t="shared" si="115"/>
        <v>227</v>
      </c>
      <c r="AS598" s="197">
        <f t="shared" si="116"/>
        <v>226</v>
      </c>
      <c r="AT598" s="197">
        <f t="shared" si="116"/>
        <v>224</v>
      </c>
      <c r="AU598" s="197">
        <f t="shared" si="116"/>
        <v>234</v>
      </c>
      <c r="AV598" s="197">
        <f t="shared" si="116"/>
        <v>230</v>
      </c>
      <c r="AW598" s="197">
        <f t="shared" si="116"/>
        <v>228</v>
      </c>
      <c r="AX598" s="197" t="str">
        <f t="shared" si="116"/>
        <v>NA</v>
      </c>
      <c r="AY598" s="197" t="str">
        <f t="shared" si="116"/>
        <v>NA</v>
      </c>
      <c r="AZ598" s="197">
        <f t="shared" ref="AZ598:BA661" si="117">IF(AA598&gt;0,RANK(AA598,AA$22:AA$1220),"NA")</f>
        <v>239</v>
      </c>
      <c r="BA598" s="197">
        <f t="shared" si="117"/>
        <v>242</v>
      </c>
    </row>
    <row r="599" spans="1:53" s="212" customFormat="1" ht="15" customHeight="1" x14ac:dyDescent="0.25">
      <c r="A599" s="54" t="s">
        <v>972</v>
      </c>
      <c r="B599" s="82" t="s">
        <v>926</v>
      </c>
      <c r="C599" s="81" t="s">
        <v>1130</v>
      </c>
      <c r="D599" s="115"/>
      <c r="E599" s="115"/>
      <c r="F599" s="115"/>
      <c r="G599" s="115"/>
      <c r="H599" s="115">
        <v>94548</v>
      </c>
      <c r="I599" s="115">
        <v>107927</v>
      </c>
      <c r="J599" s="115">
        <v>121195</v>
      </c>
      <c r="K599" s="115">
        <v>147258</v>
      </c>
      <c r="L599" s="115">
        <v>175484</v>
      </c>
      <c r="M599" s="115">
        <v>192845</v>
      </c>
      <c r="N599" s="115">
        <v>216301</v>
      </c>
      <c r="O599" s="115">
        <v>201459</v>
      </c>
      <c r="P599" s="115">
        <v>189646</v>
      </c>
      <c r="Q599" s="115">
        <v>187340</v>
      </c>
      <c r="R599" s="115">
        <v>194866</v>
      </c>
      <c r="S599" s="115">
        <v>208072</v>
      </c>
      <c r="T599" s="193">
        <v>228462</v>
      </c>
      <c r="U599" s="194">
        <v>273343</v>
      </c>
      <c r="V599" s="195">
        <v>270690</v>
      </c>
      <c r="W599" s="195">
        <v>226472</v>
      </c>
      <c r="X599" s="195">
        <v>223831</v>
      </c>
      <c r="Y599" s="195"/>
      <c r="Z599" s="195"/>
      <c r="AA599" s="207">
        <v>240785</v>
      </c>
      <c r="AB599" s="207">
        <v>269081</v>
      </c>
      <c r="AC599" s="197" t="str">
        <f t="shared" si="115"/>
        <v>NA</v>
      </c>
      <c r="AD599" s="197" t="str">
        <f t="shared" si="115"/>
        <v>NA</v>
      </c>
      <c r="AE599" s="197" t="str">
        <f t="shared" si="115"/>
        <v>NA</v>
      </c>
      <c r="AF599" s="197" t="str">
        <f t="shared" si="115"/>
        <v>NA</v>
      </c>
      <c r="AG599" s="197">
        <f t="shared" si="115"/>
        <v>173</v>
      </c>
      <c r="AH599" s="197">
        <f t="shared" si="115"/>
        <v>177</v>
      </c>
      <c r="AI599" s="197">
        <f t="shared" si="115"/>
        <v>177</v>
      </c>
      <c r="AJ599" s="197">
        <f t="shared" si="115"/>
        <v>174</v>
      </c>
      <c r="AK599" s="197">
        <f t="shared" si="115"/>
        <v>175</v>
      </c>
      <c r="AL599" s="197">
        <f t="shared" si="115"/>
        <v>180</v>
      </c>
      <c r="AM599" s="197">
        <f t="shared" si="115"/>
        <v>181</v>
      </c>
      <c r="AN599" s="197">
        <f t="shared" si="115"/>
        <v>183</v>
      </c>
      <c r="AO599" s="197">
        <f t="shared" si="115"/>
        <v>181</v>
      </c>
      <c r="AP599" s="197">
        <f t="shared" si="115"/>
        <v>188</v>
      </c>
      <c r="AQ599" s="197">
        <f t="shared" si="115"/>
        <v>203</v>
      </c>
      <c r="AR599" s="197">
        <f t="shared" si="115"/>
        <v>207</v>
      </c>
      <c r="AS599" s="197">
        <f t="shared" si="116"/>
        <v>215</v>
      </c>
      <c r="AT599" s="197">
        <f t="shared" si="116"/>
        <v>211</v>
      </c>
      <c r="AU599" s="197">
        <f t="shared" si="116"/>
        <v>211</v>
      </c>
      <c r="AV599" s="197">
        <f t="shared" si="116"/>
        <v>204</v>
      </c>
      <c r="AW599" s="197">
        <f t="shared" si="116"/>
        <v>213</v>
      </c>
      <c r="AX599" s="197" t="str">
        <f t="shared" si="116"/>
        <v>NA</v>
      </c>
      <c r="AY599" s="197" t="str">
        <f t="shared" si="116"/>
        <v>NA</v>
      </c>
      <c r="AZ599" s="197">
        <f t="shared" si="117"/>
        <v>251</v>
      </c>
      <c r="BA599" s="197">
        <f t="shared" si="117"/>
        <v>257</v>
      </c>
    </row>
    <row r="600" spans="1:53" s="212" customFormat="1" ht="15" customHeight="1" x14ac:dyDescent="0.25">
      <c r="A600" s="54" t="s">
        <v>1000</v>
      </c>
      <c r="B600" s="82" t="s">
        <v>930</v>
      </c>
      <c r="C600" s="81" t="s">
        <v>1130</v>
      </c>
      <c r="D600" s="115"/>
      <c r="E600" s="115"/>
      <c r="F600" s="115"/>
      <c r="G600" s="115"/>
      <c r="H600" s="115">
        <v>83392</v>
      </c>
      <c r="I600" s="115">
        <v>89502</v>
      </c>
      <c r="J600" s="115">
        <v>100437</v>
      </c>
      <c r="K600" s="115">
        <v>115779</v>
      </c>
      <c r="L600" s="115">
        <v>130306</v>
      </c>
      <c r="M600" s="115">
        <v>147426</v>
      </c>
      <c r="N600" s="115">
        <v>185353</v>
      </c>
      <c r="O600" s="115">
        <v>176244</v>
      </c>
      <c r="P600" s="115">
        <v>162794</v>
      </c>
      <c r="Q600" s="115">
        <v>164396</v>
      </c>
      <c r="R600" s="115">
        <v>182267</v>
      </c>
      <c r="S600" s="115">
        <v>188051</v>
      </c>
      <c r="T600" s="193">
        <v>200436</v>
      </c>
      <c r="U600" s="194">
        <v>231740</v>
      </c>
      <c r="V600" s="195">
        <v>216466</v>
      </c>
      <c r="W600" s="195">
        <v>168497</v>
      </c>
      <c r="X600" s="195">
        <v>180258</v>
      </c>
      <c r="Y600" s="195"/>
      <c r="Z600" s="195"/>
      <c r="AA600" s="207">
        <v>212431</v>
      </c>
      <c r="AB600" s="207">
        <v>249473</v>
      </c>
      <c r="AC600" s="197" t="str">
        <f t="shared" si="115"/>
        <v>NA</v>
      </c>
      <c r="AD600" s="197" t="str">
        <f t="shared" si="115"/>
        <v>NA</v>
      </c>
      <c r="AE600" s="197" t="str">
        <f t="shared" si="115"/>
        <v>NA</v>
      </c>
      <c r="AF600" s="197" t="str">
        <f t="shared" si="115"/>
        <v>NA</v>
      </c>
      <c r="AG600" s="197">
        <f t="shared" si="115"/>
        <v>185</v>
      </c>
      <c r="AH600" s="197">
        <f t="shared" si="115"/>
        <v>197</v>
      </c>
      <c r="AI600" s="197">
        <f t="shared" si="115"/>
        <v>205</v>
      </c>
      <c r="AJ600" s="197">
        <f t="shared" si="115"/>
        <v>214</v>
      </c>
      <c r="AK600" s="197">
        <f t="shared" si="115"/>
        <v>220</v>
      </c>
      <c r="AL600" s="197">
        <f t="shared" si="115"/>
        <v>217</v>
      </c>
      <c r="AM600" s="197">
        <f t="shared" si="115"/>
        <v>202</v>
      </c>
      <c r="AN600" s="197">
        <f t="shared" si="115"/>
        <v>196</v>
      </c>
      <c r="AO600" s="197">
        <f t="shared" si="115"/>
        <v>197</v>
      </c>
      <c r="AP600" s="197">
        <f t="shared" si="115"/>
        <v>205</v>
      </c>
      <c r="AQ600" s="197">
        <f t="shared" si="115"/>
        <v>214</v>
      </c>
      <c r="AR600" s="197">
        <f t="shared" si="115"/>
        <v>224</v>
      </c>
      <c r="AS600" s="197">
        <f t="shared" si="116"/>
        <v>233</v>
      </c>
      <c r="AT600" s="197">
        <f t="shared" si="116"/>
        <v>232</v>
      </c>
      <c r="AU600" s="197">
        <f t="shared" si="116"/>
        <v>241</v>
      </c>
      <c r="AV600" s="197">
        <f t="shared" si="116"/>
        <v>236</v>
      </c>
      <c r="AW600" s="197">
        <f t="shared" si="116"/>
        <v>240</v>
      </c>
      <c r="AX600" s="197" t="str">
        <f t="shared" si="116"/>
        <v>NA</v>
      </c>
      <c r="AY600" s="197" t="str">
        <f t="shared" si="116"/>
        <v>NA</v>
      </c>
      <c r="AZ600" s="197">
        <f t="shared" si="117"/>
        <v>269</v>
      </c>
      <c r="BA600" s="197">
        <f t="shared" si="117"/>
        <v>269</v>
      </c>
    </row>
    <row r="601" spans="1:53" s="212" customFormat="1" ht="15" customHeight="1" x14ac:dyDescent="0.25">
      <c r="A601" s="54" t="s">
        <v>501</v>
      </c>
      <c r="B601" s="82" t="s">
        <v>926</v>
      </c>
      <c r="C601" s="81" t="s">
        <v>1130</v>
      </c>
      <c r="D601" s="115"/>
      <c r="E601" s="115"/>
      <c r="F601" s="115"/>
      <c r="G601" s="115"/>
      <c r="H601" s="115">
        <v>60495</v>
      </c>
      <c r="I601" s="115">
        <v>72547</v>
      </c>
      <c r="J601" s="115">
        <v>85975</v>
      </c>
      <c r="K601" s="115">
        <v>106553</v>
      </c>
      <c r="L601" s="115">
        <v>123070</v>
      </c>
      <c r="M601" s="115">
        <v>136591</v>
      </c>
      <c r="N601" s="115">
        <v>143676</v>
      </c>
      <c r="O601" s="115">
        <v>137533</v>
      </c>
      <c r="P601" s="115">
        <v>128620</v>
      </c>
      <c r="Q601" s="115">
        <v>134771</v>
      </c>
      <c r="R601" s="115">
        <v>144476</v>
      </c>
      <c r="S601" s="115">
        <v>144942</v>
      </c>
      <c r="T601" s="193">
        <v>152285</v>
      </c>
      <c r="U601" s="194">
        <v>172960</v>
      </c>
      <c r="V601" s="195">
        <v>172859</v>
      </c>
      <c r="W601" s="195">
        <v>149795</v>
      </c>
      <c r="X601" s="195">
        <v>164718</v>
      </c>
      <c r="Y601" s="195"/>
      <c r="Z601" s="195"/>
      <c r="AA601" s="207">
        <v>216245</v>
      </c>
      <c r="AB601" s="207">
        <v>239342</v>
      </c>
      <c r="AC601" s="197" t="str">
        <f t="shared" si="115"/>
        <v>NA</v>
      </c>
      <c r="AD601" s="197" t="str">
        <f t="shared" si="115"/>
        <v>NA</v>
      </c>
      <c r="AE601" s="197" t="str">
        <f t="shared" si="115"/>
        <v>NA</v>
      </c>
      <c r="AF601" s="197" t="str">
        <f t="shared" si="115"/>
        <v>NA</v>
      </c>
      <c r="AG601" s="197">
        <f t="shared" si="115"/>
        <v>233</v>
      </c>
      <c r="AH601" s="197">
        <f t="shared" si="115"/>
        <v>227</v>
      </c>
      <c r="AI601" s="197">
        <f t="shared" si="115"/>
        <v>229</v>
      </c>
      <c r="AJ601" s="197">
        <f t="shared" si="115"/>
        <v>227</v>
      </c>
      <c r="AK601" s="197">
        <f t="shared" si="115"/>
        <v>229</v>
      </c>
      <c r="AL601" s="197">
        <f t="shared" si="115"/>
        <v>234</v>
      </c>
      <c r="AM601" s="197">
        <f t="shared" si="115"/>
        <v>252</v>
      </c>
      <c r="AN601" s="197">
        <f t="shared" si="115"/>
        <v>247</v>
      </c>
      <c r="AO601" s="197">
        <f t="shared" si="115"/>
        <v>246</v>
      </c>
      <c r="AP601" s="197">
        <f t="shared" si="115"/>
        <v>241</v>
      </c>
      <c r="AQ601" s="197">
        <f t="shared" si="115"/>
        <v>255</v>
      </c>
      <c r="AR601" s="197">
        <f t="shared" si="115"/>
        <v>268</v>
      </c>
      <c r="AS601" s="197">
        <f t="shared" si="116"/>
        <v>285</v>
      </c>
      <c r="AT601" s="197">
        <f t="shared" si="116"/>
        <v>289</v>
      </c>
      <c r="AU601" s="197">
        <f t="shared" si="116"/>
        <v>288</v>
      </c>
      <c r="AV601" s="197">
        <f t="shared" si="116"/>
        <v>254</v>
      </c>
      <c r="AW601" s="197">
        <f t="shared" si="116"/>
        <v>258</v>
      </c>
      <c r="AX601" s="197" t="str">
        <f t="shared" si="116"/>
        <v>NA</v>
      </c>
      <c r="AY601" s="197" t="str">
        <f t="shared" si="116"/>
        <v>NA</v>
      </c>
      <c r="AZ601" s="197">
        <f t="shared" si="117"/>
        <v>266</v>
      </c>
      <c r="BA601" s="197">
        <f t="shared" si="117"/>
        <v>273</v>
      </c>
    </row>
    <row r="602" spans="1:53" s="212" customFormat="1" ht="15" customHeight="1" x14ac:dyDescent="0.25">
      <c r="A602" s="54" t="s">
        <v>1081</v>
      </c>
      <c r="B602" s="82" t="s">
        <v>933</v>
      </c>
      <c r="C602" s="81" t="s">
        <v>1130</v>
      </c>
      <c r="D602" s="115"/>
      <c r="E602" s="115"/>
      <c r="F602" s="115"/>
      <c r="G602" s="115"/>
      <c r="H602" s="115">
        <v>60734</v>
      </c>
      <c r="I602" s="115">
        <v>66789</v>
      </c>
      <c r="J602" s="115">
        <v>81886</v>
      </c>
      <c r="K602" s="115">
        <v>93796</v>
      </c>
      <c r="L602" s="115">
        <v>113288</v>
      </c>
      <c r="M602" s="115">
        <v>122098</v>
      </c>
      <c r="N602" s="115">
        <v>125444</v>
      </c>
      <c r="O602" s="115">
        <v>135804</v>
      </c>
      <c r="P602" s="115">
        <v>125061</v>
      </c>
      <c r="Q602" s="115">
        <v>122836</v>
      </c>
      <c r="R602" s="115">
        <v>129548</v>
      </c>
      <c r="S602" s="115">
        <v>138868</v>
      </c>
      <c r="T602" s="193">
        <v>161301</v>
      </c>
      <c r="U602" s="194">
        <v>189337</v>
      </c>
      <c r="V602" s="195">
        <v>175791</v>
      </c>
      <c r="W602" s="195">
        <v>147339</v>
      </c>
      <c r="X602" s="195">
        <v>177017</v>
      </c>
      <c r="Y602" s="195"/>
      <c r="Z602" s="195"/>
      <c r="AA602" s="207">
        <v>212178</v>
      </c>
      <c r="AB602" s="207">
        <v>237002</v>
      </c>
      <c r="AC602" s="197" t="str">
        <f t="shared" si="115"/>
        <v>NA</v>
      </c>
      <c r="AD602" s="197" t="str">
        <f t="shared" si="115"/>
        <v>NA</v>
      </c>
      <c r="AE602" s="197" t="str">
        <f t="shared" si="115"/>
        <v>NA</v>
      </c>
      <c r="AF602" s="197" t="str">
        <f t="shared" si="115"/>
        <v>NA</v>
      </c>
      <c r="AG602" s="197">
        <f t="shared" si="115"/>
        <v>232</v>
      </c>
      <c r="AH602" s="197">
        <f t="shared" si="115"/>
        <v>243</v>
      </c>
      <c r="AI602" s="197">
        <f t="shared" si="115"/>
        <v>235</v>
      </c>
      <c r="AJ602" s="197">
        <f t="shared" si="115"/>
        <v>251</v>
      </c>
      <c r="AK602" s="197">
        <f t="shared" si="115"/>
        <v>248</v>
      </c>
      <c r="AL602" s="197">
        <f t="shared" si="115"/>
        <v>253</v>
      </c>
      <c r="AM602" s="197">
        <f t="shared" si="115"/>
        <v>266</v>
      </c>
      <c r="AN602" s="197">
        <f t="shared" si="115"/>
        <v>251</v>
      </c>
      <c r="AO602" s="197">
        <f t="shared" si="115"/>
        <v>251</v>
      </c>
      <c r="AP602" s="197">
        <f t="shared" si="115"/>
        <v>257</v>
      </c>
      <c r="AQ602" s="197">
        <f t="shared" si="115"/>
        <v>274</v>
      </c>
      <c r="AR602" s="197">
        <f t="shared" si="115"/>
        <v>279</v>
      </c>
      <c r="AS602" s="197">
        <f t="shared" si="116"/>
        <v>273</v>
      </c>
      <c r="AT602" s="197">
        <f t="shared" si="116"/>
        <v>270</v>
      </c>
      <c r="AU602" s="197">
        <f t="shared" si="116"/>
        <v>282</v>
      </c>
      <c r="AV602" s="197">
        <f t="shared" si="116"/>
        <v>262</v>
      </c>
      <c r="AW602" s="197">
        <f t="shared" si="116"/>
        <v>245</v>
      </c>
      <c r="AX602" s="197" t="str">
        <f t="shared" si="116"/>
        <v>NA</v>
      </c>
      <c r="AY602" s="197" t="str">
        <f t="shared" si="116"/>
        <v>NA</v>
      </c>
      <c r="AZ602" s="197">
        <f t="shared" si="117"/>
        <v>270</v>
      </c>
      <c r="BA602" s="197">
        <f t="shared" si="117"/>
        <v>274</v>
      </c>
    </row>
    <row r="603" spans="1:53" s="212" customFormat="1" ht="15" customHeight="1" x14ac:dyDescent="0.25">
      <c r="A603" s="54" t="s">
        <v>854</v>
      </c>
      <c r="B603" s="82" t="s">
        <v>917</v>
      </c>
      <c r="C603" s="81" t="s">
        <v>1130</v>
      </c>
      <c r="D603" s="115"/>
      <c r="E603" s="115"/>
      <c r="F603" s="115"/>
      <c r="G603" s="115"/>
      <c r="H603" s="115">
        <v>85183</v>
      </c>
      <c r="I603" s="115">
        <v>96161</v>
      </c>
      <c r="J603" s="115">
        <v>112813</v>
      </c>
      <c r="K603" s="98">
        <f>((L603-J603)/2)+J603</f>
        <v>134468</v>
      </c>
      <c r="L603" s="115">
        <v>156123</v>
      </c>
      <c r="M603" s="115">
        <v>175549</v>
      </c>
      <c r="N603" s="115">
        <v>204586</v>
      </c>
      <c r="O603" s="115">
        <v>204441</v>
      </c>
      <c r="P603" s="115">
        <v>182324</v>
      </c>
      <c r="Q603" s="115">
        <v>173546</v>
      </c>
      <c r="R603" s="115">
        <v>225596</v>
      </c>
      <c r="S603" s="115">
        <v>263000</v>
      </c>
      <c r="T603" s="193">
        <v>269925</v>
      </c>
      <c r="U603" s="194">
        <v>223332</v>
      </c>
      <c r="V603" s="195">
        <v>258487</v>
      </c>
      <c r="W603" s="195">
        <v>174911</v>
      </c>
      <c r="X603" s="195">
        <v>180039</v>
      </c>
      <c r="Y603" s="195"/>
      <c r="Z603" s="195"/>
      <c r="AA603" s="207">
        <v>194497</v>
      </c>
      <c r="AB603" s="207">
        <v>222986</v>
      </c>
      <c r="AC603" s="197" t="str">
        <f t="shared" si="115"/>
        <v>NA</v>
      </c>
      <c r="AD603" s="197" t="str">
        <f t="shared" si="115"/>
        <v>NA</v>
      </c>
      <c r="AE603" s="197" t="str">
        <f t="shared" si="115"/>
        <v>NA</v>
      </c>
      <c r="AF603" s="197" t="str">
        <f t="shared" si="115"/>
        <v>NA</v>
      </c>
      <c r="AG603" s="197">
        <f t="shared" si="115"/>
        <v>184</v>
      </c>
      <c r="AH603" s="197">
        <f t="shared" si="115"/>
        <v>191</v>
      </c>
      <c r="AI603" s="197">
        <f t="shared" si="115"/>
        <v>191</v>
      </c>
      <c r="AJ603" s="197">
        <f t="shared" si="115"/>
        <v>189</v>
      </c>
      <c r="AK603" s="197">
        <f t="shared" si="115"/>
        <v>189</v>
      </c>
      <c r="AL603" s="197">
        <f t="shared" si="115"/>
        <v>192</v>
      </c>
      <c r="AM603" s="197">
        <f t="shared" si="115"/>
        <v>190</v>
      </c>
      <c r="AN603" s="197">
        <f t="shared" si="115"/>
        <v>179</v>
      </c>
      <c r="AO603" s="197">
        <f t="shared" si="115"/>
        <v>186</v>
      </c>
      <c r="AP603" s="197">
        <f t="shared" si="115"/>
        <v>197</v>
      </c>
      <c r="AQ603" s="197">
        <f t="shared" si="115"/>
        <v>185</v>
      </c>
      <c r="AR603" s="197">
        <f t="shared" si="115"/>
        <v>180</v>
      </c>
      <c r="AS603" s="197">
        <f t="shared" si="116"/>
        <v>196</v>
      </c>
      <c r="AT603" s="197">
        <f t="shared" si="116"/>
        <v>238</v>
      </c>
      <c r="AU603" s="197">
        <f t="shared" si="116"/>
        <v>217</v>
      </c>
      <c r="AV603" s="197">
        <f t="shared" si="116"/>
        <v>233</v>
      </c>
      <c r="AW603" s="197">
        <f t="shared" si="116"/>
        <v>241</v>
      </c>
      <c r="AX603" s="197" t="str">
        <f t="shared" si="116"/>
        <v>NA</v>
      </c>
      <c r="AY603" s="197" t="str">
        <f t="shared" si="116"/>
        <v>NA</v>
      </c>
      <c r="AZ603" s="197">
        <f t="shared" si="117"/>
        <v>283</v>
      </c>
      <c r="BA603" s="197">
        <f t="shared" si="117"/>
        <v>279</v>
      </c>
    </row>
    <row r="604" spans="1:53" s="212" customFormat="1" ht="15" customHeight="1" x14ac:dyDescent="0.25">
      <c r="A604" s="54" t="s">
        <v>313</v>
      </c>
      <c r="B604" s="82" t="s">
        <v>913</v>
      </c>
      <c r="C604" s="81" t="s">
        <v>1130</v>
      </c>
      <c r="D604" s="115"/>
      <c r="E604" s="115"/>
      <c r="F604" s="115"/>
      <c r="G604" s="115"/>
      <c r="H604" s="115">
        <v>56456</v>
      </c>
      <c r="I604" s="115">
        <v>61949</v>
      </c>
      <c r="J604" s="115">
        <v>68802</v>
      </c>
      <c r="K604" s="115">
        <v>80436</v>
      </c>
      <c r="L604" s="115">
        <v>97900</v>
      </c>
      <c r="M604" s="115">
        <v>104430</v>
      </c>
      <c r="N604" s="115">
        <v>117396</v>
      </c>
      <c r="O604" s="115">
        <v>115206</v>
      </c>
      <c r="P604" s="115">
        <v>115373</v>
      </c>
      <c r="Q604" s="115">
        <v>116773</v>
      </c>
      <c r="R604" s="115">
        <v>135451</v>
      </c>
      <c r="S604" s="115">
        <v>144035</v>
      </c>
      <c r="T604" s="193">
        <v>152340</v>
      </c>
      <c r="U604" s="194">
        <v>172198</v>
      </c>
      <c r="V604" s="195">
        <v>156907</v>
      </c>
      <c r="W604" s="195">
        <v>122589</v>
      </c>
      <c r="X604" s="195">
        <v>131557</v>
      </c>
      <c r="Y604" s="195"/>
      <c r="Z604" s="195"/>
      <c r="AA604" s="207">
        <v>192295</v>
      </c>
      <c r="AB604" s="207">
        <v>222048</v>
      </c>
      <c r="AC604" s="197" t="str">
        <f t="shared" si="115"/>
        <v>NA</v>
      </c>
      <c r="AD604" s="197" t="str">
        <f t="shared" si="115"/>
        <v>NA</v>
      </c>
      <c r="AE604" s="197" t="str">
        <f t="shared" si="115"/>
        <v>NA</v>
      </c>
      <c r="AF604" s="197" t="str">
        <f t="shared" si="115"/>
        <v>NA</v>
      </c>
      <c r="AG604" s="197">
        <f t="shared" si="115"/>
        <v>242</v>
      </c>
      <c r="AH604" s="197">
        <f t="shared" si="115"/>
        <v>257</v>
      </c>
      <c r="AI604" s="197">
        <f t="shared" si="115"/>
        <v>268</v>
      </c>
      <c r="AJ604" s="197">
        <f t="shared" si="115"/>
        <v>277</v>
      </c>
      <c r="AK604" s="197">
        <f t="shared" si="115"/>
        <v>270</v>
      </c>
      <c r="AL604" s="197">
        <f t="shared" si="115"/>
        <v>279</v>
      </c>
      <c r="AM604" s="197">
        <f t="shared" si="115"/>
        <v>281</v>
      </c>
      <c r="AN604" s="197">
        <f t="shared" si="115"/>
        <v>272</v>
      </c>
      <c r="AO604" s="197">
        <f t="shared" si="115"/>
        <v>265</v>
      </c>
      <c r="AP604" s="197">
        <f t="shared" si="115"/>
        <v>266</v>
      </c>
      <c r="AQ604" s="197">
        <f t="shared" si="115"/>
        <v>269</v>
      </c>
      <c r="AR604" s="197">
        <f t="shared" si="115"/>
        <v>270</v>
      </c>
      <c r="AS604" s="197">
        <f t="shared" si="116"/>
        <v>284</v>
      </c>
      <c r="AT604" s="197">
        <f t="shared" si="116"/>
        <v>290</v>
      </c>
      <c r="AU604" s="197">
        <f t="shared" si="116"/>
        <v>302</v>
      </c>
      <c r="AV604" s="197">
        <f t="shared" si="116"/>
        <v>294</v>
      </c>
      <c r="AW604" s="197">
        <f t="shared" si="116"/>
        <v>299</v>
      </c>
      <c r="AX604" s="197" t="str">
        <f t="shared" si="116"/>
        <v>NA</v>
      </c>
      <c r="AY604" s="197" t="str">
        <f t="shared" si="116"/>
        <v>NA</v>
      </c>
      <c r="AZ604" s="197">
        <f t="shared" si="117"/>
        <v>286</v>
      </c>
      <c r="BA604" s="197">
        <f t="shared" si="117"/>
        <v>282</v>
      </c>
    </row>
    <row r="605" spans="1:53" s="212" customFormat="1" ht="15" customHeight="1" x14ac:dyDescent="0.25">
      <c r="A605" s="54" t="s">
        <v>724</v>
      </c>
      <c r="B605" s="82" t="s">
        <v>917</v>
      </c>
      <c r="C605" s="81" t="s">
        <v>1130</v>
      </c>
      <c r="D605" s="115"/>
      <c r="E605" s="115"/>
      <c r="F605" s="115"/>
      <c r="G605" s="115"/>
      <c r="H605" s="115">
        <v>95131</v>
      </c>
      <c r="I605" s="115">
        <v>108478</v>
      </c>
      <c r="J605" s="115">
        <v>117913</v>
      </c>
      <c r="K605" s="115">
        <v>150154</v>
      </c>
      <c r="L605" s="115">
        <v>166228</v>
      </c>
      <c r="M605" s="115">
        <v>185431</v>
      </c>
      <c r="N605" s="115">
        <v>213397</v>
      </c>
      <c r="O605" s="115">
        <v>175863</v>
      </c>
      <c r="P605" s="115">
        <v>136603</v>
      </c>
      <c r="Q605" s="115">
        <v>138468</v>
      </c>
      <c r="R605" s="115">
        <v>150260</v>
      </c>
      <c r="S605" s="115">
        <v>158729</v>
      </c>
      <c r="T605" s="193">
        <v>171101</v>
      </c>
      <c r="U605" s="194">
        <v>190471</v>
      </c>
      <c r="V605" s="195">
        <v>182476</v>
      </c>
      <c r="W605" s="195">
        <v>151141</v>
      </c>
      <c r="X605" s="195">
        <v>160071</v>
      </c>
      <c r="Y605" s="195"/>
      <c r="Z605" s="195"/>
      <c r="AA605" s="207">
        <v>208272</v>
      </c>
      <c r="AB605" s="207">
        <v>221617</v>
      </c>
      <c r="AC605" s="197" t="str">
        <f t="shared" si="115"/>
        <v>NA</v>
      </c>
      <c r="AD605" s="197" t="str">
        <f t="shared" si="115"/>
        <v>NA</v>
      </c>
      <c r="AE605" s="197" t="str">
        <f t="shared" si="115"/>
        <v>NA</v>
      </c>
      <c r="AF605" s="197" t="str">
        <f t="shared" si="115"/>
        <v>NA</v>
      </c>
      <c r="AG605" s="197">
        <f t="shared" si="115"/>
        <v>172</v>
      </c>
      <c r="AH605" s="197">
        <f t="shared" si="115"/>
        <v>175</v>
      </c>
      <c r="AI605" s="197">
        <f t="shared" si="115"/>
        <v>181</v>
      </c>
      <c r="AJ605" s="197">
        <f t="shared" si="115"/>
        <v>173</v>
      </c>
      <c r="AK605" s="197">
        <f t="shared" si="115"/>
        <v>182</v>
      </c>
      <c r="AL605" s="197">
        <f t="shared" si="115"/>
        <v>187</v>
      </c>
      <c r="AM605" s="197">
        <f t="shared" si="115"/>
        <v>184</v>
      </c>
      <c r="AN605" s="197">
        <f t="shared" si="115"/>
        <v>197</v>
      </c>
      <c r="AO605" s="197">
        <f t="shared" si="115"/>
        <v>232</v>
      </c>
      <c r="AP605" s="197">
        <f t="shared" si="115"/>
        <v>235</v>
      </c>
      <c r="AQ605" s="197">
        <f t="shared" si="115"/>
        <v>247</v>
      </c>
      <c r="AR605" s="197">
        <f t="shared" si="115"/>
        <v>250</v>
      </c>
      <c r="AS605" s="197">
        <f t="shared" si="116"/>
        <v>260</v>
      </c>
      <c r="AT605" s="197">
        <f t="shared" si="116"/>
        <v>268</v>
      </c>
      <c r="AU605" s="197">
        <f t="shared" si="116"/>
        <v>273</v>
      </c>
      <c r="AV605" s="197">
        <f t="shared" si="116"/>
        <v>251</v>
      </c>
      <c r="AW605" s="197">
        <f t="shared" si="116"/>
        <v>263</v>
      </c>
      <c r="AX605" s="197" t="str">
        <f t="shared" si="116"/>
        <v>NA</v>
      </c>
      <c r="AY605" s="197" t="str">
        <f t="shared" si="116"/>
        <v>NA</v>
      </c>
      <c r="AZ605" s="197">
        <f t="shared" si="117"/>
        <v>274</v>
      </c>
      <c r="BA605" s="197">
        <f t="shared" si="117"/>
        <v>283</v>
      </c>
    </row>
    <row r="606" spans="1:53" s="212" customFormat="1" ht="15" customHeight="1" x14ac:dyDescent="0.25">
      <c r="A606" s="54" t="s">
        <v>315</v>
      </c>
      <c r="B606" s="82" t="s">
        <v>926</v>
      </c>
      <c r="C606" s="81" t="s">
        <v>1130</v>
      </c>
      <c r="D606" s="115"/>
      <c r="E606" s="115"/>
      <c r="F606" s="115"/>
      <c r="G606" s="115"/>
      <c r="H606" s="115">
        <v>47026</v>
      </c>
      <c r="I606" s="115">
        <v>55215</v>
      </c>
      <c r="J606" s="115">
        <v>64271</v>
      </c>
      <c r="K606" s="115">
        <v>77899</v>
      </c>
      <c r="L606" s="115">
        <v>93369</v>
      </c>
      <c r="M606" s="115">
        <v>110521</v>
      </c>
      <c r="N606" s="115">
        <v>144047</v>
      </c>
      <c r="O606" s="115">
        <v>136522</v>
      </c>
      <c r="P606" s="115">
        <v>126771</v>
      </c>
      <c r="Q606" s="115">
        <v>125460</v>
      </c>
      <c r="R606" s="115">
        <v>143823</v>
      </c>
      <c r="S606" s="115">
        <v>158053</v>
      </c>
      <c r="T606" s="193">
        <v>164597</v>
      </c>
      <c r="U606" s="194">
        <v>192934</v>
      </c>
      <c r="V606" s="195">
        <v>188696</v>
      </c>
      <c r="W606" s="195">
        <v>151056</v>
      </c>
      <c r="X606" s="195">
        <v>158752</v>
      </c>
      <c r="Y606" s="195"/>
      <c r="Z606" s="195"/>
      <c r="AA606" s="207">
        <v>195217</v>
      </c>
      <c r="AB606" s="207">
        <v>212160</v>
      </c>
      <c r="AC606" s="197" t="str">
        <f t="shared" si="115"/>
        <v>NA</v>
      </c>
      <c r="AD606" s="197" t="str">
        <f t="shared" si="115"/>
        <v>NA</v>
      </c>
      <c r="AE606" s="197" t="str">
        <f t="shared" si="115"/>
        <v>NA</v>
      </c>
      <c r="AF606" s="197" t="str">
        <f t="shared" si="115"/>
        <v>NA</v>
      </c>
      <c r="AG606" s="197">
        <f t="shared" si="115"/>
        <v>274</v>
      </c>
      <c r="AH606" s="197">
        <f t="shared" si="115"/>
        <v>280</v>
      </c>
      <c r="AI606" s="197">
        <f t="shared" si="115"/>
        <v>281</v>
      </c>
      <c r="AJ606" s="197">
        <f t="shared" si="115"/>
        <v>281</v>
      </c>
      <c r="AK606" s="197">
        <f t="shared" si="115"/>
        <v>280</v>
      </c>
      <c r="AL606" s="197">
        <f t="shared" si="115"/>
        <v>269</v>
      </c>
      <c r="AM606" s="197">
        <f t="shared" si="115"/>
        <v>251</v>
      </c>
      <c r="AN606" s="197">
        <f t="shared" si="115"/>
        <v>249</v>
      </c>
      <c r="AO606" s="197">
        <f t="shared" si="115"/>
        <v>248</v>
      </c>
      <c r="AP606" s="197">
        <f t="shared" si="115"/>
        <v>252</v>
      </c>
      <c r="AQ606" s="197">
        <f t="shared" si="115"/>
        <v>257</v>
      </c>
      <c r="AR606" s="197">
        <f t="shared" si="115"/>
        <v>251</v>
      </c>
      <c r="AS606" s="197">
        <f t="shared" si="116"/>
        <v>271</v>
      </c>
      <c r="AT606" s="197">
        <f t="shared" si="116"/>
        <v>264</v>
      </c>
      <c r="AU606" s="197">
        <f t="shared" si="116"/>
        <v>267</v>
      </c>
      <c r="AV606" s="197">
        <f t="shared" si="116"/>
        <v>253</v>
      </c>
      <c r="AW606" s="197">
        <f t="shared" si="116"/>
        <v>265</v>
      </c>
      <c r="AX606" s="197" t="str">
        <f t="shared" si="116"/>
        <v>NA</v>
      </c>
      <c r="AY606" s="197" t="str">
        <f t="shared" si="116"/>
        <v>NA</v>
      </c>
      <c r="AZ606" s="197">
        <f t="shared" si="117"/>
        <v>282</v>
      </c>
      <c r="BA606" s="197">
        <f t="shared" si="117"/>
        <v>289</v>
      </c>
    </row>
    <row r="607" spans="1:53" s="212" customFormat="1" ht="15" customHeight="1" x14ac:dyDescent="0.25">
      <c r="A607" s="54" t="s">
        <v>887</v>
      </c>
      <c r="B607" s="82" t="s">
        <v>926</v>
      </c>
      <c r="C607" s="81" t="s">
        <v>1130</v>
      </c>
      <c r="D607" s="115"/>
      <c r="E607" s="115"/>
      <c r="F607" s="115"/>
      <c r="G607" s="115"/>
      <c r="H607" s="115">
        <v>52248</v>
      </c>
      <c r="I607" s="115">
        <v>64635</v>
      </c>
      <c r="J607" s="115">
        <v>80300</v>
      </c>
      <c r="K607" s="115">
        <v>95146</v>
      </c>
      <c r="L607" s="115">
        <v>117829</v>
      </c>
      <c r="M607" s="115">
        <v>146535</v>
      </c>
      <c r="N607" s="115">
        <v>198498</v>
      </c>
      <c r="O607" s="115">
        <v>154878</v>
      </c>
      <c r="P607" s="115">
        <v>131034</v>
      </c>
      <c r="Q607" s="115">
        <v>128001</v>
      </c>
      <c r="R607" s="115">
        <v>145306</v>
      </c>
      <c r="S607" s="115">
        <v>157821</v>
      </c>
      <c r="T607" s="193">
        <v>168088</v>
      </c>
      <c r="U607" s="194">
        <v>192755</v>
      </c>
      <c r="V607" s="195">
        <v>178278</v>
      </c>
      <c r="W607" s="195">
        <v>133332</v>
      </c>
      <c r="X607" s="195">
        <v>143950</v>
      </c>
      <c r="Y607" s="195"/>
      <c r="Z607" s="195"/>
      <c r="AA607" s="207">
        <v>184451</v>
      </c>
      <c r="AB607" s="207">
        <v>211787</v>
      </c>
      <c r="AC607" s="197" t="str">
        <f t="shared" si="115"/>
        <v>NA</v>
      </c>
      <c r="AD607" s="197" t="str">
        <f t="shared" si="115"/>
        <v>NA</v>
      </c>
      <c r="AE607" s="197" t="str">
        <f t="shared" si="115"/>
        <v>NA</v>
      </c>
      <c r="AF607" s="197" t="str">
        <f t="shared" si="115"/>
        <v>NA</v>
      </c>
      <c r="AG607" s="197">
        <f t="shared" si="115"/>
        <v>257</v>
      </c>
      <c r="AH607" s="197">
        <f t="shared" si="115"/>
        <v>250</v>
      </c>
      <c r="AI607" s="197">
        <f t="shared" si="115"/>
        <v>246</v>
      </c>
      <c r="AJ607" s="197">
        <f t="shared" si="115"/>
        <v>248</v>
      </c>
      <c r="AK607" s="197">
        <f t="shared" si="115"/>
        <v>240</v>
      </c>
      <c r="AL607" s="197">
        <f t="shared" si="115"/>
        <v>220</v>
      </c>
      <c r="AM607" s="197">
        <f t="shared" si="115"/>
        <v>196</v>
      </c>
      <c r="AN607" s="197">
        <f t="shared" si="115"/>
        <v>225</v>
      </c>
      <c r="AO607" s="197">
        <f t="shared" si="115"/>
        <v>240</v>
      </c>
      <c r="AP607" s="197">
        <f t="shared" si="115"/>
        <v>248</v>
      </c>
      <c r="AQ607" s="197">
        <f t="shared" si="115"/>
        <v>253</v>
      </c>
      <c r="AR607" s="197">
        <f t="shared" si="115"/>
        <v>253</v>
      </c>
      <c r="AS607" s="197">
        <f t="shared" si="116"/>
        <v>267</v>
      </c>
      <c r="AT607" s="197">
        <f t="shared" si="116"/>
        <v>265</v>
      </c>
      <c r="AU607" s="197">
        <f t="shared" si="116"/>
        <v>277</v>
      </c>
      <c r="AV607" s="197">
        <f t="shared" si="116"/>
        <v>280</v>
      </c>
      <c r="AW607" s="197">
        <f t="shared" si="116"/>
        <v>282</v>
      </c>
      <c r="AX607" s="197" t="str">
        <f t="shared" si="116"/>
        <v>NA</v>
      </c>
      <c r="AY607" s="197" t="str">
        <f t="shared" si="116"/>
        <v>NA</v>
      </c>
      <c r="AZ607" s="197">
        <f t="shared" si="117"/>
        <v>290</v>
      </c>
      <c r="BA607" s="197">
        <f t="shared" si="117"/>
        <v>290</v>
      </c>
    </row>
    <row r="608" spans="1:53" s="212" customFormat="1" ht="15" customHeight="1" x14ac:dyDescent="0.25">
      <c r="A608" s="54" t="s">
        <v>736</v>
      </c>
      <c r="B608" s="82" t="s">
        <v>926</v>
      </c>
      <c r="C608" s="81" t="s">
        <v>1130</v>
      </c>
      <c r="D608" s="115"/>
      <c r="E608" s="115"/>
      <c r="F608" s="115"/>
      <c r="G608" s="115"/>
      <c r="H608" s="115">
        <v>47909</v>
      </c>
      <c r="I608" s="115">
        <v>55398</v>
      </c>
      <c r="J608" s="115">
        <v>64896</v>
      </c>
      <c r="K608" s="115">
        <v>81926</v>
      </c>
      <c r="L608" s="115">
        <v>98061</v>
      </c>
      <c r="M608" s="115">
        <v>105352</v>
      </c>
      <c r="N608" s="115">
        <v>121628</v>
      </c>
      <c r="O608" s="115">
        <v>123487</v>
      </c>
      <c r="P608" s="115">
        <v>116127</v>
      </c>
      <c r="Q608" s="115">
        <v>113921</v>
      </c>
      <c r="R608" s="115">
        <v>133576</v>
      </c>
      <c r="S608" s="115">
        <v>144627</v>
      </c>
      <c r="T608" s="193">
        <v>158418</v>
      </c>
      <c r="U608" s="194"/>
      <c r="V608" s="195"/>
      <c r="W608" s="195"/>
      <c r="X608" s="195"/>
      <c r="Y608" s="195"/>
      <c r="Z608" s="195"/>
      <c r="AA608" s="207">
        <v>189136</v>
      </c>
      <c r="AB608" s="207">
        <v>211723</v>
      </c>
      <c r="AC608" s="197" t="str">
        <f t="shared" si="115"/>
        <v>NA</v>
      </c>
      <c r="AD608" s="197" t="str">
        <f t="shared" si="115"/>
        <v>NA</v>
      </c>
      <c r="AE608" s="197" t="str">
        <f t="shared" si="115"/>
        <v>NA</v>
      </c>
      <c r="AF608" s="197" t="str">
        <f t="shared" si="115"/>
        <v>NA</v>
      </c>
      <c r="AG608" s="197">
        <f t="shared" si="115"/>
        <v>271</v>
      </c>
      <c r="AH608" s="197">
        <f t="shared" si="115"/>
        <v>279</v>
      </c>
      <c r="AI608" s="197">
        <f t="shared" si="115"/>
        <v>279</v>
      </c>
      <c r="AJ608" s="197">
        <f t="shared" si="115"/>
        <v>273</v>
      </c>
      <c r="AK608" s="197">
        <f t="shared" si="115"/>
        <v>269</v>
      </c>
      <c r="AL608" s="197">
        <f t="shared" si="115"/>
        <v>276</v>
      </c>
      <c r="AM608" s="197">
        <f t="shared" si="115"/>
        <v>270</v>
      </c>
      <c r="AN608" s="197">
        <f t="shared" si="115"/>
        <v>262</v>
      </c>
      <c r="AO608" s="197">
        <f t="shared" si="115"/>
        <v>263</v>
      </c>
      <c r="AP608" s="197">
        <f t="shared" si="115"/>
        <v>271</v>
      </c>
      <c r="AQ608" s="197">
        <f t="shared" si="115"/>
        <v>270</v>
      </c>
      <c r="AR608" s="197">
        <f t="shared" si="115"/>
        <v>269</v>
      </c>
      <c r="AS608" s="197">
        <f t="shared" si="116"/>
        <v>275</v>
      </c>
      <c r="AT608" s="197" t="str">
        <f t="shared" si="116"/>
        <v>NA</v>
      </c>
      <c r="AU608" s="197" t="str">
        <f t="shared" si="116"/>
        <v>NA</v>
      </c>
      <c r="AV608" s="197" t="str">
        <f t="shared" si="116"/>
        <v>NA</v>
      </c>
      <c r="AW608" s="197" t="str">
        <f t="shared" si="116"/>
        <v>NA</v>
      </c>
      <c r="AX608" s="197" t="str">
        <f t="shared" si="116"/>
        <v>NA</v>
      </c>
      <c r="AY608" s="197" t="str">
        <f t="shared" si="116"/>
        <v>NA</v>
      </c>
      <c r="AZ608" s="197">
        <f t="shared" si="117"/>
        <v>289</v>
      </c>
      <c r="BA608" s="197">
        <f t="shared" si="117"/>
        <v>291</v>
      </c>
    </row>
    <row r="609" spans="1:53" s="212" customFormat="1" ht="15" customHeight="1" x14ac:dyDescent="0.25">
      <c r="A609" s="54" t="s">
        <v>634</v>
      </c>
      <c r="B609" s="82" t="s">
        <v>959</v>
      </c>
      <c r="C609" s="81" t="s">
        <v>1130</v>
      </c>
      <c r="D609" s="115"/>
      <c r="E609" s="115"/>
      <c r="F609" s="115"/>
      <c r="G609" s="115"/>
      <c r="H609" s="115">
        <v>24673</v>
      </c>
      <c r="I609" s="115">
        <v>28212</v>
      </c>
      <c r="J609" s="115">
        <v>31467</v>
      </c>
      <c r="K609" s="115">
        <v>37358</v>
      </c>
      <c r="L609" s="115">
        <v>42935</v>
      </c>
      <c r="M609" s="115">
        <v>47042</v>
      </c>
      <c r="N609" s="115">
        <v>54118</v>
      </c>
      <c r="O609" s="115">
        <v>59513</v>
      </c>
      <c r="P609" s="115">
        <v>58309</v>
      </c>
      <c r="Q609" s="115">
        <v>58185</v>
      </c>
      <c r="R609" s="115">
        <v>71662</v>
      </c>
      <c r="S609" s="115">
        <v>78452</v>
      </c>
      <c r="T609" s="193">
        <v>101680</v>
      </c>
      <c r="U609" s="194">
        <v>118652</v>
      </c>
      <c r="V609" s="195">
        <v>119677</v>
      </c>
      <c r="W609" s="195">
        <v>115200</v>
      </c>
      <c r="X609" s="195">
        <v>125979</v>
      </c>
      <c r="Y609" s="195"/>
      <c r="Z609" s="195"/>
      <c r="AA609" s="207">
        <v>178104</v>
      </c>
      <c r="AB609" s="207">
        <v>206978</v>
      </c>
      <c r="AC609" s="197" t="str">
        <f t="shared" si="115"/>
        <v>NA</v>
      </c>
      <c r="AD609" s="197" t="str">
        <f t="shared" si="115"/>
        <v>NA</v>
      </c>
      <c r="AE609" s="197" t="str">
        <f t="shared" si="115"/>
        <v>NA</v>
      </c>
      <c r="AF609" s="197" t="str">
        <f t="shared" si="115"/>
        <v>NA</v>
      </c>
      <c r="AG609" s="197">
        <f t="shared" si="115"/>
        <v>353</v>
      </c>
      <c r="AH609" s="197">
        <f t="shared" si="115"/>
        <v>368</v>
      </c>
      <c r="AI609" s="197">
        <f t="shared" si="115"/>
        <v>371</v>
      </c>
      <c r="AJ609" s="197">
        <f t="shared" si="115"/>
        <v>378</v>
      </c>
      <c r="AK609" s="197">
        <f t="shared" si="115"/>
        <v>384</v>
      </c>
      <c r="AL609" s="197">
        <f t="shared" si="115"/>
        <v>385</v>
      </c>
      <c r="AM609" s="197">
        <f t="shared" si="115"/>
        <v>410</v>
      </c>
      <c r="AN609" s="197">
        <f t="shared" si="115"/>
        <v>384</v>
      </c>
      <c r="AO609" s="197">
        <f t="shared" si="115"/>
        <v>379</v>
      </c>
      <c r="AP609" s="197">
        <f t="shared" si="115"/>
        <v>381</v>
      </c>
      <c r="AQ609" s="197">
        <f t="shared" si="115"/>
        <v>369</v>
      </c>
      <c r="AR609" s="197">
        <f t="shared" si="115"/>
        <v>370</v>
      </c>
      <c r="AS609" s="197">
        <f t="shared" si="116"/>
        <v>349</v>
      </c>
      <c r="AT609" s="197">
        <f t="shared" si="116"/>
        <v>343</v>
      </c>
      <c r="AU609" s="197">
        <f t="shared" si="116"/>
        <v>348</v>
      </c>
      <c r="AV609" s="197">
        <f t="shared" si="116"/>
        <v>304</v>
      </c>
      <c r="AW609" s="197">
        <f t="shared" si="116"/>
        <v>306</v>
      </c>
      <c r="AX609" s="197" t="str">
        <f t="shared" si="116"/>
        <v>NA</v>
      </c>
      <c r="AY609" s="197" t="str">
        <f t="shared" si="116"/>
        <v>NA</v>
      </c>
      <c r="AZ609" s="197">
        <f t="shared" si="117"/>
        <v>297</v>
      </c>
      <c r="BA609" s="197">
        <f t="shared" si="117"/>
        <v>296</v>
      </c>
    </row>
    <row r="610" spans="1:53" s="212" customFormat="1" ht="15" customHeight="1" x14ac:dyDescent="0.25">
      <c r="A610" s="54" t="s">
        <v>1079</v>
      </c>
      <c r="B610" s="82" t="s">
        <v>919</v>
      </c>
      <c r="C610" s="81" t="s">
        <v>1130</v>
      </c>
      <c r="D610" s="115"/>
      <c r="E610" s="115"/>
      <c r="F610" s="115"/>
      <c r="G610" s="115"/>
      <c r="H610" s="115">
        <v>62480</v>
      </c>
      <c r="I610" s="115">
        <v>70688</v>
      </c>
      <c r="J610" s="115">
        <v>81065</v>
      </c>
      <c r="K610" s="115">
        <v>103473</v>
      </c>
      <c r="L610" s="115">
        <v>121923</v>
      </c>
      <c r="M610" s="115">
        <v>135635</v>
      </c>
      <c r="N610" s="115">
        <v>145423</v>
      </c>
      <c r="O610" s="115">
        <v>132924</v>
      </c>
      <c r="P610" s="115">
        <v>118295</v>
      </c>
      <c r="Q610" s="115">
        <v>115307</v>
      </c>
      <c r="R610" s="115">
        <v>130427</v>
      </c>
      <c r="S610" s="115">
        <v>143096</v>
      </c>
      <c r="T610" s="193">
        <v>166852</v>
      </c>
      <c r="U610" s="194">
        <v>192973</v>
      </c>
      <c r="V610" s="195">
        <v>199045</v>
      </c>
      <c r="W610" s="195">
        <v>140753</v>
      </c>
      <c r="X610" s="195">
        <v>140406</v>
      </c>
      <c r="Y610" s="195"/>
      <c r="Z610" s="195"/>
      <c r="AA610" s="207">
        <v>177976</v>
      </c>
      <c r="AB610" s="207">
        <v>202737</v>
      </c>
      <c r="AC610" s="197" t="str">
        <f t="shared" si="115"/>
        <v>NA</v>
      </c>
      <c r="AD610" s="197" t="str">
        <f t="shared" si="115"/>
        <v>NA</v>
      </c>
      <c r="AE610" s="197" t="str">
        <f t="shared" si="115"/>
        <v>NA</v>
      </c>
      <c r="AF610" s="197" t="str">
        <f t="shared" si="115"/>
        <v>NA</v>
      </c>
      <c r="AG610" s="197">
        <f t="shared" si="115"/>
        <v>227</v>
      </c>
      <c r="AH610" s="197">
        <f t="shared" si="115"/>
        <v>234</v>
      </c>
      <c r="AI610" s="197">
        <f t="shared" si="115"/>
        <v>237</v>
      </c>
      <c r="AJ610" s="197">
        <f t="shared" si="115"/>
        <v>235</v>
      </c>
      <c r="AK610" s="197">
        <f t="shared" si="115"/>
        <v>232</v>
      </c>
      <c r="AL610" s="197">
        <f t="shared" si="115"/>
        <v>236</v>
      </c>
      <c r="AM610" s="197">
        <f t="shared" si="115"/>
        <v>249</v>
      </c>
      <c r="AN610" s="197">
        <f t="shared" si="115"/>
        <v>257</v>
      </c>
      <c r="AO610" s="197">
        <f t="shared" si="115"/>
        <v>261</v>
      </c>
      <c r="AP610" s="197">
        <f t="shared" si="115"/>
        <v>267</v>
      </c>
      <c r="AQ610" s="197">
        <f t="shared" si="115"/>
        <v>272</v>
      </c>
      <c r="AR610" s="197">
        <f t="shared" si="115"/>
        <v>272</v>
      </c>
      <c r="AS610" s="197">
        <f t="shared" si="116"/>
        <v>268</v>
      </c>
      <c r="AT610" s="197">
        <f t="shared" si="116"/>
        <v>263</v>
      </c>
      <c r="AU610" s="197">
        <f t="shared" si="116"/>
        <v>260</v>
      </c>
      <c r="AV610" s="197">
        <f t="shared" si="116"/>
        <v>269</v>
      </c>
      <c r="AW610" s="197">
        <f t="shared" si="116"/>
        <v>286</v>
      </c>
      <c r="AX610" s="197" t="str">
        <f t="shared" si="116"/>
        <v>NA</v>
      </c>
      <c r="AY610" s="197" t="str">
        <f t="shared" si="116"/>
        <v>NA</v>
      </c>
      <c r="AZ610" s="197">
        <f t="shared" si="117"/>
        <v>298</v>
      </c>
      <c r="BA610" s="197">
        <f t="shared" si="117"/>
        <v>300</v>
      </c>
    </row>
    <row r="611" spans="1:53" s="212" customFormat="1" ht="15" customHeight="1" x14ac:dyDescent="0.25">
      <c r="A611" s="54" t="s">
        <v>198</v>
      </c>
      <c r="B611" s="82" t="s">
        <v>123</v>
      </c>
      <c r="C611" s="81" t="s">
        <v>1130</v>
      </c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93"/>
      <c r="U611" s="194"/>
      <c r="V611" s="195">
        <v>118373</v>
      </c>
      <c r="W611" s="195">
        <v>91562</v>
      </c>
      <c r="X611" s="195">
        <v>100972</v>
      </c>
      <c r="Y611" s="195"/>
      <c r="Z611" s="195"/>
      <c r="AA611" s="207">
        <v>162785</v>
      </c>
      <c r="AB611" s="207">
        <v>198476</v>
      </c>
      <c r="AC611" s="197" t="str">
        <f t="shared" si="115"/>
        <v>NA</v>
      </c>
      <c r="AD611" s="197" t="str">
        <f t="shared" si="115"/>
        <v>NA</v>
      </c>
      <c r="AE611" s="197" t="str">
        <f t="shared" si="115"/>
        <v>NA</v>
      </c>
      <c r="AF611" s="197" t="str">
        <f t="shared" si="115"/>
        <v>NA</v>
      </c>
      <c r="AG611" s="197" t="str">
        <f t="shared" si="115"/>
        <v>NA</v>
      </c>
      <c r="AH611" s="197" t="str">
        <f t="shared" si="115"/>
        <v>NA</v>
      </c>
      <c r="AI611" s="197" t="str">
        <f t="shared" si="115"/>
        <v>NA</v>
      </c>
      <c r="AJ611" s="197" t="str">
        <f t="shared" si="115"/>
        <v>NA</v>
      </c>
      <c r="AK611" s="197" t="str">
        <f t="shared" si="115"/>
        <v>NA</v>
      </c>
      <c r="AL611" s="197" t="str">
        <f t="shared" si="115"/>
        <v>NA</v>
      </c>
      <c r="AM611" s="197" t="str">
        <f t="shared" si="115"/>
        <v>NA</v>
      </c>
      <c r="AN611" s="197" t="str">
        <f t="shared" si="115"/>
        <v>NA</v>
      </c>
      <c r="AO611" s="197" t="str">
        <f t="shared" si="115"/>
        <v>NA</v>
      </c>
      <c r="AP611" s="197" t="str">
        <f t="shared" si="115"/>
        <v>NA</v>
      </c>
      <c r="AQ611" s="197" t="str">
        <f t="shared" si="115"/>
        <v>NA</v>
      </c>
      <c r="AR611" s="197" t="str">
        <f t="shared" ref="AR611:AY642" si="118">IF(S611&gt;0,RANK(S611,S$22:S$1170),"NA")</f>
        <v>NA</v>
      </c>
      <c r="AS611" s="197" t="str">
        <f t="shared" si="116"/>
        <v>NA</v>
      </c>
      <c r="AT611" s="197" t="str">
        <f t="shared" si="116"/>
        <v>NA</v>
      </c>
      <c r="AU611" s="197">
        <f t="shared" si="116"/>
        <v>350</v>
      </c>
      <c r="AV611" s="197">
        <f t="shared" si="116"/>
        <v>337</v>
      </c>
      <c r="AW611" s="197">
        <f t="shared" si="116"/>
        <v>340</v>
      </c>
      <c r="AX611" s="197" t="str">
        <f t="shared" si="116"/>
        <v>NA</v>
      </c>
      <c r="AY611" s="197" t="str">
        <f t="shared" si="116"/>
        <v>NA</v>
      </c>
      <c r="AZ611" s="197">
        <f t="shared" si="117"/>
        <v>326</v>
      </c>
      <c r="BA611" s="197">
        <f t="shared" si="117"/>
        <v>303</v>
      </c>
    </row>
    <row r="612" spans="1:53" s="212" customFormat="1" ht="15" customHeight="1" x14ac:dyDescent="0.25">
      <c r="A612" s="54" t="s">
        <v>997</v>
      </c>
      <c r="B612" s="82" t="s">
        <v>926</v>
      </c>
      <c r="C612" s="81" t="s">
        <v>1130</v>
      </c>
      <c r="D612" s="115"/>
      <c r="E612" s="115"/>
      <c r="F612" s="115"/>
      <c r="G612" s="115"/>
      <c r="H612" s="115">
        <v>51711</v>
      </c>
      <c r="I612" s="115">
        <v>59635</v>
      </c>
      <c r="J612" s="115">
        <v>73481</v>
      </c>
      <c r="K612" s="115">
        <v>97974</v>
      </c>
      <c r="L612" s="115">
        <v>118022</v>
      </c>
      <c r="M612" s="115">
        <v>131513</v>
      </c>
      <c r="N612" s="115">
        <v>139386</v>
      </c>
      <c r="O612" s="115">
        <v>139792</v>
      </c>
      <c r="P612" s="115">
        <v>132441</v>
      </c>
      <c r="Q612" s="115">
        <v>122445</v>
      </c>
      <c r="R612" s="115">
        <v>135802</v>
      </c>
      <c r="S612" s="115">
        <v>142390</v>
      </c>
      <c r="T612" s="193">
        <v>156231</v>
      </c>
      <c r="U612" s="194">
        <v>179534</v>
      </c>
      <c r="V612" s="195">
        <v>177145</v>
      </c>
      <c r="W612" s="195">
        <v>131424</v>
      </c>
      <c r="X612" s="195">
        <v>147101</v>
      </c>
      <c r="Y612" s="195"/>
      <c r="Z612" s="195"/>
      <c r="AA612" s="207">
        <v>181004</v>
      </c>
      <c r="AB612" s="207">
        <v>198277</v>
      </c>
      <c r="AC612" s="197" t="str">
        <f t="shared" ref="AC612:AQ628" si="119">IF(D612&gt;0,RANK(D612,D$22:D$1170),"NA")</f>
        <v>NA</v>
      </c>
      <c r="AD612" s="197" t="str">
        <f t="shared" si="119"/>
        <v>NA</v>
      </c>
      <c r="AE612" s="197" t="str">
        <f t="shared" si="119"/>
        <v>NA</v>
      </c>
      <c r="AF612" s="197" t="str">
        <f t="shared" si="119"/>
        <v>NA</v>
      </c>
      <c r="AG612" s="197">
        <f t="shared" si="119"/>
        <v>258</v>
      </c>
      <c r="AH612" s="197">
        <f t="shared" si="119"/>
        <v>265</v>
      </c>
      <c r="AI612" s="197">
        <f t="shared" si="119"/>
        <v>257</v>
      </c>
      <c r="AJ612" s="197">
        <f t="shared" si="119"/>
        <v>239</v>
      </c>
      <c r="AK612" s="197">
        <f t="shared" si="119"/>
        <v>239</v>
      </c>
      <c r="AL612" s="197">
        <f t="shared" si="119"/>
        <v>242</v>
      </c>
      <c r="AM612" s="197">
        <f t="shared" si="119"/>
        <v>256</v>
      </c>
      <c r="AN612" s="197">
        <f t="shared" si="119"/>
        <v>244</v>
      </c>
      <c r="AO612" s="197">
        <f t="shared" si="119"/>
        <v>238</v>
      </c>
      <c r="AP612" s="197">
        <f t="shared" si="119"/>
        <v>259</v>
      </c>
      <c r="AQ612" s="197">
        <f t="shared" si="119"/>
        <v>268</v>
      </c>
      <c r="AR612" s="197">
        <f t="shared" si="118"/>
        <v>273</v>
      </c>
      <c r="AS612" s="197">
        <f t="shared" si="116"/>
        <v>277</v>
      </c>
      <c r="AT612" s="197">
        <f t="shared" si="116"/>
        <v>280</v>
      </c>
      <c r="AU612" s="197">
        <f t="shared" si="116"/>
        <v>280</v>
      </c>
      <c r="AV612" s="197">
        <f t="shared" si="116"/>
        <v>283</v>
      </c>
      <c r="AW612" s="197">
        <f t="shared" si="116"/>
        <v>274</v>
      </c>
      <c r="AX612" s="197" t="str">
        <f t="shared" si="116"/>
        <v>NA</v>
      </c>
      <c r="AY612" s="197" t="str">
        <f t="shared" si="116"/>
        <v>NA</v>
      </c>
      <c r="AZ612" s="197">
        <f t="shared" si="117"/>
        <v>293</v>
      </c>
      <c r="BA612" s="197">
        <f t="shared" si="117"/>
        <v>304</v>
      </c>
    </row>
    <row r="613" spans="1:53" s="212" customFormat="1" ht="15" customHeight="1" x14ac:dyDescent="0.25">
      <c r="A613" s="54" t="s">
        <v>902</v>
      </c>
      <c r="B613" s="82" t="s">
        <v>919</v>
      </c>
      <c r="C613" s="81" t="s">
        <v>1130</v>
      </c>
      <c r="D613" s="115"/>
      <c r="E613" s="115"/>
      <c r="F613" s="115"/>
      <c r="G613" s="115"/>
      <c r="H613" s="115">
        <v>65498</v>
      </c>
      <c r="I613" s="115">
        <v>71220</v>
      </c>
      <c r="J613" s="115">
        <v>104616</v>
      </c>
      <c r="K613" s="115">
        <v>123541</v>
      </c>
      <c r="L613" s="115">
        <v>146408</v>
      </c>
      <c r="M613" s="115">
        <v>153614</v>
      </c>
      <c r="N613" s="115">
        <v>177927</v>
      </c>
      <c r="O613" s="115">
        <v>158905</v>
      </c>
      <c r="P613" s="115">
        <v>137834</v>
      </c>
      <c r="Q613" s="115">
        <v>153979</v>
      </c>
      <c r="R613" s="115">
        <v>153658</v>
      </c>
      <c r="S613" s="115">
        <v>156626</v>
      </c>
      <c r="T613" s="193">
        <v>176797</v>
      </c>
      <c r="U613" s="194">
        <v>198995</v>
      </c>
      <c r="V613" s="195">
        <v>193727</v>
      </c>
      <c r="W613" s="195">
        <v>149221</v>
      </c>
      <c r="X613" s="195">
        <v>159704</v>
      </c>
      <c r="Y613" s="195"/>
      <c r="Z613" s="195"/>
      <c r="AA613" s="207">
        <v>175815</v>
      </c>
      <c r="AB613" s="207">
        <v>196975</v>
      </c>
      <c r="AC613" s="197" t="str">
        <f t="shared" si="119"/>
        <v>NA</v>
      </c>
      <c r="AD613" s="197" t="str">
        <f t="shared" si="119"/>
        <v>NA</v>
      </c>
      <c r="AE613" s="197" t="str">
        <f t="shared" si="119"/>
        <v>NA</v>
      </c>
      <c r="AF613" s="197" t="str">
        <f t="shared" si="119"/>
        <v>NA</v>
      </c>
      <c r="AG613" s="197">
        <f t="shared" si="119"/>
        <v>217</v>
      </c>
      <c r="AH613" s="197">
        <f t="shared" si="119"/>
        <v>231</v>
      </c>
      <c r="AI613" s="197">
        <f t="shared" si="119"/>
        <v>196</v>
      </c>
      <c r="AJ613" s="197">
        <f t="shared" si="119"/>
        <v>200</v>
      </c>
      <c r="AK613" s="197">
        <f t="shared" si="119"/>
        <v>197</v>
      </c>
      <c r="AL613" s="197">
        <f t="shared" si="119"/>
        <v>209</v>
      </c>
      <c r="AM613" s="197">
        <f t="shared" si="119"/>
        <v>208</v>
      </c>
      <c r="AN613" s="197">
        <f t="shared" si="119"/>
        <v>221</v>
      </c>
      <c r="AO613" s="197">
        <f t="shared" si="119"/>
        <v>230</v>
      </c>
      <c r="AP613" s="197">
        <f t="shared" si="119"/>
        <v>220</v>
      </c>
      <c r="AQ613" s="197">
        <f t="shared" si="119"/>
        <v>242</v>
      </c>
      <c r="AR613" s="197">
        <f t="shared" si="118"/>
        <v>254</v>
      </c>
      <c r="AS613" s="197">
        <f t="shared" si="116"/>
        <v>253</v>
      </c>
      <c r="AT613" s="197">
        <f t="shared" si="116"/>
        <v>258</v>
      </c>
      <c r="AU613" s="197">
        <f t="shared" si="116"/>
        <v>261</v>
      </c>
      <c r="AV613" s="197">
        <f t="shared" si="116"/>
        <v>256</v>
      </c>
      <c r="AW613" s="197">
        <f t="shared" si="116"/>
        <v>264</v>
      </c>
      <c r="AX613" s="197" t="str">
        <f t="shared" si="116"/>
        <v>NA</v>
      </c>
      <c r="AY613" s="197" t="str">
        <f t="shared" si="116"/>
        <v>NA</v>
      </c>
      <c r="AZ613" s="197">
        <f t="shared" si="117"/>
        <v>303</v>
      </c>
      <c r="BA613" s="197">
        <f t="shared" si="117"/>
        <v>307</v>
      </c>
    </row>
    <row r="614" spans="1:53" s="212" customFormat="1" ht="15" customHeight="1" x14ac:dyDescent="0.25">
      <c r="A614" s="54" t="s">
        <v>307</v>
      </c>
      <c r="B614" s="82" t="s">
        <v>913</v>
      </c>
      <c r="C614" s="81" t="s">
        <v>1130</v>
      </c>
      <c r="D614" s="115"/>
      <c r="E614" s="115"/>
      <c r="F614" s="115"/>
      <c r="G614" s="115"/>
      <c r="H614" s="115">
        <v>51415</v>
      </c>
      <c r="I614" s="115">
        <v>60072</v>
      </c>
      <c r="J614" s="115">
        <v>71962</v>
      </c>
      <c r="K614" s="115">
        <v>86408</v>
      </c>
      <c r="L614" s="115">
        <v>96530</v>
      </c>
      <c r="M614" s="115">
        <v>105201</v>
      </c>
      <c r="N614" s="115">
        <v>121187</v>
      </c>
      <c r="O614" s="115">
        <v>110735</v>
      </c>
      <c r="P614" s="115">
        <v>104202</v>
      </c>
      <c r="Q614" s="115">
        <v>103500</v>
      </c>
      <c r="R614" s="115">
        <v>118097</v>
      </c>
      <c r="S614" s="115">
        <v>126503</v>
      </c>
      <c r="T614" s="193">
        <v>143115</v>
      </c>
      <c r="U614" s="194">
        <v>168795</v>
      </c>
      <c r="V614" s="195">
        <v>153818</v>
      </c>
      <c r="W614" s="195">
        <v>124381</v>
      </c>
      <c r="X614" s="195">
        <v>134172</v>
      </c>
      <c r="Y614" s="195"/>
      <c r="Z614" s="195"/>
      <c r="AA614" s="207">
        <v>163935</v>
      </c>
      <c r="AB614" s="207">
        <v>195943</v>
      </c>
      <c r="AC614" s="197" t="str">
        <f t="shared" si="119"/>
        <v>NA</v>
      </c>
      <c r="AD614" s="197" t="str">
        <f t="shared" si="119"/>
        <v>NA</v>
      </c>
      <c r="AE614" s="197" t="str">
        <f t="shared" si="119"/>
        <v>NA</v>
      </c>
      <c r="AF614" s="197" t="str">
        <f t="shared" si="119"/>
        <v>NA</v>
      </c>
      <c r="AG614" s="197">
        <f t="shared" si="119"/>
        <v>259</v>
      </c>
      <c r="AH614" s="197">
        <f t="shared" si="119"/>
        <v>263</v>
      </c>
      <c r="AI614" s="197">
        <f t="shared" si="119"/>
        <v>259</v>
      </c>
      <c r="AJ614" s="197">
        <f t="shared" si="119"/>
        <v>262</v>
      </c>
      <c r="AK614" s="197">
        <f t="shared" si="119"/>
        <v>274</v>
      </c>
      <c r="AL614" s="197">
        <f t="shared" si="119"/>
        <v>277</v>
      </c>
      <c r="AM614" s="197">
        <f t="shared" si="119"/>
        <v>271</v>
      </c>
      <c r="AN614" s="197">
        <f t="shared" si="119"/>
        <v>281</v>
      </c>
      <c r="AO614" s="197">
        <f t="shared" si="119"/>
        <v>284</v>
      </c>
      <c r="AP614" s="197">
        <f t="shared" si="119"/>
        <v>288</v>
      </c>
      <c r="AQ614" s="197">
        <f t="shared" si="119"/>
        <v>291</v>
      </c>
      <c r="AR614" s="197">
        <f t="shared" si="118"/>
        <v>296</v>
      </c>
      <c r="AS614" s="197">
        <f t="shared" si="116"/>
        <v>295</v>
      </c>
      <c r="AT614" s="197">
        <f t="shared" si="116"/>
        <v>291</v>
      </c>
      <c r="AU614" s="197">
        <f t="shared" si="116"/>
        <v>306</v>
      </c>
      <c r="AV614" s="197">
        <f t="shared" si="116"/>
        <v>290</v>
      </c>
      <c r="AW614" s="197">
        <f t="shared" si="116"/>
        <v>296</v>
      </c>
      <c r="AX614" s="197" t="str">
        <f t="shared" si="116"/>
        <v>NA</v>
      </c>
      <c r="AY614" s="197" t="str">
        <f t="shared" si="116"/>
        <v>NA</v>
      </c>
      <c r="AZ614" s="197">
        <f t="shared" si="117"/>
        <v>323</v>
      </c>
      <c r="BA614" s="197">
        <f t="shared" si="117"/>
        <v>309</v>
      </c>
    </row>
    <row r="615" spans="1:53" s="212" customFormat="1" ht="15" customHeight="1" x14ac:dyDescent="0.25">
      <c r="A615" s="54" t="s">
        <v>448</v>
      </c>
      <c r="B615" s="82" t="s">
        <v>919</v>
      </c>
      <c r="C615" s="81" t="s">
        <v>1130</v>
      </c>
      <c r="D615" s="115"/>
      <c r="E615" s="115"/>
      <c r="F615" s="115"/>
      <c r="G615" s="115"/>
      <c r="H615" s="115">
        <v>41289</v>
      </c>
      <c r="I615" s="115">
        <v>50099</v>
      </c>
      <c r="J615" s="115">
        <v>58885</v>
      </c>
      <c r="K615" s="115">
        <v>67355</v>
      </c>
      <c r="L615" s="115">
        <v>79954</v>
      </c>
      <c r="M615" s="115">
        <v>83763</v>
      </c>
      <c r="N615" s="115">
        <v>89765</v>
      </c>
      <c r="O615" s="115">
        <v>83535</v>
      </c>
      <c r="P615" s="115">
        <v>82719</v>
      </c>
      <c r="Q615" s="115">
        <v>91157</v>
      </c>
      <c r="R615" s="115">
        <v>124820</v>
      </c>
      <c r="S615" s="115">
        <v>141924</v>
      </c>
      <c r="T615" s="193">
        <v>169655</v>
      </c>
      <c r="U615" s="194">
        <v>198062</v>
      </c>
      <c r="V615" s="195">
        <v>189652</v>
      </c>
      <c r="W615" s="195">
        <v>134341</v>
      </c>
      <c r="X615" s="195">
        <v>141018</v>
      </c>
      <c r="Y615" s="195"/>
      <c r="Z615" s="195"/>
      <c r="AA615" s="207">
        <v>172014</v>
      </c>
      <c r="AB615" s="207">
        <v>192215</v>
      </c>
      <c r="AC615" s="197" t="str">
        <f t="shared" si="119"/>
        <v>NA</v>
      </c>
      <c r="AD615" s="197" t="str">
        <f t="shared" si="119"/>
        <v>NA</v>
      </c>
      <c r="AE615" s="197" t="str">
        <f t="shared" si="119"/>
        <v>NA</v>
      </c>
      <c r="AF615" s="197" t="str">
        <f t="shared" si="119"/>
        <v>NA</v>
      </c>
      <c r="AG615" s="197">
        <f t="shared" si="119"/>
        <v>287</v>
      </c>
      <c r="AH615" s="197">
        <f t="shared" si="119"/>
        <v>294</v>
      </c>
      <c r="AI615" s="197">
        <f t="shared" si="119"/>
        <v>295</v>
      </c>
      <c r="AJ615" s="197">
        <f t="shared" si="119"/>
        <v>298</v>
      </c>
      <c r="AK615" s="197">
        <f t="shared" si="119"/>
        <v>297</v>
      </c>
      <c r="AL615" s="197">
        <f t="shared" si="119"/>
        <v>305</v>
      </c>
      <c r="AM615" s="197">
        <f t="shared" si="119"/>
        <v>320</v>
      </c>
      <c r="AN615" s="197">
        <f t="shared" si="119"/>
        <v>326</v>
      </c>
      <c r="AO615" s="197">
        <f t="shared" si="119"/>
        <v>321</v>
      </c>
      <c r="AP615" s="197">
        <f t="shared" si="119"/>
        <v>312</v>
      </c>
      <c r="AQ615" s="197">
        <f t="shared" si="119"/>
        <v>282</v>
      </c>
      <c r="AR615" s="197">
        <f t="shared" si="118"/>
        <v>274</v>
      </c>
      <c r="AS615" s="197">
        <f t="shared" si="116"/>
        <v>261</v>
      </c>
      <c r="AT615" s="197">
        <f t="shared" si="116"/>
        <v>259</v>
      </c>
      <c r="AU615" s="197">
        <f t="shared" si="116"/>
        <v>265</v>
      </c>
      <c r="AV615" s="197">
        <f t="shared" si="116"/>
        <v>279</v>
      </c>
      <c r="AW615" s="197">
        <f t="shared" si="116"/>
        <v>284</v>
      </c>
      <c r="AX615" s="197" t="str">
        <f t="shared" si="116"/>
        <v>NA</v>
      </c>
      <c r="AY615" s="197" t="str">
        <f t="shared" si="116"/>
        <v>NA</v>
      </c>
      <c r="AZ615" s="197">
        <f t="shared" si="117"/>
        <v>310</v>
      </c>
      <c r="BA615" s="197">
        <f t="shared" si="117"/>
        <v>314</v>
      </c>
    </row>
    <row r="616" spans="1:53" s="212" customFormat="1" ht="15" customHeight="1" x14ac:dyDescent="0.25">
      <c r="A616" s="54" t="s">
        <v>659</v>
      </c>
      <c r="B616" s="82" t="s">
        <v>919</v>
      </c>
      <c r="C616" s="81" t="s">
        <v>1130</v>
      </c>
      <c r="D616" s="115"/>
      <c r="E616" s="115"/>
      <c r="F616" s="115"/>
      <c r="G616" s="115"/>
      <c r="H616" s="115">
        <v>86251</v>
      </c>
      <c r="I616" s="115">
        <v>89496</v>
      </c>
      <c r="J616" s="115">
        <v>96833</v>
      </c>
      <c r="K616" s="115">
        <v>103857</v>
      </c>
      <c r="L616" s="115">
        <v>118893</v>
      </c>
      <c r="M616" s="115">
        <v>113579</v>
      </c>
      <c r="N616" s="98">
        <f>((O616-M616)/2)+M616</f>
        <v>109438.5</v>
      </c>
      <c r="O616" s="115">
        <v>105298</v>
      </c>
      <c r="P616" s="115">
        <v>87025</v>
      </c>
      <c r="Q616" s="115">
        <v>85700</v>
      </c>
      <c r="R616" s="115">
        <v>108300</v>
      </c>
      <c r="S616" s="115">
        <v>122200</v>
      </c>
      <c r="T616" s="193">
        <v>135305</v>
      </c>
      <c r="U616" s="194">
        <v>162603</v>
      </c>
      <c r="V616" s="195">
        <v>152886</v>
      </c>
      <c r="W616" s="195">
        <v>113497</v>
      </c>
      <c r="X616" s="195">
        <v>128486</v>
      </c>
      <c r="Y616" s="195"/>
      <c r="Z616" s="195"/>
      <c r="AA616" s="207">
        <v>165452</v>
      </c>
      <c r="AB616" s="207">
        <v>190231</v>
      </c>
      <c r="AC616" s="197" t="str">
        <f t="shared" si="119"/>
        <v>NA</v>
      </c>
      <c r="AD616" s="197" t="str">
        <f t="shared" si="119"/>
        <v>NA</v>
      </c>
      <c r="AE616" s="197" t="str">
        <f t="shared" si="119"/>
        <v>NA</v>
      </c>
      <c r="AF616" s="197" t="str">
        <f t="shared" si="119"/>
        <v>NA</v>
      </c>
      <c r="AG616" s="197">
        <f t="shared" si="119"/>
        <v>182</v>
      </c>
      <c r="AH616" s="197">
        <f t="shared" si="119"/>
        <v>198</v>
      </c>
      <c r="AI616" s="197">
        <f t="shared" si="119"/>
        <v>212</v>
      </c>
      <c r="AJ616" s="197">
        <f t="shared" si="119"/>
        <v>233</v>
      </c>
      <c r="AK616" s="197">
        <f t="shared" si="119"/>
        <v>238</v>
      </c>
      <c r="AL616" s="197">
        <f t="shared" si="119"/>
        <v>264</v>
      </c>
      <c r="AM616" s="197">
        <f t="shared" si="119"/>
        <v>294</v>
      </c>
      <c r="AN616" s="197">
        <f t="shared" si="119"/>
        <v>291</v>
      </c>
      <c r="AO616" s="197">
        <f t="shared" si="119"/>
        <v>315</v>
      </c>
      <c r="AP616" s="197">
        <f t="shared" si="119"/>
        <v>322</v>
      </c>
      <c r="AQ616" s="197">
        <f t="shared" si="119"/>
        <v>307</v>
      </c>
      <c r="AR616" s="197">
        <f t="shared" si="118"/>
        <v>302</v>
      </c>
      <c r="AS616" s="197">
        <f t="shared" si="116"/>
        <v>303</v>
      </c>
      <c r="AT616" s="197">
        <f t="shared" si="116"/>
        <v>295</v>
      </c>
      <c r="AU616" s="197">
        <f t="shared" si="116"/>
        <v>307</v>
      </c>
      <c r="AV616" s="197">
        <f t="shared" si="116"/>
        <v>307</v>
      </c>
      <c r="AW616" s="197">
        <f t="shared" si="116"/>
        <v>301</v>
      </c>
      <c r="AX616" s="197" t="str">
        <f t="shared" si="116"/>
        <v>NA</v>
      </c>
      <c r="AY616" s="197" t="str">
        <f t="shared" si="116"/>
        <v>NA</v>
      </c>
      <c r="AZ616" s="197">
        <f t="shared" si="117"/>
        <v>320</v>
      </c>
      <c r="BA616" s="197">
        <f t="shared" si="117"/>
        <v>318</v>
      </c>
    </row>
    <row r="617" spans="1:53" s="212" customFormat="1" ht="15" customHeight="1" x14ac:dyDescent="0.25">
      <c r="A617" s="54" t="s">
        <v>980</v>
      </c>
      <c r="B617" s="82" t="s">
        <v>928</v>
      </c>
      <c r="C617" s="81" t="s">
        <v>1130</v>
      </c>
      <c r="D617" s="115"/>
      <c r="E617" s="115"/>
      <c r="F617" s="115"/>
      <c r="G617" s="115"/>
      <c r="H617" s="115">
        <v>41546</v>
      </c>
      <c r="I617" s="115">
        <v>47821</v>
      </c>
      <c r="J617" s="115">
        <v>55987</v>
      </c>
      <c r="K617" s="115">
        <v>69293</v>
      </c>
      <c r="L617" s="115">
        <v>86258</v>
      </c>
      <c r="M617" s="115">
        <v>103485</v>
      </c>
      <c r="N617" s="115">
        <v>118665</v>
      </c>
      <c r="O617" s="115">
        <v>114323</v>
      </c>
      <c r="P617" s="115">
        <v>105156</v>
      </c>
      <c r="Q617" s="115">
        <v>100228</v>
      </c>
      <c r="R617" s="115">
        <v>107847</v>
      </c>
      <c r="S617" s="115">
        <v>119020</v>
      </c>
      <c r="T617" s="193">
        <v>131549</v>
      </c>
      <c r="U617" s="194">
        <v>150311</v>
      </c>
      <c r="V617" s="195">
        <v>141175</v>
      </c>
      <c r="W617" s="195">
        <v>115926</v>
      </c>
      <c r="X617" s="195">
        <v>135009</v>
      </c>
      <c r="Y617" s="195"/>
      <c r="Z617" s="195"/>
      <c r="AA617" s="207">
        <v>169021</v>
      </c>
      <c r="AB617" s="207">
        <v>186283</v>
      </c>
      <c r="AC617" s="197" t="str">
        <f t="shared" si="119"/>
        <v>NA</v>
      </c>
      <c r="AD617" s="197" t="str">
        <f t="shared" si="119"/>
        <v>NA</v>
      </c>
      <c r="AE617" s="197" t="str">
        <f t="shared" si="119"/>
        <v>NA</v>
      </c>
      <c r="AF617" s="197" t="str">
        <f t="shared" si="119"/>
        <v>NA</v>
      </c>
      <c r="AG617" s="197">
        <f t="shared" si="119"/>
        <v>286</v>
      </c>
      <c r="AH617" s="197">
        <f t="shared" si="119"/>
        <v>295</v>
      </c>
      <c r="AI617" s="197">
        <f t="shared" si="119"/>
        <v>298</v>
      </c>
      <c r="AJ617" s="197">
        <f t="shared" si="119"/>
        <v>296</v>
      </c>
      <c r="AK617" s="197">
        <f t="shared" si="119"/>
        <v>289</v>
      </c>
      <c r="AL617" s="197">
        <f t="shared" si="119"/>
        <v>283</v>
      </c>
      <c r="AM617" s="197">
        <f t="shared" si="119"/>
        <v>278</v>
      </c>
      <c r="AN617" s="197">
        <f t="shared" si="119"/>
        <v>275</v>
      </c>
      <c r="AO617" s="197">
        <f t="shared" si="119"/>
        <v>281</v>
      </c>
      <c r="AP617" s="197">
        <f t="shared" si="119"/>
        <v>296</v>
      </c>
      <c r="AQ617" s="197">
        <f t="shared" si="119"/>
        <v>308</v>
      </c>
      <c r="AR617" s="197">
        <f t="shared" si="118"/>
        <v>304</v>
      </c>
      <c r="AS617" s="197">
        <f t="shared" si="116"/>
        <v>306</v>
      </c>
      <c r="AT617" s="197">
        <f t="shared" si="116"/>
        <v>304</v>
      </c>
      <c r="AU617" s="197">
        <f t="shared" si="116"/>
        <v>319</v>
      </c>
      <c r="AV617" s="197">
        <f t="shared" si="116"/>
        <v>300</v>
      </c>
      <c r="AW617" s="197">
        <f t="shared" si="116"/>
        <v>292</v>
      </c>
      <c r="AX617" s="197" t="str">
        <f t="shared" si="116"/>
        <v>NA</v>
      </c>
      <c r="AY617" s="197" t="str">
        <f t="shared" si="116"/>
        <v>NA</v>
      </c>
      <c r="AZ617" s="197">
        <f t="shared" si="117"/>
        <v>316</v>
      </c>
      <c r="BA617" s="197">
        <f t="shared" si="117"/>
        <v>325</v>
      </c>
    </row>
    <row r="618" spans="1:53" s="212" customFormat="1" ht="15" customHeight="1" x14ac:dyDescent="0.25">
      <c r="A618" s="54" t="s">
        <v>66</v>
      </c>
      <c r="B618" s="82" t="s">
        <v>913</v>
      </c>
      <c r="C618" s="81" t="s">
        <v>1130</v>
      </c>
      <c r="D618" s="115"/>
      <c r="E618" s="115"/>
      <c r="F618" s="115"/>
      <c r="G618" s="115"/>
      <c r="H618" s="115">
        <v>77841</v>
      </c>
      <c r="I618" s="115">
        <v>81023</v>
      </c>
      <c r="J618" s="115">
        <v>98033</v>
      </c>
      <c r="K618" s="115">
        <v>118560</v>
      </c>
      <c r="L618" s="98">
        <f>((N618-K618)/3)+K618</f>
        <v>135162.33333333334</v>
      </c>
      <c r="M618" s="98">
        <f>((N618-K618)/3)+L618</f>
        <v>151764.66666666669</v>
      </c>
      <c r="N618" s="115">
        <v>168367</v>
      </c>
      <c r="O618" s="115">
        <v>153740</v>
      </c>
      <c r="P618" s="115">
        <v>132550</v>
      </c>
      <c r="Q618" s="115">
        <v>127446</v>
      </c>
      <c r="R618" s="115">
        <v>140115</v>
      </c>
      <c r="S618" s="115">
        <v>145870</v>
      </c>
      <c r="T618" s="70">
        <f>((U618-S618)/2)+S618</f>
        <v>169484.5</v>
      </c>
      <c r="U618" s="194">
        <v>193099</v>
      </c>
      <c r="V618" s="195">
        <v>180737</v>
      </c>
      <c r="W618" s="195">
        <v>123524</v>
      </c>
      <c r="X618" s="195">
        <v>132944</v>
      </c>
      <c r="Y618" s="195"/>
      <c r="Z618" s="195"/>
      <c r="AA618" s="207">
        <v>167308</v>
      </c>
      <c r="AB618" s="207">
        <v>185337</v>
      </c>
      <c r="AC618" s="197" t="str">
        <f t="shared" si="119"/>
        <v>NA</v>
      </c>
      <c r="AD618" s="197" t="str">
        <f t="shared" si="119"/>
        <v>NA</v>
      </c>
      <c r="AE618" s="197" t="str">
        <f t="shared" si="119"/>
        <v>NA</v>
      </c>
      <c r="AF618" s="197" t="str">
        <f t="shared" si="119"/>
        <v>NA</v>
      </c>
      <c r="AG618" s="197">
        <f t="shared" si="119"/>
        <v>196</v>
      </c>
      <c r="AH618" s="197">
        <f t="shared" si="119"/>
        <v>211</v>
      </c>
      <c r="AI618" s="197">
        <f t="shared" si="119"/>
        <v>208</v>
      </c>
      <c r="AJ618" s="197">
        <f t="shared" si="119"/>
        <v>209</v>
      </c>
      <c r="AK618" s="197">
        <f t="shared" si="119"/>
        <v>206</v>
      </c>
      <c r="AL618" s="197">
        <f t="shared" si="119"/>
        <v>213</v>
      </c>
      <c r="AM618" s="197">
        <f t="shared" si="119"/>
        <v>218</v>
      </c>
      <c r="AN618" s="197">
        <f t="shared" si="119"/>
        <v>228</v>
      </c>
      <c r="AO618" s="197">
        <f t="shared" si="119"/>
        <v>236</v>
      </c>
      <c r="AP618" s="197">
        <f t="shared" si="119"/>
        <v>249</v>
      </c>
      <c r="AQ618" s="197">
        <f t="shared" si="119"/>
        <v>262</v>
      </c>
      <c r="AR618" s="197">
        <f t="shared" si="118"/>
        <v>265</v>
      </c>
      <c r="AS618" s="197">
        <f t="shared" si="116"/>
        <v>263</v>
      </c>
      <c r="AT618" s="197">
        <f t="shared" si="116"/>
        <v>262</v>
      </c>
      <c r="AU618" s="197">
        <f t="shared" si="116"/>
        <v>276</v>
      </c>
      <c r="AV618" s="197">
        <f t="shared" si="116"/>
        <v>292</v>
      </c>
      <c r="AW618" s="197">
        <f t="shared" si="116"/>
        <v>298</v>
      </c>
      <c r="AX618" s="197" t="str">
        <f t="shared" si="116"/>
        <v>NA</v>
      </c>
      <c r="AY618" s="197" t="str">
        <f t="shared" si="116"/>
        <v>NA</v>
      </c>
      <c r="AZ618" s="197">
        <f t="shared" si="117"/>
        <v>318</v>
      </c>
      <c r="BA618" s="197">
        <f t="shared" si="117"/>
        <v>326</v>
      </c>
    </row>
    <row r="619" spans="1:53" s="212" customFormat="1" ht="15" customHeight="1" x14ac:dyDescent="0.25">
      <c r="A619" s="54" t="s">
        <v>738</v>
      </c>
      <c r="B619" s="82" t="s">
        <v>926</v>
      </c>
      <c r="C619" s="81" t="s">
        <v>1130</v>
      </c>
      <c r="D619" s="115"/>
      <c r="E619" s="115"/>
      <c r="F619" s="115"/>
      <c r="G619" s="115"/>
      <c r="H619" s="115">
        <v>32956</v>
      </c>
      <c r="I619" s="115">
        <v>39745</v>
      </c>
      <c r="J619" s="115"/>
      <c r="K619" s="115"/>
      <c r="L619" s="115"/>
      <c r="M619" s="115"/>
      <c r="N619" s="115">
        <v>126953</v>
      </c>
      <c r="O619" s="115">
        <v>113627</v>
      </c>
      <c r="P619" s="115">
        <v>96592</v>
      </c>
      <c r="Q619" s="115">
        <v>95524</v>
      </c>
      <c r="R619" s="115">
        <v>114845</v>
      </c>
      <c r="S619" s="115">
        <v>136761</v>
      </c>
      <c r="T619" s="193">
        <v>149335</v>
      </c>
      <c r="U619" s="194">
        <v>181041</v>
      </c>
      <c r="V619" s="195">
        <v>173440</v>
      </c>
      <c r="W619" s="195">
        <v>112948</v>
      </c>
      <c r="X619" s="195">
        <v>119244</v>
      </c>
      <c r="Y619" s="195"/>
      <c r="Z619" s="195"/>
      <c r="AA619" s="207">
        <v>158270</v>
      </c>
      <c r="AB619" s="207">
        <v>176710</v>
      </c>
      <c r="AC619" s="197" t="str">
        <f t="shared" si="119"/>
        <v>NA</v>
      </c>
      <c r="AD619" s="197" t="str">
        <f t="shared" si="119"/>
        <v>NA</v>
      </c>
      <c r="AE619" s="197" t="str">
        <f t="shared" si="119"/>
        <v>NA</v>
      </c>
      <c r="AF619" s="197" t="str">
        <f t="shared" si="119"/>
        <v>NA</v>
      </c>
      <c r="AG619" s="197">
        <f t="shared" si="119"/>
        <v>316</v>
      </c>
      <c r="AH619" s="197">
        <f t="shared" si="119"/>
        <v>318</v>
      </c>
      <c r="AI619" s="197" t="str">
        <f t="shared" si="119"/>
        <v>NA</v>
      </c>
      <c r="AJ619" s="197" t="str">
        <f t="shared" si="119"/>
        <v>NA</v>
      </c>
      <c r="AK619" s="197" t="str">
        <f t="shared" si="119"/>
        <v>NA</v>
      </c>
      <c r="AL619" s="197" t="str">
        <f t="shared" si="119"/>
        <v>NA</v>
      </c>
      <c r="AM619" s="197">
        <f t="shared" si="119"/>
        <v>264</v>
      </c>
      <c r="AN619" s="197">
        <f t="shared" si="119"/>
        <v>279</v>
      </c>
      <c r="AO619" s="197">
        <f t="shared" si="119"/>
        <v>291</v>
      </c>
      <c r="AP619" s="197">
        <f t="shared" si="119"/>
        <v>305</v>
      </c>
      <c r="AQ619" s="197">
        <f t="shared" si="119"/>
        <v>295</v>
      </c>
      <c r="AR619" s="197">
        <f t="shared" si="118"/>
        <v>282</v>
      </c>
      <c r="AS619" s="197">
        <f t="shared" si="116"/>
        <v>289</v>
      </c>
      <c r="AT619" s="197">
        <f t="shared" si="116"/>
        <v>279</v>
      </c>
      <c r="AU619" s="197">
        <f t="shared" si="116"/>
        <v>287</v>
      </c>
      <c r="AV619" s="197">
        <f t="shared" si="116"/>
        <v>309</v>
      </c>
      <c r="AW619" s="197">
        <f t="shared" si="116"/>
        <v>314</v>
      </c>
      <c r="AX619" s="197" t="str">
        <f t="shared" si="116"/>
        <v>NA</v>
      </c>
      <c r="AY619" s="197" t="str">
        <f t="shared" si="116"/>
        <v>NA</v>
      </c>
      <c r="AZ619" s="197">
        <f t="shared" si="117"/>
        <v>329</v>
      </c>
      <c r="BA619" s="197">
        <f t="shared" si="117"/>
        <v>331</v>
      </c>
    </row>
    <row r="620" spans="1:53" s="212" customFormat="1" ht="15" customHeight="1" x14ac:dyDescent="0.25">
      <c r="A620" s="54" t="s">
        <v>39</v>
      </c>
      <c r="B620" s="82" t="s">
        <v>924</v>
      </c>
      <c r="C620" s="81" t="s">
        <v>1130</v>
      </c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>
        <v>95250</v>
      </c>
      <c r="Q620" s="115">
        <v>91094</v>
      </c>
      <c r="R620" s="115">
        <v>103802</v>
      </c>
      <c r="S620" s="115">
        <v>115135</v>
      </c>
      <c r="T620" s="193">
        <v>121922</v>
      </c>
      <c r="U620" s="194">
        <v>137556</v>
      </c>
      <c r="V620" s="195">
        <v>145233</v>
      </c>
      <c r="W620" s="195">
        <v>111885</v>
      </c>
      <c r="X620" s="195">
        <v>121593</v>
      </c>
      <c r="Y620" s="195"/>
      <c r="Z620" s="195"/>
      <c r="AA620" s="207">
        <v>152164</v>
      </c>
      <c r="AB620" s="207">
        <v>168916</v>
      </c>
      <c r="AC620" s="197" t="str">
        <f t="shared" si="119"/>
        <v>NA</v>
      </c>
      <c r="AD620" s="197" t="str">
        <f t="shared" si="119"/>
        <v>NA</v>
      </c>
      <c r="AE620" s="197" t="str">
        <f t="shared" si="119"/>
        <v>NA</v>
      </c>
      <c r="AF620" s="197" t="str">
        <f t="shared" si="119"/>
        <v>NA</v>
      </c>
      <c r="AG620" s="197" t="str">
        <f t="shared" si="119"/>
        <v>NA</v>
      </c>
      <c r="AH620" s="197" t="str">
        <f t="shared" si="119"/>
        <v>NA</v>
      </c>
      <c r="AI620" s="197" t="str">
        <f t="shared" si="119"/>
        <v>NA</v>
      </c>
      <c r="AJ620" s="197" t="str">
        <f t="shared" si="119"/>
        <v>NA</v>
      </c>
      <c r="AK620" s="197" t="str">
        <f t="shared" si="119"/>
        <v>NA</v>
      </c>
      <c r="AL620" s="197" t="str">
        <f t="shared" si="119"/>
        <v>NA</v>
      </c>
      <c r="AM620" s="197" t="str">
        <f t="shared" si="119"/>
        <v>NA</v>
      </c>
      <c r="AN620" s="197" t="str">
        <f t="shared" si="119"/>
        <v>NA</v>
      </c>
      <c r="AO620" s="197">
        <f t="shared" si="119"/>
        <v>295</v>
      </c>
      <c r="AP620" s="197">
        <f t="shared" si="119"/>
        <v>313</v>
      </c>
      <c r="AQ620" s="197">
        <f t="shared" si="119"/>
        <v>315</v>
      </c>
      <c r="AR620" s="197">
        <f t="shared" si="118"/>
        <v>309</v>
      </c>
      <c r="AS620" s="197">
        <f t="shared" si="116"/>
        <v>318</v>
      </c>
      <c r="AT620" s="197">
        <f t="shared" si="116"/>
        <v>318</v>
      </c>
      <c r="AU620" s="197">
        <f t="shared" si="116"/>
        <v>317</v>
      </c>
      <c r="AV620" s="197">
        <f t="shared" si="116"/>
        <v>310</v>
      </c>
      <c r="AW620" s="197">
        <f t="shared" si="116"/>
        <v>313</v>
      </c>
      <c r="AX620" s="197" t="str">
        <f t="shared" si="116"/>
        <v>NA</v>
      </c>
      <c r="AY620" s="197" t="str">
        <f t="shared" si="116"/>
        <v>NA</v>
      </c>
      <c r="AZ620" s="197">
        <f t="shared" si="117"/>
        <v>335</v>
      </c>
      <c r="BA620" s="197">
        <f t="shared" si="117"/>
        <v>339</v>
      </c>
    </row>
    <row r="621" spans="1:53" s="212" customFormat="1" ht="15" customHeight="1" x14ac:dyDescent="0.25">
      <c r="A621" s="54" t="s">
        <v>2095</v>
      </c>
      <c r="B621" s="82" t="s">
        <v>933</v>
      </c>
      <c r="C621" s="81" t="s">
        <v>1130</v>
      </c>
      <c r="D621" s="115"/>
      <c r="E621" s="115"/>
      <c r="F621" s="115"/>
      <c r="G621" s="115"/>
      <c r="H621" s="115"/>
      <c r="I621" s="115">
        <v>60113</v>
      </c>
      <c r="J621" s="115">
        <v>69798</v>
      </c>
      <c r="K621" s="115">
        <v>83389</v>
      </c>
      <c r="L621" s="115">
        <v>95031</v>
      </c>
      <c r="M621" s="115">
        <v>103951</v>
      </c>
      <c r="N621" s="115">
        <v>109487</v>
      </c>
      <c r="O621" s="115">
        <v>106527</v>
      </c>
      <c r="P621" s="115">
        <v>94417</v>
      </c>
      <c r="Q621" s="115">
        <v>89513</v>
      </c>
      <c r="R621" s="115">
        <v>94274</v>
      </c>
      <c r="S621" s="115">
        <v>112525</v>
      </c>
      <c r="T621" s="193">
        <v>126188</v>
      </c>
      <c r="U621" s="194">
        <v>149174</v>
      </c>
      <c r="V621" s="195">
        <v>136597</v>
      </c>
      <c r="W621" s="195">
        <v>106697</v>
      </c>
      <c r="X621" s="195">
        <v>116631</v>
      </c>
      <c r="Y621" s="195"/>
      <c r="Z621" s="195"/>
      <c r="AA621" s="207">
        <v>147244</v>
      </c>
      <c r="AB621" s="207">
        <v>163847</v>
      </c>
      <c r="AC621" s="197" t="str">
        <f t="shared" si="119"/>
        <v>NA</v>
      </c>
      <c r="AD621" s="197" t="str">
        <f t="shared" si="119"/>
        <v>NA</v>
      </c>
      <c r="AE621" s="197" t="str">
        <f t="shared" si="119"/>
        <v>NA</v>
      </c>
      <c r="AF621" s="197" t="str">
        <f t="shared" si="119"/>
        <v>NA</v>
      </c>
      <c r="AG621" s="197" t="str">
        <f t="shared" si="119"/>
        <v>NA</v>
      </c>
      <c r="AH621" s="197">
        <f t="shared" si="119"/>
        <v>262</v>
      </c>
      <c r="AI621" s="197">
        <f t="shared" si="119"/>
        <v>265</v>
      </c>
      <c r="AJ621" s="197">
        <f t="shared" si="119"/>
        <v>270</v>
      </c>
      <c r="AK621" s="197">
        <f t="shared" si="119"/>
        <v>276</v>
      </c>
      <c r="AL621" s="197">
        <f t="shared" si="119"/>
        <v>281</v>
      </c>
      <c r="AM621" s="197">
        <f t="shared" si="119"/>
        <v>293</v>
      </c>
      <c r="AN621" s="197">
        <f t="shared" si="119"/>
        <v>286</v>
      </c>
      <c r="AO621" s="197">
        <f t="shared" si="119"/>
        <v>298</v>
      </c>
      <c r="AP621" s="197">
        <f t="shared" si="119"/>
        <v>316</v>
      </c>
      <c r="AQ621" s="197">
        <f t="shared" si="119"/>
        <v>327</v>
      </c>
      <c r="AR621" s="197">
        <f t="shared" si="118"/>
        <v>318</v>
      </c>
      <c r="AS621" s="197">
        <f t="shared" si="116"/>
        <v>311</v>
      </c>
      <c r="AT621" s="197">
        <f t="shared" si="116"/>
        <v>306</v>
      </c>
      <c r="AU621" s="197">
        <f t="shared" si="116"/>
        <v>324</v>
      </c>
      <c r="AV621" s="197">
        <f t="shared" si="116"/>
        <v>315</v>
      </c>
      <c r="AW621" s="197">
        <f t="shared" si="116"/>
        <v>317</v>
      </c>
      <c r="AX621" s="197" t="str">
        <f t="shared" si="116"/>
        <v>NA</v>
      </c>
      <c r="AY621" s="197" t="str">
        <f t="shared" si="116"/>
        <v>NA</v>
      </c>
      <c r="AZ621" s="197">
        <f t="shared" si="117"/>
        <v>341</v>
      </c>
      <c r="BA621" s="197">
        <f t="shared" si="117"/>
        <v>346</v>
      </c>
    </row>
    <row r="622" spans="1:53" s="212" customFormat="1" ht="15" customHeight="1" x14ac:dyDescent="0.25">
      <c r="A622" s="54" t="s">
        <v>1087</v>
      </c>
      <c r="B622" s="82" t="s">
        <v>926</v>
      </c>
      <c r="C622" s="81" t="s">
        <v>1130</v>
      </c>
      <c r="D622" s="115"/>
      <c r="E622" s="115"/>
      <c r="F622" s="115"/>
      <c r="G622" s="115"/>
      <c r="H622" s="115">
        <v>32485</v>
      </c>
      <c r="I622" s="115">
        <v>36147</v>
      </c>
      <c r="J622" s="115">
        <v>44835</v>
      </c>
      <c r="K622" s="115">
        <v>53618</v>
      </c>
      <c r="L622" s="115">
        <v>70391</v>
      </c>
      <c r="M622" s="115">
        <v>674833</v>
      </c>
      <c r="N622" s="115">
        <v>87358</v>
      </c>
      <c r="O622" s="115">
        <v>92817</v>
      </c>
      <c r="P622" s="115">
        <v>91349</v>
      </c>
      <c r="Q622" s="115">
        <v>81673</v>
      </c>
      <c r="R622" s="115">
        <v>94024</v>
      </c>
      <c r="S622" s="115">
        <v>100298</v>
      </c>
      <c r="T622" s="193">
        <v>108089</v>
      </c>
      <c r="U622" s="194">
        <v>123528</v>
      </c>
      <c r="V622" s="195">
        <v>124523</v>
      </c>
      <c r="W622" s="195">
        <v>89935</v>
      </c>
      <c r="X622" s="195">
        <v>101047</v>
      </c>
      <c r="Y622" s="195"/>
      <c r="Z622" s="195"/>
      <c r="AA622" s="207">
        <v>132471</v>
      </c>
      <c r="AB622" s="207">
        <v>153478</v>
      </c>
      <c r="AC622" s="197" t="str">
        <f t="shared" si="119"/>
        <v>NA</v>
      </c>
      <c r="AD622" s="197" t="str">
        <f t="shared" si="119"/>
        <v>NA</v>
      </c>
      <c r="AE622" s="197" t="str">
        <f t="shared" si="119"/>
        <v>NA</v>
      </c>
      <c r="AF622" s="197" t="str">
        <f t="shared" si="119"/>
        <v>NA</v>
      </c>
      <c r="AG622" s="197">
        <f t="shared" si="119"/>
        <v>319</v>
      </c>
      <c r="AH622" s="197">
        <f t="shared" si="119"/>
        <v>337</v>
      </c>
      <c r="AI622" s="197">
        <f t="shared" si="119"/>
        <v>323</v>
      </c>
      <c r="AJ622" s="197">
        <f t="shared" si="119"/>
        <v>327</v>
      </c>
      <c r="AK622" s="197">
        <f t="shared" si="119"/>
        <v>315</v>
      </c>
      <c r="AL622" s="197">
        <f t="shared" si="119"/>
        <v>65</v>
      </c>
      <c r="AM622" s="197">
        <f t="shared" si="119"/>
        <v>328</v>
      </c>
      <c r="AN622" s="197">
        <f t="shared" si="119"/>
        <v>312</v>
      </c>
      <c r="AO622" s="197">
        <f t="shared" si="119"/>
        <v>308</v>
      </c>
      <c r="AP622" s="197">
        <f t="shared" si="119"/>
        <v>328</v>
      </c>
      <c r="AQ622" s="197">
        <f t="shared" si="119"/>
        <v>330</v>
      </c>
      <c r="AR622" s="197">
        <f t="shared" si="118"/>
        <v>333</v>
      </c>
      <c r="AS622" s="197">
        <f t="shared" si="116"/>
        <v>338</v>
      </c>
      <c r="AT622" s="197">
        <f t="shared" si="116"/>
        <v>334</v>
      </c>
      <c r="AU622" s="197">
        <f t="shared" si="116"/>
        <v>337</v>
      </c>
      <c r="AV622" s="197">
        <f t="shared" si="116"/>
        <v>341</v>
      </c>
      <c r="AW622" s="197">
        <f t="shared" si="116"/>
        <v>339</v>
      </c>
      <c r="AX622" s="197" t="str">
        <f t="shared" si="116"/>
        <v>NA</v>
      </c>
      <c r="AY622" s="197" t="str">
        <f t="shared" si="116"/>
        <v>NA</v>
      </c>
      <c r="AZ622" s="197">
        <f t="shared" si="117"/>
        <v>359</v>
      </c>
      <c r="BA622" s="197">
        <f t="shared" si="117"/>
        <v>354</v>
      </c>
    </row>
    <row r="623" spans="1:53" s="212" customFormat="1" ht="15" customHeight="1" x14ac:dyDescent="0.25">
      <c r="A623" s="54" t="s">
        <v>297</v>
      </c>
      <c r="B623" s="82" t="s">
        <v>919</v>
      </c>
      <c r="C623" s="81" t="s">
        <v>1130</v>
      </c>
      <c r="D623" s="115"/>
      <c r="E623" s="115"/>
      <c r="F623" s="115"/>
      <c r="G623" s="115"/>
      <c r="H623" s="115"/>
      <c r="I623" s="115"/>
      <c r="J623" s="115">
        <v>102036</v>
      </c>
      <c r="K623" s="115">
        <v>119238</v>
      </c>
      <c r="L623" s="115">
        <v>129933</v>
      </c>
      <c r="M623" s="115">
        <v>135521</v>
      </c>
      <c r="N623" s="115">
        <v>148339</v>
      </c>
      <c r="O623" s="115">
        <v>133630</v>
      </c>
      <c r="P623" s="115">
        <v>115380</v>
      </c>
      <c r="Q623" s="115">
        <v>101963</v>
      </c>
      <c r="R623" s="115">
        <v>135920</v>
      </c>
      <c r="S623" s="115">
        <v>141850</v>
      </c>
      <c r="T623" s="193">
        <v>150814</v>
      </c>
      <c r="U623" s="194">
        <v>168715</v>
      </c>
      <c r="V623" s="195">
        <v>150244</v>
      </c>
      <c r="W623" s="195">
        <v>114331</v>
      </c>
      <c r="X623" s="195">
        <v>121594</v>
      </c>
      <c r="Y623" s="195"/>
      <c r="Z623" s="195"/>
      <c r="AA623" s="207">
        <v>136790</v>
      </c>
      <c r="AB623" s="207">
        <v>151106</v>
      </c>
      <c r="AC623" s="197" t="str">
        <f t="shared" si="119"/>
        <v>NA</v>
      </c>
      <c r="AD623" s="197" t="str">
        <f t="shared" si="119"/>
        <v>NA</v>
      </c>
      <c r="AE623" s="197" t="str">
        <f t="shared" si="119"/>
        <v>NA</v>
      </c>
      <c r="AF623" s="197" t="str">
        <f t="shared" si="119"/>
        <v>NA</v>
      </c>
      <c r="AG623" s="197" t="str">
        <f t="shared" si="119"/>
        <v>NA</v>
      </c>
      <c r="AH623" s="197" t="str">
        <f t="shared" si="119"/>
        <v>NA</v>
      </c>
      <c r="AI623" s="197">
        <f t="shared" si="119"/>
        <v>202</v>
      </c>
      <c r="AJ623" s="197">
        <f t="shared" si="119"/>
        <v>205</v>
      </c>
      <c r="AK623" s="197">
        <f t="shared" si="119"/>
        <v>221</v>
      </c>
      <c r="AL623" s="197">
        <f t="shared" si="119"/>
        <v>238</v>
      </c>
      <c r="AM623" s="197">
        <f t="shared" si="119"/>
        <v>246</v>
      </c>
      <c r="AN623" s="197">
        <f t="shared" si="119"/>
        <v>255</v>
      </c>
      <c r="AO623" s="197">
        <f t="shared" si="119"/>
        <v>264</v>
      </c>
      <c r="AP623" s="197">
        <f t="shared" si="119"/>
        <v>293</v>
      </c>
      <c r="AQ623" s="197">
        <f t="shared" si="119"/>
        <v>267</v>
      </c>
      <c r="AR623" s="197">
        <f t="shared" si="118"/>
        <v>275</v>
      </c>
      <c r="AS623" s="197">
        <f t="shared" si="116"/>
        <v>288</v>
      </c>
      <c r="AT623" s="197">
        <f t="shared" si="116"/>
        <v>292</v>
      </c>
      <c r="AU623" s="197">
        <f t="shared" si="116"/>
        <v>310</v>
      </c>
      <c r="AV623" s="197">
        <f t="shared" si="116"/>
        <v>306</v>
      </c>
      <c r="AW623" s="197">
        <f t="shared" si="116"/>
        <v>312</v>
      </c>
      <c r="AX623" s="197" t="str">
        <f t="shared" si="116"/>
        <v>NA</v>
      </c>
      <c r="AY623" s="197" t="str">
        <f t="shared" si="116"/>
        <v>NA</v>
      </c>
      <c r="AZ623" s="197">
        <f t="shared" si="117"/>
        <v>352</v>
      </c>
      <c r="BA623" s="197">
        <f t="shared" si="117"/>
        <v>357</v>
      </c>
    </row>
    <row r="624" spans="1:53" s="212" customFormat="1" ht="15" customHeight="1" x14ac:dyDescent="0.25">
      <c r="A624" s="54" t="s">
        <v>403</v>
      </c>
      <c r="B624" s="82" t="s">
        <v>919</v>
      </c>
      <c r="C624" s="81" t="s">
        <v>1130</v>
      </c>
      <c r="D624" s="115"/>
      <c r="E624" s="115"/>
      <c r="F624" s="115"/>
      <c r="G624" s="115"/>
      <c r="H624" s="115">
        <v>35044</v>
      </c>
      <c r="I624" s="115">
        <v>40517</v>
      </c>
      <c r="J624" s="115">
        <v>48325</v>
      </c>
      <c r="K624" s="115">
        <v>60084</v>
      </c>
      <c r="L624" s="115">
        <v>73221</v>
      </c>
      <c r="M624" s="115">
        <v>83646</v>
      </c>
      <c r="N624" s="115">
        <v>87444</v>
      </c>
      <c r="O624" s="115">
        <v>87154</v>
      </c>
      <c r="P624" s="115">
        <v>81978</v>
      </c>
      <c r="Q624" s="115">
        <v>78966</v>
      </c>
      <c r="R624" s="115">
        <v>91937</v>
      </c>
      <c r="S624" s="115">
        <v>101717</v>
      </c>
      <c r="T624" s="193">
        <v>110081</v>
      </c>
      <c r="U624" s="194">
        <v>131825</v>
      </c>
      <c r="V624" s="195">
        <v>133171</v>
      </c>
      <c r="W624" s="195">
        <v>98476</v>
      </c>
      <c r="X624" s="195">
        <v>108655</v>
      </c>
      <c r="Y624" s="195"/>
      <c r="Z624" s="195"/>
      <c r="AA624" s="207">
        <v>129270</v>
      </c>
      <c r="AB624" s="207">
        <v>151102</v>
      </c>
      <c r="AC624" s="197" t="str">
        <f t="shared" si="119"/>
        <v>NA</v>
      </c>
      <c r="AD624" s="197" t="str">
        <f t="shared" si="119"/>
        <v>NA</v>
      </c>
      <c r="AE624" s="197" t="str">
        <f t="shared" si="119"/>
        <v>NA</v>
      </c>
      <c r="AF624" s="197" t="str">
        <f t="shared" si="119"/>
        <v>NA</v>
      </c>
      <c r="AG624" s="197">
        <f t="shared" si="119"/>
        <v>305</v>
      </c>
      <c r="AH624" s="197">
        <f t="shared" si="119"/>
        <v>315</v>
      </c>
      <c r="AI624" s="197">
        <f t="shared" si="119"/>
        <v>316</v>
      </c>
      <c r="AJ624" s="197">
        <f t="shared" si="119"/>
        <v>311</v>
      </c>
      <c r="AK624" s="197">
        <f t="shared" si="119"/>
        <v>307</v>
      </c>
      <c r="AL624" s="197">
        <f t="shared" si="119"/>
        <v>307</v>
      </c>
      <c r="AM624" s="197">
        <f t="shared" si="119"/>
        <v>327</v>
      </c>
      <c r="AN624" s="197">
        <f t="shared" si="119"/>
        <v>319</v>
      </c>
      <c r="AO624" s="197">
        <f t="shared" si="119"/>
        <v>324</v>
      </c>
      <c r="AP624" s="197">
        <f t="shared" si="119"/>
        <v>335</v>
      </c>
      <c r="AQ624" s="197">
        <f t="shared" si="119"/>
        <v>335</v>
      </c>
      <c r="AR624" s="197">
        <f t="shared" si="118"/>
        <v>327</v>
      </c>
      <c r="AS624" s="197">
        <f t="shared" si="116"/>
        <v>332</v>
      </c>
      <c r="AT624" s="197">
        <f t="shared" si="116"/>
        <v>324</v>
      </c>
      <c r="AU624" s="197">
        <f t="shared" si="116"/>
        <v>327</v>
      </c>
      <c r="AV624" s="197">
        <f t="shared" si="116"/>
        <v>325</v>
      </c>
      <c r="AW624" s="197">
        <f t="shared" si="116"/>
        <v>326</v>
      </c>
      <c r="AX624" s="197" t="str">
        <f t="shared" si="116"/>
        <v>NA</v>
      </c>
      <c r="AY624" s="197" t="str">
        <f t="shared" si="116"/>
        <v>NA</v>
      </c>
      <c r="AZ624" s="197">
        <f t="shared" si="117"/>
        <v>363</v>
      </c>
      <c r="BA624" s="197">
        <f t="shared" si="117"/>
        <v>358</v>
      </c>
    </row>
    <row r="625" spans="1:53" s="212" customFormat="1" ht="15" customHeight="1" x14ac:dyDescent="0.25">
      <c r="A625" s="54" t="s">
        <v>871</v>
      </c>
      <c r="B625" s="82" t="s">
        <v>917</v>
      </c>
      <c r="C625" s="81" t="s">
        <v>1130</v>
      </c>
      <c r="D625" s="115"/>
      <c r="E625" s="115"/>
      <c r="F625" s="115"/>
      <c r="G625" s="115"/>
      <c r="H625" s="115">
        <v>49425</v>
      </c>
      <c r="I625" s="115">
        <v>57247</v>
      </c>
      <c r="J625" s="115">
        <v>67607</v>
      </c>
      <c r="K625" s="115">
        <v>80528</v>
      </c>
      <c r="L625" s="115">
        <v>97202</v>
      </c>
      <c r="M625" s="115">
        <v>109329</v>
      </c>
      <c r="N625" s="115">
        <v>105096</v>
      </c>
      <c r="O625" s="115">
        <v>112523</v>
      </c>
      <c r="P625" s="115">
        <v>108458</v>
      </c>
      <c r="Q625" s="115">
        <v>114165</v>
      </c>
      <c r="R625" s="115">
        <v>116809</v>
      </c>
      <c r="S625" s="115">
        <v>123500</v>
      </c>
      <c r="T625" s="193">
        <v>123176</v>
      </c>
      <c r="U625" s="194">
        <v>135425</v>
      </c>
      <c r="V625" s="195">
        <v>121012</v>
      </c>
      <c r="W625" s="195">
        <v>94865</v>
      </c>
      <c r="X625" s="195">
        <v>108629</v>
      </c>
      <c r="Y625" s="195"/>
      <c r="Z625" s="195"/>
      <c r="AA625" s="207">
        <v>140735</v>
      </c>
      <c r="AB625" s="207">
        <v>148409</v>
      </c>
      <c r="AC625" s="197" t="str">
        <f t="shared" si="119"/>
        <v>NA</v>
      </c>
      <c r="AD625" s="197" t="str">
        <f t="shared" si="119"/>
        <v>NA</v>
      </c>
      <c r="AE625" s="197" t="str">
        <f t="shared" si="119"/>
        <v>NA</v>
      </c>
      <c r="AF625" s="197" t="str">
        <f t="shared" si="119"/>
        <v>NA</v>
      </c>
      <c r="AG625" s="197">
        <f t="shared" si="119"/>
        <v>265</v>
      </c>
      <c r="AH625" s="197">
        <f t="shared" si="119"/>
        <v>271</v>
      </c>
      <c r="AI625" s="197">
        <f t="shared" si="119"/>
        <v>272</v>
      </c>
      <c r="AJ625" s="197">
        <f t="shared" si="119"/>
        <v>276</v>
      </c>
      <c r="AK625" s="197">
        <f t="shared" si="119"/>
        <v>272</v>
      </c>
      <c r="AL625" s="197">
        <f t="shared" si="119"/>
        <v>271</v>
      </c>
      <c r="AM625" s="197">
        <f t="shared" si="119"/>
        <v>301</v>
      </c>
      <c r="AN625" s="197">
        <f t="shared" si="119"/>
        <v>280</v>
      </c>
      <c r="AO625" s="197">
        <f t="shared" si="119"/>
        <v>277</v>
      </c>
      <c r="AP625" s="197">
        <f t="shared" si="119"/>
        <v>270</v>
      </c>
      <c r="AQ625" s="197">
        <f t="shared" si="119"/>
        <v>294</v>
      </c>
      <c r="AR625" s="197">
        <f t="shared" si="118"/>
        <v>299</v>
      </c>
      <c r="AS625" s="197">
        <f t="shared" si="116"/>
        <v>316</v>
      </c>
      <c r="AT625" s="197">
        <f t="shared" si="116"/>
        <v>320</v>
      </c>
      <c r="AU625" s="197">
        <f t="shared" si="116"/>
        <v>342</v>
      </c>
      <c r="AV625" s="197">
        <f t="shared" si="116"/>
        <v>331</v>
      </c>
      <c r="AW625" s="197">
        <f t="shared" si="116"/>
        <v>327</v>
      </c>
      <c r="AX625" s="197" t="str">
        <f t="shared" si="116"/>
        <v>NA</v>
      </c>
      <c r="AY625" s="197" t="str">
        <f t="shared" si="116"/>
        <v>NA</v>
      </c>
      <c r="AZ625" s="197">
        <f t="shared" si="117"/>
        <v>347</v>
      </c>
      <c r="BA625" s="197">
        <f t="shared" si="117"/>
        <v>362</v>
      </c>
    </row>
    <row r="626" spans="1:53" s="212" customFormat="1" ht="15" customHeight="1" x14ac:dyDescent="0.25">
      <c r="A626" s="54" t="s">
        <v>401</v>
      </c>
      <c r="B626" s="82" t="s">
        <v>916</v>
      </c>
      <c r="C626" s="81" t="s">
        <v>1130</v>
      </c>
      <c r="D626" s="115"/>
      <c r="E626" s="115"/>
      <c r="F626" s="115"/>
      <c r="G626" s="115"/>
      <c r="H626" s="115"/>
      <c r="I626" s="115"/>
      <c r="J626" s="115"/>
      <c r="K626" s="115">
        <v>33329</v>
      </c>
      <c r="L626" s="115">
        <v>43155</v>
      </c>
      <c r="M626" s="115">
        <v>50388</v>
      </c>
      <c r="N626" s="115">
        <v>55771</v>
      </c>
      <c r="O626" s="115">
        <v>52080</v>
      </c>
      <c r="P626" s="115">
        <v>51020</v>
      </c>
      <c r="Q626" s="115">
        <v>53264</v>
      </c>
      <c r="R626" s="115">
        <v>56756</v>
      </c>
      <c r="S626" s="115">
        <v>66072</v>
      </c>
      <c r="T626" s="193">
        <v>76786</v>
      </c>
      <c r="U626" s="194">
        <v>93920</v>
      </c>
      <c r="V626" s="195">
        <v>93110</v>
      </c>
      <c r="W626" s="195">
        <v>76902</v>
      </c>
      <c r="X626" s="195">
        <v>90018</v>
      </c>
      <c r="Y626" s="195"/>
      <c r="Z626" s="195"/>
      <c r="AA626" s="207">
        <v>129431</v>
      </c>
      <c r="AB626" s="207">
        <v>147935</v>
      </c>
      <c r="AC626" s="197" t="str">
        <f t="shared" si="119"/>
        <v>NA</v>
      </c>
      <c r="AD626" s="197" t="str">
        <f t="shared" si="119"/>
        <v>NA</v>
      </c>
      <c r="AE626" s="197" t="str">
        <f t="shared" si="119"/>
        <v>NA</v>
      </c>
      <c r="AF626" s="197" t="str">
        <f t="shared" si="119"/>
        <v>NA</v>
      </c>
      <c r="AG626" s="197" t="str">
        <f t="shared" si="119"/>
        <v>NA</v>
      </c>
      <c r="AH626" s="197" t="str">
        <f t="shared" si="119"/>
        <v>NA</v>
      </c>
      <c r="AI626" s="197" t="str">
        <f t="shared" si="119"/>
        <v>NA</v>
      </c>
      <c r="AJ626" s="197">
        <f t="shared" si="119"/>
        <v>391</v>
      </c>
      <c r="AK626" s="197">
        <f t="shared" si="119"/>
        <v>383</v>
      </c>
      <c r="AL626" s="197">
        <f t="shared" si="119"/>
        <v>376</v>
      </c>
      <c r="AM626" s="197">
        <f t="shared" si="119"/>
        <v>403</v>
      </c>
      <c r="AN626" s="197">
        <f t="shared" si="119"/>
        <v>409</v>
      </c>
      <c r="AO626" s="197">
        <f t="shared" si="119"/>
        <v>412</v>
      </c>
      <c r="AP626" s="197">
        <f t="shared" si="119"/>
        <v>401</v>
      </c>
      <c r="AQ626" s="197">
        <f t="shared" si="119"/>
        <v>416</v>
      </c>
      <c r="AR626" s="197">
        <f t="shared" si="118"/>
        <v>401</v>
      </c>
      <c r="AS626" s="197">
        <f t="shared" si="116"/>
        <v>399</v>
      </c>
      <c r="AT626" s="197">
        <f t="shared" si="116"/>
        <v>384</v>
      </c>
      <c r="AU626" s="197">
        <f t="shared" si="116"/>
        <v>401</v>
      </c>
      <c r="AV626" s="197">
        <f t="shared" si="116"/>
        <v>376</v>
      </c>
      <c r="AW626" s="197">
        <f t="shared" si="116"/>
        <v>365</v>
      </c>
      <c r="AX626" s="197" t="str">
        <f t="shared" si="116"/>
        <v>NA</v>
      </c>
      <c r="AY626" s="197" t="str">
        <f t="shared" si="116"/>
        <v>NA</v>
      </c>
      <c r="AZ626" s="197">
        <f t="shared" si="117"/>
        <v>362</v>
      </c>
      <c r="BA626" s="197">
        <f t="shared" si="117"/>
        <v>363</v>
      </c>
    </row>
    <row r="627" spans="1:53" s="212" customFormat="1" ht="15" customHeight="1" x14ac:dyDescent="0.25">
      <c r="A627" s="54" t="s">
        <v>329</v>
      </c>
      <c r="B627" s="82" t="s">
        <v>928</v>
      </c>
      <c r="C627" s="81" t="s">
        <v>1130</v>
      </c>
      <c r="D627" s="115"/>
      <c r="E627" s="115"/>
      <c r="F627" s="115"/>
      <c r="G627" s="115"/>
      <c r="H627" s="115"/>
      <c r="I627" s="115">
        <v>26433</v>
      </c>
      <c r="J627" s="115">
        <v>30271</v>
      </c>
      <c r="K627" s="115">
        <v>37434</v>
      </c>
      <c r="L627" s="115">
        <v>42256</v>
      </c>
      <c r="M627" s="115">
        <v>45771</v>
      </c>
      <c r="N627" s="115">
        <v>57841</v>
      </c>
      <c r="O627" s="115">
        <v>58640</v>
      </c>
      <c r="P627" s="115">
        <v>56562</v>
      </c>
      <c r="Q627" s="115">
        <v>60176</v>
      </c>
      <c r="R627" s="115">
        <v>73594</v>
      </c>
      <c r="S627" s="115">
        <v>83853</v>
      </c>
      <c r="T627" s="193">
        <v>97648</v>
      </c>
      <c r="U627" s="194">
        <v>113090</v>
      </c>
      <c r="V627" s="195">
        <v>115273</v>
      </c>
      <c r="W627" s="195">
        <v>93372</v>
      </c>
      <c r="X627" s="195">
        <v>99844</v>
      </c>
      <c r="Y627" s="195"/>
      <c r="Z627" s="195"/>
      <c r="AA627" s="207">
        <v>129200</v>
      </c>
      <c r="AB627" s="207">
        <v>147079</v>
      </c>
      <c r="AC627" s="197" t="str">
        <f t="shared" si="119"/>
        <v>NA</v>
      </c>
      <c r="AD627" s="197" t="str">
        <f t="shared" si="119"/>
        <v>NA</v>
      </c>
      <c r="AE627" s="197" t="str">
        <f t="shared" si="119"/>
        <v>NA</v>
      </c>
      <c r="AF627" s="197" t="str">
        <f t="shared" si="119"/>
        <v>NA</v>
      </c>
      <c r="AG627" s="197" t="str">
        <f t="shared" si="119"/>
        <v>NA</v>
      </c>
      <c r="AH627" s="197">
        <f t="shared" si="119"/>
        <v>376</v>
      </c>
      <c r="AI627" s="197">
        <f t="shared" si="119"/>
        <v>376</v>
      </c>
      <c r="AJ627" s="197">
        <f t="shared" si="119"/>
        <v>376</v>
      </c>
      <c r="AK627" s="197">
        <f t="shared" si="119"/>
        <v>386</v>
      </c>
      <c r="AL627" s="197">
        <f t="shared" si="119"/>
        <v>387</v>
      </c>
      <c r="AM627" s="197">
        <f t="shared" si="119"/>
        <v>394</v>
      </c>
      <c r="AN627" s="197">
        <f t="shared" si="119"/>
        <v>388</v>
      </c>
      <c r="AO627" s="197">
        <f t="shared" si="119"/>
        <v>384</v>
      </c>
      <c r="AP627" s="197">
        <f t="shared" si="119"/>
        <v>375</v>
      </c>
      <c r="AQ627" s="197">
        <f t="shared" si="119"/>
        <v>365</v>
      </c>
      <c r="AR627" s="197">
        <f t="shared" si="118"/>
        <v>362</v>
      </c>
      <c r="AS627" s="197">
        <f t="shared" si="116"/>
        <v>355</v>
      </c>
      <c r="AT627" s="197">
        <f t="shared" si="116"/>
        <v>353</v>
      </c>
      <c r="AU627" s="197">
        <f t="shared" si="116"/>
        <v>353</v>
      </c>
      <c r="AV627" s="197">
        <f t="shared" si="116"/>
        <v>334</v>
      </c>
      <c r="AW627" s="197">
        <f t="shared" si="116"/>
        <v>344</v>
      </c>
      <c r="AX627" s="197" t="str">
        <f t="shared" si="116"/>
        <v>NA</v>
      </c>
      <c r="AY627" s="197" t="str">
        <f t="shared" si="116"/>
        <v>NA</v>
      </c>
      <c r="AZ627" s="197">
        <f t="shared" si="117"/>
        <v>364</v>
      </c>
      <c r="BA627" s="197">
        <f t="shared" si="117"/>
        <v>367</v>
      </c>
    </row>
    <row r="628" spans="1:53" s="212" customFormat="1" ht="15" customHeight="1" x14ac:dyDescent="0.25">
      <c r="A628" s="54" t="s">
        <v>2118</v>
      </c>
      <c r="B628" s="82" t="s">
        <v>917</v>
      </c>
      <c r="C628" s="81" t="s">
        <v>1130</v>
      </c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93"/>
      <c r="U628" s="194"/>
      <c r="V628" s="195">
        <v>110990</v>
      </c>
      <c r="W628" s="195">
        <v>88245</v>
      </c>
      <c r="X628" s="195">
        <v>99310</v>
      </c>
      <c r="Y628" s="195"/>
      <c r="Z628" s="195"/>
      <c r="AA628" s="207">
        <v>127763</v>
      </c>
      <c r="AB628" s="207">
        <v>144374</v>
      </c>
      <c r="AC628" s="197" t="str">
        <f t="shared" si="119"/>
        <v>NA</v>
      </c>
      <c r="AD628" s="197" t="str">
        <f t="shared" si="119"/>
        <v>NA</v>
      </c>
      <c r="AE628" s="197" t="str">
        <f t="shared" si="119"/>
        <v>NA</v>
      </c>
      <c r="AF628" s="197" t="str">
        <f t="shared" si="119"/>
        <v>NA</v>
      </c>
      <c r="AG628" s="197" t="str">
        <f t="shared" si="119"/>
        <v>NA</v>
      </c>
      <c r="AH628" s="197" t="str">
        <f t="shared" si="119"/>
        <v>NA</v>
      </c>
      <c r="AI628" s="197" t="str">
        <f t="shared" si="119"/>
        <v>NA</v>
      </c>
      <c r="AJ628" s="197" t="str">
        <f t="shared" si="119"/>
        <v>NA</v>
      </c>
      <c r="AK628" s="197" t="str">
        <f t="shared" si="119"/>
        <v>NA</v>
      </c>
      <c r="AL628" s="197" t="str">
        <f t="shared" si="119"/>
        <v>NA</v>
      </c>
      <c r="AM628" s="197" t="str">
        <f t="shared" si="119"/>
        <v>NA</v>
      </c>
      <c r="AN628" s="197" t="str">
        <f t="shared" si="119"/>
        <v>NA</v>
      </c>
      <c r="AO628" s="197" t="str">
        <f t="shared" si="119"/>
        <v>NA</v>
      </c>
      <c r="AP628" s="197" t="str">
        <f t="shared" si="119"/>
        <v>NA</v>
      </c>
      <c r="AQ628" s="197" t="str">
        <f t="shared" si="119"/>
        <v>NA</v>
      </c>
      <c r="AR628" s="197" t="str">
        <f t="shared" si="118"/>
        <v>NA</v>
      </c>
      <c r="AS628" s="197" t="str">
        <f t="shared" si="118"/>
        <v>NA</v>
      </c>
      <c r="AT628" s="197" t="str">
        <f t="shared" si="118"/>
        <v>NA</v>
      </c>
      <c r="AU628" s="197">
        <f t="shared" si="118"/>
        <v>364</v>
      </c>
      <c r="AV628" s="197">
        <f t="shared" si="118"/>
        <v>347</v>
      </c>
      <c r="AW628" s="197">
        <f t="shared" si="118"/>
        <v>345</v>
      </c>
      <c r="AX628" s="197" t="str">
        <f t="shared" si="118"/>
        <v>NA</v>
      </c>
      <c r="AY628" s="197" t="str">
        <f t="shared" si="118"/>
        <v>NA</v>
      </c>
      <c r="AZ628" s="197">
        <f t="shared" si="117"/>
        <v>366</v>
      </c>
      <c r="BA628" s="197">
        <f t="shared" si="117"/>
        <v>369</v>
      </c>
    </row>
    <row r="629" spans="1:53" s="212" customFormat="1" ht="15" customHeight="1" x14ac:dyDescent="0.25">
      <c r="A629" s="54" t="s">
        <v>145</v>
      </c>
      <c r="B629" s="82" t="s">
        <v>916</v>
      </c>
      <c r="C629" s="81" t="s">
        <v>1130</v>
      </c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93"/>
      <c r="U629" s="194"/>
      <c r="V629" s="195">
        <v>71754</v>
      </c>
      <c r="W629" s="195">
        <v>68592</v>
      </c>
      <c r="X629" s="195">
        <v>86487</v>
      </c>
      <c r="Y629" s="195"/>
      <c r="Z629" s="195"/>
      <c r="AA629" s="207">
        <v>122153</v>
      </c>
      <c r="AB629" s="207">
        <v>143408</v>
      </c>
      <c r="AC629" s="197" t="str">
        <f t="shared" ref="AC629:AR645" si="120">IF(D629&gt;0,RANK(D629,D$22:D$1170),"NA")</f>
        <v>NA</v>
      </c>
      <c r="AD629" s="197" t="str">
        <f t="shared" si="120"/>
        <v>NA</v>
      </c>
      <c r="AE629" s="197" t="str">
        <f t="shared" si="120"/>
        <v>NA</v>
      </c>
      <c r="AF629" s="197" t="str">
        <f t="shared" si="120"/>
        <v>NA</v>
      </c>
      <c r="AG629" s="197" t="str">
        <f t="shared" si="120"/>
        <v>NA</v>
      </c>
      <c r="AH629" s="197" t="str">
        <f t="shared" si="120"/>
        <v>NA</v>
      </c>
      <c r="AI629" s="197" t="str">
        <f t="shared" si="120"/>
        <v>NA</v>
      </c>
      <c r="AJ629" s="197" t="str">
        <f t="shared" si="120"/>
        <v>NA</v>
      </c>
      <c r="AK629" s="197" t="str">
        <f t="shared" si="120"/>
        <v>NA</v>
      </c>
      <c r="AL629" s="197" t="str">
        <f t="shared" si="120"/>
        <v>NA</v>
      </c>
      <c r="AM629" s="197" t="str">
        <f t="shared" si="120"/>
        <v>NA</v>
      </c>
      <c r="AN629" s="197" t="str">
        <f t="shared" si="120"/>
        <v>NA</v>
      </c>
      <c r="AO629" s="197" t="str">
        <f t="shared" si="120"/>
        <v>NA</v>
      </c>
      <c r="AP629" s="197" t="str">
        <f t="shared" si="120"/>
        <v>NA</v>
      </c>
      <c r="AQ629" s="197" t="str">
        <f t="shared" si="120"/>
        <v>NA</v>
      </c>
      <c r="AR629" s="197" t="str">
        <f t="shared" si="118"/>
        <v>NA</v>
      </c>
      <c r="AS629" s="197" t="str">
        <f t="shared" si="118"/>
        <v>NA</v>
      </c>
      <c r="AT629" s="197" t="str">
        <f t="shared" si="118"/>
        <v>NA</v>
      </c>
      <c r="AU629" s="197">
        <f t="shared" si="118"/>
        <v>463</v>
      </c>
      <c r="AV629" s="197">
        <f t="shared" si="118"/>
        <v>402</v>
      </c>
      <c r="AW629" s="197">
        <f t="shared" si="118"/>
        <v>374</v>
      </c>
      <c r="AX629" s="197" t="str">
        <f t="shared" si="118"/>
        <v>NA</v>
      </c>
      <c r="AY629" s="197" t="str">
        <f t="shared" si="118"/>
        <v>NA</v>
      </c>
      <c r="AZ629" s="197">
        <f t="shared" si="117"/>
        <v>380</v>
      </c>
      <c r="BA629" s="197">
        <f t="shared" si="117"/>
        <v>371</v>
      </c>
    </row>
    <row r="630" spans="1:53" s="212" customFormat="1" ht="15" customHeight="1" x14ac:dyDescent="0.25">
      <c r="A630" s="54" t="s">
        <v>257</v>
      </c>
      <c r="B630" s="82" t="s">
        <v>917</v>
      </c>
      <c r="C630" s="81" t="s">
        <v>1130</v>
      </c>
      <c r="D630" s="115"/>
      <c r="E630" s="115"/>
      <c r="F630" s="115"/>
      <c r="G630" s="115"/>
      <c r="H630" s="115"/>
      <c r="I630" s="115"/>
      <c r="J630" s="115">
        <v>30066</v>
      </c>
      <c r="K630" s="115">
        <v>40861</v>
      </c>
      <c r="L630" s="115">
        <v>47283</v>
      </c>
      <c r="M630" s="115">
        <v>42920</v>
      </c>
      <c r="N630" s="115">
        <v>58838</v>
      </c>
      <c r="O630" s="115">
        <v>63906</v>
      </c>
      <c r="P630" s="115">
        <v>63271</v>
      </c>
      <c r="Q630" s="115">
        <v>77438</v>
      </c>
      <c r="R630" s="115">
        <v>94822</v>
      </c>
      <c r="S630" s="115">
        <v>104312</v>
      </c>
      <c r="T630" s="193">
        <v>104096</v>
      </c>
      <c r="U630" s="194">
        <v>111556</v>
      </c>
      <c r="V630" s="195">
        <v>103443</v>
      </c>
      <c r="W630" s="195">
        <v>71350</v>
      </c>
      <c r="X630" s="195">
        <v>93146</v>
      </c>
      <c r="Y630" s="195"/>
      <c r="Z630" s="195"/>
      <c r="AA630" s="207">
        <v>124490</v>
      </c>
      <c r="AB630" s="207">
        <v>142663</v>
      </c>
      <c r="AC630" s="197" t="str">
        <f t="shared" si="120"/>
        <v>NA</v>
      </c>
      <c r="AD630" s="197" t="str">
        <f t="shared" si="120"/>
        <v>NA</v>
      </c>
      <c r="AE630" s="197" t="str">
        <f t="shared" si="120"/>
        <v>NA</v>
      </c>
      <c r="AF630" s="197" t="str">
        <f t="shared" si="120"/>
        <v>NA</v>
      </c>
      <c r="AG630" s="197" t="str">
        <f t="shared" si="120"/>
        <v>NA</v>
      </c>
      <c r="AH630" s="197" t="str">
        <f t="shared" si="120"/>
        <v>NA</v>
      </c>
      <c r="AI630" s="197">
        <f t="shared" si="120"/>
        <v>380</v>
      </c>
      <c r="AJ630" s="197">
        <f t="shared" si="120"/>
        <v>362</v>
      </c>
      <c r="AK630" s="197">
        <f t="shared" si="120"/>
        <v>366</v>
      </c>
      <c r="AL630" s="197">
        <f t="shared" si="120"/>
        <v>401</v>
      </c>
      <c r="AM630" s="197">
        <f t="shared" si="120"/>
        <v>392</v>
      </c>
      <c r="AN630" s="197">
        <f t="shared" si="120"/>
        <v>371</v>
      </c>
      <c r="AO630" s="197">
        <f t="shared" si="120"/>
        <v>368</v>
      </c>
      <c r="AP630" s="197">
        <f t="shared" si="120"/>
        <v>339</v>
      </c>
      <c r="AQ630" s="197">
        <f t="shared" si="120"/>
        <v>326</v>
      </c>
      <c r="AR630" s="197">
        <f t="shared" si="118"/>
        <v>323</v>
      </c>
      <c r="AS630" s="197">
        <f t="shared" si="118"/>
        <v>344</v>
      </c>
      <c r="AT630" s="197">
        <f t="shared" si="118"/>
        <v>357</v>
      </c>
      <c r="AU630" s="197">
        <f t="shared" si="118"/>
        <v>374</v>
      </c>
      <c r="AV630" s="197">
        <f t="shared" si="118"/>
        <v>392</v>
      </c>
      <c r="AW630" s="197">
        <f t="shared" si="118"/>
        <v>357</v>
      </c>
      <c r="AX630" s="197" t="str">
        <f t="shared" si="118"/>
        <v>NA</v>
      </c>
      <c r="AY630" s="197" t="str">
        <f t="shared" si="118"/>
        <v>NA</v>
      </c>
      <c r="AZ630" s="197">
        <f t="shared" si="117"/>
        <v>372</v>
      </c>
      <c r="BA630" s="197">
        <f t="shared" si="117"/>
        <v>373</v>
      </c>
    </row>
    <row r="631" spans="1:53" s="212" customFormat="1" ht="15" customHeight="1" x14ac:dyDescent="0.25">
      <c r="A631" s="54" t="s">
        <v>228</v>
      </c>
      <c r="B631" s="82" t="s">
        <v>926</v>
      </c>
      <c r="C631" s="81" t="s">
        <v>1130</v>
      </c>
      <c r="D631" s="115"/>
      <c r="E631" s="115"/>
      <c r="F631" s="115"/>
      <c r="G631" s="115"/>
      <c r="H631" s="115">
        <v>51284</v>
      </c>
      <c r="I631" s="115">
        <v>59603</v>
      </c>
      <c r="J631" s="115">
        <v>68042</v>
      </c>
      <c r="K631" s="115">
        <v>93817</v>
      </c>
      <c r="L631" s="115">
        <v>111070</v>
      </c>
      <c r="M631" s="115">
        <v>112956</v>
      </c>
      <c r="N631" s="115">
        <v>122158</v>
      </c>
      <c r="O631" s="115">
        <v>123237</v>
      </c>
      <c r="P631" s="115">
        <v>115162</v>
      </c>
      <c r="Q631" s="115">
        <v>109701</v>
      </c>
      <c r="R631" s="115">
        <v>120861</v>
      </c>
      <c r="S631" s="115">
        <v>122303</v>
      </c>
      <c r="T631" s="193">
        <v>130451</v>
      </c>
      <c r="U631" s="194">
        <v>142508</v>
      </c>
      <c r="V631" s="195">
        <v>130276</v>
      </c>
      <c r="W631" s="195">
        <v>95787</v>
      </c>
      <c r="X631" s="195">
        <v>103946</v>
      </c>
      <c r="Y631" s="195"/>
      <c r="Z631" s="195"/>
      <c r="AA631" s="207">
        <v>124777</v>
      </c>
      <c r="AB631" s="207">
        <v>141410</v>
      </c>
      <c r="AC631" s="197" t="str">
        <f t="shared" si="120"/>
        <v>NA</v>
      </c>
      <c r="AD631" s="197" t="str">
        <f t="shared" si="120"/>
        <v>NA</v>
      </c>
      <c r="AE631" s="197" t="str">
        <f t="shared" si="120"/>
        <v>NA</v>
      </c>
      <c r="AF631" s="197" t="str">
        <f t="shared" si="120"/>
        <v>NA</v>
      </c>
      <c r="AG631" s="197">
        <f t="shared" si="120"/>
        <v>260</v>
      </c>
      <c r="AH631" s="197">
        <f t="shared" si="120"/>
        <v>267</v>
      </c>
      <c r="AI631" s="197">
        <f t="shared" si="120"/>
        <v>271</v>
      </c>
      <c r="AJ631" s="197">
        <f t="shared" si="120"/>
        <v>250</v>
      </c>
      <c r="AK631" s="197">
        <f t="shared" si="120"/>
        <v>252</v>
      </c>
      <c r="AL631" s="197">
        <f t="shared" si="120"/>
        <v>265</v>
      </c>
      <c r="AM631" s="197">
        <f t="shared" si="120"/>
        <v>268</v>
      </c>
      <c r="AN631" s="197">
        <f t="shared" si="120"/>
        <v>263</v>
      </c>
      <c r="AO631" s="197">
        <f t="shared" si="120"/>
        <v>266</v>
      </c>
      <c r="AP631" s="197">
        <f t="shared" si="120"/>
        <v>277</v>
      </c>
      <c r="AQ631" s="197">
        <f t="shared" si="120"/>
        <v>288</v>
      </c>
      <c r="AR631" s="197">
        <f t="shared" si="118"/>
        <v>301</v>
      </c>
      <c r="AS631" s="197">
        <f t="shared" si="118"/>
        <v>308</v>
      </c>
      <c r="AT631" s="197">
        <f t="shared" si="118"/>
        <v>312</v>
      </c>
      <c r="AU631" s="197">
        <f t="shared" si="118"/>
        <v>332</v>
      </c>
      <c r="AV631" s="197">
        <f t="shared" si="118"/>
        <v>329</v>
      </c>
      <c r="AW631" s="197">
        <f t="shared" si="118"/>
        <v>332</v>
      </c>
      <c r="AX631" s="197" t="str">
        <f t="shared" si="118"/>
        <v>NA</v>
      </c>
      <c r="AY631" s="197" t="str">
        <f t="shared" si="118"/>
        <v>NA</v>
      </c>
      <c r="AZ631" s="197">
        <f t="shared" si="117"/>
        <v>371</v>
      </c>
      <c r="BA631" s="197">
        <f t="shared" si="117"/>
        <v>374</v>
      </c>
    </row>
    <row r="632" spans="1:53" s="212" customFormat="1" ht="15" customHeight="1" x14ac:dyDescent="0.25">
      <c r="A632" s="54" t="s">
        <v>294</v>
      </c>
      <c r="B632" s="82" t="s">
        <v>924</v>
      </c>
      <c r="C632" s="81" t="s">
        <v>1130</v>
      </c>
      <c r="D632" s="115"/>
      <c r="E632" s="115"/>
      <c r="F632" s="115"/>
      <c r="G632" s="115"/>
      <c r="H632" s="115">
        <v>32337</v>
      </c>
      <c r="I632" s="115">
        <v>35754</v>
      </c>
      <c r="J632" s="115">
        <v>49094</v>
      </c>
      <c r="K632" s="115">
        <v>56112</v>
      </c>
      <c r="L632" s="115">
        <v>68538</v>
      </c>
      <c r="M632" s="115">
        <v>74773</v>
      </c>
      <c r="N632" s="115">
        <v>87138</v>
      </c>
      <c r="O632" s="115">
        <v>80068</v>
      </c>
      <c r="P632" s="115">
        <v>72660</v>
      </c>
      <c r="Q632" s="115">
        <v>67169</v>
      </c>
      <c r="R632" s="115">
        <v>79879</v>
      </c>
      <c r="S632" s="115">
        <v>86678</v>
      </c>
      <c r="T632" s="193">
        <v>96376</v>
      </c>
      <c r="U632" s="194">
        <v>113807</v>
      </c>
      <c r="V632" s="195">
        <v>108977</v>
      </c>
      <c r="W632" s="195">
        <v>83892</v>
      </c>
      <c r="X632" s="195">
        <v>90292</v>
      </c>
      <c r="Y632" s="195"/>
      <c r="Z632" s="195"/>
      <c r="AA632" s="207">
        <v>123740</v>
      </c>
      <c r="AB632" s="207">
        <v>141394</v>
      </c>
      <c r="AC632" s="197" t="str">
        <f t="shared" si="120"/>
        <v>NA</v>
      </c>
      <c r="AD632" s="197" t="str">
        <f t="shared" si="120"/>
        <v>NA</v>
      </c>
      <c r="AE632" s="197" t="str">
        <f t="shared" si="120"/>
        <v>NA</v>
      </c>
      <c r="AF632" s="197" t="str">
        <f t="shared" si="120"/>
        <v>NA</v>
      </c>
      <c r="AG632" s="197">
        <f t="shared" si="120"/>
        <v>321</v>
      </c>
      <c r="AH632" s="197">
        <f t="shared" si="120"/>
        <v>342</v>
      </c>
      <c r="AI632" s="197">
        <f t="shared" si="120"/>
        <v>312</v>
      </c>
      <c r="AJ632" s="197">
        <f t="shared" si="120"/>
        <v>321</v>
      </c>
      <c r="AK632" s="197">
        <f t="shared" si="120"/>
        <v>320</v>
      </c>
      <c r="AL632" s="197">
        <f t="shared" si="120"/>
        <v>328</v>
      </c>
      <c r="AM632" s="197">
        <f t="shared" si="120"/>
        <v>329</v>
      </c>
      <c r="AN632" s="197">
        <f t="shared" si="120"/>
        <v>338</v>
      </c>
      <c r="AO632" s="197">
        <f t="shared" si="120"/>
        <v>344</v>
      </c>
      <c r="AP632" s="197">
        <f t="shared" si="120"/>
        <v>360</v>
      </c>
      <c r="AQ632" s="197">
        <f t="shared" si="120"/>
        <v>358</v>
      </c>
      <c r="AR632" s="197">
        <f t="shared" si="118"/>
        <v>356</v>
      </c>
      <c r="AS632" s="197">
        <f t="shared" si="118"/>
        <v>358</v>
      </c>
      <c r="AT632" s="197">
        <f t="shared" si="118"/>
        <v>352</v>
      </c>
      <c r="AU632" s="197">
        <f t="shared" si="118"/>
        <v>366</v>
      </c>
      <c r="AV632" s="197">
        <f t="shared" si="118"/>
        <v>358</v>
      </c>
      <c r="AW632" s="197">
        <f t="shared" si="118"/>
        <v>362</v>
      </c>
      <c r="AX632" s="197" t="str">
        <f t="shared" si="118"/>
        <v>NA</v>
      </c>
      <c r="AY632" s="197" t="str">
        <f t="shared" si="118"/>
        <v>NA</v>
      </c>
      <c r="AZ632" s="197">
        <f t="shared" si="117"/>
        <v>375</v>
      </c>
      <c r="BA632" s="197">
        <f t="shared" si="117"/>
        <v>375</v>
      </c>
    </row>
    <row r="633" spans="1:53" s="212" customFormat="1" ht="15" customHeight="1" x14ac:dyDescent="0.25">
      <c r="A633" s="54" t="s">
        <v>872</v>
      </c>
      <c r="B633" s="82" t="s">
        <v>919</v>
      </c>
      <c r="C633" s="81" t="s">
        <v>1130</v>
      </c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>
        <v>16487</v>
      </c>
      <c r="Q633" s="115">
        <v>20703</v>
      </c>
      <c r="R633" s="115">
        <v>25821</v>
      </c>
      <c r="S633" s="115">
        <v>30579</v>
      </c>
      <c r="T633" s="193">
        <v>40595</v>
      </c>
      <c r="U633" s="194">
        <v>46583</v>
      </c>
      <c r="V633" s="195">
        <v>53315</v>
      </c>
      <c r="W633" s="195">
        <v>44853</v>
      </c>
      <c r="X633" s="195">
        <v>48745</v>
      </c>
      <c r="Y633" s="195"/>
      <c r="Z633" s="195"/>
      <c r="AA633" s="207">
        <v>107316</v>
      </c>
      <c r="AB633" s="207">
        <v>138288</v>
      </c>
      <c r="AC633" s="197" t="str">
        <f t="shared" si="120"/>
        <v>NA</v>
      </c>
      <c r="AD633" s="197" t="str">
        <f t="shared" si="120"/>
        <v>NA</v>
      </c>
      <c r="AE633" s="197" t="str">
        <f t="shared" si="120"/>
        <v>NA</v>
      </c>
      <c r="AF633" s="197" t="str">
        <f t="shared" si="120"/>
        <v>NA</v>
      </c>
      <c r="AG633" s="197" t="str">
        <f t="shared" si="120"/>
        <v>NA</v>
      </c>
      <c r="AH633" s="197" t="str">
        <f t="shared" si="120"/>
        <v>NA</v>
      </c>
      <c r="AI633" s="197" t="str">
        <f t="shared" si="120"/>
        <v>NA</v>
      </c>
      <c r="AJ633" s="197" t="str">
        <f t="shared" si="120"/>
        <v>NA</v>
      </c>
      <c r="AK633" s="197" t="str">
        <f t="shared" si="120"/>
        <v>NA</v>
      </c>
      <c r="AL633" s="197" t="str">
        <f t="shared" si="120"/>
        <v>NA</v>
      </c>
      <c r="AM633" s="197" t="str">
        <f t="shared" si="120"/>
        <v>NA</v>
      </c>
      <c r="AN633" s="197" t="str">
        <f t="shared" si="120"/>
        <v>NA</v>
      </c>
      <c r="AO633" s="197">
        <f t="shared" si="120"/>
        <v>624</v>
      </c>
      <c r="AP633" s="197">
        <f t="shared" si="120"/>
        <v>623</v>
      </c>
      <c r="AQ633" s="197">
        <f t="shared" si="120"/>
        <v>599</v>
      </c>
      <c r="AR633" s="197">
        <f t="shared" si="118"/>
        <v>588</v>
      </c>
      <c r="AS633" s="197">
        <f t="shared" si="118"/>
        <v>550</v>
      </c>
      <c r="AT633" s="197">
        <f t="shared" si="118"/>
        <v>556</v>
      </c>
      <c r="AU633" s="197">
        <f t="shared" si="118"/>
        <v>549</v>
      </c>
      <c r="AV633" s="197">
        <f t="shared" si="118"/>
        <v>508</v>
      </c>
      <c r="AW633" s="197">
        <f t="shared" si="118"/>
        <v>516</v>
      </c>
      <c r="AX633" s="197" t="str">
        <f t="shared" si="118"/>
        <v>NA</v>
      </c>
      <c r="AY633" s="197" t="str">
        <f t="shared" si="118"/>
        <v>NA</v>
      </c>
      <c r="AZ633" s="197">
        <f t="shared" si="117"/>
        <v>406</v>
      </c>
      <c r="BA633" s="197">
        <f t="shared" si="117"/>
        <v>380</v>
      </c>
    </row>
    <row r="634" spans="1:53" s="212" customFormat="1" ht="15" customHeight="1" x14ac:dyDescent="0.25">
      <c r="A634" s="54" t="s">
        <v>2096</v>
      </c>
      <c r="B634" s="82" t="s">
        <v>926</v>
      </c>
      <c r="C634" s="81" t="s">
        <v>1130</v>
      </c>
      <c r="D634" s="115"/>
      <c r="E634" s="115"/>
      <c r="F634" s="115"/>
      <c r="G634" s="115"/>
      <c r="H634" s="115"/>
      <c r="I634" s="115">
        <v>51741</v>
      </c>
      <c r="J634" s="115">
        <v>62755</v>
      </c>
      <c r="K634" s="115">
        <v>81848</v>
      </c>
      <c r="L634" s="115">
        <v>94135</v>
      </c>
      <c r="M634" s="115">
        <v>100600</v>
      </c>
      <c r="N634" s="115">
        <v>112582</v>
      </c>
      <c r="O634" s="115">
        <v>105964</v>
      </c>
      <c r="P634" s="115">
        <v>102315</v>
      </c>
      <c r="Q634" s="115">
        <v>100867</v>
      </c>
      <c r="R634" s="115">
        <v>103486</v>
      </c>
      <c r="S634" s="115">
        <v>108870</v>
      </c>
      <c r="T634" s="193">
        <v>115949</v>
      </c>
      <c r="U634" s="194">
        <v>130544</v>
      </c>
      <c r="V634" s="195">
        <v>120489</v>
      </c>
      <c r="W634" s="195">
        <v>97684</v>
      </c>
      <c r="X634" s="195">
        <v>103311</v>
      </c>
      <c r="Y634" s="195"/>
      <c r="Z634" s="195"/>
      <c r="AA634" s="207">
        <v>123767</v>
      </c>
      <c r="AB634" s="207">
        <v>135612</v>
      </c>
      <c r="AC634" s="197" t="str">
        <f t="shared" si="120"/>
        <v>NA</v>
      </c>
      <c r="AD634" s="197" t="str">
        <f t="shared" si="120"/>
        <v>NA</v>
      </c>
      <c r="AE634" s="197" t="str">
        <f t="shared" si="120"/>
        <v>NA</v>
      </c>
      <c r="AF634" s="197" t="str">
        <f t="shared" si="120"/>
        <v>NA</v>
      </c>
      <c r="AG634" s="197" t="str">
        <f t="shared" si="120"/>
        <v>NA</v>
      </c>
      <c r="AH634" s="197">
        <f t="shared" si="120"/>
        <v>290</v>
      </c>
      <c r="AI634" s="197">
        <f t="shared" si="120"/>
        <v>286</v>
      </c>
      <c r="AJ634" s="197">
        <f t="shared" si="120"/>
        <v>274</v>
      </c>
      <c r="AK634" s="197">
        <f t="shared" si="120"/>
        <v>278</v>
      </c>
      <c r="AL634" s="197">
        <f t="shared" si="120"/>
        <v>286</v>
      </c>
      <c r="AM634" s="197">
        <f t="shared" si="120"/>
        <v>288</v>
      </c>
      <c r="AN634" s="197">
        <f t="shared" si="120"/>
        <v>290</v>
      </c>
      <c r="AO634" s="197">
        <f t="shared" si="120"/>
        <v>286</v>
      </c>
      <c r="AP634" s="197">
        <f t="shared" si="120"/>
        <v>295</v>
      </c>
      <c r="AQ634" s="197">
        <f t="shared" si="120"/>
        <v>316</v>
      </c>
      <c r="AR634" s="197">
        <f t="shared" si="118"/>
        <v>320</v>
      </c>
      <c r="AS634" s="197">
        <f t="shared" si="118"/>
        <v>322</v>
      </c>
      <c r="AT634" s="197">
        <f t="shared" si="118"/>
        <v>326</v>
      </c>
      <c r="AU634" s="197">
        <f t="shared" si="118"/>
        <v>344</v>
      </c>
      <c r="AV634" s="197">
        <f t="shared" si="118"/>
        <v>326</v>
      </c>
      <c r="AW634" s="197">
        <f t="shared" si="118"/>
        <v>334</v>
      </c>
      <c r="AX634" s="197" t="str">
        <f t="shared" si="118"/>
        <v>NA</v>
      </c>
      <c r="AY634" s="197" t="str">
        <f t="shared" si="118"/>
        <v>NA</v>
      </c>
      <c r="AZ634" s="197">
        <f t="shared" si="117"/>
        <v>374</v>
      </c>
      <c r="BA634" s="197">
        <f t="shared" si="117"/>
        <v>387</v>
      </c>
    </row>
    <row r="635" spans="1:53" s="212" customFormat="1" ht="15" customHeight="1" x14ac:dyDescent="0.25">
      <c r="A635" s="54" t="s">
        <v>658</v>
      </c>
      <c r="B635" s="82" t="s">
        <v>928</v>
      </c>
      <c r="C635" s="81" t="s">
        <v>1130</v>
      </c>
      <c r="D635" s="115"/>
      <c r="E635" s="115"/>
      <c r="F635" s="115"/>
      <c r="G635" s="115"/>
      <c r="H635" s="115">
        <v>52398</v>
      </c>
      <c r="I635" s="115">
        <v>60239</v>
      </c>
      <c r="J635" s="115">
        <v>77161</v>
      </c>
      <c r="K635" s="115">
        <v>96576</v>
      </c>
      <c r="L635" s="115">
        <v>109636</v>
      </c>
      <c r="M635" s="115">
        <v>111718</v>
      </c>
      <c r="N635" s="115">
        <v>117561</v>
      </c>
      <c r="O635" s="115">
        <v>115326</v>
      </c>
      <c r="P635" s="115">
        <v>102336</v>
      </c>
      <c r="Q635" s="115">
        <v>91238</v>
      </c>
      <c r="R635" s="115">
        <v>110539</v>
      </c>
      <c r="S635" s="115">
        <v>114585</v>
      </c>
      <c r="T635" s="193">
        <v>130454</v>
      </c>
      <c r="U635" s="194">
        <v>154340</v>
      </c>
      <c r="V635" s="195">
        <v>129207</v>
      </c>
      <c r="W635" s="195">
        <v>89088</v>
      </c>
      <c r="X635" s="195">
        <v>100476</v>
      </c>
      <c r="Y635" s="195"/>
      <c r="Z635" s="195"/>
      <c r="AA635" s="207">
        <v>122301</v>
      </c>
      <c r="AB635" s="207">
        <v>135570</v>
      </c>
      <c r="AC635" s="197" t="str">
        <f t="shared" si="120"/>
        <v>NA</v>
      </c>
      <c r="AD635" s="197" t="str">
        <f t="shared" si="120"/>
        <v>NA</v>
      </c>
      <c r="AE635" s="197" t="str">
        <f t="shared" si="120"/>
        <v>NA</v>
      </c>
      <c r="AF635" s="197" t="str">
        <f t="shared" si="120"/>
        <v>NA</v>
      </c>
      <c r="AG635" s="197">
        <f t="shared" si="120"/>
        <v>256</v>
      </c>
      <c r="AH635" s="197">
        <f t="shared" si="120"/>
        <v>260</v>
      </c>
      <c r="AI635" s="197">
        <f t="shared" si="120"/>
        <v>253</v>
      </c>
      <c r="AJ635" s="197">
        <f t="shared" si="120"/>
        <v>243</v>
      </c>
      <c r="AK635" s="197">
        <f t="shared" si="120"/>
        <v>254</v>
      </c>
      <c r="AL635" s="197">
        <f t="shared" si="120"/>
        <v>267</v>
      </c>
      <c r="AM635" s="197">
        <f t="shared" si="120"/>
        <v>280</v>
      </c>
      <c r="AN635" s="197">
        <f t="shared" si="120"/>
        <v>271</v>
      </c>
      <c r="AO635" s="197">
        <f t="shared" si="120"/>
        <v>285</v>
      </c>
      <c r="AP635" s="197">
        <f t="shared" si="120"/>
        <v>311</v>
      </c>
      <c r="AQ635" s="197">
        <f t="shared" si="120"/>
        <v>302</v>
      </c>
      <c r="AR635" s="197">
        <f t="shared" si="118"/>
        <v>311</v>
      </c>
      <c r="AS635" s="197">
        <f t="shared" si="118"/>
        <v>307</v>
      </c>
      <c r="AT635" s="197">
        <f t="shared" si="118"/>
        <v>301</v>
      </c>
      <c r="AU635" s="197">
        <f t="shared" si="118"/>
        <v>334</v>
      </c>
      <c r="AV635" s="197">
        <f t="shared" si="118"/>
        <v>345</v>
      </c>
      <c r="AW635" s="197">
        <f t="shared" si="118"/>
        <v>343</v>
      </c>
      <c r="AX635" s="197" t="str">
        <f t="shared" si="118"/>
        <v>NA</v>
      </c>
      <c r="AY635" s="197" t="str">
        <f t="shared" si="118"/>
        <v>NA</v>
      </c>
      <c r="AZ635" s="197">
        <f t="shared" si="117"/>
        <v>379</v>
      </c>
      <c r="BA635" s="197">
        <f t="shared" si="117"/>
        <v>388</v>
      </c>
    </row>
    <row r="636" spans="1:53" s="212" customFormat="1" ht="15" customHeight="1" x14ac:dyDescent="0.25">
      <c r="A636" s="54" t="s">
        <v>2119</v>
      </c>
      <c r="B636" s="82" t="s">
        <v>928</v>
      </c>
      <c r="C636" s="81" t="s">
        <v>1130</v>
      </c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93"/>
      <c r="U636" s="194"/>
      <c r="V636" s="195">
        <v>83985</v>
      </c>
      <c r="W636" s="195">
        <v>82622</v>
      </c>
      <c r="X636" s="195">
        <v>90045</v>
      </c>
      <c r="Y636" s="195"/>
      <c r="Z636" s="195"/>
      <c r="AA636" s="207">
        <v>117970</v>
      </c>
      <c r="AB636" s="207">
        <v>132298</v>
      </c>
      <c r="AC636" s="197" t="str">
        <f t="shared" si="120"/>
        <v>NA</v>
      </c>
      <c r="AD636" s="197" t="str">
        <f t="shared" si="120"/>
        <v>NA</v>
      </c>
      <c r="AE636" s="197" t="str">
        <f t="shared" si="120"/>
        <v>NA</v>
      </c>
      <c r="AF636" s="197" t="str">
        <f t="shared" si="120"/>
        <v>NA</v>
      </c>
      <c r="AG636" s="197" t="str">
        <f t="shared" si="120"/>
        <v>NA</v>
      </c>
      <c r="AH636" s="197" t="str">
        <f t="shared" si="120"/>
        <v>NA</v>
      </c>
      <c r="AI636" s="197" t="str">
        <f t="shared" si="120"/>
        <v>NA</v>
      </c>
      <c r="AJ636" s="197" t="str">
        <f t="shared" si="120"/>
        <v>NA</v>
      </c>
      <c r="AK636" s="197" t="str">
        <f t="shared" si="120"/>
        <v>NA</v>
      </c>
      <c r="AL636" s="197" t="str">
        <f t="shared" si="120"/>
        <v>NA</v>
      </c>
      <c r="AM636" s="197" t="str">
        <f t="shared" si="120"/>
        <v>NA</v>
      </c>
      <c r="AN636" s="197" t="str">
        <f t="shared" si="120"/>
        <v>NA</v>
      </c>
      <c r="AO636" s="197" t="str">
        <f t="shared" si="120"/>
        <v>NA</v>
      </c>
      <c r="AP636" s="197" t="str">
        <f t="shared" si="120"/>
        <v>NA</v>
      </c>
      <c r="AQ636" s="197" t="str">
        <f t="shared" si="120"/>
        <v>NA</v>
      </c>
      <c r="AR636" s="197" t="str">
        <f t="shared" si="118"/>
        <v>NA</v>
      </c>
      <c r="AS636" s="197" t="str">
        <f t="shared" si="118"/>
        <v>NA</v>
      </c>
      <c r="AT636" s="197" t="str">
        <f t="shared" si="118"/>
        <v>NA</v>
      </c>
      <c r="AU636" s="197">
        <f t="shared" si="118"/>
        <v>420</v>
      </c>
      <c r="AV636" s="197">
        <f t="shared" si="118"/>
        <v>361</v>
      </c>
      <c r="AW636" s="197">
        <f t="shared" si="118"/>
        <v>364</v>
      </c>
      <c r="AX636" s="197" t="str">
        <f t="shared" si="118"/>
        <v>NA</v>
      </c>
      <c r="AY636" s="197" t="str">
        <f t="shared" si="118"/>
        <v>NA</v>
      </c>
      <c r="AZ636" s="197">
        <f t="shared" si="117"/>
        <v>388</v>
      </c>
      <c r="BA636" s="197">
        <f t="shared" si="117"/>
        <v>392</v>
      </c>
    </row>
    <row r="637" spans="1:53" s="212" customFormat="1" ht="15" customHeight="1" x14ac:dyDescent="0.25">
      <c r="A637" s="54" t="s">
        <v>47</v>
      </c>
      <c r="B637" s="82" t="s">
        <v>916</v>
      </c>
      <c r="C637" s="81" t="s">
        <v>1130</v>
      </c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93"/>
      <c r="U637" s="194"/>
      <c r="V637" s="195">
        <v>65695</v>
      </c>
      <c r="W637" s="195">
        <v>48987</v>
      </c>
      <c r="X637" s="195">
        <v>61984</v>
      </c>
      <c r="Y637" s="195"/>
      <c r="Z637" s="195"/>
      <c r="AA637" s="207">
        <v>107483</v>
      </c>
      <c r="AB637" s="207">
        <v>128572</v>
      </c>
      <c r="AC637" s="197" t="str">
        <f t="shared" si="120"/>
        <v>NA</v>
      </c>
      <c r="AD637" s="197" t="str">
        <f t="shared" si="120"/>
        <v>NA</v>
      </c>
      <c r="AE637" s="197" t="str">
        <f t="shared" si="120"/>
        <v>NA</v>
      </c>
      <c r="AF637" s="197" t="str">
        <f t="shared" si="120"/>
        <v>NA</v>
      </c>
      <c r="AG637" s="197" t="str">
        <f t="shared" si="120"/>
        <v>NA</v>
      </c>
      <c r="AH637" s="197" t="str">
        <f t="shared" si="120"/>
        <v>NA</v>
      </c>
      <c r="AI637" s="197" t="str">
        <f t="shared" si="120"/>
        <v>NA</v>
      </c>
      <c r="AJ637" s="197" t="str">
        <f t="shared" si="120"/>
        <v>NA</v>
      </c>
      <c r="AK637" s="197" t="str">
        <f t="shared" si="120"/>
        <v>NA</v>
      </c>
      <c r="AL637" s="197" t="str">
        <f t="shared" si="120"/>
        <v>NA</v>
      </c>
      <c r="AM637" s="197" t="str">
        <f t="shared" si="120"/>
        <v>NA</v>
      </c>
      <c r="AN637" s="197" t="str">
        <f t="shared" si="120"/>
        <v>NA</v>
      </c>
      <c r="AO637" s="197" t="str">
        <f t="shared" si="120"/>
        <v>NA</v>
      </c>
      <c r="AP637" s="197" t="str">
        <f t="shared" si="120"/>
        <v>NA</v>
      </c>
      <c r="AQ637" s="197" t="str">
        <f t="shared" si="120"/>
        <v>NA</v>
      </c>
      <c r="AR637" s="197" t="str">
        <f t="shared" si="118"/>
        <v>NA</v>
      </c>
      <c r="AS637" s="197" t="str">
        <f t="shared" si="118"/>
        <v>NA</v>
      </c>
      <c r="AT637" s="197" t="str">
        <f t="shared" si="118"/>
        <v>NA</v>
      </c>
      <c r="AU637" s="197">
        <f t="shared" si="118"/>
        <v>496</v>
      </c>
      <c r="AV637" s="197">
        <f t="shared" si="118"/>
        <v>489</v>
      </c>
      <c r="AW637" s="197">
        <f t="shared" si="118"/>
        <v>455</v>
      </c>
      <c r="AX637" s="197" t="str">
        <f t="shared" si="118"/>
        <v>NA</v>
      </c>
      <c r="AY637" s="197" t="str">
        <f t="shared" si="118"/>
        <v>NA</v>
      </c>
      <c r="AZ637" s="197">
        <f t="shared" si="117"/>
        <v>405</v>
      </c>
      <c r="BA637" s="197">
        <f t="shared" si="117"/>
        <v>397</v>
      </c>
    </row>
    <row r="638" spans="1:53" s="212" customFormat="1" ht="15" customHeight="1" x14ac:dyDescent="0.25">
      <c r="A638" s="54" t="s">
        <v>165</v>
      </c>
      <c r="B638" s="82" t="s">
        <v>123</v>
      </c>
      <c r="C638" s="81" t="s">
        <v>1130</v>
      </c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93"/>
      <c r="U638" s="194"/>
      <c r="V638" s="195">
        <v>97036</v>
      </c>
      <c r="W638" s="195">
        <v>79606</v>
      </c>
      <c r="X638" s="195">
        <v>88533</v>
      </c>
      <c r="Y638" s="195"/>
      <c r="Z638" s="195"/>
      <c r="AA638" s="207">
        <v>113302</v>
      </c>
      <c r="AB638" s="207">
        <v>126821</v>
      </c>
      <c r="AC638" s="197" t="str">
        <f t="shared" si="120"/>
        <v>NA</v>
      </c>
      <c r="AD638" s="197" t="str">
        <f t="shared" si="120"/>
        <v>NA</v>
      </c>
      <c r="AE638" s="197" t="str">
        <f t="shared" si="120"/>
        <v>NA</v>
      </c>
      <c r="AF638" s="197" t="str">
        <f t="shared" si="120"/>
        <v>NA</v>
      </c>
      <c r="AG638" s="197" t="str">
        <f t="shared" si="120"/>
        <v>NA</v>
      </c>
      <c r="AH638" s="197" t="str">
        <f t="shared" si="120"/>
        <v>NA</v>
      </c>
      <c r="AI638" s="197" t="str">
        <f t="shared" si="120"/>
        <v>NA</v>
      </c>
      <c r="AJ638" s="197" t="str">
        <f t="shared" si="120"/>
        <v>NA</v>
      </c>
      <c r="AK638" s="197" t="str">
        <f t="shared" si="120"/>
        <v>NA</v>
      </c>
      <c r="AL638" s="197" t="str">
        <f t="shared" si="120"/>
        <v>NA</v>
      </c>
      <c r="AM638" s="197" t="str">
        <f t="shared" si="120"/>
        <v>NA</v>
      </c>
      <c r="AN638" s="197" t="str">
        <f t="shared" si="120"/>
        <v>NA</v>
      </c>
      <c r="AO638" s="197" t="str">
        <f t="shared" si="120"/>
        <v>NA</v>
      </c>
      <c r="AP638" s="197" t="str">
        <f t="shared" si="120"/>
        <v>NA</v>
      </c>
      <c r="AQ638" s="197" t="str">
        <f t="shared" si="120"/>
        <v>NA</v>
      </c>
      <c r="AR638" s="197" t="str">
        <f t="shared" si="118"/>
        <v>NA</v>
      </c>
      <c r="AS638" s="197" t="str">
        <f t="shared" si="118"/>
        <v>NA</v>
      </c>
      <c r="AT638" s="197" t="str">
        <f t="shared" si="118"/>
        <v>NA</v>
      </c>
      <c r="AU638" s="197">
        <f t="shared" si="118"/>
        <v>392</v>
      </c>
      <c r="AV638" s="197">
        <f t="shared" si="118"/>
        <v>370</v>
      </c>
      <c r="AW638" s="197">
        <f t="shared" si="118"/>
        <v>369</v>
      </c>
      <c r="AX638" s="197" t="str">
        <f t="shared" si="118"/>
        <v>NA</v>
      </c>
      <c r="AY638" s="197" t="str">
        <f t="shared" si="118"/>
        <v>NA</v>
      </c>
      <c r="AZ638" s="197">
        <f t="shared" si="117"/>
        <v>395</v>
      </c>
      <c r="BA638" s="197">
        <f t="shared" si="117"/>
        <v>402</v>
      </c>
    </row>
    <row r="639" spans="1:53" s="212" customFormat="1" ht="15" customHeight="1" x14ac:dyDescent="0.25">
      <c r="A639" s="54" t="s">
        <v>1012</v>
      </c>
      <c r="B639" s="82" t="s">
        <v>917</v>
      </c>
      <c r="C639" s="81" t="s">
        <v>1130</v>
      </c>
      <c r="D639" s="115"/>
      <c r="E639" s="115"/>
      <c r="F639" s="115"/>
      <c r="G639" s="115"/>
      <c r="H639" s="115">
        <v>48140</v>
      </c>
      <c r="I639" s="115">
        <v>50949</v>
      </c>
      <c r="J639" s="115">
        <v>57782</v>
      </c>
      <c r="K639" s="115">
        <v>61448</v>
      </c>
      <c r="L639" s="115">
        <v>72671</v>
      </c>
      <c r="M639" s="115">
        <v>77797</v>
      </c>
      <c r="N639" s="115"/>
      <c r="O639" s="115">
        <v>73317</v>
      </c>
      <c r="P639" s="115">
        <v>66893</v>
      </c>
      <c r="Q639" s="115">
        <v>67352</v>
      </c>
      <c r="R639" s="115">
        <v>76795</v>
      </c>
      <c r="S639" s="115">
        <v>77276</v>
      </c>
      <c r="T639" s="193">
        <v>79700</v>
      </c>
      <c r="U639" s="194">
        <v>95113</v>
      </c>
      <c r="V639" s="195">
        <v>88739</v>
      </c>
      <c r="W639" s="195">
        <v>84409</v>
      </c>
      <c r="X639" s="195">
        <v>89158</v>
      </c>
      <c r="Y639" s="195"/>
      <c r="Z639" s="195"/>
      <c r="AA639" s="207">
        <v>113798</v>
      </c>
      <c r="AB639" s="207">
        <v>124943</v>
      </c>
      <c r="AC639" s="197" t="str">
        <f t="shared" si="120"/>
        <v>NA</v>
      </c>
      <c r="AD639" s="197" t="str">
        <f t="shared" si="120"/>
        <v>NA</v>
      </c>
      <c r="AE639" s="197" t="str">
        <f t="shared" si="120"/>
        <v>NA</v>
      </c>
      <c r="AF639" s="197" t="str">
        <f t="shared" si="120"/>
        <v>NA</v>
      </c>
      <c r="AG639" s="197">
        <f t="shared" si="120"/>
        <v>268</v>
      </c>
      <c r="AH639" s="197">
        <f t="shared" si="120"/>
        <v>292</v>
      </c>
      <c r="AI639" s="197">
        <f t="shared" si="120"/>
        <v>296</v>
      </c>
      <c r="AJ639" s="197">
        <f t="shared" si="120"/>
        <v>305</v>
      </c>
      <c r="AK639" s="197">
        <f t="shared" si="120"/>
        <v>309</v>
      </c>
      <c r="AL639" s="197">
        <f t="shared" si="120"/>
        <v>319</v>
      </c>
      <c r="AM639" s="197" t="str">
        <f t="shared" si="120"/>
        <v>NA</v>
      </c>
      <c r="AN639" s="197">
        <f t="shared" si="120"/>
        <v>351</v>
      </c>
      <c r="AO639" s="197">
        <f t="shared" si="120"/>
        <v>363</v>
      </c>
      <c r="AP639" s="197">
        <f t="shared" si="120"/>
        <v>359</v>
      </c>
      <c r="AQ639" s="197">
        <f t="shared" si="120"/>
        <v>362</v>
      </c>
      <c r="AR639" s="197">
        <f t="shared" si="118"/>
        <v>373</v>
      </c>
      <c r="AS639" s="197">
        <f t="shared" si="118"/>
        <v>390</v>
      </c>
      <c r="AT639" s="197">
        <f t="shared" si="118"/>
        <v>380</v>
      </c>
      <c r="AU639" s="197">
        <f t="shared" si="118"/>
        <v>408</v>
      </c>
      <c r="AV639" s="197">
        <f t="shared" si="118"/>
        <v>354</v>
      </c>
      <c r="AW639" s="197">
        <f t="shared" si="118"/>
        <v>367</v>
      </c>
      <c r="AX639" s="197" t="str">
        <f t="shared" si="118"/>
        <v>NA</v>
      </c>
      <c r="AY639" s="197" t="str">
        <f t="shared" si="118"/>
        <v>NA</v>
      </c>
      <c r="AZ639" s="197">
        <f t="shared" si="117"/>
        <v>394</v>
      </c>
      <c r="BA639" s="197">
        <f t="shared" si="117"/>
        <v>405</v>
      </c>
    </row>
    <row r="640" spans="1:53" s="212" customFormat="1" ht="15" customHeight="1" x14ac:dyDescent="0.25">
      <c r="A640" s="54" t="s">
        <v>526</v>
      </c>
      <c r="B640" s="82" t="s">
        <v>917</v>
      </c>
      <c r="C640" s="81" t="s">
        <v>1130</v>
      </c>
      <c r="D640" s="115"/>
      <c r="E640" s="115"/>
      <c r="F640" s="115"/>
      <c r="G640" s="115"/>
      <c r="H640" s="115">
        <v>17469</v>
      </c>
      <c r="I640" s="115">
        <v>21229</v>
      </c>
      <c r="J640" s="115">
        <v>24827</v>
      </c>
      <c r="K640" s="115">
        <v>29601</v>
      </c>
      <c r="L640" s="115">
        <v>34830</v>
      </c>
      <c r="M640" s="115">
        <v>39486</v>
      </c>
      <c r="N640" s="115">
        <v>47350</v>
      </c>
      <c r="O640" s="115">
        <v>46433</v>
      </c>
      <c r="P640" s="115">
        <v>43071</v>
      </c>
      <c r="Q640" s="115">
        <v>45023</v>
      </c>
      <c r="R640" s="115">
        <v>57640</v>
      </c>
      <c r="S640" s="115">
        <v>63996</v>
      </c>
      <c r="T640" s="193">
        <v>71784</v>
      </c>
      <c r="U640" s="70">
        <f>((V640-T640)/2)+T640</f>
        <v>76529.5</v>
      </c>
      <c r="V640" s="195">
        <v>81275</v>
      </c>
      <c r="W640" s="195">
        <v>64888</v>
      </c>
      <c r="X640" s="195">
        <v>76235</v>
      </c>
      <c r="Y640" s="195"/>
      <c r="Z640" s="195"/>
      <c r="AA640" s="207">
        <v>103066</v>
      </c>
      <c r="AB640" s="207">
        <v>124801</v>
      </c>
      <c r="AC640" s="197" t="str">
        <f t="shared" si="120"/>
        <v>NA</v>
      </c>
      <c r="AD640" s="197" t="str">
        <f t="shared" si="120"/>
        <v>NA</v>
      </c>
      <c r="AE640" s="197" t="str">
        <f t="shared" si="120"/>
        <v>NA</v>
      </c>
      <c r="AF640" s="197" t="str">
        <f t="shared" si="120"/>
        <v>NA</v>
      </c>
      <c r="AG640" s="197">
        <f t="shared" si="120"/>
        <v>389</v>
      </c>
      <c r="AH640" s="197">
        <f t="shared" si="120"/>
        <v>405</v>
      </c>
      <c r="AI640" s="197">
        <f t="shared" si="120"/>
        <v>410</v>
      </c>
      <c r="AJ640" s="197">
        <f t="shared" si="120"/>
        <v>404</v>
      </c>
      <c r="AK640" s="197">
        <f t="shared" si="120"/>
        <v>416</v>
      </c>
      <c r="AL640" s="197">
        <f t="shared" si="120"/>
        <v>416</v>
      </c>
      <c r="AM640" s="197">
        <f t="shared" si="120"/>
        <v>429</v>
      </c>
      <c r="AN640" s="197">
        <f t="shared" si="120"/>
        <v>433</v>
      </c>
      <c r="AO640" s="197">
        <f t="shared" si="120"/>
        <v>446</v>
      </c>
      <c r="AP640" s="197">
        <f t="shared" si="120"/>
        <v>441</v>
      </c>
      <c r="AQ640" s="197">
        <f t="shared" si="120"/>
        <v>410</v>
      </c>
      <c r="AR640" s="197">
        <f t="shared" si="118"/>
        <v>410</v>
      </c>
      <c r="AS640" s="197">
        <f t="shared" si="118"/>
        <v>413</v>
      </c>
      <c r="AT640" s="197">
        <f t="shared" si="118"/>
        <v>438</v>
      </c>
      <c r="AU640" s="197">
        <f t="shared" si="118"/>
        <v>432</v>
      </c>
      <c r="AV640" s="197">
        <f t="shared" si="118"/>
        <v>413</v>
      </c>
      <c r="AW640" s="197">
        <f t="shared" si="118"/>
        <v>399</v>
      </c>
      <c r="AX640" s="197" t="str">
        <f t="shared" si="118"/>
        <v>NA</v>
      </c>
      <c r="AY640" s="197" t="str">
        <f t="shared" si="118"/>
        <v>NA</v>
      </c>
      <c r="AZ640" s="197">
        <f t="shared" si="117"/>
        <v>414</v>
      </c>
      <c r="BA640" s="197">
        <f t="shared" si="117"/>
        <v>406</v>
      </c>
    </row>
    <row r="641" spans="1:53" s="212" customFormat="1" ht="15" customHeight="1" x14ac:dyDescent="0.25">
      <c r="A641" s="54" t="s">
        <v>318</v>
      </c>
      <c r="B641" s="82" t="s">
        <v>917</v>
      </c>
      <c r="C641" s="81" t="s">
        <v>1130</v>
      </c>
      <c r="D641" s="115"/>
      <c r="E641" s="115"/>
      <c r="F641" s="115"/>
      <c r="G641" s="115"/>
      <c r="H641" s="115"/>
      <c r="I641" s="115">
        <v>37157</v>
      </c>
      <c r="J641" s="115">
        <v>39318</v>
      </c>
      <c r="K641" s="115">
        <v>42251</v>
      </c>
      <c r="L641" s="115">
        <v>45680</v>
      </c>
      <c r="M641" s="115">
        <v>47224</v>
      </c>
      <c r="N641" s="115">
        <v>46732</v>
      </c>
      <c r="O641" s="115">
        <v>45737</v>
      </c>
      <c r="P641" s="115">
        <v>43669</v>
      </c>
      <c r="Q641" s="115">
        <v>44241</v>
      </c>
      <c r="R641" s="115">
        <v>48841</v>
      </c>
      <c r="S641" s="115">
        <v>51226</v>
      </c>
      <c r="T641" s="193">
        <v>66219</v>
      </c>
      <c r="U641" s="194">
        <v>78991</v>
      </c>
      <c r="V641" s="195">
        <v>71423</v>
      </c>
      <c r="W641" s="195">
        <v>57550</v>
      </c>
      <c r="X641" s="195">
        <v>67436</v>
      </c>
      <c r="Y641" s="195"/>
      <c r="Z641" s="195"/>
      <c r="AA641" s="207">
        <v>98752</v>
      </c>
      <c r="AB641" s="207">
        <v>124428</v>
      </c>
      <c r="AC641" s="197" t="str">
        <f t="shared" si="120"/>
        <v>NA</v>
      </c>
      <c r="AD641" s="197" t="str">
        <f t="shared" si="120"/>
        <v>NA</v>
      </c>
      <c r="AE641" s="197" t="str">
        <f t="shared" si="120"/>
        <v>NA</v>
      </c>
      <c r="AF641" s="197" t="str">
        <f t="shared" si="120"/>
        <v>NA</v>
      </c>
      <c r="AG641" s="197" t="str">
        <f t="shared" si="120"/>
        <v>NA</v>
      </c>
      <c r="AH641" s="197">
        <f t="shared" si="120"/>
        <v>331</v>
      </c>
      <c r="AI641" s="197">
        <f t="shared" si="120"/>
        <v>346</v>
      </c>
      <c r="AJ641" s="197">
        <f t="shared" si="120"/>
        <v>357</v>
      </c>
      <c r="AK641" s="197">
        <f t="shared" si="120"/>
        <v>373</v>
      </c>
      <c r="AL641" s="197">
        <f t="shared" si="120"/>
        <v>384</v>
      </c>
      <c r="AM641" s="197">
        <f t="shared" si="120"/>
        <v>430</v>
      </c>
      <c r="AN641" s="197">
        <f t="shared" si="120"/>
        <v>436</v>
      </c>
      <c r="AO641" s="197">
        <f t="shared" si="120"/>
        <v>443</v>
      </c>
      <c r="AP641" s="197">
        <f t="shared" si="120"/>
        <v>447</v>
      </c>
      <c r="AQ641" s="197">
        <f t="shared" si="120"/>
        <v>453</v>
      </c>
      <c r="AR641" s="197">
        <f t="shared" si="118"/>
        <v>470</v>
      </c>
      <c r="AS641" s="197">
        <f t="shared" si="118"/>
        <v>429</v>
      </c>
      <c r="AT641" s="197">
        <f t="shared" si="118"/>
        <v>425</v>
      </c>
      <c r="AU641" s="197">
        <f t="shared" si="118"/>
        <v>465</v>
      </c>
      <c r="AV641" s="197">
        <f t="shared" si="118"/>
        <v>450</v>
      </c>
      <c r="AW641" s="197">
        <f t="shared" si="118"/>
        <v>427</v>
      </c>
      <c r="AX641" s="197" t="str">
        <f t="shared" si="118"/>
        <v>NA</v>
      </c>
      <c r="AY641" s="197" t="str">
        <f t="shared" si="118"/>
        <v>NA</v>
      </c>
      <c r="AZ641" s="197">
        <f t="shared" si="117"/>
        <v>421</v>
      </c>
      <c r="BA641" s="197">
        <f t="shared" si="117"/>
        <v>407</v>
      </c>
    </row>
    <row r="642" spans="1:53" s="212" customFormat="1" ht="15" customHeight="1" x14ac:dyDescent="0.25">
      <c r="A642" s="54" t="s">
        <v>244</v>
      </c>
      <c r="B642" s="82" t="s">
        <v>913</v>
      </c>
      <c r="C642" s="81" t="s">
        <v>1130</v>
      </c>
      <c r="D642" s="115"/>
      <c r="E642" s="115"/>
      <c r="F642" s="115"/>
      <c r="G642" s="115"/>
      <c r="H642" s="115">
        <v>16299</v>
      </c>
      <c r="I642" s="115">
        <v>21331</v>
      </c>
      <c r="J642" s="115">
        <v>28179</v>
      </c>
      <c r="K642" s="115">
        <v>37414</v>
      </c>
      <c r="L642" s="115">
        <v>44217</v>
      </c>
      <c r="M642" s="115">
        <v>48533</v>
      </c>
      <c r="N642" s="115">
        <v>55990</v>
      </c>
      <c r="O642" s="115">
        <v>51798</v>
      </c>
      <c r="P642" s="115">
        <v>47664</v>
      </c>
      <c r="Q642" s="115">
        <v>50553</v>
      </c>
      <c r="R642" s="115">
        <v>60711</v>
      </c>
      <c r="S642" s="115">
        <v>69174</v>
      </c>
      <c r="T642" s="193">
        <v>82556</v>
      </c>
      <c r="U642" s="194">
        <v>97426</v>
      </c>
      <c r="V642" s="195">
        <v>101387</v>
      </c>
      <c r="W642" s="195">
        <v>80763</v>
      </c>
      <c r="X642" s="195">
        <v>86129</v>
      </c>
      <c r="Y642" s="195"/>
      <c r="Z642" s="195"/>
      <c r="AA642" s="207">
        <v>110480</v>
      </c>
      <c r="AB642" s="207">
        <v>123666</v>
      </c>
      <c r="AC642" s="197" t="str">
        <f t="shared" si="120"/>
        <v>NA</v>
      </c>
      <c r="AD642" s="197" t="str">
        <f t="shared" si="120"/>
        <v>NA</v>
      </c>
      <c r="AE642" s="197" t="str">
        <f t="shared" si="120"/>
        <v>NA</v>
      </c>
      <c r="AF642" s="197" t="str">
        <f t="shared" si="120"/>
        <v>NA</v>
      </c>
      <c r="AG642" s="197">
        <f t="shared" si="120"/>
        <v>393</v>
      </c>
      <c r="AH642" s="197">
        <f t="shared" si="120"/>
        <v>404</v>
      </c>
      <c r="AI642" s="197">
        <f t="shared" si="120"/>
        <v>389</v>
      </c>
      <c r="AJ642" s="197">
        <f t="shared" si="120"/>
        <v>377</v>
      </c>
      <c r="AK642" s="197">
        <f t="shared" si="120"/>
        <v>381</v>
      </c>
      <c r="AL642" s="197">
        <f t="shared" si="120"/>
        <v>380</v>
      </c>
      <c r="AM642" s="197">
        <f t="shared" si="120"/>
        <v>402</v>
      </c>
      <c r="AN642" s="197">
        <f t="shared" si="120"/>
        <v>411</v>
      </c>
      <c r="AO642" s="197">
        <f t="shared" si="120"/>
        <v>422</v>
      </c>
      <c r="AP642" s="197">
        <f t="shared" si="120"/>
        <v>413</v>
      </c>
      <c r="AQ642" s="197">
        <f t="shared" si="120"/>
        <v>398</v>
      </c>
      <c r="AR642" s="197">
        <f t="shared" si="118"/>
        <v>394</v>
      </c>
      <c r="AS642" s="197">
        <f t="shared" si="118"/>
        <v>380</v>
      </c>
      <c r="AT642" s="197">
        <f t="shared" si="118"/>
        <v>376</v>
      </c>
      <c r="AU642" s="197">
        <f t="shared" si="118"/>
        <v>380</v>
      </c>
      <c r="AV642" s="197">
        <f t="shared" si="118"/>
        <v>368</v>
      </c>
      <c r="AW642" s="197">
        <f t="shared" si="118"/>
        <v>375</v>
      </c>
      <c r="AX642" s="197" t="str">
        <f t="shared" si="118"/>
        <v>NA</v>
      </c>
      <c r="AY642" s="197" t="str">
        <f t="shared" si="118"/>
        <v>NA</v>
      </c>
      <c r="AZ642" s="197">
        <f t="shared" si="117"/>
        <v>397</v>
      </c>
      <c r="BA642" s="197">
        <f t="shared" si="117"/>
        <v>408</v>
      </c>
    </row>
    <row r="643" spans="1:53" s="212" customFormat="1" ht="15" customHeight="1" x14ac:dyDescent="0.25">
      <c r="A643" s="54" t="s">
        <v>258</v>
      </c>
      <c r="B643" s="82" t="s">
        <v>916</v>
      </c>
      <c r="C643" s="81" t="s">
        <v>1130</v>
      </c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>
        <v>6102</v>
      </c>
      <c r="O643" s="115">
        <v>8463</v>
      </c>
      <c r="P643" s="115">
        <v>9171</v>
      </c>
      <c r="Q643" s="115">
        <v>9505</v>
      </c>
      <c r="R643" s="115">
        <v>14665</v>
      </c>
      <c r="S643" s="115">
        <v>18546</v>
      </c>
      <c r="T643" s="193">
        <v>22488</v>
      </c>
      <c r="U643" s="194">
        <v>31947</v>
      </c>
      <c r="V643" s="195">
        <v>29526</v>
      </c>
      <c r="W643" s="195"/>
      <c r="X643" s="195"/>
      <c r="Y643" s="195"/>
      <c r="Z643" s="195"/>
      <c r="AA643" s="207">
        <v>108418</v>
      </c>
      <c r="AB643" s="207">
        <v>119331</v>
      </c>
      <c r="AC643" s="197" t="str">
        <f t="shared" si="120"/>
        <v>NA</v>
      </c>
      <c r="AD643" s="197" t="str">
        <f t="shared" si="120"/>
        <v>NA</v>
      </c>
      <c r="AE643" s="197" t="str">
        <f t="shared" si="120"/>
        <v>NA</v>
      </c>
      <c r="AF643" s="197" t="str">
        <f t="shared" si="120"/>
        <v>NA</v>
      </c>
      <c r="AG643" s="197" t="str">
        <f t="shared" si="120"/>
        <v>NA</v>
      </c>
      <c r="AH643" s="197" t="str">
        <f t="shared" si="120"/>
        <v>NA</v>
      </c>
      <c r="AI643" s="197" t="str">
        <f t="shared" si="120"/>
        <v>NA</v>
      </c>
      <c r="AJ643" s="197" t="str">
        <f t="shared" si="120"/>
        <v>NA</v>
      </c>
      <c r="AK643" s="197" t="str">
        <f t="shared" si="120"/>
        <v>NA</v>
      </c>
      <c r="AL643" s="197" t="str">
        <f t="shared" si="120"/>
        <v>NA</v>
      </c>
      <c r="AM643" s="197">
        <f t="shared" si="120"/>
        <v>619</v>
      </c>
      <c r="AN643" s="197">
        <f t="shared" si="120"/>
        <v>626</v>
      </c>
      <c r="AO643" s="197">
        <f t="shared" si="120"/>
        <v>674</v>
      </c>
      <c r="AP643" s="197">
        <f t="shared" si="120"/>
        <v>711</v>
      </c>
      <c r="AQ643" s="197">
        <f t="shared" si="120"/>
        <v>677</v>
      </c>
      <c r="AR643" s="197">
        <f t="shared" si="120"/>
        <v>669</v>
      </c>
      <c r="AS643" s="197">
        <f t="shared" ref="AS643:AY671" si="121">IF(T643&gt;0,RANK(T643,T$22:T$1170),"NA")</f>
        <v>669</v>
      </c>
      <c r="AT643" s="197">
        <f t="shared" si="121"/>
        <v>631</v>
      </c>
      <c r="AU643" s="197">
        <f t="shared" si="121"/>
        <v>681</v>
      </c>
      <c r="AV643" s="197" t="str">
        <f t="shared" si="121"/>
        <v>NA</v>
      </c>
      <c r="AW643" s="197" t="str">
        <f t="shared" si="121"/>
        <v>NA</v>
      </c>
      <c r="AX643" s="197" t="str">
        <f t="shared" si="121"/>
        <v>NA</v>
      </c>
      <c r="AY643" s="197" t="str">
        <f t="shared" si="121"/>
        <v>NA</v>
      </c>
      <c r="AZ643" s="197">
        <f t="shared" si="117"/>
        <v>401</v>
      </c>
      <c r="BA643" s="197">
        <f t="shared" si="117"/>
        <v>412</v>
      </c>
    </row>
    <row r="644" spans="1:53" s="212" customFormat="1" ht="15" customHeight="1" x14ac:dyDescent="0.25">
      <c r="A644" s="54" t="s">
        <v>288</v>
      </c>
      <c r="B644" s="82" t="s">
        <v>919</v>
      </c>
      <c r="C644" s="81" t="s">
        <v>1130</v>
      </c>
      <c r="D644" s="115"/>
      <c r="E644" s="115"/>
      <c r="F644" s="115"/>
      <c r="G644" s="115"/>
      <c r="H644" s="115">
        <v>33300</v>
      </c>
      <c r="I644" s="115">
        <v>43600</v>
      </c>
      <c r="J644" s="115">
        <v>51700</v>
      </c>
      <c r="K644" s="115">
        <v>58963</v>
      </c>
      <c r="L644" s="98">
        <f>((N644-K644)/3)+K644</f>
        <v>69717.666666666672</v>
      </c>
      <c r="M644" s="98">
        <f>((N644-K644)/3)+L644</f>
        <v>80472.333333333343</v>
      </c>
      <c r="N644" s="115">
        <v>91227</v>
      </c>
      <c r="O644" s="115">
        <v>73458</v>
      </c>
      <c r="P644" s="115">
        <v>77397</v>
      </c>
      <c r="Q644" s="115">
        <v>76906</v>
      </c>
      <c r="R644" s="115">
        <v>88349</v>
      </c>
      <c r="S644" s="115">
        <v>95877</v>
      </c>
      <c r="T644" s="193">
        <v>105789</v>
      </c>
      <c r="U644" s="194">
        <v>120073</v>
      </c>
      <c r="V644" s="195">
        <v>106264</v>
      </c>
      <c r="W644" s="195">
        <v>72085</v>
      </c>
      <c r="X644" s="195">
        <v>83086</v>
      </c>
      <c r="Y644" s="195"/>
      <c r="Z644" s="195"/>
      <c r="AA644" s="207">
        <v>102260</v>
      </c>
      <c r="AB644" s="207">
        <v>117507</v>
      </c>
      <c r="AC644" s="197" t="str">
        <f t="shared" si="120"/>
        <v>NA</v>
      </c>
      <c r="AD644" s="197" t="str">
        <f t="shared" si="120"/>
        <v>NA</v>
      </c>
      <c r="AE644" s="197" t="str">
        <f t="shared" si="120"/>
        <v>NA</v>
      </c>
      <c r="AF644" s="197" t="str">
        <f t="shared" si="120"/>
        <v>NA</v>
      </c>
      <c r="AG644" s="197">
        <f t="shared" si="120"/>
        <v>315</v>
      </c>
      <c r="AH644" s="197">
        <f t="shared" si="120"/>
        <v>305</v>
      </c>
      <c r="AI644" s="197">
        <f t="shared" si="120"/>
        <v>306</v>
      </c>
      <c r="AJ644" s="197">
        <f t="shared" si="120"/>
        <v>313</v>
      </c>
      <c r="AK644" s="197">
        <f t="shared" si="120"/>
        <v>316</v>
      </c>
      <c r="AL644" s="197">
        <f t="shared" si="120"/>
        <v>312</v>
      </c>
      <c r="AM644" s="197">
        <f t="shared" si="120"/>
        <v>315</v>
      </c>
      <c r="AN644" s="197">
        <f t="shared" si="120"/>
        <v>350</v>
      </c>
      <c r="AO644" s="197">
        <f t="shared" si="120"/>
        <v>336</v>
      </c>
      <c r="AP644" s="197">
        <f t="shared" si="120"/>
        <v>341</v>
      </c>
      <c r="AQ644" s="197">
        <f t="shared" si="120"/>
        <v>341</v>
      </c>
      <c r="AR644" s="197">
        <f t="shared" si="120"/>
        <v>342</v>
      </c>
      <c r="AS644" s="197">
        <f t="shared" si="121"/>
        <v>341</v>
      </c>
      <c r="AT644" s="197">
        <f t="shared" si="121"/>
        <v>340</v>
      </c>
      <c r="AU644" s="197">
        <f t="shared" si="121"/>
        <v>369</v>
      </c>
      <c r="AV644" s="197">
        <f t="shared" si="121"/>
        <v>388</v>
      </c>
      <c r="AW644" s="197">
        <f t="shared" si="121"/>
        <v>380</v>
      </c>
      <c r="AX644" s="197" t="str">
        <f t="shared" si="121"/>
        <v>NA</v>
      </c>
      <c r="AY644" s="197" t="str">
        <f t="shared" si="121"/>
        <v>NA</v>
      </c>
      <c r="AZ644" s="197">
        <f t="shared" si="117"/>
        <v>416</v>
      </c>
      <c r="BA644" s="197">
        <f t="shared" si="117"/>
        <v>414</v>
      </c>
    </row>
    <row r="645" spans="1:53" s="212" customFormat="1" ht="15" customHeight="1" x14ac:dyDescent="0.25">
      <c r="A645" s="54" t="s">
        <v>69</v>
      </c>
      <c r="B645" s="82" t="s">
        <v>913</v>
      </c>
      <c r="C645" s="81" t="s">
        <v>1130</v>
      </c>
      <c r="D645" s="115"/>
      <c r="E645" s="115"/>
      <c r="F645" s="115"/>
      <c r="G645" s="115"/>
      <c r="H645" s="115">
        <v>55531</v>
      </c>
      <c r="I645" s="115">
        <v>61842</v>
      </c>
      <c r="J645" s="115">
        <v>69492</v>
      </c>
      <c r="K645" s="115">
        <v>87075</v>
      </c>
      <c r="L645" s="115">
        <v>104048</v>
      </c>
      <c r="M645" s="115">
        <v>115190</v>
      </c>
      <c r="N645" s="115">
        <v>127040</v>
      </c>
      <c r="O645" s="115">
        <v>102653</v>
      </c>
      <c r="P645" s="115">
        <v>91245</v>
      </c>
      <c r="Q645" s="115">
        <v>83977</v>
      </c>
      <c r="R645" s="115">
        <v>93460</v>
      </c>
      <c r="S645" s="115">
        <v>95036</v>
      </c>
      <c r="T645" s="193">
        <v>100436</v>
      </c>
      <c r="U645" s="194">
        <v>112326</v>
      </c>
      <c r="V645" s="195">
        <v>100995</v>
      </c>
      <c r="W645" s="195">
        <v>79711</v>
      </c>
      <c r="X645" s="195">
        <v>85139</v>
      </c>
      <c r="Y645" s="195"/>
      <c r="Z645" s="195"/>
      <c r="AA645" s="207">
        <v>102680</v>
      </c>
      <c r="AB645" s="207">
        <v>116462</v>
      </c>
      <c r="AC645" s="197" t="str">
        <f t="shared" si="120"/>
        <v>NA</v>
      </c>
      <c r="AD645" s="197" t="str">
        <f t="shared" si="120"/>
        <v>NA</v>
      </c>
      <c r="AE645" s="197" t="str">
        <f t="shared" si="120"/>
        <v>NA</v>
      </c>
      <c r="AF645" s="197" t="str">
        <f t="shared" si="120"/>
        <v>NA</v>
      </c>
      <c r="AG645" s="197">
        <f t="shared" si="120"/>
        <v>248</v>
      </c>
      <c r="AH645" s="197">
        <f t="shared" si="120"/>
        <v>258</v>
      </c>
      <c r="AI645" s="197">
        <f t="shared" si="120"/>
        <v>267</v>
      </c>
      <c r="AJ645" s="197">
        <f t="shared" si="120"/>
        <v>261</v>
      </c>
      <c r="AK645" s="197">
        <f t="shared" si="120"/>
        <v>262</v>
      </c>
      <c r="AL645" s="197">
        <f t="shared" si="120"/>
        <v>262</v>
      </c>
      <c r="AM645" s="197">
        <f t="shared" si="120"/>
        <v>263</v>
      </c>
      <c r="AN645" s="197">
        <f t="shared" si="120"/>
        <v>296</v>
      </c>
      <c r="AO645" s="197">
        <f t="shared" si="120"/>
        <v>309</v>
      </c>
      <c r="AP645" s="197">
        <f t="shared" ref="AP645:AR671" si="122">IF(Q645&gt;0,RANK(Q645,Q$22:Q$1170),"NA")</f>
        <v>326</v>
      </c>
      <c r="AQ645" s="197">
        <f t="shared" si="122"/>
        <v>331</v>
      </c>
      <c r="AR645" s="197">
        <f t="shared" si="122"/>
        <v>346</v>
      </c>
      <c r="AS645" s="197">
        <f t="shared" si="121"/>
        <v>352</v>
      </c>
      <c r="AT645" s="197">
        <f t="shared" si="121"/>
        <v>356</v>
      </c>
      <c r="AU645" s="197">
        <f t="shared" si="121"/>
        <v>381</v>
      </c>
      <c r="AV645" s="197">
        <f t="shared" si="121"/>
        <v>369</v>
      </c>
      <c r="AW645" s="197">
        <f t="shared" si="121"/>
        <v>377</v>
      </c>
      <c r="AX645" s="197" t="str">
        <f t="shared" si="121"/>
        <v>NA</v>
      </c>
      <c r="AY645" s="197" t="str">
        <f t="shared" si="121"/>
        <v>NA</v>
      </c>
      <c r="AZ645" s="197">
        <f t="shared" si="117"/>
        <v>415</v>
      </c>
      <c r="BA645" s="197">
        <f t="shared" si="117"/>
        <v>417</v>
      </c>
    </row>
    <row r="646" spans="1:53" s="212" customFormat="1" ht="15" customHeight="1" x14ac:dyDescent="0.25">
      <c r="A646" s="54" t="s">
        <v>269</v>
      </c>
      <c r="B646" s="82" t="s">
        <v>932</v>
      </c>
      <c r="C646" s="81" t="s">
        <v>1130</v>
      </c>
      <c r="D646" s="115"/>
      <c r="E646" s="115"/>
      <c r="F646" s="115"/>
      <c r="G646" s="115"/>
      <c r="H646" s="115">
        <v>29132</v>
      </c>
      <c r="I646" s="115">
        <v>31992</v>
      </c>
      <c r="J646" s="115">
        <v>36435</v>
      </c>
      <c r="K646" s="115">
        <v>41665</v>
      </c>
      <c r="L646" s="115">
        <v>47886</v>
      </c>
      <c r="M646" s="115">
        <v>50434</v>
      </c>
      <c r="N646" s="115">
        <v>66245</v>
      </c>
      <c r="O646" s="115">
        <v>67240</v>
      </c>
      <c r="P646" s="115">
        <v>63951</v>
      </c>
      <c r="Q646" s="115">
        <v>62226</v>
      </c>
      <c r="R646" s="115">
        <v>69698</v>
      </c>
      <c r="S646" s="115">
        <v>75412</v>
      </c>
      <c r="T646" s="193">
        <v>82088</v>
      </c>
      <c r="U646" s="194">
        <v>89498</v>
      </c>
      <c r="V646" s="195">
        <v>86738</v>
      </c>
      <c r="W646" s="195">
        <v>71774</v>
      </c>
      <c r="X646" s="195">
        <v>77884</v>
      </c>
      <c r="Y646" s="195"/>
      <c r="Z646" s="195"/>
      <c r="AA646" s="207">
        <v>102176</v>
      </c>
      <c r="AB646" s="207">
        <v>113722</v>
      </c>
      <c r="AC646" s="197" t="str">
        <f t="shared" ref="AC646:AO665" si="123">IF(D646&gt;0,RANK(D646,D$22:D$1170),"NA")</f>
        <v>NA</v>
      </c>
      <c r="AD646" s="197" t="str">
        <f t="shared" si="123"/>
        <v>NA</v>
      </c>
      <c r="AE646" s="197" t="str">
        <f t="shared" si="123"/>
        <v>NA</v>
      </c>
      <c r="AF646" s="197" t="str">
        <f t="shared" si="123"/>
        <v>NA</v>
      </c>
      <c r="AG646" s="197">
        <f t="shared" si="123"/>
        <v>338</v>
      </c>
      <c r="AH646" s="197">
        <f t="shared" si="123"/>
        <v>352</v>
      </c>
      <c r="AI646" s="197">
        <f t="shared" si="123"/>
        <v>357</v>
      </c>
      <c r="AJ646" s="197">
        <f t="shared" si="123"/>
        <v>361</v>
      </c>
      <c r="AK646" s="197">
        <f t="shared" si="123"/>
        <v>364</v>
      </c>
      <c r="AL646" s="197">
        <f t="shared" si="123"/>
        <v>375</v>
      </c>
      <c r="AM646" s="197">
        <f t="shared" si="123"/>
        <v>371</v>
      </c>
      <c r="AN646" s="197">
        <f t="shared" si="123"/>
        <v>363</v>
      </c>
      <c r="AO646" s="197">
        <f t="shared" si="123"/>
        <v>366</v>
      </c>
      <c r="AP646" s="197">
        <f t="shared" si="122"/>
        <v>370</v>
      </c>
      <c r="AQ646" s="197">
        <f t="shared" si="122"/>
        <v>372</v>
      </c>
      <c r="AR646" s="197">
        <f t="shared" si="122"/>
        <v>374</v>
      </c>
      <c r="AS646" s="197">
        <f t="shared" si="121"/>
        <v>384</v>
      </c>
      <c r="AT646" s="197">
        <f t="shared" si="121"/>
        <v>395</v>
      </c>
      <c r="AU646" s="197">
        <f t="shared" si="121"/>
        <v>414</v>
      </c>
      <c r="AV646" s="197">
        <f t="shared" si="121"/>
        <v>390</v>
      </c>
      <c r="AW646" s="197">
        <f t="shared" si="121"/>
        <v>397</v>
      </c>
      <c r="AX646" s="197" t="str">
        <f t="shared" si="121"/>
        <v>NA</v>
      </c>
      <c r="AY646" s="197" t="str">
        <f t="shared" si="121"/>
        <v>NA</v>
      </c>
      <c r="AZ646" s="197">
        <f t="shared" si="117"/>
        <v>417</v>
      </c>
      <c r="BA646" s="197">
        <f t="shared" si="117"/>
        <v>420</v>
      </c>
    </row>
    <row r="647" spans="1:53" s="212" customFormat="1" ht="15" customHeight="1" x14ac:dyDescent="0.25">
      <c r="A647" s="54" t="s">
        <v>259</v>
      </c>
      <c r="B647" s="82" t="s">
        <v>924</v>
      </c>
      <c r="C647" s="81" t="s">
        <v>1130</v>
      </c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>
        <v>75885</v>
      </c>
      <c r="O647" s="115">
        <v>74321</v>
      </c>
      <c r="P647" s="115">
        <v>69055</v>
      </c>
      <c r="Q647" s="115">
        <v>58589</v>
      </c>
      <c r="R647" s="115">
        <v>65752</v>
      </c>
      <c r="S647" s="115">
        <v>67098</v>
      </c>
      <c r="T647" s="193">
        <v>75051</v>
      </c>
      <c r="U647" s="194">
        <v>80405</v>
      </c>
      <c r="V647" s="195">
        <v>77033</v>
      </c>
      <c r="W647" s="195">
        <v>60265</v>
      </c>
      <c r="X647" s="195">
        <v>69678</v>
      </c>
      <c r="Y647" s="195"/>
      <c r="Z647" s="195"/>
      <c r="AA647" s="207">
        <v>87998</v>
      </c>
      <c r="AB647" s="207">
        <v>110542</v>
      </c>
      <c r="AC647" s="197" t="str">
        <f t="shared" si="123"/>
        <v>NA</v>
      </c>
      <c r="AD647" s="197" t="str">
        <f t="shared" si="123"/>
        <v>NA</v>
      </c>
      <c r="AE647" s="197" t="str">
        <f t="shared" si="123"/>
        <v>NA</v>
      </c>
      <c r="AF647" s="197" t="str">
        <f t="shared" si="123"/>
        <v>NA</v>
      </c>
      <c r="AG647" s="197" t="str">
        <f t="shared" si="123"/>
        <v>NA</v>
      </c>
      <c r="AH647" s="197" t="str">
        <f t="shared" si="123"/>
        <v>NA</v>
      </c>
      <c r="AI647" s="197" t="str">
        <f t="shared" si="123"/>
        <v>NA</v>
      </c>
      <c r="AJ647" s="197" t="str">
        <f t="shared" si="123"/>
        <v>NA</v>
      </c>
      <c r="AK647" s="197" t="str">
        <f t="shared" si="123"/>
        <v>NA</v>
      </c>
      <c r="AL647" s="197" t="str">
        <f t="shared" si="123"/>
        <v>NA</v>
      </c>
      <c r="AM647" s="197">
        <f t="shared" si="123"/>
        <v>355</v>
      </c>
      <c r="AN647" s="197">
        <f t="shared" si="123"/>
        <v>348</v>
      </c>
      <c r="AO647" s="197">
        <f t="shared" si="123"/>
        <v>357</v>
      </c>
      <c r="AP647" s="197">
        <f t="shared" si="122"/>
        <v>380</v>
      </c>
      <c r="AQ647" s="197">
        <f t="shared" si="122"/>
        <v>384</v>
      </c>
      <c r="AR647" s="197">
        <f t="shared" si="122"/>
        <v>398</v>
      </c>
      <c r="AS647" s="197">
        <f t="shared" si="121"/>
        <v>404</v>
      </c>
      <c r="AT647" s="197">
        <f t="shared" si="121"/>
        <v>419</v>
      </c>
      <c r="AU647" s="197">
        <f t="shared" si="121"/>
        <v>447</v>
      </c>
      <c r="AV647" s="197">
        <f t="shared" si="121"/>
        <v>435</v>
      </c>
      <c r="AW647" s="197">
        <f t="shared" si="121"/>
        <v>417</v>
      </c>
      <c r="AX647" s="197" t="str">
        <f t="shared" si="121"/>
        <v>NA</v>
      </c>
      <c r="AY647" s="197" t="str">
        <f t="shared" si="121"/>
        <v>NA</v>
      </c>
      <c r="AZ647" s="197">
        <f t="shared" si="117"/>
        <v>446</v>
      </c>
      <c r="BA647" s="197">
        <f t="shared" si="117"/>
        <v>427</v>
      </c>
    </row>
    <row r="648" spans="1:53" s="212" customFormat="1" ht="15" customHeight="1" x14ac:dyDescent="0.25">
      <c r="A648" s="54" t="s">
        <v>370</v>
      </c>
      <c r="B648" s="82" t="s">
        <v>917</v>
      </c>
      <c r="C648" s="81" t="s">
        <v>1130</v>
      </c>
      <c r="D648" s="115"/>
      <c r="E648" s="115"/>
      <c r="F648" s="115"/>
      <c r="G648" s="115"/>
      <c r="H648" s="115">
        <v>22146</v>
      </c>
      <c r="I648" s="115">
        <v>25445</v>
      </c>
      <c r="J648" s="115">
        <v>30157</v>
      </c>
      <c r="K648" s="115">
        <v>35314</v>
      </c>
      <c r="L648" s="115">
        <v>45343</v>
      </c>
      <c r="M648" s="115">
        <v>52335</v>
      </c>
      <c r="N648" s="115">
        <v>56023</v>
      </c>
      <c r="O648" s="115">
        <v>52604</v>
      </c>
      <c r="P648" s="115">
        <v>48055</v>
      </c>
      <c r="Q648" s="115">
        <v>48918</v>
      </c>
      <c r="R648" s="115">
        <v>56638</v>
      </c>
      <c r="S648" s="115">
        <v>61291</v>
      </c>
      <c r="T648" s="193">
        <v>69494</v>
      </c>
      <c r="U648" s="194">
        <v>78571</v>
      </c>
      <c r="V648" s="195">
        <v>78598</v>
      </c>
      <c r="W648" s="195">
        <v>70462</v>
      </c>
      <c r="X648" s="195">
        <v>78148</v>
      </c>
      <c r="Y648" s="195"/>
      <c r="Z648" s="195"/>
      <c r="AA648" s="207">
        <v>96483</v>
      </c>
      <c r="AB648" s="207">
        <v>109123</v>
      </c>
      <c r="AC648" s="197" t="str">
        <f t="shared" si="123"/>
        <v>NA</v>
      </c>
      <c r="AD648" s="197" t="str">
        <f t="shared" si="123"/>
        <v>NA</v>
      </c>
      <c r="AE648" s="197" t="str">
        <f t="shared" si="123"/>
        <v>NA</v>
      </c>
      <c r="AF648" s="197" t="str">
        <f t="shared" si="123"/>
        <v>NA</v>
      </c>
      <c r="AG648" s="197">
        <f t="shared" si="123"/>
        <v>366</v>
      </c>
      <c r="AH648" s="197">
        <f t="shared" si="123"/>
        <v>386</v>
      </c>
      <c r="AI648" s="197">
        <f t="shared" si="123"/>
        <v>379</v>
      </c>
      <c r="AJ648" s="197">
        <f t="shared" si="123"/>
        <v>383</v>
      </c>
      <c r="AK648" s="197">
        <f t="shared" si="123"/>
        <v>375</v>
      </c>
      <c r="AL648" s="197">
        <f t="shared" si="123"/>
        <v>370</v>
      </c>
      <c r="AM648" s="197">
        <f t="shared" si="123"/>
        <v>401</v>
      </c>
      <c r="AN648" s="197">
        <f t="shared" si="123"/>
        <v>408</v>
      </c>
      <c r="AO648" s="197">
        <f t="shared" si="123"/>
        <v>420</v>
      </c>
      <c r="AP648" s="197">
        <f t="shared" si="122"/>
        <v>424</v>
      </c>
      <c r="AQ648" s="197">
        <f t="shared" si="122"/>
        <v>418</v>
      </c>
      <c r="AR648" s="197">
        <f t="shared" si="122"/>
        <v>416</v>
      </c>
      <c r="AS648" s="197">
        <f t="shared" si="121"/>
        <v>418</v>
      </c>
      <c r="AT648" s="197">
        <f t="shared" si="121"/>
        <v>428</v>
      </c>
      <c r="AU648" s="197">
        <f t="shared" si="121"/>
        <v>441</v>
      </c>
      <c r="AV648" s="197">
        <f t="shared" si="121"/>
        <v>395</v>
      </c>
      <c r="AW648" s="197">
        <f t="shared" si="121"/>
        <v>394</v>
      </c>
      <c r="AX648" s="197" t="str">
        <f t="shared" si="121"/>
        <v>NA</v>
      </c>
      <c r="AY648" s="197" t="str">
        <f t="shared" si="121"/>
        <v>NA</v>
      </c>
      <c r="AZ648" s="197">
        <f t="shared" si="117"/>
        <v>425</v>
      </c>
      <c r="BA648" s="197">
        <f t="shared" si="117"/>
        <v>428</v>
      </c>
    </row>
    <row r="649" spans="1:53" s="212" customFormat="1" ht="15" customHeight="1" x14ac:dyDescent="0.25">
      <c r="A649" s="54" t="s">
        <v>747</v>
      </c>
      <c r="B649" s="82" t="s">
        <v>913</v>
      </c>
      <c r="C649" s="81" t="s">
        <v>1130</v>
      </c>
      <c r="D649" s="115"/>
      <c r="E649" s="115"/>
      <c r="F649" s="115"/>
      <c r="G649" s="115"/>
      <c r="H649" s="115">
        <v>10499</v>
      </c>
      <c r="I649" s="115">
        <v>12321</v>
      </c>
      <c r="J649" s="115">
        <v>14321</v>
      </c>
      <c r="K649" s="115">
        <v>23666</v>
      </c>
      <c r="L649" s="115">
        <v>33260</v>
      </c>
      <c r="M649" s="115">
        <v>36083</v>
      </c>
      <c r="N649" s="115">
        <v>42356</v>
      </c>
      <c r="O649" s="115">
        <v>41236</v>
      </c>
      <c r="P649" s="115">
        <v>40523</v>
      </c>
      <c r="Q649" s="115">
        <v>43025</v>
      </c>
      <c r="R649" s="115">
        <v>52466</v>
      </c>
      <c r="S649" s="115">
        <v>58894</v>
      </c>
      <c r="T649" s="193">
        <v>68042</v>
      </c>
      <c r="U649" s="194">
        <v>82138</v>
      </c>
      <c r="V649" s="195">
        <v>76740</v>
      </c>
      <c r="W649" s="195">
        <v>58025</v>
      </c>
      <c r="X649" s="195">
        <v>66653</v>
      </c>
      <c r="Y649" s="195"/>
      <c r="Z649" s="195"/>
      <c r="AA649" s="207">
        <v>92257</v>
      </c>
      <c r="AB649" s="207">
        <v>107871</v>
      </c>
      <c r="AC649" s="197" t="str">
        <f t="shared" si="123"/>
        <v>NA</v>
      </c>
      <c r="AD649" s="197" t="str">
        <f t="shared" si="123"/>
        <v>NA</v>
      </c>
      <c r="AE649" s="197" t="str">
        <f t="shared" si="123"/>
        <v>NA</v>
      </c>
      <c r="AF649" s="197" t="str">
        <f t="shared" si="123"/>
        <v>NA</v>
      </c>
      <c r="AG649" s="197">
        <f t="shared" si="123"/>
        <v>418</v>
      </c>
      <c r="AH649" s="197">
        <f t="shared" si="123"/>
        <v>445</v>
      </c>
      <c r="AI649" s="197">
        <f t="shared" si="123"/>
        <v>460</v>
      </c>
      <c r="AJ649" s="197">
        <f t="shared" si="123"/>
        <v>433</v>
      </c>
      <c r="AK649" s="197">
        <f t="shared" si="123"/>
        <v>424</v>
      </c>
      <c r="AL649" s="197">
        <f t="shared" si="123"/>
        <v>431</v>
      </c>
      <c r="AM649" s="197">
        <f t="shared" si="123"/>
        <v>455</v>
      </c>
      <c r="AN649" s="197">
        <f t="shared" si="123"/>
        <v>457</v>
      </c>
      <c r="AO649" s="197">
        <f t="shared" si="123"/>
        <v>460</v>
      </c>
      <c r="AP649" s="197">
        <f t="shared" si="122"/>
        <v>456</v>
      </c>
      <c r="AQ649" s="197">
        <f t="shared" si="122"/>
        <v>434</v>
      </c>
      <c r="AR649" s="197">
        <f t="shared" si="122"/>
        <v>426</v>
      </c>
      <c r="AS649" s="197">
        <f t="shared" si="121"/>
        <v>425</v>
      </c>
      <c r="AT649" s="197">
        <f t="shared" si="121"/>
        <v>414</v>
      </c>
      <c r="AU649" s="197">
        <f t="shared" si="121"/>
        <v>450</v>
      </c>
      <c r="AV649" s="197">
        <f t="shared" si="121"/>
        <v>447</v>
      </c>
      <c r="AW649" s="197">
        <f t="shared" si="121"/>
        <v>434</v>
      </c>
      <c r="AX649" s="197" t="str">
        <f t="shared" si="121"/>
        <v>NA</v>
      </c>
      <c r="AY649" s="197" t="str">
        <f t="shared" si="121"/>
        <v>NA</v>
      </c>
      <c r="AZ649" s="197">
        <f t="shared" si="117"/>
        <v>436</v>
      </c>
      <c r="BA649" s="197">
        <f t="shared" si="117"/>
        <v>433</v>
      </c>
    </row>
    <row r="650" spans="1:53" s="212" customFormat="1" ht="15" customHeight="1" x14ac:dyDescent="0.25">
      <c r="A650" s="54" t="s">
        <v>263</v>
      </c>
      <c r="B650" s="82" t="s">
        <v>916</v>
      </c>
      <c r="C650" s="81" t="s">
        <v>1130</v>
      </c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>
        <v>70815</v>
      </c>
      <c r="P650" s="115">
        <v>70953</v>
      </c>
      <c r="Q650" s="115">
        <v>64960</v>
      </c>
      <c r="R650" s="115">
        <v>75192</v>
      </c>
      <c r="S650" s="115">
        <v>79060</v>
      </c>
      <c r="T650" s="193">
        <v>85547</v>
      </c>
      <c r="U650" s="193">
        <v>96315</v>
      </c>
      <c r="V650" s="195">
        <v>103363</v>
      </c>
      <c r="W650" s="195">
        <v>79559</v>
      </c>
      <c r="X650" s="195">
        <v>84548</v>
      </c>
      <c r="Y650" s="195"/>
      <c r="Z650" s="195"/>
      <c r="AA650" s="207">
        <v>96014</v>
      </c>
      <c r="AB650" s="207">
        <v>105787</v>
      </c>
      <c r="AC650" s="197" t="str">
        <f t="shared" si="123"/>
        <v>NA</v>
      </c>
      <c r="AD650" s="197" t="str">
        <f t="shared" si="123"/>
        <v>NA</v>
      </c>
      <c r="AE650" s="197" t="str">
        <f t="shared" si="123"/>
        <v>NA</v>
      </c>
      <c r="AF650" s="197" t="str">
        <f t="shared" si="123"/>
        <v>NA</v>
      </c>
      <c r="AG650" s="197" t="str">
        <f t="shared" si="123"/>
        <v>NA</v>
      </c>
      <c r="AH650" s="197" t="str">
        <f t="shared" si="123"/>
        <v>NA</v>
      </c>
      <c r="AI650" s="197" t="str">
        <f t="shared" si="123"/>
        <v>NA</v>
      </c>
      <c r="AJ650" s="197" t="str">
        <f t="shared" si="123"/>
        <v>NA</v>
      </c>
      <c r="AK650" s="197" t="str">
        <f t="shared" si="123"/>
        <v>NA</v>
      </c>
      <c r="AL650" s="197" t="str">
        <f t="shared" si="123"/>
        <v>NA</v>
      </c>
      <c r="AM650" s="197" t="str">
        <f t="shared" si="123"/>
        <v>NA</v>
      </c>
      <c r="AN650" s="197">
        <f t="shared" si="123"/>
        <v>358</v>
      </c>
      <c r="AO650" s="197">
        <f t="shared" si="123"/>
        <v>348</v>
      </c>
      <c r="AP650" s="197">
        <f t="shared" si="122"/>
        <v>362</v>
      </c>
      <c r="AQ650" s="197">
        <f t="shared" si="122"/>
        <v>363</v>
      </c>
      <c r="AR650" s="197">
        <f t="shared" si="122"/>
        <v>369</v>
      </c>
      <c r="AS650" s="197">
        <f t="shared" si="121"/>
        <v>373</v>
      </c>
      <c r="AT650" s="197">
        <f t="shared" si="121"/>
        <v>377</v>
      </c>
      <c r="AU650" s="197">
        <f t="shared" si="121"/>
        <v>375</v>
      </c>
      <c r="AV650" s="197">
        <f t="shared" si="121"/>
        <v>371</v>
      </c>
      <c r="AW650" s="197">
        <f t="shared" si="121"/>
        <v>379</v>
      </c>
      <c r="AX650" s="197" t="str">
        <f t="shared" si="121"/>
        <v>NA</v>
      </c>
      <c r="AY650" s="197" t="str">
        <f t="shared" si="121"/>
        <v>NA</v>
      </c>
      <c r="AZ650" s="197">
        <f t="shared" si="117"/>
        <v>427</v>
      </c>
      <c r="BA650" s="197">
        <f t="shared" si="117"/>
        <v>436</v>
      </c>
    </row>
    <row r="651" spans="1:53" s="212" customFormat="1" ht="15" customHeight="1" x14ac:dyDescent="0.25">
      <c r="A651" s="54" t="s">
        <v>991</v>
      </c>
      <c r="B651" s="82" t="s">
        <v>913</v>
      </c>
      <c r="C651" s="81" t="s">
        <v>1130</v>
      </c>
      <c r="D651" s="115"/>
      <c r="E651" s="115"/>
      <c r="F651" s="115"/>
      <c r="G651" s="115"/>
      <c r="H651" s="115">
        <v>17212</v>
      </c>
      <c r="I651" s="115">
        <v>19854</v>
      </c>
      <c r="J651" s="115">
        <v>25790</v>
      </c>
      <c r="K651" s="115">
        <v>26463</v>
      </c>
      <c r="L651" s="115">
        <v>31478</v>
      </c>
      <c r="M651" s="115">
        <v>35588</v>
      </c>
      <c r="N651" s="115">
        <v>39791</v>
      </c>
      <c r="O651" s="115">
        <v>38372</v>
      </c>
      <c r="P651" s="115">
        <v>36009</v>
      </c>
      <c r="Q651" s="115">
        <v>36394</v>
      </c>
      <c r="R651" s="115">
        <v>42332</v>
      </c>
      <c r="S651" s="115">
        <v>46023</v>
      </c>
      <c r="T651" s="193">
        <v>51917</v>
      </c>
      <c r="U651" s="194">
        <v>61600</v>
      </c>
      <c r="V651" s="195">
        <v>62895</v>
      </c>
      <c r="W651" s="195">
        <v>53549</v>
      </c>
      <c r="X651" s="195">
        <v>60718</v>
      </c>
      <c r="Y651" s="195"/>
      <c r="Z651" s="195"/>
      <c r="AA651" s="207">
        <v>87628</v>
      </c>
      <c r="AB651" s="207">
        <v>103153</v>
      </c>
      <c r="AC651" s="197" t="str">
        <f t="shared" si="123"/>
        <v>NA</v>
      </c>
      <c r="AD651" s="197" t="str">
        <f t="shared" si="123"/>
        <v>NA</v>
      </c>
      <c r="AE651" s="197" t="str">
        <f t="shared" si="123"/>
        <v>NA</v>
      </c>
      <c r="AF651" s="197" t="str">
        <f t="shared" si="123"/>
        <v>NA</v>
      </c>
      <c r="AG651" s="197">
        <f t="shared" si="123"/>
        <v>390</v>
      </c>
      <c r="AH651" s="197">
        <f t="shared" si="123"/>
        <v>414</v>
      </c>
      <c r="AI651" s="197">
        <f t="shared" si="123"/>
        <v>403</v>
      </c>
      <c r="AJ651" s="197">
        <f t="shared" si="123"/>
        <v>419</v>
      </c>
      <c r="AK651" s="197">
        <f t="shared" si="123"/>
        <v>437</v>
      </c>
      <c r="AL651" s="197">
        <f t="shared" si="123"/>
        <v>433</v>
      </c>
      <c r="AM651" s="197">
        <f t="shared" si="123"/>
        <v>467</v>
      </c>
      <c r="AN651" s="197">
        <f t="shared" si="123"/>
        <v>472</v>
      </c>
      <c r="AO651" s="197">
        <f t="shared" si="123"/>
        <v>482</v>
      </c>
      <c r="AP651" s="197">
        <f t="shared" si="122"/>
        <v>496</v>
      </c>
      <c r="AQ651" s="197">
        <f t="shared" si="122"/>
        <v>492</v>
      </c>
      <c r="AR651" s="197">
        <f t="shared" si="122"/>
        <v>496</v>
      </c>
      <c r="AS651" s="197">
        <f t="shared" si="121"/>
        <v>491</v>
      </c>
      <c r="AT651" s="197">
        <f t="shared" si="121"/>
        <v>489</v>
      </c>
      <c r="AU651" s="197">
        <f t="shared" si="121"/>
        <v>508</v>
      </c>
      <c r="AV651" s="197">
        <f t="shared" si="121"/>
        <v>469</v>
      </c>
      <c r="AW651" s="197">
        <f t="shared" si="121"/>
        <v>462</v>
      </c>
      <c r="AX651" s="197" t="str">
        <f t="shared" si="121"/>
        <v>NA</v>
      </c>
      <c r="AY651" s="197" t="str">
        <f t="shared" si="121"/>
        <v>NA</v>
      </c>
      <c r="AZ651" s="197">
        <f t="shared" si="117"/>
        <v>447</v>
      </c>
      <c r="BA651" s="197">
        <f t="shared" si="117"/>
        <v>438</v>
      </c>
    </row>
    <row r="652" spans="1:53" s="212" customFormat="1" ht="15" customHeight="1" x14ac:dyDescent="0.25">
      <c r="A652" s="54" t="s">
        <v>828</v>
      </c>
      <c r="B652" s="82" t="s">
        <v>959</v>
      </c>
      <c r="C652" s="81" t="s">
        <v>1130</v>
      </c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>
        <v>61839</v>
      </c>
      <c r="O652" s="115">
        <v>50702</v>
      </c>
      <c r="P652" s="115">
        <v>49152</v>
      </c>
      <c r="Q652" s="115">
        <v>42294</v>
      </c>
      <c r="R652" s="115">
        <v>50614</v>
      </c>
      <c r="S652" s="115">
        <v>56476</v>
      </c>
      <c r="T652" s="193">
        <v>58556</v>
      </c>
      <c r="U652" s="194">
        <v>71291</v>
      </c>
      <c r="V652" s="195">
        <v>57097</v>
      </c>
      <c r="W652" s="195">
        <v>49225</v>
      </c>
      <c r="X652" s="195">
        <v>54618</v>
      </c>
      <c r="Y652" s="195"/>
      <c r="Z652" s="195"/>
      <c r="AA652" s="207">
        <v>88294</v>
      </c>
      <c r="AB652" s="207">
        <v>102918</v>
      </c>
      <c r="AC652" s="197" t="str">
        <f t="shared" si="123"/>
        <v>NA</v>
      </c>
      <c r="AD652" s="197" t="str">
        <f t="shared" si="123"/>
        <v>NA</v>
      </c>
      <c r="AE652" s="197" t="str">
        <f t="shared" si="123"/>
        <v>NA</v>
      </c>
      <c r="AF652" s="197" t="str">
        <f t="shared" si="123"/>
        <v>NA</v>
      </c>
      <c r="AG652" s="197" t="str">
        <f t="shared" si="123"/>
        <v>NA</v>
      </c>
      <c r="AH652" s="197" t="str">
        <f t="shared" si="123"/>
        <v>NA</v>
      </c>
      <c r="AI652" s="197" t="str">
        <f t="shared" si="123"/>
        <v>NA</v>
      </c>
      <c r="AJ652" s="197" t="str">
        <f t="shared" si="123"/>
        <v>NA</v>
      </c>
      <c r="AK652" s="197" t="str">
        <f t="shared" si="123"/>
        <v>NA</v>
      </c>
      <c r="AL652" s="197" t="str">
        <f t="shared" si="123"/>
        <v>NA</v>
      </c>
      <c r="AM652" s="197">
        <f t="shared" si="123"/>
        <v>381</v>
      </c>
      <c r="AN652" s="197">
        <f t="shared" si="123"/>
        <v>418</v>
      </c>
      <c r="AO652" s="197">
        <f t="shared" si="123"/>
        <v>416</v>
      </c>
      <c r="AP652" s="197">
        <f t="shared" si="122"/>
        <v>460</v>
      </c>
      <c r="AQ652" s="197">
        <f t="shared" si="122"/>
        <v>443</v>
      </c>
      <c r="AR652" s="197">
        <f t="shared" si="122"/>
        <v>442</v>
      </c>
      <c r="AS652" s="197">
        <f t="shared" si="121"/>
        <v>459</v>
      </c>
      <c r="AT652" s="197">
        <f t="shared" si="121"/>
        <v>449</v>
      </c>
      <c r="AU652" s="197">
        <f t="shared" si="121"/>
        <v>530</v>
      </c>
      <c r="AV652" s="197">
        <f t="shared" si="121"/>
        <v>488</v>
      </c>
      <c r="AW652" s="197">
        <f t="shared" si="121"/>
        <v>492</v>
      </c>
      <c r="AX652" s="197" t="str">
        <f t="shared" si="121"/>
        <v>NA</v>
      </c>
      <c r="AY652" s="197" t="str">
        <f t="shared" si="121"/>
        <v>NA</v>
      </c>
      <c r="AZ652" s="197">
        <f t="shared" si="117"/>
        <v>443</v>
      </c>
      <c r="BA652" s="197">
        <f t="shared" si="117"/>
        <v>439</v>
      </c>
    </row>
    <row r="653" spans="1:53" s="212" customFormat="1" ht="15" customHeight="1" x14ac:dyDescent="0.25">
      <c r="A653" s="54" t="s">
        <v>632</v>
      </c>
      <c r="B653" s="82" t="s">
        <v>928</v>
      </c>
      <c r="C653" s="81" t="s">
        <v>1130</v>
      </c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>
        <v>36076</v>
      </c>
      <c r="O653" s="115">
        <v>34255</v>
      </c>
      <c r="P653" s="115">
        <v>31267</v>
      </c>
      <c r="Q653" s="115">
        <v>41014</v>
      </c>
      <c r="R653" s="115">
        <v>48603</v>
      </c>
      <c r="S653" s="115">
        <v>51640</v>
      </c>
      <c r="T653" s="193">
        <v>57543</v>
      </c>
      <c r="U653" s="194">
        <v>65669</v>
      </c>
      <c r="V653" s="195">
        <v>65169</v>
      </c>
      <c r="W653" s="195"/>
      <c r="X653" s="195"/>
      <c r="Y653" s="195"/>
      <c r="Z653" s="195"/>
      <c r="AA653" s="207">
        <v>82689</v>
      </c>
      <c r="AB653" s="207">
        <v>102900</v>
      </c>
      <c r="AC653" s="197" t="str">
        <f t="shared" si="123"/>
        <v>NA</v>
      </c>
      <c r="AD653" s="197" t="str">
        <f t="shared" si="123"/>
        <v>NA</v>
      </c>
      <c r="AE653" s="197" t="str">
        <f t="shared" si="123"/>
        <v>NA</v>
      </c>
      <c r="AF653" s="197" t="str">
        <f t="shared" si="123"/>
        <v>NA</v>
      </c>
      <c r="AG653" s="197" t="str">
        <f t="shared" si="123"/>
        <v>NA</v>
      </c>
      <c r="AH653" s="197" t="str">
        <f t="shared" si="123"/>
        <v>NA</v>
      </c>
      <c r="AI653" s="197" t="str">
        <f t="shared" si="123"/>
        <v>NA</v>
      </c>
      <c r="AJ653" s="197" t="str">
        <f t="shared" si="123"/>
        <v>NA</v>
      </c>
      <c r="AK653" s="197" t="str">
        <f t="shared" si="123"/>
        <v>NA</v>
      </c>
      <c r="AL653" s="197" t="str">
        <f t="shared" si="123"/>
        <v>NA</v>
      </c>
      <c r="AM653" s="197">
        <f t="shared" si="123"/>
        <v>491</v>
      </c>
      <c r="AN653" s="197">
        <f t="shared" si="123"/>
        <v>493</v>
      </c>
      <c r="AO653" s="197">
        <f t="shared" si="123"/>
        <v>519</v>
      </c>
      <c r="AP653" s="197">
        <f t="shared" si="122"/>
        <v>471</v>
      </c>
      <c r="AQ653" s="197">
        <f t="shared" si="122"/>
        <v>457</v>
      </c>
      <c r="AR653" s="197">
        <f t="shared" si="122"/>
        <v>467</v>
      </c>
      <c r="AS653" s="197">
        <f t="shared" si="121"/>
        <v>463</v>
      </c>
      <c r="AT653" s="197">
        <f t="shared" si="121"/>
        <v>471</v>
      </c>
      <c r="AU653" s="197">
        <f t="shared" si="121"/>
        <v>498</v>
      </c>
      <c r="AV653" s="197" t="str">
        <f t="shared" si="121"/>
        <v>NA</v>
      </c>
      <c r="AW653" s="197" t="str">
        <f t="shared" si="121"/>
        <v>NA</v>
      </c>
      <c r="AX653" s="197" t="str">
        <f t="shared" si="121"/>
        <v>NA</v>
      </c>
      <c r="AY653" s="197" t="str">
        <f t="shared" si="121"/>
        <v>NA</v>
      </c>
      <c r="AZ653" s="197">
        <f t="shared" si="117"/>
        <v>460</v>
      </c>
      <c r="BA653" s="197">
        <f t="shared" si="117"/>
        <v>440</v>
      </c>
    </row>
    <row r="654" spans="1:53" s="212" customFormat="1" ht="15" customHeight="1" x14ac:dyDescent="0.25">
      <c r="A654" s="54" t="s">
        <v>357</v>
      </c>
      <c r="B654" s="82" t="s">
        <v>917</v>
      </c>
      <c r="C654" s="81" t="s">
        <v>1130</v>
      </c>
      <c r="D654" s="115"/>
      <c r="E654" s="115"/>
      <c r="F654" s="115"/>
      <c r="G654" s="115"/>
      <c r="H654" s="115">
        <v>23482</v>
      </c>
      <c r="I654" s="115">
        <v>26627</v>
      </c>
      <c r="J654" s="115">
        <v>32561</v>
      </c>
      <c r="K654" s="115">
        <v>36512</v>
      </c>
      <c r="L654" s="115">
        <v>46892</v>
      </c>
      <c r="M654" s="115">
        <v>52337</v>
      </c>
      <c r="N654" s="115">
        <v>54849</v>
      </c>
      <c r="O654" s="115">
        <v>51584</v>
      </c>
      <c r="P654" s="115">
        <v>45590</v>
      </c>
      <c r="Q654" s="115">
        <v>45751</v>
      </c>
      <c r="R654" s="115">
        <v>51776</v>
      </c>
      <c r="S654" s="115">
        <v>56508</v>
      </c>
      <c r="T654" s="193">
        <v>61872</v>
      </c>
      <c r="U654" s="194">
        <v>73272</v>
      </c>
      <c r="V654" s="195">
        <v>69544</v>
      </c>
      <c r="W654" s="195">
        <v>58560</v>
      </c>
      <c r="X654" s="195">
        <v>66174</v>
      </c>
      <c r="Y654" s="195"/>
      <c r="Z654" s="195"/>
      <c r="AA654" s="207">
        <v>87222</v>
      </c>
      <c r="AB654" s="207">
        <v>99186</v>
      </c>
      <c r="AC654" s="197" t="str">
        <f t="shared" si="123"/>
        <v>NA</v>
      </c>
      <c r="AD654" s="197" t="str">
        <f t="shared" si="123"/>
        <v>NA</v>
      </c>
      <c r="AE654" s="197" t="str">
        <f t="shared" si="123"/>
        <v>NA</v>
      </c>
      <c r="AF654" s="197" t="str">
        <f t="shared" si="123"/>
        <v>NA</v>
      </c>
      <c r="AG654" s="197">
        <f t="shared" si="123"/>
        <v>359</v>
      </c>
      <c r="AH654" s="197">
        <f t="shared" si="123"/>
        <v>375</v>
      </c>
      <c r="AI654" s="197">
        <f t="shared" si="123"/>
        <v>367</v>
      </c>
      <c r="AJ654" s="197">
        <f t="shared" si="123"/>
        <v>382</v>
      </c>
      <c r="AK654" s="197">
        <f t="shared" si="123"/>
        <v>369</v>
      </c>
      <c r="AL654" s="197">
        <f t="shared" si="123"/>
        <v>369</v>
      </c>
      <c r="AM654" s="197">
        <f t="shared" si="123"/>
        <v>408</v>
      </c>
      <c r="AN654" s="197">
        <f t="shared" si="123"/>
        <v>414</v>
      </c>
      <c r="AO654" s="197">
        <f t="shared" si="123"/>
        <v>431</v>
      </c>
      <c r="AP654" s="197">
        <f t="shared" si="122"/>
        <v>438</v>
      </c>
      <c r="AQ654" s="197">
        <f t="shared" si="122"/>
        <v>437</v>
      </c>
      <c r="AR654" s="197">
        <f t="shared" si="122"/>
        <v>441</v>
      </c>
      <c r="AS654" s="197">
        <f t="shared" si="121"/>
        <v>445</v>
      </c>
      <c r="AT654" s="197">
        <f t="shared" si="121"/>
        <v>445</v>
      </c>
      <c r="AU654" s="197">
        <f t="shared" si="121"/>
        <v>478</v>
      </c>
      <c r="AV654" s="197">
        <f t="shared" si="121"/>
        <v>444</v>
      </c>
      <c r="AW654" s="197">
        <f t="shared" si="121"/>
        <v>435</v>
      </c>
      <c r="AX654" s="197" t="str">
        <f t="shared" si="121"/>
        <v>NA</v>
      </c>
      <c r="AY654" s="197" t="str">
        <f t="shared" si="121"/>
        <v>NA</v>
      </c>
      <c r="AZ654" s="197">
        <f t="shared" si="117"/>
        <v>448</v>
      </c>
      <c r="BA654" s="197">
        <f t="shared" si="117"/>
        <v>447</v>
      </c>
    </row>
    <row r="655" spans="1:53" s="212" customFormat="1" ht="15" customHeight="1" x14ac:dyDescent="0.25">
      <c r="A655" s="54" t="s">
        <v>1085</v>
      </c>
      <c r="B655" s="82" t="s">
        <v>926</v>
      </c>
      <c r="C655" s="81" t="s">
        <v>1130</v>
      </c>
      <c r="D655" s="115"/>
      <c r="E655" s="115"/>
      <c r="F655" s="115"/>
      <c r="G655" s="115"/>
      <c r="H655" s="115">
        <v>56762</v>
      </c>
      <c r="I655" s="115">
        <v>62229</v>
      </c>
      <c r="J655" s="115"/>
      <c r="K655" s="115">
        <v>75980</v>
      </c>
      <c r="L655" s="115">
        <v>81994</v>
      </c>
      <c r="M655" s="115">
        <v>91031</v>
      </c>
      <c r="N655" s="115">
        <v>118709</v>
      </c>
      <c r="O655" s="115">
        <v>105167</v>
      </c>
      <c r="P655" s="115">
        <v>91496</v>
      </c>
      <c r="Q655" s="115">
        <v>88425</v>
      </c>
      <c r="R655" s="115">
        <v>102464</v>
      </c>
      <c r="S655" s="115">
        <v>107366</v>
      </c>
      <c r="T655" s="193">
        <v>108787</v>
      </c>
      <c r="U655" s="194">
        <v>121076</v>
      </c>
      <c r="V655" s="195">
        <v>119689</v>
      </c>
      <c r="W655" s="195">
        <v>86937</v>
      </c>
      <c r="X655" s="195">
        <v>88470</v>
      </c>
      <c r="Y655" s="195"/>
      <c r="Z655" s="195"/>
      <c r="AA655" s="207">
        <v>92422</v>
      </c>
      <c r="AB655" s="207">
        <v>98040</v>
      </c>
      <c r="AC655" s="197" t="str">
        <f t="shared" si="123"/>
        <v>NA</v>
      </c>
      <c r="AD655" s="197" t="str">
        <f t="shared" si="123"/>
        <v>NA</v>
      </c>
      <c r="AE655" s="197" t="str">
        <f t="shared" si="123"/>
        <v>NA</v>
      </c>
      <c r="AF655" s="197" t="str">
        <f t="shared" si="123"/>
        <v>NA</v>
      </c>
      <c r="AG655" s="197">
        <f t="shared" si="123"/>
        <v>240</v>
      </c>
      <c r="AH655" s="197">
        <f t="shared" si="123"/>
        <v>256</v>
      </c>
      <c r="AI655" s="197" t="str">
        <f t="shared" si="123"/>
        <v>NA</v>
      </c>
      <c r="AJ655" s="197">
        <f t="shared" si="123"/>
        <v>288</v>
      </c>
      <c r="AK655" s="197">
        <f t="shared" si="123"/>
        <v>293</v>
      </c>
      <c r="AL655" s="197">
        <f t="shared" si="123"/>
        <v>297</v>
      </c>
      <c r="AM655" s="197">
        <f t="shared" si="123"/>
        <v>277</v>
      </c>
      <c r="AN655" s="197">
        <f t="shared" si="123"/>
        <v>293</v>
      </c>
      <c r="AO655" s="197">
        <f t="shared" si="123"/>
        <v>305</v>
      </c>
      <c r="AP655" s="197">
        <f t="shared" si="122"/>
        <v>318</v>
      </c>
      <c r="AQ655" s="197">
        <f t="shared" si="122"/>
        <v>318</v>
      </c>
      <c r="AR655" s="197">
        <f t="shared" si="122"/>
        <v>321</v>
      </c>
      <c r="AS655" s="197">
        <f t="shared" si="121"/>
        <v>335</v>
      </c>
      <c r="AT655" s="197">
        <f t="shared" si="121"/>
        <v>339</v>
      </c>
      <c r="AU655" s="197">
        <f t="shared" si="121"/>
        <v>347</v>
      </c>
      <c r="AV655" s="197">
        <f t="shared" si="121"/>
        <v>350</v>
      </c>
      <c r="AW655" s="197">
        <f t="shared" si="121"/>
        <v>371</v>
      </c>
      <c r="AX655" s="197" t="str">
        <f t="shared" si="121"/>
        <v>NA</v>
      </c>
      <c r="AY655" s="197" t="str">
        <f t="shared" si="121"/>
        <v>NA</v>
      </c>
      <c r="AZ655" s="197">
        <f t="shared" si="117"/>
        <v>434</v>
      </c>
      <c r="BA655" s="197">
        <f t="shared" si="117"/>
        <v>450</v>
      </c>
    </row>
    <row r="656" spans="1:53" s="212" customFormat="1" ht="15" customHeight="1" x14ac:dyDescent="0.25">
      <c r="A656" s="54" t="s">
        <v>407</v>
      </c>
      <c r="B656" s="82" t="s">
        <v>930</v>
      </c>
      <c r="C656" s="81" t="s">
        <v>1130</v>
      </c>
      <c r="D656" s="115"/>
      <c r="E656" s="115"/>
      <c r="F656" s="115"/>
      <c r="G656" s="115"/>
      <c r="H656" s="115">
        <v>23061</v>
      </c>
      <c r="I656" s="115">
        <v>25517</v>
      </c>
      <c r="J656" s="115">
        <v>28789</v>
      </c>
      <c r="K656" s="115">
        <v>33233</v>
      </c>
      <c r="L656" s="115">
        <v>39497</v>
      </c>
      <c r="M656" s="115">
        <v>43504</v>
      </c>
      <c r="N656" s="115">
        <v>45418</v>
      </c>
      <c r="O656" s="115">
        <v>46754</v>
      </c>
      <c r="P656" s="115">
        <v>42184</v>
      </c>
      <c r="Q656" s="115">
        <v>42279</v>
      </c>
      <c r="R656" s="115">
        <v>48968</v>
      </c>
      <c r="S656" s="115">
        <v>52623</v>
      </c>
      <c r="T656" s="193">
        <v>61090</v>
      </c>
      <c r="U656" s="194">
        <v>70871</v>
      </c>
      <c r="V656" s="195">
        <v>67844</v>
      </c>
      <c r="W656" s="195">
        <v>53027</v>
      </c>
      <c r="X656" s="195">
        <v>59623</v>
      </c>
      <c r="Y656" s="195"/>
      <c r="Z656" s="195"/>
      <c r="AA656" s="207">
        <v>83796</v>
      </c>
      <c r="AB656" s="207">
        <v>97610</v>
      </c>
      <c r="AC656" s="197" t="str">
        <f t="shared" si="123"/>
        <v>NA</v>
      </c>
      <c r="AD656" s="197" t="str">
        <f t="shared" si="123"/>
        <v>NA</v>
      </c>
      <c r="AE656" s="197" t="str">
        <f t="shared" si="123"/>
        <v>NA</v>
      </c>
      <c r="AF656" s="197" t="str">
        <f t="shared" si="123"/>
        <v>NA</v>
      </c>
      <c r="AG656" s="197">
        <f t="shared" si="123"/>
        <v>362</v>
      </c>
      <c r="AH656" s="197">
        <f t="shared" si="123"/>
        <v>384</v>
      </c>
      <c r="AI656" s="197">
        <f t="shared" si="123"/>
        <v>386</v>
      </c>
      <c r="AJ656" s="197">
        <f t="shared" si="123"/>
        <v>393</v>
      </c>
      <c r="AK656" s="197">
        <f t="shared" si="123"/>
        <v>397</v>
      </c>
      <c r="AL656" s="197">
        <f t="shared" si="123"/>
        <v>396</v>
      </c>
      <c r="AM656" s="197">
        <f t="shared" si="123"/>
        <v>440</v>
      </c>
      <c r="AN656" s="197">
        <f t="shared" si="123"/>
        <v>429</v>
      </c>
      <c r="AO656" s="197">
        <f t="shared" si="123"/>
        <v>451</v>
      </c>
      <c r="AP656" s="197">
        <f t="shared" si="122"/>
        <v>461</v>
      </c>
      <c r="AQ656" s="197">
        <f t="shared" si="122"/>
        <v>451</v>
      </c>
      <c r="AR656" s="197">
        <f t="shared" si="122"/>
        <v>460</v>
      </c>
      <c r="AS656" s="197">
        <f t="shared" si="121"/>
        <v>451</v>
      </c>
      <c r="AT656" s="197">
        <f t="shared" si="121"/>
        <v>452</v>
      </c>
      <c r="AU656" s="197">
        <f t="shared" si="121"/>
        <v>484</v>
      </c>
      <c r="AV656" s="197">
        <f t="shared" si="121"/>
        <v>471</v>
      </c>
      <c r="AW656" s="197">
        <f t="shared" si="121"/>
        <v>468</v>
      </c>
      <c r="AX656" s="197" t="str">
        <f t="shared" si="121"/>
        <v>NA</v>
      </c>
      <c r="AY656" s="197" t="str">
        <f t="shared" si="121"/>
        <v>NA</v>
      </c>
      <c r="AZ656" s="197">
        <f t="shared" si="117"/>
        <v>455</v>
      </c>
      <c r="BA656" s="197">
        <f t="shared" si="117"/>
        <v>452</v>
      </c>
    </row>
    <row r="657" spans="1:53" s="212" customFormat="1" ht="15" customHeight="1" x14ac:dyDescent="0.25">
      <c r="A657" s="54" t="s">
        <v>992</v>
      </c>
      <c r="B657" s="82" t="s">
        <v>924</v>
      </c>
      <c r="C657" s="81" t="s">
        <v>1130</v>
      </c>
      <c r="D657" s="115"/>
      <c r="E657" s="115"/>
      <c r="F657" s="115"/>
      <c r="G657" s="115"/>
      <c r="H657" s="115"/>
      <c r="I657" s="115"/>
      <c r="J657" s="115"/>
      <c r="K657" s="115"/>
      <c r="L657" s="115">
        <v>42220</v>
      </c>
      <c r="M657" s="115">
        <v>43570</v>
      </c>
      <c r="N657" s="115">
        <v>50019</v>
      </c>
      <c r="O657" s="115">
        <v>52915</v>
      </c>
      <c r="P657" s="115">
        <v>45123</v>
      </c>
      <c r="Q657" s="115">
        <v>43603</v>
      </c>
      <c r="R657" s="115">
        <v>54900</v>
      </c>
      <c r="S657" s="115">
        <v>59169</v>
      </c>
      <c r="T657" s="193">
        <v>66831</v>
      </c>
      <c r="U657" s="194">
        <v>82653</v>
      </c>
      <c r="V657" s="195">
        <v>72229</v>
      </c>
      <c r="W657" s="195">
        <v>55729</v>
      </c>
      <c r="X657" s="195">
        <v>63647</v>
      </c>
      <c r="Y657" s="195"/>
      <c r="Z657" s="195"/>
      <c r="AA657" s="207">
        <v>81913</v>
      </c>
      <c r="AB657" s="207">
        <v>93210</v>
      </c>
      <c r="AC657" s="197" t="str">
        <f t="shared" si="123"/>
        <v>NA</v>
      </c>
      <c r="AD657" s="197" t="str">
        <f t="shared" si="123"/>
        <v>NA</v>
      </c>
      <c r="AE657" s="197" t="str">
        <f t="shared" si="123"/>
        <v>NA</v>
      </c>
      <c r="AF657" s="197" t="str">
        <f t="shared" si="123"/>
        <v>NA</v>
      </c>
      <c r="AG657" s="197" t="str">
        <f t="shared" si="123"/>
        <v>NA</v>
      </c>
      <c r="AH657" s="197" t="str">
        <f t="shared" si="123"/>
        <v>NA</v>
      </c>
      <c r="AI657" s="197" t="str">
        <f t="shared" si="123"/>
        <v>NA</v>
      </c>
      <c r="AJ657" s="197" t="str">
        <f t="shared" si="123"/>
        <v>NA</v>
      </c>
      <c r="AK657" s="197">
        <f t="shared" si="123"/>
        <v>387</v>
      </c>
      <c r="AL657" s="197">
        <f t="shared" si="123"/>
        <v>395</v>
      </c>
      <c r="AM657" s="197">
        <f t="shared" si="123"/>
        <v>422</v>
      </c>
      <c r="AN657" s="197">
        <f t="shared" si="123"/>
        <v>407</v>
      </c>
      <c r="AO657" s="197">
        <f t="shared" si="123"/>
        <v>434</v>
      </c>
      <c r="AP657" s="197">
        <f t="shared" si="122"/>
        <v>453</v>
      </c>
      <c r="AQ657" s="197">
        <f t="shared" si="122"/>
        <v>420</v>
      </c>
      <c r="AR657" s="197">
        <f t="shared" si="122"/>
        <v>424</v>
      </c>
      <c r="AS657" s="197">
        <f t="shared" si="121"/>
        <v>427</v>
      </c>
      <c r="AT657" s="197">
        <f t="shared" si="121"/>
        <v>411</v>
      </c>
      <c r="AU657" s="197">
        <f t="shared" si="121"/>
        <v>462</v>
      </c>
      <c r="AV657" s="197">
        <f t="shared" si="121"/>
        <v>459</v>
      </c>
      <c r="AW657" s="197">
        <f t="shared" si="121"/>
        <v>450</v>
      </c>
      <c r="AX657" s="197" t="str">
        <f t="shared" si="121"/>
        <v>NA</v>
      </c>
      <c r="AY657" s="197" t="str">
        <f t="shared" si="121"/>
        <v>NA</v>
      </c>
      <c r="AZ657" s="197">
        <f t="shared" si="117"/>
        <v>464</v>
      </c>
      <c r="BA657" s="197">
        <f t="shared" si="117"/>
        <v>463</v>
      </c>
    </row>
    <row r="658" spans="1:53" s="212" customFormat="1" ht="15" customHeight="1" x14ac:dyDescent="0.25">
      <c r="A658" s="54" t="s">
        <v>745</v>
      </c>
      <c r="B658" s="82" t="s">
        <v>919</v>
      </c>
      <c r="C658" s="81" t="s">
        <v>1130</v>
      </c>
      <c r="D658" s="115"/>
      <c r="E658" s="115"/>
      <c r="F658" s="115"/>
      <c r="G658" s="115"/>
      <c r="H658" s="115">
        <v>27394</v>
      </c>
      <c r="I658" s="115">
        <v>31552</v>
      </c>
      <c r="J658" s="115">
        <v>35811</v>
      </c>
      <c r="K658" s="115">
        <v>41681</v>
      </c>
      <c r="L658" s="115">
        <v>50163</v>
      </c>
      <c r="M658" s="115">
        <v>56195</v>
      </c>
      <c r="N658" s="115">
        <v>60303</v>
      </c>
      <c r="O658" s="115">
        <v>58252</v>
      </c>
      <c r="P658" s="115">
        <v>53024</v>
      </c>
      <c r="Q658" s="115">
        <v>55795</v>
      </c>
      <c r="R658" s="115">
        <v>60686</v>
      </c>
      <c r="S658" s="115">
        <v>64492</v>
      </c>
      <c r="T658" s="193">
        <v>67450</v>
      </c>
      <c r="U658" s="194">
        <v>77168</v>
      </c>
      <c r="V658" s="195">
        <v>70895</v>
      </c>
      <c r="W658" s="195">
        <v>54273</v>
      </c>
      <c r="X658" s="195">
        <v>60039</v>
      </c>
      <c r="Y658" s="195"/>
      <c r="Z658" s="195"/>
      <c r="AA658" s="207">
        <v>81521</v>
      </c>
      <c r="AB658" s="207">
        <v>93120</v>
      </c>
      <c r="AC658" s="197" t="str">
        <f t="shared" si="123"/>
        <v>NA</v>
      </c>
      <c r="AD658" s="197" t="str">
        <f t="shared" si="123"/>
        <v>NA</v>
      </c>
      <c r="AE658" s="197" t="str">
        <f t="shared" si="123"/>
        <v>NA</v>
      </c>
      <c r="AF658" s="197" t="str">
        <f t="shared" si="123"/>
        <v>NA</v>
      </c>
      <c r="AG658" s="197">
        <f t="shared" si="123"/>
        <v>346</v>
      </c>
      <c r="AH658" s="197">
        <f t="shared" si="123"/>
        <v>353</v>
      </c>
      <c r="AI658" s="197">
        <f t="shared" si="123"/>
        <v>360</v>
      </c>
      <c r="AJ658" s="197">
        <f t="shared" si="123"/>
        <v>360</v>
      </c>
      <c r="AK658" s="197">
        <f t="shared" si="123"/>
        <v>359</v>
      </c>
      <c r="AL658" s="197">
        <f t="shared" si="123"/>
        <v>359</v>
      </c>
      <c r="AM658" s="197">
        <f t="shared" si="123"/>
        <v>386</v>
      </c>
      <c r="AN658" s="197">
        <f t="shared" si="123"/>
        <v>390</v>
      </c>
      <c r="AO658" s="197">
        <f t="shared" si="123"/>
        <v>402</v>
      </c>
      <c r="AP658" s="197">
        <f t="shared" si="122"/>
        <v>390</v>
      </c>
      <c r="AQ658" s="197">
        <f t="shared" si="122"/>
        <v>400</v>
      </c>
      <c r="AR658" s="197">
        <f t="shared" si="122"/>
        <v>408</v>
      </c>
      <c r="AS658" s="197">
        <f t="shared" si="121"/>
        <v>426</v>
      </c>
      <c r="AT658" s="197">
        <f t="shared" si="121"/>
        <v>436</v>
      </c>
      <c r="AU658" s="197">
        <f t="shared" si="121"/>
        <v>468</v>
      </c>
      <c r="AV658" s="197">
        <f t="shared" si="121"/>
        <v>463</v>
      </c>
      <c r="AW658" s="197">
        <f t="shared" si="121"/>
        <v>465</v>
      </c>
      <c r="AX658" s="197" t="str">
        <f t="shared" si="121"/>
        <v>NA</v>
      </c>
      <c r="AY658" s="197" t="str">
        <f t="shared" si="121"/>
        <v>NA</v>
      </c>
      <c r="AZ658" s="197">
        <f t="shared" si="117"/>
        <v>467</v>
      </c>
      <c r="BA658" s="197">
        <f t="shared" si="117"/>
        <v>464</v>
      </c>
    </row>
    <row r="659" spans="1:53" s="212" customFormat="1" ht="15" customHeight="1" x14ac:dyDescent="0.25">
      <c r="A659" s="54" t="s">
        <v>748</v>
      </c>
      <c r="B659" s="82" t="s">
        <v>913</v>
      </c>
      <c r="C659" s="81" t="s">
        <v>1130</v>
      </c>
      <c r="D659" s="115"/>
      <c r="E659" s="115"/>
      <c r="F659" s="115"/>
      <c r="G659" s="115"/>
      <c r="H659" s="115"/>
      <c r="I659" s="115"/>
      <c r="J659" s="115"/>
      <c r="K659" s="115"/>
      <c r="L659" s="115">
        <v>31604</v>
      </c>
      <c r="M659" s="115">
        <v>39537</v>
      </c>
      <c r="N659" s="115">
        <v>46478</v>
      </c>
      <c r="O659" s="115">
        <v>42515</v>
      </c>
      <c r="P659" s="115">
        <v>40236</v>
      </c>
      <c r="Q659" s="115">
        <v>41422</v>
      </c>
      <c r="R659" s="115">
        <v>51960</v>
      </c>
      <c r="S659" s="115">
        <v>58894</v>
      </c>
      <c r="T659" s="193">
        <v>66005</v>
      </c>
      <c r="U659" s="194">
        <v>78966</v>
      </c>
      <c r="V659" s="195">
        <v>79390</v>
      </c>
      <c r="W659" s="195">
        <v>63617</v>
      </c>
      <c r="X659" s="195">
        <v>68796</v>
      </c>
      <c r="Y659" s="195"/>
      <c r="Z659" s="195"/>
      <c r="AA659" s="207">
        <v>83755</v>
      </c>
      <c r="AB659" s="207">
        <v>92920</v>
      </c>
      <c r="AC659" s="197" t="str">
        <f t="shared" si="123"/>
        <v>NA</v>
      </c>
      <c r="AD659" s="197" t="str">
        <f t="shared" si="123"/>
        <v>NA</v>
      </c>
      <c r="AE659" s="197" t="str">
        <f t="shared" si="123"/>
        <v>NA</v>
      </c>
      <c r="AF659" s="197" t="str">
        <f t="shared" si="123"/>
        <v>NA</v>
      </c>
      <c r="AG659" s="197" t="str">
        <f t="shared" si="123"/>
        <v>NA</v>
      </c>
      <c r="AH659" s="197" t="str">
        <f t="shared" si="123"/>
        <v>NA</v>
      </c>
      <c r="AI659" s="197" t="str">
        <f t="shared" si="123"/>
        <v>NA</v>
      </c>
      <c r="AJ659" s="197" t="str">
        <f t="shared" si="123"/>
        <v>NA</v>
      </c>
      <c r="AK659" s="197">
        <f t="shared" si="123"/>
        <v>434</v>
      </c>
      <c r="AL659" s="197">
        <f t="shared" si="123"/>
        <v>414</v>
      </c>
      <c r="AM659" s="197">
        <f t="shared" si="123"/>
        <v>432</v>
      </c>
      <c r="AN659" s="197">
        <f t="shared" si="123"/>
        <v>448</v>
      </c>
      <c r="AO659" s="197">
        <f t="shared" si="123"/>
        <v>462</v>
      </c>
      <c r="AP659" s="197">
        <f t="shared" si="122"/>
        <v>466</v>
      </c>
      <c r="AQ659" s="197">
        <f t="shared" si="122"/>
        <v>436</v>
      </c>
      <c r="AR659" s="197">
        <f t="shared" si="122"/>
        <v>426</v>
      </c>
      <c r="AS659" s="197">
        <f t="shared" si="121"/>
        <v>431</v>
      </c>
      <c r="AT659" s="197">
        <f t="shared" si="121"/>
        <v>426</v>
      </c>
      <c r="AU659" s="197">
        <f t="shared" si="121"/>
        <v>437</v>
      </c>
      <c r="AV659" s="197">
        <f t="shared" si="121"/>
        <v>417</v>
      </c>
      <c r="AW659" s="197">
        <f t="shared" si="121"/>
        <v>421</v>
      </c>
      <c r="AX659" s="197" t="str">
        <f t="shared" si="121"/>
        <v>NA</v>
      </c>
      <c r="AY659" s="197" t="str">
        <f t="shared" si="121"/>
        <v>NA</v>
      </c>
      <c r="AZ659" s="197">
        <f t="shared" si="117"/>
        <v>456</v>
      </c>
      <c r="BA659" s="197">
        <f t="shared" si="117"/>
        <v>466</v>
      </c>
    </row>
    <row r="660" spans="1:53" s="212" customFormat="1" ht="15" customHeight="1" x14ac:dyDescent="0.25">
      <c r="A660" s="54" t="s">
        <v>252</v>
      </c>
      <c r="B660" s="82" t="s">
        <v>928</v>
      </c>
      <c r="C660" s="81" t="s">
        <v>1130</v>
      </c>
      <c r="D660" s="115"/>
      <c r="E660" s="115"/>
      <c r="F660" s="115"/>
      <c r="G660" s="115"/>
      <c r="H660" s="115">
        <v>21889</v>
      </c>
      <c r="I660" s="115">
        <v>25453</v>
      </c>
      <c r="J660" s="115">
        <v>30408</v>
      </c>
      <c r="K660" s="115">
        <v>35231</v>
      </c>
      <c r="L660" s="115">
        <v>40058</v>
      </c>
      <c r="M660" s="115">
        <v>43066</v>
      </c>
      <c r="N660" s="115">
        <v>40604</v>
      </c>
      <c r="O660" s="115">
        <v>40661</v>
      </c>
      <c r="P660" s="115">
        <v>42188</v>
      </c>
      <c r="Q660" s="115">
        <v>44211</v>
      </c>
      <c r="R660" s="115">
        <v>44909</v>
      </c>
      <c r="S660" s="115">
        <v>44308</v>
      </c>
      <c r="T660" s="193">
        <v>74921</v>
      </c>
      <c r="U660" s="194">
        <v>78526</v>
      </c>
      <c r="V660" s="195">
        <v>76955</v>
      </c>
      <c r="W660" s="195">
        <v>69478</v>
      </c>
      <c r="X660" s="195">
        <v>75164</v>
      </c>
      <c r="Y660" s="195"/>
      <c r="Z660" s="195"/>
      <c r="AA660" s="207">
        <v>87118</v>
      </c>
      <c r="AB660" s="207">
        <v>91243</v>
      </c>
      <c r="AC660" s="197" t="str">
        <f t="shared" si="123"/>
        <v>NA</v>
      </c>
      <c r="AD660" s="197" t="str">
        <f t="shared" si="123"/>
        <v>NA</v>
      </c>
      <c r="AE660" s="197" t="str">
        <f t="shared" si="123"/>
        <v>NA</v>
      </c>
      <c r="AF660" s="197" t="str">
        <f t="shared" si="123"/>
        <v>NA</v>
      </c>
      <c r="AG660" s="197">
        <f t="shared" si="123"/>
        <v>367</v>
      </c>
      <c r="AH660" s="197">
        <f t="shared" si="123"/>
        <v>385</v>
      </c>
      <c r="AI660" s="197">
        <f t="shared" si="123"/>
        <v>374</v>
      </c>
      <c r="AJ660" s="197">
        <f t="shared" si="123"/>
        <v>384</v>
      </c>
      <c r="AK660" s="197">
        <f t="shared" si="123"/>
        <v>392</v>
      </c>
      <c r="AL660" s="197">
        <f t="shared" si="123"/>
        <v>399</v>
      </c>
      <c r="AM660" s="197">
        <f t="shared" si="123"/>
        <v>463</v>
      </c>
      <c r="AN660" s="197">
        <f t="shared" si="123"/>
        <v>459</v>
      </c>
      <c r="AO660" s="197">
        <f t="shared" si="123"/>
        <v>450</v>
      </c>
      <c r="AP660" s="197">
        <f t="shared" si="122"/>
        <v>448</v>
      </c>
      <c r="AQ660" s="197">
        <f t="shared" si="122"/>
        <v>479</v>
      </c>
      <c r="AR660" s="197">
        <f t="shared" si="122"/>
        <v>503</v>
      </c>
      <c r="AS660" s="197">
        <f t="shared" si="121"/>
        <v>405</v>
      </c>
      <c r="AT660" s="197">
        <f t="shared" si="121"/>
        <v>429</v>
      </c>
      <c r="AU660" s="197">
        <f t="shared" si="121"/>
        <v>449</v>
      </c>
      <c r="AV660" s="197">
        <f t="shared" si="121"/>
        <v>398</v>
      </c>
      <c r="AW660" s="197">
        <f t="shared" si="121"/>
        <v>401</v>
      </c>
      <c r="AX660" s="197" t="str">
        <f t="shared" si="121"/>
        <v>NA</v>
      </c>
      <c r="AY660" s="197" t="str">
        <f t="shared" si="121"/>
        <v>NA</v>
      </c>
      <c r="AZ660" s="197">
        <f t="shared" si="117"/>
        <v>449</v>
      </c>
      <c r="BA660" s="197">
        <f t="shared" si="117"/>
        <v>472</v>
      </c>
    </row>
    <row r="661" spans="1:53" s="212" customFormat="1" ht="15" customHeight="1" x14ac:dyDescent="0.25">
      <c r="A661" s="54" t="s">
        <v>1055</v>
      </c>
      <c r="B661" s="82" t="s">
        <v>919</v>
      </c>
      <c r="C661" s="81" t="s">
        <v>1130</v>
      </c>
      <c r="D661" s="115"/>
      <c r="E661" s="115"/>
      <c r="F661" s="115"/>
      <c r="G661" s="115"/>
      <c r="H661" s="115">
        <v>19074</v>
      </c>
      <c r="I661" s="115">
        <v>26004</v>
      </c>
      <c r="J661" s="115">
        <v>30334</v>
      </c>
      <c r="K661" s="115">
        <v>37656</v>
      </c>
      <c r="L661" s="115">
        <v>44698</v>
      </c>
      <c r="M661" s="115">
        <v>53751</v>
      </c>
      <c r="N661" s="115">
        <v>62032</v>
      </c>
      <c r="O661" s="115">
        <v>59959</v>
      </c>
      <c r="P661" s="115">
        <v>54462</v>
      </c>
      <c r="Q661" s="115">
        <v>56773</v>
      </c>
      <c r="R661" s="115">
        <v>64361</v>
      </c>
      <c r="S661" s="115">
        <v>68777</v>
      </c>
      <c r="T661" s="193">
        <v>74912</v>
      </c>
      <c r="U661" s="194">
        <v>84521</v>
      </c>
      <c r="V661" s="195">
        <v>82351</v>
      </c>
      <c r="W661" s="195">
        <v>59573</v>
      </c>
      <c r="X661" s="195">
        <v>64249</v>
      </c>
      <c r="Y661" s="195"/>
      <c r="Z661" s="195"/>
      <c r="AA661" s="207">
        <v>82367</v>
      </c>
      <c r="AB661" s="207">
        <v>90417</v>
      </c>
      <c r="AC661" s="197" t="str">
        <f t="shared" si="123"/>
        <v>NA</v>
      </c>
      <c r="AD661" s="197" t="str">
        <f t="shared" si="123"/>
        <v>NA</v>
      </c>
      <c r="AE661" s="197" t="str">
        <f t="shared" si="123"/>
        <v>NA</v>
      </c>
      <c r="AF661" s="197" t="str">
        <f t="shared" si="123"/>
        <v>NA</v>
      </c>
      <c r="AG661" s="197">
        <f t="shared" si="123"/>
        <v>381</v>
      </c>
      <c r="AH661" s="197">
        <f t="shared" si="123"/>
        <v>380</v>
      </c>
      <c r="AI661" s="197">
        <f t="shared" si="123"/>
        <v>375</v>
      </c>
      <c r="AJ661" s="197">
        <f t="shared" si="123"/>
        <v>375</v>
      </c>
      <c r="AK661" s="197">
        <f t="shared" si="123"/>
        <v>379</v>
      </c>
      <c r="AL661" s="197">
        <f t="shared" si="123"/>
        <v>367</v>
      </c>
      <c r="AM661" s="197">
        <f t="shared" si="123"/>
        <v>380</v>
      </c>
      <c r="AN661" s="197">
        <f t="shared" si="123"/>
        <v>382</v>
      </c>
      <c r="AO661" s="197">
        <f t="shared" si="123"/>
        <v>395</v>
      </c>
      <c r="AP661" s="197">
        <f t="shared" si="122"/>
        <v>384</v>
      </c>
      <c r="AQ661" s="197">
        <f t="shared" si="122"/>
        <v>389</v>
      </c>
      <c r="AR661" s="197">
        <f t="shared" si="122"/>
        <v>395</v>
      </c>
      <c r="AS661" s="197">
        <f t="shared" si="121"/>
        <v>406</v>
      </c>
      <c r="AT661" s="197">
        <f t="shared" si="121"/>
        <v>407</v>
      </c>
      <c r="AU661" s="197">
        <f t="shared" si="121"/>
        <v>426</v>
      </c>
      <c r="AV661" s="197">
        <f t="shared" si="121"/>
        <v>439</v>
      </c>
      <c r="AW661" s="197">
        <f t="shared" si="121"/>
        <v>445</v>
      </c>
      <c r="AX661" s="197" t="str">
        <f t="shared" si="121"/>
        <v>NA</v>
      </c>
      <c r="AY661" s="197" t="str">
        <f t="shared" si="121"/>
        <v>NA</v>
      </c>
      <c r="AZ661" s="197">
        <f t="shared" si="117"/>
        <v>461</v>
      </c>
      <c r="BA661" s="197">
        <f t="shared" si="117"/>
        <v>474</v>
      </c>
    </row>
    <row r="662" spans="1:53" s="212" customFormat="1" ht="15" customHeight="1" x14ac:dyDescent="0.25">
      <c r="A662" s="54" t="s">
        <v>583</v>
      </c>
      <c r="B662" s="82" t="s">
        <v>917</v>
      </c>
      <c r="C662" s="81" t="s">
        <v>1130</v>
      </c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93"/>
      <c r="U662" s="194"/>
      <c r="V662" s="195">
        <v>102545</v>
      </c>
      <c r="W662" s="195">
        <v>69492</v>
      </c>
      <c r="X662" s="195">
        <v>74485</v>
      </c>
      <c r="Y662" s="195"/>
      <c r="Z662" s="195"/>
      <c r="AA662" s="207">
        <v>81818</v>
      </c>
      <c r="AB662" s="207">
        <v>89819</v>
      </c>
      <c r="AC662" s="197" t="str">
        <f t="shared" si="123"/>
        <v>NA</v>
      </c>
      <c r="AD662" s="197" t="str">
        <f t="shared" si="123"/>
        <v>NA</v>
      </c>
      <c r="AE662" s="197" t="str">
        <f t="shared" si="123"/>
        <v>NA</v>
      </c>
      <c r="AF662" s="197" t="str">
        <f t="shared" si="123"/>
        <v>NA</v>
      </c>
      <c r="AG662" s="197" t="str">
        <f t="shared" si="123"/>
        <v>NA</v>
      </c>
      <c r="AH662" s="197" t="str">
        <f t="shared" si="123"/>
        <v>NA</v>
      </c>
      <c r="AI662" s="197" t="str">
        <f t="shared" si="123"/>
        <v>NA</v>
      </c>
      <c r="AJ662" s="197" t="str">
        <f t="shared" si="123"/>
        <v>NA</v>
      </c>
      <c r="AK662" s="197" t="str">
        <f t="shared" si="123"/>
        <v>NA</v>
      </c>
      <c r="AL662" s="197" t="str">
        <f t="shared" si="123"/>
        <v>NA</v>
      </c>
      <c r="AM662" s="197" t="str">
        <f t="shared" si="123"/>
        <v>NA</v>
      </c>
      <c r="AN662" s="197" t="str">
        <f t="shared" si="123"/>
        <v>NA</v>
      </c>
      <c r="AO662" s="197" t="str">
        <f t="shared" si="123"/>
        <v>NA</v>
      </c>
      <c r="AP662" s="197" t="str">
        <f t="shared" si="122"/>
        <v>NA</v>
      </c>
      <c r="AQ662" s="197" t="str">
        <f t="shared" si="122"/>
        <v>NA</v>
      </c>
      <c r="AR662" s="197" t="str">
        <f t="shared" si="122"/>
        <v>NA</v>
      </c>
      <c r="AS662" s="197" t="str">
        <f t="shared" si="121"/>
        <v>NA</v>
      </c>
      <c r="AT662" s="197" t="str">
        <f t="shared" si="121"/>
        <v>NA</v>
      </c>
      <c r="AU662" s="197">
        <f t="shared" si="121"/>
        <v>378</v>
      </c>
      <c r="AV662" s="197">
        <f t="shared" si="121"/>
        <v>397</v>
      </c>
      <c r="AW662" s="197">
        <f t="shared" si="121"/>
        <v>403</v>
      </c>
      <c r="AX662" s="197" t="str">
        <f t="shared" si="121"/>
        <v>NA</v>
      </c>
      <c r="AY662" s="197" t="str">
        <f t="shared" si="121"/>
        <v>NA</v>
      </c>
      <c r="AZ662" s="197">
        <f t="shared" ref="AZ662:BA725" si="124">IF(AA662&gt;0,RANK(AA662,AA$22:AA$1220),"NA")</f>
        <v>466</v>
      </c>
      <c r="BA662" s="197">
        <f t="shared" si="124"/>
        <v>477</v>
      </c>
    </row>
    <row r="663" spans="1:53" s="212" customFormat="1" ht="15" customHeight="1" x14ac:dyDescent="0.25">
      <c r="A663" s="54" t="s">
        <v>500</v>
      </c>
      <c r="B663" s="82" t="s">
        <v>926</v>
      </c>
      <c r="C663" s="81" t="s">
        <v>1130</v>
      </c>
      <c r="D663" s="115"/>
      <c r="E663" s="115"/>
      <c r="F663" s="115"/>
      <c r="G663" s="115"/>
      <c r="H663" s="115"/>
      <c r="I663" s="115">
        <v>3263</v>
      </c>
      <c r="J663" s="115">
        <v>18416</v>
      </c>
      <c r="K663" s="115">
        <v>22462</v>
      </c>
      <c r="L663" s="98">
        <f>((N663-K663)/3)+K663</f>
        <v>29714.333333333332</v>
      </c>
      <c r="M663" s="98">
        <f>((N663-K663)/3)+L663</f>
        <v>36966.666666666664</v>
      </c>
      <c r="N663" s="115">
        <v>44219</v>
      </c>
      <c r="O663" s="115">
        <v>33931</v>
      </c>
      <c r="P663" s="115">
        <v>31101</v>
      </c>
      <c r="Q663" s="115">
        <v>33999</v>
      </c>
      <c r="R663" s="115">
        <v>41314</v>
      </c>
      <c r="S663" s="115">
        <v>73011</v>
      </c>
      <c r="T663" s="193">
        <v>77485</v>
      </c>
      <c r="U663" s="194">
        <v>88785</v>
      </c>
      <c r="V663" s="195">
        <v>74555</v>
      </c>
      <c r="W663" s="195">
        <v>63536</v>
      </c>
      <c r="X663" s="195">
        <v>63871</v>
      </c>
      <c r="Y663" s="195"/>
      <c r="Z663" s="195"/>
      <c r="AA663" s="207">
        <v>81081</v>
      </c>
      <c r="AB663" s="207">
        <v>89571</v>
      </c>
      <c r="AC663" s="197" t="str">
        <f t="shared" si="123"/>
        <v>NA</v>
      </c>
      <c r="AD663" s="197" t="str">
        <f t="shared" si="123"/>
        <v>NA</v>
      </c>
      <c r="AE663" s="197" t="str">
        <f t="shared" si="123"/>
        <v>NA</v>
      </c>
      <c r="AF663" s="197" t="str">
        <f t="shared" si="123"/>
        <v>NA</v>
      </c>
      <c r="AG663" s="197" t="str">
        <f t="shared" si="123"/>
        <v>NA</v>
      </c>
      <c r="AH663" s="197">
        <f t="shared" si="123"/>
        <v>481</v>
      </c>
      <c r="AI663" s="197">
        <f t="shared" si="123"/>
        <v>438</v>
      </c>
      <c r="AJ663" s="197">
        <f t="shared" si="123"/>
        <v>438</v>
      </c>
      <c r="AK663" s="197">
        <f t="shared" si="123"/>
        <v>443</v>
      </c>
      <c r="AL663" s="197">
        <f t="shared" si="123"/>
        <v>428</v>
      </c>
      <c r="AM663" s="197">
        <f t="shared" si="123"/>
        <v>446</v>
      </c>
      <c r="AN663" s="197">
        <f t="shared" si="123"/>
        <v>496</v>
      </c>
      <c r="AO663" s="197">
        <f t="shared" si="123"/>
        <v>521</v>
      </c>
      <c r="AP663" s="197">
        <f t="shared" si="122"/>
        <v>511</v>
      </c>
      <c r="AQ663" s="197">
        <f t="shared" si="122"/>
        <v>498</v>
      </c>
      <c r="AR663" s="197">
        <f t="shared" si="122"/>
        <v>381</v>
      </c>
      <c r="AS663" s="197">
        <f t="shared" si="121"/>
        <v>396</v>
      </c>
      <c r="AT663" s="197">
        <f t="shared" si="121"/>
        <v>397</v>
      </c>
      <c r="AU663" s="197">
        <f t="shared" si="121"/>
        <v>455</v>
      </c>
      <c r="AV663" s="197">
        <f t="shared" si="121"/>
        <v>418</v>
      </c>
      <c r="AW663" s="197">
        <f t="shared" si="121"/>
        <v>447</v>
      </c>
      <c r="AX663" s="197" t="str">
        <f t="shared" si="121"/>
        <v>NA</v>
      </c>
      <c r="AY663" s="197" t="str">
        <f t="shared" si="121"/>
        <v>NA</v>
      </c>
      <c r="AZ663" s="197">
        <f t="shared" si="124"/>
        <v>470</v>
      </c>
      <c r="BA663" s="197">
        <f t="shared" si="124"/>
        <v>478</v>
      </c>
    </row>
    <row r="664" spans="1:53" s="212" customFormat="1" ht="15" customHeight="1" x14ac:dyDescent="0.25">
      <c r="A664" s="54" t="s">
        <v>770</v>
      </c>
      <c r="B664" s="82" t="s">
        <v>917</v>
      </c>
      <c r="C664" s="81" t="s">
        <v>1130</v>
      </c>
      <c r="D664" s="115"/>
      <c r="E664" s="115"/>
      <c r="F664" s="115"/>
      <c r="G664" s="115"/>
      <c r="H664" s="115"/>
      <c r="I664" s="115"/>
      <c r="J664" s="115">
        <v>17713</v>
      </c>
      <c r="K664" s="115">
        <v>19547</v>
      </c>
      <c r="L664" s="115">
        <v>25978</v>
      </c>
      <c r="M664" s="115">
        <v>28289</v>
      </c>
      <c r="N664" s="115">
        <v>30232</v>
      </c>
      <c r="O664" s="115">
        <v>34398</v>
      </c>
      <c r="P664" s="115">
        <v>32953</v>
      </c>
      <c r="Q664" s="115">
        <v>29976</v>
      </c>
      <c r="R664" s="115">
        <v>46689</v>
      </c>
      <c r="S664" s="115">
        <v>58261</v>
      </c>
      <c r="T664" s="193">
        <v>64162</v>
      </c>
      <c r="U664" s="194">
        <v>70644</v>
      </c>
      <c r="V664" s="195">
        <v>66922</v>
      </c>
      <c r="W664" s="195">
        <v>60942</v>
      </c>
      <c r="X664" s="195">
        <v>67934</v>
      </c>
      <c r="Y664" s="195"/>
      <c r="Z664" s="195"/>
      <c r="AA664" s="207">
        <v>79128</v>
      </c>
      <c r="AB664" s="207">
        <v>88585</v>
      </c>
      <c r="AC664" s="197" t="str">
        <f t="shared" si="123"/>
        <v>NA</v>
      </c>
      <c r="AD664" s="197" t="str">
        <f t="shared" si="123"/>
        <v>NA</v>
      </c>
      <c r="AE664" s="197" t="str">
        <f t="shared" si="123"/>
        <v>NA</v>
      </c>
      <c r="AF664" s="197" t="str">
        <f t="shared" si="123"/>
        <v>NA</v>
      </c>
      <c r="AG664" s="197" t="str">
        <f t="shared" si="123"/>
        <v>NA</v>
      </c>
      <c r="AH664" s="197" t="str">
        <f t="shared" si="123"/>
        <v>NA</v>
      </c>
      <c r="AI664" s="197">
        <f t="shared" si="123"/>
        <v>444</v>
      </c>
      <c r="AJ664" s="197">
        <f t="shared" si="123"/>
        <v>453</v>
      </c>
      <c r="AK664" s="197">
        <f t="shared" si="123"/>
        <v>456</v>
      </c>
      <c r="AL664" s="197">
        <f t="shared" si="123"/>
        <v>464</v>
      </c>
      <c r="AM664" s="197">
        <f t="shared" si="123"/>
        <v>517</v>
      </c>
      <c r="AN664" s="197">
        <f t="shared" si="123"/>
        <v>492</v>
      </c>
      <c r="AO664" s="197">
        <f t="shared" si="123"/>
        <v>506</v>
      </c>
      <c r="AP664" s="197">
        <f t="shared" si="122"/>
        <v>541</v>
      </c>
      <c r="AQ664" s="197">
        <f t="shared" si="122"/>
        <v>468</v>
      </c>
      <c r="AR664" s="197">
        <f t="shared" si="122"/>
        <v>432</v>
      </c>
      <c r="AS664" s="197">
        <f t="shared" si="121"/>
        <v>435</v>
      </c>
      <c r="AT664" s="197">
        <f t="shared" si="121"/>
        <v>453</v>
      </c>
      <c r="AU664" s="197">
        <f t="shared" si="121"/>
        <v>491</v>
      </c>
      <c r="AV664" s="197">
        <f t="shared" si="121"/>
        <v>432</v>
      </c>
      <c r="AW664" s="197">
        <f t="shared" si="121"/>
        <v>425</v>
      </c>
      <c r="AX664" s="197" t="str">
        <f t="shared" si="121"/>
        <v>NA</v>
      </c>
      <c r="AY664" s="197" t="str">
        <f t="shared" si="121"/>
        <v>NA</v>
      </c>
      <c r="AZ664" s="197">
        <f t="shared" si="124"/>
        <v>477</v>
      </c>
      <c r="BA664" s="197">
        <f t="shared" si="124"/>
        <v>480</v>
      </c>
    </row>
    <row r="665" spans="1:53" s="212" customFormat="1" ht="15" customHeight="1" x14ac:dyDescent="0.25">
      <c r="A665" s="54" t="s">
        <v>281</v>
      </c>
      <c r="B665" s="82" t="s">
        <v>919</v>
      </c>
      <c r="C665" s="81" t="s">
        <v>1130</v>
      </c>
      <c r="D665" s="115"/>
      <c r="E665" s="115"/>
      <c r="F665" s="115"/>
      <c r="G665" s="115"/>
      <c r="H665" s="115">
        <v>56546</v>
      </c>
      <c r="I665" s="115">
        <v>60064</v>
      </c>
      <c r="J665" s="115">
        <v>66014</v>
      </c>
      <c r="K665" s="115">
        <v>75135</v>
      </c>
      <c r="L665" s="98">
        <f>((N665-K665)/3)+K665</f>
        <v>76322</v>
      </c>
      <c r="M665" s="98">
        <f>((N665-K665)/3)+L665</f>
        <v>77509</v>
      </c>
      <c r="N665" s="115">
        <v>78696</v>
      </c>
      <c r="O665" s="115">
        <v>71556</v>
      </c>
      <c r="P665" s="115">
        <v>62433</v>
      </c>
      <c r="Q665" s="115">
        <v>62939</v>
      </c>
      <c r="R665" s="115">
        <v>67648</v>
      </c>
      <c r="S665" s="115">
        <v>71732</v>
      </c>
      <c r="T665" s="193">
        <v>77878</v>
      </c>
      <c r="U665" s="194">
        <v>89075</v>
      </c>
      <c r="V665" s="195">
        <v>89030</v>
      </c>
      <c r="W665" s="195">
        <v>68669</v>
      </c>
      <c r="X665" s="195">
        <v>72881</v>
      </c>
      <c r="Y665" s="195"/>
      <c r="Z665" s="195"/>
      <c r="AA665" s="207">
        <v>82250</v>
      </c>
      <c r="AB665" s="207">
        <v>87613</v>
      </c>
      <c r="AC665" s="197" t="str">
        <f t="shared" si="123"/>
        <v>NA</v>
      </c>
      <c r="AD665" s="197" t="str">
        <f t="shared" si="123"/>
        <v>NA</v>
      </c>
      <c r="AE665" s="197" t="str">
        <f t="shared" si="123"/>
        <v>NA</v>
      </c>
      <c r="AF665" s="197" t="str">
        <f t="shared" si="123"/>
        <v>NA</v>
      </c>
      <c r="AG665" s="197">
        <f t="shared" si="123"/>
        <v>241</v>
      </c>
      <c r="AH665" s="197">
        <f t="shared" si="123"/>
        <v>264</v>
      </c>
      <c r="AI665" s="197">
        <f t="shared" si="123"/>
        <v>277</v>
      </c>
      <c r="AJ665" s="197">
        <f t="shared" si="123"/>
        <v>290</v>
      </c>
      <c r="AK665" s="197">
        <f t="shared" ref="AK665:AO671" si="125">IF(L665&gt;0,RANK(L665,L$22:L$1170),"NA")</f>
        <v>301</v>
      </c>
      <c r="AL665" s="197">
        <f t="shared" si="125"/>
        <v>321</v>
      </c>
      <c r="AM665" s="197">
        <f t="shared" si="125"/>
        <v>349</v>
      </c>
      <c r="AN665" s="197">
        <f t="shared" si="125"/>
        <v>354</v>
      </c>
      <c r="AO665" s="197">
        <f t="shared" si="125"/>
        <v>369</v>
      </c>
      <c r="AP665" s="197">
        <f t="shared" si="122"/>
        <v>366</v>
      </c>
      <c r="AQ665" s="197">
        <f t="shared" si="122"/>
        <v>377</v>
      </c>
      <c r="AR665" s="197">
        <f t="shared" si="122"/>
        <v>388</v>
      </c>
      <c r="AS665" s="197">
        <f t="shared" si="121"/>
        <v>394</v>
      </c>
      <c r="AT665" s="197">
        <f t="shared" si="121"/>
        <v>396</v>
      </c>
      <c r="AU665" s="197">
        <f t="shared" si="121"/>
        <v>407</v>
      </c>
      <c r="AV665" s="197">
        <f t="shared" si="121"/>
        <v>401</v>
      </c>
      <c r="AW665" s="197">
        <f t="shared" si="121"/>
        <v>409</v>
      </c>
      <c r="AX665" s="197" t="str">
        <f t="shared" si="121"/>
        <v>NA</v>
      </c>
      <c r="AY665" s="197" t="str">
        <f t="shared" si="121"/>
        <v>NA</v>
      </c>
      <c r="AZ665" s="197">
        <f t="shared" si="124"/>
        <v>462</v>
      </c>
      <c r="BA665" s="197">
        <f t="shared" si="124"/>
        <v>483</v>
      </c>
    </row>
    <row r="666" spans="1:53" s="212" customFormat="1" ht="15" customHeight="1" x14ac:dyDescent="0.25">
      <c r="A666" s="54" t="s">
        <v>741</v>
      </c>
      <c r="B666" s="82" t="s">
        <v>916</v>
      </c>
      <c r="C666" s="81" t="s">
        <v>1130</v>
      </c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>
        <v>98152</v>
      </c>
      <c r="O666" s="115">
        <v>87470</v>
      </c>
      <c r="P666" s="115">
        <v>76159</v>
      </c>
      <c r="Q666" s="115">
        <v>72150</v>
      </c>
      <c r="R666" s="115">
        <v>80113</v>
      </c>
      <c r="S666" s="115">
        <v>77433</v>
      </c>
      <c r="T666" s="70">
        <f>(($V$651-$S$651)/3)+S666</f>
        <v>83057</v>
      </c>
      <c r="U666" s="70">
        <f>(($V$651-$S$651)/3)+T666</f>
        <v>88681</v>
      </c>
      <c r="V666" s="195">
        <v>81465</v>
      </c>
      <c r="W666" s="195">
        <v>67589</v>
      </c>
      <c r="X666" s="195">
        <v>70805</v>
      </c>
      <c r="Y666" s="195"/>
      <c r="Z666" s="195"/>
      <c r="AA666" s="207">
        <v>80660</v>
      </c>
      <c r="AB666" s="207">
        <v>86604</v>
      </c>
      <c r="AC666" s="197" t="str">
        <f t="shared" ref="AC666:AJ671" si="126">IF(D666&gt;0,RANK(D666,D$22:D$1170),"NA")</f>
        <v>NA</v>
      </c>
      <c r="AD666" s="197" t="str">
        <f t="shared" si="126"/>
        <v>NA</v>
      </c>
      <c r="AE666" s="197" t="str">
        <f t="shared" si="126"/>
        <v>NA</v>
      </c>
      <c r="AF666" s="197" t="str">
        <f t="shared" si="126"/>
        <v>NA</v>
      </c>
      <c r="AG666" s="197" t="str">
        <f t="shared" si="126"/>
        <v>NA</v>
      </c>
      <c r="AH666" s="197" t="str">
        <f t="shared" si="126"/>
        <v>NA</v>
      </c>
      <c r="AI666" s="197" t="str">
        <f t="shared" si="126"/>
        <v>NA</v>
      </c>
      <c r="AJ666" s="197" t="str">
        <f t="shared" si="126"/>
        <v>NA</v>
      </c>
      <c r="AK666" s="197" t="str">
        <f t="shared" si="125"/>
        <v>NA</v>
      </c>
      <c r="AL666" s="197" t="str">
        <f t="shared" si="125"/>
        <v>NA</v>
      </c>
      <c r="AM666" s="197">
        <f t="shared" si="125"/>
        <v>308</v>
      </c>
      <c r="AN666" s="197">
        <f t="shared" si="125"/>
        <v>318</v>
      </c>
      <c r="AO666" s="197">
        <f t="shared" si="125"/>
        <v>338</v>
      </c>
      <c r="AP666" s="197">
        <f t="shared" si="122"/>
        <v>351</v>
      </c>
      <c r="AQ666" s="197">
        <f t="shared" si="122"/>
        <v>355</v>
      </c>
      <c r="AR666" s="197">
        <f t="shared" si="122"/>
        <v>372</v>
      </c>
      <c r="AS666" s="197">
        <f t="shared" si="121"/>
        <v>377</v>
      </c>
      <c r="AT666" s="197">
        <f t="shared" si="121"/>
        <v>398</v>
      </c>
      <c r="AU666" s="197">
        <f t="shared" si="121"/>
        <v>430</v>
      </c>
      <c r="AV666" s="197">
        <f t="shared" si="121"/>
        <v>406</v>
      </c>
      <c r="AW666" s="197">
        <f t="shared" si="121"/>
        <v>415</v>
      </c>
      <c r="AX666" s="197" t="str">
        <f t="shared" si="121"/>
        <v>NA</v>
      </c>
      <c r="AY666" s="197" t="str">
        <f t="shared" si="121"/>
        <v>NA</v>
      </c>
      <c r="AZ666" s="197">
        <f t="shared" si="124"/>
        <v>474</v>
      </c>
      <c r="BA666" s="197">
        <f t="shared" si="124"/>
        <v>488</v>
      </c>
    </row>
    <row r="667" spans="1:53" s="212" customFormat="1" ht="15" customHeight="1" x14ac:dyDescent="0.25">
      <c r="A667" s="54" t="s">
        <v>784</v>
      </c>
      <c r="B667" s="82" t="s">
        <v>919</v>
      </c>
      <c r="C667" s="81" t="s">
        <v>1130</v>
      </c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>
        <v>36984</v>
      </c>
      <c r="P667" s="115">
        <v>37382</v>
      </c>
      <c r="Q667" s="115">
        <v>39778</v>
      </c>
      <c r="R667" s="115">
        <v>49561</v>
      </c>
      <c r="S667" s="115">
        <v>54174</v>
      </c>
      <c r="T667" s="193">
        <v>62406</v>
      </c>
      <c r="U667" s="194">
        <v>75491</v>
      </c>
      <c r="V667" s="195">
        <v>75479</v>
      </c>
      <c r="W667" s="195">
        <v>60945</v>
      </c>
      <c r="X667" s="195">
        <v>65081</v>
      </c>
      <c r="Y667" s="195"/>
      <c r="Z667" s="195"/>
      <c r="AA667" s="207">
        <v>76193</v>
      </c>
      <c r="AB667" s="207">
        <v>86226</v>
      </c>
      <c r="AC667" s="197" t="str">
        <f t="shared" si="126"/>
        <v>NA</v>
      </c>
      <c r="AD667" s="197" t="str">
        <f t="shared" si="126"/>
        <v>NA</v>
      </c>
      <c r="AE667" s="197" t="str">
        <f t="shared" si="126"/>
        <v>NA</v>
      </c>
      <c r="AF667" s="197" t="str">
        <f t="shared" si="126"/>
        <v>NA</v>
      </c>
      <c r="AG667" s="197" t="str">
        <f t="shared" si="126"/>
        <v>NA</v>
      </c>
      <c r="AH667" s="197" t="str">
        <f t="shared" si="126"/>
        <v>NA</v>
      </c>
      <c r="AI667" s="197" t="str">
        <f t="shared" si="126"/>
        <v>NA</v>
      </c>
      <c r="AJ667" s="197" t="str">
        <f t="shared" si="126"/>
        <v>NA</v>
      </c>
      <c r="AK667" s="197" t="str">
        <f t="shared" si="125"/>
        <v>NA</v>
      </c>
      <c r="AL667" s="197" t="str">
        <f t="shared" si="125"/>
        <v>NA</v>
      </c>
      <c r="AM667" s="197" t="str">
        <f t="shared" si="125"/>
        <v>NA</v>
      </c>
      <c r="AN667" s="197">
        <f t="shared" si="125"/>
        <v>479</v>
      </c>
      <c r="AO667" s="197">
        <f t="shared" si="125"/>
        <v>475</v>
      </c>
      <c r="AP667" s="197">
        <f t="shared" si="122"/>
        <v>477</v>
      </c>
      <c r="AQ667" s="197">
        <f t="shared" si="122"/>
        <v>449</v>
      </c>
      <c r="AR667" s="197">
        <f t="shared" si="122"/>
        <v>449</v>
      </c>
      <c r="AS667" s="197">
        <f t="shared" si="121"/>
        <v>442</v>
      </c>
      <c r="AT667" s="197">
        <f t="shared" si="121"/>
        <v>439</v>
      </c>
      <c r="AU667" s="197">
        <f t="shared" si="121"/>
        <v>452</v>
      </c>
      <c r="AV667" s="197">
        <f t="shared" si="121"/>
        <v>431</v>
      </c>
      <c r="AW667" s="197">
        <f t="shared" si="121"/>
        <v>439</v>
      </c>
      <c r="AX667" s="197" t="str">
        <f t="shared" si="121"/>
        <v>NA</v>
      </c>
      <c r="AY667" s="197" t="str">
        <f t="shared" si="121"/>
        <v>NA</v>
      </c>
      <c r="AZ667" s="197">
        <f t="shared" si="124"/>
        <v>486</v>
      </c>
      <c r="BA667" s="197">
        <f t="shared" si="124"/>
        <v>489</v>
      </c>
    </row>
    <row r="668" spans="1:53" s="212" customFormat="1" ht="15" customHeight="1" x14ac:dyDescent="0.25">
      <c r="A668" s="54" t="s">
        <v>556</v>
      </c>
      <c r="B668" s="82" t="s">
        <v>926</v>
      </c>
      <c r="C668" s="81" t="s">
        <v>1130</v>
      </c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93"/>
      <c r="U668" s="194">
        <v>63007</v>
      </c>
      <c r="V668" s="195">
        <v>57219</v>
      </c>
      <c r="W668" s="195"/>
      <c r="X668" s="195"/>
      <c r="Y668" s="195"/>
      <c r="Z668" s="195"/>
      <c r="AA668" s="207">
        <v>76099</v>
      </c>
      <c r="AB668" s="207">
        <v>85817</v>
      </c>
      <c r="AC668" s="197" t="str">
        <f t="shared" si="126"/>
        <v>NA</v>
      </c>
      <c r="AD668" s="197" t="str">
        <f t="shared" si="126"/>
        <v>NA</v>
      </c>
      <c r="AE668" s="197" t="str">
        <f t="shared" si="126"/>
        <v>NA</v>
      </c>
      <c r="AF668" s="197" t="str">
        <f t="shared" si="126"/>
        <v>NA</v>
      </c>
      <c r="AG668" s="197" t="str">
        <f t="shared" si="126"/>
        <v>NA</v>
      </c>
      <c r="AH668" s="197" t="str">
        <f t="shared" si="126"/>
        <v>NA</v>
      </c>
      <c r="AI668" s="197" t="str">
        <f t="shared" si="126"/>
        <v>NA</v>
      </c>
      <c r="AJ668" s="197" t="str">
        <f t="shared" si="126"/>
        <v>NA</v>
      </c>
      <c r="AK668" s="197" t="str">
        <f t="shared" si="125"/>
        <v>NA</v>
      </c>
      <c r="AL668" s="197" t="str">
        <f t="shared" si="125"/>
        <v>NA</v>
      </c>
      <c r="AM668" s="197" t="str">
        <f t="shared" si="125"/>
        <v>NA</v>
      </c>
      <c r="AN668" s="197" t="str">
        <f t="shared" si="125"/>
        <v>NA</v>
      </c>
      <c r="AO668" s="197" t="str">
        <f t="shared" si="125"/>
        <v>NA</v>
      </c>
      <c r="AP668" s="197" t="str">
        <f t="shared" si="122"/>
        <v>NA</v>
      </c>
      <c r="AQ668" s="197" t="str">
        <f t="shared" si="122"/>
        <v>NA</v>
      </c>
      <c r="AR668" s="197" t="str">
        <f t="shared" si="122"/>
        <v>NA</v>
      </c>
      <c r="AS668" s="197" t="str">
        <f t="shared" si="121"/>
        <v>NA</v>
      </c>
      <c r="AT668" s="197">
        <f t="shared" si="121"/>
        <v>482</v>
      </c>
      <c r="AU668" s="197">
        <f t="shared" si="121"/>
        <v>529</v>
      </c>
      <c r="AV668" s="197" t="str">
        <f t="shared" si="121"/>
        <v>NA</v>
      </c>
      <c r="AW668" s="197" t="str">
        <f t="shared" si="121"/>
        <v>NA</v>
      </c>
      <c r="AX668" s="197" t="str">
        <f t="shared" si="121"/>
        <v>NA</v>
      </c>
      <c r="AY668" s="197" t="str">
        <f t="shared" si="121"/>
        <v>NA</v>
      </c>
      <c r="AZ668" s="197">
        <f t="shared" si="124"/>
        <v>487</v>
      </c>
      <c r="BA668" s="197">
        <f t="shared" si="124"/>
        <v>492</v>
      </c>
    </row>
    <row r="669" spans="1:53" s="212" customFormat="1" ht="15" customHeight="1" x14ac:dyDescent="0.25">
      <c r="A669" s="54" t="s">
        <v>417</v>
      </c>
      <c r="B669" s="82" t="s">
        <v>928</v>
      </c>
      <c r="C669" s="81" t="s">
        <v>1130</v>
      </c>
      <c r="D669" s="115"/>
      <c r="E669" s="115"/>
      <c r="F669" s="115"/>
      <c r="G669" s="115"/>
      <c r="H669" s="115">
        <v>33540</v>
      </c>
      <c r="I669" s="115">
        <v>37023</v>
      </c>
      <c r="J669" s="115">
        <v>42410</v>
      </c>
      <c r="K669" s="115">
        <v>47309</v>
      </c>
      <c r="L669" s="115">
        <v>53266</v>
      </c>
      <c r="M669" s="115">
        <v>55870</v>
      </c>
      <c r="N669" s="115">
        <v>67707</v>
      </c>
      <c r="O669" s="115">
        <v>63087</v>
      </c>
      <c r="P669" s="115">
        <v>54197</v>
      </c>
      <c r="Q669" s="115">
        <v>49167</v>
      </c>
      <c r="R669" s="115">
        <v>53489</v>
      </c>
      <c r="S669" s="115">
        <v>61237</v>
      </c>
      <c r="T669" s="193">
        <v>68920</v>
      </c>
      <c r="U669" s="194">
        <v>79541</v>
      </c>
      <c r="V669" s="195">
        <v>79077</v>
      </c>
      <c r="W669" s="195">
        <v>56566</v>
      </c>
      <c r="X669" s="195">
        <v>61824</v>
      </c>
      <c r="Y669" s="195"/>
      <c r="Z669" s="195"/>
      <c r="AA669" s="207">
        <v>75863</v>
      </c>
      <c r="AB669" s="207">
        <v>84842</v>
      </c>
      <c r="AC669" s="197" t="str">
        <f t="shared" si="126"/>
        <v>NA</v>
      </c>
      <c r="AD669" s="197" t="str">
        <f t="shared" si="126"/>
        <v>NA</v>
      </c>
      <c r="AE669" s="197" t="str">
        <f t="shared" si="126"/>
        <v>NA</v>
      </c>
      <c r="AF669" s="197" t="str">
        <f t="shared" si="126"/>
        <v>NA</v>
      </c>
      <c r="AG669" s="197">
        <f t="shared" si="126"/>
        <v>314</v>
      </c>
      <c r="AH669" s="197">
        <f t="shared" si="126"/>
        <v>332</v>
      </c>
      <c r="AI669" s="197">
        <f t="shared" si="126"/>
        <v>333</v>
      </c>
      <c r="AJ669" s="197">
        <f t="shared" si="126"/>
        <v>344</v>
      </c>
      <c r="AK669" s="197">
        <f t="shared" si="125"/>
        <v>350</v>
      </c>
      <c r="AL669" s="197">
        <f t="shared" si="125"/>
        <v>360</v>
      </c>
      <c r="AM669" s="197">
        <f t="shared" si="125"/>
        <v>369</v>
      </c>
      <c r="AN669" s="197">
        <f t="shared" si="125"/>
        <v>374</v>
      </c>
      <c r="AO669" s="197">
        <f t="shared" si="125"/>
        <v>397</v>
      </c>
      <c r="AP669" s="197">
        <f t="shared" si="122"/>
        <v>422</v>
      </c>
      <c r="AQ669" s="197">
        <f t="shared" si="122"/>
        <v>425</v>
      </c>
      <c r="AR669" s="197">
        <f t="shared" si="122"/>
        <v>418</v>
      </c>
      <c r="AS669" s="197">
        <f t="shared" si="121"/>
        <v>420</v>
      </c>
      <c r="AT669" s="197">
        <f t="shared" si="121"/>
        <v>423</v>
      </c>
      <c r="AU669" s="197">
        <f t="shared" si="121"/>
        <v>439</v>
      </c>
      <c r="AV669" s="197">
        <f t="shared" si="121"/>
        <v>456</v>
      </c>
      <c r="AW669" s="197">
        <f t="shared" si="121"/>
        <v>457</v>
      </c>
      <c r="AX669" s="197" t="str">
        <f t="shared" si="121"/>
        <v>NA</v>
      </c>
      <c r="AY669" s="197" t="str">
        <f t="shared" si="121"/>
        <v>NA</v>
      </c>
      <c r="AZ669" s="197">
        <f t="shared" si="124"/>
        <v>488</v>
      </c>
      <c r="BA669" s="197">
        <f t="shared" si="124"/>
        <v>495</v>
      </c>
    </row>
    <row r="670" spans="1:53" s="212" customFormat="1" ht="15" customHeight="1" x14ac:dyDescent="0.25">
      <c r="A670" s="54" t="s">
        <v>320</v>
      </c>
      <c r="B670" s="82" t="s">
        <v>917</v>
      </c>
      <c r="C670" s="81" t="s">
        <v>1130</v>
      </c>
      <c r="D670" s="115"/>
      <c r="E670" s="115"/>
      <c r="F670" s="115"/>
      <c r="G670" s="115"/>
      <c r="H670" s="115">
        <v>44750</v>
      </c>
      <c r="I670" s="115">
        <v>45718</v>
      </c>
      <c r="J670" s="115">
        <v>52795</v>
      </c>
      <c r="K670" s="115"/>
      <c r="L670" s="115">
        <v>58528</v>
      </c>
      <c r="M670" s="115">
        <v>61015</v>
      </c>
      <c r="N670" s="115">
        <v>59383</v>
      </c>
      <c r="O670" s="115">
        <v>62586</v>
      </c>
      <c r="P670" s="115">
        <v>60699</v>
      </c>
      <c r="Q670" s="115">
        <v>56234</v>
      </c>
      <c r="R670" s="115">
        <v>60424</v>
      </c>
      <c r="S670" s="115">
        <v>60535</v>
      </c>
      <c r="T670" s="193">
        <v>61207</v>
      </c>
      <c r="U670" s="194">
        <v>73142</v>
      </c>
      <c r="V670" s="195">
        <v>73995</v>
      </c>
      <c r="W670" s="195">
        <v>53728</v>
      </c>
      <c r="X670" s="195">
        <v>60158</v>
      </c>
      <c r="Y670" s="195"/>
      <c r="Z670" s="195"/>
      <c r="AA670" s="207">
        <v>76914</v>
      </c>
      <c r="AB670" s="207">
        <v>84763</v>
      </c>
      <c r="AC670" s="197" t="str">
        <f t="shared" si="126"/>
        <v>NA</v>
      </c>
      <c r="AD670" s="197" t="str">
        <f t="shared" si="126"/>
        <v>NA</v>
      </c>
      <c r="AE670" s="197" t="str">
        <f t="shared" si="126"/>
        <v>NA</v>
      </c>
      <c r="AF670" s="197" t="str">
        <f t="shared" si="126"/>
        <v>NA</v>
      </c>
      <c r="AG670" s="197">
        <f t="shared" si="126"/>
        <v>281</v>
      </c>
      <c r="AH670" s="197">
        <f t="shared" si="126"/>
        <v>300</v>
      </c>
      <c r="AI670" s="197">
        <f t="shared" si="126"/>
        <v>302</v>
      </c>
      <c r="AJ670" s="197" t="str">
        <f t="shared" si="126"/>
        <v>NA</v>
      </c>
      <c r="AK670" s="197">
        <f t="shared" si="125"/>
        <v>342</v>
      </c>
      <c r="AL670" s="197">
        <f t="shared" si="125"/>
        <v>348</v>
      </c>
      <c r="AM670" s="197">
        <f t="shared" si="125"/>
        <v>389</v>
      </c>
      <c r="AN670" s="197">
        <f t="shared" si="125"/>
        <v>377</v>
      </c>
      <c r="AO670" s="197">
        <f t="shared" si="125"/>
        <v>374</v>
      </c>
      <c r="AP670" s="197">
        <f t="shared" si="122"/>
        <v>387</v>
      </c>
      <c r="AQ670" s="197">
        <f t="shared" si="122"/>
        <v>401</v>
      </c>
      <c r="AR670" s="197">
        <f t="shared" si="122"/>
        <v>419</v>
      </c>
      <c r="AS670" s="197">
        <f t="shared" si="121"/>
        <v>449</v>
      </c>
      <c r="AT670" s="197">
        <f t="shared" si="121"/>
        <v>446</v>
      </c>
      <c r="AU670" s="197">
        <f t="shared" si="121"/>
        <v>457</v>
      </c>
      <c r="AV670" s="197">
        <f t="shared" si="121"/>
        <v>467</v>
      </c>
      <c r="AW670" s="197">
        <f t="shared" si="121"/>
        <v>464</v>
      </c>
      <c r="AX670" s="197" t="str">
        <f t="shared" si="121"/>
        <v>NA</v>
      </c>
      <c r="AY670" s="197" t="str">
        <f t="shared" si="121"/>
        <v>NA</v>
      </c>
      <c r="AZ670" s="197">
        <f t="shared" si="124"/>
        <v>483</v>
      </c>
      <c r="BA670" s="197">
        <f t="shared" si="124"/>
        <v>497</v>
      </c>
    </row>
    <row r="671" spans="1:53" s="212" customFormat="1" ht="15" customHeight="1" x14ac:dyDescent="0.25">
      <c r="A671" s="54" t="s">
        <v>728</v>
      </c>
      <c r="B671" s="82" t="s">
        <v>928</v>
      </c>
      <c r="C671" s="81" t="s">
        <v>1130</v>
      </c>
      <c r="D671" s="115"/>
      <c r="E671" s="115"/>
      <c r="F671" s="115"/>
      <c r="G671" s="115"/>
      <c r="H671" s="115"/>
      <c r="I671" s="115"/>
      <c r="J671" s="115"/>
      <c r="K671" s="115"/>
      <c r="L671" s="115">
        <v>19737</v>
      </c>
      <c r="M671" s="115">
        <v>19589</v>
      </c>
      <c r="N671" s="115">
        <v>19468</v>
      </c>
      <c r="O671" s="115">
        <v>19418</v>
      </c>
      <c r="P671" s="115">
        <v>19294</v>
      </c>
      <c r="Q671" s="115">
        <v>20270</v>
      </c>
      <c r="R671" s="115">
        <v>29355</v>
      </c>
      <c r="S671" s="115">
        <v>37511</v>
      </c>
      <c r="T671" s="193">
        <v>47068</v>
      </c>
      <c r="U671" s="194">
        <v>72209</v>
      </c>
      <c r="V671" s="195">
        <v>70374</v>
      </c>
      <c r="W671" s="195">
        <v>52093</v>
      </c>
      <c r="X671" s="195">
        <v>57062</v>
      </c>
      <c r="Y671" s="195"/>
      <c r="Z671" s="195"/>
      <c r="AA671" s="207">
        <v>76244</v>
      </c>
      <c r="AB671" s="207">
        <v>83091</v>
      </c>
      <c r="AC671" s="197" t="str">
        <f t="shared" si="126"/>
        <v>NA</v>
      </c>
      <c r="AD671" s="197" t="str">
        <f t="shared" si="126"/>
        <v>NA</v>
      </c>
      <c r="AE671" s="197" t="str">
        <f t="shared" si="126"/>
        <v>NA</v>
      </c>
      <c r="AF671" s="197" t="str">
        <f t="shared" si="126"/>
        <v>NA</v>
      </c>
      <c r="AG671" s="197" t="str">
        <f t="shared" si="126"/>
        <v>NA</v>
      </c>
      <c r="AH671" s="197" t="str">
        <f t="shared" si="126"/>
        <v>NA</v>
      </c>
      <c r="AI671" s="197" t="str">
        <f t="shared" si="126"/>
        <v>NA</v>
      </c>
      <c r="AJ671" s="197" t="str">
        <f t="shared" si="126"/>
        <v>NA</v>
      </c>
      <c r="AK671" s="197">
        <f t="shared" si="125"/>
        <v>482</v>
      </c>
      <c r="AL671" s="197">
        <f t="shared" si="125"/>
        <v>492</v>
      </c>
      <c r="AM671" s="197">
        <f t="shared" si="125"/>
        <v>567</v>
      </c>
      <c r="AN671" s="197">
        <f t="shared" si="125"/>
        <v>573</v>
      </c>
      <c r="AO671" s="197">
        <f t="shared" si="125"/>
        <v>600</v>
      </c>
      <c r="AP671" s="197">
        <f t="shared" si="122"/>
        <v>625</v>
      </c>
      <c r="AQ671" s="197">
        <f t="shared" si="122"/>
        <v>577</v>
      </c>
      <c r="AR671" s="197">
        <f t="shared" si="122"/>
        <v>542</v>
      </c>
      <c r="AS671" s="197">
        <f t="shared" si="121"/>
        <v>511</v>
      </c>
      <c r="AT671" s="197">
        <f t="shared" si="121"/>
        <v>448</v>
      </c>
      <c r="AU671" s="197">
        <f t="shared" si="121"/>
        <v>475</v>
      </c>
      <c r="AV671" s="197">
        <f t="shared" si="121"/>
        <v>476</v>
      </c>
      <c r="AW671" s="197">
        <f t="shared" si="121"/>
        <v>481</v>
      </c>
      <c r="AX671" s="197" t="str">
        <f t="shared" si="121"/>
        <v>NA</v>
      </c>
      <c r="AY671" s="197" t="str">
        <f t="shared" si="121"/>
        <v>NA</v>
      </c>
      <c r="AZ671" s="197">
        <f t="shared" si="124"/>
        <v>485</v>
      </c>
      <c r="BA671" s="197">
        <f t="shared" si="124"/>
        <v>502</v>
      </c>
    </row>
    <row r="672" spans="1:53" s="212" customFormat="1" ht="15" customHeight="1" x14ac:dyDescent="0.25">
      <c r="A672" s="210" t="s">
        <v>2172</v>
      </c>
      <c r="B672" s="210" t="s">
        <v>919</v>
      </c>
      <c r="C672" s="210" t="s">
        <v>1130</v>
      </c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93"/>
      <c r="U672" s="193"/>
      <c r="V672" s="198"/>
      <c r="W672" s="198"/>
      <c r="X672" s="198"/>
      <c r="Y672" s="198"/>
      <c r="Z672" s="198"/>
      <c r="AA672" s="208">
        <v>72952</v>
      </c>
      <c r="AB672" s="208">
        <v>81746</v>
      </c>
      <c r="AC672" s="200"/>
      <c r="AD672" s="200"/>
      <c r="AE672" s="200"/>
      <c r="AF672" s="200"/>
      <c r="AG672" s="200"/>
      <c r="AH672" s="200"/>
      <c r="AI672" s="200"/>
      <c r="AJ672" s="200"/>
      <c r="AK672" s="200"/>
      <c r="AL672" s="200"/>
      <c r="AM672" s="200"/>
      <c r="AN672" s="200"/>
      <c r="AO672" s="200"/>
      <c r="AP672" s="200"/>
      <c r="AQ672" s="200"/>
      <c r="AR672" s="200"/>
      <c r="AS672" s="200"/>
      <c r="AT672" s="200"/>
      <c r="AU672" s="200"/>
      <c r="AV672" s="200"/>
      <c r="AW672" s="200"/>
      <c r="AX672" s="200"/>
      <c r="AY672" s="200"/>
      <c r="AZ672" s="197">
        <f t="shared" si="124"/>
        <v>498</v>
      </c>
      <c r="BA672" s="197">
        <f t="shared" si="124"/>
        <v>507</v>
      </c>
    </row>
    <row r="673" spans="1:53" s="212" customFormat="1" ht="15" customHeight="1" x14ac:dyDescent="0.25">
      <c r="A673" s="54" t="s">
        <v>2120</v>
      </c>
      <c r="B673" s="82" t="s">
        <v>913</v>
      </c>
      <c r="C673" s="81" t="s">
        <v>1130</v>
      </c>
      <c r="D673" s="115"/>
      <c r="E673" s="115"/>
      <c r="F673" s="115"/>
      <c r="G673" s="115"/>
      <c r="H673" s="115">
        <v>13113</v>
      </c>
      <c r="I673" s="115">
        <v>15439</v>
      </c>
      <c r="J673" s="98">
        <f>((L673-I673)/3)+I673</f>
        <v>20680</v>
      </c>
      <c r="K673" s="98">
        <f>((L673-I673)/3)+J673</f>
        <v>25921</v>
      </c>
      <c r="L673" s="115">
        <v>31162</v>
      </c>
      <c r="M673" s="115">
        <v>34366</v>
      </c>
      <c r="N673" s="115">
        <v>39604</v>
      </c>
      <c r="O673" s="115">
        <v>43331</v>
      </c>
      <c r="P673" s="115">
        <v>39034</v>
      </c>
      <c r="Q673" s="115">
        <v>39984</v>
      </c>
      <c r="R673" s="115">
        <v>46602</v>
      </c>
      <c r="S673" s="115">
        <v>51310</v>
      </c>
      <c r="T673" s="193">
        <v>55458</v>
      </c>
      <c r="U673" s="194">
        <v>64648</v>
      </c>
      <c r="V673" s="195">
        <v>61030</v>
      </c>
      <c r="W673" s="195">
        <v>48315</v>
      </c>
      <c r="X673" s="195">
        <v>54845</v>
      </c>
      <c r="Y673" s="195"/>
      <c r="Z673" s="195"/>
      <c r="AA673" s="207">
        <v>70740</v>
      </c>
      <c r="AB673" s="207">
        <v>81288</v>
      </c>
      <c r="AC673" s="197" t="str">
        <f t="shared" ref="AC673:AR688" si="127">IF(D673&gt;0,RANK(D673,D$22:D$1170),"NA")</f>
        <v>NA</v>
      </c>
      <c r="AD673" s="197" t="str">
        <f t="shared" si="127"/>
        <v>NA</v>
      </c>
      <c r="AE673" s="197" t="str">
        <f t="shared" si="127"/>
        <v>NA</v>
      </c>
      <c r="AF673" s="197" t="str">
        <f t="shared" si="127"/>
        <v>NA</v>
      </c>
      <c r="AG673" s="197">
        <f t="shared" si="127"/>
        <v>408</v>
      </c>
      <c r="AH673" s="197">
        <f t="shared" si="127"/>
        <v>433</v>
      </c>
      <c r="AI673" s="197">
        <f t="shared" si="127"/>
        <v>424</v>
      </c>
      <c r="AJ673" s="197">
        <f t="shared" si="127"/>
        <v>422</v>
      </c>
      <c r="AK673" s="197">
        <f t="shared" si="127"/>
        <v>438</v>
      </c>
      <c r="AL673" s="197">
        <f t="shared" si="127"/>
        <v>442</v>
      </c>
      <c r="AM673" s="197">
        <f t="shared" si="127"/>
        <v>470</v>
      </c>
      <c r="AN673" s="197">
        <f t="shared" si="127"/>
        <v>443</v>
      </c>
      <c r="AO673" s="197">
        <f t="shared" si="127"/>
        <v>468</v>
      </c>
      <c r="AP673" s="197">
        <f t="shared" si="127"/>
        <v>475</v>
      </c>
      <c r="AQ673" s="197">
        <f t="shared" si="127"/>
        <v>469</v>
      </c>
      <c r="AR673" s="197">
        <f t="shared" si="127"/>
        <v>469</v>
      </c>
      <c r="AS673" s="197">
        <f t="shared" ref="AS673:AY691" si="128">IF(T673&gt;0,RANK(T673,T$22:T$1170),"NA")</f>
        <v>472</v>
      </c>
      <c r="AT673" s="197">
        <f t="shared" si="128"/>
        <v>474</v>
      </c>
      <c r="AU673" s="197">
        <f t="shared" si="128"/>
        <v>517</v>
      </c>
      <c r="AV673" s="197">
        <f t="shared" si="128"/>
        <v>491</v>
      </c>
      <c r="AW673" s="197">
        <f t="shared" si="128"/>
        <v>490</v>
      </c>
      <c r="AX673" s="197" t="str">
        <f t="shared" si="128"/>
        <v>NA</v>
      </c>
      <c r="AY673" s="197" t="str">
        <f t="shared" si="128"/>
        <v>NA</v>
      </c>
      <c r="AZ673" s="197">
        <f t="shared" si="124"/>
        <v>509</v>
      </c>
      <c r="BA673" s="197">
        <f t="shared" si="124"/>
        <v>509</v>
      </c>
    </row>
    <row r="674" spans="1:53" s="212" customFormat="1" ht="15" customHeight="1" x14ac:dyDescent="0.25">
      <c r="A674" s="54" t="s">
        <v>246</v>
      </c>
      <c r="B674" s="82" t="s">
        <v>930</v>
      </c>
      <c r="C674" s="81" t="s">
        <v>1130</v>
      </c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>
        <v>32648</v>
      </c>
      <c r="Q674" s="115">
        <v>31848</v>
      </c>
      <c r="R674" s="115">
        <v>36454</v>
      </c>
      <c r="S674" s="115">
        <v>39328</v>
      </c>
      <c r="T674" s="193">
        <v>42442</v>
      </c>
      <c r="U674" s="194">
        <v>48734</v>
      </c>
      <c r="V674" s="195">
        <v>43449</v>
      </c>
      <c r="W674" s="195">
        <v>33561</v>
      </c>
      <c r="X674" s="195">
        <v>39119</v>
      </c>
      <c r="Y674" s="195"/>
      <c r="Z674" s="195"/>
      <c r="AA674" s="207">
        <v>64614</v>
      </c>
      <c r="AB674" s="207">
        <v>81000</v>
      </c>
      <c r="AC674" s="197" t="str">
        <f t="shared" si="127"/>
        <v>NA</v>
      </c>
      <c r="AD674" s="197" t="str">
        <f t="shared" si="127"/>
        <v>NA</v>
      </c>
      <c r="AE674" s="197" t="str">
        <f t="shared" si="127"/>
        <v>NA</v>
      </c>
      <c r="AF674" s="197" t="str">
        <f t="shared" si="127"/>
        <v>NA</v>
      </c>
      <c r="AG674" s="197" t="str">
        <f t="shared" si="127"/>
        <v>NA</v>
      </c>
      <c r="AH674" s="197" t="str">
        <f t="shared" si="127"/>
        <v>NA</v>
      </c>
      <c r="AI674" s="197" t="str">
        <f t="shared" si="127"/>
        <v>NA</v>
      </c>
      <c r="AJ674" s="197" t="str">
        <f t="shared" si="127"/>
        <v>NA</v>
      </c>
      <c r="AK674" s="197" t="str">
        <f t="shared" si="127"/>
        <v>NA</v>
      </c>
      <c r="AL674" s="197" t="str">
        <f t="shared" si="127"/>
        <v>NA</v>
      </c>
      <c r="AM674" s="197" t="str">
        <f t="shared" si="127"/>
        <v>NA</v>
      </c>
      <c r="AN674" s="197" t="str">
        <f t="shared" si="127"/>
        <v>NA</v>
      </c>
      <c r="AO674" s="197">
        <f t="shared" si="127"/>
        <v>510</v>
      </c>
      <c r="AP674" s="197">
        <f t="shared" si="127"/>
        <v>527</v>
      </c>
      <c r="AQ674" s="197">
        <f t="shared" si="127"/>
        <v>527</v>
      </c>
      <c r="AR674" s="197">
        <f t="shared" si="127"/>
        <v>531</v>
      </c>
      <c r="AS674" s="197">
        <f t="shared" si="128"/>
        <v>539</v>
      </c>
      <c r="AT674" s="197">
        <f t="shared" si="128"/>
        <v>546</v>
      </c>
      <c r="AU674" s="197">
        <f t="shared" si="128"/>
        <v>603</v>
      </c>
      <c r="AV674" s="197">
        <f t="shared" si="128"/>
        <v>567</v>
      </c>
      <c r="AW674" s="197">
        <f t="shared" si="128"/>
        <v>560</v>
      </c>
      <c r="AX674" s="197" t="str">
        <f t="shared" si="128"/>
        <v>NA</v>
      </c>
      <c r="AY674" s="197" t="str">
        <f t="shared" si="128"/>
        <v>NA</v>
      </c>
      <c r="AZ674" s="197">
        <f t="shared" si="124"/>
        <v>531</v>
      </c>
      <c r="BA674" s="197">
        <f t="shared" si="124"/>
        <v>510</v>
      </c>
    </row>
    <row r="675" spans="1:53" s="212" customFormat="1" ht="15" customHeight="1" x14ac:dyDescent="0.25">
      <c r="A675" s="54" t="s">
        <v>454</v>
      </c>
      <c r="B675" s="82" t="s">
        <v>933</v>
      </c>
      <c r="C675" s="81" t="s">
        <v>1130</v>
      </c>
      <c r="D675" s="115"/>
      <c r="E675" s="115"/>
      <c r="F675" s="115"/>
      <c r="G675" s="115"/>
      <c r="H675" s="115">
        <v>19900</v>
      </c>
      <c r="I675" s="115">
        <v>22053</v>
      </c>
      <c r="J675" s="115">
        <v>22336</v>
      </c>
      <c r="K675" s="115">
        <v>25758</v>
      </c>
      <c r="L675" s="115">
        <v>31648</v>
      </c>
      <c r="M675" s="115">
        <v>33895</v>
      </c>
      <c r="N675" s="115">
        <v>39595</v>
      </c>
      <c r="O675" s="115">
        <v>40871</v>
      </c>
      <c r="P675" s="115">
        <v>39514</v>
      </c>
      <c r="Q675" s="115">
        <v>40140</v>
      </c>
      <c r="R675" s="115">
        <v>48322</v>
      </c>
      <c r="S675" s="115">
        <v>54185</v>
      </c>
      <c r="T675" s="193">
        <v>60039</v>
      </c>
      <c r="U675" s="194">
        <v>69472</v>
      </c>
      <c r="V675" s="195">
        <v>68249</v>
      </c>
      <c r="W675" s="195">
        <v>57184</v>
      </c>
      <c r="X675" s="195">
        <v>62036</v>
      </c>
      <c r="Y675" s="195"/>
      <c r="Z675" s="195"/>
      <c r="AA675" s="207">
        <v>71009</v>
      </c>
      <c r="AB675" s="207">
        <v>79992</v>
      </c>
      <c r="AC675" s="197" t="str">
        <f t="shared" si="127"/>
        <v>NA</v>
      </c>
      <c r="AD675" s="197" t="str">
        <f t="shared" si="127"/>
        <v>NA</v>
      </c>
      <c r="AE675" s="197" t="str">
        <f t="shared" si="127"/>
        <v>NA</v>
      </c>
      <c r="AF675" s="197" t="str">
        <f t="shared" si="127"/>
        <v>NA</v>
      </c>
      <c r="AG675" s="197">
        <f t="shared" si="127"/>
        <v>375</v>
      </c>
      <c r="AH675" s="197">
        <f t="shared" si="127"/>
        <v>401</v>
      </c>
      <c r="AI675" s="197">
        <f t="shared" si="127"/>
        <v>417</v>
      </c>
      <c r="AJ675" s="197">
        <f t="shared" si="127"/>
        <v>423</v>
      </c>
      <c r="AK675" s="197">
        <f t="shared" si="127"/>
        <v>433</v>
      </c>
      <c r="AL675" s="197">
        <f t="shared" si="127"/>
        <v>444</v>
      </c>
      <c r="AM675" s="197">
        <f t="shared" si="127"/>
        <v>471</v>
      </c>
      <c r="AN675" s="197">
        <f t="shared" si="127"/>
        <v>458</v>
      </c>
      <c r="AO675" s="197">
        <f t="shared" si="127"/>
        <v>465</v>
      </c>
      <c r="AP675" s="197">
        <f t="shared" si="127"/>
        <v>473</v>
      </c>
      <c r="AQ675" s="197">
        <f t="shared" si="127"/>
        <v>460</v>
      </c>
      <c r="AR675" s="197">
        <f t="shared" si="127"/>
        <v>448</v>
      </c>
      <c r="AS675" s="197">
        <f t="shared" si="128"/>
        <v>453</v>
      </c>
      <c r="AT675" s="197">
        <f t="shared" si="128"/>
        <v>457</v>
      </c>
      <c r="AU675" s="197">
        <f t="shared" si="128"/>
        <v>483</v>
      </c>
      <c r="AV675" s="197">
        <f t="shared" si="128"/>
        <v>452</v>
      </c>
      <c r="AW675" s="197">
        <f t="shared" si="128"/>
        <v>454</v>
      </c>
      <c r="AX675" s="197" t="str">
        <f t="shared" si="128"/>
        <v>NA</v>
      </c>
      <c r="AY675" s="197" t="str">
        <f t="shared" si="128"/>
        <v>NA</v>
      </c>
      <c r="AZ675" s="197">
        <f t="shared" si="124"/>
        <v>508</v>
      </c>
      <c r="BA675" s="197">
        <f t="shared" si="124"/>
        <v>511</v>
      </c>
    </row>
    <row r="676" spans="1:53" s="212" customFormat="1" ht="15" customHeight="1" x14ac:dyDescent="0.25">
      <c r="A676" s="54" t="s">
        <v>335</v>
      </c>
      <c r="B676" s="82" t="s">
        <v>926</v>
      </c>
      <c r="C676" s="81" t="s">
        <v>1130</v>
      </c>
      <c r="D676" s="115"/>
      <c r="E676" s="115"/>
      <c r="F676" s="115"/>
      <c r="G676" s="115"/>
      <c r="H676" s="115">
        <v>27826</v>
      </c>
      <c r="I676" s="115">
        <v>31543</v>
      </c>
      <c r="J676" s="98">
        <f>((L676-I676)/3)+I676</f>
        <v>36751.333333333336</v>
      </c>
      <c r="K676" s="98">
        <f>((L676-I676)/3)+J676</f>
        <v>41959.666666666672</v>
      </c>
      <c r="L676" s="115">
        <v>47168</v>
      </c>
      <c r="M676" s="115">
        <v>56392</v>
      </c>
      <c r="N676" s="115">
        <v>54894</v>
      </c>
      <c r="O676" s="115">
        <v>53198</v>
      </c>
      <c r="P676" s="115">
        <v>47482</v>
      </c>
      <c r="Q676" s="115">
        <v>46912</v>
      </c>
      <c r="R676" s="115">
        <v>53064</v>
      </c>
      <c r="S676" s="115">
        <v>56197</v>
      </c>
      <c r="T676" s="193">
        <v>62102</v>
      </c>
      <c r="U676" s="194">
        <v>71127</v>
      </c>
      <c r="V676" s="195">
        <v>66054</v>
      </c>
      <c r="W676" s="195">
        <v>51601</v>
      </c>
      <c r="X676" s="195">
        <v>55668</v>
      </c>
      <c r="Y676" s="195"/>
      <c r="Z676" s="195"/>
      <c r="AA676" s="207">
        <v>68726</v>
      </c>
      <c r="AB676" s="207">
        <v>77685</v>
      </c>
      <c r="AC676" s="197" t="str">
        <f t="shared" si="127"/>
        <v>NA</v>
      </c>
      <c r="AD676" s="197" t="str">
        <f t="shared" si="127"/>
        <v>NA</v>
      </c>
      <c r="AE676" s="197" t="str">
        <f t="shared" si="127"/>
        <v>NA</v>
      </c>
      <c r="AF676" s="197" t="str">
        <f t="shared" si="127"/>
        <v>NA</v>
      </c>
      <c r="AG676" s="197">
        <f t="shared" si="127"/>
        <v>343</v>
      </c>
      <c r="AH676" s="197">
        <f t="shared" si="127"/>
        <v>354</v>
      </c>
      <c r="AI676" s="197">
        <f t="shared" si="127"/>
        <v>355</v>
      </c>
      <c r="AJ676" s="197">
        <f t="shared" si="127"/>
        <v>358</v>
      </c>
      <c r="AK676" s="197">
        <f t="shared" si="127"/>
        <v>367</v>
      </c>
      <c r="AL676" s="197">
        <f t="shared" si="127"/>
        <v>358</v>
      </c>
      <c r="AM676" s="197">
        <f t="shared" si="127"/>
        <v>407</v>
      </c>
      <c r="AN676" s="197">
        <f t="shared" si="127"/>
        <v>405</v>
      </c>
      <c r="AO676" s="197">
        <f t="shared" si="127"/>
        <v>424</v>
      </c>
      <c r="AP676" s="197">
        <f t="shared" si="127"/>
        <v>434</v>
      </c>
      <c r="AQ676" s="197">
        <f t="shared" si="127"/>
        <v>429</v>
      </c>
      <c r="AR676" s="197">
        <f t="shared" si="127"/>
        <v>444</v>
      </c>
      <c r="AS676" s="197">
        <f t="shared" si="128"/>
        <v>444</v>
      </c>
      <c r="AT676" s="197">
        <f t="shared" si="128"/>
        <v>450</v>
      </c>
      <c r="AU676" s="197">
        <f t="shared" si="128"/>
        <v>495</v>
      </c>
      <c r="AV676" s="197">
        <f t="shared" si="128"/>
        <v>480</v>
      </c>
      <c r="AW676" s="197">
        <f t="shared" si="128"/>
        <v>483</v>
      </c>
      <c r="AX676" s="197" t="str">
        <f t="shared" si="128"/>
        <v>NA</v>
      </c>
      <c r="AY676" s="197" t="str">
        <f t="shared" si="128"/>
        <v>NA</v>
      </c>
      <c r="AZ676" s="197">
        <f t="shared" si="124"/>
        <v>518</v>
      </c>
      <c r="BA676" s="197">
        <f t="shared" si="124"/>
        <v>517</v>
      </c>
    </row>
    <row r="677" spans="1:53" s="212" customFormat="1" ht="15" customHeight="1" x14ac:dyDescent="0.25">
      <c r="A677" s="54" t="s">
        <v>157</v>
      </c>
      <c r="B677" s="82" t="s">
        <v>916</v>
      </c>
      <c r="C677" s="81" t="s">
        <v>1130</v>
      </c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93"/>
      <c r="U677" s="194"/>
      <c r="V677" s="195">
        <v>54101</v>
      </c>
      <c r="W677" s="195">
        <v>42909</v>
      </c>
      <c r="X677" s="195">
        <v>48374</v>
      </c>
      <c r="Y677" s="195"/>
      <c r="Z677" s="195"/>
      <c r="AA677" s="207">
        <v>66457</v>
      </c>
      <c r="AB677" s="207">
        <v>76106</v>
      </c>
      <c r="AC677" s="197" t="str">
        <f t="shared" si="127"/>
        <v>NA</v>
      </c>
      <c r="AD677" s="197" t="str">
        <f t="shared" si="127"/>
        <v>NA</v>
      </c>
      <c r="AE677" s="197" t="str">
        <f t="shared" si="127"/>
        <v>NA</v>
      </c>
      <c r="AF677" s="197" t="str">
        <f t="shared" si="127"/>
        <v>NA</v>
      </c>
      <c r="AG677" s="197" t="str">
        <f t="shared" si="127"/>
        <v>NA</v>
      </c>
      <c r="AH677" s="197" t="str">
        <f t="shared" si="127"/>
        <v>NA</v>
      </c>
      <c r="AI677" s="197" t="str">
        <f t="shared" si="127"/>
        <v>NA</v>
      </c>
      <c r="AJ677" s="197" t="str">
        <f t="shared" si="127"/>
        <v>NA</v>
      </c>
      <c r="AK677" s="197" t="str">
        <f t="shared" si="127"/>
        <v>NA</v>
      </c>
      <c r="AL677" s="197" t="str">
        <f t="shared" si="127"/>
        <v>NA</v>
      </c>
      <c r="AM677" s="197" t="str">
        <f t="shared" si="127"/>
        <v>NA</v>
      </c>
      <c r="AN677" s="197" t="str">
        <f t="shared" si="127"/>
        <v>NA</v>
      </c>
      <c r="AO677" s="197" t="str">
        <f t="shared" si="127"/>
        <v>NA</v>
      </c>
      <c r="AP677" s="197" t="str">
        <f t="shared" si="127"/>
        <v>NA</v>
      </c>
      <c r="AQ677" s="197" t="str">
        <f t="shared" si="127"/>
        <v>NA</v>
      </c>
      <c r="AR677" s="197" t="str">
        <f t="shared" si="127"/>
        <v>NA</v>
      </c>
      <c r="AS677" s="197" t="str">
        <f t="shared" si="128"/>
        <v>NA</v>
      </c>
      <c r="AT677" s="197" t="str">
        <f t="shared" si="128"/>
        <v>NA</v>
      </c>
      <c r="AU677" s="197">
        <f t="shared" si="128"/>
        <v>544</v>
      </c>
      <c r="AV677" s="197">
        <f t="shared" si="128"/>
        <v>515</v>
      </c>
      <c r="AW677" s="197">
        <f t="shared" si="128"/>
        <v>521</v>
      </c>
      <c r="AX677" s="197" t="str">
        <f t="shared" si="128"/>
        <v>NA</v>
      </c>
      <c r="AY677" s="197" t="str">
        <f t="shared" si="128"/>
        <v>NA</v>
      </c>
      <c r="AZ677" s="197">
        <f t="shared" si="124"/>
        <v>525</v>
      </c>
      <c r="BA677" s="197">
        <f t="shared" si="124"/>
        <v>522</v>
      </c>
    </row>
    <row r="678" spans="1:53" s="212" customFormat="1" ht="15" customHeight="1" x14ac:dyDescent="0.25">
      <c r="A678" s="54" t="s">
        <v>367</v>
      </c>
      <c r="B678" s="82" t="s">
        <v>926</v>
      </c>
      <c r="C678" s="81" t="s">
        <v>1130</v>
      </c>
      <c r="D678" s="115"/>
      <c r="E678" s="115"/>
      <c r="F678" s="115"/>
      <c r="G678" s="115"/>
      <c r="H678" s="115"/>
      <c r="I678" s="115"/>
      <c r="J678" s="115">
        <v>28515</v>
      </c>
      <c r="K678" s="115">
        <v>35045</v>
      </c>
      <c r="L678" s="115">
        <v>41827</v>
      </c>
      <c r="M678" s="115">
        <v>45829</v>
      </c>
      <c r="N678" s="115">
        <v>55688</v>
      </c>
      <c r="O678" s="115">
        <v>53127</v>
      </c>
      <c r="P678" s="115">
        <v>47959</v>
      </c>
      <c r="Q678" s="115">
        <v>45726</v>
      </c>
      <c r="R678" s="115">
        <v>46907</v>
      </c>
      <c r="S678" s="115">
        <v>54012</v>
      </c>
      <c r="T678" s="193">
        <v>56684</v>
      </c>
      <c r="U678" s="194">
        <v>63508</v>
      </c>
      <c r="V678" s="195">
        <v>60867</v>
      </c>
      <c r="W678" s="195">
        <v>47401</v>
      </c>
      <c r="X678" s="195">
        <v>53037</v>
      </c>
      <c r="Y678" s="195"/>
      <c r="Z678" s="195"/>
      <c r="AA678" s="207">
        <v>65219</v>
      </c>
      <c r="AB678" s="207">
        <v>75125</v>
      </c>
      <c r="AC678" s="197" t="str">
        <f t="shared" si="127"/>
        <v>NA</v>
      </c>
      <c r="AD678" s="197" t="str">
        <f t="shared" si="127"/>
        <v>NA</v>
      </c>
      <c r="AE678" s="197" t="str">
        <f t="shared" si="127"/>
        <v>NA</v>
      </c>
      <c r="AF678" s="197" t="str">
        <f t="shared" si="127"/>
        <v>NA</v>
      </c>
      <c r="AG678" s="197" t="str">
        <f t="shared" si="127"/>
        <v>NA</v>
      </c>
      <c r="AH678" s="197" t="str">
        <f t="shared" si="127"/>
        <v>NA</v>
      </c>
      <c r="AI678" s="197">
        <f t="shared" si="127"/>
        <v>387</v>
      </c>
      <c r="AJ678" s="197">
        <f t="shared" si="127"/>
        <v>387</v>
      </c>
      <c r="AK678" s="197">
        <f t="shared" si="127"/>
        <v>388</v>
      </c>
      <c r="AL678" s="197">
        <f t="shared" si="127"/>
        <v>386</v>
      </c>
      <c r="AM678" s="197">
        <f t="shared" si="127"/>
        <v>404</v>
      </c>
      <c r="AN678" s="197">
        <f t="shared" si="127"/>
        <v>406</v>
      </c>
      <c r="AO678" s="197">
        <f t="shared" si="127"/>
        <v>421</v>
      </c>
      <c r="AP678" s="197">
        <f t="shared" si="127"/>
        <v>439</v>
      </c>
      <c r="AQ678" s="197">
        <f t="shared" si="127"/>
        <v>467</v>
      </c>
      <c r="AR678" s="197">
        <f t="shared" si="127"/>
        <v>451</v>
      </c>
      <c r="AS678" s="197">
        <f t="shared" si="128"/>
        <v>466</v>
      </c>
      <c r="AT678" s="197">
        <f t="shared" si="128"/>
        <v>479</v>
      </c>
      <c r="AU678" s="197">
        <f t="shared" si="128"/>
        <v>518</v>
      </c>
      <c r="AV678" s="197">
        <f t="shared" si="128"/>
        <v>500</v>
      </c>
      <c r="AW678" s="197">
        <f t="shared" si="128"/>
        <v>497</v>
      </c>
      <c r="AX678" s="197" t="str">
        <f t="shared" si="128"/>
        <v>NA</v>
      </c>
      <c r="AY678" s="197" t="str">
        <f t="shared" si="128"/>
        <v>NA</v>
      </c>
      <c r="AZ678" s="197">
        <f t="shared" si="124"/>
        <v>529</v>
      </c>
      <c r="BA678" s="197">
        <f t="shared" si="124"/>
        <v>526</v>
      </c>
    </row>
    <row r="679" spans="1:53" s="212" customFormat="1" ht="15" customHeight="1" x14ac:dyDescent="0.25">
      <c r="A679" s="54" t="s">
        <v>808</v>
      </c>
      <c r="B679" s="82" t="s">
        <v>917</v>
      </c>
      <c r="C679" s="81" t="s">
        <v>1130</v>
      </c>
      <c r="D679" s="115"/>
      <c r="E679" s="115"/>
      <c r="F679" s="115"/>
      <c r="G679" s="115"/>
      <c r="H679" s="115">
        <v>10143</v>
      </c>
      <c r="I679" s="115">
        <v>12753</v>
      </c>
      <c r="J679" s="115">
        <v>13800</v>
      </c>
      <c r="K679" s="115">
        <v>15697</v>
      </c>
      <c r="L679" s="115">
        <v>18529</v>
      </c>
      <c r="M679" s="115">
        <v>18721</v>
      </c>
      <c r="N679" s="115">
        <v>24262</v>
      </c>
      <c r="O679" s="115">
        <v>25239</v>
      </c>
      <c r="P679" s="115">
        <v>23663</v>
      </c>
      <c r="Q679" s="115">
        <v>25394</v>
      </c>
      <c r="R679" s="115">
        <v>27990</v>
      </c>
      <c r="S679" s="115">
        <v>33297</v>
      </c>
      <c r="T679" s="193">
        <v>35779</v>
      </c>
      <c r="U679" s="194">
        <v>44216</v>
      </c>
      <c r="V679" s="195">
        <v>47421</v>
      </c>
      <c r="W679" s="195">
        <v>33309</v>
      </c>
      <c r="X679" s="195">
        <v>43870</v>
      </c>
      <c r="Y679" s="195"/>
      <c r="Z679" s="195"/>
      <c r="AA679" s="207">
        <v>61856</v>
      </c>
      <c r="AB679" s="207">
        <v>74569</v>
      </c>
      <c r="AC679" s="197" t="str">
        <f t="shared" si="127"/>
        <v>NA</v>
      </c>
      <c r="AD679" s="197" t="str">
        <f t="shared" si="127"/>
        <v>NA</v>
      </c>
      <c r="AE679" s="197" t="str">
        <f t="shared" si="127"/>
        <v>NA</v>
      </c>
      <c r="AF679" s="197" t="str">
        <f t="shared" si="127"/>
        <v>NA</v>
      </c>
      <c r="AG679" s="197">
        <f t="shared" si="127"/>
        <v>419</v>
      </c>
      <c r="AH679" s="197">
        <f t="shared" si="127"/>
        <v>443</v>
      </c>
      <c r="AI679" s="197">
        <f t="shared" si="127"/>
        <v>465</v>
      </c>
      <c r="AJ679" s="197">
        <f t="shared" si="127"/>
        <v>464</v>
      </c>
      <c r="AK679" s="197">
        <f t="shared" si="127"/>
        <v>488</v>
      </c>
      <c r="AL679" s="197">
        <f t="shared" si="127"/>
        <v>495</v>
      </c>
      <c r="AM679" s="197">
        <f t="shared" si="127"/>
        <v>538</v>
      </c>
      <c r="AN679" s="197">
        <f t="shared" si="127"/>
        <v>543</v>
      </c>
      <c r="AO679" s="197">
        <f t="shared" si="127"/>
        <v>572</v>
      </c>
      <c r="AP679" s="197">
        <f t="shared" si="127"/>
        <v>583</v>
      </c>
      <c r="AQ679" s="197">
        <f t="shared" si="127"/>
        <v>581</v>
      </c>
      <c r="AR679" s="197">
        <f t="shared" si="127"/>
        <v>573</v>
      </c>
      <c r="AS679" s="197">
        <f t="shared" si="128"/>
        <v>584</v>
      </c>
      <c r="AT679" s="197">
        <f t="shared" si="128"/>
        <v>569</v>
      </c>
      <c r="AU679" s="197">
        <f t="shared" si="128"/>
        <v>579</v>
      </c>
      <c r="AV679" s="197">
        <f t="shared" si="128"/>
        <v>571</v>
      </c>
      <c r="AW679" s="197">
        <f t="shared" si="128"/>
        <v>539</v>
      </c>
      <c r="AX679" s="197" t="str">
        <f t="shared" si="128"/>
        <v>NA</v>
      </c>
      <c r="AY679" s="197" t="str">
        <f t="shared" si="128"/>
        <v>NA</v>
      </c>
      <c r="AZ679" s="197">
        <f t="shared" si="124"/>
        <v>538</v>
      </c>
      <c r="BA679" s="197">
        <f t="shared" si="124"/>
        <v>528</v>
      </c>
    </row>
    <row r="680" spans="1:53" s="212" customFormat="1" ht="15" customHeight="1" x14ac:dyDescent="0.25">
      <c r="A680" s="54" t="s">
        <v>858</v>
      </c>
      <c r="B680" s="82" t="s">
        <v>926</v>
      </c>
      <c r="C680" s="81" t="s">
        <v>1130</v>
      </c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>
        <v>38486</v>
      </c>
      <c r="P680" s="115">
        <v>36836</v>
      </c>
      <c r="Q680" s="115">
        <v>42077</v>
      </c>
      <c r="R680" s="115">
        <v>45805</v>
      </c>
      <c r="S680" s="115">
        <v>51108</v>
      </c>
      <c r="T680" s="193">
        <v>54804</v>
      </c>
      <c r="U680" s="194">
        <v>63041</v>
      </c>
      <c r="V680" s="195">
        <v>60476</v>
      </c>
      <c r="W680" s="195">
        <v>49444</v>
      </c>
      <c r="X680" s="195">
        <v>53015</v>
      </c>
      <c r="Y680" s="195"/>
      <c r="Z680" s="195"/>
      <c r="AA680" s="207">
        <v>65904</v>
      </c>
      <c r="AB680" s="207">
        <v>74333</v>
      </c>
      <c r="AC680" s="197" t="str">
        <f t="shared" si="127"/>
        <v>NA</v>
      </c>
      <c r="AD680" s="197" t="str">
        <f t="shared" si="127"/>
        <v>NA</v>
      </c>
      <c r="AE680" s="197" t="str">
        <f t="shared" si="127"/>
        <v>NA</v>
      </c>
      <c r="AF680" s="197" t="str">
        <f t="shared" si="127"/>
        <v>NA</v>
      </c>
      <c r="AG680" s="197" t="str">
        <f t="shared" si="127"/>
        <v>NA</v>
      </c>
      <c r="AH680" s="197" t="str">
        <f t="shared" si="127"/>
        <v>NA</v>
      </c>
      <c r="AI680" s="197" t="str">
        <f t="shared" si="127"/>
        <v>NA</v>
      </c>
      <c r="AJ680" s="197" t="str">
        <f t="shared" si="127"/>
        <v>NA</v>
      </c>
      <c r="AK680" s="197" t="str">
        <f t="shared" si="127"/>
        <v>NA</v>
      </c>
      <c r="AL680" s="197" t="str">
        <f t="shared" si="127"/>
        <v>NA</v>
      </c>
      <c r="AM680" s="197" t="str">
        <f t="shared" si="127"/>
        <v>NA</v>
      </c>
      <c r="AN680" s="197">
        <f t="shared" si="127"/>
        <v>471</v>
      </c>
      <c r="AO680" s="197">
        <f t="shared" si="127"/>
        <v>476</v>
      </c>
      <c r="AP680" s="197">
        <f t="shared" si="127"/>
        <v>463</v>
      </c>
      <c r="AQ680" s="197">
        <f t="shared" si="127"/>
        <v>476</v>
      </c>
      <c r="AR680" s="197">
        <f t="shared" si="127"/>
        <v>472</v>
      </c>
      <c r="AS680" s="197">
        <f t="shared" si="128"/>
        <v>475</v>
      </c>
      <c r="AT680" s="197">
        <f t="shared" si="128"/>
        <v>481</v>
      </c>
      <c r="AU680" s="197">
        <f t="shared" si="128"/>
        <v>522</v>
      </c>
      <c r="AV680" s="197">
        <f t="shared" si="128"/>
        <v>487</v>
      </c>
      <c r="AW680" s="197">
        <f t="shared" si="128"/>
        <v>498</v>
      </c>
      <c r="AX680" s="197" t="str">
        <f t="shared" si="128"/>
        <v>NA</v>
      </c>
      <c r="AY680" s="197" t="str">
        <f t="shared" si="128"/>
        <v>NA</v>
      </c>
      <c r="AZ680" s="197">
        <f t="shared" si="124"/>
        <v>528</v>
      </c>
      <c r="BA680" s="197">
        <f t="shared" si="124"/>
        <v>529</v>
      </c>
    </row>
    <row r="681" spans="1:53" s="212" customFormat="1" ht="15" customHeight="1" x14ac:dyDescent="0.25">
      <c r="A681" s="54" t="s">
        <v>261</v>
      </c>
      <c r="B681" s="82" t="s">
        <v>928</v>
      </c>
      <c r="C681" s="81" t="s">
        <v>1130</v>
      </c>
      <c r="D681" s="115"/>
      <c r="E681" s="115"/>
      <c r="F681" s="115"/>
      <c r="G681" s="115"/>
      <c r="H681" s="115">
        <v>25481</v>
      </c>
      <c r="I681" s="115">
        <v>30215</v>
      </c>
      <c r="J681" s="115">
        <v>36764</v>
      </c>
      <c r="K681" s="115">
        <v>47289</v>
      </c>
      <c r="L681" s="115">
        <v>53584</v>
      </c>
      <c r="M681" s="115">
        <v>58327</v>
      </c>
      <c r="N681" s="115">
        <v>68313</v>
      </c>
      <c r="O681" s="115">
        <v>61950</v>
      </c>
      <c r="P681" s="115">
        <v>53894</v>
      </c>
      <c r="Q681" s="115">
        <v>50148</v>
      </c>
      <c r="R681" s="115">
        <v>59332</v>
      </c>
      <c r="S681" s="115">
        <v>58111</v>
      </c>
      <c r="T681" s="193">
        <v>63136</v>
      </c>
      <c r="U681" s="193">
        <v>70332</v>
      </c>
      <c r="V681" s="198">
        <v>67171</v>
      </c>
      <c r="W681" s="198">
        <v>57978</v>
      </c>
      <c r="X681" s="198">
        <v>59669</v>
      </c>
      <c r="Y681" s="198"/>
      <c r="Z681" s="198"/>
      <c r="AA681" s="211">
        <v>66999</v>
      </c>
      <c r="AB681" s="211">
        <v>73773</v>
      </c>
      <c r="AC681" s="200" t="str">
        <f t="shared" si="127"/>
        <v>NA</v>
      </c>
      <c r="AD681" s="200" t="str">
        <f t="shared" si="127"/>
        <v>NA</v>
      </c>
      <c r="AE681" s="200" t="str">
        <f t="shared" si="127"/>
        <v>NA</v>
      </c>
      <c r="AF681" s="200" t="str">
        <f t="shared" si="127"/>
        <v>NA</v>
      </c>
      <c r="AG681" s="200">
        <f t="shared" si="127"/>
        <v>349</v>
      </c>
      <c r="AH681" s="200">
        <f t="shared" si="127"/>
        <v>360</v>
      </c>
      <c r="AI681" s="200">
        <f t="shared" si="127"/>
        <v>354</v>
      </c>
      <c r="AJ681" s="200">
        <f t="shared" si="127"/>
        <v>345</v>
      </c>
      <c r="AK681" s="200">
        <f t="shared" si="127"/>
        <v>349</v>
      </c>
      <c r="AL681" s="200">
        <f t="shared" si="127"/>
        <v>354</v>
      </c>
      <c r="AM681" s="200">
        <f t="shared" si="127"/>
        <v>365</v>
      </c>
      <c r="AN681" s="200">
        <f t="shared" si="127"/>
        <v>379</v>
      </c>
      <c r="AO681" s="200">
        <f t="shared" si="127"/>
        <v>398</v>
      </c>
      <c r="AP681" s="200">
        <f t="shared" si="127"/>
        <v>418</v>
      </c>
      <c r="AQ681" s="200">
        <f t="shared" si="127"/>
        <v>404</v>
      </c>
      <c r="AR681" s="200">
        <f t="shared" si="127"/>
        <v>435</v>
      </c>
      <c r="AS681" s="200">
        <f t="shared" si="128"/>
        <v>438</v>
      </c>
      <c r="AT681" s="200">
        <f t="shared" si="128"/>
        <v>455</v>
      </c>
      <c r="AU681" s="200">
        <f t="shared" si="128"/>
        <v>489</v>
      </c>
      <c r="AV681" s="200">
        <f t="shared" si="128"/>
        <v>448</v>
      </c>
      <c r="AW681" s="200">
        <f t="shared" si="128"/>
        <v>467</v>
      </c>
      <c r="AX681" s="200" t="str">
        <f t="shared" si="128"/>
        <v>NA</v>
      </c>
      <c r="AY681" s="200" t="str">
        <f t="shared" si="128"/>
        <v>NA</v>
      </c>
      <c r="AZ681" s="197">
        <f t="shared" si="124"/>
        <v>521</v>
      </c>
      <c r="BA681" s="197">
        <f t="shared" si="124"/>
        <v>530</v>
      </c>
    </row>
    <row r="682" spans="1:53" s="212" customFormat="1" ht="15" customHeight="1" x14ac:dyDescent="0.25">
      <c r="A682" s="54" t="s">
        <v>485</v>
      </c>
      <c r="B682" s="82" t="s">
        <v>913</v>
      </c>
      <c r="C682" s="81" t="s">
        <v>1130</v>
      </c>
      <c r="D682" s="115"/>
      <c r="E682" s="115"/>
      <c r="F682" s="115"/>
      <c r="G682" s="115"/>
      <c r="H682" s="115">
        <v>13564</v>
      </c>
      <c r="I682" s="115">
        <v>15616</v>
      </c>
      <c r="J682" s="115">
        <v>17952</v>
      </c>
      <c r="K682" s="115">
        <v>20046</v>
      </c>
      <c r="L682" s="115">
        <v>22613</v>
      </c>
      <c r="M682" s="115">
        <v>24759</v>
      </c>
      <c r="N682" s="115">
        <v>26728</v>
      </c>
      <c r="O682" s="115">
        <v>25601</v>
      </c>
      <c r="P682" s="115">
        <v>24233</v>
      </c>
      <c r="Q682" s="115">
        <v>24133</v>
      </c>
      <c r="R682" s="115">
        <v>27732</v>
      </c>
      <c r="S682" s="115">
        <v>29623</v>
      </c>
      <c r="T682" s="193">
        <v>31101</v>
      </c>
      <c r="U682" s="194">
        <v>41683</v>
      </c>
      <c r="V682" s="195">
        <v>50509</v>
      </c>
      <c r="W682" s="195">
        <v>39821</v>
      </c>
      <c r="X682" s="195">
        <v>46256</v>
      </c>
      <c r="Y682" s="195"/>
      <c r="Z682" s="195"/>
      <c r="AA682" s="207">
        <v>61024</v>
      </c>
      <c r="AB682" s="207">
        <v>73457</v>
      </c>
      <c r="AC682" s="197" t="str">
        <f t="shared" si="127"/>
        <v>NA</v>
      </c>
      <c r="AD682" s="197" t="str">
        <f t="shared" si="127"/>
        <v>NA</v>
      </c>
      <c r="AE682" s="197" t="str">
        <f t="shared" si="127"/>
        <v>NA</v>
      </c>
      <c r="AF682" s="197" t="str">
        <f t="shared" si="127"/>
        <v>NA</v>
      </c>
      <c r="AG682" s="197">
        <f t="shared" si="127"/>
        <v>406</v>
      </c>
      <c r="AH682" s="197">
        <f t="shared" si="127"/>
        <v>431</v>
      </c>
      <c r="AI682" s="197">
        <f t="shared" si="127"/>
        <v>442</v>
      </c>
      <c r="AJ682" s="197">
        <f t="shared" si="127"/>
        <v>448</v>
      </c>
      <c r="AK682" s="197">
        <f t="shared" si="127"/>
        <v>474</v>
      </c>
      <c r="AL682" s="197">
        <f t="shared" si="127"/>
        <v>475</v>
      </c>
      <c r="AM682" s="197">
        <f t="shared" si="127"/>
        <v>530</v>
      </c>
      <c r="AN682" s="197">
        <f t="shared" si="127"/>
        <v>539</v>
      </c>
      <c r="AO682" s="197">
        <f t="shared" si="127"/>
        <v>571</v>
      </c>
      <c r="AP682" s="197">
        <f t="shared" si="127"/>
        <v>593</v>
      </c>
      <c r="AQ682" s="197">
        <f t="shared" si="127"/>
        <v>582</v>
      </c>
      <c r="AR682" s="197">
        <f t="shared" si="127"/>
        <v>591</v>
      </c>
      <c r="AS682" s="197">
        <f t="shared" si="128"/>
        <v>608</v>
      </c>
      <c r="AT682" s="197">
        <f t="shared" si="128"/>
        <v>583</v>
      </c>
      <c r="AU682" s="197">
        <f t="shared" si="128"/>
        <v>562</v>
      </c>
      <c r="AV682" s="197">
        <f t="shared" si="128"/>
        <v>530</v>
      </c>
      <c r="AW682" s="197">
        <f t="shared" si="128"/>
        <v>531</v>
      </c>
      <c r="AX682" s="197" t="str">
        <f t="shared" si="128"/>
        <v>NA</v>
      </c>
      <c r="AY682" s="197" t="str">
        <f t="shared" si="128"/>
        <v>NA</v>
      </c>
      <c r="AZ682" s="197">
        <f t="shared" si="124"/>
        <v>541</v>
      </c>
      <c r="BA682" s="197">
        <f t="shared" si="124"/>
        <v>532</v>
      </c>
    </row>
    <row r="683" spans="1:53" s="212" customFormat="1" ht="15" customHeight="1" x14ac:dyDescent="0.25">
      <c r="A683" s="54" t="s">
        <v>491</v>
      </c>
      <c r="B683" s="82" t="s">
        <v>913</v>
      </c>
      <c r="C683" s="81" t="s">
        <v>1130</v>
      </c>
      <c r="D683" s="115"/>
      <c r="E683" s="115"/>
      <c r="F683" s="115"/>
      <c r="G683" s="115"/>
      <c r="H683" s="115"/>
      <c r="I683" s="115"/>
      <c r="J683" s="115"/>
      <c r="K683" s="115"/>
      <c r="L683" s="115">
        <v>11267</v>
      </c>
      <c r="M683" s="115">
        <v>13971</v>
      </c>
      <c r="N683" s="115">
        <v>18190</v>
      </c>
      <c r="O683" s="98">
        <f>((P683-N683)/2)+N683</f>
        <v>18498.5</v>
      </c>
      <c r="P683" s="115">
        <v>18807</v>
      </c>
      <c r="Q683" s="115">
        <v>21334</v>
      </c>
      <c r="R683" s="115">
        <v>24606</v>
      </c>
      <c r="S683" s="115">
        <v>27263</v>
      </c>
      <c r="T683" s="193">
        <v>31326</v>
      </c>
      <c r="U683" s="70">
        <f>((V683-T683)/2)+T683</f>
        <v>36374</v>
      </c>
      <c r="V683" s="195">
        <v>41422</v>
      </c>
      <c r="W683" s="195">
        <v>37003</v>
      </c>
      <c r="X683" s="195">
        <v>42310</v>
      </c>
      <c r="Y683" s="195"/>
      <c r="Z683" s="195"/>
      <c r="AA683" s="207">
        <v>60483</v>
      </c>
      <c r="AB683" s="207">
        <v>71928</v>
      </c>
      <c r="AC683" s="197" t="str">
        <f t="shared" si="127"/>
        <v>NA</v>
      </c>
      <c r="AD683" s="197" t="str">
        <f t="shared" si="127"/>
        <v>NA</v>
      </c>
      <c r="AE683" s="197" t="str">
        <f t="shared" si="127"/>
        <v>NA</v>
      </c>
      <c r="AF683" s="197" t="str">
        <f t="shared" si="127"/>
        <v>NA</v>
      </c>
      <c r="AG683" s="197" t="str">
        <f t="shared" si="127"/>
        <v>NA</v>
      </c>
      <c r="AH683" s="197" t="str">
        <f t="shared" si="127"/>
        <v>NA</v>
      </c>
      <c r="AI683" s="197" t="str">
        <f t="shared" si="127"/>
        <v>NA</v>
      </c>
      <c r="AJ683" s="197" t="str">
        <f t="shared" si="127"/>
        <v>NA</v>
      </c>
      <c r="AK683" s="197">
        <f t="shared" si="127"/>
        <v>509</v>
      </c>
      <c r="AL683" s="197">
        <f t="shared" si="127"/>
        <v>509</v>
      </c>
      <c r="AM683" s="197">
        <f t="shared" si="127"/>
        <v>573</v>
      </c>
      <c r="AN683" s="197">
        <f t="shared" si="127"/>
        <v>577</v>
      </c>
      <c r="AO683" s="197">
        <f t="shared" si="127"/>
        <v>603</v>
      </c>
      <c r="AP683" s="197">
        <f t="shared" si="127"/>
        <v>620</v>
      </c>
      <c r="AQ683" s="197">
        <f t="shared" si="127"/>
        <v>608</v>
      </c>
      <c r="AR683" s="197">
        <f t="shared" si="127"/>
        <v>605</v>
      </c>
      <c r="AS683" s="197">
        <f t="shared" si="128"/>
        <v>606</v>
      </c>
      <c r="AT683" s="197">
        <f t="shared" si="128"/>
        <v>607</v>
      </c>
      <c r="AU683" s="197">
        <f t="shared" si="128"/>
        <v>617</v>
      </c>
      <c r="AV683" s="197">
        <f t="shared" si="128"/>
        <v>547</v>
      </c>
      <c r="AW683" s="197">
        <f t="shared" si="128"/>
        <v>548</v>
      </c>
      <c r="AX683" s="197" t="str">
        <f t="shared" si="128"/>
        <v>NA</v>
      </c>
      <c r="AY683" s="197" t="str">
        <f t="shared" si="128"/>
        <v>NA</v>
      </c>
      <c r="AZ683" s="197">
        <f t="shared" si="124"/>
        <v>545</v>
      </c>
      <c r="BA683" s="197">
        <f t="shared" si="124"/>
        <v>535</v>
      </c>
    </row>
    <row r="684" spans="1:53" s="212" customFormat="1" ht="15" customHeight="1" x14ac:dyDescent="0.25">
      <c r="A684" s="54" t="s">
        <v>224</v>
      </c>
      <c r="B684" s="82" t="s">
        <v>959</v>
      </c>
      <c r="C684" s="81" t="s">
        <v>1130</v>
      </c>
      <c r="D684" s="115"/>
      <c r="E684" s="115"/>
      <c r="F684" s="115"/>
      <c r="G684" s="115"/>
      <c r="H684" s="115">
        <v>31439</v>
      </c>
      <c r="I684" s="115">
        <v>38454</v>
      </c>
      <c r="J684" s="115">
        <v>44655</v>
      </c>
      <c r="K684" s="115">
        <v>54270</v>
      </c>
      <c r="L684" s="115">
        <v>66869</v>
      </c>
      <c r="M684" s="115">
        <v>75650</v>
      </c>
      <c r="N684" s="115">
        <v>84187</v>
      </c>
      <c r="O684" s="115">
        <v>82476</v>
      </c>
      <c r="P684" s="115">
        <v>71560</v>
      </c>
      <c r="Q684" s="115">
        <v>74967</v>
      </c>
      <c r="R684" s="115">
        <v>87417</v>
      </c>
      <c r="S684" s="115">
        <v>93012</v>
      </c>
      <c r="T684" s="193">
        <v>101180</v>
      </c>
      <c r="U684" s="194">
        <v>99853</v>
      </c>
      <c r="V684" s="195">
        <v>51000</v>
      </c>
      <c r="W684" s="195">
        <v>43000</v>
      </c>
      <c r="X684" s="195">
        <v>49947</v>
      </c>
      <c r="Y684" s="195"/>
      <c r="Z684" s="195"/>
      <c r="AA684" s="207">
        <v>62897</v>
      </c>
      <c r="AB684" s="207">
        <v>70771</v>
      </c>
      <c r="AC684" s="197" t="str">
        <f t="shared" si="127"/>
        <v>NA</v>
      </c>
      <c r="AD684" s="197" t="str">
        <f t="shared" si="127"/>
        <v>NA</v>
      </c>
      <c r="AE684" s="197" t="str">
        <f t="shared" si="127"/>
        <v>NA</v>
      </c>
      <c r="AF684" s="197" t="str">
        <f t="shared" si="127"/>
        <v>NA</v>
      </c>
      <c r="AG684" s="197">
        <f t="shared" si="127"/>
        <v>327</v>
      </c>
      <c r="AH684" s="197">
        <f t="shared" si="127"/>
        <v>328</v>
      </c>
      <c r="AI684" s="197">
        <f t="shared" si="127"/>
        <v>324</v>
      </c>
      <c r="AJ684" s="197">
        <f t="shared" si="127"/>
        <v>325</v>
      </c>
      <c r="AK684" s="197">
        <f t="shared" si="127"/>
        <v>323</v>
      </c>
      <c r="AL684" s="197">
        <f t="shared" si="127"/>
        <v>327</v>
      </c>
      <c r="AM684" s="197">
        <f t="shared" si="127"/>
        <v>335</v>
      </c>
      <c r="AN684" s="197">
        <f t="shared" si="127"/>
        <v>330</v>
      </c>
      <c r="AO684" s="197">
        <f t="shared" si="127"/>
        <v>346</v>
      </c>
      <c r="AP684" s="197">
        <f t="shared" si="127"/>
        <v>343</v>
      </c>
      <c r="AQ684" s="197">
        <f t="shared" si="127"/>
        <v>343</v>
      </c>
      <c r="AR684" s="197">
        <f t="shared" si="127"/>
        <v>349</v>
      </c>
      <c r="AS684" s="197">
        <f t="shared" si="128"/>
        <v>351</v>
      </c>
      <c r="AT684" s="197">
        <f t="shared" si="128"/>
        <v>370</v>
      </c>
      <c r="AU684" s="197">
        <f t="shared" si="128"/>
        <v>557</v>
      </c>
      <c r="AV684" s="197">
        <f t="shared" si="128"/>
        <v>514</v>
      </c>
      <c r="AW684" s="197">
        <f t="shared" si="128"/>
        <v>513</v>
      </c>
      <c r="AX684" s="197" t="str">
        <f t="shared" si="128"/>
        <v>NA</v>
      </c>
      <c r="AY684" s="197" t="str">
        <f t="shared" si="128"/>
        <v>NA</v>
      </c>
      <c r="AZ684" s="197">
        <f t="shared" si="124"/>
        <v>534</v>
      </c>
      <c r="BA684" s="197">
        <f t="shared" si="124"/>
        <v>539</v>
      </c>
    </row>
    <row r="685" spans="1:53" s="212" customFormat="1" ht="15" customHeight="1" x14ac:dyDescent="0.25">
      <c r="A685" s="54" t="s">
        <v>305</v>
      </c>
      <c r="B685" s="82" t="s">
        <v>926</v>
      </c>
      <c r="C685" s="81" t="s">
        <v>1130</v>
      </c>
      <c r="D685" s="115"/>
      <c r="E685" s="115"/>
      <c r="F685" s="115"/>
      <c r="G685" s="115"/>
      <c r="H685" s="115">
        <v>39578</v>
      </c>
      <c r="I685" s="115">
        <v>41400</v>
      </c>
      <c r="J685" s="115">
        <v>42699</v>
      </c>
      <c r="K685" s="115">
        <v>48605</v>
      </c>
      <c r="L685" s="115">
        <v>61044</v>
      </c>
      <c r="M685" s="115">
        <v>69600</v>
      </c>
      <c r="N685" s="115">
        <v>77499</v>
      </c>
      <c r="O685" s="115">
        <v>71600</v>
      </c>
      <c r="P685" s="115">
        <v>60400</v>
      </c>
      <c r="Q685" s="115">
        <v>57075</v>
      </c>
      <c r="R685" s="115">
        <v>63835</v>
      </c>
      <c r="S685" s="115">
        <v>62671</v>
      </c>
      <c r="T685" s="193">
        <v>68722</v>
      </c>
      <c r="U685" s="194">
        <v>77316</v>
      </c>
      <c r="V685" s="195">
        <v>72618</v>
      </c>
      <c r="W685" s="195">
        <v>54852</v>
      </c>
      <c r="X685" s="195">
        <v>53826</v>
      </c>
      <c r="Y685" s="195"/>
      <c r="Z685" s="195"/>
      <c r="AA685" s="207">
        <v>60977</v>
      </c>
      <c r="AB685" s="207">
        <v>70719</v>
      </c>
      <c r="AC685" s="197" t="str">
        <f t="shared" si="127"/>
        <v>NA</v>
      </c>
      <c r="AD685" s="197" t="str">
        <f t="shared" si="127"/>
        <v>NA</v>
      </c>
      <c r="AE685" s="197" t="str">
        <f t="shared" si="127"/>
        <v>NA</v>
      </c>
      <c r="AF685" s="197" t="str">
        <f t="shared" si="127"/>
        <v>NA</v>
      </c>
      <c r="AG685" s="197">
        <f t="shared" si="127"/>
        <v>291</v>
      </c>
      <c r="AH685" s="197">
        <f t="shared" si="127"/>
        <v>312</v>
      </c>
      <c r="AI685" s="197">
        <f t="shared" si="127"/>
        <v>331</v>
      </c>
      <c r="AJ685" s="197">
        <f t="shared" si="127"/>
        <v>339</v>
      </c>
      <c r="AK685" s="197">
        <f t="shared" si="127"/>
        <v>336</v>
      </c>
      <c r="AL685" s="197">
        <f t="shared" si="127"/>
        <v>337</v>
      </c>
      <c r="AM685" s="197">
        <f t="shared" si="127"/>
        <v>352</v>
      </c>
      <c r="AN685" s="197">
        <f t="shared" si="127"/>
        <v>353</v>
      </c>
      <c r="AO685" s="197">
        <f t="shared" si="127"/>
        <v>375</v>
      </c>
      <c r="AP685" s="197">
        <f t="shared" si="127"/>
        <v>383</v>
      </c>
      <c r="AQ685" s="197">
        <f t="shared" si="127"/>
        <v>392</v>
      </c>
      <c r="AR685" s="197">
        <f t="shared" si="127"/>
        <v>413</v>
      </c>
      <c r="AS685" s="197">
        <f t="shared" si="128"/>
        <v>422</v>
      </c>
      <c r="AT685" s="197">
        <f t="shared" si="128"/>
        <v>434</v>
      </c>
      <c r="AU685" s="197">
        <f t="shared" si="128"/>
        <v>461</v>
      </c>
      <c r="AV685" s="197">
        <f t="shared" si="128"/>
        <v>462</v>
      </c>
      <c r="AW685" s="197">
        <f t="shared" si="128"/>
        <v>495</v>
      </c>
      <c r="AX685" s="197" t="str">
        <f t="shared" si="128"/>
        <v>NA</v>
      </c>
      <c r="AY685" s="197" t="str">
        <f t="shared" si="128"/>
        <v>NA</v>
      </c>
      <c r="AZ685" s="197">
        <f t="shared" si="124"/>
        <v>542</v>
      </c>
      <c r="BA685" s="197">
        <f t="shared" si="124"/>
        <v>540</v>
      </c>
    </row>
    <row r="686" spans="1:53" s="212" customFormat="1" ht="15" customHeight="1" x14ac:dyDescent="0.25">
      <c r="A686" s="54" t="s">
        <v>167</v>
      </c>
      <c r="B686" s="82" t="s">
        <v>917</v>
      </c>
      <c r="C686" s="81" t="s">
        <v>1130</v>
      </c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93"/>
      <c r="U686" s="194"/>
      <c r="V686" s="195">
        <v>39316</v>
      </c>
      <c r="W686" s="195">
        <v>32599</v>
      </c>
      <c r="X686" s="195">
        <v>38530</v>
      </c>
      <c r="Y686" s="195"/>
      <c r="Z686" s="195"/>
      <c r="AA686" s="207">
        <v>58858</v>
      </c>
      <c r="AB686" s="207">
        <v>70682</v>
      </c>
      <c r="AC686" s="197" t="str">
        <f t="shared" si="127"/>
        <v>NA</v>
      </c>
      <c r="AD686" s="197" t="str">
        <f t="shared" si="127"/>
        <v>NA</v>
      </c>
      <c r="AE686" s="197" t="str">
        <f t="shared" si="127"/>
        <v>NA</v>
      </c>
      <c r="AF686" s="197" t="str">
        <f t="shared" si="127"/>
        <v>NA</v>
      </c>
      <c r="AG686" s="197" t="str">
        <f t="shared" si="127"/>
        <v>NA</v>
      </c>
      <c r="AH686" s="197" t="str">
        <f t="shared" si="127"/>
        <v>NA</v>
      </c>
      <c r="AI686" s="197" t="str">
        <f t="shared" si="127"/>
        <v>NA</v>
      </c>
      <c r="AJ686" s="197" t="str">
        <f t="shared" si="127"/>
        <v>NA</v>
      </c>
      <c r="AK686" s="197" t="str">
        <f t="shared" si="127"/>
        <v>NA</v>
      </c>
      <c r="AL686" s="197" t="str">
        <f t="shared" si="127"/>
        <v>NA</v>
      </c>
      <c r="AM686" s="197" t="str">
        <f t="shared" si="127"/>
        <v>NA</v>
      </c>
      <c r="AN686" s="197" t="str">
        <f t="shared" si="127"/>
        <v>NA</v>
      </c>
      <c r="AO686" s="197" t="str">
        <f t="shared" si="127"/>
        <v>NA</v>
      </c>
      <c r="AP686" s="197" t="str">
        <f t="shared" si="127"/>
        <v>NA</v>
      </c>
      <c r="AQ686" s="197" t="str">
        <f t="shared" si="127"/>
        <v>NA</v>
      </c>
      <c r="AR686" s="197" t="str">
        <f t="shared" si="127"/>
        <v>NA</v>
      </c>
      <c r="AS686" s="197" t="str">
        <f t="shared" si="128"/>
        <v>NA</v>
      </c>
      <c r="AT686" s="197" t="str">
        <f t="shared" si="128"/>
        <v>NA</v>
      </c>
      <c r="AU686" s="197">
        <f t="shared" si="128"/>
        <v>631</v>
      </c>
      <c r="AV686" s="197">
        <f t="shared" si="128"/>
        <v>573</v>
      </c>
      <c r="AW686" s="197">
        <f t="shared" si="128"/>
        <v>564</v>
      </c>
      <c r="AX686" s="197" t="str">
        <f t="shared" si="128"/>
        <v>NA</v>
      </c>
      <c r="AY686" s="197" t="str">
        <f t="shared" si="128"/>
        <v>NA</v>
      </c>
      <c r="AZ686" s="197">
        <f t="shared" si="124"/>
        <v>553</v>
      </c>
      <c r="BA686" s="197">
        <f t="shared" si="124"/>
        <v>541</v>
      </c>
    </row>
    <row r="687" spans="1:53" s="212" customFormat="1" ht="15" customHeight="1" x14ac:dyDescent="0.25">
      <c r="A687" s="54" t="s">
        <v>2102</v>
      </c>
      <c r="B687" s="82" t="s">
        <v>933</v>
      </c>
      <c r="C687" s="81" t="s">
        <v>1130</v>
      </c>
      <c r="D687" s="115"/>
      <c r="E687" s="115"/>
      <c r="F687" s="115"/>
      <c r="G687" s="115"/>
      <c r="H687" s="115">
        <v>16201</v>
      </c>
      <c r="I687" s="115">
        <v>17463</v>
      </c>
      <c r="J687" s="115">
        <v>20726</v>
      </c>
      <c r="K687" s="115">
        <v>21573</v>
      </c>
      <c r="L687" s="115">
        <v>24319</v>
      </c>
      <c r="M687" s="115">
        <v>26339</v>
      </c>
      <c r="N687" s="115">
        <v>26202</v>
      </c>
      <c r="O687" s="115">
        <v>31101</v>
      </c>
      <c r="P687" s="115">
        <v>29892</v>
      </c>
      <c r="Q687" s="115">
        <v>31614</v>
      </c>
      <c r="R687" s="115">
        <v>38102</v>
      </c>
      <c r="S687" s="115">
        <v>44086</v>
      </c>
      <c r="T687" s="193">
        <v>49799</v>
      </c>
      <c r="U687" s="194">
        <v>58887</v>
      </c>
      <c r="V687" s="195">
        <v>52224</v>
      </c>
      <c r="W687" s="195">
        <v>39903</v>
      </c>
      <c r="X687" s="195">
        <v>48101</v>
      </c>
      <c r="Y687" s="195"/>
      <c r="Z687" s="195"/>
      <c r="AA687" s="207">
        <v>73912</v>
      </c>
      <c r="AB687" s="207">
        <v>69414</v>
      </c>
      <c r="AC687" s="197" t="str">
        <f t="shared" si="127"/>
        <v>NA</v>
      </c>
      <c r="AD687" s="197" t="str">
        <f t="shared" si="127"/>
        <v>NA</v>
      </c>
      <c r="AE687" s="197" t="str">
        <f t="shared" si="127"/>
        <v>NA</v>
      </c>
      <c r="AF687" s="197" t="str">
        <f t="shared" si="127"/>
        <v>NA</v>
      </c>
      <c r="AG687" s="197">
        <f t="shared" si="127"/>
        <v>394</v>
      </c>
      <c r="AH687" s="197">
        <f t="shared" si="127"/>
        <v>424</v>
      </c>
      <c r="AI687" s="197">
        <f t="shared" si="127"/>
        <v>423</v>
      </c>
      <c r="AJ687" s="197">
        <f t="shared" si="127"/>
        <v>440</v>
      </c>
      <c r="AK687" s="197">
        <f t="shared" si="127"/>
        <v>466</v>
      </c>
      <c r="AL687" s="197">
        <f t="shared" si="127"/>
        <v>470</v>
      </c>
      <c r="AM687" s="197">
        <f t="shared" si="127"/>
        <v>533</v>
      </c>
      <c r="AN687" s="197">
        <f t="shared" si="127"/>
        <v>511</v>
      </c>
      <c r="AO687" s="197">
        <f t="shared" si="127"/>
        <v>527</v>
      </c>
      <c r="AP687" s="197">
        <f t="shared" si="127"/>
        <v>531</v>
      </c>
      <c r="AQ687" s="197">
        <f t="shared" si="127"/>
        <v>517</v>
      </c>
      <c r="AR687" s="197">
        <f t="shared" si="127"/>
        <v>505</v>
      </c>
      <c r="AS687" s="197">
        <f t="shared" si="128"/>
        <v>501</v>
      </c>
      <c r="AT687" s="197">
        <f t="shared" si="128"/>
        <v>501</v>
      </c>
      <c r="AU687" s="197">
        <f t="shared" si="128"/>
        <v>553</v>
      </c>
      <c r="AV687" s="197">
        <f t="shared" si="128"/>
        <v>529</v>
      </c>
      <c r="AW687" s="197">
        <f t="shared" si="128"/>
        <v>523</v>
      </c>
      <c r="AX687" s="197" t="str">
        <f t="shared" si="128"/>
        <v>NA</v>
      </c>
      <c r="AY687" s="197" t="str">
        <f t="shared" si="128"/>
        <v>NA</v>
      </c>
      <c r="AZ687" s="197">
        <f t="shared" si="124"/>
        <v>494</v>
      </c>
      <c r="BA687" s="197">
        <f t="shared" si="124"/>
        <v>546</v>
      </c>
    </row>
    <row r="688" spans="1:53" s="212" customFormat="1" ht="15" customHeight="1" x14ac:dyDescent="0.25">
      <c r="A688" s="54" t="s">
        <v>795</v>
      </c>
      <c r="B688" s="82" t="s">
        <v>924</v>
      </c>
      <c r="C688" s="81" t="s">
        <v>1130</v>
      </c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>
        <v>17061</v>
      </c>
      <c r="O688" s="115">
        <v>16257</v>
      </c>
      <c r="P688" s="115">
        <v>16239</v>
      </c>
      <c r="Q688" s="115">
        <v>16570</v>
      </c>
      <c r="R688" s="115">
        <v>19380</v>
      </c>
      <c r="S688" s="115">
        <v>21436</v>
      </c>
      <c r="T688" s="193">
        <v>23742</v>
      </c>
      <c r="U688" s="194">
        <v>27690</v>
      </c>
      <c r="V688" s="195">
        <v>26503</v>
      </c>
      <c r="W688" s="195">
        <v>21246</v>
      </c>
      <c r="X688" s="195">
        <v>23364</v>
      </c>
      <c r="Y688" s="195"/>
      <c r="Z688" s="195"/>
      <c r="AA688" s="207">
        <v>54495</v>
      </c>
      <c r="AB688" s="207">
        <v>67074</v>
      </c>
      <c r="AC688" s="197" t="str">
        <f t="shared" si="127"/>
        <v>NA</v>
      </c>
      <c r="AD688" s="197" t="str">
        <f t="shared" si="127"/>
        <v>NA</v>
      </c>
      <c r="AE688" s="197" t="str">
        <f t="shared" si="127"/>
        <v>NA</v>
      </c>
      <c r="AF688" s="197" t="str">
        <f t="shared" si="127"/>
        <v>NA</v>
      </c>
      <c r="AG688" s="197" t="str">
        <f t="shared" si="127"/>
        <v>NA</v>
      </c>
      <c r="AH688" s="197" t="str">
        <f t="shared" si="127"/>
        <v>NA</v>
      </c>
      <c r="AI688" s="197" t="str">
        <f t="shared" si="127"/>
        <v>NA</v>
      </c>
      <c r="AJ688" s="197" t="str">
        <f t="shared" si="127"/>
        <v>NA</v>
      </c>
      <c r="AK688" s="197" t="str">
        <f t="shared" si="127"/>
        <v>NA</v>
      </c>
      <c r="AL688" s="197" t="str">
        <f t="shared" si="127"/>
        <v>NA</v>
      </c>
      <c r="AM688" s="197">
        <f t="shared" si="127"/>
        <v>578</v>
      </c>
      <c r="AN688" s="197">
        <f t="shared" si="127"/>
        <v>593</v>
      </c>
      <c r="AO688" s="197">
        <f t="shared" si="127"/>
        <v>625</v>
      </c>
      <c r="AP688" s="197">
        <f t="shared" si="127"/>
        <v>652</v>
      </c>
      <c r="AQ688" s="197">
        <f t="shared" si="127"/>
        <v>641</v>
      </c>
      <c r="AR688" s="197">
        <f t="shared" ref="AR688:AR691" si="129">IF(S688&gt;0,RANK(S688,S$22:S$1170),"NA")</f>
        <v>643</v>
      </c>
      <c r="AS688" s="197">
        <f t="shared" si="128"/>
        <v>659</v>
      </c>
      <c r="AT688" s="197">
        <f t="shared" si="128"/>
        <v>659</v>
      </c>
      <c r="AU688" s="197">
        <f t="shared" si="128"/>
        <v>707</v>
      </c>
      <c r="AV688" s="197">
        <f t="shared" si="128"/>
        <v>652</v>
      </c>
      <c r="AW688" s="197">
        <f t="shared" si="128"/>
        <v>663</v>
      </c>
      <c r="AX688" s="197" t="str">
        <f t="shared" si="128"/>
        <v>NA</v>
      </c>
      <c r="AY688" s="197" t="str">
        <f t="shared" si="128"/>
        <v>NA</v>
      </c>
      <c r="AZ688" s="197">
        <f t="shared" si="124"/>
        <v>570</v>
      </c>
      <c r="BA688" s="197">
        <f t="shared" si="124"/>
        <v>554</v>
      </c>
    </row>
    <row r="689" spans="1:53" s="212" customFormat="1" ht="15" customHeight="1" x14ac:dyDescent="0.25">
      <c r="A689" s="54" t="s">
        <v>510</v>
      </c>
      <c r="B689" s="82" t="s">
        <v>913</v>
      </c>
      <c r="C689" s="81" t="s">
        <v>1130</v>
      </c>
      <c r="D689" s="115"/>
      <c r="E689" s="115"/>
      <c r="F689" s="115"/>
      <c r="G689" s="115"/>
      <c r="H689" s="115">
        <v>11982</v>
      </c>
      <c r="I689" s="115">
        <v>15112</v>
      </c>
      <c r="J689" s="115">
        <v>20313</v>
      </c>
      <c r="K689" s="115">
        <v>25459</v>
      </c>
      <c r="L689" s="115">
        <v>30663</v>
      </c>
      <c r="M689" s="115">
        <v>31494</v>
      </c>
      <c r="N689" s="115">
        <v>38555</v>
      </c>
      <c r="O689" s="115">
        <v>32575</v>
      </c>
      <c r="P689" s="115">
        <v>29512</v>
      </c>
      <c r="Q689" s="115">
        <v>29478</v>
      </c>
      <c r="R689" s="115">
        <v>34414</v>
      </c>
      <c r="S689" s="115">
        <v>38239</v>
      </c>
      <c r="T689" s="193">
        <v>43285</v>
      </c>
      <c r="U689" s="194">
        <v>48910</v>
      </c>
      <c r="V689" s="195">
        <v>45247</v>
      </c>
      <c r="W689" s="195">
        <v>35374</v>
      </c>
      <c r="X689" s="195">
        <v>39676</v>
      </c>
      <c r="Y689" s="195"/>
      <c r="Z689" s="195"/>
      <c r="AA689" s="207">
        <v>57214</v>
      </c>
      <c r="AB689" s="207">
        <v>66301</v>
      </c>
      <c r="AC689" s="197" t="str">
        <f t="shared" ref="AC689:AQ691" si="130">IF(D689&gt;0,RANK(D689,D$22:D$1170),"NA")</f>
        <v>NA</v>
      </c>
      <c r="AD689" s="197" t="str">
        <f t="shared" si="130"/>
        <v>NA</v>
      </c>
      <c r="AE689" s="197" t="str">
        <f t="shared" si="130"/>
        <v>NA</v>
      </c>
      <c r="AF689" s="197" t="str">
        <f t="shared" si="130"/>
        <v>NA</v>
      </c>
      <c r="AG689" s="197">
        <f t="shared" si="130"/>
        <v>411</v>
      </c>
      <c r="AH689" s="197">
        <f t="shared" si="130"/>
        <v>434</v>
      </c>
      <c r="AI689" s="197">
        <f t="shared" si="130"/>
        <v>429</v>
      </c>
      <c r="AJ689" s="197">
        <f t="shared" si="130"/>
        <v>427</v>
      </c>
      <c r="AK689" s="197">
        <f t="shared" si="130"/>
        <v>440</v>
      </c>
      <c r="AL689" s="197">
        <f t="shared" si="130"/>
        <v>452</v>
      </c>
      <c r="AM689" s="197">
        <f t="shared" si="130"/>
        <v>474</v>
      </c>
      <c r="AN689" s="197">
        <f t="shared" si="130"/>
        <v>501</v>
      </c>
      <c r="AO689" s="197">
        <f t="shared" si="130"/>
        <v>529</v>
      </c>
      <c r="AP689" s="197">
        <f t="shared" si="130"/>
        <v>545</v>
      </c>
      <c r="AQ689" s="197">
        <f t="shared" si="130"/>
        <v>544</v>
      </c>
      <c r="AR689" s="197">
        <f t="shared" si="129"/>
        <v>536</v>
      </c>
      <c r="AS689" s="197">
        <f t="shared" si="128"/>
        <v>534</v>
      </c>
      <c r="AT689" s="197">
        <f t="shared" si="128"/>
        <v>545</v>
      </c>
      <c r="AU689" s="197">
        <f t="shared" si="128"/>
        <v>593</v>
      </c>
      <c r="AV689" s="197">
        <f t="shared" si="128"/>
        <v>558</v>
      </c>
      <c r="AW689" s="197">
        <f t="shared" si="128"/>
        <v>556</v>
      </c>
      <c r="AX689" s="197" t="str">
        <f t="shared" si="128"/>
        <v>NA</v>
      </c>
      <c r="AY689" s="197" t="str">
        <f t="shared" si="128"/>
        <v>NA</v>
      </c>
      <c r="AZ689" s="197">
        <f t="shared" si="124"/>
        <v>560</v>
      </c>
      <c r="BA689" s="197">
        <f t="shared" si="124"/>
        <v>556</v>
      </c>
    </row>
    <row r="690" spans="1:53" s="212" customFormat="1" ht="15" customHeight="1" x14ac:dyDescent="0.25">
      <c r="A690" s="54" t="s">
        <v>987</v>
      </c>
      <c r="B690" s="82" t="s">
        <v>933</v>
      </c>
      <c r="C690" s="81" t="s">
        <v>1130</v>
      </c>
      <c r="D690" s="115"/>
      <c r="E690" s="115"/>
      <c r="F690" s="115"/>
      <c r="G690" s="115"/>
      <c r="H690" s="115">
        <v>15557</v>
      </c>
      <c r="I690" s="115">
        <v>15713</v>
      </c>
      <c r="J690" s="115">
        <v>17707</v>
      </c>
      <c r="K690" s="115">
        <v>21184</v>
      </c>
      <c r="L690" s="115">
        <v>24972</v>
      </c>
      <c r="M690" s="115">
        <v>30534</v>
      </c>
      <c r="N690" s="115">
        <v>32484</v>
      </c>
      <c r="O690" s="115">
        <v>30006</v>
      </c>
      <c r="P690" s="115">
        <v>27443</v>
      </c>
      <c r="Q690" s="115">
        <v>29068</v>
      </c>
      <c r="R690" s="115">
        <v>33330</v>
      </c>
      <c r="S690" s="115">
        <v>36786</v>
      </c>
      <c r="T690" s="193">
        <v>42979</v>
      </c>
      <c r="U690" s="194">
        <v>52269</v>
      </c>
      <c r="V690" s="195">
        <v>49949</v>
      </c>
      <c r="W690" s="195">
        <v>40510</v>
      </c>
      <c r="X690" s="195">
        <v>47464</v>
      </c>
      <c r="Y690" s="195"/>
      <c r="Z690" s="195"/>
      <c r="AA690" s="207">
        <v>53852</v>
      </c>
      <c r="AB690" s="207">
        <v>64303</v>
      </c>
      <c r="AC690" s="197" t="str">
        <f t="shared" si="130"/>
        <v>NA</v>
      </c>
      <c r="AD690" s="197" t="str">
        <f t="shared" si="130"/>
        <v>NA</v>
      </c>
      <c r="AE690" s="197" t="str">
        <f t="shared" si="130"/>
        <v>NA</v>
      </c>
      <c r="AF690" s="197" t="str">
        <f t="shared" si="130"/>
        <v>NA</v>
      </c>
      <c r="AG690" s="197">
        <f t="shared" si="130"/>
        <v>397</v>
      </c>
      <c r="AH690" s="197">
        <f t="shared" si="130"/>
        <v>429</v>
      </c>
      <c r="AI690" s="197">
        <f t="shared" si="130"/>
        <v>445</v>
      </c>
      <c r="AJ690" s="197">
        <f t="shared" si="130"/>
        <v>441</v>
      </c>
      <c r="AK690" s="197">
        <f t="shared" si="130"/>
        <v>460</v>
      </c>
      <c r="AL690" s="197">
        <f t="shared" si="130"/>
        <v>458</v>
      </c>
      <c r="AM690" s="197">
        <f t="shared" si="130"/>
        <v>507</v>
      </c>
      <c r="AN690" s="197">
        <f t="shared" si="130"/>
        <v>518</v>
      </c>
      <c r="AO690" s="197">
        <f t="shared" si="130"/>
        <v>546</v>
      </c>
      <c r="AP690" s="197">
        <f t="shared" si="130"/>
        <v>549</v>
      </c>
      <c r="AQ690" s="197">
        <f t="shared" si="130"/>
        <v>549</v>
      </c>
      <c r="AR690" s="197">
        <f t="shared" si="129"/>
        <v>550</v>
      </c>
      <c r="AS690" s="197">
        <f t="shared" si="128"/>
        <v>535</v>
      </c>
      <c r="AT690" s="197">
        <f t="shared" si="128"/>
        <v>528</v>
      </c>
      <c r="AU690" s="197">
        <f t="shared" si="128"/>
        <v>567</v>
      </c>
      <c r="AV690" s="197">
        <f t="shared" si="128"/>
        <v>525</v>
      </c>
      <c r="AW690" s="197">
        <f t="shared" si="128"/>
        <v>525</v>
      </c>
      <c r="AX690" s="197" t="str">
        <f t="shared" si="128"/>
        <v>NA</v>
      </c>
      <c r="AY690" s="197" t="str">
        <f t="shared" si="128"/>
        <v>NA</v>
      </c>
      <c r="AZ690" s="197">
        <f t="shared" si="124"/>
        <v>574</v>
      </c>
      <c r="BA690" s="197">
        <f t="shared" si="124"/>
        <v>562</v>
      </c>
    </row>
    <row r="691" spans="1:53" s="212" customFormat="1" ht="15" customHeight="1" x14ac:dyDescent="0.25">
      <c r="A691" s="54" t="s">
        <v>716</v>
      </c>
      <c r="B691" s="82" t="s">
        <v>930</v>
      </c>
      <c r="C691" s="81" t="s">
        <v>1130</v>
      </c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>
        <v>18738</v>
      </c>
      <c r="Q691" s="115">
        <v>19635</v>
      </c>
      <c r="R691" s="115">
        <v>22542</v>
      </c>
      <c r="S691" s="115">
        <v>23465</v>
      </c>
      <c r="T691" s="193">
        <v>24997</v>
      </c>
      <c r="U691" s="194">
        <v>29599</v>
      </c>
      <c r="V691" s="195">
        <v>28608</v>
      </c>
      <c r="W691" s="195">
        <v>24002</v>
      </c>
      <c r="X691" s="195">
        <v>26783</v>
      </c>
      <c r="Y691" s="195"/>
      <c r="Z691" s="195"/>
      <c r="AA691" s="207">
        <v>50010</v>
      </c>
      <c r="AB691" s="207">
        <v>62103</v>
      </c>
      <c r="AC691" s="197" t="str">
        <f t="shared" si="130"/>
        <v>NA</v>
      </c>
      <c r="AD691" s="197" t="str">
        <f t="shared" si="130"/>
        <v>NA</v>
      </c>
      <c r="AE691" s="197" t="str">
        <f t="shared" si="130"/>
        <v>NA</v>
      </c>
      <c r="AF691" s="197" t="str">
        <f t="shared" si="130"/>
        <v>NA</v>
      </c>
      <c r="AG691" s="197" t="str">
        <f t="shared" si="130"/>
        <v>NA</v>
      </c>
      <c r="AH691" s="197" t="str">
        <f t="shared" si="130"/>
        <v>NA</v>
      </c>
      <c r="AI691" s="197" t="str">
        <f t="shared" si="130"/>
        <v>NA</v>
      </c>
      <c r="AJ691" s="197" t="str">
        <f t="shared" si="130"/>
        <v>NA</v>
      </c>
      <c r="AK691" s="197" t="str">
        <f t="shared" si="130"/>
        <v>NA</v>
      </c>
      <c r="AL691" s="197" t="str">
        <f t="shared" si="130"/>
        <v>NA</v>
      </c>
      <c r="AM691" s="197" t="str">
        <f t="shared" si="130"/>
        <v>NA</v>
      </c>
      <c r="AN691" s="197" t="str">
        <f t="shared" si="130"/>
        <v>NA</v>
      </c>
      <c r="AO691" s="197">
        <f t="shared" si="130"/>
        <v>604</v>
      </c>
      <c r="AP691" s="197">
        <f t="shared" si="130"/>
        <v>631</v>
      </c>
      <c r="AQ691" s="197">
        <f t="shared" si="130"/>
        <v>621</v>
      </c>
      <c r="AR691" s="197">
        <f t="shared" si="129"/>
        <v>629</v>
      </c>
      <c r="AS691" s="197">
        <f t="shared" si="128"/>
        <v>648</v>
      </c>
      <c r="AT691" s="197">
        <f t="shared" si="128"/>
        <v>649</v>
      </c>
      <c r="AU691" s="197">
        <f t="shared" si="128"/>
        <v>685</v>
      </c>
      <c r="AV691" s="197">
        <f t="shared" si="128"/>
        <v>632</v>
      </c>
      <c r="AW691" s="197">
        <f t="shared" si="128"/>
        <v>633</v>
      </c>
      <c r="AX691" s="197" t="str">
        <f t="shared" si="128"/>
        <v>NA</v>
      </c>
      <c r="AY691" s="197" t="str">
        <f t="shared" si="128"/>
        <v>NA</v>
      </c>
      <c r="AZ691" s="197">
        <f t="shared" si="124"/>
        <v>585</v>
      </c>
      <c r="BA691" s="197">
        <f t="shared" si="124"/>
        <v>573</v>
      </c>
    </row>
    <row r="692" spans="1:53" s="212" customFormat="1" ht="15" customHeight="1" x14ac:dyDescent="0.25">
      <c r="A692" s="210" t="s">
        <v>2171</v>
      </c>
      <c r="B692" s="210" t="s">
        <v>916</v>
      </c>
      <c r="C692" s="210" t="s">
        <v>1130</v>
      </c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93"/>
      <c r="U692" s="193"/>
      <c r="V692" s="198"/>
      <c r="W692" s="198"/>
      <c r="X692" s="198"/>
      <c r="Y692" s="198"/>
      <c r="Z692" s="198"/>
      <c r="AA692" s="208">
        <v>51954</v>
      </c>
      <c r="AB692" s="208">
        <v>60006</v>
      </c>
      <c r="AC692" s="200"/>
      <c r="AD692" s="200"/>
      <c r="AE692" s="200"/>
      <c r="AF692" s="200"/>
      <c r="AG692" s="200"/>
      <c r="AH692" s="200"/>
      <c r="AI692" s="200"/>
      <c r="AJ692" s="200"/>
      <c r="AK692" s="200"/>
      <c r="AL692" s="200"/>
      <c r="AM692" s="200"/>
      <c r="AN692" s="200"/>
      <c r="AO692" s="200"/>
      <c r="AP692" s="200"/>
      <c r="AQ692" s="200"/>
      <c r="AR692" s="200"/>
      <c r="AS692" s="200"/>
      <c r="AT692" s="200"/>
      <c r="AU692" s="200"/>
      <c r="AV692" s="200"/>
      <c r="AW692" s="200"/>
      <c r="AX692" s="200"/>
      <c r="AY692" s="200"/>
      <c r="AZ692" s="197">
        <f t="shared" si="124"/>
        <v>578</v>
      </c>
      <c r="BA692" s="197">
        <f t="shared" si="124"/>
        <v>580</v>
      </c>
    </row>
    <row r="693" spans="1:53" s="212" customFormat="1" ht="15" customHeight="1" x14ac:dyDescent="0.25">
      <c r="A693" s="54" t="s">
        <v>804</v>
      </c>
      <c r="B693" s="82" t="s">
        <v>932</v>
      </c>
      <c r="C693" s="81" t="s">
        <v>1130</v>
      </c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>
        <v>37246</v>
      </c>
      <c r="O693" s="115">
        <v>32561</v>
      </c>
      <c r="P693" s="115">
        <v>28770</v>
      </c>
      <c r="Q693" s="115">
        <v>28850</v>
      </c>
      <c r="R693" s="115">
        <v>32914</v>
      </c>
      <c r="S693" s="115">
        <v>35365</v>
      </c>
      <c r="T693" s="193">
        <v>40583</v>
      </c>
      <c r="U693" s="194">
        <v>46639</v>
      </c>
      <c r="V693" s="195">
        <v>42974</v>
      </c>
      <c r="W693" s="195">
        <v>35720</v>
      </c>
      <c r="X693" s="195">
        <v>40079</v>
      </c>
      <c r="Y693" s="195"/>
      <c r="Z693" s="195"/>
      <c r="AA693" s="207">
        <v>49277</v>
      </c>
      <c r="AB693" s="207">
        <v>56995</v>
      </c>
      <c r="AC693" s="197" t="str">
        <f t="shared" ref="AC693:AR703" si="131">IF(D693&gt;0,RANK(D693,D$22:D$1170),"NA")</f>
        <v>NA</v>
      </c>
      <c r="AD693" s="197" t="str">
        <f t="shared" si="131"/>
        <v>NA</v>
      </c>
      <c r="AE693" s="197" t="str">
        <f t="shared" si="131"/>
        <v>NA</v>
      </c>
      <c r="AF693" s="197" t="str">
        <f t="shared" si="131"/>
        <v>NA</v>
      </c>
      <c r="AG693" s="197" t="str">
        <f t="shared" si="131"/>
        <v>NA</v>
      </c>
      <c r="AH693" s="197" t="str">
        <f t="shared" si="131"/>
        <v>NA</v>
      </c>
      <c r="AI693" s="197" t="str">
        <f t="shared" si="131"/>
        <v>NA</v>
      </c>
      <c r="AJ693" s="197" t="str">
        <f t="shared" si="131"/>
        <v>NA</v>
      </c>
      <c r="AK693" s="197" t="str">
        <f t="shared" si="131"/>
        <v>NA</v>
      </c>
      <c r="AL693" s="197" t="str">
        <f t="shared" si="131"/>
        <v>NA</v>
      </c>
      <c r="AM693" s="197">
        <f t="shared" si="131"/>
        <v>483</v>
      </c>
      <c r="AN693" s="197">
        <f t="shared" si="131"/>
        <v>502</v>
      </c>
      <c r="AO693" s="197">
        <f t="shared" si="131"/>
        <v>534</v>
      </c>
      <c r="AP693" s="197">
        <f t="shared" si="131"/>
        <v>551</v>
      </c>
      <c r="AQ693" s="197">
        <f t="shared" si="131"/>
        <v>551</v>
      </c>
      <c r="AR693" s="197">
        <f t="shared" si="131"/>
        <v>561</v>
      </c>
      <c r="AS693" s="197">
        <f t="shared" ref="AS693:AY703" si="132">IF(T693&gt;0,RANK(T693,T$22:T$1170),"NA")</f>
        <v>551</v>
      </c>
      <c r="AT693" s="197">
        <f t="shared" si="132"/>
        <v>555</v>
      </c>
      <c r="AU693" s="197">
        <f t="shared" si="132"/>
        <v>607</v>
      </c>
      <c r="AV693" s="197">
        <f t="shared" si="132"/>
        <v>554</v>
      </c>
      <c r="AW693" s="197">
        <f t="shared" si="132"/>
        <v>555</v>
      </c>
      <c r="AX693" s="197" t="str">
        <f t="shared" si="132"/>
        <v>NA</v>
      </c>
      <c r="AY693" s="197" t="str">
        <f t="shared" si="132"/>
        <v>NA</v>
      </c>
      <c r="AZ693" s="197">
        <f t="shared" si="124"/>
        <v>588</v>
      </c>
      <c r="BA693" s="197">
        <f t="shared" si="124"/>
        <v>589</v>
      </c>
    </row>
    <row r="694" spans="1:53" s="212" customFormat="1" ht="15" customHeight="1" x14ac:dyDescent="0.25">
      <c r="A694" s="54" t="s">
        <v>718</v>
      </c>
      <c r="B694" s="82" t="s">
        <v>924</v>
      </c>
      <c r="C694" s="81" t="s">
        <v>1130</v>
      </c>
      <c r="D694" s="115"/>
      <c r="E694" s="115"/>
      <c r="F694" s="115"/>
      <c r="G694" s="115"/>
      <c r="H694" s="115">
        <v>8497</v>
      </c>
      <c r="I694" s="115">
        <v>10057</v>
      </c>
      <c r="J694" s="115">
        <v>12454</v>
      </c>
      <c r="K694" s="115">
        <v>15029</v>
      </c>
      <c r="L694" s="115"/>
      <c r="M694" s="115"/>
      <c r="N694" s="115"/>
      <c r="O694" s="115"/>
      <c r="P694" s="115"/>
      <c r="Q694" s="115"/>
      <c r="R694" s="115"/>
      <c r="S694" s="115"/>
      <c r="T694" s="193">
        <v>30788</v>
      </c>
      <c r="U694" s="194">
        <v>36237</v>
      </c>
      <c r="V694" s="195">
        <v>37793</v>
      </c>
      <c r="W694" s="195">
        <v>36458</v>
      </c>
      <c r="X694" s="195">
        <v>37822</v>
      </c>
      <c r="Y694" s="195"/>
      <c r="Z694" s="195"/>
      <c r="AA694" s="207">
        <v>48450</v>
      </c>
      <c r="AB694" s="207">
        <v>55949</v>
      </c>
      <c r="AC694" s="197" t="str">
        <f t="shared" si="131"/>
        <v>NA</v>
      </c>
      <c r="AD694" s="197" t="str">
        <f t="shared" si="131"/>
        <v>NA</v>
      </c>
      <c r="AE694" s="197" t="str">
        <f t="shared" si="131"/>
        <v>NA</v>
      </c>
      <c r="AF694" s="197" t="str">
        <f t="shared" si="131"/>
        <v>NA</v>
      </c>
      <c r="AG694" s="197">
        <f t="shared" si="131"/>
        <v>428</v>
      </c>
      <c r="AH694" s="197">
        <f t="shared" si="131"/>
        <v>455</v>
      </c>
      <c r="AI694" s="197">
        <f t="shared" si="131"/>
        <v>468</v>
      </c>
      <c r="AJ694" s="197">
        <f t="shared" si="131"/>
        <v>465</v>
      </c>
      <c r="AK694" s="197" t="str">
        <f t="shared" si="131"/>
        <v>NA</v>
      </c>
      <c r="AL694" s="197" t="str">
        <f t="shared" si="131"/>
        <v>NA</v>
      </c>
      <c r="AM694" s="197" t="str">
        <f t="shared" si="131"/>
        <v>NA</v>
      </c>
      <c r="AN694" s="197" t="str">
        <f t="shared" si="131"/>
        <v>NA</v>
      </c>
      <c r="AO694" s="197" t="str">
        <f t="shared" si="131"/>
        <v>NA</v>
      </c>
      <c r="AP694" s="197" t="str">
        <f t="shared" si="131"/>
        <v>NA</v>
      </c>
      <c r="AQ694" s="197" t="str">
        <f t="shared" si="131"/>
        <v>NA</v>
      </c>
      <c r="AR694" s="197" t="str">
        <f t="shared" si="131"/>
        <v>NA</v>
      </c>
      <c r="AS694" s="197">
        <f t="shared" si="132"/>
        <v>610</v>
      </c>
      <c r="AT694" s="197">
        <f t="shared" si="132"/>
        <v>608</v>
      </c>
      <c r="AU694" s="197">
        <f t="shared" si="132"/>
        <v>638</v>
      </c>
      <c r="AV694" s="197">
        <f t="shared" si="132"/>
        <v>552</v>
      </c>
      <c r="AW694" s="197">
        <f t="shared" si="132"/>
        <v>572</v>
      </c>
      <c r="AX694" s="197" t="str">
        <f t="shared" si="132"/>
        <v>NA</v>
      </c>
      <c r="AY694" s="197" t="str">
        <f t="shared" si="132"/>
        <v>NA</v>
      </c>
      <c r="AZ694" s="197">
        <f t="shared" si="124"/>
        <v>591</v>
      </c>
      <c r="BA694" s="197">
        <f t="shared" si="124"/>
        <v>594</v>
      </c>
    </row>
    <row r="695" spans="1:53" s="212" customFormat="1" ht="15" customHeight="1" x14ac:dyDescent="0.25">
      <c r="A695" s="54" t="s">
        <v>802</v>
      </c>
      <c r="B695" s="82" t="s">
        <v>919</v>
      </c>
      <c r="C695" s="81" t="s">
        <v>1130</v>
      </c>
      <c r="D695" s="115"/>
      <c r="E695" s="115"/>
      <c r="F695" s="115"/>
      <c r="G695" s="115"/>
      <c r="H695" s="115"/>
      <c r="I695" s="115"/>
      <c r="J695" s="115">
        <v>21334</v>
      </c>
      <c r="K695" s="115">
        <v>25922</v>
      </c>
      <c r="L695" s="98">
        <f>((N695-K695)/3)+K695</f>
        <v>30483.666666666668</v>
      </c>
      <c r="M695" s="98">
        <f>((N695-K695)/3)+L695</f>
        <v>35045.333333333336</v>
      </c>
      <c r="N695" s="115">
        <v>39607</v>
      </c>
      <c r="O695" s="115">
        <v>35748</v>
      </c>
      <c r="P695" s="115">
        <v>34401</v>
      </c>
      <c r="Q695" s="115">
        <v>38080</v>
      </c>
      <c r="R695" s="115">
        <v>44081</v>
      </c>
      <c r="S695" s="115">
        <v>46678</v>
      </c>
      <c r="T695" s="193">
        <v>51032</v>
      </c>
      <c r="U695" s="194">
        <v>56727</v>
      </c>
      <c r="V695" s="195">
        <v>49933</v>
      </c>
      <c r="W695" s="195">
        <v>37819</v>
      </c>
      <c r="X695" s="195">
        <v>40806</v>
      </c>
      <c r="Y695" s="195"/>
      <c r="Z695" s="195"/>
      <c r="AA695" s="207">
        <v>47082</v>
      </c>
      <c r="AB695" s="207">
        <v>55927</v>
      </c>
      <c r="AC695" s="197" t="str">
        <f t="shared" si="131"/>
        <v>NA</v>
      </c>
      <c r="AD695" s="197" t="str">
        <f t="shared" si="131"/>
        <v>NA</v>
      </c>
      <c r="AE695" s="197" t="str">
        <f t="shared" si="131"/>
        <v>NA</v>
      </c>
      <c r="AF695" s="197" t="str">
        <f t="shared" si="131"/>
        <v>NA</v>
      </c>
      <c r="AG695" s="197" t="str">
        <f t="shared" si="131"/>
        <v>NA</v>
      </c>
      <c r="AH695" s="197" t="str">
        <f t="shared" si="131"/>
        <v>NA</v>
      </c>
      <c r="AI695" s="197">
        <f t="shared" si="131"/>
        <v>422</v>
      </c>
      <c r="AJ695" s="197">
        <f t="shared" si="131"/>
        <v>421</v>
      </c>
      <c r="AK695" s="197">
        <f t="shared" si="131"/>
        <v>441</v>
      </c>
      <c r="AL695" s="197">
        <f t="shared" si="131"/>
        <v>438</v>
      </c>
      <c r="AM695" s="197">
        <f t="shared" si="131"/>
        <v>469</v>
      </c>
      <c r="AN695" s="197">
        <f t="shared" si="131"/>
        <v>484</v>
      </c>
      <c r="AO695" s="197">
        <f t="shared" si="131"/>
        <v>493</v>
      </c>
      <c r="AP695" s="197">
        <f t="shared" si="131"/>
        <v>488</v>
      </c>
      <c r="AQ695" s="197">
        <f t="shared" si="131"/>
        <v>484</v>
      </c>
      <c r="AR695" s="197">
        <f t="shared" si="131"/>
        <v>490</v>
      </c>
      <c r="AS695" s="197">
        <f t="shared" si="132"/>
        <v>497</v>
      </c>
      <c r="AT695" s="197">
        <f t="shared" si="132"/>
        <v>507</v>
      </c>
      <c r="AU695" s="197">
        <f t="shared" si="132"/>
        <v>568</v>
      </c>
      <c r="AV695" s="197">
        <f t="shared" si="132"/>
        <v>543</v>
      </c>
      <c r="AW695" s="197">
        <f t="shared" si="132"/>
        <v>551</v>
      </c>
      <c r="AX695" s="197" t="str">
        <f t="shared" si="132"/>
        <v>NA</v>
      </c>
      <c r="AY695" s="197" t="str">
        <f t="shared" si="132"/>
        <v>NA</v>
      </c>
      <c r="AZ695" s="197">
        <f t="shared" si="124"/>
        <v>598</v>
      </c>
      <c r="BA695" s="197">
        <f t="shared" si="124"/>
        <v>595</v>
      </c>
    </row>
    <row r="696" spans="1:53" s="212" customFormat="1" ht="15" customHeight="1" x14ac:dyDescent="0.25">
      <c r="A696" s="54" t="s">
        <v>333</v>
      </c>
      <c r="B696" s="82" t="s">
        <v>919</v>
      </c>
      <c r="C696" s="81" t="s">
        <v>1130</v>
      </c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>
        <v>22712</v>
      </c>
      <c r="Q696" s="115">
        <v>24342</v>
      </c>
      <c r="R696" s="115">
        <v>30808</v>
      </c>
      <c r="S696" s="115">
        <v>34052</v>
      </c>
      <c r="T696" s="193">
        <v>36795</v>
      </c>
      <c r="U696" s="194">
        <v>42916</v>
      </c>
      <c r="V696" s="195">
        <v>39428</v>
      </c>
      <c r="W696" s="195">
        <v>30998</v>
      </c>
      <c r="X696" s="195">
        <v>35747</v>
      </c>
      <c r="Y696" s="195"/>
      <c r="Z696" s="195"/>
      <c r="AA696" s="207">
        <v>47294</v>
      </c>
      <c r="AB696" s="207">
        <v>54426</v>
      </c>
      <c r="AC696" s="197" t="str">
        <f t="shared" si="131"/>
        <v>NA</v>
      </c>
      <c r="AD696" s="197" t="str">
        <f t="shared" si="131"/>
        <v>NA</v>
      </c>
      <c r="AE696" s="197" t="str">
        <f t="shared" si="131"/>
        <v>NA</v>
      </c>
      <c r="AF696" s="197" t="str">
        <f t="shared" si="131"/>
        <v>NA</v>
      </c>
      <c r="AG696" s="197" t="str">
        <f t="shared" si="131"/>
        <v>NA</v>
      </c>
      <c r="AH696" s="197" t="str">
        <f t="shared" si="131"/>
        <v>NA</v>
      </c>
      <c r="AI696" s="197" t="str">
        <f t="shared" si="131"/>
        <v>NA</v>
      </c>
      <c r="AJ696" s="197" t="str">
        <f t="shared" si="131"/>
        <v>NA</v>
      </c>
      <c r="AK696" s="197" t="str">
        <f t="shared" si="131"/>
        <v>NA</v>
      </c>
      <c r="AL696" s="197" t="str">
        <f t="shared" si="131"/>
        <v>NA</v>
      </c>
      <c r="AM696" s="197" t="str">
        <f t="shared" si="131"/>
        <v>NA</v>
      </c>
      <c r="AN696" s="197" t="str">
        <f t="shared" si="131"/>
        <v>NA</v>
      </c>
      <c r="AO696" s="197">
        <f t="shared" si="131"/>
        <v>580</v>
      </c>
      <c r="AP696" s="197">
        <f t="shared" si="131"/>
        <v>589</v>
      </c>
      <c r="AQ696" s="197">
        <f t="shared" si="131"/>
        <v>562</v>
      </c>
      <c r="AR696" s="197">
        <f t="shared" si="131"/>
        <v>567</v>
      </c>
      <c r="AS696" s="197">
        <f t="shared" si="132"/>
        <v>578</v>
      </c>
      <c r="AT696" s="197">
        <f t="shared" si="132"/>
        <v>578</v>
      </c>
      <c r="AU696" s="197">
        <f t="shared" si="132"/>
        <v>629</v>
      </c>
      <c r="AV696" s="197">
        <f t="shared" si="132"/>
        <v>590</v>
      </c>
      <c r="AW696" s="197">
        <f t="shared" si="132"/>
        <v>581</v>
      </c>
      <c r="AX696" s="197" t="str">
        <f t="shared" si="132"/>
        <v>NA</v>
      </c>
      <c r="AY696" s="197" t="str">
        <f t="shared" si="132"/>
        <v>NA</v>
      </c>
      <c r="AZ696" s="197">
        <f t="shared" si="124"/>
        <v>596</v>
      </c>
      <c r="BA696" s="197">
        <f t="shared" si="124"/>
        <v>597</v>
      </c>
    </row>
    <row r="697" spans="1:53" s="212" customFormat="1" ht="15" customHeight="1" x14ac:dyDescent="0.25">
      <c r="A697" s="54" t="s">
        <v>156</v>
      </c>
      <c r="B697" s="82" t="s">
        <v>924</v>
      </c>
      <c r="C697" s="81" t="s">
        <v>1130</v>
      </c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93"/>
      <c r="U697" s="194"/>
      <c r="V697" s="195">
        <v>28809</v>
      </c>
      <c r="W697" s="195">
        <v>24434</v>
      </c>
      <c r="X697" s="195">
        <v>33732</v>
      </c>
      <c r="Y697" s="195"/>
      <c r="Z697" s="195"/>
      <c r="AA697" s="207">
        <v>46948</v>
      </c>
      <c r="AB697" s="207">
        <v>53057</v>
      </c>
      <c r="AC697" s="197" t="str">
        <f t="shared" si="131"/>
        <v>NA</v>
      </c>
      <c r="AD697" s="197" t="str">
        <f t="shared" si="131"/>
        <v>NA</v>
      </c>
      <c r="AE697" s="197" t="str">
        <f t="shared" si="131"/>
        <v>NA</v>
      </c>
      <c r="AF697" s="197" t="str">
        <f t="shared" si="131"/>
        <v>NA</v>
      </c>
      <c r="AG697" s="197" t="str">
        <f t="shared" si="131"/>
        <v>NA</v>
      </c>
      <c r="AH697" s="197" t="str">
        <f t="shared" si="131"/>
        <v>NA</v>
      </c>
      <c r="AI697" s="197" t="str">
        <f t="shared" si="131"/>
        <v>NA</v>
      </c>
      <c r="AJ697" s="197" t="str">
        <f t="shared" si="131"/>
        <v>NA</v>
      </c>
      <c r="AK697" s="197" t="str">
        <f t="shared" si="131"/>
        <v>NA</v>
      </c>
      <c r="AL697" s="197" t="str">
        <f t="shared" si="131"/>
        <v>NA</v>
      </c>
      <c r="AM697" s="197" t="str">
        <f t="shared" si="131"/>
        <v>NA</v>
      </c>
      <c r="AN697" s="197" t="str">
        <f t="shared" si="131"/>
        <v>NA</v>
      </c>
      <c r="AO697" s="197" t="str">
        <f t="shared" si="131"/>
        <v>NA</v>
      </c>
      <c r="AP697" s="197" t="str">
        <f t="shared" si="131"/>
        <v>NA</v>
      </c>
      <c r="AQ697" s="197" t="str">
        <f t="shared" si="131"/>
        <v>NA</v>
      </c>
      <c r="AR697" s="197" t="str">
        <f t="shared" si="131"/>
        <v>NA</v>
      </c>
      <c r="AS697" s="197" t="str">
        <f t="shared" si="132"/>
        <v>NA</v>
      </c>
      <c r="AT697" s="197" t="str">
        <f t="shared" si="132"/>
        <v>NA</v>
      </c>
      <c r="AU697" s="197">
        <f t="shared" si="132"/>
        <v>684</v>
      </c>
      <c r="AV697" s="197">
        <f t="shared" si="132"/>
        <v>629</v>
      </c>
      <c r="AW697" s="197">
        <f t="shared" si="132"/>
        <v>588</v>
      </c>
      <c r="AX697" s="197" t="str">
        <f t="shared" si="132"/>
        <v>NA</v>
      </c>
      <c r="AY697" s="197" t="str">
        <f t="shared" si="132"/>
        <v>NA</v>
      </c>
      <c r="AZ697" s="197">
        <f t="shared" si="124"/>
        <v>599</v>
      </c>
      <c r="BA697" s="197">
        <f t="shared" si="124"/>
        <v>600</v>
      </c>
    </row>
    <row r="698" spans="1:53" s="212" customFormat="1" ht="15" customHeight="1" x14ac:dyDescent="0.25">
      <c r="A698" s="54" t="s">
        <v>1002</v>
      </c>
      <c r="B698" s="82" t="s">
        <v>917</v>
      </c>
      <c r="C698" s="81" t="s">
        <v>1130</v>
      </c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>
        <v>26636</v>
      </c>
      <c r="O698" s="115">
        <v>23407</v>
      </c>
      <c r="P698" s="115">
        <v>17605</v>
      </c>
      <c r="Q698" s="115">
        <v>17975</v>
      </c>
      <c r="R698" s="115">
        <v>34213</v>
      </c>
      <c r="S698" s="115">
        <v>37704</v>
      </c>
      <c r="T698" s="193">
        <v>40682</v>
      </c>
      <c r="U698" s="194">
        <v>46276</v>
      </c>
      <c r="V698" s="195">
        <v>43327</v>
      </c>
      <c r="W698" s="195">
        <v>35028</v>
      </c>
      <c r="X698" s="195">
        <v>34756</v>
      </c>
      <c r="Y698" s="195"/>
      <c r="Z698" s="195"/>
      <c r="AA698" s="207">
        <v>46158</v>
      </c>
      <c r="AB698" s="207">
        <v>52561</v>
      </c>
      <c r="AC698" s="197" t="str">
        <f t="shared" si="131"/>
        <v>NA</v>
      </c>
      <c r="AD698" s="197" t="str">
        <f t="shared" si="131"/>
        <v>NA</v>
      </c>
      <c r="AE698" s="197" t="str">
        <f t="shared" si="131"/>
        <v>NA</v>
      </c>
      <c r="AF698" s="197" t="str">
        <f t="shared" si="131"/>
        <v>NA</v>
      </c>
      <c r="AG698" s="197" t="str">
        <f t="shared" si="131"/>
        <v>NA</v>
      </c>
      <c r="AH698" s="197" t="str">
        <f t="shared" si="131"/>
        <v>NA</v>
      </c>
      <c r="AI698" s="197" t="str">
        <f t="shared" si="131"/>
        <v>NA</v>
      </c>
      <c r="AJ698" s="197" t="str">
        <f t="shared" si="131"/>
        <v>NA</v>
      </c>
      <c r="AK698" s="197" t="str">
        <f t="shared" si="131"/>
        <v>NA</v>
      </c>
      <c r="AL698" s="197" t="str">
        <f t="shared" si="131"/>
        <v>NA</v>
      </c>
      <c r="AM698" s="197">
        <f t="shared" si="131"/>
        <v>531</v>
      </c>
      <c r="AN698" s="197">
        <f t="shared" si="131"/>
        <v>556</v>
      </c>
      <c r="AO698" s="197">
        <f t="shared" si="131"/>
        <v>616</v>
      </c>
      <c r="AP698" s="197">
        <f t="shared" si="131"/>
        <v>639</v>
      </c>
      <c r="AQ698" s="197">
        <f t="shared" si="131"/>
        <v>545</v>
      </c>
      <c r="AR698" s="197">
        <f t="shared" si="131"/>
        <v>540</v>
      </c>
      <c r="AS698" s="197">
        <f t="shared" si="132"/>
        <v>549</v>
      </c>
      <c r="AT698" s="197">
        <f t="shared" si="132"/>
        <v>559</v>
      </c>
      <c r="AU698" s="197">
        <f t="shared" si="132"/>
        <v>604</v>
      </c>
      <c r="AV698" s="197">
        <f t="shared" si="132"/>
        <v>559</v>
      </c>
      <c r="AW698" s="197">
        <f t="shared" si="132"/>
        <v>584</v>
      </c>
      <c r="AX698" s="197" t="str">
        <f t="shared" si="132"/>
        <v>NA</v>
      </c>
      <c r="AY698" s="197" t="str">
        <f t="shared" si="132"/>
        <v>NA</v>
      </c>
      <c r="AZ698" s="197">
        <f t="shared" si="124"/>
        <v>605</v>
      </c>
      <c r="BA698" s="197">
        <f t="shared" si="124"/>
        <v>604</v>
      </c>
    </row>
    <row r="699" spans="1:53" s="212" customFormat="1" ht="15" customHeight="1" x14ac:dyDescent="0.25">
      <c r="A699" s="54" t="s">
        <v>2087</v>
      </c>
      <c r="B699" s="82" t="s">
        <v>930</v>
      </c>
      <c r="C699" s="81" t="s">
        <v>1130</v>
      </c>
      <c r="D699" s="115"/>
      <c r="E699" s="115"/>
      <c r="F699" s="115"/>
      <c r="G699" s="115"/>
      <c r="H699" s="115"/>
      <c r="I699" s="115"/>
      <c r="J699" s="115">
        <v>22705</v>
      </c>
      <c r="K699" s="115">
        <v>27052</v>
      </c>
      <c r="L699" s="115">
        <v>33945</v>
      </c>
      <c r="M699" s="115">
        <v>37066</v>
      </c>
      <c r="N699" s="115">
        <v>35691</v>
      </c>
      <c r="O699" s="115">
        <v>31560</v>
      </c>
      <c r="P699" s="115">
        <v>29359</v>
      </c>
      <c r="Q699" s="115">
        <v>29221</v>
      </c>
      <c r="R699" s="115">
        <v>32645</v>
      </c>
      <c r="S699" s="115">
        <v>34339</v>
      </c>
      <c r="T699" s="193">
        <v>37168</v>
      </c>
      <c r="U699" s="194">
        <v>43129</v>
      </c>
      <c r="V699" s="195">
        <v>40392</v>
      </c>
      <c r="W699" s="98">
        <f>((X699-V699)/2)+V699</f>
        <v>36544.5</v>
      </c>
      <c r="X699" s="195">
        <v>32697</v>
      </c>
      <c r="Y699" s="195"/>
      <c r="Z699" s="195"/>
      <c r="AA699" s="207">
        <v>46264</v>
      </c>
      <c r="AB699" s="207">
        <v>52173</v>
      </c>
      <c r="AC699" s="197" t="str">
        <f t="shared" si="131"/>
        <v>NA</v>
      </c>
      <c r="AD699" s="197" t="str">
        <f t="shared" si="131"/>
        <v>NA</v>
      </c>
      <c r="AE699" s="197" t="str">
        <f t="shared" si="131"/>
        <v>NA</v>
      </c>
      <c r="AF699" s="197" t="str">
        <f t="shared" si="131"/>
        <v>NA</v>
      </c>
      <c r="AG699" s="197" t="str">
        <f t="shared" si="131"/>
        <v>NA</v>
      </c>
      <c r="AH699" s="197" t="str">
        <f t="shared" si="131"/>
        <v>NA</v>
      </c>
      <c r="AI699" s="197">
        <f t="shared" si="131"/>
        <v>416</v>
      </c>
      <c r="AJ699" s="197">
        <f t="shared" si="131"/>
        <v>417</v>
      </c>
      <c r="AK699" s="197">
        <f t="shared" si="131"/>
        <v>420</v>
      </c>
      <c r="AL699" s="197">
        <f t="shared" si="131"/>
        <v>427</v>
      </c>
      <c r="AM699" s="197">
        <f t="shared" si="131"/>
        <v>492</v>
      </c>
      <c r="AN699" s="197">
        <f t="shared" si="131"/>
        <v>504</v>
      </c>
      <c r="AO699" s="197">
        <f t="shared" si="131"/>
        <v>531</v>
      </c>
      <c r="AP699" s="197">
        <f t="shared" si="131"/>
        <v>546</v>
      </c>
      <c r="AQ699" s="197">
        <f t="shared" si="131"/>
        <v>553</v>
      </c>
      <c r="AR699" s="197">
        <f t="shared" si="131"/>
        <v>565</v>
      </c>
      <c r="AS699" s="197">
        <f t="shared" si="132"/>
        <v>575</v>
      </c>
      <c r="AT699" s="197">
        <f t="shared" si="132"/>
        <v>576</v>
      </c>
      <c r="AU699" s="197">
        <f t="shared" si="132"/>
        <v>622</v>
      </c>
      <c r="AV699" s="197">
        <f t="shared" si="132"/>
        <v>551</v>
      </c>
      <c r="AW699" s="197">
        <f t="shared" si="132"/>
        <v>596</v>
      </c>
      <c r="AX699" s="197" t="str">
        <f t="shared" si="132"/>
        <v>NA</v>
      </c>
      <c r="AY699" s="197" t="str">
        <f t="shared" si="132"/>
        <v>NA</v>
      </c>
      <c r="AZ699" s="197">
        <f t="shared" si="124"/>
        <v>604</v>
      </c>
      <c r="BA699" s="197">
        <f t="shared" si="124"/>
        <v>606</v>
      </c>
    </row>
    <row r="700" spans="1:53" s="212" customFormat="1" ht="15" customHeight="1" x14ac:dyDescent="0.25">
      <c r="A700" s="54" t="s">
        <v>1014</v>
      </c>
      <c r="B700" s="82" t="s">
        <v>917</v>
      </c>
      <c r="C700" s="81" t="s">
        <v>1130</v>
      </c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>
        <v>14156</v>
      </c>
      <c r="R700" s="115"/>
      <c r="S700" s="115"/>
      <c r="T700" s="193"/>
      <c r="U700" s="194"/>
      <c r="V700" s="195">
        <v>45054</v>
      </c>
      <c r="W700" s="195">
        <v>39014</v>
      </c>
      <c r="X700" s="195">
        <v>42717</v>
      </c>
      <c r="Y700" s="195"/>
      <c r="Z700" s="195"/>
      <c r="AA700" s="207">
        <v>43623</v>
      </c>
      <c r="AB700" s="207">
        <v>49420</v>
      </c>
      <c r="AC700" s="197" t="str">
        <f t="shared" si="131"/>
        <v>NA</v>
      </c>
      <c r="AD700" s="197" t="str">
        <f t="shared" si="131"/>
        <v>NA</v>
      </c>
      <c r="AE700" s="197" t="str">
        <f t="shared" si="131"/>
        <v>NA</v>
      </c>
      <c r="AF700" s="197" t="str">
        <f t="shared" si="131"/>
        <v>NA</v>
      </c>
      <c r="AG700" s="197" t="str">
        <f t="shared" si="131"/>
        <v>NA</v>
      </c>
      <c r="AH700" s="197" t="str">
        <f t="shared" si="131"/>
        <v>NA</v>
      </c>
      <c r="AI700" s="197" t="str">
        <f t="shared" si="131"/>
        <v>NA</v>
      </c>
      <c r="AJ700" s="197" t="str">
        <f t="shared" si="131"/>
        <v>NA</v>
      </c>
      <c r="AK700" s="197" t="str">
        <f t="shared" si="131"/>
        <v>NA</v>
      </c>
      <c r="AL700" s="197" t="str">
        <f t="shared" si="131"/>
        <v>NA</v>
      </c>
      <c r="AM700" s="197" t="str">
        <f t="shared" si="131"/>
        <v>NA</v>
      </c>
      <c r="AN700" s="197" t="str">
        <f t="shared" si="131"/>
        <v>NA</v>
      </c>
      <c r="AO700" s="197" t="str">
        <f t="shared" si="131"/>
        <v>NA</v>
      </c>
      <c r="AP700" s="197">
        <f t="shared" si="131"/>
        <v>679</v>
      </c>
      <c r="AQ700" s="197" t="str">
        <f t="shared" si="131"/>
        <v>NA</v>
      </c>
      <c r="AR700" s="197" t="str">
        <f t="shared" si="131"/>
        <v>NA</v>
      </c>
      <c r="AS700" s="197" t="str">
        <f t="shared" si="132"/>
        <v>NA</v>
      </c>
      <c r="AT700" s="197" t="str">
        <f t="shared" si="132"/>
        <v>NA</v>
      </c>
      <c r="AU700" s="197">
        <f t="shared" si="132"/>
        <v>594</v>
      </c>
      <c r="AV700" s="197">
        <f t="shared" si="132"/>
        <v>538</v>
      </c>
      <c r="AW700" s="197">
        <f t="shared" si="132"/>
        <v>544</v>
      </c>
      <c r="AX700" s="197" t="str">
        <f t="shared" si="132"/>
        <v>NA</v>
      </c>
      <c r="AY700" s="197" t="str">
        <f t="shared" si="132"/>
        <v>NA</v>
      </c>
      <c r="AZ700" s="197">
        <f t="shared" si="124"/>
        <v>613</v>
      </c>
      <c r="BA700" s="197">
        <f t="shared" si="124"/>
        <v>616</v>
      </c>
    </row>
    <row r="701" spans="1:53" s="212" customFormat="1" ht="15" customHeight="1" x14ac:dyDescent="0.25">
      <c r="A701" s="54" t="s">
        <v>356</v>
      </c>
      <c r="B701" s="82" t="s">
        <v>924</v>
      </c>
      <c r="C701" s="81" t="s">
        <v>1130</v>
      </c>
      <c r="D701" s="115"/>
      <c r="E701" s="115"/>
      <c r="F701" s="115"/>
      <c r="G701" s="115"/>
      <c r="H701" s="115"/>
      <c r="I701" s="115">
        <v>22627</v>
      </c>
      <c r="J701" s="115">
        <v>24881</v>
      </c>
      <c r="K701" s="115">
        <v>28293</v>
      </c>
      <c r="L701" s="115">
        <v>32465</v>
      </c>
      <c r="M701" s="115">
        <v>35147</v>
      </c>
      <c r="N701" s="115">
        <v>37327</v>
      </c>
      <c r="O701" s="115">
        <v>34747</v>
      </c>
      <c r="P701" s="115">
        <v>32171</v>
      </c>
      <c r="Q701" s="115">
        <v>29833</v>
      </c>
      <c r="R701" s="115">
        <v>31671</v>
      </c>
      <c r="S701" s="115">
        <v>34571</v>
      </c>
      <c r="T701" s="193">
        <v>37820</v>
      </c>
      <c r="U701" s="194"/>
      <c r="V701" s="195"/>
      <c r="W701" s="195"/>
      <c r="X701" s="195"/>
      <c r="Y701" s="195"/>
      <c r="Z701" s="195"/>
      <c r="AA701" s="207">
        <v>43098</v>
      </c>
      <c r="AB701" s="207">
        <v>49350</v>
      </c>
      <c r="AC701" s="197" t="str">
        <f t="shared" si="131"/>
        <v>NA</v>
      </c>
      <c r="AD701" s="197" t="str">
        <f t="shared" si="131"/>
        <v>NA</v>
      </c>
      <c r="AE701" s="197" t="str">
        <f t="shared" si="131"/>
        <v>NA</v>
      </c>
      <c r="AF701" s="197" t="str">
        <f t="shared" si="131"/>
        <v>NA</v>
      </c>
      <c r="AG701" s="197" t="str">
        <f t="shared" si="131"/>
        <v>NA</v>
      </c>
      <c r="AH701" s="197">
        <f t="shared" si="131"/>
        <v>397</v>
      </c>
      <c r="AI701" s="197">
        <f t="shared" si="131"/>
        <v>409</v>
      </c>
      <c r="AJ701" s="197">
        <f t="shared" si="131"/>
        <v>413</v>
      </c>
      <c r="AK701" s="197">
        <f t="shared" si="131"/>
        <v>427</v>
      </c>
      <c r="AL701" s="197">
        <f t="shared" si="131"/>
        <v>436</v>
      </c>
      <c r="AM701" s="197">
        <f t="shared" si="131"/>
        <v>482</v>
      </c>
      <c r="AN701" s="197">
        <f t="shared" si="131"/>
        <v>491</v>
      </c>
      <c r="AO701" s="197">
        <f t="shared" si="131"/>
        <v>513</v>
      </c>
      <c r="AP701" s="197">
        <f t="shared" si="131"/>
        <v>542</v>
      </c>
      <c r="AQ701" s="197">
        <f t="shared" si="131"/>
        <v>559</v>
      </c>
      <c r="AR701" s="197">
        <f t="shared" si="131"/>
        <v>564</v>
      </c>
      <c r="AS701" s="197">
        <f t="shared" si="132"/>
        <v>570</v>
      </c>
      <c r="AT701" s="197" t="str">
        <f t="shared" si="132"/>
        <v>NA</v>
      </c>
      <c r="AU701" s="197" t="str">
        <f t="shared" si="132"/>
        <v>NA</v>
      </c>
      <c r="AV701" s="197" t="str">
        <f t="shared" si="132"/>
        <v>NA</v>
      </c>
      <c r="AW701" s="197" t="str">
        <f t="shared" si="132"/>
        <v>NA</v>
      </c>
      <c r="AX701" s="197" t="str">
        <f t="shared" si="132"/>
        <v>NA</v>
      </c>
      <c r="AY701" s="197" t="str">
        <f t="shared" si="132"/>
        <v>NA</v>
      </c>
      <c r="AZ701" s="197">
        <f t="shared" si="124"/>
        <v>617</v>
      </c>
      <c r="BA701" s="197">
        <f t="shared" si="124"/>
        <v>617</v>
      </c>
    </row>
    <row r="702" spans="1:53" s="212" customFormat="1" ht="15" customHeight="1" x14ac:dyDescent="0.25">
      <c r="A702" s="54" t="s">
        <v>988</v>
      </c>
      <c r="B702" s="82" t="s">
        <v>933</v>
      </c>
      <c r="C702" s="81" t="s">
        <v>1130</v>
      </c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>
        <v>22762</v>
      </c>
      <c r="O702" s="115">
        <v>22853</v>
      </c>
      <c r="P702" s="115">
        <v>22239</v>
      </c>
      <c r="Q702" s="115">
        <v>22810</v>
      </c>
      <c r="R702" s="115">
        <v>28528</v>
      </c>
      <c r="S702" s="115">
        <v>30860</v>
      </c>
      <c r="T702" s="193">
        <v>34612</v>
      </c>
      <c r="U702" s="194">
        <v>44550</v>
      </c>
      <c r="V702" s="195">
        <v>44113</v>
      </c>
      <c r="W702" s="195">
        <v>35399</v>
      </c>
      <c r="X702" s="195">
        <v>38141</v>
      </c>
      <c r="Y702" s="195"/>
      <c r="Z702" s="195"/>
      <c r="AA702" s="207">
        <v>44688</v>
      </c>
      <c r="AB702" s="207">
        <v>48217</v>
      </c>
      <c r="AC702" s="197" t="str">
        <f t="shared" si="131"/>
        <v>NA</v>
      </c>
      <c r="AD702" s="197" t="str">
        <f t="shared" si="131"/>
        <v>NA</v>
      </c>
      <c r="AE702" s="197" t="str">
        <f t="shared" si="131"/>
        <v>NA</v>
      </c>
      <c r="AF702" s="197" t="str">
        <f t="shared" si="131"/>
        <v>NA</v>
      </c>
      <c r="AG702" s="197" t="str">
        <f t="shared" si="131"/>
        <v>NA</v>
      </c>
      <c r="AH702" s="197" t="str">
        <f t="shared" si="131"/>
        <v>NA</v>
      </c>
      <c r="AI702" s="197" t="str">
        <f t="shared" si="131"/>
        <v>NA</v>
      </c>
      <c r="AJ702" s="197" t="str">
        <f t="shared" si="131"/>
        <v>NA</v>
      </c>
      <c r="AK702" s="197" t="str">
        <f t="shared" si="131"/>
        <v>NA</v>
      </c>
      <c r="AL702" s="197" t="str">
        <f t="shared" si="131"/>
        <v>NA</v>
      </c>
      <c r="AM702" s="197">
        <f t="shared" si="131"/>
        <v>547</v>
      </c>
      <c r="AN702" s="197">
        <f t="shared" si="131"/>
        <v>558</v>
      </c>
      <c r="AO702" s="197">
        <f t="shared" si="131"/>
        <v>586</v>
      </c>
      <c r="AP702" s="197">
        <f t="shared" si="131"/>
        <v>609</v>
      </c>
      <c r="AQ702" s="197">
        <f t="shared" si="131"/>
        <v>580</v>
      </c>
      <c r="AR702" s="197">
        <f t="shared" si="131"/>
        <v>586</v>
      </c>
      <c r="AS702" s="197">
        <f t="shared" si="132"/>
        <v>591</v>
      </c>
      <c r="AT702" s="197">
        <f t="shared" si="132"/>
        <v>566</v>
      </c>
      <c r="AU702" s="197">
        <f t="shared" si="132"/>
        <v>599</v>
      </c>
      <c r="AV702" s="197">
        <f t="shared" si="132"/>
        <v>557</v>
      </c>
      <c r="AW702" s="197">
        <f t="shared" si="132"/>
        <v>569</v>
      </c>
      <c r="AX702" s="197" t="str">
        <f t="shared" si="132"/>
        <v>NA</v>
      </c>
      <c r="AY702" s="197" t="str">
        <f t="shared" si="132"/>
        <v>NA</v>
      </c>
      <c r="AZ702" s="197">
        <f t="shared" si="124"/>
        <v>610</v>
      </c>
      <c r="BA702" s="197">
        <f t="shared" si="124"/>
        <v>622</v>
      </c>
    </row>
    <row r="703" spans="1:53" s="212" customFormat="1" ht="15" customHeight="1" x14ac:dyDescent="0.25">
      <c r="A703" s="54" t="s">
        <v>361</v>
      </c>
      <c r="B703" s="82" t="s">
        <v>928</v>
      </c>
      <c r="C703" s="81" t="s">
        <v>1130</v>
      </c>
      <c r="D703" s="115"/>
      <c r="E703" s="115"/>
      <c r="F703" s="115"/>
      <c r="G703" s="115"/>
      <c r="H703" s="115"/>
      <c r="I703" s="115"/>
      <c r="J703" s="115">
        <v>24794</v>
      </c>
      <c r="K703" s="115">
        <v>28432</v>
      </c>
      <c r="L703" s="115">
        <v>32046</v>
      </c>
      <c r="M703" s="115">
        <v>31383</v>
      </c>
      <c r="N703" s="115">
        <v>30582</v>
      </c>
      <c r="O703" s="115">
        <v>30041</v>
      </c>
      <c r="P703" s="115">
        <v>27802</v>
      </c>
      <c r="Q703" s="115">
        <v>24954</v>
      </c>
      <c r="R703" s="115">
        <v>26964</v>
      </c>
      <c r="S703" s="115">
        <v>28922</v>
      </c>
      <c r="T703" s="193">
        <v>31571</v>
      </c>
      <c r="U703" s="194">
        <v>33717</v>
      </c>
      <c r="V703" s="195">
        <v>35276</v>
      </c>
      <c r="W703" s="195">
        <v>31298</v>
      </c>
      <c r="X703" s="195">
        <v>32169</v>
      </c>
      <c r="Y703" s="195"/>
      <c r="Z703" s="195"/>
      <c r="AA703" s="207">
        <v>43186</v>
      </c>
      <c r="AB703" s="207">
        <v>47267</v>
      </c>
      <c r="AC703" s="197" t="str">
        <f t="shared" si="131"/>
        <v>NA</v>
      </c>
      <c r="AD703" s="197" t="str">
        <f t="shared" si="131"/>
        <v>NA</v>
      </c>
      <c r="AE703" s="197" t="str">
        <f t="shared" si="131"/>
        <v>NA</v>
      </c>
      <c r="AF703" s="197" t="str">
        <f t="shared" si="131"/>
        <v>NA</v>
      </c>
      <c r="AG703" s="197" t="str">
        <f t="shared" si="131"/>
        <v>NA</v>
      </c>
      <c r="AH703" s="197" t="str">
        <f t="shared" si="131"/>
        <v>NA</v>
      </c>
      <c r="AI703" s="197">
        <f t="shared" si="131"/>
        <v>411</v>
      </c>
      <c r="AJ703" s="197">
        <f t="shared" si="131"/>
        <v>412</v>
      </c>
      <c r="AK703" s="197">
        <f t="shared" si="131"/>
        <v>432</v>
      </c>
      <c r="AL703" s="197">
        <f t="shared" si="131"/>
        <v>453</v>
      </c>
      <c r="AM703" s="197">
        <f t="shared" si="131"/>
        <v>516</v>
      </c>
      <c r="AN703" s="197">
        <f t="shared" si="131"/>
        <v>517</v>
      </c>
      <c r="AO703" s="197">
        <f t="shared" si="131"/>
        <v>542</v>
      </c>
      <c r="AP703" s="197">
        <f t="shared" si="131"/>
        <v>586</v>
      </c>
      <c r="AQ703" s="197">
        <f t="shared" si="131"/>
        <v>585</v>
      </c>
      <c r="AR703" s="197">
        <f t="shared" si="131"/>
        <v>595</v>
      </c>
      <c r="AS703" s="197">
        <f t="shared" si="132"/>
        <v>602</v>
      </c>
      <c r="AT703" s="197">
        <f t="shared" si="132"/>
        <v>619</v>
      </c>
      <c r="AU703" s="197">
        <f t="shared" si="132"/>
        <v>648</v>
      </c>
      <c r="AV703" s="197">
        <f t="shared" si="132"/>
        <v>584</v>
      </c>
      <c r="AW703" s="197">
        <f t="shared" si="132"/>
        <v>603</v>
      </c>
      <c r="AX703" s="197" t="str">
        <f t="shared" si="132"/>
        <v>NA</v>
      </c>
      <c r="AY703" s="197" t="str">
        <f t="shared" si="132"/>
        <v>NA</v>
      </c>
      <c r="AZ703" s="197">
        <f t="shared" si="124"/>
        <v>616</v>
      </c>
      <c r="BA703" s="197">
        <f t="shared" si="124"/>
        <v>626</v>
      </c>
    </row>
    <row r="704" spans="1:53" s="212" customFormat="1" ht="15" customHeight="1" x14ac:dyDescent="0.25">
      <c r="A704" s="210" t="s">
        <v>2170</v>
      </c>
      <c r="B704" s="210" t="s">
        <v>916</v>
      </c>
      <c r="C704" s="210" t="s">
        <v>1130</v>
      </c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93"/>
      <c r="U704" s="193"/>
      <c r="V704" s="198"/>
      <c r="W704" s="198"/>
      <c r="X704" s="198"/>
      <c r="Y704" s="198"/>
      <c r="Z704" s="198"/>
      <c r="AA704" s="208">
        <v>41191</v>
      </c>
      <c r="AB704" s="208">
        <v>46800</v>
      </c>
      <c r="AC704" s="200"/>
      <c r="AD704" s="200"/>
      <c r="AE704" s="200"/>
      <c r="AF704" s="200"/>
      <c r="AG704" s="200"/>
      <c r="AH704" s="200"/>
      <c r="AI704" s="200"/>
      <c r="AJ704" s="200"/>
      <c r="AK704" s="200"/>
      <c r="AL704" s="200"/>
      <c r="AM704" s="200"/>
      <c r="AN704" s="200"/>
      <c r="AO704" s="200"/>
      <c r="AP704" s="200"/>
      <c r="AQ704" s="200"/>
      <c r="AR704" s="200"/>
      <c r="AS704" s="200"/>
      <c r="AT704" s="200"/>
      <c r="AU704" s="200"/>
      <c r="AV704" s="200"/>
      <c r="AW704" s="200"/>
      <c r="AX704" s="200"/>
      <c r="AY704" s="200"/>
      <c r="AZ704" s="197">
        <f t="shared" si="124"/>
        <v>631</v>
      </c>
      <c r="BA704" s="197">
        <f t="shared" si="124"/>
        <v>629</v>
      </c>
    </row>
    <row r="705" spans="1:53" s="212" customFormat="1" ht="15" customHeight="1" x14ac:dyDescent="0.25">
      <c r="A705" s="54" t="s">
        <v>371</v>
      </c>
      <c r="B705" s="82" t="s">
        <v>928</v>
      </c>
      <c r="C705" s="81" t="s">
        <v>1130</v>
      </c>
      <c r="D705" s="115"/>
      <c r="E705" s="115"/>
      <c r="F705" s="115"/>
      <c r="G705" s="115"/>
      <c r="H705" s="115"/>
      <c r="I705" s="115"/>
      <c r="J705" s="115">
        <v>14653</v>
      </c>
      <c r="K705" s="115">
        <v>19165</v>
      </c>
      <c r="L705" s="115">
        <v>25937</v>
      </c>
      <c r="M705" s="115">
        <v>29264</v>
      </c>
      <c r="N705" s="115">
        <v>33720</v>
      </c>
      <c r="O705" s="115">
        <v>33429</v>
      </c>
      <c r="P705" s="115">
        <v>31441</v>
      </c>
      <c r="Q705" s="115">
        <v>31994</v>
      </c>
      <c r="R705" s="115">
        <v>34570</v>
      </c>
      <c r="S705" s="115">
        <v>35294</v>
      </c>
      <c r="T705" s="193">
        <v>38015</v>
      </c>
      <c r="U705" s="194">
        <v>41416</v>
      </c>
      <c r="V705" s="195">
        <v>39242</v>
      </c>
      <c r="W705" s="195">
        <v>31731</v>
      </c>
      <c r="X705" s="195">
        <v>35448</v>
      </c>
      <c r="Y705" s="195"/>
      <c r="Z705" s="195"/>
      <c r="AA705" s="207">
        <v>43320</v>
      </c>
      <c r="AB705" s="207">
        <v>46684</v>
      </c>
      <c r="AC705" s="197" t="str">
        <f t="shared" ref="AC705:AR720" si="133">IF(D705&gt;0,RANK(D705,D$22:D$1170),"NA")</f>
        <v>NA</v>
      </c>
      <c r="AD705" s="197" t="str">
        <f t="shared" si="133"/>
        <v>NA</v>
      </c>
      <c r="AE705" s="197" t="str">
        <f t="shared" si="133"/>
        <v>NA</v>
      </c>
      <c r="AF705" s="197" t="str">
        <f t="shared" si="133"/>
        <v>NA</v>
      </c>
      <c r="AG705" s="197" t="str">
        <f t="shared" si="133"/>
        <v>NA</v>
      </c>
      <c r="AH705" s="197" t="str">
        <f t="shared" si="133"/>
        <v>NA</v>
      </c>
      <c r="AI705" s="197">
        <f t="shared" si="133"/>
        <v>458</v>
      </c>
      <c r="AJ705" s="197">
        <f t="shared" si="133"/>
        <v>455</v>
      </c>
      <c r="AK705" s="197">
        <f t="shared" si="133"/>
        <v>457</v>
      </c>
      <c r="AL705" s="197">
        <f t="shared" si="133"/>
        <v>461</v>
      </c>
      <c r="AM705" s="197">
        <f t="shared" si="133"/>
        <v>500</v>
      </c>
      <c r="AN705" s="197">
        <f t="shared" si="133"/>
        <v>500</v>
      </c>
      <c r="AO705" s="197">
        <f t="shared" si="133"/>
        <v>518</v>
      </c>
      <c r="AP705" s="197">
        <f t="shared" si="133"/>
        <v>526</v>
      </c>
      <c r="AQ705" s="197">
        <f t="shared" si="133"/>
        <v>542</v>
      </c>
      <c r="AR705" s="197">
        <f t="shared" si="133"/>
        <v>562</v>
      </c>
      <c r="AS705" s="197">
        <f t="shared" ref="AS705:AY720" si="134">IF(T705&gt;0,RANK(T705,T$22:T$1170),"NA")</f>
        <v>568</v>
      </c>
      <c r="AT705" s="197">
        <f t="shared" si="134"/>
        <v>585</v>
      </c>
      <c r="AU705" s="197">
        <f t="shared" si="134"/>
        <v>632</v>
      </c>
      <c r="AV705" s="197">
        <f t="shared" si="134"/>
        <v>578</v>
      </c>
      <c r="AW705" s="197">
        <f t="shared" si="134"/>
        <v>582</v>
      </c>
      <c r="AX705" s="197" t="str">
        <f t="shared" si="134"/>
        <v>NA</v>
      </c>
      <c r="AY705" s="197" t="str">
        <f t="shared" si="134"/>
        <v>NA</v>
      </c>
      <c r="AZ705" s="197">
        <f t="shared" si="124"/>
        <v>614</v>
      </c>
      <c r="BA705" s="197">
        <f t="shared" si="124"/>
        <v>631</v>
      </c>
    </row>
    <row r="706" spans="1:53" s="212" customFormat="1" ht="15" customHeight="1" x14ac:dyDescent="0.25">
      <c r="A706" s="54" t="s">
        <v>456</v>
      </c>
      <c r="B706" s="82" t="s">
        <v>913</v>
      </c>
      <c r="C706" s="81" t="s">
        <v>1130</v>
      </c>
      <c r="D706" s="115"/>
      <c r="E706" s="115"/>
      <c r="F706" s="115"/>
      <c r="G706" s="115"/>
      <c r="H706" s="115">
        <v>7054</v>
      </c>
      <c r="I706" s="115">
        <v>7526</v>
      </c>
      <c r="J706" s="115">
        <v>9517</v>
      </c>
      <c r="K706" s="115">
        <v>11107</v>
      </c>
      <c r="L706" s="115">
        <v>13783</v>
      </c>
      <c r="M706" s="115">
        <v>15261</v>
      </c>
      <c r="N706" s="115">
        <v>18820</v>
      </c>
      <c r="O706" s="115">
        <v>20308</v>
      </c>
      <c r="P706" s="115">
        <v>18493</v>
      </c>
      <c r="Q706" s="115">
        <v>18416</v>
      </c>
      <c r="R706" s="115">
        <v>23376</v>
      </c>
      <c r="S706" s="115">
        <v>26127</v>
      </c>
      <c r="T706" s="193">
        <v>29420</v>
      </c>
      <c r="U706" s="194"/>
      <c r="V706" s="195">
        <v>33717</v>
      </c>
      <c r="W706" s="195">
        <v>25142</v>
      </c>
      <c r="X706" s="195">
        <v>28949</v>
      </c>
      <c r="Y706" s="195"/>
      <c r="Z706" s="195"/>
      <c r="AA706" s="207">
        <v>40216</v>
      </c>
      <c r="AB706" s="207">
        <v>46322</v>
      </c>
      <c r="AC706" s="197" t="str">
        <f t="shared" si="133"/>
        <v>NA</v>
      </c>
      <c r="AD706" s="197" t="str">
        <f t="shared" si="133"/>
        <v>NA</v>
      </c>
      <c r="AE706" s="197" t="str">
        <f t="shared" si="133"/>
        <v>NA</v>
      </c>
      <c r="AF706" s="197" t="str">
        <f t="shared" si="133"/>
        <v>NA</v>
      </c>
      <c r="AG706" s="197">
        <f t="shared" si="133"/>
        <v>435</v>
      </c>
      <c r="AH706" s="197">
        <f t="shared" si="133"/>
        <v>468</v>
      </c>
      <c r="AI706" s="197">
        <f t="shared" si="133"/>
        <v>479</v>
      </c>
      <c r="AJ706" s="197">
        <f t="shared" si="133"/>
        <v>475</v>
      </c>
      <c r="AK706" s="197">
        <f t="shared" si="133"/>
        <v>504</v>
      </c>
      <c r="AL706" s="197">
        <f t="shared" si="133"/>
        <v>506</v>
      </c>
      <c r="AM706" s="197">
        <f t="shared" si="133"/>
        <v>571</v>
      </c>
      <c r="AN706" s="197">
        <f t="shared" si="133"/>
        <v>564</v>
      </c>
      <c r="AO706" s="197">
        <f t="shared" si="133"/>
        <v>606</v>
      </c>
      <c r="AP706" s="197">
        <f t="shared" si="133"/>
        <v>637</v>
      </c>
      <c r="AQ706" s="197">
        <f t="shared" si="133"/>
        <v>613</v>
      </c>
      <c r="AR706" s="197">
        <f t="shared" si="133"/>
        <v>616</v>
      </c>
      <c r="AS706" s="197">
        <f t="shared" si="134"/>
        <v>623</v>
      </c>
      <c r="AT706" s="197" t="str">
        <f t="shared" si="134"/>
        <v>NA</v>
      </c>
      <c r="AU706" s="197">
        <f t="shared" si="134"/>
        <v>657</v>
      </c>
      <c r="AV706" s="197">
        <f t="shared" si="134"/>
        <v>623</v>
      </c>
      <c r="AW706" s="197">
        <f t="shared" si="134"/>
        <v>623</v>
      </c>
      <c r="AX706" s="197" t="str">
        <f t="shared" si="134"/>
        <v>NA</v>
      </c>
      <c r="AY706" s="197" t="str">
        <f t="shared" si="134"/>
        <v>NA</v>
      </c>
      <c r="AZ706" s="197">
        <f t="shared" si="124"/>
        <v>637</v>
      </c>
      <c r="BA706" s="197">
        <f t="shared" si="124"/>
        <v>635</v>
      </c>
    </row>
    <row r="707" spans="1:53" s="212" customFormat="1" ht="15" customHeight="1" x14ac:dyDescent="0.25">
      <c r="A707" s="54" t="s">
        <v>132</v>
      </c>
      <c r="B707" s="82" t="s">
        <v>928</v>
      </c>
      <c r="C707" s="81" t="s">
        <v>1130</v>
      </c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93"/>
      <c r="U707" s="194"/>
      <c r="V707" s="195">
        <v>55033</v>
      </c>
      <c r="W707" s="195">
        <v>37190</v>
      </c>
      <c r="X707" s="195">
        <v>38472</v>
      </c>
      <c r="Y707" s="195"/>
      <c r="Z707" s="195"/>
      <c r="AA707" s="207">
        <v>46318</v>
      </c>
      <c r="AB707" s="207">
        <v>44773</v>
      </c>
      <c r="AC707" s="197" t="str">
        <f t="shared" si="133"/>
        <v>NA</v>
      </c>
      <c r="AD707" s="197" t="str">
        <f t="shared" si="133"/>
        <v>NA</v>
      </c>
      <c r="AE707" s="197" t="str">
        <f t="shared" si="133"/>
        <v>NA</v>
      </c>
      <c r="AF707" s="197" t="str">
        <f t="shared" si="133"/>
        <v>NA</v>
      </c>
      <c r="AG707" s="197" t="str">
        <f t="shared" si="133"/>
        <v>NA</v>
      </c>
      <c r="AH707" s="197" t="str">
        <f t="shared" si="133"/>
        <v>NA</v>
      </c>
      <c r="AI707" s="197" t="str">
        <f t="shared" si="133"/>
        <v>NA</v>
      </c>
      <c r="AJ707" s="197" t="str">
        <f t="shared" si="133"/>
        <v>NA</v>
      </c>
      <c r="AK707" s="197" t="str">
        <f t="shared" si="133"/>
        <v>NA</v>
      </c>
      <c r="AL707" s="197" t="str">
        <f t="shared" si="133"/>
        <v>NA</v>
      </c>
      <c r="AM707" s="197" t="str">
        <f t="shared" si="133"/>
        <v>NA</v>
      </c>
      <c r="AN707" s="197" t="str">
        <f t="shared" si="133"/>
        <v>NA</v>
      </c>
      <c r="AO707" s="197" t="str">
        <f t="shared" si="133"/>
        <v>NA</v>
      </c>
      <c r="AP707" s="197" t="str">
        <f t="shared" si="133"/>
        <v>NA</v>
      </c>
      <c r="AQ707" s="197" t="str">
        <f t="shared" si="133"/>
        <v>NA</v>
      </c>
      <c r="AR707" s="197" t="str">
        <f t="shared" si="133"/>
        <v>NA</v>
      </c>
      <c r="AS707" s="197" t="str">
        <f t="shared" si="134"/>
        <v>NA</v>
      </c>
      <c r="AT707" s="197" t="str">
        <f t="shared" si="134"/>
        <v>NA</v>
      </c>
      <c r="AU707" s="197">
        <f t="shared" si="134"/>
        <v>542</v>
      </c>
      <c r="AV707" s="197">
        <f t="shared" si="134"/>
        <v>545</v>
      </c>
      <c r="AW707" s="197">
        <f t="shared" si="134"/>
        <v>565</v>
      </c>
      <c r="AX707" s="197" t="str">
        <f t="shared" si="134"/>
        <v>NA</v>
      </c>
      <c r="AY707" s="197" t="str">
        <f t="shared" si="134"/>
        <v>NA</v>
      </c>
      <c r="AZ707" s="197">
        <f t="shared" si="124"/>
        <v>603</v>
      </c>
      <c r="BA707" s="197">
        <f t="shared" si="124"/>
        <v>637</v>
      </c>
    </row>
    <row r="708" spans="1:53" s="212" customFormat="1" ht="15" customHeight="1" x14ac:dyDescent="0.25">
      <c r="A708" s="54" t="s">
        <v>768</v>
      </c>
      <c r="B708" s="82" t="s">
        <v>916</v>
      </c>
      <c r="C708" s="81" t="s">
        <v>1130</v>
      </c>
      <c r="D708" s="115"/>
      <c r="E708" s="115"/>
      <c r="F708" s="115"/>
      <c r="G708" s="115"/>
      <c r="H708" s="115">
        <v>27613</v>
      </c>
      <c r="I708" s="115">
        <v>30228</v>
      </c>
      <c r="J708" s="115">
        <v>32458</v>
      </c>
      <c r="K708" s="98">
        <f>((L708-J708)/2)+J708</f>
        <v>36852.5</v>
      </c>
      <c r="L708" s="115">
        <v>41247</v>
      </c>
      <c r="M708" s="115">
        <v>40992</v>
      </c>
      <c r="N708" s="115">
        <v>37357</v>
      </c>
      <c r="O708" s="115">
        <v>24563</v>
      </c>
      <c r="P708" s="115">
        <v>24260</v>
      </c>
      <c r="Q708" s="115">
        <v>38283</v>
      </c>
      <c r="R708" s="115">
        <v>41422</v>
      </c>
      <c r="S708" s="115">
        <v>39404</v>
      </c>
      <c r="T708" s="193">
        <v>35280</v>
      </c>
      <c r="U708" s="194">
        <v>41202</v>
      </c>
      <c r="V708" s="195">
        <v>47179</v>
      </c>
      <c r="W708" s="195"/>
      <c r="X708" s="195"/>
      <c r="Y708" s="195"/>
      <c r="Z708" s="195"/>
      <c r="AA708" s="207">
        <v>39111</v>
      </c>
      <c r="AB708" s="207">
        <v>44379</v>
      </c>
      <c r="AC708" s="197" t="str">
        <f t="shared" si="133"/>
        <v>NA</v>
      </c>
      <c r="AD708" s="197" t="str">
        <f t="shared" si="133"/>
        <v>NA</v>
      </c>
      <c r="AE708" s="197" t="str">
        <f t="shared" si="133"/>
        <v>NA</v>
      </c>
      <c r="AF708" s="197" t="str">
        <f t="shared" si="133"/>
        <v>NA</v>
      </c>
      <c r="AG708" s="197">
        <f t="shared" si="133"/>
        <v>344</v>
      </c>
      <c r="AH708" s="197">
        <f t="shared" si="133"/>
        <v>359</v>
      </c>
      <c r="AI708" s="197">
        <f t="shared" si="133"/>
        <v>368</v>
      </c>
      <c r="AJ708" s="197">
        <f t="shared" si="133"/>
        <v>380</v>
      </c>
      <c r="AK708" s="197">
        <f t="shared" si="133"/>
        <v>390</v>
      </c>
      <c r="AL708" s="197">
        <f t="shared" si="133"/>
        <v>410</v>
      </c>
      <c r="AM708" s="197">
        <f t="shared" si="133"/>
        <v>481</v>
      </c>
      <c r="AN708" s="197">
        <f t="shared" si="133"/>
        <v>546</v>
      </c>
      <c r="AO708" s="197">
        <f t="shared" si="133"/>
        <v>568</v>
      </c>
      <c r="AP708" s="197">
        <f t="shared" si="133"/>
        <v>485</v>
      </c>
      <c r="AQ708" s="197">
        <f t="shared" si="133"/>
        <v>496</v>
      </c>
      <c r="AR708" s="197">
        <f t="shared" si="133"/>
        <v>529</v>
      </c>
      <c r="AS708" s="197">
        <f t="shared" si="134"/>
        <v>589</v>
      </c>
      <c r="AT708" s="197">
        <f t="shared" si="134"/>
        <v>587</v>
      </c>
      <c r="AU708" s="197">
        <f t="shared" si="134"/>
        <v>583</v>
      </c>
      <c r="AV708" s="197" t="str">
        <f t="shared" si="134"/>
        <v>NA</v>
      </c>
      <c r="AW708" s="197" t="str">
        <f t="shared" si="134"/>
        <v>NA</v>
      </c>
      <c r="AX708" s="197" t="str">
        <f t="shared" si="134"/>
        <v>NA</v>
      </c>
      <c r="AY708" s="197" t="str">
        <f t="shared" si="134"/>
        <v>NA</v>
      </c>
      <c r="AZ708" s="197">
        <f t="shared" si="124"/>
        <v>640</v>
      </c>
      <c r="BA708" s="197">
        <f t="shared" si="124"/>
        <v>638</v>
      </c>
    </row>
    <row r="709" spans="1:53" s="212" customFormat="1" ht="15" customHeight="1" x14ac:dyDescent="0.25">
      <c r="A709" s="54" t="s">
        <v>236</v>
      </c>
      <c r="B709" s="82" t="s">
        <v>924</v>
      </c>
      <c r="C709" s="81" t="s">
        <v>1130</v>
      </c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>
        <v>35185</v>
      </c>
      <c r="S709" s="115">
        <v>38048</v>
      </c>
      <c r="T709" s="193">
        <v>47290</v>
      </c>
      <c r="U709" s="194">
        <v>35213</v>
      </c>
      <c r="V709" s="195">
        <v>46035</v>
      </c>
      <c r="W709" s="195"/>
      <c r="X709" s="195"/>
      <c r="Y709" s="195"/>
      <c r="Z709" s="195"/>
      <c r="AA709" s="207">
        <v>39897</v>
      </c>
      <c r="AB709" s="207">
        <v>43614</v>
      </c>
      <c r="AC709" s="197" t="str">
        <f t="shared" si="133"/>
        <v>NA</v>
      </c>
      <c r="AD709" s="197" t="str">
        <f t="shared" si="133"/>
        <v>NA</v>
      </c>
      <c r="AE709" s="197" t="str">
        <f t="shared" si="133"/>
        <v>NA</v>
      </c>
      <c r="AF709" s="197" t="str">
        <f t="shared" si="133"/>
        <v>NA</v>
      </c>
      <c r="AG709" s="197" t="str">
        <f t="shared" si="133"/>
        <v>NA</v>
      </c>
      <c r="AH709" s="197" t="str">
        <f t="shared" si="133"/>
        <v>NA</v>
      </c>
      <c r="AI709" s="197" t="str">
        <f t="shared" si="133"/>
        <v>NA</v>
      </c>
      <c r="AJ709" s="197" t="str">
        <f t="shared" si="133"/>
        <v>NA</v>
      </c>
      <c r="AK709" s="197" t="str">
        <f t="shared" si="133"/>
        <v>NA</v>
      </c>
      <c r="AL709" s="197" t="str">
        <f t="shared" si="133"/>
        <v>NA</v>
      </c>
      <c r="AM709" s="197" t="str">
        <f t="shared" si="133"/>
        <v>NA</v>
      </c>
      <c r="AN709" s="197" t="str">
        <f t="shared" si="133"/>
        <v>NA</v>
      </c>
      <c r="AO709" s="197" t="str">
        <f t="shared" si="133"/>
        <v>NA</v>
      </c>
      <c r="AP709" s="197" t="str">
        <f t="shared" si="133"/>
        <v>NA</v>
      </c>
      <c r="AQ709" s="197">
        <f t="shared" si="133"/>
        <v>535</v>
      </c>
      <c r="AR709" s="197">
        <f t="shared" si="133"/>
        <v>538</v>
      </c>
      <c r="AS709" s="197">
        <f t="shared" si="134"/>
        <v>510</v>
      </c>
      <c r="AT709" s="197">
        <f t="shared" si="134"/>
        <v>612</v>
      </c>
      <c r="AU709" s="197">
        <f t="shared" si="134"/>
        <v>588</v>
      </c>
      <c r="AV709" s="197" t="str">
        <f t="shared" si="134"/>
        <v>NA</v>
      </c>
      <c r="AW709" s="197" t="str">
        <f t="shared" si="134"/>
        <v>NA</v>
      </c>
      <c r="AX709" s="197" t="str">
        <f t="shared" si="134"/>
        <v>NA</v>
      </c>
      <c r="AY709" s="197" t="str">
        <f t="shared" si="134"/>
        <v>NA</v>
      </c>
      <c r="AZ709" s="197">
        <f t="shared" si="124"/>
        <v>638</v>
      </c>
      <c r="BA709" s="197">
        <f t="shared" si="124"/>
        <v>641</v>
      </c>
    </row>
    <row r="710" spans="1:53" s="212" customFormat="1" ht="15" customHeight="1" x14ac:dyDescent="0.25">
      <c r="A710" s="54" t="s">
        <v>303</v>
      </c>
      <c r="B710" s="82" t="s">
        <v>926</v>
      </c>
      <c r="C710" s="81" t="s">
        <v>1130</v>
      </c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>
        <v>28520</v>
      </c>
      <c r="R710" s="115">
        <v>35478</v>
      </c>
      <c r="S710" s="115">
        <v>33827</v>
      </c>
      <c r="T710" s="133">
        <f>((U710-S710)/2)+S710</f>
        <v>34250</v>
      </c>
      <c r="U710" s="194">
        <v>34673</v>
      </c>
      <c r="V710" s="195">
        <v>31967</v>
      </c>
      <c r="W710" s="195">
        <v>23371</v>
      </c>
      <c r="X710" s="195">
        <v>26197</v>
      </c>
      <c r="Y710" s="195"/>
      <c r="Z710" s="195"/>
      <c r="AA710" s="207">
        <v>33845</v>
      </c>
      <c r="AB710" s="207">
        <v>43212</v>
      </c>
      <c r="AC710" s="197" t="str">
        <f t="shared" si="133"/>
        <v>NA</v>
      </c>
      <c r="AD710" s="197" t="str">
        <f t="shared" si="133"/>
        <v>NA</v>
      </c>
      <c r="AE710" s="197" t="str">
        <f t="shared" si="133"/>
        <v>NA</v>
      </c>
      <c r="AF710" s="197" t="str">
        <f t="shared" si="133"/>
        <v>NA</v>
      </c>
      <c r="AG710" s="197" t="str">
        <f t="shared" si="133"/>
        <v>NA</v>
      </c>
      <c r="AH710" s="197" t="str">
        <f t="shared" si="133"/>
        <v>NA</v>
      </c>
      <c r="AI710" s="197" t="str">
        <f t="shared" si="133"/>
        <v>NA</v>
      </c>
      <c r="AJ710" s="197" t="str">
        <f t="shared" si="133"/>
        <v>NA</v>
      </c>
      <c r="AK710" s="197" t="str">
        <f t="shared" si="133"/>
        <v>NA</v>
      </c>
      <c r="AL710" s="197" t="str">
        <f t="shared" si="133"/>
        <v>NA</v>
      </c>
      <c r="AM710" s="197" t="str">
        <f t="shared" si="133"/>
        <v>NA</v>
      </c>
      <c r="AN710" s="197" t="str">
        <f t="shared" si="133"/>
        <v>NA</v>
      </c>
      <c r="AO710" s="197" t="str">
        <f t="shared" si="133"/>
        <v>NA</v>
      </c>
      <c r="AP710" s="197">
        <f t="shared" si="133"/>
        <v>552</v>
      </c>
      <c r="AQ710" s="197">
        <f t="shared" si="133"/>
        <v>533</v>
      </c>
      <c r="AR710" s="197">
        <f t="shared" si="133"/>
        <v>568</v>
      </c>
      <c r="AS710" s="197">
        <f t="shared" si="134"/>
        <v>592</v>
      </c>
      <c r="AT710" s="197">
        <f t="shared" si="134"/>
        <v>615</v>
      </c>
      <c r="AU710" s="197">
        <f t="shared" si="134"/>
        <v>670</v>
      </c>
      <c r="AV710" s="197">
        <f t="shared" si="134"/>
        <v>639</v>
      </c>
      <c r="AW710" s="197">
        <f t="shared" si="134"/>
        <v>637</v>
      </c>
      <c r="AX710" s="197" t="str">
        <f t="shared" si="134"/>
        <v>NA</v>
      </c>
      <c r="AY710" s="197" t="str">
        <f t="shared" si="134"/>
        <v>NA</v>
      </c>
      <c r="AZ710" s="197">
        <f t="shared" si="124"/>
        <v>660</v>
      </c>
      <c r="BA710" s="197">
        <f t="shared" si="124"/>
        <v>642</v>
      </c>
    </row>
    <row r="711" spans="1:53" s="212" customFormat="1" ht="15" customHeight="1" x14ac:dyDescent="0.25">
      <c r="A711" s="54" t="s">
        <v>639</v>
      </c>
      <c r="B711" s="82" t="s">
        <v>917</v>
      </c>
      <c r="C711" s="81" t="s">
        <v>1130</v>
      </c>
      <c r="D711" s="115"/>
      <c r="E711" s="115"/>
      <c r="F711" s="115"/>
      <c r="G711" s="115"/>
      <c r="H711" s="115">
        <v>5784</v>
      </c>
      <c r="I711" s="115">
        <v>6857</v>
      </c>
      <c r="J711" s="115">
        <v>7814</v>
      </c>
      <c r="K711" s="115">
        <v>9285</v>
      </c>
      <c r="L711" s="115">
        <v>12508</v>
      </c>
      <c r="M711" s="115">
        <v>15307</v>
      </c>
      <c r="N711" s="115">
        <v>16350</v>
      </c>
      <c r="O711" s="115">
        <v>17562</v>
      </c>
      <c r="P711" s="115">
        <v>17025</v>
      </c>
      <c r="Q711" s="115">
        <v>17718</v>
      </c>
      <c r="R711" s="115">
        <v>20202</v>
      </c>
      <c r="S711" s="115">
        <v>21951</v>
      </c>
      <c r="T711" s="193">
        <v>24717</v>
      </c>
      <c r="U711" s="194">
        <v>29747</v>
      </c>
      <c r="V711" s="195">
        <v>23789</v>
      </c>
      <c r="W711" s="195">
        <v>19982</v>
      </c>
      <c r="X711" s="195">
        <v>22776</v>
      </c>
      <c r="Y711" s="195"/>
      <c r="Z711" s="195"/>
      <c r="AA711" s="207">
        <v>32134</v>
      </c>
      <c r="AB711" s="207">
        <v>42668</v>
      </c>
      <c r="AC711" s="197" t="str">
        <f t="shared" si="133"/>
        <v>NA</v>
      </c>
      <c r="AD711" s="197" t="str">
        <f t="shared" si="133"/>
        <v>NA</v>
      </c>
      <c r="AE711" s="197" t="str">
        <f t="shared" si="133"/>
        <v>NA</v>
      </c>
      <c r="AF711" s="197" t="str">
        <f t="shared" si="133"/>
        <v>NA</v>
      </c>
      <c r="AG711" s="197">
        <f t="shared" si="133"/>
        <v>441</v>
      </c>
      <c r="AH711" s="197">
        <f t="shared" si="133"/>
        <v>470</v>
      </c>
      <c r="AI711" s="197">
        <f t="shared" si="133"/>
        <v>484</v>
      </c>
      <c r="AJ711" s="197">
        <f t="shared" si="133"/>
        <v>480</v>
      </c>
      <c r="AK711" s="197">
        <f t="shared" si="133"/>
        <v>506</v>
      </c>
      <c r="AL711" s="197">
        <f t="shared" si="133"/>
        <v>505</v>
      </c>
      <c r="AM711" s="197">
        <f t="shared" si="133"/>
        <v>583</v>
      </c>
      <c r="AN711" s="197">
        <f t="shared" si="133"/>
        <v>584</v>
      </c>
      <c r="AO711" s="197">
        <f t="shared" si="133"/>
        <v>618</v>
      </c>
      <c r="AP711" s="197">
        <f t="shared" si="133"/>
        <v>641</v>
      </c>
      <c r="AQ711" s="197">
        <f t="shared" si="133"/>
        <v>636</v>
      </c>
      <c r="AR711" s="197">
        <f t="shared" si="133"/>
        <v>641</v>
      </c>
      <c r="AS711" s="197">
        <f t="shared" si="134"/>
        <v>651</v>
      </c>
      <c r="AT711" s="197">
        <f t="shared" si="134"/>
        <v>648</v>
      </c>
      <c r="AU711" s="197">
        <f t="shared" si="134"/>
        <v>735</v>
      </c>
      <c r="AV711" s="197">
        <f t="shared" si="134"/>
        <v>663</v>
      </c>
      <c r="AW711" s="197">
        <f t="shared" si="134"/>
        <v>667</v>
      </c>
      <c r="AX711" s="197" t="str">
        <f t="shared" si="134"/>
        <v>NA</v>
      </c>
      <c r="AY711" s="197" t="str">
        <f t="shared" si="134"/>
        <v>NA</v>
      </c>
      <c r="AZ711" s="197">
        <f t="shared" si="124"/>
        <v>672</v>
      </c>
      <c r="BA711" s="197">
        <f t="shared" si="124"/>
        <v>646</v>
      </c>
    </row>
    <row r="712" spans="1:53" s="212" customFormat="1" ht="15" customHeight="1" x14ac:dyDescent="0.25">
      <c r="A712" s="54" t="s">
        <v>2127</v>
      </c>
      <c r="B712" s="82" t="s">
        <v>924</v>
      </c>
      <c r="C712" s="81" t="s">
        <v>1130</v>
      </c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93"/>
      <c r="U712" s="194">
        <v>20860</v>
      </c>
      <c r="V712" s="195">
        <v>22452</v>
      </c>
      <c r="W712" s="195">
        <v>19441</v>
      </c>
      <c r="X712" s="195">
        <v>21430</v>
      </c>
      <c r="Y712" s="195"/>
      <c r="Z712" s="195"/>
      <c r="AA712" s="207">
        <v>28849</v>
      </c>
      <c r="AB712" s="207">
        <v>41183</v>
      </c>
      <c r="AC712" s="197" t="str">
        <f t="shared" si="133"/>
        <v>NA</v>
      </c>
      <c r="AD712" s="197" t="str">
        <f t="shared" si="133"/>
        <v>NA</v>
      </c>
      <c r="AE712" s="197" t="str">
        <f t="shared" si="133"/>
        <v>NA</v>
      </c>
      <c r="AF712" s="197" t="str">
        <f t="shared" si="133"/>
        <v>NA</v>
      </c>
      <c r="AG712" s="197" t="str">
        <f t="shared" si="133"/>
        <v>NA</v>
      </c>
      <c r="AH712" s="197" t="str">
        <f t="shared" si="133"/>
        <v>NA</v>
      </c>
      <c r="AI712" s="197" t="str">
        <f t="shared" si="133"/>
        <v>NA</v>
      </c>
      <c r="AJ712" s="197" t="str">
        <f t="shared" si="133"/>
        <v>NA</v>
      </c>
      <c r="AK712" s="197" t="str">
        <f t="shared" si="133"/>
        <v>NA</v>
      </c>
      <c r="AL712" s="197" t="str">
        <f t="shared" si="133"/>
        <v>NA</v>
      </c>
      <c r="AM712" s="197" t="str">
        <f t="shared" si="133"/>
        <v>NA</v>
      </c>
      <c r="AN712" s="197" t="str">
        <f t="shared" si="133"/>
        <v>NA</v>
      </c>
      <c r="AO712" s="197" t="str">
        <f t="shared" si="133"/>
        <v>NA</v>
      </c>
      <c r="AP712" s="197" t="str">
        <f t="shared" si="133"/>
        <v>NA</v>
      </c>
      <c r="AQ712" s="197" t="str">
        <f t="shared" si="133"/>
        <v>NA</v>
      </c>
      <c r="AR712" s="197" t="str">
        <f t="shared" si="133"/>
        <v>NA</v>
      </c>
      <c r="AS712" s="197" t="str">
        <f t="shared" si="134"/>
        <v>NA</v>
      </c>
      <c r="AT712" s="197">
        <f t="shared" si="134"/>
        <v>714</v>
      </c>
      <c r="AU712" s="197">
        <f t="shared" si="134"/>
        <v>751</v>
      </c>
      <c r="AV712" s="197">
        <f t="shared" si="134"/>
        <v>669</v>
      </c>
      <c r="AW712" s="197">
        <f t="shared" si="134"/>
        <v>672</v>
      </c>
      <c r="AX712" s="197" t="str">
        <f t="shared" si="134"/>
        <v>NA</v>
      </c>
      <c r="AY712" s="197" t="str">
        <f t="shared" si="134"/>
        <v>NA</v>
      </c>
      <c r="AZ712" s="197">
        <f t="shared" si="124"/>
        <v>688</v>
      </c>
      <c r="BA712" s="197">
        <f t="shared" si="124"/>
        <v>648</v>
      </c>
    </row>
    <row r="713" spans="1:53" s="212" customFormat="1" ht="15" customHeight="1" x14ac:dyDescent="0.25">
      <c r="A713" s="54" t="s">
        <v>2124</v>
      </c>
      <c r="B713" s="82" t="s">
        <v>926</v>
      </c>
      <c r="C713" s="81" t="s">
        <v>1130</v>
      </c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>
        <v>31181</v>
      </c>
      <c r="O713" s="115">
        <v>29810</v>
      </c>
      <c r="P713" s="115">
        <v>25585</v>
      </c>
      <c r="Q713" s="115">
        <v>24160</v>
      </c>
      <c r="R713" s="115">
        <v>26220</v>
      </c>
      <c r="S713" s="115">
        <v>32558</v>
      </c>
      <c r="T713" s="193">
        <v>35901</v>
      </c>
      <c r="U713" s="194">
        <v>40450</v>
      </c>
      <c r="V713" s="195">
        <v>38064</v>
      </c>
      <c r="W713" s="195">
        <v>28841</v>
      </c>
      <c r="X713" s="195">
        <v>32133</v>
      </c>
      <c r="Y713" s="195"/>
      <c r="Z713" s="195"/>
      <c r="AA713" s="207">
        <v>36673</v>
      </c>
      <c r="AB713" s="207">
        <v>40977</v>
      </c>
      <c r="AC713" s="197" t="str">
        <f t="shared" si="133"/>
        <v>NA</v>
      </c>
      <c r="AD713" s="197" t="str">
        <f t="shared" si="133"/>
        <v>NA</v>
      </c>
      <c r="AE713" s="197" t="str">
        <f t="shared" si="133"/>
        <v>NA</v>
      </c>
      <c r="AF713" s="197" t="str">
        <f t="shared" si="133"/>
        <v>NA</v>
      </c>
      <c r="AG713" s="197" t="str">
        <f t="shared" si="133"/>
        <v>NA</v>
      </c>
      <c r="AH713" s="197" t="str">
        <f t="shared" si="133"/>
        <v>NA</v>
      </c>
      <c r="AI713" s="197" t="str">
        <f t="shared" si="133"/>
        <v>NA</v>
      </c>
      <c r="AJ713" s="197" t="str">
        <f t="shared" si="133"/>
        <v>NA</v>
      </c>
      <c r="AK713" s="197" t="str">
        <f t="shared" si="133"/>
        <v>NA</v>
      </c>
      <c r="AL713" s="197" t="str">
        <f t="shared" si="133"/>
        <v>NA</v>
      </c>
      <c r="AM713" s="197">
        <f t="shared" si="133"/>
        <v>513</v>
      </c>
      <c r="AN713" s="197">
        <f t="shared" si="133"/>
        <v>520</v>
      </c>
      <c r="AO713" s="197">
        <f t="shared" si="133"/>
        <v>554</v>
      </c>
      <c r="AP713" s="197">
        <f t="shared" si="133"/>
        <v>592</v>
      </c>
      <c r="AQ713" s="197">
        <f t="shared" si="133"/>
        <v>593</v>
      </c>
      <c r="AR713" s="197">
        <f t="shared" si="133"/>
        <v>578</v>
      </c>
      <c r="AS713" s="197">
        <f t="shared" si="134"/>
        <v>583</v>
      </c>
      <c r="AT713" s="197">
        <f t="shared" si="134"/>
        <v>592</v>
      </c>
      <c r="AU713" s="197">
        <f t="shared" si="134"/>
        <v>637</v>
      </c>
      <c r="AV713" s="197">
        <f t="shared" si="134"/>
        <v>602</v>
      </c>
      <c r="AW713" s="197">
        <f t="shared" si="134"/>
        <v>604</v>
      </c>
      <c r="AX713" s="197" t="str">
        <f t="shared" si="134"/>
        <v>NA</v>
      </c>
      <c r="AY713" s="197" t="str">
        <f t="shared" si="134"/>
        <v>NA</v>
      </c>
      <c r="AZ713" s="197">
        <f t="shared" si="124"/>
        <v>650</v>
      </c>
      <c r="BA713" s="197">
        <f t="shared" si="124"/>
        <v>649</v>
      </c>
    </row>
    <row r="714" spans="1:53" s="212" customFormat="1" ht="15" customHeight="1" x14ac:dyDescent="0.25">
      <c r="A714" s="54" t="s">
        <v>1010</v>
      </c>
      <c r="B714" s="82" t="s">
        <v>916</v>
      </c>
      <c r="C714" s="81" t="s">
        <v>1130</v>
      </c>
      <c r="D714" s="115"/>
      <c r="E714" s="115"/>
      <c r="F714" s="115"/>
      <c r="G714" s="115"/>
      <c r="H714" s="115">
        <v>21099</v>
      </c>
      <c r="I714" s="115">
        <v>23531</v>
      </c>
      <c r="J714" s="115">
        <v>28094</v>
      </c>
      <c r="K714" s="115">
        <v>32845</v>
      </c>
      <c r="L714" s="115">
        <v>39231</v>
      </c>
      <c r="M714" s="115">
        <v>41564</v>
      </c>
      <c r="N714" s="115">
        <v>42001</v>
      </c>
      <c r="O714" s="115">
        <v>39111</v>
      </c>
      <c r="P714" s="115">
        <v>33604</v>
      </c>
      <c r="Q714" s="115">
        <v>27806</v>
      </c>
      <c r="R714" s="115">
        <v>30800</v>
      </c>
      <c r="S714" s="115">
        <v>32366</v>
      </c>
      <c r="T714" s="193">
        <v>36681</v>
      </c>
      <c r="U714" s="194">
        <v>41721</v>
      </c>
      <c r="V714" s="195">
        <v>39419</v>
      </c>
      <c r="W714" s="195">
        <v>28878</v>
      </c>
      <c r="X714" s="195">
        <v>31842</v>
      </c>
      <c r="Y714" s="195"/>
      <c r="Z714" s="195"/>
      <c r="AA714" s="207">
        <v>38072</v>
      </c>
      <c r="AB714" s="207">
        <v>40328</v>
      </c>
      <c r="AC714" s="197" t="str">
        <f t="shared" si="133"/>
        <v>NA</v>
      </c>
      <c r="AD714" s="197" t="str">
        <f t="shared" si="133"/>
        <v>NA</v>
      </c>
      <c r="AE714" s="197" t="str">
        <f t="shared" si="133"/>
        <v>NA</v>
      </c>
      <c r="AF714" s="197" t="str">
        <f t="shared" si="133"/>
        <v>NA</v>
      </c>
      <c r="AG714" s="197">
        <f t="shared" si="133"/>
        <v>371</v>
      </c>
      <c r="AH714" s="197">
        <f t="shared" si="133"/>
        <v>394</v>
      </c>
      <c r="AI714" s="197">
        <f t="shared" si="133"/>
        <v>390</v>
      </c>
      <c r="AJ714" s="197">
        <f t="shared" si="133"/>
        <v>395</v>
      </c>
      <c r="AK714" s="197">
        <f t="shared" si="133"/>
        <v>400</v>
      </c>
      <c r="AL714" s="197">
        <f t="shared" si="133"/>
        <v>408</v>
      </c>
      <c r="AM714" s="197">
        <f t="shared" si="133"/>
        <v>458</v>
      </c>
      <c r="AN714" s="197">
        <f t="shared" si="133"/>
        <v>467</v>
      </c>
      <c r="AO714" s="197">
        <f t="shared" si="133"/>
        <v>501</v>
      </c>
      <c r="AP714" s="197">
        <f t="shared" si="133"/>
        <v>557</v>
      </c>
      <c r="AQ714" s="197">
        <f t="shared" si="133"/>
        <v>563</v>
      </c>
      <c r="AR714" s="197">
        <f t="shared" si="133"/>
        <v>580</v>
      </c>
      <c r="AS714" s="197">
        <f t="shared" si="134"/>
        <v>579</v>
      </c>
      <c r="AT714" s="197">
        <f t="shared" si="134"/>
        <v>582</v>
      </c>
      <c r="AU714" s="197">
        <f t="shared" si="134"/>
        <v>630</v>
      </c>
      <c r="AV714" s="197">
        <f t="shared" si="134"/>
        <v>601</v>
      </c>
      <c r="AW714" s="197">
        <f t="shared" si="134"/>
        <v>607</v>
      </c>
      <c r="AX714" s="197" t="str">
        <f t="shared" si="134"/>
        <v>NA</v>
      </c>
      <c r="AY714" s="197" t="str">
        <f t="shared" si="134"/>
        <v>NA</v>
      </c>
      <c r="AZ714" s="197">
        <f t="shared" si="124"/>
        <v>644</v>
      </c>
      <c r="BA714" s="197">
        <f t="shared" si="124"/>
        <v>654</v>
      </c>
    </row>
    <row r="715" spans="1:53" s="212" customFormat="1" ht="15" customHeight="1" x14ac:dyDescent="0.25">
      <c r="A715" s="54" t="s">
        <v>193</v>
      </c>
      <c r="B715" s="82" t="s">
        <v>123</v>
      </c>
      <c r="C715" s="81" t="s">
        <v>1130</v>
      </c>
      <c r="D715" s="115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Q715" s="116"/>
      <c r="R715" s="116"/>
      <c r="S715" s="116"/>
      <c r="T715" s="193"/>
      <c r="U715" s="194"/>
      <c r="V715" s="195">
        <v>24285</v>
      </c>
      <c r="W715" s="195">
        <v>20552</v>
      </c>
      <c r="X715" s="195">
        <v>24163</v>
      </c>
      <c r="Y715" s="195"/>
      <c r="Z715" s="195"/>
      <c r="AA715" s="207">
        <v>34970</v>
      </c>
      <c r="AB715" s="207">
        <v>39257</v>
      </c>
      <c r="AC715" s="197" t="str">
        <f t="shared" si="133"/>
        <v>NA</v>
      </c>
      <c r="AD715" s="197" t="str">
        <f t="shared" si="133"/>
        <v>NA</v>
      </c>
      <c r="AE715" s="197" t="str">
        <f t="shared" si="133"/>
        <v>NA</v>
      </c>
      <c r="AF715" s="197" t="str">
        <f t="shared" si="133"/>
        <v>NA</v>
      </c>
      <c r="AG715" s="197" t="str">
        <f t="shared" si="133"/>
        <v>NA</v>
      </c>
      <c r="AH715" s="197" t="str">
        <f t="shared" si="133"/>
        <v>NA</v>
      </c>
      <c r="AI715" s="197" t="str">
        <f t="shared" si="133"/>
        <v>NA</v>
      </c>
      <c r="AJ715" s="197" t="str">
        <f t="shared" si="133"/>
        <v>NA</v>
      </c>
      <c r="AK715" s="197" t="str">
        <f t="shared" si="133"/>
        <v>NA</v>
      </c>
      <c r="AL715" s="197" t="str">
        <f t="shared" si="133"/>
        <v>NA</v>
      </c>
      <c r="AM715" s="197" t="str">
        <f t="shared" si="133"/>
        <v>NA</v>
      </c>
      <c r="AN715" s="197" t="str">
        <f t="shared" si="133"/>
        <v>NA</v>
      </c>
      <c r="AO715" s="197" t="str">
        <f t="shared" si="133"/>
        <v>NA</v>
      </c>
      <c r="AP715" s="197" t="str">
        <f t="shared" si="133"/>
        <v>NA</v>
      </c>
      <c r="AQ715" s="197" t="str">
        <f t="shared" si="133"/>
        <v>NA</v>
      </c>
      <c r="AR715" s="197" t="str">
        <f t="shared" si="133"/>
        <v>NA</v>
      </c>
      <c r="AS715" s="197" t="str">
        <f t="shared" si="134"/>
        <v>NA</v>
      </c>
      <c r="AT715" s="197" t="str">
        <f t="shared" si="134"/>
        <v>NA</v>
      </c>
      <c r="AU715" s="197">
        <f t="shared" si="134"/>
        <v>730</v>
      </c>
      <c r="AV715" s="197">
        <f t="shared" si="134"/>
        <v>658</v>
      </c>
      <c r="AW715" s="197">
        <f t="shared" si="134"/>
        <v>655</v>
      </c>
      <c r="AX715" s="197" t="str">
        <f t="shared" si="134"/>
        <v>NA</v>
      </c>
      <c r="AY715" s="197" t="str">
        <f t="shared" si="134"/>
        <v>NA</v>
      </c>
      <c r="AZ715" s="197">
        <f t="shared" si="124"/>
        <v>653</v>
      </c>
      <c r="BA715" s="197">
        <f t="shared" si="124"/>
        <v>661</v>
      </c>
    </row>
    <row r="716" spans="1:53" s="212" customFormat="1" ht="15" customHeight="1" x14ac:dyDescent="0.25">
      <c r="A716" s="54" t="s">
        <v>822</v>
      </c>
      <c r="B716" s="82" t="s">
        <v>913</v>
      </c>
      <c r="C716" s="81" t="s">
        <v>1130</v>
      </c>
      <c r="D716" s="115"/>
      <c r="E716" s="115"/>
      <c r="F716" s="115"/>
      <c r="G716" s="115"/>
      <c r="H716" s="115">
        <v>18024</v>
      </c>
      <c r="I716" s="115">
        <v>20372</v>
      </c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93">
        <v>29927</v>
      </c>
      <c r="U716" s="194">
        <v>33667</v>
      </c>
      <c r="V716" s="195">
        <v>33449</v>
      </c>
      <c r="W716" s="195">
        <v>21323</v>
      </c>
      <c r="X716" s="195">
        <v>24914</v>
      </c>
      <c r="Y716" s="195"/>
      <c r="Z716" s="195"/>
      <c r="AA716" s="207">
        <v>32786</v>
      </c>
      <c r="AB716" s="207">
        <v>38578</v>
      </c>
      <c r="AC716" s="197" t="str">
        <f t="shared" si="133"/>
        <v>NA</v>
      </c>
      <c r="AD716" s="197" t="str">
        <f t="shared" si="133"/>
        <v>NA</v>
      </c>
      <c r="AE716" s="197" t="str">
        <f t="shared" si="133"/>
        <v>NA</v>
      </c>
      <c r="AF716" s="197" t="str">
        <f t="shared" si="133"/>
        <v>NA</v>
      </c>
      <c r="AG716" s="197">
        <f t="shared" si="133"/>
        <v>386</v>
      </c>
      <c r="AH716" s="197">
        <f t="shared" si="133"/>
        <v>413</v>
      </c>
      <c r="AI716" s="197" t="str">
        <f t="shared" si="133"/>
        <v>NA</v>
      </c>
      <c r="AJ716" s="197" t="str">
        <f t="shared" si="133"/>
        <v>NA</v>
      </c>
      <c r="AK716" s="197" t="str">
        <f t="shared" si="133"/>
        <v>NA</v>
      </c>
      <c r="AL716" s="197" t="str">
        <f t="shared" si="133"/>
        <v>NA</v>
      </c>
      <c r="AM716" s="197" t="str">
        <f t="shared" si="133"/>
        <v>NA</v>
      </c>
      <c r="AN716" s="197" t="str">
        <f t="shared" si="133"/>
        <v>NA</v>
      </c>
      <c r="AO716" s="197" t="str">
        <f t="shared" si="133"/>
        <v>NA</v>
      </c>
      <c r="AP716" s="197" t="str">
        <f t="shared" si="133"/>
        <v>NA</v>
      </c>
      <c r="AQ716" s="197" t="str">
        <f t="shared" si="133"/>
        <v>NA</v>
      </c>
      <c r="AR716" s="197" t="str">
        <f t="shared" si="133"/>
        <v>NA</v>
      </c>
      <c r="AS716" s="197">
        <f t="shared" si="134"/>
        <v>618</v>
      </c>
      <c r="AT716" s="197">
        <f t="shared" si="134"/>
        <v>621</v>
      </c>
      <c r="AU716" s="197">
        <f t="shared" si="134"/>
        <v>658</v>
      </c>
      <c r="AV716" s="197">
        <f t="shared" si="134"/>
        <v>651</v>
      </c>
      <c r="AW716" s="197">
        <f t="shared" si="134"/>
        <v>646</v>
      </c>
      <c r="AX716" s="197" t="str">
        <f t="shared" si="134"/>
        <v>NA</v>
      </c>
      <c r="AY716" s="197" t="str">
        <f t="shared" si="134"/>
        <v>NA</v>
      </c>
      <c r="AZ716" s="197">
        <f t="shared" si="124"/>
        <v>670</v>
      </c>
      <c r="BA716" s="197">
        <f t="shared" si="124"/>
        <v>663</v>
      </c>
    </row>
    <row r="717" spans="1:53" s="212" customFormat="1" ht="15" customHeight="1" x14ac:dyDescent="0.25">
      <c r="A717" s="54" t="s">
        <v>569</v>
      </c>
      <c r="B717" s="82" t="s">
        <v>926</v>
      </c>
      <c r="C717" s="81" t="s">
        <v>1130</v>
      </c>
      <c r="D717" s="115"/>
      <c r="E717" s="115"/>
      <c r="F717" s="115"/>
      <c r="G717" s="115"/>
      <c r="H717" s="115"/>
      <c r="I717" s="115"/>
      <c r="J717" s="115"/>
      <c r="K717" s="115"/>
      <c r="L717" s="115">
        <v>15588</v>
      </c>
      <c r="M717" s="115">
        <v>18804</v>
      </c>
      <c r="N717" s="115">
        <v>20836</v>
      </c>
      <c r="O717" s="115">
        <v>17460</v>
      </c>
      <c r="P717" s="115">
        <v>16966</v>
      </c>
      <c r="Q717" s="115">
        <v>16587</v>
      </c>
      <c r="R717" s="115">
        <v>19239</v>
      </c>
      <c r="S717" s="115">
        <v>19532</v>
      </c>
      <c r="T717" s="193">
        <v>20717</v>
      </c>
      <c r="U717" s="194">
        <v>23791</v>
      </c>
      <c r="V717" s="195">
        <v>24201</v>
      </c>
      <c r="W717" s="195">
        <v>19384</v>
      </c>
      <c r="X717" s="195">
        <v>20999</v>
      </c>
      <c r="Y717" s="195"/>
      <c r="Z717" s="195"/>
      <c r="AA717" s="207">
        <v>32996</v>
      </c>
      <c r="AB717" s="207">
        <v>37546</v>
      </c>
      <c r="AC717" s="197" t="str">
        <f t="shared" si="133"/>
        <v>NA</v>
      </c>
      <c r="AD717" s="197" t="str">
        <f t="shared" si="133"/>
        <v>NA</v>
      </c>
      <c r="AE717" s="197" t="str">
        <f t="shared" si="133"/>
        <v>NA</v>
      </c>
      <c r="AF717" s="197" t="str">
        <f t="shared" si="133"/>
        <v>NA</v>
      </c>
      <c r="AG717" s="197" t="str">
        <f t="shared" si="133"/>
        <v>NA</v>
      </c>
      <c r="AH717" s="197" t="str">
        <f t="shared" si="133"/>
        <v>NA</v>
      </c>
      <c r="AI717" s="197" t="str">
        <f t="shared" si="133"/>
        <v>NA</v>
      </c>
      <c r="AJ717" s="197" t="str">
        <f t="shared" si="133"/>
        <v>NA</v>
      </c>
      <c r="AK717" s="197">
        <f t="shared" si="133"/>
        <v>496</v>
      </c>
      <c r="AL717" s="197">
        <f t="shared" si="133"/>
        <v>493</v>
      </c>
      <c r="AM717" s="197">
        <f t="shared" si="133"/>
        <v>556</v>
      </c>
      <c r="AN717" s="197">
        <f t="shared" si="133"/>
        <v>585</v>
      </c>
      <c r="AO717" s="197">
        <f t="shared" si="133"/>
        <v>619</v>
      </c>
      <c r="AP717" s="197">
        <f t="shared" si="133"/>
        <v>651</v>
      </c>
      <c r="AQ717" s="197">
        <f t="shared" si="133"/>
        <v>642</v>
      </c>
      <c r="AR717" s="197">
        <f t="shared" si="133"/>
        <v>658</v>
      </c>
      <c r="AS717" s="197">
        <f t="shared" si="134"/>
        <v>685</v>
      </c>
      <c r="AT717" s="197">
        <f t="shared" si="134"/>
        <v>689</v>
      </c>
      <c r="AU717" s="197">
        <f t="shared" si="134"/>
        <v>733</v>
      </c>
      <c r="AV717" s="197">
        <f t="shared" si="134"/>
        <v>670</v>
      </c>
      <c r="AW717" s="197">
        <f t="shared" si="134"/>
        <v>674</v>
      </c>
      <c r="AX717" s="197" t="str">
        <f t="shared" si="134"/>
        <v>NA</v>
      </c>
      <c r="AY717" s="197" t="str">
        <f t="shared" si="134"/>
        <v>NA</v>
      </c>
      <c r="AZ717" s="197">
        <f t="shared" si="124"/>
        <v>666</v>
      </c>
      <c r="BA717" s="197">
        <f t="shared" si="124"/>
        <v>668</v>
      </c>
    </row>
    <row r="718" spans="1:53" s="212" customFormat="1" ht="15" customHeight="1" x14ac:dyDescent="0.25">
      <c r="A718" s="54" t="s">
        <v>601</v>
      </c>
      <c r="B718" s="82" t="s">
        <v>916</v>
      </c>
      <c r="C718" s="81" t="s">
        <v>1130</v>
      </c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93">
        <v>23831</v>
      </c>
      <c r="U718" s="194">
        <v>26616</v>
      </c>
      <c r="V718" s="195">
        <v>27075</v>
      </c>
      <c r="W718" s="195">
        <v>21897</v>
      </c>
      <c r="X718" s="195">
        <v>24652</v>
      </c>
      <c r="Y718" s="195"/>
      <c r="Z718" s="195"/>
      <c r="AA718" s="207">
        <v>34065</v>
      </c>
      <c r="AB718" s="207">
        <v>36960</v>
      </c>
      <c r="AC718" s="197" t="str">
        <f t="shared" si="133"/>
        <v>NA</v>
      </c>
      <c r="AD718" s="197" t="str">
        <f t="shared" si="133"/>
        <v>NA</v>
      </c>
      <c r="AE718" s="197" t="str">
        <f t="shared" si="133"/>
        <v>NA</v>
      </c>
      <c r="AF718" s="197" t="str">
        <f t="shared" si="133"/>
        <v>NA</v>
      </c>
      <c r="AG718" s="197" t="str">
        <f t="shared" si="133"/>
        <v>NA</v>
      </c>
      <c r="AH718" s="197" t="str">
        <f t="shared" si="133"/>
        <v>NA</v>
      </c>
      <c r="AI718" s="197" t="str">
        <f t="shared" si="133"/>
        <v>NA</v>
      </c>
      <c r="AJ718" s="197" t="str">
        <f t="shared" si="133"/>
        <v>NA</v>
      </c>
      <c r="AK718" s="197" t="str">
        <f t="shared" si="133"/>
        <v>NA</v>
      </c>
      <c r="AL718" s="197" t="str">
        <f t="shared" si="133"/>
        <v>NA</v>
      </c>
      <c r="AM718" s="197" t="str">
        <f t="shared" si="133"/>
        <v>NA</v>
      </c>
      <c r="AN718" s="197" t="str">
        <f t="shared" si="133"/>
        <v>NA</v>
      </c>
      <c r="AO718" s="197" t="str">
        <f t="shared" si="133"/>
        <v>NA</v>
      </c>
      <c r="AP718" s="197" t="str">
        <f t="shared" si="133"/>
        <v>NA</v>
      </c>
      <c r="AQ718" s="197" t="str">
        <f t="shared" si="133"/>
        <v>NA</v>
      </c>
      <c r="AR718" s="197" t="str">
        <f t="shared" si="133"/>
        <v>NA</v>
      </c>
      <c r="AS718" s="197">
        <f t="shared" si="134"/>
        <v>657</v>
      </c>
      <c r="AT718" s="197">
        <f t="shared" si="134"/>
        <v>669</v>
      </c>
      <c r="AU718" s="197">
        <f t="shared" si="134"/>
        <v>699</v>
      </c>
      <c r="AV718" s="197">
        <f t="shared" si="134"/>
        <v>647</v>
      </c>
      <c r="AW718" s="197">
        <f t="shared" si="134"/>
        <v>649</v>
      </c>
      <c r="AX718" s="197" t="str">
        <f t="shared" si="134"/>
        <v>NA</v>
      </c>
      <c r="AY718" s="197" t="str">
        <f t="shared" si="134"/>
        <v>NA</v>
      </c>
      <c r="AZ718" s="197">
        <f t="shared" si="124"/>
        <v>658</v>
      </c>
      <c r="BA718" s="197">
        <f t="shared" si="124"/>
        <v>672</v>
      </c>
    </row>
    <row r="719" spans="1:53" s="212" customFormat="1" ht="15" customHeight="1" x14ac:dyDescent="0.25">
      <c r="A719" s="54" t="s">
        <v>341</v>
      </c>
      <c r="B719" s="82" t="s">
        <v>917</v>
      </c>
      <c r="C719" s="81" t="s">
        <v>1130</v>
      </c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>
        <v>13933</v>
      </c>
      <c r="O719" s="115">
        <v>16631</v>
      </c>
      <c r="P719" s="115">
        <v>14804</v>
      </c>
      <c r="Q719" s="115">
        <v>15116</v>
      </c>
      <c r="R719" s="115">
        <v>16823</v>
      </c>
      <c r="S719" s="115">
        <v>20348</v>
      </c>
      <c r="T719" s="193">
        <v>20755</v>
      </c>
      <c r="U719" s="194">
        <v>22355</v>
      </c>
      <c r="V719" s="195">
        <v>24214</v>
      </c>
      <c r="W719" s="195">
        <v>20729</v>
      </c>
      <c r="X719" s="195">
        <v>23132</v>
      </c>
      <c r="Y719" s="195"/>
      <c r="Z719" s="195"/>
      <c r="AA719" s="207">
        <v>30879</v>
      </c>
      <c r="AB719" s="207">
        <v>36770</v>
      </c>
      <c r="AC719" s="197" t="str">
        <f t="shared" si="133"/>
        <v>NA</v>
      </c>
      <c r="AD719" s="197" t="str">
        <f t="shared" si="133"/>
        <v>NA</v>
      </c>
      <c r="AE719" s="197" t="str">
        <f t="shared" si="133"/>
        <v>NA</v>
      </c>
      <c r="AF719" s="197" t="str">
        <f t="shared" si="133"/>
        <v>NA</v>
      </c>
      <c r="AG719" s="197" t="str">
        <f t="shared" si="133"/>
        <v>NA</v>
      </c>
      <c r="AH719" s="197" t="str">
        <f t="shared" si="133"/>
        <v>NA</v>
      </c>
      <c r="AI719" s="197" t="str">
        <f t="shared" si="133"/>
        <v>NA</v>
      </c>
      <c r="AJ719" s="197" t="str">
        <f t="shared" si="133"/>
        <v>NA</v>
      </c>
      <c r="AK719" s="197" t="str">
        <f t="shared" si="133"/>
        <v>NA</v>
      </c>
      <c r="AL719" s="197" t="str">
        <f t="shared" si="133"/>
        <v>NA</v>
      </c>
      <c r="AM719" s="197">
        <f t="shared" si="133"/>
        <v>594</v>
      </c>
      <c r="AN719" s="197">
        <f t="shared" si="133"/>
        <v>588</v>
      </c>
      <c r="AO719" s="197">
        <f t="shared" si="133"/>
        <v>635</v>
      </c>
      <c r="AP719" s="197">
        <f t="shared" si="133"/>
        <v>664</v>
      </c>
      <c r="AQ719" s="197">
        <f t="shared" si="133"/>
        <v>659</v>
      </c>
      <c r="AR719" s="197">
        <f t="shared" si="133"/>
        <v>653</v>
      </c>
      <c r="AS719" s="197">
        <f t="shared" si="134"/>
        <v>684</v>
      </c>
      <c r="AT719" s="197">
        <f t="shared" si="134"/>
        <v>700</v>
      </c>
      <c r="AU719" s="197">
        <f t="shared" si="134"/>
        <v>732</v>
      </c>
      <c r="AV719" s="197">
        <f t="shared" si="134"/>
        <v>657</v>
      </c>
      <c r="AW719" s="197">
        <f t="shared" si="134"/>
        <v>666</v>
      </c>
      <c r="AX719" s="197" t="str">
        <f t="shared" si="134"/>
        <v>NA</v>
      </c>
      <c r="AY719" s="197" t="str">
        <f t="shared" si="134"/>
        <v>NA</v>
      </c>
      <c r="AZ719" s="197">
        <f t="shared" si="124"/>
        <v>677</v>
      </c>
      <c r="BA719" s="197">
        <f t="shared" si="124"/>
        <v>674</v>
      </c>
    </row>
    <row r="720" spans="1:53" s="212" customFormat="1" ht="15" customHeight="1" x14ac:dyDescent="0.25">
      <c r="A720" s="54" t="s">
        <v>342</v>
      </c>
      <c r="B720" s="82" t="s">
        <v>933</v>
      </c>
      <c r="C720" s="81" t="s">
        <v>1130</v>
      </c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>
        <v>26336</v>
      </c>
      <c r="R720" s="115">
        <v>25821</v>
      </c>
      <c r="S720" s="115">
        <v>26111</v>
      </c>
      <c r="T720" s="193">
        <v>28602</v>
      </c>
      <c r="U720" s="194">
        <v>30424</v>
      </c>
      <c r="V720" s="195">
        <v>31291</v>
      </c>
      <c r="W720" s="195">
        <v>25597</v>
      </c>
      <c r="X720" s="195">
        <v>26867</v>
      </c>
      <c r="Y720" s="195"/>
      <c r="Z720" s="195"/>
      <c r="AA720" s="207">
        <v>33754</v>
      </c>
      <c r="AB720" s="207">
        <v>36200</v>
      </c>
      <c r="AC720" s="197" t="str">
        <f t="shared" si="133"/>
        <v>NA</v>
      </c>
      <c r="AD720" s="197" t="str">
        <f t="shared" si="133"/>
        <v>NA</v>
      </c>
      <c r="AE720" s="197" t="str">
        <f t="shared" si="133"/>
        <v>NA</v>
      </c>
      <c r="AF720" s="197" t="str">
        <f t="shared" si="133"/>
        <v>NA</v>
      </c>
      <c r="AG720" s="197" t="str">
        <f t="shared" si="133"/>
        <v>NA</v>
      </c>
      <c r="AH720" s="197" t="str">
        <f t="shared" si="133"/>
        <v>NA</v>
      </c>
      <c r="AI720" s="197" t="str">
        <f t="shared" si="133"/>
        <v>NA</v>
      </c>
      <c r="AJ720" s="197" t="str">
        <f t="shared" si="133"/>
        <v>NA</v>
      </c>
      <c r="AK720" s="197" t="str">
        <f t="shared" si="133"/>
        <v>NA</v>
      </c>
      <c r="AL720" s="197" t="str">
        <f t="shared" si="133"/>
        <v>NA</v>
      </c>
      <c r="AM720" s="197" t="str">
        <f t="shared" si="133"/>
        <v>NA</v>
      </c>
      <c r="AN720" s="197" t="str">
        <f t="shared" si="133"/>
        <v>NA</v>
      </c>
      <c r="AO720" s="197" t="str">
        <f t="shared" si="133"/>
        <v>NA</v>
      </c>
      <c r="AP720" s="197">
        <f t="shared" si="133"/>
        <v>574</v>
      </c>
      <c r="AQ720" s="197">
        <f t="shared" si="133"/>
        <v>599</v>
      </c>
      <c r="AR720" s="197">
        <f t="shared" ref="AR720" si="135">IF(S720&gt;0,RANK(S720,S$22:S$1170),"NA")</f>
        <v>617</v>
      </c>
      <c r="AS720" s="197">
        <f t="shared" si="134"/>
        <v>626</v>
      </c>
      <c r="AT720" s="197">
        <f t="shared" si="134"/>
        <v>640</v>
      </c>
      <c r="AU720" s="197">
        <f t="shared" si="134"/>
        <v>677</v>
      </c>
      <c r="AV720" s="197">
        <f t="shared" si="134"/>
        <v>622</v>
      </c>
      <c r="AW720" s="197">
        <f t="shared" si="134"/>
        <v>632</v>
      </c>
      <c r="AX720" s="197" t="str">
        <f t="shared" si="134"/>
        <v>NA</v>
      </c>
      <c r="AY720" s="197" t="str">
        <f t="shared" si="134"/>
        <v>NA</v>
      </c>
      <c r="AZ720" s="197">
        <f t="shared" si="124"/>
        <v>663</v>
      </c>
      <c r="BA720" s="197">
        <f t="shared" si="124"/>
        <v>675</v>
      </c>
    </row>
    <row r="721" spans="1:53" s="212" customFormat="1" ht="15" customHeight="1" x14ac:dyDescent="0.25">
      <c r="A721" s="210" t="s">
        <v>2173</v>
      </c>
      <c r="B721" s="210" t="s">
        <v>123</v>
      </c>
      <c r="C721" s="210" t="s">
        <v>1130</v>
      </c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93"/>
      <c r="U721" s="193"/>
      <c r="V721" s="198"/>
      <c r="W721" s="198"/>
      <c r="X721" s="198"/>
      <c r="Y721" s="198"/>
      <c r="Z721" s="198"/>
      <c r="AA721" s="210" t="s">
        <v>2174</v>
      </c>
      <c r="AB721" s="208">
        <v>35221</v>
      </c>
      <c r="AC721" s="200"/>
      <c r="AD721" s="200"/>
      <c r="AE721" s="200"/>
      <c r="AF721" s="200"/>
      <c r="AG721" s="200"/>
      <c r="AH721" s="200"/>
      <c r="AI721" s="200"/>
      <c r="AJ721" s="200"/>
      <c r="AK721" s="200"/>
      <c r="AL721" s="200"/>
      <c r="AM721" s="200"/>
      <c r="AN721" s="200"/>
      <c r="AO721" s="200"/>
      <c r="AP721" s="200"/>
      <c r="AQ721" s="200"/>
      <c r="AR721" s="200"/>
      <c r="AS721" s="200"/>
      <c r="AT721" s="200"/>
      <c r="AU721" s="200"/>
      <c r="AV721" s="200"/>
      <c r="AW721" s="200"/>
      <c r="AX721" s="200"/>
      <c r="AY721" s="200"/>
      <c r="AZ721" s="197" t="e">
        <f t="shared" si="124"/>
        <v>#VALUE!</v>
      </c>
      <c r="BA721" s="197">
        <f t="shared" si="124"/>
        <v>679</v>
      </c>
    </row>
    <row r="722" spans="1:53" s="212" customFormat="1" ht="15" customHeight="1" x14ac:dyDescent="0.25">
      <c r="A722" s="54" t="s">
        <v>251</v>
      </c>
      <c r="B722" s="82" t="s">
        <v>928</v>
      </c>
      <c r="C722" s="81" t="s">
        <v>1130</v>
      </c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>
        <v>10869</v>
      </c>
      <c r="Q722" s="115">
        <v>11310</v>
      </c>
      <c r="R722" s="115">
        <v>12792</v>
      </c>
      <c r="S722" s="115">
        <v>14525</v>
      </c>
      <c r="T722" s="193">
        <v>15534</v>
      </c>
      <c r="U722" s="194">
        <v>18373</v>
      </c>
      <c r="V722" s="195">
        <v>23639</v>
      </c>
      <c r="W722" s="195">
        <v>23914</v>
      </c>
      <c r="X722" s="195">
        <v>26303</v>
      </c>
      <c r="Y722" s="195"/>
      <c r="Z722" s="195"/>
      <c r="AA722" s="207">
        <v>32990</v>
      </c>
      <c r="AB722" s="207">
        <v>34510</v>
      </c>
      <c r="AC722" s="197" t="str">
        <f t="shared" ref="AC722:AR732" si="136">IF(D722&gt;0,RANK(D722,D$22:D$1170),"NA")</f>
        <v>NA</v>
      </c>
      <c r="AD722" s="197" t="str">
        <f t="shared" si="136"/>
        <v>NA</v>
      </c>
      <c r="AE722" s="197" t="str">
        <f t="shared" si="136"/>
        <v>NA</v>
      </c>
      <c r="AF722" s="197" t="str">
        <f t="shared" si="136"/>
        <v>NA</v>
      </c>
      <c r="AG722" s="197" t="str">
        <f t="shared" si="136"/>
        <v>NA</v>
      </c>
      <c r="AH722" s="197" t="str">
        <f t="shared" si="136"/>
        <v>NA</v>
      </c>
      <c r="AI722" s="197" t="str">
        <f t="shared" si="136"/>
        <v>NA</v>
      </c>
      <c r="AJ722" s="197" t="str">
        <f t="shared" si="136"/>
        <v>NA</v>
      </c>
      <c r="AK722" s="197" t="str">
        <f t="shared" si="136"/>
        <v>NA</v>
      </c>
      <c r="AL722" s="197" t="str">
        <f t="shared" si="136"/>
        <v>NA</v>
      </c>
      <c r="AM722" s="197" t="str">
        <f t="shared" si="136"/>
        <v>NA</v>
      </c>
      <c r="AN722" s="197" t="str">
        <f t="shared" si="136"/>
        <v>NA</v>
      </c>
      <c r="AO722" s="197">
        <f t="shared" si="136"/>
        <v>663</v>
      </c>
      <c r="AP722" s="197">
        <f t="shared" si="136"/>
        <v>697</v>
      </c>
      <c r="AQ722" s="197">
        <f t="shared" si="136"/>
        <v>690</v>
      </c>
      <c r="AR722" s="197">
        <f t="shared" si="136"/>
        <v>699</v>
      </c>
      <c r="AS722" s="197">
        <f t="shared" ref="AS722:AY732" si="137">IF(T722&gt;0,RANK(T722,T$22:T$1170),"NA")</f>
        <v>729</v>
      </c>
      <c r="AT722" s="197">
        <f t="shared" si="137"/>
        <v>735</v>
      </c>
      <c r="AU722" s="197">
        <f t="shared" si="137"/>
        <v>739</v>
      </c>
      <c r="AV722" s="197">
        <f t="shared" si="137"/>
        <v>635</v>
      </c>
      <c r="AW722" s="197">
        <f t="shared" si="137"/>
        <v>635</v>
      </c>
      <c r="AX722" s="197" t="str">
        <f t="shared" si="137"/>
        <v>NA</v>
      </c>
      <c r="AY722" s="197" t="str">
        <f t="shared" si="137"/>
        <v>NA</v>
      </c>
      <c r="AZ722" s="197">
        <f t="shared" si="124"/>
        <v>667</v>
      </c>
      <c r="BA722" s="197">
        <f t="shared" si="124"/>
        <v>684</v>
      </c>
    </row>
    <row r="723" spans="1:53" s="212" customFormat="1" ht="15" customHeight="1" x14ac:dyDescent="0.25">
      <c r="A723" s="54" t="s">
        <v>496</v>
      </c>
      <c r="B723" s="82" t="s">
        <v>926</v>
      </c>
      <c r="C723" s="81" t="s">
        <v>1130</v>
      </c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>
        <v>15105</v>
      </c>
      <c r="Q723" s="115">
        <v>15136</v>
      </c>
      <c r="R723" s="115">
        <v>17476</v>
      </c>
      <c r="S723" s="115">
        <v>20697</v>
      </c>
      <c r="T723" s="193">
        <v>23605</v>
      </c>
      <c r="U723" s="194">
        <v>27627</v>
      </c>
      <c r="V723" s="195">
        <v>26093</v>
      </c>
      <c r="W723" s="195">
        <v>21049</v>
      </c>
      <c r="X723" s="195">
        <v>22219</v>
      </c>
      <c r="Y723" s="195"/>
      <c r="Z723" s="195"/>
      <c r="AA723" s="207">
        <v>28669</v>
      </c>
      <c r="AB723" s="207">
        <v>32913</v>
      </c>
      <c r="AC723" s="197" t="str">
        <f t="shared" si="136"/>
        <v>NA</v>
      </c>
      <c r="AD723" s="197" t="str">
        <f t="shared" si="136"/>
        <v>NA</v>
      </c>
      <c r="AE723" s="197" t="str">
        <f t="shared" si="136"/>
        <v>NA</v>
      </c>
      <c r="AF723" s="197" t="str">
        <f t="shared" si="136"/>
        <v>NA</v>
      </c>
      <c r="AG723" s="197" t="str">
        <f t="shared" si="136"/>
        <v>NA</v>
      </c>
      <c r="AH723" s="197" t="str">
        <f t="shared" si="136"/>
        <v>NA</v>
      </c>
      <c r="AI723" s="197" t="str">
        <f t="shared" si="136"/>
        <v>NA</v>
      </c>
      <c r="AJ723" s="197" t="str">
        <f t="shared" si="136"/>
        <v>NA</v>
      </c>
      <c r="AK723" s="197" t="str">
        <f t="shared" si="136"/>
        <v>NA</v>
      </c>
      <c r="AL723" s="197" t="str">
        <f t="shared" si="136"/>
        <v>NA</v>
      </c>
      <c r="AM723" s="197" t="str">
        <f t="shared" si="136"/>
        <v>NA</v>
      </c>
      <c r="AN723" s="197" t="str">
        <f t="shared" si="136"/>
        <v>NA</v>
      </c>
      <c r="AO723" s="197">
        <f t="shared" si="136"/>
        <v>632</v>
      </c>
      <c r="AP723" s="197">
        <f t="shared" si="136"/>
        <v>663</v>
      </c>
      <c r="AQ723" s="197">
        <f t="shared" si="136"/>
        <v>654</v>
      </c>
      <c r="AR723" s="197">
        <f t="shared" si="136"/>
        <v>651</v>
      </c>
      <c r="AS723" s="197">
        <f t="shared" si="137"/>
        <v>660</v>
      </c>
      <c r="AT723" s="197">
        <f t="shared" si="137"/>
        <v>660</v>
      </c>
      <c r="AU723" s="197">
        <f t="shared" si="137"/>
        <v>708</v>
      </c>
      <c r="AV723" s="197">
        <f t="shared" si="137"/>
        <v>656</v>
      </c>
      <c r="AW723" s="197">
        <f t="shared" si="137"/>
        <v>669</v>
      </c>
      <c r="AX723" s="197" t="str">
        <f t="shared" si="137"/>
        <v>NA</v>
      </c>
      <c r="AY723" s="197" t="str">
        <f t="shared" si="137"/>
        <v>NA</v>
      </c>
      <c r="AZ723" s="197">
        <f t="shared" si="124"/>
        <v>693</v>
      </c>
      <c r="BA723" s="197">
        <f t="shared" si="124"/>
        <v>690</v>
      </c>
    </row>
    <row r="724" spans="1:53" s="212" customFormat="1" ht="15" customHeight="1" x14ac:dyDescent="0.25">
      <c r="A724" s="54" t="s">
        <v>459</v>
      </c>
      <c r="B724" s="82" t="s">
        <v>917</v>
      </c>
      <c r="C724" s="81" t="s">
        <v>1130</v>
      </c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93"/>
      <c r="U724" s="194">
        <v>25586</v>
      </c>
      <c r="V724" s="195">
        <v>23211</v>
      </c>
      <c r="W724" s="195">
        <v>22107</v>
      </c>
      <c r="X724" s="195">
        <v>24752</v>
      </c>
      <c r="Y724" s="195"/>
      <c r="Z724" s="195"/>
      <c r="AA724" s="207">
        <v>29844</v>
      </c>
      <c r="AB724" s="207">
        <v>32302</v>
      </c>
      <c r="AC724" s="197" t="str">
        <f t="shared" si="136"/>
        <v>NA</v>
      </c>
      <c r="AD724" s="197" t="str">
        <f t="shared" si="136"/>
        <v>NA</v>
      </c>
      <c r="AE724" s="197" t="str">
        <f t="shared" si="136"/>
        <v>NA</v>
      </c>
      <c r="AF724" s="197" t="str">
        <f t="shared" si="136"/>
        <v>NA</v>
      </c>
      <c r="AG724" s="197" t="str">
        <f t="shared" si="136"/>
        <v>NA</v>
      </c>
      <c r="AH724" s="197" t="str">
        <f t="shared" si="136"/>
        <v>NA</v>
      </c>
      <c r="AI724" s="197" t="str">
        <f t="shared" si="136"/>
        <v>NA</v>
      </c>
      <c r="AJ724" s="197" t="str">
        <f t="shared" si="136"/>
        <v>NA</v>
      </c>
      <c r="AK724" s="197" t="str">
        <f t="shared" si="136"/>
        <v>NA</v>
      </c>
      <c r="AL724" s="197" t="str">
        <f t="shared" si="136"/>
        <v>NA</v>
      </c>
      <c r="AM724" s="197" t="str">
        <f t="shared" si="136"/>
        <v>NA</v>
      </c>
      <c r="AN724" s="197" t="str">
        <f t="shared" si="136"/>
        <v>NA</v>
      </c>
      <c r="AO724" s="197" t="str">
        <f t="shared" si="136"/>
        <v>NA</v>
      </c>
      <c r="AP724" s="197" t="str">
        <f t="shared" si="136"/>
        <v>NA</v>
      </c>
      <c r="AQ724" s="197" t="str">
        <f t="shared" si="136"/>
        <v>NA</v>
      </c>
      <c r="AR724" s="197" t="str">
        <f t="shared" si="136"/>
        <v>NA</v>
      </c>
      <c r="AS724" s="197" t="str">
        <f t="shared" si="137"/>
        <v>NA</v>
      </c>
      <c r="AT724" s="197">
        <f t="shared" si="137"/>
        <v>675</v>
      </c>
      <c r="AU724" s="197">
        <f t="shared" si="137"/>
        <v>741</v>
      </c>
      <c r="AV724" s="197">
        <f t="shared" si="137"/>
        <v>645</v>
      </c>
      <c r="AW724" s="197">
        <f t="shared" si="137"/>
        <v>648</v>
      </c>
      <c r="AX724" s="197" t="str">
        <f t="shared" si="137"/>
        <v>NA</v>
      </c>
      <c r="AY724" s="197" t="str">
        <f t="shared" si="137"/>
        <v>NA</v>
      </c>
      <c r="AZ724" s="197">
        <f t="shared" si="124"/>
        <v>681</v>
      </c>
      <c r="BA724" s="197">
        <f t="shared" si="124"/>
        <v>694</v>
      </c>
    </row>
    <row r="725" spans="1:53" s="212" customFormat="1" ht="15" customHeight="1" x14ac:dyDescent="0.25">
      <c r="A725" s="54" t="s">
        <v>979</v>
      </c>
      <c r="B725" s="82" t="s">
        <v>917</v>
      </c>
      <c r="C725" s="81" t="s">
        <v>1130</v>
      </c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>
        <v>12500</v>
      </c>
      <c r="P725" s="115">
        <v>12700</v>
      </c>
      <c r="Q725" s="115"/>
      <c r="R725" s="115"/>
      <c r="S725" s="115"/>
      <c r="T725" s="193"/>
      <c r="U725" s="194"/>
      <c r="V725" s="195">
        <v>20842</v>
      </c>
      <c r="W725" s="195">
        <v>16763</v>
      </c>
      <c r="X725" s="195">
        <v>19700</v>
      </c>
      <c r="Y725" s="195"/>
      <c r="Z725" s="195"/>
      <c r="AA725" s="207">
        <v>26147</v>
      </c>
      <c r="AB725" s="207">
        <v>31240</v>
      </c>
      <c r="AC725" s="197" t="str">
        <f t="shared" si="136"/>
        <v>NA</v>
      </c>
      <c r="AD725" s="197" t="str">
        <f t="shared" si="136"/>
        <v>NA</v>
      </c>
      <c r="AE725" s="197" t="str">
        <f t="shared" si="136"/>
        <v>NA</v>
      </c>
      <c r="AF725" s="197" t="str">
        <f t="shared" si="136"/>
        <v>NA</v>
      </c>
      <c r="AG725" s="197" t="str">
        <f t="shared" si="136"/>
        <v>NA</v>
      </c>
      <c r="AH725" s="197" t="str">
        <f t="shared" si="136"/>
        <v>NA</v>
      </c>
      <c r="AI725" s="197" t="str">
        <f t="shared" si="136"/>
        <v>NA</v>
      </c>
      <c r="AJ725" s="197" t="str">
        <f t="shared" si="136"/>
        <v>NA</v>
      </c>
      <c r="AK725" s="197" t="str">
        <f t="shared" si="136"/>
        <v>NA</v>
      </c>
      <c r="AL725" s="197" t="str">
        <f t="shared" si="136"/>
        <v>NA</v>
      </c>
      <c r="AM725" s="197" t="str">
        <f t="shared" si="136"/>
        <v>NA</v>
      </c>
      <c r="AN725" s="197">
        <f t="shared" si="136"/>
        <v>610</v>
      </c>
      <c r="AO725" s="197">
        <f t="shared" si="136"/>
        <v>653</v>
      </c>
      <c r="AP725" s="197" t="str">
        <f t="shared" si="136"/>
        <v>NA</v>
      </c>
      <c r="AQ725" s="197" t="str">
        <f t="shared" si="136"/>
        <v>NA</v>
      </c>
      <c r="AR725" s="197" t="str">
        <f t="shared" si="136"/>
        <v>NA</v>
      </c>
      <c r="AS725" s="197" t="str">
        <f t="shared" si="137"/>
        <v>NA</v>
      </c>
      <c r="AT725" s="197" t="str">
        <f t="shared" si="137"/>
        <v>NA</v>
      </c>
      <c r="AU725" s="197">
        <f t="shared" si="137"/>
        <v>760</v>
      </c>
      <c r="AV725" s="197">
        <f t="shared" si="137"/>
        <v>690</v>
      </c>
      <c r="AW725" s="197">
        <f t="shared" si="137"/>
        <v>683</v>
      </c>
      <c r="AX725" s="197" t="str">
        <f t="shared" si="137"/>
        <v>NA</v>
      </c>
      <c r="AY725" s="197" t="str">
        <f t="shared" si="137"/>
        <v>NA</v>
      </c>
      <c r="AZ725" s="197">
        <f t="shared" si="124"/>
        <v>705</v>
      </c>
      <c r="BA725" s="197">
        <f t="shared" si="124"/>
        <v>700</v>
      </c>
    </row>
    <row r="726" spans="1:53" s="212" customFormat="1" ht="15" customHeight="1" x14ac:dyDescent="0.25">
      <c r="A726" s="54" t="s">
        <v>328</v>
      </c>
      <c r="B726" s="82" t="s">
        <v>928</v>
      </c>
      <c r="C726" s="81" t="s">
        <v>1130</v>
      </c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>
        <v>28015</v>
      </c>
      <c r="P726" s="115">
        <v>24853</v>
      </c>
      <c r="Q726" s="115">
        <v>23026</v>
      </c>
      <c r="R726" s="115">
        <v>23358</v>
      </c>
      <c r="S726" s="115">
        <v>24332</v>
      </c>
      <c r="T726" s="193">
        <v>25798</v>
      </c>
      <c r="U726" s="194">
        <v>29876</v>
      </c>
      <c r="V726" s="195">
        <v>26048</v>
      </c>
      <c r="W726" s="195">
        <v>18117</v>
      </c>
      <c r="X726" s="195">
        <v>18552</v>
      </c>
      <c r="Y726" s="195"/>
      <c r="Z726" s="195"/>
      <c r="AA726" s="207">
        <v>23270</v>
      </c>
      <c r="AB726" s="207">
        <v>28519</v>
      </c>
      <c r="AC726" s="197" t="str">
        <f t="shared" si="136"/>
        <v>NA</v>
      </c>
      <c r="AD726" s="197" t="str">
        <f t="shared" si="136"/>
        <v>NA</v>
      </c>
      <c r="AE726" s="197" t="str">
        <f t="shared" si="136"/>
        <v>NA</v>
      </c>
      <c r="AF726" s="197" t="str">
        <f t="shared" si="136"/>
        <v>NA</v>
      </c>
      <c r="AG726" s="197" t="str">
        <f t="shared" si="136"/>
        <v>NA</v>
      </c>
      <c r="AH726" s="197" t="str">
        <f t="shared" si="136"/>
        <v>NA</v>
      </c>
      <c r="AI726" s="197" t="str">
        <f t="shared" si="136"/>
        <v>NA</v>
      </c>
      <c r="AJ726" s="197" t="str">
        <f t="shared" si="136"/>
        <v>NA</v>
      </c>
      <c r="AK726" s="197" t="str">
        <f t="shared" si="136"/>
        <v>NA</v>
      </c>
      <c r="AL726" s="197" t="str">
        <f t="shared" si="136"/>
        <v>NA</v>
      </c>
      <c r="AM726" s="197" t="str">
        <f t="shared" si="136"/>
        <v>NA</v>
      </c>
      <c r="AN726" s="197">
        <f t="shared" si="136"/>
        <v>532</v>
      </c>
      <c r="AO726" s="197">
        <f t="shared" si="136"/>
        <v>560</v>
      </c>
      <c r="AP726" s="197">
        <f t="shared" si="136"/>
        <v>607</v>
      </c>
      <c r="AQ726" s="197">
        <f t="shared" si="136"/>
        <v>614</v>
      </c>
      <c r="AR726" s="197">
        <f t="shared" si="136"/>
        <v>625</v>
      </c>
      <c r="AS726" s="197">
        <f t="shared" si="137"/>
        <v>644</v>
      </c>
      <c r="AT726" s="197">
        <f t="shared" si="137"/>
        <v>647</v>
      </c>
      <c r="AU726" s="197">
        <f t="shared" si="137"/>
        <v>709</v>
      </c>
      <c r="AV726" s="197">
        <f t="shared" si="137"/>
        <v>680</v>
      </c>
      <c r="AW726" s="197">
        <f t="shared" si="137"/>
        <v>694</v>
      </c>
      <c r="AX726" s="197" t="str">
        <f t="shared" si="137"/>
        <v>NA</v>
      </c>
      <c r="AY726" s="197" t="str">
        <f t="shared" si="137"/>
        <v>NA</v>
      </c>
      <c r="AZ726" s="197">
        <f t="shared" ref="AZ726:BA789" si="138">IF(AA726&gt;0,RANK(AA726,AA$22:AA$1220),"NA")</f>
        <v>718</v>
      </c>
      <c r="BA726" s="197">
        <f t="shared" si="138"/>
        <v>709</v>
      </c>
    </row>
    <row r="727" spans="1:53" s="212" customFormat="1" ht="15" customHeight="1" x14ac:dyDescent="0.25">
      <c r="A727" s="54" t="s">
        <v>1020</v>
      </c>
      <c r="B727" s="82" t="s">
        <v>917</v>
      </c>
      <c r="C727" s="81" t="s">
        <v>1130</v>
      </c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>
        <v>11618</v>
      </c>
      <c r="O727" s="115">
        <v>11958</v>
      </c>
      <c r="P727" s="115">
        <v>11108</v>
      </c>
      <c r="Q727" s="115">
        <v>11855</v>
      </c>
      <c r="R727" s="115">
        <v>14037</v>
      </c>
      <c r="S727" s="115">
        <v>15212</v>
      </c>
      <c r="T727" s="193">
        <v>16834</v>
      </c>
      <c r="U727" s="133">
        <f>((V727-T727)/2)+T727</f>
        <v>17109</v>
      </c>
      <c r="V727" s="195">
        <v>17384</v>
      </c>
      <c r="W727" s="195">
        <v>13649</v>
      </c>
      <c r="X727" s="195">
        <v>15780</v>
      </c>
      <c r="Y727" s="195"/>
      <c r="Z727" s="195"/>
      <c r="AA727" s="207">
        <v>23095</v>
      </c>
      <c r="AB727" s="207">
        <v>27977</v>
      </c>
      <c r="AC727" s="197" t="str">
        <f t="shared" si="136"/>
        <v>NA</v>
      </c>
      <c r="AD727" s="197" t="str">
        <f t="shared" si="136"/>
        <v>NA</v>
      </c>
      <c r="AE727" s="197" t="str">
        <f t="shared" si="136"/>
        <v>NA</v>
      </c>
      <c r="AF727" s="197" t="str">
        <f t="shared" si="136"/>
        <v>NA</v>
      </c>
      <c r="AG727" s="197" t="str">
        <f t="shared" si="136"/>
        <v>NA</v>
      </c>
      <c r="AH727" s="197" t="str">
        <f t="shared" si="136"/>
        <v>NA</v>
      </c>
      <c r="AI727" s="197" t="str">
        <f t="shared" si="136"/>
        <v>NA</v>
      </c>
      <c r="AJ727" s="197" t="str">
        <f t="shared" si="136"/>
        <v>NA</v>
      </c>
      <c r="AK727" s="197" t="str">
        <f t="shared" si="136"/>
        <v>NA</v>
      </c>
      <c r="AL727" s="197" t="str">
        <f t="shared" si="136"/>
        <v>NA</v>
      </c>
      <c r="AM727" s="197">
        <f t="shared" si="136"/>
        <v>599</v>
      </c>
      <c r="AN727" s="197">
        <f t="shared" si="136"/>
        <v>612</v>
      </c>
      <c r="AO727" s="197">
        <f t="shared" si="136"/>
        <v>661</v>
      </c>
      <c r="AP727" s="197">
        <f t="shared" si="136"/>
        <v>694</v>
      </c>
      <c r="AQ727" s="197">
        <f t="shared" si="136"/>
        <v>681</v>
      </c>
      <c r="AR727" s="197">
        <f t="shared" si="136"/>
        <v>692</v>
      </c>
      <c r="AS727" s="197">
        <f t="shared" si="137"/>
        <v>716</v>
      </c>
      <c r="AT727" s="197">
        <f t="shared" si="137"/>
        <v>739</v>
      </c>
      <c r="AU727" s="197">
        <f t="shared" si="137"/>
        <v>796</v>
      </c>
      <c r="AV727" s="197">
        <f t="shared" si="137"/>
        <v>719</v>
      </c>
      <c r="AW727" s="197">
        <f t="shared" si="137"/>
        <v>721</v>
      </c>
      <c r="AX727" s="197" t="str">
        <f t="shared" si="137"/>
        <v>NA</v>
      </c>
      <c r="AY727" s="197" t="str">
        <f t="shared" si="137"/>
        <v>NA</v>
      </c>
      <c r="AZ727" s="197">
        <f t="shared" si="138"/>
        <v>721</v>
      </c>
      <c r="BA727" s="197">
        <f t="shared" si="138"/>
        <v>711</v>
      </c>
    </row>
    <row r="728" spans="1:53" s="212" customFormat="1" ht="15" customHeight="1" x14ac:dyDescent="0.25">
      <c r="A728" s="54" t="s">
        <v>2128</v>
      </c>
      <c r="B728" s="82" t="s">
        <v>926</v>
      </c>
      <c r="C728" s="81" t="s">
        <v>1130</v>
      </c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>
        <v>10850</v>
      </c>
      <c r="Q728" s="115">
        <v>12328</v>
      </c>
      <c r="R728" s="115">
        <v>13057</v>
      </c>
      <c r="S728" s="115">
        <v>14254</v>
      </c>
      <c r="T728" s="193">
        <v>15997</v>
      </c>
      <c r="U728" s="194">
        <v>20900</v>
      </c>
      <c r="V728" s="195">
        <v>20772</v>
      </c>
      <c r="W728" s="195">
        <v>18314</v>
      </c>
      <c r="X728" s="195">
        <v>20783</v>
      </c>
      <c r="Y728" s="195"/>
      <c r="Z728" s="195"/>
      <c r="AA728" s="207">
        <v>24918</v>
      </c>
      <c r="AB728" s="207">
        <v>27943</v>
      </c>
      <c r="AC728" s="197" t="str">
        <f t="shared" si="136"/>
        <v>NA</v>
      </c>
      <c r="AD728" s="197" t="str">
        <f t="shared" si="136"/>
        <v>NA</v>
      </c>
      <c r="AE728" s="197" t="str">
        <f t="shared" si="136"/>
        <v>NA</v>
      </c>
      <c r="AF728" s="197" t="str">
        <f t="shared" si="136"/>
        <v>NA</v>
      </c>
      <c r="AG728" s="197" t="str">
        <f t="shared" si="136"/>
        <v>NA</v>
      </c>
      <c r="AH728" s="197" t="str">
        <f t="shared" si="136"/>
        <v>NA</v>
      </c>
      <c r="AI728" s="197" t="str">
        <f t="shared" si="136"/>
        <v>NA</v>
      </c>
      <c r="AJ728" s="197" t="str">
        <f t="shared" si="136"/>
        <v>NA</v>
      </c>
      <c r="AK728" s="197" t="str">
        <f t="shared" si="136"/>
        <v>NA</v>
      </c>
      <c r="AL728" s="197" t="str">
        <f t="shared" si="136"/>
        <v>NA</v>
      </c>
      <c r="AM728" s="197" t="str">
        <f t="shared" si="136"/>
        <v>NA</v>
      </c>
      <c r="AN728" s="197" t="str">
        <f t="shared" si="136"/>
        <v>NA</v>
      </c>
      <c r="AO728" s="197">
        <f t="shared" si="136"/>
        <v>664</v>
      </c>
      <c r="AP728" s="197">
        <f t="shared" si="136"/>
        <v>689</v>
      </c>
      <c r="AQ728" s="197">
        <f t="shared" si="136"/>
        <v>687</v>
      </c>
      <c r="AR728" s="197">
        <f t="shared" si="136"/>
        <v>700</v>
      </c>
      <c r="AS728" s="197">
        <f t="shared" si="137"/>
        <v>726</v>
      </c>
      <c r="AT728" s="197">
        <f t="shared" si="137"/>
        <v>713</v>
      </c>
      <c r="AU728" s="197">
        <f t="shared" si="137"/>
        <v>761</v>
      </c>
      <c r="AV728" s="197">
        <f t="shared" si="137"/>
        <v>678</v>
      </c>
      <c r="AW728" s="197">
        <f t="shared" si="137"/>
        <v>677</v>
      </c>
      <c r="AX728" s="197" t="str">
        <f t="shared" si="137"/>
        <v>NA</v>
      </c>
      <c r="AY728" s="197" t="str">
        <f t="shared" si="137"/>
        <v>NA</v>
      </c>
      <c r="AZ728" s="197">
        <f t="shared" si="138"/>
        <v>708</v>
      </c>
      <c r="BA728" s="197">
        <f t="shared" si="138"/>
        <v>712</v>
      </c>
    </row>
    <row r="729" spans="1:53" s="212" customFormat="1" ht="15" customHeight="1" x14ac:dyDescent="0.25">
      <c r="A729" s="54" t="s">
        <v>204</v>
      </c>
      <c r="B729" s="82" t="s">
        <v>924</v>
      </c>
      <c r="C729" s="81" t="s">
        <v>1130</v>
      </c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93"/>
      <c r="U729" s="194"/>
      <c r="V729" s="195">
        <v>20118</v>
      </c>
      <c r="W729" s="195">
        <v>16512</v>
      </c>
      <c r="X729" s="195">
        <v>18382</v>
      </c>
      <c r="Y729" s="195"/>
      <c r="Z729" s="195"/>
      <c r="AA729" s="207">
        <v>24049</v>
      </c>
      <c r="AB729" s="207">
        <v>27271</v>
      </c>
      <c r="AC729" s="197" t="str">
        <f t="shared" si="136"/>
        <v>NA</v>
      </c>
      <c r="AD729" s="197" t="str">
        <f t="shared" si="136"/>
        <v>NA</v>
      </c>
      <c r="AE729" s="197" t="str">
        <f t="shared" si="136"/>
        <v>NA</v>
      </c>
      <c r="AF729" s="197" t="str">
        <f t="shared" si="136"/>
        <v>NA</v>
      </c>
      <c r="AG729" s="197" t="str">
        <f t="shared" si="136"/>
        <v>NA</v>
      </c>
      <c r="AH729" s="197" t="str">
        <f t="shared" si="136"/>
        <v>NA</v>
      </c>
      <c r="AI729" s="197" t="str">
        <f t="shared" si="136"/>
        <v>NA</v>
      </c>
      <c r="AJ729" s="197" t="str">
        <f t="shared" si="136"/>
        <v>NA</v>
      </c>
      <c r="AK729" s="197" t="str">
        <f t="shared" si="136"/>
        <v>NA</v>
      </c>
      <c r="AL729" s="197" t="str">
        <f t="shared" si="136"/>
        <v>NA</v>
      </c>
      <c r="AM729" s="197" t="str">
        <f t="shared" si="136"/>
        <v>NA</v>
      </c>
      <c r="AN729" s="197" t="str">
        <f t="shared" si="136"/>
        <v>NA</v>
      </c>
      <c r="AO729" s="197" t="str">
        <f t="shared" si="136"/>
        <v>NA</v>
      </c>
      <c r="AP729" s="197" t="str">
        <f t="shared" si="136"/>
        <v>NA</v>
      </c>
      <c r="AQ729" s="197" t="str">
        <f t="shared" si="136"/>
        <v>NA</v>
      </c>
      <c r="AR729" s="197" t="str">
        <f t="shared" si="136"/>
        <v>NA</v>
      </c>
      <c r="AS729" s="197" t="str">
        <f t="shared" si="137"/>
        <v>NA</v>
      </c>
      <c r="AT729" s="197" t="str">
        <f t="shared" si="137"/>
        <v>NA</v>
      </c>
      <c r="AU729" s="197">
        <f t="shared" si="137"/>
        <v>769</v>
      </c>
      <c r="AV729" s="197">
        <f t="shared" si="137"/>
        <v>692</v>
      </c>
      <c r="AW729" s="197">
        <f t="shared" si="137"/>
        <v>696</v>
      </c>
      <c r="AX729" s="197" t="str">
        <f t="shared" si="137"/>
        <v>NA</v>
      </c>
      <c r="AY729" s="197" t="str">
        <f t="shared" si="137"/>
        <v>NA</v>
      </c>
      <c r="AZ729" s="197">
        <f t="shared" si="138"/>
        <v>713</v>
      </c>
      <c r="BA729" s="197">
        <f t="shared" si="138"/>
        <v>719</v>
      </c>
    </row>
    <row r="730" spans="1:53" s="212" customFormat="1" ht="15" customHeight="1" x14ac:dyDescent="0.25">
      <c r="A730" s="54" t="s">
        <v>115</v>
      </c>
      <c r="B730" s="82" t="s">
        <v>926</v>
      </c>
      <c r="C730" s="81" t="s">
        <v>1130</v>
      </c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93"/>
      <c r="U730" s="194"/>
      <c r="V730" s="195">
        <v>17679</v>
      </c>
      <c r="W730" s="195">
        <v>13149</v>
      </c>
      <c r="X730" s="195">
        <v>16128</v>
      </c>
      <c r="Y730" s="195"/>
      <c r="Z730" s="195"/>
      <c r="AA730" s="207">
        <v>23895</v>
      </c>
      <c r="AB730" s="207">
        <v>27251</v>
      </c>
      <c r="AC730" s="197" t="str">
        <f t="shared" si="136"/>
        <v>NA</v>
      </c>
      <c r="AD730" s="197" t="str">
        <f t="shared" si="136"/>
        <v>NA</v>
      </c>
      <c r="AE730" s="197" t="str">
        <f t="shared" si="136"/>
        <v>NA</v>
      </c>
      <c r="AF730" s="197" t="str">
        <f t="shared" si="136"/>
        <v>NA</v>
      </c>
      <c r="AG730" s="197" t="str">
        <f t="shared" si="136"/>
        <v>NA</v>
      </c>
      <c r="AH730" s="197" t="str">
        <f t="shared" si="136"/>
        <v>NA</v>
      </c>
      <c r="AI730" s="197" t="str">
        <f t="shared" si="136"/>
        <v>NA</v>
      </c>
      <c r="AJ730" s="197" t="str">
        <f t="shared" si="136"/>
        <v>NA</v>
      </c>
      <c r="AK730" s="197" t="str">
        <f t="shared" si="136"/>
        <v>NA</v>
      </c>
      <c r="AL730" s="197" t="str">
        <f t="shared" si="136"/>
        <v>NA</v>
      </c>
      <c r="AM730" s="197" t="str">
        <f t="shared" si="136"/>
        <v>NA</v>
      </c>
      <c r="AN730" s="197" t="str">
        <f t="shared" si="136"/>
        <v>NA</v>
      </c>
      <c r="AO730" s="197" t="str">
        <f t="shared" si="136"/>
        <v>NA</v>
      </c>
      <c r="AP730" s="197" t="str">
        <f t="shared" si="136"/>
        <v>NA</v>
      </c>
      <c r="AQ730" s="197" t="str">
        <f t="shared" si="136"/>
        <v>NA</v>
      </c>
      <c r="AR730" s="197" t="str">
        <f t="shared" si="136"/>
        <v>NA</v>
      </c>
      <c r="AS730" s="197" t="str">
        <f t="shared" si="137"/>
        <v>NA</v>
      </c>
      <c r="AT730" s="197" t="str">
        <f t="shared" si="137"/>
        <v>NA</v>
      </c>
      <c r="AU730" s="197">
        <f t="shared" si="137"/>
        <v>791</v>
      </c>
      <c r="AV730" s="197">
        <f t="shared" si="137"/>
        <v>727</v>
      </c>
      <c r="AW730" s="197">
        <f t="shared" si="137"/>
        <v>716</v>
      </c>
      <c r="AX730" s="197" t="str">
        <f t="shared" si="137"/>
        <v>NA</v>
      </c>
      <c r="AY730" s="197" t="str">
        <f t="shared" si="137"/>
        <v>NA</v>
      </c>
      <c r="AZ730" s="197">
        <f t="shared" si="138"/>
        <v>714</v>
      </c>
      <c r="BA730" s="197">
        <f t="shared" si="138"/>
        <v>720</v>
      </c>
    </row>
    <row r="731" spans="1:53" s="212" customFormat="1" ht="15" customHeight="1" x14ac:dyDescent="0.25">
      <c r="A731" s="54" t="s">
        <v>899</v>
      </c>
      <c r="B731" s="82" t="s">
        <v>930</v>
      </c>
      <c r="C731" s="81" t="s">
        <v>1130</v>
      </c>
      <c r="D731" s="115"/>
      <c r="E731" s="115"/>
      <c r="F731" s="115"/>
      <c r="G731" s="115"/>
      <c r="H731" s="115"/>
      <c r="I731" s="115"/>
      <c r="J731" s="115"/>
      <c r="K731" s="115"/>
      <c r="L731" s="115"/>
      <c r="M731" s="115">
        <v>96875</v>
      </c>
      <c r="N731" s="115">
        <v>6291</v>
      </c>
      <c r="O731" s="115">
        <v>6759</v>
      </c>
      <c r="P731" s="115">
        <v>7491</v>
      </c>
      <c r="Q731" s="115">
        <v>10343</v>
      </c>
      <c r="R731" s="115">
        <v>13633</v>
      </c>
      <c r="S731" s="115">
        <v>17803</v>
      </c>
      <c r="T731" s="193">
        <v>20379</v>
      </c>
      <c r="U731" s="194">
        <v>24902</v>
      </c>
      <c r="V731" s="195">
        <v>24368</v>
      </c>
      <c r="W731" s="195">
        <v>18140</v>
      </c>
      <c r="X731" s="195">
        <v>18225</v>
      </c>
      <c r="Y731" s="195"/>
      <c r="Z731" s="195"/>
      <c r="AA731" s="207">
        <v>18994</v>
      </c>
      <c r="AB731" s="207">
        <v>26481</v>
      </c>
      <c r="AC731" s="197" t="str">
        <f t="shared" si="136"/>
        <v>NA</v>
      </c>
      <c r="AD731" s="197" t="str">
        <f t="shared" si="136"/>
        <v>NA</v>
      </c>
      <c r="AE731" s="197" t="str">
        <f t="shared" si="136"/>
        <v>NA</v>
      </c>
      <c r="AF731" s="197" t="str">
        <f t="shared" si="136"/>
        <v>NA</v>
      </c>
      <c r="AG731" s="197" t="str">
        <f t="shared" si="136"/>
        <v>NA</v>
      </c>
      <c r="AH731" s="197" t="str">
        <f t="shared" si="136"/>
        <v>NA</v>
      </c>
      <c r="AI731" s="197" t="str">
        <f t="shared" si="136"/>
        <v>NA</v>
      </c>
      <c r="AJ731" s="197" t="str">
        <f t="shared" si="136"/>
        <v>NA</v>
      </c>
      <c r="AK731" s="197" t="str">
        <f t="shared" si="136"/>
        <v>NA</v>
      </c>
      <c r="AL731" s="197">
        <f t="shared" si="136"/>
        <v>292</v>
      </c>
      <c r="AM731" s="197">
        <f t="shared" si="136"/>
        <v>617</v>
      </c>
      <c r="AN731" s="197">
        <f t="shared" si="136"/>
        <v>637</v>
      </c>
      <c r="AO731" s="197">
        <f t="shared" si="136"/>
        <v>683</v>
      </c>
      <c r="AP731" s="197">
        <f t="shared" si="136"/>
        <v>705</v>
      </c>
      <c r="AQ731" s="197">
        <f t="shared" si="136"/>
        <v>684</v>
      </c>
      <c r="AR731" s="197">
        <f t="shared" si="136"/>
        <v>675</v>
      </c>
      <c r="AS731" s="197">
        <f t="shared" si="137"/>
        <v>690</v>
      </c>
      <c r="AT731" s="197">
        <f t="shared" si="137"/>
        <v>680</v>
      </c>
      <c r="AU731" s="197">
        <f t="shared" si="137"/>
        <v>728</v>
      </c>
      <c r="AV731" s="197">
        <f t="shared" si="137"/>
        <v>679</v>
      </c>
      <c r="AW731" s="197">
        <f t="shared" si="137"/>
        <v>698</v>
      </c>
      <c r="AX731" s="197" t="str">
        <f t="shared" si="137"/>
        <v>NA</v>
      </c>
      <c r="AY731" s="197" t="str">
        <f t="shared" si="137"/>
        <v>NA</v>
      </c>
      <c r="AZ731" s="197">
        <f t="shared" si="138"/>
        <v>748</v>
      </c>
      <c r="BA731" s="197">
        <f t="shared" si="138"/>
        <v>723</v>
      </c>
    </row>
    <row r="732" spans="1:53" s="212" customFormat="1" ht="15" customHeight="1" x14ac:dyDescent="0.25">
      <c r="A732" s="54" t="s">
        <v>364</v>
      </c>
      <c r="B732" s="82" t="s">
        <v>928</v>
      </c>
      <c r="C732" s="81" t="s">
        <v>1130</v>
      </c>
      <c r="D732" s="115"/>
      <c r="E732" s="115"/>
      <c r="F732" s="115"/>
      <c r="G732" s="115"/>
      <c r="H732" s="115">
        <v>8253</v>
      </c>
      <c r="I732" s="115">
        <v>9511</v>
      </c>
      <c r="J732" s="115">
        <v>11634</v>
      </c>
      <c r="K732" s="115"/>
      <c r="L732" s="115"/>
      <c r="M732" s="115"/>
      <c r="N732" s="115"/>
      <c r="O732" s="115"/>
      <c r="P732" s="115"/>
      <c r="Q732" s="115"/>
      <c r="R732" s="115">
        <v>14698</v>
      </c>
      <c r="S732" s="115">
        <v>16522</v>
      </c>
      <c r="T732" s="193">
        <v>19047</v>
      </c>
      <c r="U732" s="194">
        <v>22397</v>
      </c>
      <c r="V732" s="195">
        <v>21766</v>
      </c>
      <c r="W732" s="195">
        <v>15709</v>
      </c>
      <c r="X732" s="195">
        <v>19637</v>
      </c>
      <c r="Y732" s="195"/>
      <c r="Z732" s="195"/>
      <c r="AA732" s="207">
        <v>23505</v>
      </c>
      <c r="AB732" s="207">
        <v>25952</v>
      </c>
      <c r="AC732" s="197" t="str">
        <f t="shared" si="136"/>
        <v>NA</v>
      </c>
      <c r="AD732" s="197" t="str">
        <f t="shared" si="136"/>
        <v>NA</v>
      </c>
      <c r="AE732" s="197" t="str">
        <f t="shared" si="136"/>
        <v>NA</v>
      </c>
      <c r="AF732" s="197" t="str">
        <f t="shared" si="136"/>
        <v>NA</v>
      </c>
      <c r="AG732" s="197">
        <f t="shared" si="136"/>
        <v>429</v>
      </c>
      <c r="AH732" s="197">
        <f t="shared" si="136"/>
        <v>457</v>
      </c>
      <c r="AI732" s="197">
        <f t="shared" si="136"/>
        <v>471</v>
      </c>
      <c r="AJ732" s="197" t="str">
        <f t="shared" si="136"/>
        <v>NA</v>
      </c>
      <c r="AK732" s="197" t="str">
        <f t="shared" si="136"/>
        <v>NA</v>
      </c>
      <c r="AL732" s="197" t="str">
        <f t="shared" si="136"/>
        <v>NA</v>
      </c>
      <c r="AM732" s="197" t="str">
        <f t="shared" si="136"/>
        <v>NA</v>
      </c>
      <c r="AN732" s="197" t="str">
        <f t="shared" si="136"/>
        <v>NA</v>
      </c>
      <c r="AO732" s="197" t="str">
        <f t="shared" si="136"/>
        <v>NA</v>
      </c>
      <c r="AP732" s="197" t="str">
        <f t="shared" si="136"/>
        <v>NA</v>
      </c>
      <c r="AQ732" s="197">
        <f t="shared" si="136"/>
        <v>676</v>
      </c>
      <c r="AR732" s="197">
        <f t="shared" si="136"/>
        <v>684</v>
      </c>
      <c r="AS732" s="197">
        <f t="shared" si="137"/>
        <v>699</v>
      </c>
      <c r="AT732" s="197">
        <f t="shared" si="137"/>
        <v>699</v>
      </c>
      <c r="AU732" s="197">
        <f t="shared" si="137"/>
        <v>755</v>
      </c>
      <c r="AV732" s="197">
        <f t="shared" si="137"/>
        <v>701</v>
      </c>
      <c r="AW732" s="197">
        <f t="shared" si="137"/>
        <v>685</v>
      </c>
      <c r="AX732" s="197" t="str">
        <f t="shared" si="137"/>
        <v>NA</v>
      </c>
      <c r="AY732" s="197" t="str">
        <f t="shared" si="137"/>
        <v>NA</v>
      </c>
      <c r="AZ732" s="197">
        <f t="shared" si="138"/>
        <v>717</v>
      </c>
      <c r="BA732" s="197">
        <f t="shared" si="138"/>
        <v>727</v>
      </c>
    </row>
    <row r="733" spans="1:53" s="212" customFormat="1" ht="15" customHeight="1" x14ac:dyDescent="0.25">
      <c r="A733" s="210" t="s">
        <v>2169</v>
      </c>
      <c r="B733" s="210" t="s">
        <v>917</v>
      </c>
      <c r="C733" s="210" t="s">
        <v>1130</v>
      </c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93"/>
      <c r="U733" s="193"/>
      <c r="V733" s="198"/>
      <c r="W733" s="198"/>
      <c r="X733" s="198"/>
      <c r="Y733" s="198"/>
      <c r="Z733" s="198"/>
      <c r="AA733" s="208">
        <v>23196</v>
      </c>
      <c r="AB733" s="208">
        <v>25695</v>
      </c>
      <c r="AC733" s="200"/>
      <c r="AD733" s="200"/>
      <c r="AE733" s="200"/>
      <c r="AF733" s="200"/>
      <c r="AG733" s="200"/>
      <c r="AH733" s="200"/>
      <c r="AI733" s="200"/>
      <c r="AJ733" s="200"/>
      <c r="AK733" s="200"/>
      <c r="AL733" s="200"/>
      <c r="AM733" s="200"/>
      <c r="AN733" s="200"/>
      <c r="AO733" s="200"/>
      <c r="AP733" s="200"/>
      <c r="AQ733" s="200"/>
      <c r="AR733" s="200"/>
      <c r="AS733" s="200"/>
      <c r="AT733" s="200"/>
      <c r="AU733" s="200"/>
      <c r="AV733" s="200"/>
      <c r="AW733" s="200"/>
      <c r="AX733" s="200"/>
      <c r="AY733" s="200"/>
      <c r="AZ733" s="197">
        <f t="shared" si="138"/>
        <v>720</v>
      </c>
      <c r="BA733" s="197">
        <f t="shared" si="138"/>
        <v>729</v>
      </c>
    </row>
    <row r="734" spans="1:53" s="212" customFormat="1" ht="15" customHeight="1" x14ac:dyDescent="0.25">
      <c r="A734" s="54" t="s">
        <v>71</v>
      </c>
      <c r="B734" s="82" t="s">
        <v>930</v>
      </c>
      <c r="C734" s="81" t="s">
        <v>1130</v>
      </c>
      <c r="D734" s="115"/>
      <c r="E734" s="115"/>
      <c r="F734" s="115"/>
      <c r="G734" s="115"/>
      <c r="H734" s="115">
        <v>6871</v>
      </c>
      <c r="I734" s="115">
        <v>7867</v>
      </c>
      <c r="J734" s="115"/>
      <c r="K734" s="115"/>
      <c r="L734" s="115"/>
      <c r="M734" s="115"/>
      <c r="N734" s="115"/>
      <c r="O734" s="115"/>
      <c r="P734" s="115"/>
      <c r="Q734" s="115"/>
      <c r="R734" s="115">
        <v>22643</v>
      </c>
      <c r="S734" s="115">
        <v>24071</v>
      </c>
      <c r="T734" s="193">
        <v>26619</v>
      </c>
      <c r="U734" s="194">
        <v>30563</v>
      </c>
      <c r="V734" s="195">
        <v>25919</v>
      </c>
      <c r="W734" s="195">
        <v>16700</v>
      </c>
      <c r="X734" s="195">
        <v>17443</v>
      </c>
      <c r="Y734" s="195"/>
      <c r="Z734" s="195"/>
      <c r="AA734" s="207">
        <v>22260</v>
      </c>
      <c r="AB734" s="207">
        <v>25317</v>
      </c>
      <c r="AC734" s="197" t="str">
        <f t="shared" ref="AC734:AR738" si="139">IF(D734&gt;0,RANK(D734,D$22:D$1170),"NA")</f>
        <v>NA</v>
      </c>
      <c r="AD734" s="197" t="str">
        <f t="shared" si="139"/>
        <v>NA</v>
      </c>
      <c r="AE734" s="197" t="str">
        <f t="shared" si="139"/>
        <v>NA</v>
      </c>
      <c r="AF734" s="197" t="str">
        <f t="shared" si="139"/>
        <v>NA</v>
      </c>
      <c r="AG734" s="197">
        <f t="shared" si="139"/>
        <v>436</v>
      </c>
      <c r="AH734" s="197">
        <f t="shared" si="139"/>
        <v>465</v>
      </c>
      <c r="AI734" s="197" t="str">
        <f t="shared" si="139"/>
        <v>NA</v>
      </c>
      <c r="AJ734" s="197" t="str">
        <f t="shared" si="139"/>
        <v>NA</v>
      </c>
      <c r="AK734" s="197" t="str">
        <f t="shared" si="139"/>
        <v>NA</v>
      </c>
      <c r="AL734" s="197" t="str">
        <f t="shared" si="139"/>
        <v>NA</v>
      </c>
      <c r="AM734" s="197" t="str">
        <f t="shared" si="139"/>
        <v>NA</v>
      </c>
      <c r="AN734" s="197" t="str">
        <f t="shared" si="139"/>
        <v>NA</v>
      </c>
      <c r="AO734" s="197" t="str">
        <f t="shared" si="139"/>
        <v>NA</v>
      </c>
      <c r="AP734" s="197" t="str">
        <f t="shared" si="139"/>
        <v>NA</v>
      </c>
      <c r="AQ734" s="197">
        <f t="shared" si="139"/>
        <v>620</v>
      </c>
      <c r="AR734" s="197">
        <f t="shared" si="139"/>
        <v>627</v>
      </c>
      <c r="AS734" s="197">
        <f t="shared" ref="AM734:AY738" si="140">IF(T734&gt;0,RANK(T734,T$22:T$1170),"NA")</f>
        <v>639</v>
      </c>
      <c r="AT734" s="197">
        <f t="shared" si="140"/>
        <v>638</v>
      </c>
      <c r="AU734" s="197">
        <f t="shared" si="140"/>
        <v>711</v>
      </c>
      <c r="AV734" s="197">
        <f t="shared" si="140"/>
        <v>691</v>
      </c>
      <c r="AW734" s="197">
        <f t="shared" si="140"/>
        <v>707</v>
      </c>
      <c r="AX734" s="197" t="str">
        <f t="shared" si="140"/>
        <v>NA</v>
      </c>
      <c r="AY734" s="197" t="str">
        <f t="shared" si="140"/>
        <v>NA</v>
      </c>
      <c r="AZ734" s="197">
        <f t="shared" si="138"/>
        <v>728</v>
      </c>
      <c r="BA734" s="197">
        <f t="shared" si="138"/>
        <v>734</v>
      </c>
    </row>
    <row r="735" spans="1:53" s="212" customFormat="1" ht="15" customHeight="1" x14ac:dyDescent="0.25">
      <c r="A735" s="54" t="s">
        <v>809</v>
      </c>
      <c r="B735" s="82" t="s">
        <v>926</v>
      </c>
      <c r="C735" s="81" t="s">
        <v>1130</v>
      </c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>
        <v>23064</v>
      </c>
      <c r="O735" s="115">
        <v>22156</v>
      </c>
      <c r="P735" s="115">
        <v>18143</v>
      </c>
      <c r="Q735" s="115"/>
      <c r="R735" s="115"/>
      <c r="S735" s="115"/>
      <c r="T735" s="193"/>
      <c r="U735" s="194"/>
      <c r="V735" s="195"/>
      <c r="W735" s="195"/>
      <c r="X735" s="195"/>
      <c r="Y735" s="195"/>
      <c r="Z735" s="195"/>
      <c r="AA735" s="207">
        <v>21370</v>
      </c>
      <c r="AB735" s="207">
        <v>23551</v>
      </c>
      <c r="AC735" s="197" t="str">
        <f t="shared" si="139"/>
        <v>NA</v>
      </c>
      <c r="AD735" s="197" t="str">
        <f t="shared" si="139"/>
        <v>NA</v>
      </c>
      <c r="AE735" s="197" t="str">
        <f t="shared" si="139"/>
        <v>NA</v>
      </c>
      <c r="AF735" s="197" t="str">
        <f t="shared" si="139"/>
        <v>NA</v>
      </c>
      <c r="AG735" s="197" t="str">
        <f t="shared" si="139"/>
        <v>NA</v>
      </c>
      <c r="AH735" s="197" t="str">
        <f t="shared" si="139"/>
        <v>NA</v>
      </c>
      <c r="AI735" s="197" t="str">
        <f t="shared" si="139"/>
        <v>NA</v>
      </c>
      <c r="AJ735" s="197" t="str">
        <f t="shared" si="139"/>
        <v>NA</v>
      </c>
      <c r="AK735" s="197" t="str">
        <f t="shared" si="139"/>
        <v>NA</v>
      </c>
      <c r="AL735" s="197" t="str">
        <f t="shared" si="139"/>
        <v>NA</v>
      </c>
      <c r="AM735" s="197">
        <f t="shared" si="140"/>
        <v>545</v>
      </c>
      <c r="AN735" s="197">
        <f t="shared" si="140"/>
        <v>561</v>
      </c>
      <c r="AO735" s="197">
        <f t="shared" si="140"/>
        <v>611</v>
      </c>
      <c r="AP735" s="197" t="str">
        <f t="shared" si="140"/>
        <v>NA</v>
      </c>
      <c r="AQ735" s="197" t="str">
        <f t="shared" si="140"/>
        <v>NA</v>
      </c>
      <c r="AR735" s="197" t="str">
        <f t="shared" si="140"/>
        <v>NA</v>
      </c>
      <c r="AS735" s="197" t="str">
        <f t="shared" si="140"/>
        <v>NA</v>
      </c>
      <c r="AT735" s="197" t="str">
        <f t="shared" si="140"/>
        <v>NA</v>
      </c>
      <c r="AU735" s="197" t="str">
        <f t="shared" si="140"/>
        <v>NA</v>
      </c>
      <c r="AV735" s="197" t="str">
        <f t="shared" si="140"/>
        <v>NA</v>
      </c>
      <c r="AW735" s="197" t="str">
        <f t="shared" si="140"/>
        <v>NA</v>
      </c>
      <c r="AX735" s="197" t="str">
        <f t="shared" si="140"/>
        <v>NA</v>
      </c>
      <c r="AY735" s="197" t="str">
        <f t="shared" si="140"/>
        <v>NA</v>
      </c>
      <c r="AZ735" s="197">
        <f t="shared" si="138"/>
        <v>734</v>
      </c>
      <c r="BA735" s="197">
        <f t="shared" si="138"/>
        <v>738</v>
      </c>
    </row>
    <row r="736" spans="1:53" s="212" customFormat="1" ht="15" customHeight="1" x14ac:dyDescent="0.25">
      <c r="A736" s="54" t="s">
        <v>881</v>
      </c>
      <c r="B736" s="82" t="s">
        <v>916</v>
      </c>
      <c r="C736" s="81" t="s">
        <v>1130</v>
      </c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>
        <v>11140</v>
      </c>
      <c r="R736" s="115"/>
      <c r="S736" s="115"/>
      <c r="T736" s="193"/>
      <c r="U736" s="194"/>
      <c r="V736" s="195"/>
      <c r="W736" s="195"/>
      <c r="X736" s="195"/>
      <c r="Y736" s="195"/>
      <c r="Z736" s="195"/>
      <c r="AA736" s="207">
        <v>20010</v>
      </c>
      <c r="AB736" s="207">
        <v>23303</v>
      </c>
      <c r="AC736" s="197" t="str">
        <f t="shared" si="139"/>
        <v>NA</v>
      </c>
      <c r="AD736" s="197" t="str">
        <f t="shared" si="139"/>
        <v>NA</v>
      </c>
      <c r="AE736" s="197" t="str">
        <f t="shared" si="139"/>
        <v>NA</v>
      </c>
      <c r="AF736" s="197" t="str">
        <f t="shared" si="139"/>
        <v>NA</v>
      </c>
      <c r="AG736" s="197" t="str">
        <f t="shared" si="139"/>
        <v>NA</v>
      </c>
      <c r="AH736" s="197" t="str">
        <f t="shared" si="139"/>
        <v>NA</v>
      </c>
      <c r="AI736" s="197" t="str">
        <f t="shared" si="139"/>
        <v>NA</v>
      </c>
      <c r="AJ736" s="197" t="str">
        <f t="shared" si="139"/>
        <v>NA</v>
      </c>
      <c r="AK736" s="197" t="str">
        <f t="shared" si="139"/>
        <v>NA</v>
      </c>
      <c r="AL736" s="197" t="str">
        <f t="shared" si="139"/>
        <v>NA</v>
      </c>
      <c r="AM736" s="197" t="str">
        <f t="shared" si="140"/>
        <v>NA</v>
      </c>
      <c r="AN736" s="197" t="str">
        <f t="shared" si="140"/>
        <v>NA</v>
      </c>
      <c r="AO736" s="197" t="str">
        <f t="shared" si="140"/>
        <v>NA</v>
      </c>
      <c r="AP736" s="197">
        <f t="shared" si="140"/>
        <v>700</v>
      </c>
      <c r="AQ736" s="197" t="str">
        <f t="shared" si="140"/>
        <v>NA</v>
      </c>
      <c r="AR736" s="197" t="str">
        <f t="shared" si="140"/>
        <v>NA</v>
      </c>
      <c r="AS736" s="197" t="str">
        <f t="shared" si="140"/>
        <v>NA</v>
      </c>
      <c r="AT736" s="197" t="str">
        <f t="shared" si="140"/>
        <v>NA</v>
      </c>
      <c r="AU736" s="197" t="str">
        <f t="shared" si="140"/>
        <v>NA</v>
      </c>
      <c r="AV736" s="197" t="str">
        <f t="shared" si="140"/>
        <v>NA</v>
      </c>
      <c r="AW736" s="197" t="str">
        <f t="shared" si="140"/>
        <v>NA</v>
      </c>
      <c r="AX736" s="197" t="str">
        <f t="shared" si="140"/>
        <v>NA</v>
      </c>
      <c r="AY736" s="197" t="str">
        <f t="shared" si="140"/>
        <v>NA</v>
      </c>
      <c r="AZ736" s="197">
        <f t="shared" si="138"/>
        <v>742</v>
      </c>
      <c r="BA736" s="197">
        <f t="shared" si="138"/>
        <v>742</v>
      </c>
    </row>
    <row r="737" spans="1:53" s="212" customFormat="1" ht="15" customHeight="1" x14ac:dyDescent="0.25">
      <c r="A737" s="54" t="s">
        <v>579</v>
      </c>
      <c r="B737" s="82" t="s">
        <v>919</v>
      </c>
      <c r="C737" s="81" t="s">
        <v>1130</v>
      </c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>
        <v>14845</v>
      </c>
      <c r="R737" s="98">
        <f>((T737-Q737)/3)+Q737</f>
        <v>17016.333333333332</v>
      </c>
      <c r="S737" s="98">
        <f>((T737-Q737)/3)+R737</f>
        <v>19187.666666666664</v>
      </c>
      <c r="T737" s="193">
        <v>21359</v>
      </c>
      <c r="U737" s="194">
        <v>24372</v>
      </c>
      <c r="V737" s="133">
        <f>((W737-U737)/2)+U737</f>
        <v>20641.5</v>
      </c>
      <c r="W737" s="195">
        <v>16911</v>
      </c>
      <c r="X737" s="195">
        <v>17348</v>
      </c>
      <c r="Y737" s="195"/>
      <c r="Z737" s="195"/>
      <c r="AA737" s="207">
        <v>22416</v>
      </c>
      <c r="AB737" s="207">
        <v>23262</v>
      </c>
      <c r="AC737" s="197" t="str">
        <f t="shared" si="139"/>
        <v>NA</v>
      </c>
      <c r="AD737" s="197" t="str">
        <f t="shared" si="139"/>
        <v>NA</v>
      </c>
      <c r="AE737" s="197" t="str">
        <f t="shared" si="139"/>
        <v>NA</v>
      </c>
      <c r="AF737" s="197" t="str">
        <f t="shared" si="139"/>
        <v>NA</v>
      </c>
      <c r="AG737" s="197" t="str">
        <f t="shared" si="139"/>
        <v>NA</v>
      </c>
      <c r="AH737" s="197" t="str">
        <f t="shared" si="139"/>
        <v>NA</v>
      </c>
      <c r="AI737" s="197" t="str">
        <f t="shared" si="139"/>
        <v>NA</v>
      </c>
      <c r="AJ737" s="197" t="str">
        <f t="shared" si="139"/>
        <v>NA</v>
      </c>
      <c r="AK737" s="197" t="str">
        <f t="shared" si="139"/>
        <v>NA</v>
      </c>
      <c r="AL737" s="197" t="str">
        <f t="shared" si="139"/>
        <v>NA</v>
      </c>
      <c r="AM737" s="197" t="str">
        <f t="shared" si="140"/>
        <v>NA</v>
      </c>
      <c r="AN737" s="197" t="str">
        <f t="shared" si="140"/>
        <v>NA</v>
      </c>
      <c r="AO737" s="197" t="str">
        <f t="shared" si="140"/>
        <v>NA</v>
      </c>
      <c r="AP737" s="197">
        <f t="shared" si="140"/>
        <v>668</v>
      </c>
      <c r="AQ737" s="197">
        <f t="shared" si="140"/>
        <v>658</v>
      </c>
      <c r="AR737" s="197">
        <f t="shared" si="140"/>
        <v>663</v>
      </c>
      <c r="AS737" s="197">
        <f t="shared" si="140"/>
        <v>678</v>
      </c>
      <c r="AT737" s="197">
        <f t="shared" si="140"/>
        <v>686</v>
      </c>
      <c r="AU737" s="197">
        <f t="shared" si="140"/>
        <v>763</v>
      </c>
      <c r="AV737" s="197">
        <f t="shared" si="140"/>
        <v>689</v>
      </c>
      <c r="AW737" s="197">
        <f t="shared" si="140"/>
        <v>708</v>
      </c>
      <c r="AX737" s="197" t="str">
        <f t="shared" si="140"/>
        <v>NA</v>
      </c>
      <c r="AY737" s="197" t="str">
        <f t="shared" si="140"/>
        <v>NA</v>
      </c>
      <c r="AZ737" s="197">
        <f t="shared" si="138"/>
        <v>726</v>
      </c>
      <c r="BA737" s="197">
        <f t="shared" si="138"/>
        <v>744</v>
      </c>
    </row>
    <row r="738" spans="1:53" s="212" customFormat="1" ht="15" customHeight="1" x14ac:dyDescent="0.25">
      <c r="A738" s="54" t="s">
        <v>265</v>
      </c>
      <c r="B738" s="82" t="s">
        <v>916</v>
      </c>
      <c r="C738" s="81" t="s">
        <v>1130</v>
      </c>
      <c r="D738" s="115"/>
      <c r="E738" s="115"/>
      <c r="F738" s="115"/>
      <c r="G738" s="115"/>
      <c r="H738" s="115">
        <v>15114</v>
      </c>
      <c r="I738" s="115">
        <v>15683</v>
      </c>
      <c r="J738" s="115">
        <v>16825</v>
      </c>
      <c r="K738" s="115">
        <v>18549</v>
      </c>
      <c r="L738" s="115">
        <v>19203</v>
      </c>
      <c r="M738" s="115">
        <v>20817</v>
      </c>
      <c r="N738" s="115">
        <v>20569</v>
      </c>
      <c r="O738" s="115">
        <v>19608</v>
      </c>
      <c r="P738" s="115">
        <v>18019</v>
      </c>
      <c r="Q738" s="115">
        <v>17024</v>
      </c>
      <c r="R738" s="115">
        <v>18074</v>
      </c>
      <c r="S738" s="115">
        <v>18829</v>
      </c>
      <c r="T738" s="193">
        <v>18995</v>
      </c>
      <c r="U738" s="194">
        <v>20053</v>
      </c>
      <c r="V738" s="195">
        <v>20906</v>
      </c>
      <c r="W738" s="195">
        <v>15826</v>
      </c>
      <c r="X738" s="195">
        <v>17108</v>
      </c>
      <c r="Y738" s="195"/>
      <c r="Z738" s="195"/>
      <c r="AA738" s="207">
        <v>20981</v>
      </c>
      <c r="AB738" s="207">
        <v>22761</v>
      </c>
      <c r="AC738" s="197" t="str">
        <f t="shared" si="139"/>
        <v>NA</v>
      </c>
      <c r="AD738" s="197" t="str">
        <f t="shared" si="139"/>
        <v>NA</v>
      </c>
      <c r="AE738" s="197" t="str">
        <f t="shared" si="139"/>
        <v>NA</v>
      </c>
      <c r="AF738" s="197" t="str">
        <f t="shared" si="139"/>
        <v>NA</v>
      </c>
      <c r="AG738" s="197">
        <f t="shared" si="139"/>
        <v>400</v>
      </c>
      <c r="AH738" s="197">
        <f t="shared" si="139"/>
        <v>430</v>
      </c>
      <c r="AI738" s="197">
        <f t="shared" si="139"/>
        <v>453</v>
      </c>
      <c r="AJ738" s="197">
        <f t="shared" si="139"/>
        <v>456</v>
      </c>
      <c r="AK738" s="197">
        <f t="shared" si="139"/>
        <v>484</v>
      </c>
      <c r="AL738" s="197">
        <f t="shared" si="139"/>
        <v>486</v>
      </c>
      <c r="AM738" s="197">
        <f t="shared" si="140"/>
        <v>558</v>
      </c>
      <c r="AN738" s="197">
        <f t="shared" si="140"/>
        <v>568</v>
      </c>
      <c r="AO738" s="197">
        <f t="shared" si="140"/>
        <v>613</v>
      </c>
      <c r="AP738" s="197">
        <f t="shared" si="140"/>
        <v>646</v>
      </c>
      <c r="AQ738" s="197">
        <f t="shared" si="140"/>
        <v>652</v>
      </c>
      <c r="AR738" s="197">
        <f t="shared" si="140"/>
        <v>665</v>
      </c>
      <c r="AS738" s="197">
        <f t="shared" si="140"/>
        <v>700</v>
      </c>
      <c r="AT738" s="197">
        <f t="shared" si="140"/>
        <v>717</v>
      </c>
      <c r="AU738" s="197">
        <f t="shared" si="140"/>
        <v>758</v>
      </c>
      <c r="AV738" s="197">
        <f t="shared" si="140"/>
        <v>697</v>
      </c>
      <c r="AW738" s="197">
        <f t="shared" si="140"/>
        <v>710</v>
      </c>
      <c r="AX738" s="197" t="str">
        <f t="shared" si="140"/>
        <v>NA</v>
      </c>
      <c r="AY738" s="197" t="str">
        <f t="shared" si="140"/>
        <v>NA</v>
      </c>
      <c r="AZ738" s="197">
        <f t="shared" si="138"/>
        <v>738</v>
      </c>
      <c r="BA738" s="197">
        <f t="shared" si="138"/>
        <v>747</v>
      </c>
    </row>
    <row r="739" spans="1:53" s="212" customFormat="1" ht="15" customHeight="1" x14ac:dyDescent="0.25">
      <c r="A739" s="210" t="s">
        <v>2168</v>
      </c>
      <c r="B739" s="210" t="s">
        <v>917</v>
      </c>
      <c r="C739" s="210" t="s">
        <v>1130</v>
      </c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93"/>
      <c r="U739" s="193"/>
      <c r="V739" s="198"/>
      <c r="W739" s="198"/>
      <c r="X739" s="198"/>
      <c r="Y739" s="198"/>
      <c r="Z739" s="198"/>
      <c r="AA739" s="208">
        <v>18963</v>
      </c>
      <c r="AB739" s="208">
        <v>22147</v>
      </c>
      <c r="AC739" s="200"/>
      <c r="AD739" s="200"/>
      <c r="AE739" s="200"/>
      <c r="AF739" s="200"/>
      <c r="AG739" s="200"/>
      <c r="AH739" s="200"/>
      <c r="AI739" s="200"/>
      <c r="AJ739" s="200"/>
      <c r="AK739" s="200"/>
      <c r="AL739" s="200"/>
      <c r="AM739" s="200"/>
      <c r="AN739" s="200"/>
      <c r="AO739" s="200"/>
      <c r="AP739" s="200"/>
      <c r="AQ739" s="200"/>
      <c r="AR739" s="200"/>
      <c r="AS739" s="200"/>
      <c r="AT739" s="200"/>
      <c r="AU739" s="200"/>
      <c r="AV739" s="200"/>
      <c r="AW739" s="200"/>
      <c r="AX739" s="200"/>
      <c r="AY739" s="200"/>
      <c r="AZ739" s="197">
        <f t="shared" si="138"/>
        <v>749</v>
      </c>
      <c r="BA739" s="197">
        <f t="shared" si="138"/>
        <v>751</v>
      </c>
    </row>
    <row r="740" spans="1:53" s="212" customFormat="1" ht="15" customHeight="1" x14ac:dyDescent="0.25">
      <c r="A740" s="54" t="s">
        <v>820</v>
      </c>
      <c r="B740" s="82" t="s">
        <v>917</v>
      </c>
      <c r="C740" s="81" t="s">
        <v>1130</v>
      </c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>
        <v>7549</v>
      </c>
      <c r="P740" s="115">
        <v>7215</v>
      </c>
      <c r="Q740" s="115">
        <v>8366</v>
      </c>
      <c r="R740" s="115">
        <v>9274</v>
      </c>
      <c r="S740" s="115">
        <v>10220</v>
      </c>
      <c r="T740" s="193">
        <v>11242</v>
      </c>
      <c r="U740" s="194">
        <v>15158</v>
      </c>
      <c r="V740" s="195">
        <v>13817</v>
      </c>
      <c r="W740" s="195">
        <v>11852</v>
      </c>
      <c r="X740" s="195">
        <v>13373</v>
      </c>
      <c r="Y740" s="195"/>
      <c r="Z740" s="195"/>
      <c r="AA740" s="207">
        <v>18713</v>
      </c>
      <c r="AB740" s="207">
        <v>20853</v>
      </c>
      <c r="AC740" s="197" t="str">
        <f t="shared" ref="AC740:AR746" si="141">IF(D740&gt;0,RANK(D740,D$22:D$1170),"NA")</f>
        <v>NA</v>
      </c>
      <c r="AD740" s="197" t="str">
        <f t="shared" si="141"/>
        <v>NA</v>
      </c>
      <c r="AE740" s="197" t="str">
        <f t="shared" si="141"/>
        <v>NA</v>
      </c>
      <c r="AF740" s="197" t="str">
        <f t="shared" si="141"/>
        <v>NA</v>
      </c>
      <c r="AG740" s="197" t="str">
        <f t="shared" si="141"/>
        <v>NA</v>
      </c>
      <c r="AH740" s="197" t="str">
        <f t="shared" si="141"/>
        <v>NA</v>
      </c>
      <c r="AI740" s="197" t="str">
        <f t="shared" si="141"/>
        <v>NA</v>
      </c>
      <c r="AJ740" s="197" t="str">
        <f t="shared" si="141"/>
        <v>NA</v>
      </c>
      <c r="AK740" s="197" t="str">
        <f t="shared" si="141"/>
        <v>NA</v>
      </c>
      <c r="AL740" s="197" t="str">
        <f t="shared" si="141"/>
        <v>NA</v>
      </c>
      <c r="AM740" s="197" t="str">
        <f t="shared" si="141"/>
        <v>NA</v>
      </c>
      <c r="AN740" s="197">
        <f t="shared" si="141"/>
        <v>631</v>
      </c>
      <c r="AO740" s="197">
        <f t="shared" si="141"/>
        <v>686</v>
      </c>
      <c r="AP740" s="197">
        <f t="shared" si="141"/>
        <v>718</v>
      </c>
      <c r="AQ740" s="197">
        <f t="shared" si="141"/>
        <v>711</v>
      </c>
      <c r="AR740" s="197">
        <f t="shared" si="141"/>
        <v>723</v>
      </c>
      <c r="AS740" s="197">
        <f t="shared" ref="AM740:AY746" si="142">IF(T740&gt;0,RANK(T740,T$22:T$1170),"NA")</f>
        <v>756</v>
      </c>
      <c r="AT740" s="197">
        <f t="shared" si="142"/>
        <v>756</v>
      </c>
      <c r="AU740" s="197">
        <f t="shared" si="142"/>
        <v>824</v>
      </c>
      <c r="AV740" s="197">
        <f t="shared" si="142"/>
        <v>740</v>
      </c>
      <c r="AW740" s="197">
        <f t="shared" si="142"/>
        <v>742</v>
      </c>
      <c r="AX740" s="197" t="str">
        <f t="shared" si="142"/>
        <v>NA</v>
      </c>
      <c r="AY740" s="197" t="str">
        <f t="shared" si="142"/>
        <v>NA</v>
      </c>
      <c r="AZ740" s="197">
        <f t="shared" si="138"/>
        <v>753</v>
      </c>
      <c r="BA740" s="197">
        <f t="shared" si="138"/>
        <v>756</v>
      </c>
    </row>
    <row r="741" spans="1:53" s="212" customFormat="1" ht="15" customHeight="1" x14ac:dyDescent="0.25">
      <c r="A741" s="54" t="s">
        <v>291</v>
      </c>
      <c r="B741" s="82" t="s">
        <v>928</v>
      </c>
      <c r="C741" s="81" t="s">
        <v>1130</v>
      </c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>
        <v>7340</v>
      </c>
      <c r="R741" s="115">
        <v>8320</v>
      </c>
      <c r="S741" s="115">
        <v>9332</v>
      </c>
      <c r="T741" s="193">
        <v>10359</v>
      </c>
      <c r="U741" s="194">
        <v>11350</v>
      </c>
      <c r="V741" s="195">
        <v>11494</v>
      </c>
      <c r="W741" s="195">
        <v>11817</v>
      </c>
      <c r="X741" s="195">
        <v>13027</v>
      </c>
      <c r="Y741" s="195"/>
      <c r="Z741" s="195"/>
      <c r="AA741" s="207">
        <v>18018</v>
      </c>
      <c r="AB741" s="207">
        <v>20493</v>
      </c>
      <c r="AC741" s="197" t="str">
        <f t="shared" si="141"/>
        <v>NA</v>
      </c>
      <c r="AD741" s="197" t="str">
        <f t="shared" si="141"/>
        <v>NA</v>
      </c>
      <c r="AE741" s="197" t="str">
        <f t="shared" si="141"/>
        <v>NA</v>
      </c>
      <c r="AF741" s="197" t="str">
        <f t="shared" si="141"/>
        <v>NA</v>
      </c>
      <c r="AG741" s="197" t="str">
        <f t="shared" si="141"/>
        <v>NA</v>
      </c>
      <c r="AH741" s="197" t="str">
        <f t="shared" si="141"/>
        <v>NA</v>
      </c>
      <c r="AI741" s="197" t="str">
        <f t="shared" si="141"/>
        <v>NA</v>
      </c>
      <c r="AJ741" s="197" t="str">
        <f t="shared" si="141"/>
        <v>NA</v>
      </c>
      <c r="AK741" s="197" t="str">
        <f t="shared" si="141"/>
        <v>NA</v>
      </c>
      <c r="AL741" s="197" t="str">
        <f t="shared" si="141"/>
        <v>NA</v>
      </c>
      <c r="AM741" s="197" t="str">
        <f t="shared" si="142"/>
        <v>NA</v>
      </c>
      <c r="AN741" s="197" t="str">
        <f t="shared" si="142"/>
        <v>NA</v>
      </c>
      <c r="AO741" s="197" t="str">
        <f t="shared" si="142"/>
        <v>NA</v>
      </c>
      <c r="AP741" s="197">
        <f t="shared" si="142"/>
        <v>726</v>
      </c>
      <c r="AQ741" s="197">
        <f t="shared" si="142"/>
        <v>718</v>
      </c>
      <c r="AR741" s="197">
        <f t="shared" si="142"/>
        <v>728</v>
      </c>
      <c r="AS741" s="197">
        <f t="shared" si="142"/>
        <v>763</v>
      </c>
      <c r="AT741" s="197">
        <f t="shared" si="142"/>
        <v>778</v>
      </c>
      <c r="AU741" s="197">
        <f t="shared" si="142"/>
        <v>846</v>
      </c>
      <c r="AV741" s="197">
        <f t="shared" si="142"/>
        <v>741</v>
      </c>
      <c r="AW741" s="197">
        <f t="shared" si="142"/>
        <v>745</v>
      </c>
      <c r="AX741" s="197" t="str">
        <f t="shared" si="142"/>
        <v>NA</v>
      </c>
      <c r="AY741" s="197" t="str">
        <f t="shared" si="142"/>
        <v>NA</v>
      </c>
      <c r="AZ741" s="197">
        <f t="shared" si="138"/>
        <v>758</v>
      </c>
      <c r="BA741" s="197">
        <f t="shared" si="138"/>
        <v>758</v>
      </c>
    </row>
    <row r="742" spans="1:53" s="212" customFormat="1" ht="15" customHeight="1" x14ac:dyDescent="0.25">
      <c r="A742" s="54" t="s">
        <v>166</v>
      </c>
      <c r="B742" s="82" t="s">
        <v>928</v>
      </c>
      <c r="C742" s="81" t="s">
        <v>1130</v>
      </c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93"/>
      <c r="U742" s="194"/>
      <c r="V742" s="195">
        <v>8689</v>
      </c>
      <c r="W742" s="195">
        <v>10284</v>
      </c>
      <c r="X742" s="195">
        <v>10561</v>
      </c>
      <c r="Y742" s="195"/>
      <c r="Z742" s="195"/>
      <c r="AA742" s="207">
        <v>16147</v>
      </c>
      <c r="AB742" s="207">
        <v>19806</v>
      </c>
      <c r="AC742" s="197" t="str">
        <f t="shared" si="141"/>
        <v>NA</v>
      </c>
      <c r="AD742" s="197" t="str">
        <f t="shared" si="141"/>
        <v>NA</v>
      </c>
      <c r="AE742" s="197" t="str">
        <f t="shared" si="141"/>
        <v>NA</v>
      </c>
      <c r="AF742" s="197" t="str">
        <f t="shared" si="141"/>
        <v>NA</v>
      </c>
      <c r="AG742" s="197" t="str">
        <f t="shared" si="141"/>
        <v>NA</v>
      </c>
      <c r="AH742" s="197" t="str">
        <f t="shared" si="141"/>
        <v>NA</v>
      </c>
      <c r="AI742" s="197" t="str">
        <f t="shared" si="141"/>
        <v>NA</v>
      </c>
      <c r="AJ742" s="197" t="str">
        <f t="shared" si="141"/>
        <v>NA</v>
      </c>
      <c r="AK742" s="197" t="str">
        <f t="shared" si="141"/>
        <v>NA</v>
      </c>
      <c r="AL742" s="197" t="str">
        <f t="shared" si="141"/>
        <v>NA</v>
      </c>
      <c r="AM742" s="197" t="str">
        <f t="shared" si="142"/>
        <v>NA</v>
      </c>
      <c r="AN742" s="197" t="str">
        <f t="shared" si="142"/>
        <v>NA</v>
      </c>
      <c r="AO742" s="197" t="str">
        <f t="shared" si="142"/>
        <v>NA</v>
      </c>
      <c r="AP742" s="197" t="str">
        <f t="shared" si="142"/>
        <v>NA</v>
      </c>
      <c r="AQ742" s="197" t="str">
        <f t="shared" si="142"/>
        <v>NA</v>
      </c>
      <c r="AR742" s="197" t="str">
        <f t="shared" si="142"/>
        <v>NA</v>
      </c>
      <c r="AS742" s="197" t="str">
        <f t="shared" si="142"/>
        <v>NA</v>
      </c>
      <c r="AT742" s="197" t="str">
        <f t="shared" si="142"/>
        <v>NA</v>
      </c>
      <c r="AU742" s="197">
        <f t="shared" si="142"/>
        <v>867</v>
      </c>
      <c r="AV742" s="197">
        <f t="shared" si="142"/>
        <v>749</v>
      </c>
      <c r="AW742" s="197">
        <f t="shared" si="142"/>
        <v>758</v>
      </c>
      <c r="AX742" s="197" t="str">
        <f t="shared" si="142"/>
        <v>NA</v>
      </c>
      <c r="AY742" s="197" t="str">
        <f t="shared" si="142"/>
        <v>NA</v>
      </c>
      <c r="AZ742" s="197">
        <f t="shared" si="138"/>
        <v>766</v>
      </c>
      <c r="BA742" s="197">
        <f t="shared" si="138"/>
        <v>762</v>
      </c>
    </row>
    <row r="743" spans="1:53" s="212" customFormat="1" ht="15" customHeight="1" x14ac:dyDescent="0.25">
      <c r="A743" s="54" t="s">
        <v>1096</v>
      </c>
      <c r="B743" s="82" t="s">
        <v>930</v>
      </c>
      <c r="C743" s="81" t="s">
        <v>1130</v>
      </c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>
        <v>18280</v>
      </c>
      <c r="S743" s="115">
        <v>19705</v>
      </c>
      <c r="T743" s="193">
        <v>21320</v>
      </c>
      <c r="U743" s="194">
        <v>23985</v>
      </c>
      <c r="V743" s="195">
        <v>23169</v>
      </c>
      <c r="W743" s="195">
        <v>18935</v>
      </c>
      <c r="X743" s="195">
        <v>21620</v>
      </c>
      <c r="Y743" s="195"/>
      <c r="Z743" s="195"/>
      <c r="AA743" s="207">
        <v>27849</v>
      </c>
      <c r="AB743" s="207">
        <v>19588</v>
      </c>
      <c r="AC743" s="197" t="str">
        <f t="shared" si="141"/>
        <v>NA</v>
      </c>
      <c r="AD743" s="197" t="str">
        <f t="shared" si="141"/>
        <v>NA</v>
      </c>
      <c r="AE743" s="197" t="str">
        <f t="shared" si="141"/>
        <v>NA</v>
      </c>
      <c r="AF743" s="197" t="str">
        <f t="shared" si="141"/>
        <v>NA</v>
      </c>
      <c r="AG743" s="197" t="str">
        <f t="shared" si="141"/>
        <v>NA</v>
      </c>
      <c r="AH743" s="197" t="str">
        <f t="shared" si="141"/>
        <v>NA</v>
      </c>
      <c r="AI743" s="197" t="str">
        <f t="shared" si="141"/>
        <v>NA</v>
      </c>
      <c r="AJ743" s="197" t="str">
        <f t="shared" si="141"/>
        <v>NA</v>
      </c>
      <c r="AK743" s="197" t="str">
        <f t="shared" si="141"/>
        <v>NA</v>
      </c>
      <c r="AL743" s="197" t="str">
        <f t="shared" si="141"/>
        <v>NA</v>
      </c>
      <c r="AM743" s="197" t="str">
        <f t="shared" si="142"/>
        <v>NA</v>
      </c>
      <c r="AN743" s="197" t="str">
        <f t="shared" si="142"/>
        <v>NA</v>
      </c>
      <c r="AO743" s="197" t="str">
        <f t="shared" si="142"/>
        <v>NA</v>
      </c>
      <c r="AP743" s="197" t="str">
        <f t="shared" si="142"/>
        <v>NA</v>
      </c>
      <c r="AQ743" s="197">
        <f t="shared" si="142"/>
        <v>648</v>
      </c>
      <c r="AR743" s="197">
        <f t="shared" si="142"/>
        <v>657</v>
      </c>
      <c r="AS743" s="197">
        <f t="shared" si="142"/>
        <v>679</v>
      </c>
      <c r="AT743" s="197">
        <f t="shared" si="142"/>
        <v>688</v>
      </c>
      <c r="AU743" s="197">
        <f t="shared" si="142"/>
        <v>742</v>
      </c>
      <c r="AV743" s="197">
        <f t="shared" si="142"/>
        <v>673</v>
      </c>
      <c r="AW743" s="197">
        <f t="shared" si="142"/>
        <v>671</v>
      </c>
      <c r="AX743" s="197" t="str">
        <f t="shared" si="142"/>
        <v>NA</v>
      </c>
      <c r="AY743" s="197" t="str">
        <f t="shared" si="142"/>
        <v>NA</v>
      </c>
      <c r="AZ743" s="197">
        <f t="shared" si="138"/>
        <v>698</v>
      </c>
      <c r="BA743" s="197">
        <f t="shared" si="138"/>
        <v>765</v>
      </c>
    </row>
    <row r="744" spans="1:53" s="212" customFormat="1" ht="15" customHeight="1" x14ac:dyDescent="0.25">
      <c r="A744" s="54" t="s">
        <v>2143</v>
      </c>
      <c r="B744" s="82" t="s">
        <v>930</v>
      </c>
      <c r="C744" s="81" t="s">
        <v>1130</v>
      </c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93"/>
      <c r="U744" s="194"/>
      <c r="V744" s="195"/>
      <c r="W744" s="195">
        <v>6539</v>
      </c>
      <c r="X744" s="195">
        <v>7284</v>
      </c>
      <c r="Y744" s="195"/>
      <c r="Z744" s="195"/>
      <c r="AA744" s="207">
        <v>15684</v>
      </c>
      <c r="AB744" s="207">
        <v>18179</v>
      </c>
      <c r="AC744" s="197" t="str">
        <f t="shared" si="141"/>
        <v>NA</v>
      </c>
      <c r="AD744" s="197" t="str">
        <f t="shared" si="141"/>
        <v>NA</v>
      </c>
      <c r="AE744" s="197" t="str">
        <f t="shared" si="141"/>
        <v>NA</v>
      </c>
      <c r="AF744" s="197" t="str">
        <f t="shared" si="141"/>
        <v>NA</v>
      </c>
      <c r="AG744" s="197" t="str">
        <f t="shared" si="141"/>
        <v>NA</v>
      </c>
      <c r="AH744" s="197" t="str">
        <f t="shared" si="141"/>
        <v>NA</v>
      </c>
      <c r="AI744" s="197" t="str">
        <f t="shared" si="141"/>
        <v>NA</v>
      </c>
      <c r="AJ744" s="197" t="str">
        <f t="shared" si="141"/>
        <v>NA</v>
      </c>
      <c r="AK744" s="197" t="str">
        <f t="shared" si="141"/>
        <v>NA</v>
      </c>
      <c r="AL744" s="197" t="str">
        <f t="shared" si="141"/>
        <v>NA</v>
      </c>
      <c r="AM744" s="197" t="str">
        <f t="shared" si="142"/>
        <v>NA</v>
      </c>
      <c r="AN744" s="197" t="str">
        <f t="shared" si="142"/>
        <v>NA</v>
      </c>
      <c r="AO744" s="197" t="str">
        <f t="shared" si="142"/>
        <v>NA</v>
      </c>
      <c r="AP744" s="197" t="str">
        <f t="shared" si="142"/>
        <v>NA</v>
      </c>
      <c r="AQ744" s="197" t="str">
        <f t="shared" si="142"/>
        <v>NA</v>
      </c>
      <c r="AR744" s="197" t="str">
        <f t="shared" si="142"/>
        <v>NA</v>
      </c>
      <c r="AS744" s="197" t="str">
        <f t="shared" si="142"/>
        <v>NA</v>
      </c>
      <c r="AT744" s="197" t="str">
        <f t="shared" si="142"/>
        <v>NA</v>
      </c>
      <c r="AU744" s="197" t="str">
        <f t="shared" si="142"/>
        <v>NA</v>
      </c>
      <c r="AV744" s="197">
        <f t="shared" si="142"/>
        <v>784</v>
      </c>
      <c r="AW744" s="197">
        <f t="shared" si="142"/>
        <v>790</v>
      </c>
      <c r="AX744" s="197" t="str">
        <f t="shared" si="142"/>
        <v>NA</v>
      </c>
      <c r="AY744" s="197" t="str">
        <f t="shared" si="142"/>
        <v>NA</v>
      </c>
      <c r="AZ744" s="197">
        <f t="shared" si="138"/>
        <v>772</v>
      </c>
      <c r="BA744" s="197">
        <f t="shared" si="138"/>
        <v>773</v>
      </c>
    </row>
    <row r="745" spans="1:53" s="212" customFormat="1" ht="15" customHeight="1" x14ac:dyDescent="0.25">
      <c r="A745" s="54" t="s">
        <v>267</v>
      </c>
      <c r="B745" s="82" t="s">
        <v>926</v>
      </c>
      <c r="C745" s="81" t="s">
        <v>1130</v>
      </c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>
        <v>12399</v>
      </c>
      <c r="Q745" s="115">
        <v>12366</v>
      </c>
      <c r="R745" s="115">
        <v>13501</v>
      </c>
      <c r="S745" s="115">
        <v>14529</v>
      </c>
      <c r="T745" s="193">
        <v>15416</v>
      </c>
      <c r="U745" s="194">
        <v>16553</v>
      </c>
      <c r="V745" s="195">
        <v>15428</v>
      </c>
      <c r="W745" s="195">
        <v>12519</v>
      </c>
      <c r="X745" s="195">
        <v>12780</v>
      </c>
      <c r="Y745" s="195"/>
      <c r="Z745" s="195"/>
      <c r="AA745" s="207">
        <v>15727</v>
      </c>
      <c r="AB745" s="207">
        <v>17761</v>
      </c>
      <c r="AC745" s="197" t="str">
        <f t="shared" si="141"/>
        <v>NA</v>
      </c>
      <c r="AD745" s="197" t="str">
        <f t="shared" si="141"/>
        <v>NA</v>
      </c>
      <c r="AE745" s="197" t="str">
        <f t="shared" si="141"/>
        <v>NA</v>
      </c>
      <c r="AF745" s="197" t="str">
        <f t="shared" si="141"/>
        <v>NA</v>
      </c>
      <c r="AG745" s="197" t="str">
        <f t="shared" si="141"/>
        <v>NA</v>
      </c>
      <c r="AH745" s="197" t="str">
        <f t="shared" si="141"/>
        <v>NA</v>
      </c>
      <c r="AI745" s="197" t="str">
        <f t="shared" si="141"/>
        <v>NA</v>
      </c>
      <c r="AJ745" s="197" t="str">
        <f t="shared" si="141"/>
        <v>NA</v>
      </c>
      <c r="AK745" s="197" t="str">
        <f t="shared" si="141"/>
        <v>NA</v>
      </c>
      <c r="AL745" s="197" t="str">
        <f t="shared" si="141"/>
        <v>NA</v>
      </c>
      <c r="AM745" s="197" t="str">
        <f t="shared" si="142"/>
        <v>NA</v>
      </c>
      <c r="AN745" s="197" t="str">
        <f t="shared" si="142"/>
        <v>NA</v>
      </c>
      <c r="AO745" s="197">
        <f t="shared" si="142"/>
        <v>657</v>
      </c>
      <c r="AP745" s="197">
        <f t="shared" si="142"/>
        <v>687</v>
      </c>
      <c r="AQ745" s="197">
        <f t="shared" si="142"/>
        <v>685</v>
      </c>
      <c r="AR745" s="197">
        <f t="shared" si="142"/>
        <v>698</v>
      </c>
      <c r="AS745" s="197">
        <f t="shared" si="142"/>
        <v>730</v>
      </c>
      <c r="AT745" s="197">
        <f t="shared" si="142"/>
        <v>744</v>
      </c>
      <c r="AU745" s="197">
        <f t="shared" si="142"/>
        <v>809</v>
      </c>
      <c r="AV745" s="197">
        <f t="shared" si="142"/>
        <v>735</v>
      </c>
      <c r="AW745" s="197">
        <f t="shared" si="142"/>
        <v>747</v>
      </c>
      <c r="AX745" s="197" t="str">
        <f t="shared" si="142"/>
        <v>NA</v>
      </c>
      <c r="AY745" s="197" t="str">
        <f t="shared" si="142"/>
        <v>NA</v>
      </c>
      <c r="AZ745" s="197">
        <f t="shared" si="138"/>
        <v>771</v>
      </c>
      <c r="BA745" s="197">
        <f t="shared" si="138"/>
        <v>776</v>
      </c>
    </row>
    <row r="746" spans="1:53" s="212" customFormat="1" ht="15" customHeight="1" x14ac:dyDescent="0.25">
      <c r="A746" s="54" t="s">
        <v>779</v>
      </c>
      <c r="B746" s="82" t="s">
        <v>926</v>
      </c>
      <c r="C746" s="81" t="s">
        <v>1130</v>
      </c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>
        <v>9749</v>
      </c>
      <c r="O746" s="115"/>
      <c r="P746" s="115"/>
      <c r="Q746" s="115">
        <v>8226</v>
      </c>
      <c r="R746" s="98">
        <f>((T746-Q746)/3)+Q746</f>
        <v>9186.6666666666661</v>
      </c>
      <c r="S746" s="98">
        <f>((T746-Q746)/3)+R746</f>
        <v>10147.333333333332</v>
      </c>
      <c r="T746" s="193">
        <v>11108</v>
      </c>
      <c r="U746" s="194">
        <v>13031</v>
      </c>
      <c r="V746" s="195">
        <v>11854</v>
      </c>
      <c r="W746" s="195">
        <v>8422</v>
      </c>
      <c r="X746" s="195">
        <v>9151</v>
      </c>
      <c r="Y746" s="195"/>
      <c r="Z746" s="195"/>
      <c r="AA746" s="207">
        <v>15795</v>
      </c>
      <c r="AB746" s="207">
        <v>17016</v>
      </c>
      <c r="AC746" s="197" t="str">
        <f t="shared" si="141"/>
        <v>NA</v>
      </c>
      <c r="AD746" s="197" t="str">
        <f t="shared" si="141"/>
        <v>NA</v>
      </c>
      <c r="AE746" s="197" t="str">
        <f t="shared" si="141"/>
        <v>NA</v>
      </c>
      <c r="AF746" s="197" t="str">
        <f t="shared" si="141"/>
        <v>NA</v>
      </c>
      <c r="AG746" s="197" t="str">
        <f t="shared" si="141"/>
        <v>NA</v>
      </c>
      <c r="AH746" s="197" t="str">
        <f t="shared" si="141"/>
        <v>NA</v>
      </c>
      <c r="AI746" s="197" t="str">
        <f t="shared" si="141"/>
        <v>NA</v>
      </c>
      <c r="AJ746" s="197" t="str">
        <f t="shared" si="141"/>
        <v>NA</v>
      </c>
      <c r="AK746" s="197" t="str">
        <f t="shared" si="141"/>
        <v>NA</v>
      </c>
      <c r="AL746" s="197" t="str">
        <f t="shared" si="141"/>
        <v>NA</v>
      </c>
      <c r="AM746" s="197">
        <f t="shared" si="142"/>
        <v>606</v>
      </c>
      <c r="AN746" s="197" t="str">
        <f t="shared" si="142"/>
        <v>NA</v>
      </c>
      <c r="AO746" s="197" t="str">
        <f t="shared" si="142"/>
        <v>NA</v>
      </c>
      <c r="AP746" s="197">
        <f t="shared" si="142"/>
        <v>719</v>
      </c>
      <c r="AQ746" s="197">
        <f t="shared" si="142"/>
        <v>714</v>
      </c>
      <c r="AR746" s="197">
        <f t="shared" si="142"/>
        <v>725</v>
      </c>
      <c r="AS746" s="197">
        <f t="shared" si="142"/>
        <v>758</v>
      </c>
      <c r="AT746" s="197">
        <f t="shared" si="142"/>
        <v>769</v>
      </c>
      <c r="AU746" s="197">
        <f t="shared" si="142"/>
        <v>842</v>
      </c>
      <c r="AV746" s="197">
        <f t="shared" si="142"/>
        <v>764</v>
      </c>
      <c r="AW746" s="197">
        <f t="shared" si="142"/>
        <v>770</v>
      </c>
      <c r="AX746" s="197" t="str">
        <f t="shared" si="142"/>
        <v>NA</v>
      </c>
      <c r="AY746" s="197" t="str">
        <f t="shared" si="142"/>
        <v>NA</v>
      </c>
      <c r="AZ746" s="197">
        <f t="shared" si="138"/>
        <v>770</v>
      </c>
      <c r="BA746" s="197">
        <f t="shared" si="138"/>
        <v>779</v>
      </c>
    </row>
    <row r="747" spans="1:53" s="212" customFormat="1" ht="15" customHeight="1" x14ac:dyDescent="0.25">
      <c r="A747" s="210" t="s">
        <v>2167</v>
      </c>
      <c r="B747" s="210" t="s">
        <v>917</v>
      </c>
      <c r="C747" s="210" t="s">
        <v>1130</v>
      </c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93"/>
      <c r="U747" s="193"/>
      <c r="V747" s="198"/>
      <c r="W747" s="198"/>
      <c r="X747" s="198"/>
      <c r="Y747" s="198"/>
      <c r="Z747" s="198"/>
      <c r="AA747" s="208">
        <v>14197</v>
      </c>
      <c r="AB747" s="208">
        <v>15419</v>
      </c>
      <c r="AC747" s="200"/>
      <c r="AD747" s="200"/>
      <c r="AE747" s="200"/>
      <c r="AF747" s="200"/>
      <c r="AG747" s="200"/>
      <c r="AH747" s="200"/>
      <c r="AI747" s="200"/>
      <c r="AJ747" s="200"/>
      <c r="AK747" s="200"/>
      <c r="AL747" s="200"/>
      <c r="AM747" s="200"/>
      <c r="AN747" s="200"/>
      <c r="AO747" s="200"/>
      <c r="AP747" s="200"/>
      <c r="AQ747" s="200"/>
      <c r="AR747" s="200"/>
      <c r="AS747" s="200"/>
      <c r="AT747" s="200"/>
      <c r="AU747" s="200"/>
      <c r="AV747" s="200"/>
      <c r="AW747" s="200"/>
      <c r="AX747" s="200"/>
      <c r="AY747" s="200"/>
      <c r="AZ747" s="197">
        <f t="shared" si="138"/>
        <v>780</v>
      </c>
      <c r="BA747" s="197">
        <f t="shared" si="138"/>
        <v>785</v>
      </c>
    </row>
    <row r="748" spans="1:53" s="212" customFormat="1" ht="15" customHeight="1" x14ac:dyDescent="0.25">
      <c r="A748" s="54" t="s">
        <v>817</v>
      </c>
      <c r="B748" s="82" t="s">
        <v>913</v>
      </c>
      <c r="C748" s="81" t="s">
        <v>1130</v>
      </c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>
        <v>15816</v>
      </c>
      <c r="O748" s="115">
        <v>13854</v>
      </c>
      <c r="P748" s="115">
        <v>12422</v>
      </c>
      <c r="Q748" s="115">
        <v>12080</v>
      </c>
      <c r="R748" s="115">
        <v>29312</v>
      </c>
      <c r="S748" s="115">
        <v>30657</v>
      </c>
      <c r="T748" s="193">
        <v>33304</v>
      </c>
      <c r="U748" s="133">
        <f>((V748-T748)/2)+T748</f>
        <v>24152</v>
      </c>
      <c r="V748" s="195">
        <v>15000</v>
      </c>
      <c r="W748" s="195">
        <v>11733</v>
      </c>
      <c r="X748" s="195">
        <v>11562</v>
      </c>
      <c r="Y748" s="195"/>
      <c r="Z748" s="195"/>
      <c r="AA748" s="207">
        <v>13875</v>
      </c>
      <c r="AB748" s="207">
        <v>15215</v>
      </c>
      <c r="AC748" s="197" t="str">
        <f t="shared" ref="AC748:AR749" si="143">IF(D748&gt;0,RANK(D748,D$22:D$1170),"NA")</f>
        <v>NA</v>
      </c>
      <c r="AD748" s="197" t="str">
        <f t="shared" si="143"/>
        <v>NA</v>
      </c>
      <c r="AE748" s="197" t="str">
        <f t="shared" si="143"/>
        <v>NA</v>
      </c>
      <c r="AF748" s="197" t="str">
        <f t="shared" si="143"/>
        <v>NA</v>
      </c>
      <c r="AG748" s="197" t="str">
        <f t="shared" si="143"/>
        <v>NA</v>
      </c>
      <c r="AH748" s="197" t="str">
        <f t="shared" si="143"/>
        <v>NA</v>
      </c>
      <c r="AI748" s="197" t="str">
        <f t="shared" si="143"/>
        <v>NA</v>
      </c>
      <c r="AJ748" s="197" t="str">
        <f t="shared" si="143"/>
        <v>NA</v>
      </c>
      <c r="AK748" s="197" t="str">
        <f t="shared" si="143"/>
        <v>NA</v>
      </c>
      <c r="AL748" s="197" t="str">
        <f t="shared" si="143"/>
        <v>NA</v>
      </c>
      <c r="AM748" s="197">
        <f t="shared" si="143"/>
        <v>587</v>
      </c>
      <c r="AN748" s="197">
        <f t="shared" si="143"/>
        <v>606</v>
      </c>
      <c r="AO748" s="197">
        <f t="shared" si="143"/>
        <v>656</v>
      </c>
      <c r="AP748" s="197">
        <f t="shared" si="143"/>
        <v>690</v>
      </c>
      <c r="AQ748" s="197">
        <f t="shared" si="143"/>
        <v>578</v>
      </c>
      <c r="AR748" s="197">
        <f t="shared" si="143"/>
        <v>587</v>
      </c>
      <c r="AS748" s="197">
        <f t="shared" ref="AM748:AY749" si="144">IF(T748&gt;0,RANK(T748,T$22:T$1170),"NA")</f>
        <v>596</v>
      </c>
      <c r="AT748" s="197">
        <f t="shared" si="144"/>
        <v>687</v>
      </c>
      <c r="AU748" s="197">
        <f t="shared" si="144"/>
        <v>815</v>
      </c>
      <c r="AV748" s="197">
        <f t="shared" si="144"/>
        <v>743</v>
      </c>
      <c r="AW748" s="197">
        <f t="shared" si="144"/>
        <v>751</v>
      </c>
      <c r="AX748" s="197" t="str">
        <f t="shared" si="144"/>
        <v>NA</v>
      </c>
      <c r="AY748" s="197" t="str">
        <f t="shared" si="144"/>
        <v>NA</v>
      </c>
      <c r="AZ748" s="197">
        <f t="shared" si="138"/>
        <v>784</v>
      </c>
      <c r="BA748" s="197">
        <f t="shared" si="138"/>
        <v>787</v>
      </c>
    </row>
    <row r="749" spans="1:53" s="212" customFormat="1" ht="15" customHeight="1" x14ac:dyDescent="0.25">
      <c r="A749" s="54" t="s">
        <v>142</v>
      </c>
      <c r="B749" s="82" t="s">
        <v>930</v>
      </c>
      <c r="C749" s="81" t="s">
        <v>1130</v>
      </c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93"/>
      <c r="U749" s="194"/>
      <c r="V749" s="195">
        <v>11579</v>
      </c>
      <c r="W749" s="195">
        <v>9287</v>
      </c>
      <c r="X749" s="195">
        <v>10394</v>
      </c>
      <c r="Y749" s="195"/>
      <c r="Z749" s="195"/>
      <c r="AA749" s="207">
        <v>13007</v>
      </c>
      <c r="AB749" s="207">
        <v>15048</v>
      </c>
      <c r="AC749" s="197" t="str">
        <f t="shared" si="143"/>
        <v>NA</v>
      </c>
      <c r="AD749" s="197" t="str">
        <f t="shared" si="143"/>
        <v>NA</v>
      </c>
      <c r="AE749" s="197" t="str">
        <f t="shared" si="143"/>
        <v>NA</v>
      </c>
      <c r="AF749" s="197" t="str">
        <f t="shared" si="143"/>
        <v>NA</v>
      </c>
      <c r="AG749" s="197" t="str">
        <f t="shared" si="143"/>
        <v>NA</v>
      </c>
      <c r="AH749" s="197" t="str">
        <f t="shared" si="143"/>
        <v>NA</v>
      </c>
      <c r="AI749" s="197" t="str">
        <f t="shared" si="143"/>
        <v>NA</v>
      </c>
      <c r="AJ749" s="197" t="str">
        <f t="shared" si="143"/>
        <v>NA</v>
      </c>
      <c r="AK749" s="197" t="str">
        <f t="shared" si="143"/>
        <v>NA</v>
      </c>
      <c r="AL749" s="197" t="str">
        <f t="shared" si="143"/>
        <v>NA</v>
      </c>
      <c r="AM749" s="197" t="str">
        <f t="shared" si="144"/>
        <v>NA</v>
      </c>
      <c r="AN749" s="197" t="str">
        <f t="shared" si="144"/>
        <v>NA</v>
      </c>
      <c r="AO749" s="197" t="str">
        <f t="shared" si="144"/>
        <v>NA</v>
      </c>
      <c r="AP749" s="197" t="str">
        <f t="shared" si="144"/>
        <v>NA</v>
      </c>
      <c r="AQ749" s="197" t="str">
        <f t="shared" si="144"/>
        <v>NA</v>
      </c>
      <c r="AR749" s="197" t="str">
        <f t="shared" si="144"/>
        <v>NA</v>
      </c>
      <c r="AS749" s="197" t="str">
        <f t="shared" si="144"/>
        <v>NA</v>
      </c>
      <c r="AT749" s="197" t="str">
        <f t="shared" si="144"/>
        <v>NA</v>
      </c>
      <c r="AU749" s="197">
        <f t="shared" si="144"/>
        <v>845</v>
      </c>
      <c r="AV749" s="197">
        <f t="shared" si="144"/>
        <v>757</v>
      </c>
      <c r="AW749" s="197">
        <f t="shared" si="144"/>
        <v>759</v>
      </c>
      <c r="AX749" s="197" t="str">
        <f t="shared" si="144"/>
        <v>NA</v>
      </c>
      <c r="AY749" s="197" t="str">
        <f t="shared" si="144"/>
        <v>NA</v>
      </c>
      <c r="AZ749" s="197">
        <f t="shared" si="138"/>
        <v>787</v>
      </c>
      <c r="BA749" s="197">
        <f t="shared" si="138"/>
        <v>788</v>
      </c>
    </row>
    <row r="750" spans="1:53" s="212" customFormat="1" ht="15" customHeight="1" x14ac:dyDescent="0.25">
      <c r="A750" s="210" t="s">
        <v>2166</v>
      </c>
      <c r="B750" s="210" t="s">
        <v>913</v>
      </c>
      <c r="C750" s="210" t="s">
        <v>1130</v>
      </c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93"/>
      <c r="U750" s="193"/>
      <c r="V750" s="198"/>
      <c r="W750" s="198"/>
      <c r="X750" s="198"/>
      <c r="Y750" s="198"/>
      <c r="Z750" s="198"/>
      <c r="AA750" s="208">
        <v>12746</v>
      </c>
      <c r="AB750" s="208">
        <v>14940</v>
      </c>
      <c r="AC750" s="200"/>
      <c r="AD750" s="200"/>
      <c r="AE750" s="200"/>
      <c r="AF750" s="200"/>
      <c r="AG750" s="200"/>
      <c r="AH750" s="200"/>
      <c r="AI750" s="200"/>
      <c r="AJ750" s="200"/>
      <c r="AK750" s="200"/>
      <c r="AL750" s="200"/>
      <c r="AM750" s="200"/>
      <c r="AN750" s="200"/>
      <c r="AO750" s="200"/>
      <c r="AP750" s="200"/>
      <c r="AQ750" s="200"/>
      <c r="AR750" s="200"/>
      <c r="AS750" s="200"/>
      <c r="AT750" s="200"/>
      <c r="AU750" s="200"/>
      <c r="AV750" s="200"/>
      <c r="AW750" s="200"/>
      <c r="AX750" s="200"/>
      <c r="AY750" s="200"/>
      <c r="AZ750" s="197">
        <f t="shared" si="138"/>
        <v>790</v>
      </c>
      <c r="BA750" s="197">
        <f t="shared" si="138"/>
        <v>789</v>
      </c>
    </row>
    <row r="751" spans="1:53" s="212" customFormat="1" ht="15" customHeight="1" x14ac:dyDescent="0.25">
      <c r="A751" s="54" t="s">
        <v>180</v>
      </c>
      <c r="B751" s="82" t="s">
        <v>913</v>
      </c>
      <c r="C751" s="81" t="s">
        <v>1130</v>
      </c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93"/>
      <c r="U751" s="194"/>
      <c r="V751" s="195">
        <v>6512</v>
      </c>
      <c r="W751" s="195">
        <v>5640</v>
      </c>
      <c r="X751" s="195">
        <v>8696</v>
      </c>
      <c r="Y751" s="195"/>
      <c r="Z751" s="195"/>
      <c r="AA751" s="207">
        <v>12652</v>
      </c>
      <c r="AB751" s="207">
        <v>14842</v>
      </c>
      <c r="AC751" s="197" t="str">
        <f t="shared" ref="AC751:AR755" si="145">IF(D751&gt;0,RANK(D751,D$22:D$1170),"NA")</f>
        <v>NA</v>
      </c>
      <c r="AD751" s="197" t="str">
        <f t="shared" si="145"/>
        <v>NA</v>
      </c>
      <c r="AE751" s="197" t="str">
        <f t="shared" si="145"/>
        <v>NA</v>
      </c>
      <c r="AF751" s="197" t="str">
        <f t="shared" si="145"/>
        <v>NA</v>
      </c>
      <c r="AG751" s="197" t="str">
        <f t="shared" si="145"/>
        <v>NA</v>
      </c>
      <c r="AH751" s="197" t="str">
        <f t="shared" si="145"/>
        <v>NA</v>
      </c>
      <c r="AI751" s="197" t="str">
        <f t="shared" si="145"/>
        <v>NA</v>
      </c>
      <c r="AJ751" s="197" t="str">
        <f t="shared" si="145"/>
        <v>NA</v>
      </c>
      <c r="AK751" s="197" t="str">
        <f t="shared" si="145"/>
        <v>NA</v>
      </c>
      <c r="AL751" s="197" t="str">
        <f t="shared" si="145"/>
        <v>NA</v>
      </c>
      <c r="AM751" s="197" t="str">
        <f t="shared" si="145"/>
        <v>NA</v>
      </c>
      <c r="AN751" s="197" t="str">
        <f t="shared" si="145"/>
        <v>NA</v>
      </c>
      <c r="AO751" s="197" t="str">
        <f t="shared" si="145"/>
        <v>NA</v>
      </c>
      <c r="AP751" s="197" t="str">
        <f t="shared" si="145"/>
        <v>NA</v>
      </c>
      <c r="AQ751" s="197" t="str">
        <f t="shared" si="145"/>
        <v>NA</v>
      </c>
      <c r="AR751" s="197" t="str">
        <f t="shared" si="145"/>
        <v>NA</v>
      </c>
      <c r="AS751" s="197" t="str">
        <f t="shared" ref="AM751:AY755" si="146">IF(T751&gt;0,RANK(T751,T$22:T$1170),"NA")</f>
        <v>NA</v>
      </c>
      <c r="AT751" s="197" t="str">
        <f t="shared" si="146"/>
        <v>NA</v>
      </c>
      <c r="AU751" s="197">
        <f t="shared" si="146"/>
        <v>889</v>
      </c>
      <c r="AV751" s="197">
        <f t="shared" si="146"/>
        <v>792</v>
      </c>
      <c r="AW751" s="197">
        <f t="shared" si="146"/>
        <v>775</v>
      </c>
      <c r="AX751" s="197" t="str">
        <f t="shared" si="146"/>
        <v>NA</v>
      </c>
      <c r="AY751" s="197" t="str">
        <f t="shared" si="146"/>
        <v>NA</v>
      </c>
      <c r="AZ751" s="197">
        <f t="shared" si="138"/>
        <v>791</v>
      </c>
      <c r="BA751" s="197">
        <f t="shared" si="138"/>
        <v>793</v>
      </c>
    </row>
    <row r="752" spans="1:53" s="212" customFormat="1" ht="15" customHeight="1" x14ac:dyDescent="0.25">
      <c r="A752" s="54" t="s">
        <v>375</v>
      </c>
      <c r="B752" s="82" t="s">
        <v>913</v>
      </c>
      <c r="C752" s="81" t="s">
        <v>1130</v>
      </c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>
        <v>10337</v>
      </c>
      <c r="Q752" s="115">
        <v>10725</v>
      </c>
      <c r="R752" s="98">
        <f>((T752-Q752)/3)+Q752</f>
        <v>12761.333333333334</v>
      </c>
      <c r="S752" s="98">
        <f>((T752-Q752)/3)+R752</f>
        <v>14797.666666666668</v>
      </c>
      <c r="T752" s="193">
        <v>16834</v>
      </c>
      <c r="U752" s="194">
        <v>18797</v>
      </c>
      <c r="V752" s="195">
        <v>9433</v>
      </c>
      <c r="W752" s="195">
        <v>7056</v>
      </c>
      <c r="X752" s="195">
        <v>7985</v>
      </c>
      <c r="Y752" s="195"/>
      <c r="Z752" s="195"/>
      <c r="AA752" s="207">
        <v>11159</v>
      </c>
      <c r="AB752" s="207">
        <v>14444</v>
      </c>
      <c r="AC752" s="197" t="str">
        <f t="shared" si="145"/>
        <v>NA</v>
      </c>
      <c r="AD752" s="197" t="str">
        <f t="shared" si="145"/>
        <v>NA</v>
      </c>
      <c r="AE752" s="197" t="str">
        <f t="shared" si="145"/>
        <v>NA</v>
      </c>
      <c r="AF752" s="197" t="str">
        <f t="shared" si="145"/>
        <v>NA</v>
      </c>
      <c r="AG752" s="197" t="str">
        <f t="shared" si="145"/>
        <v>NA</v>
      </c>
      <c r="AH752" s="197" t="str">
        <f t="shared" si="145"/>
        <v>NA</v>
      </c>
      <c r="AI752" s="197" t="str">
        <f t="shared" si="145"/>
        <v>NA</v>
      </c>
      <c r="AJ752" s="197" t="str">
        <f t="shared" si="145"/>
        <v>NA</v>
      </c>
      <c r="AK752" s="197" t="str">
        <f t="shared" si="145"/>
        <v>NA</v>
      </c>
      <c r="AL752" s="197" t="str">
        <f t="shared" si="145"/>
        <v>NA</v>
      </c>
      <c r="AM752" s="197" t="str">
        <f t="shared" si="146"/>
        <v>NA</v>
      </c>
      <c r="AN752" s="197" t="str">
        <f t="shared" si="146"/>
        <v>NA</v>
      </c>
      <c r="AO752" s="197">
        <f t="shared" si="146"/>
        <v>667</v>
      </c>
      <c r="AP752" s="197">
        <f t="shared" si="146"/>
        <v>702</v>
      </c>
      <c r="AQ752" s="197">
        <f t="shared" si="146"/>
        <v>692</v>
      </c>
      <c r="AR752" s="197">
        <f t="shared" si="146"/>
        <v>696</v>
      </c>
      <c r="AS752" s="197">
        <f t="shared" si="146"/>
        <v>716</v>
      </c>
      <c r="AT752" s="197">
        <f t="shared" si="146"/>
        <v>731</v>
      </c>
      <c r="AU752" s="197">
        <f t="shared" si="146"/>
        <v>855</v>
      </c>
      <c r="AV752" s="197">
        <f t="shared" si="146"/>
        <v>779</v>
      </c>
      <c r="AW752" s="197">
        <f t="shared" si="146"/>
        <v>781</v>
      </c>
      <c r="AX752" s="197" t="str">
        <f t="shared" si="146"/>
        <v>NA</v>
      </c>
      <c r="AY752" s="197" t="str">
        <f t="shared" si="146"/>
        <v>NA</v>
      </c>
      <c r="AZ752" s="197">
        <f t="shared" si="138"/>
        <v>799</v>
      </c>
      <c r="BA752" s="197">
        <f t="shared" si="138"/>
        <v>794</v>
      </c>
    </row>
    <row r="753" spans="1:53" s="212" customFormat="1" ht="15" customHeight="1" x14ac:dyDescent="0.25">
      <c r="A753" s="54" t="s">
        <v>2139</v>
      </c>
      <c r="B753" s="82" t="s">
        <v>913</v>
      </c>
      <c r="C753" s="81" t="s">
        <v>1130</v>
      </c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93"/>
      <c r="U753" s="194"/>
      <c r="V753" s="195"/>
      <c r="W753" s="195">
        <v>7722</v>
      </c>
      <c r="X753" s="195">
        <v>8528</v>
      </c>
      <c r="Y753" s="195"/>
      <c r="Z753" s="195"/>
      <c r="AA753" s="207">
        <v>10985</v>
      </c>
      <c r="AB753" s="207">
        <v>13304</v>
      </c>
      <c r="AC753" s="197" t="str">
        <f t="shared" si="145"/>
        <v>NA</v>
      </c>
      <c r="AD753" s="197" t="str">
        <f t="shared" si="145"/>
        <v>NA</v>
      </c>
      <c r="AE753" s="197" t="str">
        <f t="shared" si="145"/>
        <v>NA</v>
      </c>
      <c r="AF753" s="197" t="str">
        <f t="shared" si="145"/>
        <v>NA</v>
      </c>
      <c r="AG753" s="197" t="str">
        <f t="shared" si="145"/>
        <v>NA</v>
      </c>
      <c r="AH753" s="197" t="str">
        <f t="shared" si="145"/>
        <v>NA</v>
      </c>
      <c r="AI753" s="197" t="str">
        <f t="shared" si="145"/>
        <v>NA</v>
      </c>
      <c r="AJ753" s="197" t="str">
        <f t="shared" si="145"/>
        <v>NA</v>
      </c>
      <c r="AK753" s="197" t="str">
        <f t="shared" si="145"/>
        <v>NA</v>
      </c>
      <c r="AL753" s="197" t="str">
        <f t="shared" si="145"/>
        <v>NA</v>
      </c>
      <c r="AM753" s="197" t="str">
        <f t="shared" si="146"/>
        <v>NA</v>
      </c>
      <c r="AN753" s="197" t="str">
        <f t="shared" si="146"/>
        <v>NA</v>
      </c>
      <c r="AO753" s="197" t="str">
        <f t="shared" si="146"/>
        <v>NA</v>
      </c>
      <c r="AP753" s="197" t="str">
        <f t="shared" si="146"/>
        <v>NA</v>
      </c>
      <c r="AQ753" s="197" t="str">
        <f t="shared" si="146"/>
        <v>NA</v>
      </c>
      <c r="AR753" s="197" t="str">
        <f t="shared" si="146"/>
        <v>NA</v>
      </c>
      <c r="AS753" s="197" t="str">
        <f t="shared" si="146"/>
        <v>NA</v>
      </c>
      <c r="AT753" s="197" t="str">
        <f t="shared" si="146"/>
        <v>NA</v>
      </c>
      <c r="AU753" s="197" t="str">
        <f t="shared" si="146"/>
        <v>NA</v>
      </c>
      <c r="AV753" s="197">
        <f t="shared" si="146"/>
        <v>771</v>
      </c>
      <c r="AW753" s="197">
        <f t="shared" si="146"/>
        <v>776</v>
      </c>
      <c r="AX753" s="197" t="str">
        <f t="shared" si="146"/>
        <v>NA</v>
      </c>
      <c r="AY753" s="197" t="str">
        <f t="shared" si="146"/>
        <v>NA</v>
      </c>
      <c r="AZ753" s="197">
        <f t="shared" si="138"/>
        <v>801</v>
      </c>
      <c r="BA753" s="197">
        <f t="shared" si="138"/>
        <v>801</v>
      </c>
    </row>
    <row r="754" spans="1:53" s="212" customFormat="1" ht="15" customHeight="1" x14ac:dyDescent="0.25">
      <c r="A754" s="54" t="s">
        <v>304</v>
      </c>
      <c r="B754" s="82" t="s">
        <v>933</v>
      </c>
      <c r="C754" s="81" t="s">
        <v>1130</v>
      </c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>
        <v>5990</v>
      </c>
      <c r="Q754" s="115">
        <v>6134</v>
      </c>
      <c r="R754" s="98">
        <f>((T754-Q754)/3)+Q754</f>
        <v>6903.666666666667</v>
      </c>
      <c r="S754" s="98">
        <f>((T754-Q754)/3)+R754</f>
        <v>7673.3333333333339</v>
      </c>
      <c r="T754" s="193">
        <v>8443</v>
      </c>
      <c r="U754" s="194">
        <v>9762</v>
      </c>
      <c r="V754" s="195">
        <v>8406</v>
      </c>
      <c r="W754" s="195"/>
      <c r="X754" s="195"/>
      <c r="Y754" s="195"/>
      <c r="Z754" s="195"/>
      <c r="AA754" s="207">
        <v>10482</v>
      </c>
      <c r="AB754" s="207">
        <v>12518</v>
      </c>
      <c r="AC754" s="197" t="str">
        <f t="shared" si="145"/>
        <v>NA</v>
      </c>
      <c r="AD754" s="197" t="str">
        <f t="shared" si="145"/>
        <v>NA</v>
      </c>
      <c r="AE754" s="197" t="str">
        <f t="shared" si="145"/>
        <v>NA</v>
      </c>
      <c r="AF754" s="197" t="str">
        <f t="shared" si="145"/>
        <v>NA</v>
      </c>
      <c r="AG754" s="197" t="str">
        <f t="shared" si="145"/>
        <v>NA</v>
      </c>
      <c r="AH754" s="197" t="str">
        <f t="shared" si="145"/>
        <v>NA</v>
      </c>
      <c r="AI754" s="197" t="str">
        <f t="shared" si="145"/>
        <v>NA</v>
      </c>
      <c r="AJ754" s="197" t="str">
        <f t="shared" si="145"/>
        <v>NA</v>
      </c>
      <c r="AK754" s="197" t="str">
        <f t="shared" si="145"/>
        <v>NA</v>
      </c>
      <c r="AL754" s="197" t="str">
        <f t="shared" si="145"/>
        <v>NA</v>
      </c>
      <c r="AM754" s="197" t="str">
        <f t="shared" si="146"/>
        <v>NA</v>
      </c>
      <c r="AN754" s="197" t="str">
        <f t="shared" si="146"/>
        <v>NA</v>
      </c>
      <c r="AO754" s="197">
        <f t="shared" si="146"/>
        <v>699</v>
      </c>
      <c r="AP754" s="197">
        <f t="shared" si="146"/>
        <v>737</v>
      </c>
      <c r="AQ754" s="197">
        <f t="shared" si="146"/>
        <v>727</v>
      </c>
      <c r="AR754" s="197">
        <f t="shared" si="146"/>
        <v>736</v>
      </c>
      <c r="AS754" s="197">
        <f t="shared" si="146"/>
        <v>776</v>
      </c>
      <c r="AT754" s="197">
        <f t="shared" si="146"/>
        <v>786</v>
      </c>
      <c r="AU754" s="197">
        <f t="shared" si="146"/>
        <v>870</v>
      </c>
      <c r="AV754" s="197" t="str">
        <f t="shared" si="146"/>
        <v>NA</v>
      </c>
      <c r="AW754" s="197" t="str">
        <f t="shared" si="146"/>
        <v>NA</v>
      </c>
      <c r="AX754" s="197" t="str">
        <f t="shared" si="146"/>
        <v>NA</v>
      </c>
      <c r="AY754" s="197" t="str">
        <f t="shared" si="146"/>
        <v>NA</v>
      </c>
      <c r="AZ754" s="197">
        <f t="shared" si="138"/>
        <v>805</v>
      </c>
      <c r="BA754" s="197">
        <f t="shared" si="138"/>
        <v>805</v>
      </c>
    </row>
    <row r="755" spans="1:53" s="212" customFormat="1" ht="15" customHeight="1" x14ac:dyDescent="0.25">
      <c r="A755" s="54" t="s">
        <v>402</v>
      </c>
      <c r="B755" s="82" t="s">
        <v>919</v>
      </c>
      <c r="C755" s="81" t="s">
        <v>1130</v>
      </c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>
        <v>8672</v>
      </c>
      <c r="P755" s="115">
        <v>7127</v>
      </c>
      <c r="Q755" s="115">
        <v>8185</v>
      </c>
      <c r="R755" s="115">
        <v>10348</v>
      </c>
      <c r="S755" s="115">
        <v>11192</v>
      </c>
      <c r="T755" s="193">
        <v>11675</v>
      </c>
      <c r="U755" s="194">
        <v>13138</v>
      </c>
      <c r="V755" s="195">
        <v>12665</v>
      </c>
      <c r="W755" s="195">
        <v>9622</v>
      </c>
      <c r="X755" s="195">
        <v>9643</v>
      </c>
      <c r="Y755" s="195"/>
      <c r="Z755" s="195"/>
      <c r="AA755" s="207">
        <v>9523</v>
      </c>
      <c r="AB755" s="207">
        <v>10465</v>
      </c>
      <c r="AC755" s="197" t="str">
        <f t="shared" si="145"/>
        <v>NA</v>
      </c>
      <c r="AD755" s="197" t="str">
        <f t="shared" si="145"/>
        <v>NA</v>
      </c>
      <c r="AE755" s="197" t="str">
        <f t="shared" si="145"/>
        <v>NA</v>
      </c>
      <c r="AF755" s="197" t="str">
        <f t="shared" si="145"/>
        <v>NA</v>
      </c>
      <c r="AG755" s="197" t="str">
        <f t="shared" si="145"/>
        <v>NA</v>
      </c>
      <c r="AH755" s="197" t="str">
        <f t="shared" si="145"/>
        <v>NA</v>
      </c>
      <c r="AI755" s="197" t="str">
        <f t="shared" si="145"/>
        <v>NA</v>
      </c>
      <c r="AJ755" s="197" t="str">
        <f t="shared" si="145"/>
        <v>NA</v>
      </c>
      <c r="AK755" s="197" t="str">
        <f t="shared" si="145"/>
        <v>NA</v>
      </c>
      <c r="AL755" s="197" t="str">
        <f t="shared" si="145"/>
        <v>NA</v>
      </c>
      <c r="AM755" s="197" t="str">
        <f t="shared" si="146"/>
        <v>NA</v>
      </c>
      <c r="AN755" s="197">
        <f t="shared" si="146"/>
        <v>625</v>
      </c>
      <c r="AO755" s="197">
        <f t="shared" si="146"/>
        <v>687</v>
      </c>
      <c r="AP755" s="197">
        <f t="shared" si="146"/>
        <v>721</v>
      </c>
      <c r="AQ755" s="197">
        <f t="shared" si="146"/>
        <v>703</v>
      </c>
      <c r="AR755" s="197">
        <f t="shared" si="146"/>
        <v>714</v>
      </c>
      <c r="AS755" s="197">
        <f t="shared" si="146"/>
        <v>753</v>
      </c>
      <c r="AT755" s="197">
        <f t="shared" si="146"/>
        <v>766</v>
      </c>
      <c r="AU755" s="197">
        <f t="shared" si="146"/>
        <v>833</v>
      </c>
      <c r="AV755" s="197">
        <f t="shared" si="146"/>
        <v>755</v>
      </c>
      <c r="AW755" s="197">
        <f t="shared" si="146"/>
        <v>763</v>
      </c>
      <c r="AX755" s="197" t="str">
        <f t="shared" si="146"/>
        <v>NA</v>
      </c>
      <c r="AY755" s="197" t="str">
        <f t="shared" si="146"/>
        <v>NA</v>
      </c>
      <c r="AZ755" s="197">
        <f t="shared" si="138"/>
        <v>810</v>
      </c>
      <c r="BA755" s="197">
        <f t="shared" si="138"/>
        <v>813</v>
      </c>
    </row>
    <row r="756" spans="1:53" s="212" customFormat="1" ht="15" customHeight="1" x14ac:dyDescent="0.25">
      <c r="A756" s="210" t="s">
        <v>2165</v>
      </c>
      <c r="B756" s="210" t="s">
        <v>959</v>
      </c>
      <c r="C756" s="210" t="s">
        <v>1130</v>
      </c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93"/>
      <c r="U756" s="193"/>
      <c r="V756" s="198"/>
      <c r="W756" s="198"/>
      <c r="X756" s="198"/>
      <c r="Y756" s="198"/>
      <c r="Z756" s="198"/>
      <c r="AA756" s="208">
        <v>8363</v>
      </c>
      <c r="AB756" s="208">
        <v>9794</v>
      </c>
      <c r="AC756" s="200"/>
      <c r="AD756" s="200"/>
      <c r="AE756" s="200"/>
      <c r="AF756" s="200"/>
      <c r="AG756" s="200"/>
      <c r="AH756" s="200"/>
      <c r="AI756" s="200"/>
      <c r="AJ756" s="200"/>
      <c r="AK756" s="200"/>
      <c r="AL756" s="200"/>
      <c r="AM756" s="200"/>
      <c r="AN756" s="200"/>
      <c r="AO756" s="200"/>
      <c r="AP756" s="200"/>
      <c r="AQ756" s="200"/>
      <c r="AR756" s="200"/>
      <c r="AS756" s="200"/>
      <c r="AT756" s="200"/>
      <c r="AU756" s="200"/>
      <c r="AV756" s="200"/>
      <c r="AW756" s="200"/>
      <c r="AX756" s="200"/>
      <c r="AY756" s="200"/>
      <c r="AZ756" s="197">
        <f t="shared" si="138"/>
        <v>817</v>
      </c>
      <c r="BA756" s="197">
        <f t="shared" si="138"/>
        <v>818</v>
      </c>
    </row>
    <row r="757" spans="1:53" s="212" customFormat="1" ht="15" customHeight="1" x14ac:dyDescent="0.25">
      <c r="A757" s="54" t="s">
        <v>1069</v>
      </c>
      <c r="B757" s="82" t="s">
        <v>926</v>
      </c>
      <c r="C757" s="81" t="s">
        <v>1130</v>
      </c>
      <c r="D757" s="115"/>
      <c r="E757" s="115"/>
      <c r="F757" s="115"/>
      <c r="G757" s="115"/>
      <c r="H757" s="115"/>
      <c r="I757" s="115"/>
      <c r="J757" s="115"/>
      <c r="K757" s="115"/>
      <c r="L757" s="115">
        <v>13345</v>
      </c>
      <c r="M757" s="115">
        <v>14852</v>
      </c>
      <c r="N757" s="115">
        <v>19105</v>
      </c>
      <c r="O757" s="115">
        <v>19496</v>
      </c>
      <c r="P757" s="115">
        <v>28351</v>
      </c>
      <c r="Q757" s="115">
        <v>26475</v>
      </c>
      <c r="R757" s="115"/>
      <c r="S757" s="115">
        <v>32754</v>
      </c>
      <c r="T757" s="193">
        <v>36240</v>
      </c>
      <c r="U757" s="194"/>
      <c r="V757" s="195"/>
      <c r="W757" s="195"/>
      <c r="X757" s="195"/>
      <c r="Y757" s="195"/>
      <c r="Z757" s="195"/>
      <c r="AA757" s="207">
        <v>8440</v>
      </c>
      <c r="AB757" s="207">
        <v>9553</v>
      </c>
      <c r="AC757" s="197" t="str">
        <f t="shared" ref="AC757:AR758" si="147">IF(D757&gt;0,RANK(D757,D$22:D$1170),"NA")</f>
        <v>NA</v>
      </c>
      <c r="AD757" s="197" t="str">
        <f t="shared" si="147"/>
        <v>NA</v>
      </c>
      <c r="AE757" s="197" t="str">
        <f t="shared" si="147"/>
        <v>NA</v>
      </c>
      <c r="AF757" s="197" t="str">
        <f t="shared" si="147"/>
        <v>NA</v>
      </c>
      <c r="AG757" s="197" t="str">
        <f t="shared" si="147"/>
        <v>NA</v>
      </c>
      <c r="AH757" s="197" t="str">
        <f t="shared" si="147"/>
        <v>NA</v>
      </c>
      <c r="AI757" s="197" t="str">
        <f t="shared" si="147"/>
        <v>NA</v>
      </c>
      <c r="AJ757" s="197" t="str">
        <f t="shared" si="147"/>
        <v>NA</v>
      </c>
      <c r="AK757" s="197">
        <f t="shared" si="147"/>
        <v>505</v>
      </c>
      <c r="AL757" s="197">
        <f t="shared" si="147"/>
        <v>507</v>
      </c>
      <c r="AM757" s="197">
        <f t="shared" si="147"/>
        <v>569</v>
      </c>
      <c r="AN757" s="197">
        <f t="shared" si="147"/>
        <v>572</v>
      </c>
      <c r="AO757" s="197">
        <f t="shared" si="147"/>
        <v>538</v>
      </c>
      <c r="AP757" s="197">
        <f t="shared" si="147"/>
        <v>572</v>
      </c>
      <c r="AQ757" s="197" t="str">
        <f t="shared" si="147"/>
        <v>NA</v>
      </c>
      <c r="AR757" s="197">
        <f t="shared" si="147"/>
        <v>576</v>
      </c>
      <c r="AS757" s="197">
        <f t="shared" ref="AM757:AY758" si="148">IF(T757&gt;0,RANK(T757,T$22:T$1170),"NA")</f>
        <v>582</v>
      </c>
      <c r="AT757" s="197" t="str">
        <f t="shared" si="148"/>
        <v>NA</v>
      </c>
      <c r="AU757" s="197" t="str">
        <f t="shared" si="148"/>
        <v>NA</v>
      </c>
      <c r="AV757" s="197" t="str">
        <f t="shared" si="148"/>
        <v>NA</v>
      </c>
      <c r="AW757" s="197" t="str">
        <f t="shared" si="148"/>
        <v>NA</v>
      </c>
      <c r="AX757" s="197" t="str">
        <f t="shared" si="148"/>
        <v>NA</v>
      </c>
      <c r="AY757" s="197" t="str">
        <f t="shared" si="148"/>
        <v>NA</v>
      </c>
      <c r="AZ757" s="197">
        <f t="shared" si="138"/>
        <v>816</v>
      </c>
      <c r="BA757" s="197">
        <f t="shared" si="138"/>
        <v>820</v>
      </c>
    </row>
    <row r="758" spans="1:53" s="212" customFormat="1" ht="15" customHeight="1" x14ac:dyDescent="0.25">
      <c r="A758" s="54" t="s">
        <v>2146</v>
      </c>
      <c r="B758" s="82" t="s">
        <v>917</v>
      </c>
      <c r="C758" s="81" t="s">
        <v>1130</v>
      </c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93"/>
      <c r="U758" s="194"/>
      <c r="V758" s="195"/>
      <c r="W758" s="195">
        <v>4434</v>
      </c>
      <c r="X758" s="195">
        <v>4555</v>
      </c>
      <c r="Y758" s="195"/>
      <c r="Z758" s="195"/>
      <c r="AA758" s="207">
        <v>6862</v>
      </c>
      <c r="AB758" s="207">
        <v>8084</v>
      </c>
      <c r="AC758" s="197" t="str">
        <f t="shared" si="147"/>
        <v>NA</v>
      </c>
      <c r="AD758" s="197" t="str">
        <f t="shared" si="147"/>
        <v>NA</v>
      </c>
      <c r="AE758" s="197" t="str">
        <f t="shared" si="147"/>
        <v>NA</v>
      </c>
      <c r="AF758" s="197" t="str">
        <f t="shared" si="147"/>
        <v>NA</v>
      </c>
      <c r="AG758" s="197" t="str">
        <f t="shared" si="147"/>
        <v>NA</v>
      </c>
      <c r="AH758" s="197" t="str">
        <f t="shared" si="147"/>
        <v>NA</v>
      </c>
      <c r="AI758" s="197" t="str">
        <f t="shared" si="147"/>
        <v>NA</v>
      </c>
      <c r="AJ758" s="197" t="str">
        <f t="shared" si="147"/>
        <v>NA</v>
      </c>
      <c r="AK758" s="197" t="str">
        <f t="shared" si="147"/>
        <v>NA</v>
      </c>
      <c r="AL758" s="197" t="str">
        <f t="shared" si="147"/>
        <v>NA</v>
      </c>
      <c r="AM758" s="197" t="str">
        <f t="shared" si="148"/>
        <v>NA</v>
      </c>
      <c r="AN758" s="197" t="str">
        <f t="shared" si="148"/>
        <v>NA</v>
      </c>
      <c r="AO758" s="197" t="str">
        <f t="shared" si="148"/>
        <v>NA</v>
      </c>
      <c r="AP758" s="197" t="str">
        <f t="shared" si="148"/>
        <v>NA</v>
      </c>
      <c r="AQ758" s="197" t="str">
        <f t="shared" si="148"/>
        <v>NA</v>
      </c>
      <c r="AR758" s="197" t="str">
        <f t="shared" si="148"/>
        <v>NA</v>
      </c>
      <c r="AS758" s="197" t="str">
        <f t="shared" si="148"/>
        <v>NA</v>
      </c>
      <c r="AT758" s="197" t="str">
        <f t="shared" si="148"/>
        <v>NA</v>
      </c>
      <c r="AU758" s="197" t="str">
        <f t="shared" si="148"/>
        <v>NA</v>
      </c>
      <c r="AV758" s="197">
        <f t="shared" si="148"/>
        <v>799</v>
      </c>
      <c r="AW758" s="197">
        <f t="shared" si="148"/>
        <v>805</v>
      </c>
      <c r="AX758" s="197" t="str">
        <f t="shared" si="148"/>
        <v>NA</v>
      </c>
      <c r="AY758" s="197" t="str">
        <f t="shared" si="148"/>
        <v>NA</v>
      </c>
      <c r="AZ758" s="197">
        <f t="shared" si="138"/>
        <v>821</v>
      </c>
      <c r="BA758" s="197">
        <f t="shared" si="138"/>
        <v>826</v>
      </c>
    </row>
    <row r="759" spans="1:53" s="212" customFormat="1" ht="15" customHeight="1" x14ac:dyDescent="0.25">
      <c r="A759" s="214" t="s">
        <v>2164</v>
      </c>
      <c r="B759" s="214" t="s">
        <v>917</v>
      </c>
      <c r="C759" s="214" t="s">
        <v>1130</v>
      </c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93"/>
      <c r="U759" s="193"/>
      <c r="V759" s="198"/>
      <c r="W759" s="198"/>
      <c r="X759" s="198"/>
      <c r="Y759" s="198"/>
      <c r="Z759" s="198"/>
      <c r="AA759" s="215">
        <v>4469</v>
      </c>
      <c r="AB759" s="215">
        <v>5280</v>
      </c>
      <c r="AC759" s="200"/>
      <c r="AD759" s="200"/>
      <c r="AE759" s="200"/>
      <c r="AF759" s="200"/>
      <c r="AG759" s="200"/>
      <c r="AH759" s="200"/>
      <c r="AI759" s="200"/>
      <c r="AJ759" s="200"/>
      <c r="AK759" s="200"/>
      <c r="AL759" s="200"/>
      <c r="AM759" s="200"/>
      <c r="AN759" s="200"/>
      <c r="AO759" s="200"/>
      <c r="AP759" s="200"/>
      <c r="AQ759" s="200"/>
      <c r="AR759" s="200"/>
      <c r="AS759" s="200"/>
      <c r="AT759" s="200"/>
      <c r="AU759" s="200"/>
      <c r="AV759" s="200"/>
      <c r="AW759" s="200"/>
      <c r="AX759" s="200"/>
      <c r="AY759" s="200"/>
      <c r="AZ759" s="197">
        <f t="shared" si="138"/>
        <v>831</v>
      </c>
      <c r="BA759" s="197">
        <f t="shared" si="138"/>
        <v>835</v>
      </c>
    </row>
    <row r="760" spans="1:53" s="212" customFormat="1" ht="15" customHeight="1" x14ac:dyDescent="0.25">
      <c r="A760" s="54" t="s">
        <v>474</v>
      </c>
      <c r="B760" s="82" t="s">
        <v>926</v>
      </c>
      <c r="C760" s="81" t="s">
        <v>1130</v>
      </c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93"/>
      <c r="U760" s="194">
        <v>932</v>
      </c>
      <c r="V760" s="195">
        <v>1114</v>
      </c>
      <c r="W760" s="195"/>
      <c r="X760" s="195"/>
      <c r="Y760" s="195"/>
      <c r="Z760" s="195"/>
      <c r="AA760" s="207">
        <v>2450</v>
      </c>
      <c r="AB760" s="207">
        <v>3079</v>
      </c>
      <c r="AC760" s="197" t="str">
        <f t="shared" ref="AC760:AR775" si="149">IF(D760&gt;0,RANK(D760,D$22:D$1170),"NA")</f>
        <v>NA</v>
      </c>
      <c r="AD760" s="197" t="str">
        <f t="shared" si="149"/>
        <v>NA</v>
      </c>
      <c r="AE760" s="197" t="str">
        <f t="shared" si="149"/>
        <v>NA</v>
      </c>
      <c r="AF760" s="197" t="str">
        <f t="shared" si="149"/>
        <v>NA</v>
      </c>
      <c r="AG760" s="197" t="str">
        <f t="shared" si="149"/>
        <v>NA</v>
      </c>
      <c r="AH760" s="197" t="str">
        <f t="shared" si="149"/>
        <v>NA</v>
      </c>
      <c r="AI760" s="197" t="str">
        <f t="shared" si="149"/>
        <v>NA</v>
      </c>
      <c r="AJ760" s="197" t="str">
        <f t="shared" si="149"/>
        <v>NA</v>
      </c>
      <c r="AK760" s="197" t="str">
        <f t="shared" si="149"/>
        <v>NA</v>
      </c>
      <c r="AL760" s="197" t="str">
        <f t="shared" si="149"/>
        <v>NA</v>
      </c>
      <c r="AM760" s="197" t="str">
        <f t="shared" si="149"/>
        <v>NA</v>
      </c>
      <c r="AN760" s="197" t="str">
        <f t="shared" si="149"/>
        <v>NA</v>
      </c>
      <c r="AO760" s="197" t="str">
        <f t="shared" si="149"/>
        <v>NA</v>
      </c>
      <c r="AP760" s="197" t="str">
        <f t="shared" si="149"/>
        <v>NA</v>
      </c>
      <c r="AQ760" s="197" t="str">
        <f t="shared" si="149"/>
        <v>NA</v>
      </c>
      <c r="AR760" s="197" t="str">
        <f t="shared" si="149"/>
        <v>NA</v>
      </c>
      <c r="AS760" s="197" t="str">
        <f t="shared" ref="AS760:AY791" si="150">IF(T760&gt;0,RANK(T760,T$22:T$1170),"NA")</f>
        <v>NA</v>
      </c>
      <c r="AT760" s="197">
        <f t="shared" si="150"/>
        <v>825</v>
      </c>
      <c r="AU760" s="197">
        <f t="shared" si="150"/>
        <v>918</v>
      </c>
      <c r="AV760" s="197" t="str">
        <f t="shared" si="150"/>
        <v>NA</v>
      </c>
      <c r="AW760" s="197" t="str">
        <f t="shared" si="150"/>
        <v>NA</v>
      </c>
      <c r="AX760" s="197" t="str">
        <f t="shared" si="150"/>
        <v>NA</v>
      </c>
      <c r="AY760" s="197" t="str">
        <f t="shared" si="150"/>
        <v>NA</v>
      </c>
      <c r="AZ760" s="197">
        <f t="shared" si="138"/>
        <v>836</v>
      </c>
      <c r="BA760" s="197">
        <f t="shared" si="138"/>
        <v>839</v>
      </c>
    </row>
    <row r="761" spans="1:53" s="212" customFormat="1" ht="15" customHeight="1" x14ac:dyDescent="0.2">
      <c r="A761" s="54" t="s">
        <v>94</v>
      </c>
      <c r="B761" s="82" t="s">
        <v>913</v>
      </c>
      <c r="C761" s="81" t="s">
        <v>1130</v>
      </c>
      <c r="D761" s="115"/>
      <c r="E761" s="115"/>
      <c r="F761" s="115"/>
      <c r="G761" s="115"/>
      <c r="H761" s="115">
        <v>63149</v>
      </c>
      <c r="I761" s="115">
        <v>70000</v>
      </c>
      <c r="J761" s="115">
        <v>86403</v>
      </c>
      <c r="K761" s="115">
        <v>108529</v>
      </c>
      <c r="L761" s="115">
        <v>134275</v>
      </c>
      <c r="M761" s="115">
        <v>146275</v>
      </c>
      <c r="N761" s="115">
        <v>158841</v>
      </c>
      <c r="O761" s="115">
        <v>159506</v>
      </c>
      <c r="P761" s="115">
        <v>148679</v>
      </c>
      <c r="Q761" s="115">
        <v>147845</v>
      </c>
      <c r="R761" s="115">
        <v>173623</v>
      </c>
      <c r="S761" s="115">
        <v>185380</v>
      </c>
      <c r="T761" s="193">
        <v>202000</v>
      </c>
      <c r="U761" s="194">
        <v>236659</v>
      </c>
      <c r="V761" s="195">
        <v>251395</v>
      </c>
      <c r="W761" s="195">
        <v>201958</v>
      </c>
      <c r="X761" s="195">
        <v>223740</v>
      </c>
      <c r="Y761" s="195"/>
      <c r="Z761" s="195"/>
      <c r="AA761" s="195"/>
      <c r="AB761" s="195"/>
      <c r="AC761" s="197" t="str">
        <f t="shared" si="149"/>
        <v>NA</v>
      </c>
      <c r="AD761" s="197" t="str">
        <f t="shared" si="149"/>
        <v>NA</v>
      </c>
      <c r="AE761" s="197" t="str">
        <f t="shared" si="149"/>
        <v>NA</v>
      </c>
      <c r="AF761" s="197" t="str">
        <f t="shared" si="149"/>
        <v>NA</v>
      </c>
      <c r="AG761" s="197">
        <f t="shared" si="149"/>
        <v>226</v>
      </c>
      <c r="AH761" s="197">
        <f t="shared" si="149"/>
        <v>236</v>
      </c>
      <c r="AI761" s="197">
        <f t="shared" si="149"/>
        <v>227</v>
      </c>
      <c r="AJ761" s="197">
        <f t="shared" si="149"/>
        <v>224</v>
      </c>
      <c r="AK761" s="197">
        <f t="shared" si="149"/>
        <v>208</v>
      </c>
      <c r="AL761" s="197">
        <f t="shared" si="149"/>
        <v>221</v>
      </c>
      <c r="AM761" s="197">
        <f t="shared" si="149"/>
        <v>228</v>
      </c>
      <c r="AN761" s="197">
        <f t="shared" si="149"/>
        <v>220</v>
      </c>
      <c r="AO761" s="197">
        <f t="shared" si="149"/>
        <v>218</v>
      </c>
      <c r="AP761" s="197">
        <f t="shared" si="149"/>
        <v>227</v>
      </c>
      <c r="AQ761" s="197">
        <f t="shared" si="149"/>
        <v>223</v>
      </c>
      <c r="AR761" s="197">
        <f t="shared" si="149"/>
        <v>226</v>
      </c>
      <c r="AS761" s="197">
        <f t="shared" si="150"/>
        <v>231</v>
      </c>
      <c r="AT761" s="197">
        <f t="shared" si="150"/>
        <v>227</v>
      </c>
      <c r="AU761" s="197">
        <f t="shared" si="150"/>
        <v>220</v>
      </c>
      <c r="AV761" s="197">
        <f t="shared" si="150"/>
        <v>213</v>
      </c>
      <c r="AW761" s="197">
        <f t="shared" si="150"/>
        <v>214</v>
      </c>
      <c r="AX761" s="197" t="str">
        <f t="shared" si="150"/>
        <v>NA</v>
      </c>
      <c r="AY761" s="197" t="str">
        <f t="shared" si="150"/>
        <v>NA</v>
      </c>
      <c r="AZ761" s="197" t="str">
        <f t="shared" si="138"/>
        <v>NA</v>
      </c>
      <c r="BA761" s="197" t="str">
        <f t="shared" si="138"/>
        <v>NA</v>
      </c>
    </row>
    <row r="762" spans="1:53" s="212" customFormat="1" ht="15" customHeight="1" x14ac:dyDescent="0.2">
      <c r="A762" s="54" t="s">
        <v>656</v>
      </c>
      <c r="B762" s="82" t="s">
        <v>926</v>
      </c>
      <c r="C762" s="81" t="s">
        <v>1130</v>
      </c>
      <c r="D762" s="115"/>
      <c r="E762" s="115"/>
      <c r="F762" s="115"/>
      <c r="G762" s="115"/>
      <c r="H762" s="115">
        <v>45193</v>
      </c>
      <c r="I762" s="115">
        <v>50374</v>
      </c>
      <c r="J762" s="115">
        <v>55206</v>
      </c>
      <c r="K762" s="115">
        <v>60324</v>
      </c>
      <c r="L762" s="115">
        <v>69472</v>
      </c>
      <c r="M762" s="115">
        <v>79140</v>
      </c>
      <c r="N762" s="115">
        <v>83489</v>
      </c>
      <c r="O762" s="115">
        <v>88277</v>
      </c>
      <c r="P762" s="115">
        <v>89586</v>
      </c>
      <c r="Q762" s="115">
        <v>92542</v>
      </c>
      <c r="R762" s="115">
        <v>104341</v>
      </c>
      <c r="S762" s="115">
        <v>113825</v>
      </c>
      <c r="T762" s="193">
        <v>124020</v>
      </c>
      <c r="U762" s="194">
        <v>140667</v>
      </c>
      <c r="V762" s="195">
        <v>134515</v>
      </c>
      <c r="W762" s="195">
        <v>102513</v>
      </c>
      <c r="X762" s="195">
        <v>118712</v>
      </c>
      <c r="Y762" s="195"/>
      <c r="Z762" s="195"/>
      <c r="AA762" s="195"/>
      <c r="AB762" s="195"/>
      <c r="AC762" s="197" t="str">
        <f t="shared" si="149"/>
        <v>NA</v>
      </c>
      <c r="AD762" s="197" t="str">
        <f t="shared" si="149"/>
        <v>NA</v>
      </c>
      <c r="AE762" s="197" t="str">
        <f t="shared" si="149"/>
        <v>NA</v>
      </c>
      <c r="AF762" s="197" t="str">
        <f t="shared" si="149"/>
        <v>NA</v>
      </c>
      <c r="AG762" s="197">
        <f t="shared" si="149"/>
        <v>280</v>
      </c>
      <c r="AH762" s="197">
        <f t="shared" si="149"/>
        <v>293</v>
      </c>
      <c r="AI762" s="197">
        <f t="shared" si="149"/>
        <v>299</v>
      </c>
      <c r="AJ762" s="197">
        <f t="shared" si="149"/>
        <v>309</v>
      </c>
      <c r="AK762" s="197">
        <f t="shared" si="149"/>
        <v>318</v>
      </c>
      <c r="AL762" s="197">
        <f t="shared" si="149"/>
        <v>316</v>
      </c>
      <c r="AM762" s="197">
        <f t="shared" si="149"/>
        <v>336</v>
      </c>
      <c r="AN762" s="197">
        <f t="shared" si="149"/>
        <v>317</v>
      </c>
      <c r="AO762" s="197">
        <f t="shared" si="149"/>
        <v>310</v>
      </c>
      <c r="AP762" s="197">
        <f t="shared" si="149"/>
        <v>310</v>
      </c>
      <c r="AQ762" s="197">
        <f t="shared" si="149"/>
        <v>313</v>
      </c>
      <c r="AR762" s="197">
        <f t="shared" si="149"/>
        <v>313</v>
      </c>
      <c r="AS762" s="197">
        <f t="shared" si="150"/>
        <v>315</v>
      </c>
      <c r="AT762" s="197">
        <f t="shared" si="150"/>
        <v>315</v>
      </c>
      <c r="AU762" s="197">
        <f t="shared" si="150"/>
        <v>326</v>
      </c>
      <c r="AV762" s="197">
        <f t="shared" si="150"/>
        <v>317</v>
      </c>
      <c r="AW762" s="197">
        <f t="shared" si="150"/>
        <v>315</v>
      </c>
      <c r="AX762" s="197" t="str">
        <f t="shared" si="150"/>
        <v>NA</v>
      </c>
      <c r="AY762" s="197" t="str">
        <f t="shared" si="150"/>
        <v>NA</v>
      </c>
      <c r="AZ762" s="197" t="str">
        <f t="shared" si="138"/>
        <v>NA</v>
      </c>
      <c r="BA762" s="197" t="str">
        <f t="shared" si="138"/>
        <v>NA</v>
      </c>
    </row>
    <row r="763" spans="1:53" s="212" customFormat="1" ht="15" customHeight="1" x14ac:dyDescent="0.2">
      <c r="A763" s="54" t="s">
        <v>233</v>
      </c>
      <c r="B763" s="82" t="s">
        <v>930</v>
      </c>
      <c r="C763" s="81" t="s">
        <v>1130</v>
      </c>
      <c r="D763" s="115"/>
      <c r="E763" s="115"/>
      <c r="F763" s="115"/>
      <c r="G763" s="115"/>
      <c r="H763" s="115">
        <v>47989</v>
      </c>
      <c r="I763" s="115">
        <v>51183</v>
      </c>
      <c r="J763" s="115">
        <v>61472</v>
      </c>
      <c r="K763" s="115">
        <v>62227</v>
      </c>
      <c r="L763" s="115">
        <v>88051</v>
      </c>
      <c r="M763" s="115">
        <v>96946</v>
      </c>
      <c r="N763" s="115">
        <v>89896</v>
      </c>
      <c r="O763" s="115">
        <v>90595</v>
      </c>
      <c r="P763" s="115">
        <v>86572</v>
      </c>
      <c r="Q763" s="115">
        <v>86191</v>
      </c>
      <c r="R763" s="115">
        <v>96071</v>
      </c>
      <c r="S763" s="115">
        <v>106125</v>
      </c>
      <c r="T763" s="193">
        <v>101214</v>
      </c>
      <c r="U763" s="70">
        <f>((V763-T763)/2)+T763</f>
        <v>116545.5</v>
      </c>
      <c r="V763" s="195">
        <v>131877</v>
      </c>
      <c r="W763" s="195">
        <v>96474</v>
      </c>
      <c r="X763" s="195">
        <v>108001</v>
      </c>
      <c r="Y763" s="195"/>
      <c r="Z763" s="195"/>
      <c r="AA763" s="195"/>
      <c r="AB763" s="195"/>
      <c r="AC763" s="197" t="str">
        <f t="shared" si="149"/>
        <v>NA</v>
      </c>
      <c r="AD763" s="197" t="str">
        <f t="shared" si="149"/>
        <v>NA</v>
      </c>
      <c r="AE763" s="197" t="str">
        <f t="shared" si="149"/>
        <v>NA</v>
      </c>
      <c r="AF763" s="197" t="str">
        <f t="shared" si="149"/>
        <v>NA</v>
      </c>
      <c r="AG763" s="197">
        <f t="shared" si="149"/>
        <v>270</v>
      </c>
      <c r="AH763" s="197">
        <f t="shared" si="149"/>
        <v>291</v>
      </c>
      <c r="AI763" s="197">
        <f t="shared" si="149"/>
        <v>290</v>
      </c>
      <c r="AJ763" s="197">
        <f t="shared" si="149"/>
        <v>304</v>
      </c>
      <c r="AK763" s="197">
        <f t="shared" si="149"/>
        <v>286</v>
      </c>
      <c r="AL763" s="197">
        <f t="shared" si="149"/>
        <v>291</v>
      </c>
      <c r="AM763" s="197">
        <f t="shared" si="149"/>
        <v>319</v>
      </c>
      <c r="AN763" s="197">
        <f t="shared" si="149"/>
        <v>314</v>
      </c>
      <c r="AO763" s="197">
        <f t="shared" si="149"/>
        <v>317</v>
      </c>
      <c r="AP763" s="197">
        <f t="shared" si="149"/>
        <v>321</v>
      </c>
      <c r="AQ763" s="197">
        <f t="shared" si="149"/>
        <v>323</v>
      </c>
      <c r="AR763" s="197">
        <f t="shared" si="149"/>
        <v>322</v>
      </c>
      <c r="AS763" s="197">
        <f t="shared" si="150"/>
        <v>350</v>
      </c>
      <c r="AT763" s="197">
        <f t="shared" si="150"/>
        <v>346</v>
      </c>
      <c r="AU763" s="197">
        <f t="shared" si="150"/>
        <v>329</v>
      </c>
      <c r="AV763" s="197">
        <f t="shared" si="150"/>
        <v>327</v>
      </c>
      <c r="AW763" s="197">
        <f t="shared" si="150"/>
        <v>328</v>
      </c>
      <c r="AX763" s="197" t="str">
        <f t="shared" si="150"/>
        <v>NA</v>
      </c>
      <c r="AY763" s="197" t="str">
        <f t="shared" si="150"/>
        <v>NA</v>
      </c>
      <c r="AZ763" s="197" t="str">
        <f t="shared" si="138"/>
        <v>NA</v>
      </c>
      <c r="BA763" s="197" t="str">
        <f t="shared" si="138"/>
        <v>NA</v>
      </c>
    </row>
    <row r="764" spans="1:53" s="212" customFormat="1" ht="15" customHeight="1" x14ac:dyDescent="0.2">
      <c r="A764" s="54" t="s">
        <v>2114</v>
      </c>
      <c r="B764" s="82" t="s">
        <v>924</v>
      </c>
      <c r="C764" s="81" t="s">
        <v>1130</v>
      </c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93"/>
      <c r="U764" s="194"/>
      <c r="V764" s="195"/>
      <c r="W764" s="195">
        <v>81183</v>
      </c>
      <c r="X764" s="195">
        <v>88762</v>
      </c>
      <c r="Y764" s="195"/>
      <c r="Z764" s="195"/>
      <c r="AC764" s="197" t="str">
        <f t="shared" si="149"/>
        <v>NA</v>
      </c>
      <c r="AD764" s="197" t="str">
        <f t="shared" si="149"/>
        <v>NA</v>
      </c>
      <c r="AE764" s="197" t="str">
        <f t="shared" si="149"/>
        <v>NA</v>
      </c>
      <c r="AF764" s="197" t="str">
        <f t="shared" si="149"/>
        <v>NA</v>
      </c>
      <c r="AG764" s="197" t="str">
        <f t="shared" si="149"/>
        <v>NA</v>
      </c>
      <c r="AH764" s="197" t="str">
        <f t="shared" si="149"/>
        <v>NA</v>
      </c>
      <c r="AI764" s="197" t="str">
        <f t="shared" si="149"/>
        <v>NA</v>
      </c>
      <c r="AJ764" s="197" t="str">
        <f t="shared" si="149"/>
        <v>NA</v>
      </c>
      <c r="AK764" s="197" t="str">
        <f t="shared" si="149"/>
        <v>NA</v>
      </c>
      <c r="AL764" s="197" t="str">
        <f t="shared" si="149"/>
        <v>NA</v>
      </c>
      <c r="AM764" s="197" t="str">
        <f t="shared" si="149"/>
        <v>NA</v>
      </c>
      <c r="AN764" s="197" t="str">
        <f t="shared" si="149"/>
        <v>NA</v>
      </c>
      <c r="AO764" s="197" t="str">
        <f t="shared" si="149"/>
        <v>NA</v>
      </c>
      <c r="AP764" s="197" t="str">
        <f t="shared" si="149"/>
        <v>NA</v>
      </c>
      <c r="AQ764" s="197" t="str">
        <f t="shared" si="149"/>
        <v>NA</v>
      </c>
      <c r="AR764" s="197" t="str">
        <f t="shared" si="149"/>
        <v>NA</v>
      </c>
      <c r="AS764" s="197" t="str">
        <f t="shared" si="150"/>
        <v>NA</v>
      </c>
      <c r="AT764" s="197" t="str">
        <f t="shared" si="150"/>
        <v>NA</v>
      </c>
      <c r="AU764" s="197" t="str">
        <f t="shared" si="150"/>
        <v>NA</v>
      </c>
      <c r="AV764" s="197">
        <f t="shared" si="150"/>
        <v>364</v>
      </c>
      <c r="AW764" s="197">
        <f t="shared" si="150"/>
        <v>368</v>
      </c>
      <c r="AX764" s="197" t="str">
        <f t="shared" si="150"/>
        <v>NA</v>
      </c>
      <c r="AY764" s="197" t="str">
        <f t="shared" si="150"/>
        <v>NA</v>
      </c>
      <c r="AZ764" s="197" t="str">
        <f t="shared" si="138"/>
        <v>NA</v>
      </c>
      <c r="BA764" s="197" t="str">
        <f t="shared" si="138"/>
        <v>NA</v>
      </c>
    </row>
    <row r="765" spans="1:53" s="212" customFormat="1" ht="15" customHeight="1" x14ac:dyDescent="0.2">
      <c r="A765" s="54" t="s">
        <v>274</v>
      </c>
      <c r="B765" s="82" t="s">
        <v>917</v>
      </c>
      <c r="C765" s="81" t="s">
        <v>1130</v>
      </c>
      <c r="D765" s="115"/>
      <c r="E765" s="115"/>
      <c r="F765" s="115"/>
      <c r="G765" s="115"/>
      <c r="H765" s="115">
        <v>34079</v>
      </c>
      <c r="I765" s="115">
        <v>37251</v>
      </c>
      <c r="J765" s="115">
        <v>43141</v>
      </c>
      <c r="K765" s="115">
        <v>51228</v>
      </c>
      <c r="L765" s="115">
        <v>59318</v>
      </c>
      <c r="M765" s="115">
        <v>66159</v>
      </c>
      <c r="N765" s="115">
        <v>75062</v>
      </c>
      <c r="O765" s="98">
        <f>((P765-N765)/2)+N765</f>
        <v>67969</v>
      </c>
      <c r="P765" s="115">
        <v>60876</v>
      </c>
      <c r="Q765" s="115">
        <v>59908</v>
      </c>
      <c r="R765" s="115">
        <v>66297</v>
      </c>
      <c r="S765" s="115">
        <v>72294</v>
      </c>
      <c r="T765" s="193">
        <v>81322</v>
      </c>
      <c r="U765" s="194">
        <v>91838</v>
      </c>
      <c r="V765" s="195">
        <v>97938</v>
      </c>
      <c r="W765" s="195">
        <v>76977</v>
      </c>
      <c r="X765" s="195">
        <v>80682</v>
      </c>
      <c r="Y765" s="195"/>
      <c r="Z765" s="195"/>
      <c r="AA765" s="195"/>
      <c r="AB765" s="195"/>
      <c r="AC765" s="197" t="str">
        <f t="shared" si="149"/>
        <v>NA</v>
      </c>
      <c r="AD765" s="197" t="str">
        <f t="shared" si="149"/>
        <v>NA</v>
      </c>
      <c r="AE765" s="197" t="str">
        <f t="shared" si="149"/>
        <v>NA</v>
      </c>
      <c r="AF765" s="197" t="str">
        <f t="shared" si="149"/>
        <v>NA</v>
      </c>
      <c r="AG765" s="197">
        <f t="shared" si="149"/>
        <v>309</v>
      </c>
      <c r="AH765" s="197">
        <f t="shared" si="149"/>
        <v>330</v>
      </c>
      <c r="AI765" s="197">
        <f t="shared" si="149"/>
        <v>330</v>
      </c>
      <c r="AJ765" s="197">
        <f t="shared" si="149"/>
        <v>332</v>
      </c>
      <c r="AK765" s="197">
        <f t="shared" si="149"/>
        <v>340</v>
      </c>
      <c r="AL765" s="197">
        <f t="shared" si="149"/>
        <v>342</v>
      </c>
      <c r="AM765" s="197">
        <f t="shared" si="149"/>
        <v>357</v>
      </c>
      <c r="AN765" s="197">
        <f t="shared" si="149"/>
        <v>362</v>
      </c>
      <c r="AO765" s="197">
        <f t="shared" si="149"/>
        <v>372</v>
      </c>
      <c r="AP765" s="197">
        <f t="shared" si="149"/>
        <v>376</v>
      </c>
      <c r="AQ765" s="197">
        <f t="shared" si="149"/>
        <v>381</v>
      </c>
      <c r="AR765" s="197">
        <f t="shared" si="149"/>
        <v>385</v>
      </c>
      <c r="AS765" s="197">
        <f t="shared" si="150"/>
        <v>386</v>
      </c>
      <c r="AT765" s="197">
        <f t="shared" si="150"/>
        <v>387</v>
      </c>
      <c r="AU765" s="197">
        <f t="shared" si="150"/>
        <v>390</v>
      </c>
      <c r="AV765" s="197">
        <f t="shared" si="150"/>
        <v>375</v>
      </c>
      <c r="AW765" s="197">
        <f t="shared" si="150"/>
        <v>385</v>
      </c>
      <c r="AX765" s="197" t="str">
        <f t="shared" si="150"/>
        <v>NA</v>
      </c>
      <c r="AY765" s="197" t="str">
        <f t="shared" si="150"/>
        <v>NA</v>
      </c>
      <c r="AZ765" s="197" t="str">
        <f t="shared" si="138"/>
        <v>NA</v>
      </c>
      <c r="BA765" s="197" t="str">
        <f t="shared" si="138"/>
        <v>NA</v>
      </c>
    </row>
    <row r="766" spans="1:53" s="212" customFormat="1" ht="15" customHeight="1" x14ac:dyDescent="0.2">
      <c r="A766" s="54" t="s">
        <v>513</v>
      </c>
      <c r="B766" s="82" t="s">
        <v>917</v>
      </c>
      <c r="C766" s="81" t="s">
        <v>1130</v>
      </c>
      <c r="D766" s="115"/>
      <c r="E766" s="115"/>
      <c r="F766" s="115"/>
      <c r="G766" s="115"/>
      <c r="H766" s="115"/>
      <c r="I766" s="115"/>
      <c r="J766" s="115"/>
      <c r="K766" s="115"/>
      <c r="L766" s="115">
        <v>27737</v>
      </c>
      <c r="M766" s="115">
        <v>33320</v>
      </c>
      <c r="N766" s="115">
        <v>37953</v>
      </c>
      <c r="O766" s="115">
        <v>39302</v>
      </c>
      <c r="P766" s="115">
        <v>37391</v>
      </c>
      <c r="Q766" s="115">
        <v>38882</v>
      </c>
      <c r="R766" s="115">
        <v>48478</v>
      </c>
      <c r="S766" s="115">
        <v>59361</v>
      </c>
      <c r="T766" s="193">
        <v>70077</v>
      </c>
      <c r="U766" s="194">
        <v>78813</v>
      </c>
      <c r="V766" s="195">
        <v>77575</v>
      </c>
      <c r="W766" s="195">
        <v>60611</v>
      </c>
      <c r="X766" s="195">
        <v>74137</v>
      </c>
      <c r="Y766" s="195"/>
      <c r="Z766" s="195"/>
      <c r="AA766" s="195"/>
      <c r="AB766" s="195"/>
      <c r="AC766" s="197" t="str">
        <f t="shared" si="149"/>
        <v>NA</v>
      </c>
      <c r="AD766" s="197" t="str">
        <f t="shared" si="149"/>
        <v>NA</v>
      </c>
      <c r="AE766" s="197" t="str">
        <f t="shared" si="149"/>
        <v>NA</v>
      </c>
      <c r="AF766" s="197" t="str">
        <f t="shared" si="149"/>
        <v>NA</v>
      </c>
      <c r="AG766" s="197" t="str">
        <f t="shared" si="149"/>
        <v>NA</v>
      </c>
      <c r="AH766" s="197" t="str">
        <f t="shared" si="149"/>
        <v>NA</v>
      </c>
      <c r="AI766" s="197" t="str">
        <f t="shared" si="149"/>
        <v>NA</v>
      </c>
      <c r="AJ766" s="197" t="str">
        <f t="shared" si="149"/>
        <v>NA</v>
      </c>
      <c r="AK766" s="197">
        <f t="shared" si="149"/>
        <v>447</v>
      </c>
      <c r="AL766" s="197">
        <f t="shared" si="149"/>
        <v>446</v>
      </c>
      <c r="AM766" s="197">
        <f t="shared" si="149"/>
        <v>478</v>
      </c>
      <c r="AN766" s="197">
        <f t="shared" si="149"/>
        <v>466</v>
      </c>
      <c r="AO766" s="197">
        <f t="shared" si="149"/>
        <v>474</v>
      </c>
      <c r="AP766" s="197">
        <f t="shared" si="149"/>
        <v>481</v>
      </c>
      <c r="AQ766" s="197">
        <f t="shared" si="149"/>
        <v>458</v>
      </c>
      <c r="AR766" s="197">
        <f t="shared" si="149"/>
        <v>423</v>
      </c>
      <c r="AS766" s="197">
        <f t="shared" si="150"/>
        <v>416</v>
      </c>
      <c r="AT766" s="197">
        <f t="shared" si="150"/>
        <v>427</v>
      </c>
      <c r="AU766" s="197">
        <f t="shared" si="150"/>
        <v>445</v>
      </c>
      <c r="AV766" s="197">
        <f t="shared" si="150"/>
        <v>434</v>
      </c>
      <c r="AW766" s="197">
        <f t="shared" si="150"/>
        <v>405</v>
      </c>
      <c r="AX766" s="197" t="str">
        <f t="shared" si="150"/>
        <v>NA</v>
      </c>
      <c r="AY766" s="197" t="str">
        <f t="shared" si="150"/>
        <v>NA</v>
      </c>
      <c r="AZ766" s="197" t="str">
        <f t="shared" si="138"/>
        <v>NA</v>
      </c>
      <c r="BA766" s="197" t="str">
        <f t="shared" si="138"/>
        <v>NA</v>
      </c>
    </row>
    <row r="767" spans="1:53" s="212" customFormat="1" ht="15" customHeight="1" x14ac:dyDescent="0.2">
      <c r="A767" s="54" t="s">
        <v>1007</v>
      </c>
      <c r="B767" s="82" t="s">
        <v>924</v>
      </c>
      <c r="C767" s="81" t="s">
        <v>1130</v>
      </c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>
        <v>47268</v>
      </c>
      <c r="R767" s="115">
        <v>53652</v>
      </c>
      <c r="S767" s="115">
        <v>59055</v>
      </c>
      <c r="T767" s="70">
        <f>(($V$654-$S$654)/3)+S767</f>
        <v>63400.333333333336</v>
      </c>
      <c r="U767" s="70">
        <f>(($V$654-$S$654)/3)+T767</f>
        <v>67745.666666666672</v>
      </c>
      <c r="V767" s="195">
        <v>82411</v>
      </c>
      <c r="W767" s="195">
        <v>62621</v>
      </c>
      <c r="X767" s="195">
        <v>68349</v>
      </c>
      <c r="Y767" s="195"/>
      <c r="Z767" s="195"/>
      <c r="AA767" s="195"/>
      <c r="AB767" s="195"/>
      <c r="AC767" s="197" t="str">
        <f t="shared" si="149"/>
        <v>NA</v>
      </c>
      <c r="AD767" s="197" t="str">
        <f t="shared" si="149"/>
        <v>NA</v>
      </c>
      <c r="AE767" s="197" t="str">
        <f t="shared" si="149"/>
        <v>NA</v>
      </c>
      <c r="AF767" s="197" t="str">
        <f t="shared" si="149"/>
        <v>NA</v>
      </c>
      <c r="AG767" s="197" t="str">
        <f t="shared" si="149"/>
        <v>NA</v>
      </c>
      <c r="AH767" s="197" t="str">
        <f t="shared" si="149"/>
        <v>NA</v>
      </c>
      <c r="AI767" s="197" t="str">
        <f t="shared" si="149"/>
        <v>NA</v>
      </c>
      <c r="AJ767" s="197" t="str">
        <f t="shared" si="149"/>
        <v>NA</v>
      </c>
      <c r="AK767" s="197" t="str">
        <f t="shared" si="149"/>
        <v>NA</v>
      </c>
      <c r="AL767" s="197" t="str">
        <f t="shared" si="149"/>
        <v>NA</v>
      </c>
      <c r="AM767" s="197" t="str">
        <f t="shared" si="149"/>
        <v>NA</v>
      </c>
      <c r="AN767" s="197" t="str">
        <f t="shared" si="149"/>
        <v>NA</v>
      </c>
      <c r="AO767" s="197" t="str">
        <f t="shared" si="149"/>
        <v>NA</v>
      </c>
      <c r="AP767" s="197">
        <f t="shared" si="149"/>
        <v>431</v>
      </c>
      <c r="AQ767" s="197">
        <f t="shared" si="149"/>
        <v>423</v>
      </c>
      <c r="AR767" s="197">
        <f t="shared" si="149"/>
        <v>425</v>
      </c>
      <c r="AS767" s="197">
        <f t="shared" si="150"/>
        <v>437</v>
      </c>
      <c r="AT767" s="197">
        <f t="shared" si="150"/>
        <v>465</v>
      </c>
      <c r="AU767" s="197">
        <f t="shared" si="150"/>
        <v>425</v>
      </c>
      <c r="AV767" s="197">
        <f t="shared" si="150"/>
        <v>422</v>
      </c>
      <c r="AW767" s="197">
        <f t="shared" si="150"/>
        <v>423</v>
      </c>
      <c r="AX767" s="197" t="str">
        <f t="shared" si="150"/>
        <v>NA</v>
      </c>
      <c r="AY767" s="197" t="str">
        <f t="shared" si="150"/>
        <v>NA</v>
      </c>
      <c r="AZ767" s="197" t="str">
        <f t="shared" si="138"/>
        <v>NA</v>
      </c>
      <c r="BA767" s="197" t="str">
        <f t="shared" si="138"/>
        <v>NA</v>
      </c>
    </row>
    <row r="768" spans="1:53" s="212" customFormat="1" ht="15" customHeight="1" x14ac:dyDescent="0.2">
      <c r="A768" s="54" t="s">
        <v>248</v>
      </c>
      <c r="B768" s="82" t="s">
        <v>928</v>
      </c>
      <c r="C768" s="81" t="s">
        <v>1130</v>
      </c>
      <c r="D768" s="115"/>
      <c r="E768" s="115"/>
      <c r="F768" s="115"/>
      <c r="G768" s="115"/>
      <c r="H768" s="115">
        <v>23429</v>
      </c>
      <c r="I768" s="115">
        <v>26185</v>
      </c>
      <c r="J768" s="115">
        <v>29287</v>
      </c>
      <c r="K768" s="115">
        <v>32928</v>
      </c>
      <c r="L768" s="115">
        <v>39400</v>
      </c>
      <c r="M768" s="115">
        <v>44738</v>
      </c>
      <c r="N768" s="115">
        <v>48958</v>
      </c>
      <c r="O768" s="115">
        <v>48981</v>
      </c>
      <c r="P768" s="115">
        <v>44698</v>
      </c>
      <c r="Q768" s="115">
        <v>49131</v>
      </c>
      <c r="R768" s="115">
        <v>60835</v>
      </c>
      <c r="S768" s="115">
        <v>64791</v>
      </c>
      <c r="T768" s="193">
        <v>71517</v>
      </c>
      <c r="U768" s="194">
        <v>81830</v>
      </c>
      <c r="V768" s="195">
        <v>81914</v>
      </c>
      <c r="W768" s="195">
        <v>63135</v>
      </c>
      <c r="X768" s="195">
        <v>64144</v>
      </c>
      <c r="Y768" s="195"/>
      <c r="Z768" s="195"/>
      <c r="AA768" s="195"/>
      <c r="AB768" s="195"/>
      <c r="AC768" s="197" t="str">
        <f t="shared" si="149"/>
        <v>NA</v>
      </c>
      <c r="AD768" s="197" t="str">
        <f t="shared" si="149"/>
        <v>NA</v>
      </c>
      <c r="AE768" s="197" t="str">
        <f t="shared" si="149"/>
        <v>NA</v>
      </c>
      <c r="AF768" s="197" t="str">
        <f t="shared" si="149"/>
        <v>NA</v>
      </c>
      <c r="AG768" s="197">
        <f t="shared" si="149"/>
        <v>360</v>
      </c>
      <c r="AH768" s="197">
        <f t="shared" si="149"/>
        <v>379</v>
      </c>
      <c r="AI768" s="197">
        <f t="shared" si="149"/>
        <v>383</v>
      </c>
      <c r="AJ768" s="197">
        <f t="shared" si="149"/>
        <v>394</v>
      </c>
      <c r="AK768" s="197">
        <f t="shared" si="149"/>
        <v>398</v>
      </c>
      <c r="AL768" s="197">
        <f t="shared" si="149"/>
        <v>392</v>
      </c>
      <c r="AM768" s="197">
        <f t="shared" si="149"/>
        <v>425</v>
      </c>
      <c r="AN768" s="197">
        <f t="shared" si="149"/>
        <v>421</v>
      </c>
      <c r="AO768" s="197">
        <f t="shared" si="149"/>
        <v>438</v>
      </c>
      <c r="AP768" s="197">
        <f t="shared" si="149"/>
        <v>423</v>
      </c>
      <c r="AQ768" s="197">
        <f t="shared" si="149"/>
        <v>397</v>
      </c>
      <c r="AR768" s="197">
        <f t="shared" si="149"/>
        <v>406</v>
      </c>
      <c r="AS768" s="197">
        <f t="shared" si="150"/>
        <v>414</v>
      </c>
      <c r="AT768" s="197">
        <f t="shared" si="150"/>
        <v>415</v>
      </c>
      <c r="AU768" s="197">
        <f t="shared" si="150"/>
        <v>428</v>
      </c>
      <c r="AV768" s="197">
        <f t="shared" si="150"/>
        <v>420</v>
      </c>
      <c r="AW768" s="197">
        <f t="shared" si="150"/>
        <v>446</v>
      </c>
      <c r="AX768" s="197" t="str">
        <f t="shared" si="150"/>
        <v>NA</v>
      </c>
      <c r="AY768" s="197" t="str">
        <f t="shared" si="150"/>
        <v>NA</v>
      </c>
      <c r="AZ768" s="197" t="str">
        <f t="shared" si="138"/>
        <v>NA</v>
      </c>
      <c r="BA768" s="197" t="str">
        <f t="shared" si="138"/>
        <v>NA</v>
      </c>
    </row>
    <row r="769" spans="1:53" s="212" customFormat="1" ht="15" customHeight="1" x14ac:dyDescent="0.2">
      <c r="A769" s="54" t="s">
        <v>393</v>
      </c>
      <c r="B769" s="82" t="s">
        <v>930</v>
      </c>
      <c r="C769" s="81" t="s">
        <v>1130</v>
      </c>
      <c r="D769" s="115"/>
      <c r="E769" s="115"/>
      <c r="F769" s="115"/>
      <c r="G769" s="115"/>
      <c r="H769" s="115">
        <v>22215</v>
      </c>
      <c r="I769" s="115">
        <v>24735</v>
      </c>
      <c r="J769" s="98">
        <f>((L769-I769)/3)+I769</f>
        <v>25241.666666666668</v>
      </c>
      <c r="K769" s="98">
        <f>((L769-I769)/3)+J769</f>
        <v>25748.333333333336</v>
      </c>
      <c r="L769" s="115">
        <v>26255</v>
      </c>
      <c r="M769" s="115">
        <v>30648</v>
      </c>
      <c r="N769" s="115">
        <v>30087</v>
      </c>
      <c r="O769" s="115">
        <v>31185</v>
      </c>
      <c r="P769" s="115">
        <v>31170</v>
      </c>
      <c r="Q769" s="115">
        <v>33928</v>
      </c>
      <c r="R769" s="115">
        <v>38728</v>
      </c>
      <c r="S769" s="115">
        <v>46606</v>
      </c>
      <c r="T769" s="193">
        <v>50064</v>
      </c>
      <c r="U769" s="194">
        <v>59420</v>
      </c>
      <c r="V769" s="195">
        <v>55539</v>
      </c>
      <c r="W769" s="195">
        <v>45753</v>
      </c>
      <c r="X769" s="195">
        <v>51296</v>
      </c>
      <c r="Y769" s="195"/>
      <c r="Z769" s="195"/>
      <c r="AA769" s="195"/>
      <c r="AB769" s="195"/>
      <c r="AC769" s="197" t="str">
        <f t="shared" si="149"/>
        <v>NA</v>
      </c>
      <c r="AD769" s="197" t="str">
        <f t="shared" si="149"/>
        <v>NA</v>
      </c>
      <c r="AE769" s="197" t="str">
        <f t="shared" si="149"/>
        <v>NA</v>
      </c>
      <c r="AF769" s="197" t="str">
        <f t="shared" si="149"/>
        <v>NA</v>
      </c>
      <c r="AG769" s="197">
        <f t="shared" si="149"/>
        <v>365</v>
      </c>
      <c r="AH769" s="197">
        <f t="shared" si="149"/>
        <v>388</v>
      </c>
      <c r="AI769" s="197">
        <f t="shared" si="149"/>
        <v>406</v>
      </c>
      <c r="AJ769" s="197">
        <f t="shared" si="149"/>
        <v>424</v>
      </c>
      <c r="AK769" s="197">
        <f t="shared" si="149"/>
        <v>455</v>
      </c>
      <c r="AL769" s="197">
        <f t="shared" si="149"/>
        <v>456</v>
      </c>
      <c r="AM769" s="197">
        <f t="shared" si="149"/>
        <v>519</v>
      </c>
      <c r="AN769" s="197">
        <f t="shared" si="149"/>
        <v>509</v>
      </c>
      <c r="AO769" s="197">
        <f t="shared" si="149"/>
        <v>520</v>
      </c>
      <c r="AP769" s="197">
        <f t="shared" si="149"/>
        <v>513</v>
      </c>
      <c r="AQ769" s="197">
        <f t="shared" si="149"/>
        <v>515</v>
      </c>
      <c r="AR769" s="197">
        <f t="shared" si="149"/>
        <v>491</v>
      </c>
      <c r="AS769" s="197">
        <f t="shared" si="150"/>
        <v>500</v>
      </c>
      <c r="AT769" s="197">
        <f t="shared" si="150"/>
        <v>499</v>
      </c>
      <c r="AU769" s="197">
        <f t="shared" si="150"/>
        <v>537</v>
      </c>
      <c r="AV769" s="197">
        <f t="shared" si="150"/>
        <v>505</v>
      </c>
      <c r="AW769" s="197">
        <f t="shared" si="150"/>
        <v>506</v>
      </c>
      <c r="AX769" s="197" t="str">
        <f t="shared" si="150"/>
        <v>NA</v>
      </c>
      <c r="AY769" s="197" t="str">
        <f t="shared" si="150"/>
        <v>NA</v>
      </c>
      <c r="AZ769" s="197" t="str">
        <f t="shared" si="138"/>
        <v>NA</v>
      </c>
      <c r="BA769" s="197" t="str">
        <f t="shared" si="138"/>
        <v>NA</v>
      </c>
    </row>
    <row r="770" spans="1:53" s="212" customFormat="1" ht="15" customHeight="1" x14ac:dyDescent="0.2">
      <c r="A770" s="54" t="s">
        <v>1099</v>
      </c>
      <c r="B770" s="82" t="s">
        <v>926</v>
      </c>
      <c r="C770" s="81" t="s">
        <v>1130</v>
      </c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>
        <v>25893</v>
      </c>
      <c r="S770" s="115">
        <v>28990</v>
      </c>
      <c r="T770" s="193">
        <v>32601</v>
      </c>
      <c r="U770" s="194">
        <v>43685</v>
      </c>
      <c r="V770" s="195">
        <v>41772</v>
      </c>
      <c r="W770" s="195">
        <v>39126</v>
      </c>
      <c r="X770" s="195">
        <v>43713</v>
      </c>
      <c r="Y770" s="195"/>
      <c r="Z770" s="195"/>
      <c r="AA770" s="195"/>
      <c r="AB770" s="195"/>
      <c r="AC770" s="197" t="str">
        <f t="shared" si="149"/>
        <v>NA</v>
      </c>
      <c r="AD770" s="197" t="str">
        <f t="shared" si="149"/>
        <v>NA</v>
      </c>
      <c r="AE770" s="197" t="str">
        <f t="shared" si="149"/>
        <v>NA</v>
      </c>
      <c r="AF770" s="197" t="str">
        <f t="shared" si="149"/>
        <v>NA</v>
      </c>
      <c r="AG770" s="197" t="str">
        <f t="shared" si="149"/>
        <v>NA</v>
      </c>
      <c r="AH770" s="197" t="str">
        <f t="shared" si="149"/>
        <v>NA</v>
      </c>
      <c r="AI770" s="197" t="str">
        <f t="shared" si="149"/>
        <v>NA</v>
      </c>
      <c r="AJ770" s="197" t="str">
        <f t="shared" si="149"/>
        <v>NA</v>
      </c>
      <c r="AK770" s="197" t="str">
        <f t="shared" si="149"/>
        <v>NA</v>
      </c>
      <c r="AL770" s="197" t="str">
        <f t="shared" si="149"/>
        <v>NA</v>
      </c>
      <c r="AM770" s="197" t="str">
        <f t="shared" si="149"/>
        <v>NA</v>
      </c>
      <c r="AN770" s="197" t="str">
        <f t="shared" si="149"/>
        <v>NA</v>
      </c>
      <c r="AO770" s="197" t="str">
        <f t="shared" si="149"/>
        <v>NA</v>
      </c>
      <c r="AP770" s="197" t="str">
        <f t="shared" si="149"/>
        <v>NA</v>
      </c>
      <c r="AQ770" s="197">
        <f t="shared" si="149"/>
        <v>598</v>
      </c>
      <c r="AR770" s="197">
        <f t="shared" si="149"/>
        <v>593</v>
      </c>
      <c r="AS770" s="197">
        <f t="shared" si="150"/>
        <v>597</v>
      </c>
      <c r="AT770" s="197">
        <f t="shared" si="150"/>
        <v>572</v>
      </c>
      <c r="AU770" s="197">
        <f t="shared" si="150"/>
        <v>614</v>
      </c>
      <c r="AV770" s="197">
        <f t="shared" si="150"/>
        <v>537</v>
      </c>
      <c r="AW770" s="197">
        <f t="shared" si="150"/>
        <v>541</v>
      </c>
      <c r="AX770" s="197" t="str">
        <f t="shared" si="150"/>
        <v>NA</v>
      </c>
      <c r="AY770" s="197" t="str">
        <f t="shared" si="150"/>
        <v>NA</v>
      </c>
      <c r="AZ770" s="197" t="str">
        <f t="shared" si="138"/>
        <v>NA</v>
      </c>
      <c r="BA770" s="197" t="str">
        <f t="shared" si="138"/>
        <v>NA</v>
      </c>
    </row>
    <row r="771" spans="1:53" s="212" customFormat="1" ht="15" customHeight="1" x14ac:dyDescent="0.2">
      <c r="A771" s="54" t="s">
        <v>560</v>
      </c>
      <c r="B771" s="82" t="s">
        <v>917</v>
      </c>
      <c r="C771" s="81" t="s">
        <v>1130</v>
      </c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93"/>
      <c r="U771" s="194">
        <v>32923</v>
      </c>
      <c r="V771" s="195">
        <v>40771</v>
      </c>
      <c r="W771" s="195">
        <v>33428</v>
      </c>
      <c r="X771" s="195">
        <v>39150</v>
      </c>
      <c r="Y771" s="195"/>
      <c r="Z771" s="195"/>
      <c r="AA771" s="195"/>
      <c r="AB771" s="195"/>
      <c r="AC771" s="197" t="str">
        <f t="shared" si="149"/>
        <v>NA</v>
      </c>
      <c r="AD771" s="197" t="str">
        <f t="shared" si="149"/>
        <v>NA</v>
      </c>
      <c r="AE771" s="197" t="str">
        <f t="shared" si="149"/>
        <v>NA</v>
      </c>
      <c r="AF771" s="197" t="str">
        <f t="shared" si="149"/>
        <v>NA</v>
      </c>
      <c r="AG771" s="197" t="str">
        <f t="shared" si="149"/>
        <v>NA</v>
      </c>
      <c r="AH771" s="197" t="str">
        <f t="shared" si="149"/>
        <v>NA</v>
      </c>
      <c r="AI771" s="197" t="str">
        <f t="shared" si="149"/>
        <v>NA</v>
      </c>
      <c r="AJ771" s="197" t="str">
        <f t="shared" si="149"/>
        <v>NA</v>
      </c>
      <c r="AK771" s="197" t="str">
        <f t="shared" si="149"/>
        <v>NA</v>
      </c>
      <c r="AL771" s="197" t="str">
        <f t="shared" si="149"/>
        <v>NA</v>
      </c>
      <c r="AM771" s="197" t="str">
        <f t="shared" si="149"/>
        <v>NA</v>
      </c>
      <c r="AN771" s="197" t="str">
        <f t="shared" si="149"/>
        <v>NA</v>
      </c>
      <c r="AO771" s="197" t="str">
        <f t="shared" si="149"/>
        <v>NA</v>
      </c>
      <c r="AP771" s="197" t="str">
        <f t="shared" si="149"/>
        <v>NA</v>
      </c>
      <c r="AQ771" s="197" t="str">
        <f t="shared" si="149"/>
        <v>NA</v>
      </c>
      <c r="AR771" s="197" t="str">
        <f t="shared" si="149"/>
        <v>NA</v>
      </c>
      <c r="AS771" s="197" t="str">
        <f t="shared" si="150"/>
        <v>NA</v>
      </c>
      <c r="AT771" s="197">
        <f t="shared" si="150"/>
        <v>627</v>
      </c>
      <c r="AU771" s="197">
        <f t="shared" si="150"/>
        <v>621</v>
      </c>
      <c r="AV771" s="197">
        <f t="shared" si="150"/>
        <v>569</v>
      </c>
      <c r="AW771" s="197">
        <f t="shared" si="150"/>
        <v>559</v>
      </c>
      <c r="AX771" s="197" t="str">
        <f t="shared" si="150"/>
        <v>NA</v>
      </c>
      <c r="AY771" s="197" t="str">
        <f t="shared" si="150"/>
        <v>NA</v>
      </c>
      <c r="AZ771" s="197" t="str">
        <f t="shared" si="138"/>
        <v>NA</v>
      </c>
      <c r="BA771" s="197" t="str">
        <f t="shared" si="138"/>
        <v>NA</v>
      </c>
    </row>
    <row r="772" spans="1:53" s="212" customFormat="1" ht="15" customHeight="1" x14ac:dyDescent="0.2">
      <c r="A772" s="54" t="s">
        <v>2125</v>
      </c>
      <c r="B772" s="82" t="s">
        <v>919</v>
      </c>
      <c r="C772" s="81" t="s">
        <v>1130</v>
      </c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93">
        <v>27505</v>
      </c>
      <c r="U772" s="194">
        <v>36436</v>
      </c>
      <c r="V772" s="195">
        <v>34098</v>
      </c>
      <c r="W772" s="195">
        <v>28061</v>
      </c>
      <c r="X772" s="195">
        <v>32332</v>
      </c>
      <c r="Y772" s="195"/>
      <c r="Z772" s="195"/>
      <c r="AA772" s="195"/>
      <c r="AB772" s="195"/>
      <c r="AC772" s="197" t="str">
        <f t="shared" si="149"/>
        <v>NA</v>
      </c>
      <c r="AD772" s="197" t="str">
        <f t="shared" si="149"/>
        <v>NA</v>
      </c>
      <c r="AE772" s="197" t="str">
        <f t="shared" si="149"/>
        <v>NA</v>
      </c>
      <c r="AF772" s="197" t="str">
        <f t="shared" si="149"/>
        <v>NA</v>
      </c>
      <c r="AG772" s="197" t="str">
        <f t="shared" si="149"/>
        <v>NA</v>
      </c>
      <c r="AH772" s="197" t="str">
        <f t="shared" si="149"/>
        <v>NA</v>
      </c>
      <c r="AI772" s="197" t="str">
        <f t="shared" si="149"/>
        <v>NA</v>
      </c>
      <c r="AJ772" s="197" t="str">
        <f t="shared" si="149"/>
        <v>NA</v>
      </c>
      <c r="AK772" s="197" t="str">
        <f t="shared" si="149"/>
        <v>NA</v>
      </c>
      <c r="AL772" s="197" t="str">
        <f t="shared" si="149"/>
        <v>NA</v>
      </c>
      <c r="AM772" s="197" t="str">
        <f t="shared" si="149"/>
        <v>NA</v>
      </c>
      <c r="AN772" s="197" t="str">
        <f t="shared" si="149"/>
        <v>NA</v>
      </c>
      <c r="AO772" s="197" t="str">
        <f t="shared" si="149"/>
        <v>NA</v>
      </c>
      <c r="AP772" s="197" t="str">
        <f t="shared" si="149"/>
        <v>NA</v>
      </c>
      <c r="AQ772" s="197" t="str">
        <f t="shared" si="149"/>
        <v>NA</v>
      </c>
      <c r="AR772" s="197" t="str">
        <f t="shared" si="149"/>
        <v>NA</v>
      </c>
      <c r="AS772" s="197">
        <f t="shared" si="150"/>
        <v>633</v>
      </c>
      <c r="AT772" s="197">
        <f t="shared" si="150"/>
        <v>606</v>
      </c>
      <c r="AU772" s="197">
        <f t="shared" si="150"/>
        <v>654</v>
      </c>
      <c r="AV772" s="197">
        <f t="shared" si="150"/>
        <v>609</v>
      </c>
      <c r="AW772" s="197">
        <f t="shared" si="150"/>
        <v>601</v>
      </c>
      <c r="AX772" s="197" t="str">
        <f t="shared" si="150"/>
        <v>NA</v>
      </c>
      <c r="AY772" s="197" t="str">
        <f t="shared" si="150"/>
        <v>NA</v>
      </c>
      <c r="AZ772" s="197" t="str">
        <f t="shared" si="138"/>
        <v>NA</v>
      </c>
      <c r="BA772" s="197" t="str">
        <f t="shared" si="138"/>
        <v>NA</v>
      </c>
    </row>
    <row r="773" spans="1:53" s="212" customFormat="1" ht="15" customHeight="1" x14ac:dyDescent="0.2">
      <c r="A773" s="54" t="s">
        <v>201</v>
      </c>
      <c r="B773" s="82" t="s">
        <v>930</v>
      </c>
      <c r="C773" s="81" t="s">
        <v>1130</v>
      </c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93"/>
      <c r="U773" s="194"/>
      <c r="V773" s="195">
        <v>24040</v>
      </c>
      <c r="W773" s="195">
        <v>23942</v>
      </c>
      <c r="X773" s="195">
        <v>29854</v>
      </c>
      <c r="Y773" s="195"/>
      <c r="Z773" s="195"/>
      <c r="AA773" s="195"/>
      <c r="AB773" s="195"/>
      <c r="AC773" s="197" t="str">
        <f t="shared" si="149"/>
        <v>NA</v>
      </c>
      <c r="AD773" s="197" t="str">
        <f t="shared" si="149"/>
        <v>NA</v>
      </c>
      <c r="AE773" s="197" t="str">
        <f t="shared" si="149"/>
        <v>NA</v>
      </c>
      <c r="AF773" s="197" t="str">
        <f t="shared" si="149"/>
        <v>NA</v>
      </c>
      <c r="AG773" s="197" t="str">
        <f t="shared" si="149"/>
        <v>NA</v>
      </c>
      <c r="AH773" s="197" t="str">
        <f t="shared" si="149"/>
        <v>NA</v>
      </c>
      <c r="AI773" s="197" t="str">
        <f t="shared" si="149"/>
        <v>NA</v>
      </c>
      <c r="AJ773" s="197" t="str">
        <f t="shared" si="149"/>
        <v>NA</v>
      </c>
      <c r="AK773" s="197" t="str">
        <f t="shared" si="149"/>
        <v>NA</v>
      </c>
      <c r="AL773" s="197" t="str">
        <f t="shared" si="149"/>
        <v>NA</v>
      </c>
      <c r="AM773" s="197" t="str">
        <f t="shared" si="149"/>
        <v>NA</v>
      </c>
      <c r="AN773" s="197" t="str">
        <f t="shared" si="149"/>
        <v>NA</v>
      </c>
      <c r="AO773" s="197" t="str">
        <f t="shared" si="149"/>
        <v>NA</v>
      </c>
      <c r="AP773" s="197" t="str">
        <f t="shared" si="149"/>
        <v>NA</v>
      </c>
      <c r="AQ773" s="197" t="str">
        <f t="shared" si="149"/>
        <v>NA</v>
      </c>
      <c r="AR773" s="197" t="str">
        <f t="shared" si="149"/>
        <v>NA</v>
      </c>
      <c r="AS773" s="197" t="str">
        <f t="shared" si="150"/>
        <v>NA</v>
      </c>
      <c r="AT773" s="197" t="str">
        <f t="shared" si="150"/>
        <v>NA</v>
      </c>
      <c r="AU773" s="197">
        <f t="shared" si="150"/>
        <v>734</v>
      </c>
      <c r="AV773" s="197">
        <f t="shared" si="150"/>
        <v>634</v>
      </c>
      <c r="AW773" s="197">
        <f t="shared" si="150"/>
        <v>616</v>
      </c>
      <c r="AX773" s="197" t="str">
        <f t="shared" si="150"/>
        <v>NA</v>
      </c>
      <c r="AY773" s="197" t="str">
        <f t="shared" si="150"/>
        <v>NA</v>
      </c>
      <c r="AZ773" s="197" t="str">
        <f t="shared" si="138"/>
        <v>NA</v>
      </c>
      <c r="BA773" s="197" t="str">
        <f t="shared" si="138"/>
        <v>NA</v>
      </c>
    </row>
    <row r="774" spans="1:53" s="212" customFormat="1" ht="15" customHeight="1" x14ac:dyDescent="0.2">
      <c r="A774" s="54" t="s">
        <v>223</v>
      </c>
      <c r="B774" s="82" t="s">
        <v>924</v>
      </c>
      <c r="C774" s="81" t="s">
        <v>1130</v>
      </c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>
        <v>23306</v>
      </c>
      <c r="R774" s="115">
        <v>25449</v>
      </c>
      <c r="S774" s="115">
        <v>28663</v>
      </c>
      <c r="T774" s="193">
        <v>29307</v>
      </c>
      <c r="U774" s="194">
        <v>29906</v>
      </c>
      <c r="V774" s="195">
        <v>31844</v>
      </c>
      <c r="W774" s="195">
        <v>28232</v>
      </c>
      <c r="X774" s="195">
        <v>28641</v>
      </c>
      <c r="Y774" s="195"/>
      <c r="Z774" s="195"/>
      <c r="AA774" s="195"/>
      <c r="AB774" s="195"/>
      <c r="AC774" s="197" t="str">
        <f t="shared" si="149"/>
        <v>NA</v>
      </c>
      <c r="AD774" s="197" t="str">
        <f t="shared" si="149"/>
        <v>NA</v>
      </c>
      <c r="AE774" s="197" t="str">
        <f t="shared" si="149"/>
        <v>NA</v>
      </c>
      <c r="AF774" s="197" t="str">
        <f t="shared" si="149"/>
        <v>NA</v>
      </c>
      <c r="AG774" s="197" t="str">
        <f t="shared" si="149"/>
        <v>NA</v>
      </c>
      <c r="AH774" s="197" t="str">
        <f t="shared" si="149"/>
        <v>NA</v>
      </c>
      <c r="AI774" s="197" t="str">
        <f t="shared" si="149"/>
        <v>NA</v>
      </c>
      <c r="AJ774" s="197" t="str">
        <f t="shared" si="149"/>
        <v>NA</v>
      </c>
      <c r="AK774" s="197" t="str">
        <f t="shared" si="149"/>
        <v>NA</v>
      </c>
      <c r="AL774" s="197" t="str">
        <f t="shared" si="149"/>
        <v>NA</v>
      </c>
      <c r="AM774" s="197" t="str">
        <f t="shared" si="149"/>
        <v>NA</v>
      </c>
      <c r="AN774" s="197" t="str">
        <f t="shared" si="149"/>
        <v>NA</v>
      </c>
      <c r="AO774" s="197" t="str">
        <f t="shared" si="149"/>
        <v>NA</v>
      </c>
      <c r="AP774" s="197">
        <f t="shared" si="149"/>
        <v>602</v>
      </c>
      <c r="AQ774" s="197">
        <f t="shared" si="149"/>
        <v>603</v>
      </c>
      <c r="AR774" s="197">
        <f t="shared" si="149"/>
        <v>597</v>
      </c>
      <c r="AS774" s="197">
        <f t="shared" si="150"/>
        <v>624</v>
      </c>
      <c r="AT774" s="197">
        <f t="shared" si="150"/>
        <v>646</v>
      </c>
      <c r="AU774" s="197">
        <f t="shared" si="150"/>
        <v>672</v>
      </c>
      <c r="AV774" s="197">
        <f t="shared" si="150"/>
        <v>605</v>
      </c>
      <c r="AW774" s="197">
        <f t="shared" si="150"/>
        <v>625</v>
      </c>
      <c r="AX774" s="197" t="str">
        <f t="shared" si="150"/>
        <v>NA</v>
      </c>
      <c r="AY774" s="197" t="str">
        <f t="shared" si="150"/>
        <v>NA</v>
      </c>
      <c r="AZ774" s="197" t="str">
        <f t="shared" si="138"/>
        <v>NA</v>
      </c>
      <c r="BA774" s="197" t="str">
        <f t="shared" si="138"/>
        <v>NA</v>
      </c>
    </row>
    <row r="775" spans="1:53" s="212" customFormat="1" ht="15" customHeight="1" x14ac:dyDescent="0.2">
      <c r="A775" s="54" t="s">
        <v>61</v>
      </c>
      <c r="B775" s="82" t="s">
        <v>926</v>
      </c>
      <c r="C775" s="81" t="s">
        <v>1130</v>
      </c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>
        <v>20578</v>
      </c>
      <c r="Q775" s="115">
        <v>19938</v>
      </c>
      <c r="R775" s="115">
        <v>21936</v>
      </c>
      <c r="S775" s="115">
        <v>22402</v>
      </c>
      <c r="T775" s="193">
        <v>25473</v>
      </c>
      <c r="U775" s="194">
        <v>27981</v>
      </c>
      <c r="V775" s="195">
        <v>26581</v>
      </c>
      <c r="W775" s="195">
        <v>22888</v>
      </c>
      <c r="X775" s="195">
        <v>24361</v>
      </c>
      <c r="Y775" s="195"/>
      <c r="Z775" s="195"/>
      <c r="AA775" s="195"/>
      <c r="AB775" s="195"/>
      <c r="AC775" s="197" t="str">
        <f t="shared" si="149"/>
        <v>NA</v>
      </c>
      <c r="AD775" s="197" t="str">
        <f t="shared" si="149"/>
        <v>NA</v>
      </c>
      <c r="AE775" s="197" t="str">
        <f t="shared" si="149"/>
        <v>NA</v>
      </c>
      <c r="AF775" s="197" t="str">
        <f t="shared" si="149"/>
        <v>NA</v>
      </c>
      <c r="AG775" s="197" t="str">
        <f t="shared" si="149"/>
        <v>NA</v>
      </c>
      <c r="AH775" s="197" t="str">
        <f t="shared" si="149"/>
        <v>NA</v>
      </c>
      <c r="AI775" s="197" t="str">
        <f t="shared" si="149"/>
        <v>NA</v>
      </c>
      <c r="AJ775" s="197" t="str">
        <f t="shared" si="149"/>
        <v>NA</v>
      </c>
      <c r="AK775" s="197" t="str">
        <f t="shared" si="149"/>
        <v>NA</v>
      </c>
      <c r="AL775" s="197" t="str">
        <f t="shared" si="149"/>
        <v>NA</v>
      </c>
      <c r="AM775" s="197" t="str">
        <f t="shared" si="149"/>
        <v>NA</v>
      </c>
      <c r="AN775" s="197" t="str">
        <f t="shared" si="149"/>
        <v>NA</v>
      </c>
      <c r="AO775" s="197">
        <f t="shared" si="149"/>
        <v>594</v>
      </c>
      <c r="AP775" s="197">
        <f t="shared" si="149"/>
        <v>628</v>
      </c>
      <c r="AQ775" s="197">
        <f t="shared" si="149"/>
        <v>627</v>
      </c>
      <c r="AR775" s="197">
        <f t="shared" ref="AR775:AY806" si="151">IF(S775&gt;0,RANK(S775,S$22:S$1170),"NA")</f>
        <v>635</v>
      </c>
      <c r="AS775" s="197">
        <f t="shared" si="150"/>
        <v>646</v>
      </c>
      <c r="AT775" s="197">
        <f t="shared" si="150"/>
        <v>656</v>
      </c>
      <c r="AU775" s="197">
        <f t="shared" si="150"/>
        <v>706</v>
      </c>
      <c r="AV775" s="197">
        <f t="shared" si="150"/>
        <v>643</v>
      </c>
      <c r="AW775" s="197">
        <f t="shared" si="150"/>
        <v>653</v>
      </c>
      <c r="AX775" s="197" t="str">
        <f t="shared" si="150"/>
        <v>NA</v>
      </c>
      <c r="AY775" s="197" t="str">
        <f t="shared" si="150"/>
        <v>NA</v>
      </c>
      <c r="AZ775" s="197" t="str">
        <f t="shared" si="138"/>
        <v>NA</v>
      </c>
      <c r="BA775" s="197" t="str">
        <f t="shared" si="138"/>
        <v>NA</v>
      </c>
    </row>
    <row r="776" spans="1:53" s="212" customFormat="1" ht="15" customHeight="1" x14ac:dyDescent="0.2">
      <c r="A776" s="54" t="s">
        <v>138</v>
      </c>
      <c r="B776" s="82" t="s">
        <v>123</v>
      </c>
      <c r="C776" s="81" t="s">
        <v>1130</v>
      </c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93"/>
      <c r="U776" s="194"/>
      <c r="V776" s="195">
        <v>25072</v>
      </c>
      <c r="W776" s="195">
        <v>21633</v>
      </c>
      <c r="X776" s="195">
        <v>23664</v>
      </c>
      <c r="Y776" s="195"/>
      <c r="Z776" s="195"/>
      <c r="AA776" s="195"/>
      <c r="AB776" s="195"/>
      <c r="AC776" s="197" t="str">
        <f t="shared" ref="AC776:AQ792" si="152">IF(D776&gt;0,RANK(D776,D$22:D$1170),"NA")</f>
        <v>NA</v>
      </c>
      <c r="AD776" s="197" t="str">
        <f t="shared" si="152"/>
        <v>NA</v>
      </c>
      <c r="AE776" s="197" t="str">
        <f t="shared" si="152"/>
        <v>NA</v>
      </c>
      <c r="AF776" s="197" t="str">
        <f t="shared" si="152"/>
        <v>NA</v>
      </c>
      <c r="AG776" s="197" t="str">
        <f t="shared" si="152"/>
        <v>NA</v>
      </c>
      <c r="AH776" s="197" t="str">
        <f t="shared" si="152"/>
        <v>NA</v>
      </c>
      <c r="AI776" s="197" t="str">
        <f t="shared" si="152"/>
        <v>NA</v>
      </c>
      <c r="AJ776" s="197" t="str">
        <f t="shared" si="152"/>
        <v>NA</v>
      </c>
      <c r="AK776" s="197" t="str">
        <f t="shared" si="152"/>
        <v>NA</v>
      </c>
      <c r="AL776" s="197" t="str">
        <f t="shared" si="152"/>
        <v>NA</v>
      </c>
      <c r="AM776" s="197" t="str">
        <f t="shared" si="152"/>
        <v>NA</v>
      </c>
      <c r="AN776" s="197" t="str">
        <f t="shared" si="152"/>
        <v>NA</v>
      </c>
      <c r="AO776" s="197" t="str">
        <f t="shared" si="152"/>
        <v>NA</v>
      </c>
      <c r="AP776" s="197" t="str">
        <f t="shared" si="152"/>
        <v>NA</v>
      </c>
      <c r="AQ776" s="197" t="str">
        <f t="shared" si="152"/>
        <v>NA</v>
      </c>
      <c r="AR776" s="197" t="str">
        <f t="shared" si="151"/>
        <v>NA</v>
      </c>
      <c r="AS776" s="197" t="str">
        <f t="shared" si="150"/>
        <v>NA</v>
      </c>
      <c r="AT776" s="197" t="str">
        <f t="shared" si="150"/>
        <v>NA</v>
      </c>
      <c r="AU776" s="197">
        <f t="shared" si="150"/>
        <v>722</v>
      </c>
      <c r="AV776" s="197">
        <f t="shared" si="150"/>
        <v>648</v>
      </c>
      <c r="AW776" s="197">
        <f t="shared" si="150"/>
        <v>659</v>
      </c>
      <c r="AX776" s="197" t="str">
        <f t="shared" si="150"/>
        <v>NA</v>
      </c>
      <c r="AY776" s="197" t="str">
        <f t="shared" si="150"/>
        <v>NA</v>
      </c>
      <c r="AZ776" s="197" t="str">
        <f t="shared" si="138"/>
        <v>NA</v>
      </c>
      <c r="BA776" s="197" t="str">
        <f t="shared" si="138"/>
        <v>NA</v>
      </c>
    </row>
    <row r="777" spans="1:53" s="212" customFormat="1" ht="15" customHeight="1" x14ac:dyDescent="0.2">
      <c r="A777" s="54" t="s">
        <v>2154</v>
      </c>
      <c r="B777" s="82" t="s">
        <v>913</v>
      </c>
      <c r="C777" s="81" t="s">
        <v>1130</v>
      </c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93"/>
      <c r="U777" s="194"/>
      <c r="V777" s="195"/>
      <c r="W777" s="195">
        <v>21158</v>
      </c>
      <c r="X777" s="195">
        <v>23427</v>
      </c>
      <c r="Y777" s="195"/>
      <c r="Z777" s="195"/>
      <c r="AA777" s="195"/>
      <c r="AB777" s="195"/>
      <c r="AC777" s="197" t="str">
        <f t="shared" si="152"/>
        <v>NA</v>
      </c>
      <c r="AD777" s="197" t="str">
        <f t="shared" si="152"/>
        <v>NA</v>
      </c>
      <c r="AE777" s="197" t="str">
        <f t="shared" si="152"/>
        <v>NA</v>
      </c>
      <c r="AF777" s="197" t="str">
        <f t="shared" si="152"/>
        <v>NA</v>
      </c>
      <c r="AG777" s="197" t="str">
        <f t="shared" si="152"/>
        <v>NA</v>
      </c>
      <c r="AH777" s="197" t="str">
        <f t="shared" si="152"/>
        <v>NA</v>
      </c>
      <c r="AI777" s="197" t="str">
        <f t="shared" si="152"/>
        <v>NA</v>
      </c>
      <c r="AJ777" s="197" t="str">
        <f t="shared" si="152"/>
        <v>NA</v>
      </c>
      <c r="AK777" s="197" t="str">
        <f t="shared" si="152"/>
        <v>NA</v>
      </c>
      <c r="AL777" s="197" t="str">
        <f t="shared" si="152"/>
        <v>NA</v>
      </c>
      <c r="AM777" s="197" t="str">
        <f t="shared" si="152"/>
        <v>NA</v>
      </c>
      <c r="AN777" s="197" t="str">
        <f t="shared" si="152"/>
        <v>NA</v>
      </c>
      <c r="AO777" s="197" t="str">
        <f t="shared" si="152"/>
        <v>NA</v>
      </c>
      <c r="AP777" s="197" t="str">
        <f t="shared" si="152"/>
        <v>NA</v>
      </c>
      <c r="AQ777" s="197" t="str">
        <f t="shared" si="152"/>
        <v>NA</v>
      </c>
      <c r="AR777" s="197" t="str">
        <f t="shared" si="151"/>
        <v>NA</v>
      </c>
      <c r="AS777" s="197" t="str">
        <f t="shared" si="150"/>
        <v>NA</v>
      </c>
      <c r="AT777" s="197" t="str">
        <f t="shared" si="150"/>
        <v>NA</v>
      </c>
      <c r="AU777" s="197" t="str">
        <f t="shared" si="150"/>
        <v>NA</v>
      </c>
      <c r="AV777" s="197">
        <f t="shared" si="150"/>
        <v>653</v>
      </c>
      <c r="AW777" s="197">
        <f t="shared" si="150"/>
        <v>662</v>
      </c>
      <c r="AX777" s="197" t="str">
        <f t="shared" si="150"/>
        <v>NA</v>
      </c>
      <c r="AY777" s="197" t="str">
        <f t="shared" si="150"/>
        <v>NA</v>
      </c>
      <c r="AZ777" s="197" t="str">
        <f t="shared" si="138"/>
        <v>NA</v>
      </c>
      <c r="BA777" s="197" t="str">
        <f t="shared" si="138"/>
        <v>NA</v>
      </c>
    </row>
    <row r="778" spans="1:53" s="212" customFormat="1" ht="15" customHeight="1" x14ac:dyDescent="0.2">
      <c r="A778" s="54" t="s">
        <v>587</v>
      </c>
      <c r="B778" s="82" t="s">
        <v>930</v>
      </c>
      <c r="C778" s="81" t="s">
        <v>1130</v>
      </c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93">
        <v>18455</v>
      </c>
      <c r="U778" s="194">
        <v>21194</v>
      </c>
      <c r="V778" s="195">
        <v>18457</v>
      </c>
      <c r="W778" s="195">
        <v>15912</v>
      </c>
      <c r="X778" s="195">
        <v>19119</v>
      </c>
      <c r="Y778" s="195"/>
      <c r="Z778" s="195"/>
      <c r="AA778" s="195"/>
      <c r="AB778" s="195"/>
      <c r="AC778" s="197" t="str">
        <f t="shared" si="152"/>
        <v>NA</v>
      </c>
      <c r="AD778" s="197" t="str">
        <f t="shared" si="152"/>
        <v>NA</v>
      </c>
      <c r="AE778" s="197" t="str">
        <f t="shared" si="152"/>
        <v>NA</v>
      </c>
      <c r="AF778" s="197" t="str">
        <f t="shared" si="152"/>
        <v>NA</v>
      </c>
      <c r="AG778" s="197" t="str">
        <f t="shared" si="152"/>
        <v>NA</v>
      </c>
      <c r="AH778" s="197" t="str">
        <f t="shared" si="152"/>
        <v>NA</v>
      </c>
      <c r="AI778" s="197" t="str">
        <f t="shared" si="152"/>
        <v>NA</v>
      </c>
      <c r="AJ778" s="197" t="str">
        <f t="shared" si="152"/>
        <v>NA</v>
      </c>
      <c r="AK778" s="197" t="str">
        <f t="shared" si="152"/>
        <v>NA</v>
      </c>
      <c r="AL778" s="197" t="str">
        <f t="shared" si="152"/>
        <v>NA</v>
      </c>
      <c r="AM778" s="197" t="str">
        <f t="shared" si="152"/>
        <v>NA</v>
      </c>
      <c r="AN778" s="197" t="str">
        <f t="shared" si="152"/>
        <v>NA</v>
      </c>
      <c r="AO778" s="197" t="str">
        <f t="shared" si="152"/>
        <v>NA</v>
      </c>
      <c r="AP778" s="197" t="str">
        <f t="shared" si="152"/>
        <v>NA</v>
      </c>
      <c r="AQ778" s="197" t="str">
        <f t="shared" si="152"/>
        <v>NA</v>
      </c>
      <c r="AR778" s="197" t="str">
        <f t="shared" si="151"/>
        <v>NA</v>
      </c>
      <c r="AS778" s="197">
        <f t="shared" si="150"/>
        <v>704</v>
      </c>
      <c r="AT778" s="197">
        <f t="shared" si="150"/>
        <v>709</v>
      </c>
      <c r="AU778" s="197">
        <f t="shared" si="150"/>
        <v>775</v>
      </c>
      <c r="AV778" s="197">
        <f t="shared" si="150"/>
        <v>696</v>
      </c>
      <c r="AW778" s="197">
        <f t="shared" si="150"/>
        <v>690</v>
      </c>
      <c r="AX778" s="197" t="str">
        <f t="shared" si="150"/>
        <v>NA</v>
      </c>
      <c r="AY778" s="197" t="str">
        <f t="shared" si="150"/>
        <v>NA</v>
      </c>
      <c r="AZ778" s="197" t="str">
        <f t="shared" si="138"/>
        <v>NA</v>
      </c>
      <c r="BA778" s="197" t="str">
        <f t="shared" si="138"/>
        <v>NA</v>
      </c>
    </row>
    <row r="779" spans="1:53" s="212" customFormat="1" ht="15" customHeight="1" x14ac:dyDescent="0.2">
      <c r="A779" s="54" t="s">
        <v>95</v>
      </c>
      <c r="B779" s="82" t="s">
        <v>924</v>
      </c>
      <c r="C779" s="81" t="s">
        <v>1130</v>
      </c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>
        <v>12208</v>
      </c>
      <c r="S779" s="115">
        <v>15248</v>
      </c>
      <c r="T779" s="193">
        <v>16542</v>
      </c>
      <c r="U779" s="194">
        <v>17592</v>
      </c>
      <c r="V779" s="195">
        <v>24361</v>
      </c>
      <c r="W779" s="195">
        <v>15572</v>
      </c>
      <c r="X779" s="195">
        <v>17147</v>
      </c>
      <c r="Y779" s="195"/>
      <c r="Z779" s="195"/>
      <c r="AA779" s="195"/>
      <c r="AB779" s="195"/>
      <c r="AC779" s="197" t="str">
        <f t="shared" si="152"/>
        <v>NA</v>
      </c>
      <c r="AD779" s="197" t="str">
        <f t="shared" si="152"/>
        <v>NA</v>
      </c>
      <c r="AE779" s="197" t="str">
        <f t="shared" si="152"/>
        <v>NA</v>
      </c>
      <c r="AF779" s="197" t="str">
        <f t="shared" si="152"/>
        <v>NA</v>
      </c>
      <c r="AG779" s="197" t="str">
        <f t="shared" si="152"/>
        <v>NA</v>
      </c>
      <c r="AH779" s="197" t="str">
        <f t="shared" si="152"/>
        <v>NA</v>
      </c>
      <c r="AI779" s="197" t="str">
        <f t="shared" si="152"/>
        <v>NA</v>
      </c>
      <c r="AJ779" s="197" t="str">
        <f t="shared" si="152"/>
        <v>NA</v>
      </c>
      <c r="AK779" s="197" t="str">
        <f t="shared" si="152"/>
        <v>NA</v>
      </c>
      <c r="AL779" s="197" t="str">
        <f t="shared" si="152"/>
        <v>NA</v>
      </c>
      <c r="AM779" s="197" t="str">
        <f t="shared" si="152"/>
        <v>NA</v>
      </c>
      <c r="AN779" s="197" t="str">
        <f t="shared" si="152"/>
        <v>NA</v>
      </c>
      <c r="AO779" s="197" t="str">
        <f t="shared" si="152"/>
        <v>NA</v>
      </c>
      <c r="AP779" s="197" t="str">
        <f t="shared" si="152"/>
        <v>NA</v>
      </c>
      <c r="AQ779" s="197">
        <f t="shared" si="152"/>
        <v>696</v>
      </c>
      <c r="AR779" s="197">
        <f t="shared" si="151"/>
        <v>691</v>
      </c>
      <c r="AS779" s="197">
        <f t="shared" si="150"/>
        <v>719</v>
      </c>
      <c r="AT779" s="197">
        <f t="shared" si="150"/>
        <v>737</v>
      </c>
      <c r="AU779" s="197">
        <f t="shared" si="150"/>
        <v>729</v>
      </c>
      <c r="AV779" s="197">
        <f t="shared" si="150"/>
        <v>703</v>
      </c>
      <c r="AW779" s="197">
        <f t="shared" si="150"/>
        <v>709</v>
      </c>
      <c r="AX779" s="197" t="str">
        <f t="shared" si="150"/>
        <v>NA</v>
      </c>
      <c r="AY779" s="197" t="str">
        <f t="shared" si="150"/>
        <v>NA</v>
      </c>
      <c r="AZ779" s="197" t="str">
        <f t="shared" si="138"/>
        <v>NA</v>
      </c>
      <c r="BA779" s="197" t="str">
        <f t="shared" si="138"/>
        <v>NA</v>
      </c>
    </row>
    <row r="780" spans="1:53" s="212" customFormat="1" ht="15" customHeight="1" x14ac:dyDescent="0.2">
      <c r="A780" s="54" t="s">
        <v>2135</v>
      </c>
      <c r="B780" s="82" t="s">
        <v>926</v>
      </c>
      <c r="C780" s="81" t="s">
        <v>1130</v>
      </c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93"/>
      <c r="U780" s="194"/>
      <c r="V780" s="195"/>
      <c r="W780" s="195">
        <v>12670</v>
      </c>
      <c r="X780" s="195">
        <v>15161</v>
      </c>
      <c r="Y780" s="195"/>
      <c r="Z780" s="195"/>
      <c r="AA780" s="195"/>
      <c r="AB780" s="195"/>
      <c r="AC780" s="197" t="str">
        <f t="shared" si="152"/>
        <v>NA</v>
      </c>
      <c r="AD780" s="197" t="str">
        <f t="shared" si="152"/>
        <v>NA</v>
      </c>
      <c r="AE780" s="197" t="str">
        <f t="shared" si="152"/>
        <v>NA</v>
      </c>
      <c r="AF780" s="197" t="str">
        <f t="shared" si="152"/>
        <v>NA</v>
      </c>
      <c r="AG780" s="197" t="str">
        <f t="shared" si="152"/>
        <v>NA</v>
      </c>
      <c r="AH780" s="197" t="str">
        <f t="shared" si="152"/>
        <v>NA</v>
      </c>
      <c r="AI780" s="197" t="str">
        <f t="shared" si="152"/>
        <v>NA</v>
      </c>
      <c r="AJ780" s="197" t="str">
        <f t="shared" si="152"/>
        <v>NA</v>
      </c>
      <c r="AK780" s="197" t="str">
        <f t="shared" si="152"/>
        <v>NA</v>
      </c>
      <c r="AL780" s="197" t="str">
        <f t="shared" si="152"/>
        <v>NA</v>
      </c>
      <c r="AM780" s="197" t="str">
        <f t="shared" si="152"/>
        <v>NA</v>
      </c>
      <c r="AN780" s="197" t="str">
        <f t="shared" si="152"/>
        <v>NA</v>
      </c>
      <c r="AO780" s="197" t="str">
        <f t="shared" si="152"/>
        <v>NA</v>
      </c>
      <c r="AP780" s="197" t="str">
        <f t="shared" si="152"/>
        <v>NA</v>
      </c>
      <c r="AQ780" s="197" t="str">
        <f t="shared" si="152"/>
        <v>NA</v>
      </c>
      <c r="AR780" s="197" t="str">
        <f t="shared" si="151"/>
        <v>NA</v>
      </c>
      <c r="AS780" s="197" t="str">
        <f t="shared" si="150"/>
        <v>NA</v>
      </c>
      <c r="AT780" s="197" t="str">
        <f t="shared" si="150"/>
        <v>NA</v>
      </c>
      <c r="AU780" s="197" t="str">
        <f t="shared" si="150"/>
        <v>NA</v>
      </c>
      <c r="AV780" s="197">
        <f t="shared" si="150"/>
        <v>733</v>
      </c>
      <c r="AW780" s="197">
        <f t="shared" si="150"/>
        <v>727</v>
      </c>
      <c r="AX780" s="197" t="str">
        <f t="shared" si="150"/>
        <v>NA</v>
      </c>
      <c r="AY780" s="197" t="str">
        <f t="shared" si="150"/>
        <v>NA</v>
      </c>
      <c r="AZ780" s="197" t="str">
        <f t="shared" si="138"/>
        <v>NA</v>
      </c>
      <c r="BA780" s="197" t="str">
        <f t="shared" si="138"/>
        <v>NA</v>
      </c>
    </row>
    <row r="781" spans="1:53" s="212" customFormat="1" ht="15" customHeight="1" x14ac:dyDescent="0.2">
      <c r="A781" s="54" t="s">
        <v>596</v>
      </c>
      <c r="B781" s="82" t="s">
        <v>913</v>
      </c>
      <c r="C781" s="81" t="s">
        <v>1130</v>
      </c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93">
        <v>14267</v>
      </c>
      <c r="U781" s="194">
        <v>16460</v>
      </c>
      <c r="V781" s="195">
        <v>16203</v>
      </c>
      <c r="W781" s="195">
        <v>13291</v>
      </c>
      <c r="X781" s="195">
        <v>15146</v>
      </c>
      <c r="Y781" s="195"/>
      <c r="Z781" s="195"/>
      <c r="AA781" s="195"/>
      <c r="AB781" s="195"/>
      <c r="AC781" s="197" t="str">
        <f t="shared" si="152"/>
        <v>NA</v>
      </c>
      <c r="AD781" s="197" t="str">
        <f t="shared" si="152"/>
        <v>NA</v>
      </c>
      <c r="AE781" s="197" t="str">
        <f t="shared" si="152"/>
        <v>NA</v>
      </c>
      <c r="AF781" s="197" t="str">
        <f t="shared" si="152"/>
        <v>NA</v>
      </c>
      <c r="AG781" s="197" t="str">
        <f t="shared" si="152"/>
        <v>NA</v>
      </c>
      <c r="AH781" s="197" t="str">
        <f t="shared" si="152"/>
        <v>NA</v>
      </c>
      <c r="AI781" s="197" t="str">
        <f t="shared" si="152"/>
        <v>NA</v>
      </c>
      <c r="AJ781" s="197" t="str">
        <f t="shared" si="152"/>
        <v>NA</v>
      </c>
      <c r="AK781" s="197" t="str">
        <f t="shared" si="152"/>
        <v>NA</v>
      </c>
      <c r="AL781" s="197" t="str">
        <f t="shared" si="152"/>
        <v>NA</v>
      </c>
      <c r="AM781" s="197" t="str">
        <f t="shared" si="152"/>
        <v>NA</v>
      </c>
      <c r="AN781" s="197" t="str">
        <f t="shared" si="152"/>
        <v>NA</v>
      </c>
      <c r="AO781" s="197" t="str">
        <f t="shared" si="152"/>
        <v>NA</v>
      </c>
      <c r="AP781" s="197" t="str">
        <f t="shared" si="152"/>
        <v>NA</v>
      </c>
      <c r="AQ781" s="197" t="str">
        <f t="shared" si="152"/>
        <v>NA</v>
      </c>
      <c r="AR781" s="197" t="str">
        <f t="shared" si="151"/>
        <v>NA</v>
      </c>
      <c r="AS781" s="197">
        <f t="shared" si="150"/>
        <v>737</v>
      </c>
      <c r="AT781" s="197">
        <f t="shared" si="150"/>
        <v>746</v>
      </c>
      <c r="AU781" s="197">
        <f t="shared" si="150"/>
        <v>802</v>
      </c>
      <c r="AV781" s="197">
        <f t="shared" si="150"/>
        <v>724</v>
      </c>
      <c r="AW781" s="197">
        <f t="shared" si="150"/>
        <v>728</v>
      </c>
      <c r="AX781" s="197" t="str">
        <f t="shared" si="150"/>
        <v>NA</v>
      </c>
      <c r="AY781" s="197" t="str">
        <f t="shared" si="150"/>
        <v>NA</v>
      </c>
      <c r="AZ781" s="197" t="str">
        <f t="shared" si="138"/>
        <v>NA</v>
      </c>
      <c r="BA781" s="197" t="str">
        <f t="shared" si="138"/>
        <v>NA</v>
      </c>
    </row>
    <row r="782" spans="1:53" s="212" customFormat="1" ht="15" customHeight="1" x14ac:dyDescent="0.2">
      <c r="A782" s="54" t="s">
        <v>2138</v>
      </c>
      <c r="B782" s="82" t="s">
        <v>930</v>
      </c>
      <c r="C782" s="81" t="s">
        <v>1130</v>
      </c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93"/>
      <c r="U782" s="194"/>
      <c r="V782" s="195"/>
      <c r="W782" s="195">
        <v>9754</v>
      </c>
      <c r="X782" s="195">
        <v>11064</v>
      </c>
      <c r="Y782" s="195"/>
      <c r="Z782" s="195"/>
      <c r="AA782" s="195"/>
      <c r="AB782" s="195"/>
      <c r="AC782" s="197" t="str">
        <f t="shared" si="152"/>
        <v>NA</v>
      </c>
      <c r="AD782" s="197" t="str">
        <f t="shared" si="152"/>
        <v>NA</v>
      </c>
      <c r="AE782" s="197" t="str">
        <f t="shared" si="152"/>
        <v>NA</v>
      </c>
      <c r="AF782" s="197" t="str">
        <f t="shared" si="152"/>
        <v>NA</v>
      </c>
      <c r="AG782" s="197" t="str">
        <f t="shared" si="152"/>
        <v>NA</v>
      </c>
      <c r="AH782" s="197" t="str">
        <f t="shared" si="152"/>
        <v>NA</v>
      </c>
      <c r="AI782" s="197" t="str">
        <f t="shared" si="152"/>
        <v>NA</v>
      </c>
      <c r="AJ782" s="197" t="str">
        <f t="shared" si="152"/>
        <v>NA</v>
      </c>
      <c r="AK782" s="197" t="str">
        <f t="shared" si="152"/>
        <v>NA</v>
      </c>
      <c r="AL782" s="197" t="str">
        <f t="shared" si="152"/>
        <v>NA</v>
      </c>
      <c r="AM782" s="197" t="str">
        <f t="shared" si="152"/>
        <v>NA</v>
      </c>
      <c r="AN782" s="197" t="str">
        <f t="shared" si="152"/>
        <v>NA</v>
      </c>
      <c r="AO782" s="197" t="str">
        <f t="shared" si="152"/>
        <v>NA</v>
      </c>
      <c r="AP782" s="197" t="str">
        <f t="shared" si="152"/>
        <v>NA</v>
      </c>
      <c r="AQ782" s="197" t="str">
        <f t="shared" si="152"/>
        <v>NA</v>
      </c>
      <c r="AR782" s="197" t="str">
        <f t="shared" si="151"/>
        <v>NA</v>
      </c>
      <c r="AS782" s="197" t="str">
        <f t="shared" si="150"/>
        <v>NA</v>
      </c>
      <c r="AT782" s="197" t="str">
        <f t="shared" si="150"/>
        <v>NA</v>
      </c>
      <c r="AU782" s="197" t="str">
        <f t="shared" si="150"/>
        <v>NA</v>
      </c>
      <c r="AV782" s="197">
        <f t="shared" si="150"/>
        <v>754</v>
      </c>
      <c r="AW782" s="197">
        <f t="shared" si="150"/>
        <v>753</v>
      </c>
      <c r="AX782" s="197" t="str">
        <f t="shared" si="150"/>
        <v>NA</v>
      </c>
      <c r="AY782" s="197" t="str">
        <f t="shared" si="150"/>
        <v>NA</v>
      </c>
      <c r="AZ782" s="197" t="str">
        <f t="shared" si="138"/>
        <v>NA</v>
      </c>
      <c r="BA782" s="197" t="str">
        <f t="shared" si="138"/>
        <v>NA</v>
      </c>
    </row>
    <row r="783" spans="1:53" s="212" customFormat="1" ht="15" customHeight="1" x14ac:dyDescent="0.2">
      <c r="A783" s="54" t="s">
        <v>268</v>
      </c>
      <c r="B783" s="82" t="s">
        <v>913</v>
      </c>
      <c r="C783" s="81" t="s">
        <v>1130</v>
      </c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>
        <v>8321</v>
      </c>
      <c r="O783" s="115">
        <v>7269</v>
      </c>
      <c r="P783" s="115">
        <v>6406</v>
      </c>
      <c r="Q783" s="115">
        <v>6695</v>
      </c>
      <c r="R783" s="115">
        <v>7996</v>
      </c>
      <c r="S783" s="115">
        <v>8643</v>
      </c>
      <c r="T783" s="193">
        <v>10356</v>
      </c>
      <c r="U783" s="194">
        <v>12387</v>
      </c>
      <c r="V783" s="195">
        <v>12328</v>
      </c>
      <c r="W783" s="195">
        <v>9908</v>
      </c>
      <c r="X783" s="195">
        <v>11056</v>
      </c>
      <c r="Y783" s="195"/>
      <c r="Z783" s="195"/>
      <c r="AA783" s="195"/>
      <c r="AB783" s="195"/>
      <c r="AC783" s="197" t="str">
        <f t="shared" si="152"/>
        <v>NA</v>
      </c>
      <c r="AD783" s="197" t="str">
        <f t="shared" si="152"/>
        <v>NA</v>
      </c>
      <c r="AE783" s="197" t="str">
        <f t="shared" si="152"/>
        <v>NA</v>
      </c>
      <c r="AF783" s="197" t="str">
        <f t="shared" si="152"/>
        <v>NA</v>
      </c>
      <c r="AG783" s="197" t="str">
        <f t="shared" si="152"/>
        <v>NA</v>
      </c>
      <c r="AH783" s="197" t="str">
        <f t="shared" si="152"/>
        <v>NA</v>
      </c>
      <c r="AI783" s="197" t="str">
        <f t="shared" si="152"/>
        <v>NA</v>
      </c>
      <c r="AJ783" s="197" t="str">
        <f t="shared" si="152"/>
        <v>NA</v>
      </c>
      <c r="AK783" s="197" t="str">
        <f t="shared" si="152"/>
        <v>NA</v>
      </c>
      <c r="AL783" s="197" t="str">
        <f t="shared" si="152"/>
        <v>NA</v>
      </c>
      <c r="AM783" s="197">
        <f t="shared" si="152"/>
        <v>612</v>
      </c>
      <c r="AN783" s="197">
        <f t="shared" si="152"/>
        <v>634</v>
      </c>
      <c r="AO783" s="197">
        <f t="shared" si="152"/>
        <v>697</v>
      </c>
      <c r="AP783" s="197">
        <f t="shared" si="152"/>
        <v>732</v>
      </c>
      <c r="AQ783" s="197">
        <f t="shared" si="152"/>
        <v>720</v>
      </c>
      <c r="AR783" s="197">
        <f t="shared" si="151"/>
        <v>730</v>
      </c>
      <c r="AS783" s="197">
        <f t="shared" si="150"/>
        <v>764</v>
      </c>
      <c r="AT783" s="197">
        <f t="shared" si="150"/>
        <v>774</v>
      </c>
      <c r="AU783" s="197">
        <f t="shared" si="150"/>
        <v>838</v>
      </c>
      <c r="AV783" s="197">
        <f t="shared" si="150"/>
        <v>752</v>
      </c>
      <c r="AW783" s="197">
        <f t="shared" si="150"/>
        <v>754</v>
      </c>
      <c r="AX783" s="197" t="str">
        <f t="shared" si="150"/>
        <v>NA</v>
      </c>
      <c r="AY783" s="197" t="str">
        <f t="shared" si="150"/>
        <v>NA</v>
      </c>
      <c r="AZ783" s="197" t="str">
        <f t="shared" si="138"/>
        <v>NA</v>
      </c>
      <c r="BA783" s="197" t="str">
        <f t="shared" si="138"/>
        <v>NA</v>
      </c>
    </row>
    <row r="784" spans="1:53" s="212" customFormat="1" ht="15" customHeight="1" x14ac:dyDescent="0.2">
      <c r="A784" s="54" t="s">
        <v>547</v>
      </c>
      <c r="B784" s="82" t="s">
        <v>928</v>
      </c>
      <c r="C784" s="81" t="s">
        <v>1130</v>
      </c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93">
        <v>7789</v>
      </c>
      <c r="U784" s="194">
        <v>8821</v>
      </c>
      <c r="V784" s="195">
        <v>8737</v>
      </c>
      <c r="W784" s="195">
        <v>7211</v>
      </c>
      <c r="X784" s="195">
        <v>7829</v>
      </c>
      <c r="Y784" s="195"/>
      <c r="Z784" s="195"/>
      <c r="AA784" s="195"/>
      <c r="AB784" s="195"/>
      <c r="AC784" s="197" t="str">
        <f t="shared" si="152"/>
        <v>NA</v>
      </c>
      <c r="AD784" s="197" t="str">
        <f t="shared" si="152"/>
        <v>NA</v>
      </c>
      <c r="AE784" s="197" t="str">
        <f t="shared" si="152"/>
        <v>NA</v>
      </c>
      <c r="AF784" s="197" t="str">
        <f t="shared" si="152"/>
        <v>NA</v>
      </c>
      <c r="AG784" s="197" t="str">
        <f t="shared" si="152"/>
        <v>NA</v>
      </c>
      <c r="AH784" s="197" t="str">
        <f t="shared" si="152"/>
        <v>NA</v>
      </c>
      <c r="AI784" s="197" t="str">
        <f t="shared" si="152"/>
        <v>NA</v>
      </c>
      <c r="AJ784" s="197" t="str">
        <f t="shared" si="152"/>
        <v>NA</v>
      </c>
      <c r="AK784" s="197" t="str">
        <f t="shared" si="152"/>
        <v>NA</v>
      </c>
      <c r="AL784" s="197" t="str">
        <f t="shared" si="152"/>
        <v>NA</v>
      </c>
      <c r="AM784" s="197" t="str">
        <f t="shared" si="152"/>
        <v>NA</v>
      </c>
      <c r="AN784" s="197" t="str">
        <f t="shared" si="152"/>
        <v>NA</v>
      </c>
      <c r="AO784" s="197" t="str">
        <f t="shared" si="152"/>
        <v>NA</v>
      </c>
      <c r="AP784" s="197" t="str">
        <f t="shared" si="152"/>
        <v>NA</v>
      </c>
      <c r="AQ784" s="197" t="str">
        <f t="shared" si="152"/>
        <v>NA</v>
      </c>
      <c r="AR784" s="197" t="str">
        <f t="shared" si="151"/>
        <v>NA</v>
      </c>
      <c r="AS784" s="197">
        <f t="shared" si="150"/>
        <v>782</v>
      </c>
      <c r="AT784" s="197">
        <f t="shared" si="150"/>
        <v>790</v>
      </c>
      <c r="AU784" s="197">
        <f t="shared" si="150"/>
        <v>866</v>
      </c>
      <c r="AV784" s="197">
        <f t="shared" si="150"/>
        <v>777</v>
      </c>
      <c r="AW784" s="197">
        <f t="shared" si="150"/>
        <v>784</v>
      </c>
      <c r="AX784" s="197" t="str">
        <f t="shared" si="150"/>
        <v>NA</v>
      </c>
      <c r="AY784" s="197" t="str">
        <f t="shared" si="150"/>
        <v>NA</v>
      </c>
      <c r="AZ784" s="197" t="str">
        <f t="shared" si="138"/>
        <v>NA</v>
      </c>
      <c r="BA784" s="197" t="str">
        <f t="shared" si="138"/>
        <v>NA</v>
      </c>
    </row>
    <row r="785" spans="1:53" s="212" customFormat="1" ht="15" customHeight="1" x14ac:dyDescent="0.2">
      <c r="A785" s="54" t="s">
        <v>974</v>
      </c>
      <c r="B785" s="82" t="s">
        <v>913</v>
      </c>
      <c r="C785" s="81" t="s">
        <v>1130</v>
      </c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>
        <v>5446</v>
      </c>
      <c r="O785" s="98">
        <f>((P785-N785)/2)+N785</f>
        <v>5359.5</v>
      </c>
      <c r="P785" s="115">
        <v>5273</v>
      </c>
      <c r="Q785" s="115">
        <v>5703</v>
      </c>
      <c r="R785" s="115">
        <v>5668</v>
      </c>
      <c r="S785" s="115">
        <v>5675</v>
      </c>
      <c r="T785" s="193">
        <v>5795</v>
      </c>
      <c r="U785" s="194">
        <v>6417</v>
      </c>
      <c r="V785" s="195">
        <v>6201</v>
      </c>
      <c r="W785" s="195">
        <v>4577</v>
      </c>
      <c r="X785" s="195">
        <v>5139</v>
      </c>
      <c r="Y785" s="195"/>
      <c r="Z785" s="195"/>
      <c r="AA785" s="195"/>
      <c r="AB785" s="195"/>
      <c r="AC785" s="197" t="str">
        <f t="shared" si="152"/>
        <v>NA</v>
      </c>
      <c r="AD785" s="197" t="str">
        <f t="shared" si="152"/>
        <v>NA</v>
      </c>
      <c r="AE785" s="197" t="str">
        <f t="shared" si="152"/>
        <v>NA</v>
      </c>
      <c r="AF785" s="197" t="str">
        <f t="shared" si="152"/>
        <v>NA</v>
      </c>
      <c r="AG785" s="197" t="str">
        <f t="shared" si="152"/>
        <v>NA</v>
      </c>
      <c r="AH785" s="197" t="str">
        <f t="shared" si="152"/>
        <v>NA</v>
      </c>
      <c r="AI785" s="197" t="str">
        <f t="shared" si="152"/>
        <v>NA</v>
      </c>
      <c r="AJ785" s="197" t="str">
        <f t="shared" si="152"/>
        <v>NA</v>
      </c>
      <c r="AK785" s="197" t="str">
        <f t="shared" si="152"/>
        <v>NA</v>
      </c>
      <c r="AL785" s="197" t="str">
        <f t="shared" si="152"/>
        <v>NA</v>
      </c>
      <c r="AM785" s="197">
        <f t="shared" si="152"/>
        <v>621</v>
      </c>
      <c r="AN785" s="197">
        <f t="shared" si="152"/>
        <v>639</v>
      </c>
      <c r="AO785" s="197">
        <f t="shared" si="152"/>
        <v>701</v>
      </c>
      <c r="AP785" s="197">
        <f t="shared" si="152"/>
        <v>739</v>
      </c>
      <c r="AQ785" s="197">
        <f t="shared" si="152"/>
        <v>734</v>
      </c>
      <c r="AR785" s="197">
        <f t="shared" si="151"/>
        <v>748</v>
      </c>
      <c r="AS785" s="197">
        <f t="shared" si="150"/>
        <v>795</v>
      </c>
      <c r="AT785" s="197">
        <f t="shared" si="150"/>
        <v>805</v>
      </c>
      <c r="AU785" s="197">
        <f t="shared" si="150"/>
        <v>890</v>
      </c>
      <c r="AV785" s="197">
        <f t="shared" si="150"/>
        <v>798</v>
      </c>
      <c r="AW785" s="197">
        <f t="shared" si="150"/>
        <v>799</v>
      </c>
      <c r="AX785" s="197" t="str">
        <f t="shared" si="150"/>
        <v>NA</v>
      </c>
      <c r="AY785" s="197" t="str">
        <f t="shared" si="150"/>
        <v>NA</v>
      </c>
      <c r="AZ785" s="197" t="str">
        <f t="shared" si="138"/>
        <v>NA</v>
      </c>
      <c r="BA785" s="197" t="str">
        <f t="shared" si="138"/>
        <v>NA</v>
      </c>
    </row>
    <row r="786" spans="1:53" s="212" customFormat="1" ht="15" customHeight="1" x14ac:dyDescent="0.2">
      <c r="A786" s="54" t="s">
        <v>161</v>
      </c>
      <c r="B786" s="82" t="s">
        <v>917</v>
      </c>
      <c r="C786" s="81" t="s">
        <v>1130</v>
      </c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93"/>
      <c r="U786" s="194"/>
      <c r="V786" s="195">
        <v>3405</v>
      </c>
      <c r="W786" s="195">
        <v>2955</v>
      </c>
      <c r="X786" s="195">
        <v>3053</v>
      </c>
      <c r="Y786" s="195"/>
      <c r="Z786" s="195"/>
      <c r="AA786" s="195"/>
      <c r="AB786" s="195"/>
      <c r="AC786" s="197" t="str">
        <f t="shared" si="152"/>
        <v>NA</v>
      </c>
      <c r="AD786" s="197" t="str">
        <f t="shared" si="152"/>
        <v>NA</v>
      </c>
      <c r="AE786" s="197" t="str">
        <f t="shared" si="152"/>
        <v>NA</v>
      </c>
      <c r="AF786" s="197" t="str">
        <f t="shared" si="152"/>
        <v>NA</v>
      </c>
      <c r="AG786" s="197" t="str">
        <f t="shared" si="152"/>
        <v>NA</v>
      </c>
      <c r="AH786" s="197" t="str">
        <f t="shared" si="152"/>
        <v>NA</v>
      </c>
      <c r="AI786" s="197" t="str">
        <f t="shared" si="152"/>
        <v>NA</v>
      </c>
      <c r="AJ786" s="197" t="str">
        <f t="shared" si="152"/>
        <v>NA</v>
      </c>
      <c r="AK786" s="197" t="str">
        <f t="shared" si="152"/>
        <v>NA</v>
      </c>
      <c r="AL786" s="197" t="str">
        <f t="shared" si="152"/>
        <v>NA</v>
      </c>
      <c r="AM786" s="197" t="str">
        <f t="shared" si="152"/>
        <v>NA</v>
      </c>
      <c r="AN786" s="197" t="str">
        <f t="shared" si="152"/>
        <v>NA</v>
      </c>
      <c r="AO786" s="197" t="str">
        <f t="shared" si="152"/>
        <v>NA</v>
      </c>
      <c r="AP786" s="197" t="str">
        <f t="shared" si="152"/>
        <v>NA</v>
      </c>
      <c r="AQ786" s="197" t="str">
        <f t="shared" si="152"/>
        <v>NA</v>
      </c>
      <c r="AR786" s="197" t="str">
        <f t="shared" si="151"/>
        <v>NA</v>
      </c>
      <c r="AS786" s="197" t="str">
        <f t="shared" si="150"/>
        <v>NA</v>
      </c>
      <c r="AT786" s="197" t="str">
        <f t="shared" si="150"/>
        <v>NA</v>
      </c>
      <c r="AU786" s="197">
        <f t="shared" si="150"/>
        <v>909</v>
      </c>
      <c r="AV786" s="197">
        <f t="shared" si="150"/>
        <v>808</v>
      </c>
      <c r="AW786" s="197">
        <f t="shared" si="150"/>
        <v>813</v>
      </c>
      <c r="AX786" s="197" t="str">
        <f t="shared" si="150"/>
        <v>NA</v>
      </c>
      <c r="AY786" s="197" t="str">
        <f t="shared" si="150"/>
        <v>NA</v>
      </c>
      <c r="AZ786" s="197" t="str">
        <f t="shared" si="138"/>
        <v>NA</v>
      </c>
      <c r="BA786" s="197" t="str">
        <f t="shared" si="138"/>
        <v>NA</v>
      </c>
    </row>
    <row r="787" spans="1:53" s="212" customFormat="1" ht="15" customHeight="1" x14ac:dyDescent="0.2">
      <c r="A787" s="54" t="s">
        <v>517</v>
      </c>
      <c r="B787" s="82" t="s">
        <v>924</v>
      </c>
      <c r="C787" s="81" t="s">
        <v>1130</v>
      </c>
      <c r="D787" s="115"/>
      <c r="E787" s="115"/>
      <c r="F787" s="115"/>
      <c r="G787" s="115"/>
      <c r="H787" s="115"/>
      <c r="I787" s="115"/>
      <c r="J787" s="115"/>
      <c r="K787" s="115">
        <v>144606</v>
      </c>
      <c r="L787" s="115">
        <v>192962</v>
      </c>
      <c r="M787" s="115">
        <v>225835</v>
      </c>
      <c r="N787" s="115">
        <v>258705</v>
      </c>
      <c r="O787" s="115">
        <v>219027</v>
      </c>
      <c r="P787" s="115">
        <v>181316</v>
      </c>
      <c r="Q787" s="115">
        <v>177031</v>
      </c>
      <c r="R787" s="115"/>
      <c r="S787" s="115"/>
      <c r="T787" s="193"/>
      <c r="U787" s="194"/>
      <c r="V787" s="195">
        <v>248711</v>
      </c>
      <c r="W787" s="195"/>
      <c r="X787" s="195"/>
      <c r="Y787" s="195"/>
      <c r="Z787" s="195"/>
      <c r="AA787" s="195"/>
      <c r="AB787" s="195"/>
      <c r="AC787" s="197" t="str">
        <f t="shared" si="152"/>
        <v>NA</v>
      </c>
      <c r="AD787" s="197" t="str">
        <f t="shared" si="152"/>
        <v>NA</v>
      </c>
      <c r="AE787" s="197" t="str">
        <f t="shared" si="152"/>
        <v>NA</v>
      </c>
      <c r="AF787" s="197" t="str">
        <f t="shared" si="152"/>
        <v>NA</v>
      </c>
      <c r="AG787" s="197" t="str">
        <f t="shared" si="152"/>
        <v>NA</v>
      </c>
      <c r="AH787" s="197" t="str">
        <f t="shared" si="152"/>
        <v>NA</v>
      </c>
      <c r="AI787" s="197" t="str">
        <f t="shared" si="152"/>
        <v>NA</v>
      </c>
      <c r="AJ787" s="197">
        <f t="shared" si="152"/>
        <v>180</v>
      </c>
      <c r="AK787" s="197">
        <f t="shared" si="152"/>
        <v>165</v>
      </c>
      <c r="AL787" s="197">
        <f t="shared" si="152"/>
        <v>159</v>
      </c>
      <c r="AM787" s="197">
        <f t="shared" si="152"/>
        <v>160</v>
      </c>
      <c r="AN787" s="197">
        <f t="shared" si="152"/>
        <v>173</v>
      </c>
      <c r="AO787" s="197">
        <f t="shared" si="152"/>
        <v>187</v>
      </c>
      <c r="AP787" s="197">
        <f t="shared" si="152"/>
        <v>194</v>
      </c>
      <c r="AQ787" s="197" t="str">
        <f t="shared" si="152"/>
        <v>NA</v>
      </c>
      <c r="AR787" s="197" t="str">
        <f t="shared" si="151"/>
        <v>NA</v>
      </c>
      <c r="AS787" s="197" t="str">
        <f t="shared" si="150"/>
        <v>NA</v>
      </c>
      <c r="AT787" s="197" t="str">
        <f t="shared" si="150"/>
        <v>NA</v>
      </c>
      <c r="AU787" s="197">
        <f t="shared" si="150"/>
        <v>222</v>
      </c>
      <c r="AV787" s="197" t="str">
        <f t="shared" si="150"/>
        <v>NA</v>
      </c>
      <c r="AW787" s="197" t="str">
        <f t="shared" si="150"/>
        <v>NA</v>
      </c>
      <c r="AX787" s="197" t="str">
        <f t="shared" si="150"/>
        <v>NA</v>
      </c>
      <c r="AY787" s="197" t="str">
        <f t="shared" si="150"/>
        <v>NA</v>
      </c>
      <c r="AZ787" s="197" t="str">
        <f t="shared" si="138"/>
        <v>NA</v>
      </c>
      <c r="BA787" s="197" t="str">
        <f t="shared" si="138"/>
        <v>NA</v>
      </c>
    </row>
    <row r="788" spans="1:53" s="212" customFormat="1" ht="15" customHeight="1" x14ac:dyDescent="0.2">
      <c r="A788" s="54" t="s">
        <v>963</v>
      </c>
      <c r="B788" s="82" t="s">
        <v>919</v>
      </c>
      <c r="C788" s="81" t="s">
        <v>1130</v>
      </c>
      <c r="D788" s="115"/>
      <c r="E788" s="115"/>
      <c r="F788" s="115"/>
      <c r="G788" s="115"/>
      <c r="H788" s="115">
        <v>50742</v>
      </c>
      <c r="I788" s="115">
        <v>57176</v>
      </c>
      <c r="J788" s="115">
        <v>63979</v>
      </c>
      <c r="K788" s="115">
        <v>75000</v>
      </c>
      <c r="L788" s="115">
        <v>77601</v>
      </c>
      <c r="M788" s="115">
        <v>75702</v>
      </c>
      <c r="N788" s="115">
        <v>81438</v>
      </c>
      <c r="O788" s="115">
        <v>79622</v>
      </c>
      <c r="P788" s="115">
        <v>78619</v>
      </c>
      <c r="Q788" s="115">
        <v>81124</v>
      </c>
      <c r="R788" s="115">
        <v>89128</v>
      </c>
      <c r="S788" s="115">
        <v>97363</v>
      </c>
      <c r="T788" s="193">
        <v>107280</v>
      </c>
      <c r="U788" s="194">
        <v>118485</v>
      </c>
      <c r="V788" s="195">
        <v>115275</v>
      </c>
      <c r="W788" s="195"/>
      <c r="X788" s="195"/>
      <c r="Y788" s="195"/>
      <c r="Z788" s="195"/>
      <c r="AA788" s="195"/>
      <c r="AB788" s="195"/>
      <c r="AC788" s="197" t="str">
        <f t="shared" si="152"/>
        <v>NA</v>
      </c>
      <c r="AD788" s="197" t="str">
        <f t="shared" si="152"/>
        <v>NA</v>
      </c>
      <c r="AE788" s="197" t="str">
        <f t="shared" si="152"/>
        <v>NA</v>
      </c>
      <c r="AF788" s="197" t="str">
        <f t="shared" si="152"/>
        <v>NA</v>
      </c>
      <c r="AG788" s="197">
        <f t="shared" si="152"/>
        <v>261</v>
      </c>
      <c r="AH788" s="197">
        <f t="shared" si="152"/>
        <v>272</v>
      </c>
      <c r="AI788" s="197">
        <f t="shared" si="152"/>
        <v>282</v>
      </c>
      <c r="AJ788" s="197">
        <f t="shared" si="152"/>
        <v>291</v>
      </c>
      <c r="AK788" s="197">
        <f t="shared" si="152"/>
        <v>300</v>
      </c>
      <c r="AL788" s="197">
        <f t="shared" si="152"/>
        <v>326</v>
      </c>
      <c r="AM788" s="197">
        <f t="shared" si="152"/>
        <v>340</v>
      </c>
      <c r="AN788" s="197">
        <f t="shared" si="152"/>
        <v>341</v>
      </c>
      <c r="AO788" s="197">
        <f t="shared" si="152"/>
        <v>331</v>
      </c>
      <c r="AP788" s="197">
        <f t="shared" si="152"/>
        <v>330</v>
      </c>
      <c r="AQ788" s="197">
        <f t="shared" si="152"/>
        <v>339</v>
      </c>
      <c r="AR788" s="197">
        <f t="shared" si="151"/>
        <v>340</v>
      </c>
      <c r="AS788" s="197">
        <f t="shared" si="150"/>
        <v>340</v>
      </c>
      <c r="AT788" s="197">
        <f t="shared" si="150"/>
        <v>344</v>
      </c>
      <c r="AU788" s="197">
        <f t="shared" si="150"/>
        <v>352</v>
      </c>
      <c r="AV788" s="197" t="str">
        <f t="shared" si="150"/>
        <v>NA</v>
      </c>
      <c r="AW788" s="197" t="str">
        <f t="shared" si="150"/>
        <v>NA</v>
      </c>
      <c r="AX788" s="197" t="str">
        <f t="shared" si="150"/>
        <v>NA</v>
      </c>
      <c r="AY788" s="197" t="str">
        <f t="shared" si="150"/>
        <v>NA</v>
      </c>
      <c r="AZ788" s="197" t="str">
        <f t="shared" si="138"/>
        <v>NA</v>
      </c>
      <c r="BA788" s="197" t="str">
        <f t="shared" si="138"/>
        <v>NA</v>
      </c>
    </row>
    <row r="789" spans="1:53" s="212" customFormat="1" ht="15" customHeight="1" x14ac:dyDescent="0.2">
      <c r="A789" s="54" t="s">
        <v>50</v>
      </c>
      <c r="B789" s="82" t="s">
        <v>916</v>
      </c>
      <c r="C789" s="81" t="s">
        <v>1130</v>
      </c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>
        <v>35568</v>
      </c>
      <c r="S789" s="115">
        <v>39765</v>
      </c>
      <c r="T789" s="193">
        <v>44599</v>
      </c>
      <c r="U789" s="194">
        <v>53957</v>
      </c>
      <c r="V789" s="195">
        <v>51077</v>
      </c>
      <c r="W789" s="195"/>
      <c r="X789" s="195"/>
      <c r="Y789" s="195"/>
      <c r="Z789" s="195"/>
      <c r="AA789" s="195"/>
      <c r="AB789" s="195"/>
      <c r="AC789" s="197" t="str">
        <f t="shared" si="152"/>
        <v>NA</v>
      </c>
      <c r="AD789" s="197" t="str">
        <f t="shared" si="152"/>
        <v>NA</v>
      </c>
      <c r="AE789" s="197" t="str">
        <f t="shared" si="152"/>
        <v>NA</v>
      </c>
      <c r="AF789" s="197" t="str">
        <f t="shared" si="152"/>
        <v>NA</v>
      </c>
      <c r="AG789" s="197" t="str">
        <f t="shared" si="152"/>
        <v>NA</v>
      </c>
      <c r="AH789" s="197" t="str">
        <f t="shared" si="152"/>
        <v>NA</v>
      </c>
      <c r="AI789" s="197" t="str">
        <f t="shared" si="152"/>
        <v>NA</v>
      </c>
      <c r="AJ789" s="197" t="str">
        <f t="shared" si="152"/>
        <v>NA</v>
      </c>
      <c r="AK789" s="197" t="str">
        <f t="shared" si="152"/>
        <v>NA</v>
      </c>
      <c r="AL789" s="197" t="str">
        <f t="shared" si="152"/>
        <v>NA</v>
      </c>
      <c r="AM789" s="197" t="str">
        <f t="shared" si="152"/>
        <v>NA</v>
      </c>
      <c r="AN789" s="197" t="str">
        <f t="shared" si="152"/>
        <v>NA</v>
      </c>
      <c r="AO789" s="197" t="str">
        <f t="shared" si="152"/>
        <v>NA</v>
      </c>
      <c r="AP789" s="197" t="str">
        <f t="shared" si="152"/>
        <v>NA</v>
      </c>
      <c r="AQ789" s="197">
        <f t="shared" si="152"/>
        <v>532</v>
      </c>
      <c r="AR789" s="197">
        <f t="shared" si="151"/>
        <v>525</v>
      </c>
      <c r="AS789" s="197">
        <f t="shared" si="150"/>
        <v>527</v>
      </c>
      <c r="AT789" s="197">
        <f t="shared" si="150"/>
        <v>520</v>
      </c>
      <c r="AU789" s="197">
        <f t="shared" si="150"/>
        <v>556</v>
      </c>
      <c r="AV789" s="197" t="str">
        <f t="shared" si="150"/>
        <v>NA</v>
      </c>
      <c r="AW789" s="197" t="str">
        <f t="shared" si="150"/>
        <v>NA</v>
      </c>
      <c r="AX789" s="197" t="str">
        <f t="shared" si="150"/>
        <v>NA</v>
      </c>
      <c r="AY789" s="197" t="str">
        <f t="shared" si="150"/>
        <v>NA</v>
      </c>
      <c r="AZ789" s="197" t="str">
        <f t="shared" si="138"/>
        <v>NA</v>
      </c>
      <c r="BA789" s="197" t="str">
        <f t="shared" si="138"/>
        <v>NA</v>
      </c>
    </row>
    <row r="790" spans="1:53" s="212" customFormat="1" ht="15" customHeight="1" x14ac:dyDescent="0.2">
      <c r="A790" s="54" t="s">
        <v>88</v>
      </c>
      <c r="B790" s="82" t="s">
        <v>917</v>
      </c>
      <c r="C790" s="81" t="s">
        <v>1130</v>
      </c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93">
        <v>29801</v>
      </c>
      <c r="U790" s="194">
        <v>32974</v>
      </c>
      <c r="V790" s="195">
        <v>32002</v>
      </c>
      <c r="W790" s="195"/>
      <c r="X790" s="195"/>
      <c r="Y790" s="195"/>
      <c r="Z790" s="195"/>
      <c r="AA790" s="195"/>
      <c r="AB790" s="195"/>
      <c r="AC790" s="197" t="str">
        <f t="shared" si="152"/>
        <v>NA</v>
      </c>
      <c r="AD790" s="197" t="str">
        <f t="shared" si="152"/>
        <v>NA</v>
      </c>
      <c r="AE790" s="197" t="str">
        <f t="shared" si="152"/>
        <v>NA</v>
      </c>
      <c r="AF790" s="197" t="str">
        <f t="shared" si="152"/>
        <v>NA</v>
      </c>
      <c r="AG790" s="197" t="str">
        <f t="shared" si="152"/>
        <v>NA</v>
      </c>
      <c r="AH790" s="197" t="str">
        <f t="shared" si="152"/>
        <v>NA</v>
      </c>
      <c r="AI790" s="197" t="str">
        <f t="shared" si="152"/>
        <v>NA</v>
      </c>
      <c r="AJ790" s="197" t="str">
        <f t="shared" si="152"/>
        <v>NA</v>
      </c>
      <c r="AK790" s="197" t="str">
        <f t="shared" si="152"/>
        <v>NA</v>
      </c>
      <c r="AL790" s="197" t="str">
        <f t="shared" si="152"/>
        <v>NA</v>
      </c>
      <c r="AM790" s="197" t="str">
        <f t="shared" si="152"/>
        <v>NA</v>
      </c>
      <c r="AN790" s="197" t="str">
        <f t="shared" si="152"/>
        <v>NA</v>
      </c>
      <c r="AO790" s="197" t="str">
        <f t="shared" si="152"/>
        <v>NA</v>
      </c>
      <c r="AP790" s="197" t="str">
        <f t="shared" si="152"/>
        <v>NA</v>
      </c>
      <c r="AQ790" s="197" t="str">
        <f t="shared" si="152"/>
        <v>NA</v>
      </c>
      <c r="AR790" s="197" t="str">
        <f t="shared" si="151"/>
        <v>NA</v>
      </c>
      <c r="AS790" s="197">
        <f t="shared" si="150"/>
        <v>619</v>
      </c>
      <c r="AT790" s="197">
        <f t="shared" si="150"/>
        <v>626</v>
      </c>
      <c r="AU790" s="197">
        <f t="shared" si="150"/>
        <v>669</v>
      </c>
      <c r="AV790" s="197" t="str">
        <f t="shared" si="150"/>
        <v>NA</v>
      </c>
      <c r="AW790" s="197" t="str">
        <f t="shared" si="150"/>
        <v>NA</v>
      </c>
      <c r="AX790" s="197" t="str">
        <f t="shared" si="150"/>
        <v>NA</v>
      </c>
      <c r="AY790" s="197" t="str">
        <f t="shared" si="150"/>
        <v>NA</v>
      </c>
      <c r="AZ790" s="197" t="str">
        <f t="shared" ref="AZ790:BA853" si="153">IF(AA790&gt;0,RANK(AA790,AA$22:AA$1220),"NA")</f>
        <v>NA</v>
      </c>
      <c r="BA790" s="197" t="str">
        <f t="shared" si="153"/>
        <v>NA</v>
      </c>
    </row>
    <row r="791" spans="1:53" s="212" customFormat="1" ht="15" customHeight="1" x14ac:dyDescent="0.2">
      <c r="A791" s="54" t="s">
        <v>208</v>
      </c>
      <c r="B791" s="82" t="s">
        <v>926</v>
      </c>
      <c r="C791" s="81" t="s">
        <v>1130</v>
      </c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93"/>
      <c r="U791" s="194"/>
      <c r="V791" s="195">
        <v>35486</v>
      </c>
      <c r="W791" s="195"/>
      <c r="X791" s="195"/>
      <c r="Y791" s="195"/>
      <c r="Z791" s="195"/>
      <c r="AA791" s="195"/>
      <c r="AB791" s="195"/>
      <c r="AC791" s="197" t="str">
        <f t="shared" si="152"/>
        <v>NA</v>
      </c>
      <c r="AD791" s="197" t="str">
        <f t="shared" si="152"/>
        <v>NA</v>
      </c>
      <c r="AE791" s="197" t="str">
        <f t="shared" si="152"/>
        <v>NA</v>
      </c>
      <c r="AF791" s="197" t="str">
        <f t="shared" si="152"/>
        <v>NA</v>
      </c>
      <c r="AG791" s="197" t="str">
        <f t="shared" si="152"/>
        <v>NA</v>
      </c>
      <c r="AH791" s="197" t="str">
        <f t="shared" si="152"/>
        <v>NA</v>
      </c>
      <c r="AI791" s="197" t="str">
        <f t="shared" si="152"/>
        <v>NA</v>
      </c>
      <c r="AJ791" s="197" t="str">
        <f t="shared" si="152"/>
        <v>NA</v>
      </c>
      <c r="AK791" s="197" t="str">
        <f t="shared" si="152"/>
        <v>NA</v>
      </c>
      <c r="AL791" s="197" t="str">
        <f t="shared" si="152"/>
        <v>NA</v>
      </c>
      <c r="AM791" s="197" t="str">
        <f t="shared" si="152"/>
        <v>NA</v>
      </c>
      <c r="AN791" s="197" t="str">
        <f t="shared" si="152"/>
        <v>NA</v>
      </c>
      <c r="AO791" s="197" t="str">
        <f t="shared" si="152"/>
        <v>NA</v>
      </c>
      <c r="AP791" s="197" t="str">
        <f t="shared" si="152"/>
        <v>NA</v>
      </c>
      <c r="AQ791" s="197" t="str">
        <f t="shared" si="152"/>
        <v>NA</v>
      </c>
      <c r="AR791" s="197" t="str">
        <f t="shared" si="151"/>
        <v>NA</v>
      </c>
      <c r="AS791" s="197" t="str">
        <f t="shared" si="150"/>
        <v>NA</v>
      </c>
      <c r="AT791" s="197" t="str">
        <f t="shared" si="150"/>
        <v>NA</v>
      </c>
      <c r="AU791" s="197">
        <f t="shared" si="150"/>
        <v>646</v>
      </c>
      <c r="AV791" s="197" t="str">
        <f t="shared" si="150"/>
        <v>NA</v>
      </c>
      <c r="AW791" s="197" t="str">
        <f t="shared" si="150"/>
        <v>NA</v>
      </c>
      <c r="AX791" s="197" t="str">
        <f t="shared" si="150"/>
        <v>NA</v>
      </c>
      <c r="AY791" s="197" t="str">
        <f t="shared" si="150"/>
        <v>NA</v>
      </c>
      <c r="AZ791" s="197" t="str">
        <f t="shared" si="153"/>
        <v>NA</v>
      </c>
      <c r="BA791" s="197" t="str">
        <f t="shared" si="153"/>
        <v>NA</v>
      </c>
    </row>
    <row r="792" spans="1:53" s="212" customFormat="1" ht="15" customHeight="1" x14ac:dyDescent="0.2">
      <c r="A792" s="54" t="s">
        <v>816</v>
      </c>
      <c r="B792" s="82" t="s">
        <v>913</v>
      </c>
      <c r="C792" s="81" t="s">
        <v>1130</v>
      </c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>
        <v>17639</v>
      </c>
      <c r="O792" s="115">
        <v>16168</v>
      </c>
      <c r="P792" s="115">
        <v>14847</v>
      </c>
      <c r="Q792" s="115">
        <v>14274</v>
      </c>
      <c r="R792" s="115">
        <v>16388</v>
      </c>
      <c r="S792" s="115">
        <v>19980</v>
      </c>
      <c r="T792" s="193">
        <v>23502</v>
      </c>
      <c r="U792" s="194">
        <v>30708</v>
      </c>
      <c r="V792" s="195">
        <v>29496</v>
      </c>
      <c r="W792" s="195"/>
      <c r="X792" s="195"/>
      <c r="Y792" s="195"/>
      <c r="Z792" s="195"/>
      <c r="AA792" s="195"/>
      <c r="AB792" s="195"/>
      <c r="AC792" s="197" t="str">
        <f t="shared" si="152"/>
        <v>NA</v>
      </c>
      <c r="AD792" s="197" t="str">
        <f t="shared" si="152"/>
        <v>NA</v>
      </c>
      <c r="AE792" s="197" t="str">
        <f t="shared" si="152"/>
        <v>NA</v>
      </c>
      <c r="AF792" s="197" t="str">
        <f t="shared" si="152"/>
        <v>NA</v>
      </c>
      <c r="AG792" s="197" t="str">
        <f t="shared" si="152"/>
        <v>NA</v>
      </c>
      <c r="AH792" s="197" t="str">
        <f t="shared" si="152"/>
        <v>NA</v>
      </c>
      <c r="AI792" s="197" t="str">
        <f t="shared" si="152"/>
        <v>NA</v>
      </c>
      <c r="AJ792" s="197" t="str">
        <f t="shared" si="152"/>
        <v>NA</v>
      </c>
      <c r="AK792" s="197" t="str">
        <f t="shared" si="152"/>
        <v>NA</v>
      </c>
      <c r="AL792" s="197" t="str">
        <f t="shared" si="152"/>
        <v>NA</v>
      </c>
      <c r="AM792" s="197">
        <f t="shared" si="152"/>
        <v>575</v>
      </c>
      <c r="AN792" s="197">
        <f t="shared" si="152"/>
        <v>594</v>
      </c>
      <c r="AO792" s="197">
        <f t="shared" si="152"/>
        <v>634</v>
      </c>
      <c r="AP792" s="197">
        <f t="shared" si="152"/>
        <v>672</v>
      </c>
      <c r="AQ792" s="197">
        <f t="shared" si="152"/>
        <v>664</v>
      </c>
      <c r="AR792" s="197">
        <f t="shared" si="151"/>
        <v>655</v>
      </c>
      <c r="AS792" s="197">
        <f t="shared" si="151"/>
        <v>662</v>
      </c>
      <c r="AT792" s="197">
        <f t="shared" si="151"/>
        <v>636</v>
      </c>
      <c r="AU792" s="197">
        <f t="shared" si="151"/>
        <v>682</v>
      </c>
      <c r="AV792" s="197" t="str">
        <f t="shared" si="151"/>
        <v>NA</v>
      </c>
      <c r="AW792" s="197" t="str">
        <f t="shared" si="151"/>
        <v>NA</v>
      </c>
      <c r="AX792" s="197" t="str">
        <f t="shared" si="151"/>
        <v>NA</v>
      </c>
      <c r="AY792" s="197" t="str">
        <f t="shared" si="151"/>
        <v>NA</v>
      </c>
      <c r="AZ792" s="197" t="str">
        <f t="shared" si="153"/>
        <v>NA</v>
      </c>
      <c r="BA792" s="197" t="str">
        <f t="shared" si="153"/>
        <v>NA</v>
      </c>
    </row>
    <row r="793" spans="1:53" s="212" customFormat="1" ht="15" customHeight="1" x14ac:dyDescent="0.2">
      <c r="A793" s="54" t="s">
        <v>116</v>
      </c>
      <c r="B793" s="82" t="s">
        <v>916</v>
      </c>
      <c r="C793" s="81" t="s">
        <v>1130</v>
      </c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93"/>
      <c r="U793" s="194"/>
      <c r="V793" s="195">
        <v>27700</v>
      </c>
      <c r="W793" s="195"/>
      <c r="X793" s="195"/>
      <c r="Y793" s="195"/>
      <c r="Z793" s="195"/>
      <c r="AA793" s="195"/>
      <c r="AB793" s="195"/>
      <c r="AC793" s="197" t="str">
        <f t="shared" ref="AC793:AR809" si="154">IF(D793&gt;0,RANK(D793,D$22:D$1170),"NA")</f>
        <v>NA</v>
      </c>
      <c r="AD793" s="197" t="str">
        <f t="shared" si="154"/>
        <v>NA</v>
      </c>
      <c r="AE793" s="197" t="str">
        <f t="shared" si="154"/>
        <v>NA</v>
      </c>
      <c r="AF793" s="197" t="str">
        <f t="shared" si="154"/>
        <v>NA</v>
      </c>
      <c r="AG793" s="197" t="str">
        <f t="shared" si="154"/>
        <v>NA</v>
      </c>
      <c r="AH793" s="197" t="str">
        <f t="shared" si="154"/>
        <v>NA</v>
      </c>
      <c r="AI793" s="197" t="str">
        <f t="shared" si="154"/>
        <v>NA</v>
      </c>
      <c r="AJ793" s="197" t="str">
        <f t="shared" si="154"/>
        <v>NA</v>
      </c>
      <c r="AK793" s="197" t="str">
        <f t="shared" si="154"/>
        <v>NA</v>
      </c>
      <c r="AL793" s="197" t="str">
        <f t="shared" si="154"/>
        <v>NA</v>
      </c>
      <c r="AM793" s="197" t="str">
        <f t="shared" si="154"/>
        <v>NA</v>
      </c>
      <c r="AN793" s="197" t="str">
        <f t="shared" si="154"/>
        <v>NA</v>
      </c>
      <c r="AO793" s="197" t="str">
        <f t="shared" si="154"/>
        <v>NA</v>
      </c>
      <c r="AP793" s="197" t="str">
        <f t="shared" si="154"/>
        <v>NA</v>
      </c>
      <c r="AQ793" s="197" t="str">
        <f t="shared" si="154"/>
        <v>NA</v>
      </c>
      <c r="AR793" s="197" t="str">
        <f t="shared" si="151"/>
        <v>NA</v>
      </c>
      <c r="AS793" s="197" t="str">
        <f t="shared" si="151"/>
        <v>NA</v>
      </c>
      <c r="AT793" s="197" t="str">
        <f t="shared" si="151"/>
        <v>NA</v>
      </c>
      <c r="AU793" s="197">
        <f t="shared" si="151"/>
        <v>692</v>
      </c>
      <c r="AV793" s="197" t="str">
        <f t="shared" si="151"/>
        <v>NA</v>
      </c>
      <c r="AW793" s="197" t="str">
        <f t="shared" si="151"/>
        <v>NA</v>
      </c>
      <c r="AX793" s="197" t="str">
        <f t="shared" si="151"/>
        <v>NA</v>
      </c>
      <c r="AY793" s="197" t="str">
        <f t="shared" si="151"/>
        <v>NA</v>
      </c>
      <c r="AZ793" s="197" t="str">
        <f t="shared" si="153"/>
        <v>NA</v>
      </c>
      <c r="BA793" s="197" t="str">
        <f t="shared" si="153"/>
        <v>NA</v>
      </c>
    </row>
    <row r="794" spans="1:53" s="212" customFormat="1" ht="15" customHeight="1" x14ac:dyDescent="0.2">
      <c r="A794" s="54" t="s">
        <v>148</v>
      </c>
      <c r="B794" s="82" t="s">
        <v>917</v>
      </c>
      <c r="C794" s="81" t="s">
        <v>1130</v>
      </c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93"/>
      <c r="U794" s="194"/>
      <c r="V794" s="195">
        <v>27376</v>
      </c>
      <c r="W794" s="195"/>
      <c r="X794" s="195"/>
      <c r="Y794" s="195"/>
      <c r="Z794" s="195"/>
      <c r="AA794" s="195"/>
      <c r="AB794" s="195"/>
      <c r="AC794" s="197" t="str">
        <f t="shared" si="154"/>
        <v>NA</v>
      </c>
      <c r="AD794" s="197" t="str">
        <f t="shared" si="154"/>
        <v>NA</v>
      </c>
      <c r="AE794" s="197" t="str">
        <f t="shared" si="154"/>
        <v>NA</v>
      </c>
      <c r="AF794" s="197" t="str">
        <f t="shared" si="154"/>
        <v>NA</v>
      </c>
      <c r="AG794" s="197" t="str">
        <f t="shared" si="154"/>
        <v>NA</v>
      </c>
      <c r="AH794" s="197" t="str">
        <f t="shared" si="154"/>
        <v>NA</v>
      </c>
      <c r="AI794" s="197" t="str">
        <f t="shared" si="154"/>
        <v>NA</v>
      </c>
      <c r="AJ794" s="197" t="str">
        <f t="shared" si="154"/>
        <v>NA</v>
      </c>
      <c r="AK794" s="197" t="str">
        <f t="shared" si="154"/>
        <v>NA</v>
      </c>
      <c r="AL794" s="197" t="str">
        <f t="shared" si="154"/>
        <v>NA</v>
      </c>
      <c r="AM794" s="197" t="str">
        <f t="shared" si="154"/>
        <v>NA</v>
      </c>
      <c r="AN794" s="197" t="str">
        <f t="shared" si="154"/>
        <v>NA</v>
      </c>
      <c r="AO794" s="197" t="str">
        <f t="shared" si="154"/>
        <v>NA</v>
      </c>
      <c r="AP794" s="197" t="str">
        <f t="shared" si="154"/>
        <v>NA</v>
      </c>
      <c r="AQ794" s="197" t="str">
        <f t="shared" si="154"/>
        <v>NA</v>
      </c>
      <c r="AR794" s="197" t="str">
        <f t="shared" si="151"/>
        <v>NA</v>
      </c>
      <c r="AS794" s="197" t="str">
        <f t="shared" si="151"/>
        <v>NA</v>
      </c>
      <c r="AT794" s="197" t="str">
        <f t="shared" si="151"/>
        <v>NA</v>
      </c>
      <c r="AU794" s="197">
        <f t="shared" si="151"/>
        <v>694</v>
      </c>
      <c r="AV794" s="197" t="str">
        <f t="shared" si="151"/>
        <v>NA</v>
      </c>
      <c r="AW794" s="197" t="str">
        <f t="shared" si="151"/>
        <v>NA</v>
      </c>
      <c r="AX794" s="197" t="str">
        <f t="shared" si="151"/>
        <v>NA</v>
      </c>
      <c r="AY794" s="197" t="str">
        <f t="shared" si="151"/>
        <v>NA</v>
      </c>
      <c r="AZ794" s="197" t="str">
        <f t="shared" si="153"/>
        <v>NA</v>
      </c>
      <c r="BA794" s="197" t="str">
        <f t="shared" si="153"/>
        <v>NA</v>
      </c>
    </row>
    <row r="795" spans="1:53" s="212" customFormat="1" ht="15" customHeight="1" x14ac:dyDescent="0.2">
      <c r="A795" s="54" t="s">
        <v>220</v>
      </c>
      <c r="B795" s="82" t="s">
        <v>913</v>
      </c>
      <c r="C795" s="81" t="s">
        <v>1130</v>
      </c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>
        <v>21563</v>
      </c>
      <c r="O795" s="115">
        <v>16583</v>
      </c>
      <c r="P795" s="115">
        <v>15817</v>
      </c>
      <c r="Q795" s="115">
        <v>17617</v>
      </c>
      <c r="R795" s="115">
        <v>14265</v>
      </c>
      <c r="S795" s="115">
        <v>14595</v>
      </c>
      <c r="T795" s="193">
        <v>20450</v>
      </c>
      <c r="U795" s="194">
        <v>27776</v>
      </c>
      <c r="V795" s="195">
        <v>22636</v>
      </c>
      <c r="W795" s="195"/>
      <c r="X795" s="195"/>
      <c r="Y795" s="195"/>
      <c r="Z795" s="195"/>
      <c r="AA795" s="195"/>
      <c r="AB795" s="195"/>
      <c r="AC795" s="197" t="str">
        <f t="shared" si="154"/>
        <v>NA</v>
      </c>
      <c r="AD795" s="197" t="str">
        <f t="shared" si="154"/>
        <v>NA</v>
      </c>
      <c r="AE795" s="197" t="str">
        <f t="shared" si="154"/>
        <v>NA</v>
      </c>
      <c r="AF795" s="197" t="str">
        <f t="shared" si="154"/>
        <v>NA</v>
      </c>
      <c r="AG795" s="197" t="str">
        <f t="shared" si="154"/>
        <v>NA</v>
      </c>
      <c r="AH795" s="197" t="str">
        <f t="shared" si="154"/>
        <v>NA</v>
      </c>
      <c r="AI795" s="197" t="str">
        <f t="shared" si="154"/>
        <v>NA</v>
      </c>
      <c r="AJ795" s="197" t="str">
        <f t="shared" si="154"/>
        <v>NA</v>
      </c>
      <c r="AK795" s="197" t="str">
        <f t="shared" si="154"/>
        <v>NA</v>
      </c>
      <c r="AL795" s="197" t="str">
        <f t="shared" si="154"/>
        <v>NA</v>
      </c>
      <c r="AM795" s="197">
        <f t="shared" si="154"/>
        <v>550</v>
      </c>
      <c r="AN795" s="197">
        <f t="shared" si="154"/>
        <v>589</v>
      </c>
      <c r="AO795" s="197">
        <f t="shared" si="154"/>
        <v>628</v>
      </c>
      <c r="AP795" s="197">
        <f t="shared" si="154"/>
        <v>642</v>
      </c>
      <c r="AQ795" s="197">
        <f t="shared" si="154"/>
        <v>680</v>
      </c>
      <c r="AR795" s="197">
        <f t="shared" si="151"/>
        <v>697</v>
      </c>
      <c r="AS795" s="197">
        <f t="shared" si="151"/>
        <v>688</v>
      </c>
      <c r="AT795" s="197">
        <f t="shared" si="151"/>
        <v>658</v>
      </c>
      <c r="AU795" s="197">
        <f t="shared" si="151"/>
        <v>750</v>
      </c>
      <c r="AV795" s="197" t="str">
        <f t="shared" si="151"/>
        <v>NA</v>
      </c>
      <c r="AW795" s="197" t="str">
        <f t="shared" si="151"/>
        <v>NA</v>
      </c>
      <c r="AX795" s="197" t="str">
        <f t="shared" si="151"/>
        <v>NA</v>
      </c>
      <c r="AY795" s="197" t="str">
        <f t="shared" si="151"/>
        <v>NA</v>
      </c>
      <c r="AZ795" s="197" t="str">
        <f t="shared" si="153"/>
        <v>NA</v>
      </c>
      <c r="BA795" s="197" t="str">
        <f t="shared" si="153"/>
        <v>NA</v>
      </c>
    </row>
    <row r="796" spans="1:53" s="212" customFormat="1" ht="15" customHeight="1" x14ac:dyDescent="0.2">
      <c r="A796" s="54" t="s">
        <v>196</v>
      </c>
      <c r="B796" s="82" t="s">
        <v>928</v>
      </c>
      <c r="C796" s="81" t="s">
        <v>1130</v>
      </c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93"/>
      <c r="U796" s="194"/>
      <c r="V796" s="195">
        <v>16000</v>
      </c>
      <c r="W796" s="195"/>
      <c r="X796" s="195"/>
      <c r="Y796" s="195"/>
      <c r="Z796" s="195"/>
      <c r="AA796" s="195"/>
      <c r="AB796" s="195"/>
      <c r="AC796" s="197" t="str">
        <f t="shared" si="154"/>
        <v>NA</v>
      </c>
      <c r="AD796" s="197" t="str">
        <f t="shared" si="154"/>
        <v>NA</v>
      </c>
      <c r="AE796" s="197" t="str">
        <f t="shared" si="154"/>
        <v>NA</v>
      </c>
      <c r="AF796" s="197" t="str">
        <f t="shared" si="154"/>
        <v>NA</v>
      </c>
      <c r="AG796" s="197" t="str">
        <f t="shared" si="154"/>
        <v>NA</v>
      </c>
      <c r="AH796" s="197" t="str">
        <f t="shared" si="154"/>
        <v>NA</v>
      </c>
      <c r="AI796" s="197" t="str">
        <f t="shared" si="154"/>
        <v>NA</v>
      </c>
      <c r="AJ796" s="197" t="str">
        <f t="shared" si="154"/>
        <v>NA</v>
      </c>
      <c r="AK796" s="197" t="str">
        <f t="shared" si="154"/>
        <v>NA</v>
      </c>
      <c r="AL796" s="197" t="str">
        <f t="shared" si="154"/>
        <v>NA</v>
      </c>
      <c r="AM796" s="197" t="str">
        <f t="shared" si="154"/>
        <v>NA</v>
      </c>
      <c r="AN796" s="197" t="str">
        <f t="shared" si="154"/>
        <v>NA</v>
      </c>
      <c r="AO796" s="197" t="str">
        <f t="shared" si="154"/>
        <v>NA</v>
      </c>
      <c r="AP796" s="197" t="str">
        <f t="shared" si="154"/>
        <v>NA</v>
      </c>
      <c r="AQ796" s="197" t="str">
        <f t="shared" si="154"/>
        <v>NA</v>
      </c>
      <c r="AR796" s="197" t="str">
        <f t="shared" si="151"/>
        <v>NA</v>
      </c>
      <c r="AS796" s="197" t="str">
        <f t="shared" si="151"/>
        <v>NA</v>
      </c>
      <c r="AT796" s="197" t="str">
        <f t="shared" si="151"/>
        <v>NA</v>
      </c>
      <c r="AU796" s="197">
        <f t="shared" si="151"/>
        <v>805</v>
      </c>
      <c r="AV796" s="197" t="str">
        <f t="shared" si="151"/>
        <v>NA</v>
      </c>
      <c r="AW796" s="197" t="str">
        <f t="shared" si="151"/>
        <v>NA</v>
      </c>
      <c r="AX796" s="197" t="str">
        <f t="shared" si="151"/>
        <v>NA</v>
      </c>
      <c r="AY796" s="197" t="str">
        <f t="shared" si="151"/>
        <v>NA</v>
      </c>
      <c r="AZ796" s="197" t="str">
        <f t="shared" si="153"/>
        <v>NA</v>
      </c>
      <c r="BA796" s="197" t="str">
        <f t="shared" si="153"/>
        <v>NA</v>
      </c>
    </row>
    <row r="797" spans="1:53" s="212" customFormat="1" ht="15" customHeight="1" x14ac:dyDescent="0.2">
      <c r="A797" s="54" t="s">
        <v>168</v>
      </c>
      <c r="B797" s="82" t="s">
        <v>913</v>
      </c>
      <c r="C797" s="81" t="s">
        <v>1130</v>
      </c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93"/>
      <c r="U797" s="194"/>
      <c r="V797" s="195">
        <v>11723</v>
      </c>
      <c r="W797" s="195"/>
      <c r="X797" s="195"/>
      <c r="Y797" s="195"/>
      <c r="Z797" s="195"/>
      <c r="AA797" s="195"/>
      <c r="AB797" s="195"/>
      <c r="AC797" s="197" t="str">
        <f t="shared" si="154"/>
        <v>NA</v>
      </c>
      <c r="AD797" s="197" t="str">
        <f t="shared" si="154"/>
        <v>NA</v>
      </c>
      <c r="AE797" s="197" t="str">
        <f t="shared" si="154"/>
        <v>NA</v>
      </c>
      <c r="AF797" s="197" t="str">
        <f t="shared" si="154"/>
        <v>NA</v>
      </c>
      <c r="AG797" s="197" t="str">
        <f t="shared" si="154"/>
        <v>NA</v>
      </c>
      <c r="AH797" s="197" t="str">
        <f t="shared" si="154"/>
        <v>NA</v>
      </c>
      <c r="AI797" s="197" t="str">
        <f t="shared" si="154"/>
        <v>NA</v>
      </c>
      <c r="AJ797" s="197" t="str">
        <f t="shared" si="154"/>
        <v>NA</v>
      </c>
      <c r="AK797" s="197" t="str">
        <f t="shared" si="154"/>
        <v>NA</v>
      </c>
      <c r="AL797" s="197" t="str">
        <f t="shared" si="154"/>
        <v>NA</v>
      </c>
      <c r="AM797" s="197" t="str">
        <f t="shared" si="154"/>
        <v>NA</v>
      </c>
      <c r="AN797" s="197" t="str">
        <f t="shared" si="154"/>
        <v>NA</v>
      </c>
      <c r="AO797" s="197" t="str">
        <f t="shared" si="154"/>
        <v>NA</v>
      </c>
      <c r="AP797" s="197" t="str">
        <f t="shared" si="154"/>
        <v>NA</v>
      </c>
      <c r="AQ797" s="197" t="str">
        <f t="shared" si="154"/>
        <v>NA</v>
      </c>
      <c r="AR797" s="197" t="str">
        <f t="shared" si="151"/>
        <v>NA</v>
      </c>
      <c r="AS797" s="197" t="str">
        <f t="shared" si="151"/>
        <v>NA</v>
      </c>
      <c r="AT797" s="197" t="str">
        <f t="shared" si="151"/>
        <v>NA</v>
      </c>
      <c r="AU797" s="197">
        <f t="shared" si="151"/>
        <v>843</v>
      </c>
      <c r="AV797" s="197" t="str">
        <f t="shared" si="151"/>
        <v>NA</v>
      </c>
      <c r="AW797" s="197" t="str">
        <f t="shared" si="151"/>
        <v>NA</v>
      </c>
      <c r="AX797" s="197" t="str">
        <f t="shared" si="151"/>
        <v>NA</v>
      </c>
      <c r="AY797" s="197" t="str">
        <f t="shared" si="151"/>
        <v>NA</v>
      </c>
      <c r="AZ797" s="197" t="str">
        <f t="shared" si="153"/>
        <v>NA</v>
      </c>
      <c r="BA797" s="197" t="str">
        <f t="shared" si="153"/>
        <v>NA</v>
      </c>
    </row>
    <row r="798" spans="1:53" s="212" customFormat="1" ht="15" customHeight="1" x14ac:dyDescent="0.2">
      <c r="A798" s="54" t="s">
        <v>122</v>
      </c>
      <c r="B798" s="82" t="s">
        <v>123</v>
      </c>
      <c r="C798" s="81" t="s">
        <v>1130</v>
      </c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93"/>
      <c r="U798" s="194"/>
      <c r="V798" s="195">
        <v>8647</v>
      </c>
      <c r="W798" s="195"/>
      <c r="X798" s="195"/>
      <c r="Y798" s="195"/>
      <c r="Z798" s="195"/>
      <c r="AA798" s="195"/>
      <c r="AB798" s="195"/>
      <c r="AC798" s="197" t="str">
        <f t="shared" si="154"/>
        <v>NA</v>
      </c>
      <c r="AD798" s="197" t="str">
        <f t="shared" si="154"/>
        <v>NA</v>
      </c>
      <c r="AE798" s="197" t="str">
        <f t="shared" si="154"/>
        <v>NA</v>
      </c>
      <c r="AF798" s="197" t="str">
        <f t="shared" si="154"/>
        <v>NA</v>
      </c>
      <c r="AG798" s="197" t="str">
        <f t="shared" si="154"/>
        <v>NA</v>
      </c>
      <c r="AH798" s="197" t="str">
        <f t="shared" si="154"/>
        <v>NA</v>
      </c>
      <c r="AI798" s="197" t="str">
        <f t="shared" si="154"/>
        <v>NA</v>
      </c>
      <c r="AJ798" s="197" t="str">
        <f t="shared" si="154"/>
        <v>NA</v>
      </c>
      <c r="AK798" s="197" t="str">
        <f t="shared" si="154"/>
        <v>NA</v>
      </c>
      <c r="AL798" s="197" t="str">
        <f t="shared" si="154"/>
        <v>NA</v>
      </c>
      <c r="AM798" s="197" t="str">
        <f t="shared" si="154"/>
        <v>NA</v>
      </c>
      <c r="AN798" s="197" t="str">
        <f t="shared" si="154"/>
        <v>NA</v>
      </c>
      <c r="AO798" s="197" t="str">
        <f t="shared" si="154"/>
        <v>NA</v>
      </c>
      <c r="AP798" s="197" t="str">
        <f t="shared" si="154"/>
        <v>NA</v>
      </c>
      <c r="AQ798" s="197" t="str">
        <f t="shared" si="154"/>
        <v>NA</v>
      </c>
      <c r="AR798" s="197" t="str">
        <f t="shared" si="151"/>
        <v>NA</v>
      </c>
      <c r="AS798" s="197" t="str">
        <f t="shared" si="151"/>
        <v>NA</v>
      </c>
      <c r="AT798" s="197" t="str">
        <f t="shared" si="151"/>
        <v>NA</v>
      </c>
      <c r="AU798" s="197">
        <f t="shared" si="151"/>
        <v>868</v>
      </c>
      <c r="AV798" s="197" t="str">
        <f t="shared" si="151"/>
        <v>NA</v>
      </c>
      <c r="AW798" s="197" t="str">
        <f t="shared" si="151"/>
        <v>NA</v>
      </c>
      <c r="AX798" s="197" t="str">
        <f t="shared" si="151"/>
        <v>NA</v>
      </c>
      <c r="AY798" s="197" t="str">
        <f t="shared" si="151"/>
        <v>NA</v>
      </c>
      <c r="AZ798" s="197" t="str">
        <f t="shared" si="153"/>
        <v>NA</v>
      </c>
      <c r="BA798" s="197" t="str">
        <f t="shared" si="153"/>
        <v>NA</v>
      </c>
    </row>
    <row r="799" spans="1:53" s="212" customFormat="1" ht="15" customHeight="1" x14ac:dyDescent="0.2">
      <c r="A799" s="54" t="s">
        <v>107</v>
      </c>
      <c r="B799" s="82" t="s">
        <v>917</v>
      </c>
      <c r="C799" s="81" t="s">
        <v>1130</v>
      </c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93"/>
      <c r="U799" s="194"/>
      <c r="V799" s="195">
        <v>5995</v>
      </c>
      <c r="W799" s="195"/>
      <c r="X799" s="195"/>
      <c r="Y799" s="195"/>
      <c r="Z799" s="195"/>
      <c r="AA799" s="195"/>
      <c r="AB799" s="195"/>
      <c r="AC799" s="197" t="str">
        <f t="shared" si="154"/>
        <v>NA</v>
      </c>
      <c r="AD799" s="197" t="str">
        <f t="shared" si="154"/>
        <v>NA</v>
      </c>
      <c r="AE799" s="197" t="str">
        <f t="shared" si="154"/>
        <v>NA</v>
      </c>
      <c r="AF799" s="197" t="str">
        <f t="shared" si="154"/>
        <v>NA</v>
      </c>
      <c r="AG799" s="197" t="str">
        <f t="shared" si="154"/>
        <v>NA</v>
      </c>
      <c r="AH799" s="197" t="str">
        <f t="shared" si="154"/>
        <v>NA</v>
      </c>
      <c r="AI799" s="197" t="str">
        <f t="shared" si="154"/>
        <v>NA</v>
      </c>
      <c r="AJ799" s="197" t="str">
        <f t="shared" si="154"/>
        <v>NA</v>
      </c>
      <c r="AK799" s="197" t="str">
        <f t="shared" si="154"/>
        <v>NA</v>
      </c>
      <c r="AL799" s="197" t="str">
        <f t="shared" si="154"/>
        <v>NA</v>
      </c>
      <c r="AM799" s="197" t="str">
        <f t="shared" si="154"/>
        <v>NA</v>
      </c>
      <c r="AN799" s="197" t="str">
        <f t="shared" si="154"/>
        <v>NA</v>
      </c>
      <c r="AO799" s="197" t="str">
        <f t="shared" si="154"/>
        <v>NA</v>
      </c>
      <c r="AP799" s="197" t="str">
        <f t="shared" si="154"/>
        <v>NA</v>
      </c>
      <c r="AQ799" s="197" t="str">
        <f t="shared" si="154"/>
        <v>NA</v>
      </c>
      <c r="AR799" s="197" t="str">
        <f t="shared" si="151"/>
        <v>NA</v>
      </c>
      <c r="AS799" s="197" t="str">
        <f t="shared" si="151"/>
        <v>NA</v>
      </c>
      <c r="AT799" s="197" t="str">
        <f t="shared" si="151"/>
        <v>NA</v>
      </c>
      <c r="AU799" s="197">
        <f t="shared" si="151"/>
        <v>892</v>
      </c>
      <c r="AV799" s="197" t="str">
        <f t="shared" si="151"/>
        <v>NA</v>
      </c>
      <c r="AW799" s="197" t="str">
        <f t="shared" si="151"/>
        <v>NA</v>
      </c>
      <c r="AX799" s="197" t="str">
        <f t="shared" si="151"/>
        <v>NA</v>
      </c>
      <c r="AY799" s="197" t="str">
        <f t="shared" si="151"/>
        <v>NA</v>
      </c>
      <c r="AZ799" s="197" t="str">
        <f t="shared" si="153"/>
        <v>NA</v>
      </c>
      <c r="BA799" s="197" t="str">
        <f t="shared" si="153"/>
        <v>NA</v>
      </c>
    </row>
    <row r="800" spans="1:53" s="212" customFormat="1" ht="15" customHeight="1" x14ac:dyDescent="0.2">
      <c r="A800" s="54" t="s">
        <v>270</v>
      </c>
      <c r="B800" s="82" t="s">
        <v>928</v>
      </c>
      <c r="C800" s="81" t="s">
        <v>1130</v>
      </c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>
        <v>16411</v>
      </c>
      <c r="O800" s="98">
        <f>((P800-N800)/2)+N800</f>
        <v>16295</v>
      </c>
      <c r="P800" s="115">
        <v>16179</v>
      </c>
      <c r="Q800" s="115">
        <v>17378</v>
      </c>
      <c r="R800" s="115">
        <v>19759</v>
      </c>
      <c r="S800" s="115">
        <v>20823</v>
      </c>
      <c r="T800" s="193">
        <v>22115</v>
      </c>
      <c r="U800" s="194">
        <v>26154</v>
      </c>
      <c r="V800" s="195">
        <v>25653</v>
      </c>
      <c r="W800" s="195"/>
      <c r="X800" s="195"/>
      <c r="Y800" s="195"/>
      <c r="Z800" s="195"/>
      <c r="AA800" s="195"/>
      <c r="AB800" s="195"/>
      <c r="AC800" s="197" t="str">
        <f t="shared" si="154"/>
        <v>NA</v>
      </c>
      <c r="AD800" s="197" t="str">
        <f t="shared" si="154"/>
        <v>NA</v>
      </c>
      <c r="AE800" s="197" t="str">
        <f t="shared" si="154"/>
        <v>NA</v>
      </c>
      <c r="AF800" s="197" t="str">
        <f t="shared" si="154"/>
        <v>NA</v>
      </c>
      <c r="AG800" s="197" t="str">
        <f t="shared" si="154"/>
        <v>NA</v>
      </c>
      <c r="AH800" s="197" t="str">
        <f t="shared" si="154"/>
        <v>NA</v>
      </c>
      <c r="AI800" s="197" t="str">
        <f t="shared" si="154"/>
        <v>NA</v>
      </c>
      <c r="AJ800" s="197" t="str">
        <f t="shared" si="154"/>
        <v>NA</v>
      </c>
      <c r="AK800" s="197" t="str">
        <f t="shared" si="154"/>
        <v>NA</v>
      </c>
      <c r="AL800" s="197" t="str">
        <f t="shared" si="154"/>
        <v>NA</v>
      </c>
      <c r="AM800" s="197">
        <f t="shared" si="154"/>
        <v>582</v>
      </c>
      <c r="AN800" s="197">
        <f t="shared" si="154"/>
        <v>591</v>
      </c>
      <c r="AO800" s="197">
        <f t="shared" si="154"/>
        <v>626</v>
      </c>
      <c r="AP800" s="197">
        <f t="shared" si="154"/>
        <v>645</v>
      </c>
      <c r="AQ800" s="197">
        <f t="shared" si="154"/>
        <v>640</v>
      </c>
      <c r="AR800" s="197">
        <f t="shared" si="151"/>
        <v>650</v>
      </c>
      <c r="AS800" s="197">
        <f t="shared" si="151"/>
        <v>672</v>
      </c>
      <c r="AT800" s="197">
        <f t="shared" si="151"/>
        <v>673</v>
      </c>
      <c r="AU800" s="197">
        <f t="shared" si="151"/>
        <v>714</v>
      </c>
      <c r="AV800" s="197" t="str">
        <f t="shared" si="151"/>
        <v>NA</v>
      </c>
      <c r="AW800" s="197" t="str">
        <f t="shared" si="151"/>
        <v>NA</v>
      </c>
      <c r="AX800" s="197" t="str">
        <f t="shared" si="151"/>
        <v>NA</v>
      </c>
      <c r="AY800" s="197" t="str">
        <f t="shared" si="151"/>
        <v>NA</v>
      </c>
      <c r="AZ800" s="197" t="str">
        <f t="shared" si="153"/>
        <v>NA</v>
      </c>
      <c r="BA800" s="197" t="str">
        <f t="shared" si="153"/>
        <v>NA</v>
      </c>
    </row>
    <row r="801" spans="1:53" s="212" customFormat="1" ht="15" customHeight="1" x14ac:dyDescent="0.2">
      <c r="A801" s="54" t="s">
        <v>434</v>
      </c>
      <c r="B801" s="82" t="s">
        <v>928</v>
      </c>
      <c r="C801" s="81" t="s">
        <v>1130</v>
      </c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>
        <v>34622</v>
      </c>
      <c r="R801" s="115">
        <v>35048</v>
      </c>
      <c r="S801" s="115">
        <v>36744</v>
      </c>
      <c r="T801" s="193">
        <v>40915</v>
      </c>
      <c r="U801" s="194"/>
      <c r="V801" s="195"/>
      <c r="W801" s="195"/>
      <c r="X801" s="195"/>
      <c r="Y801" s="195"/>
      <c r="Z801" s="195"/>
      <c r="AA801" s="195"/>
      <c r="AB801" s="195"/>
      <c r="AC801" s="197" t="str">
        <f t="shared" si="154"/>
        <v>NA</v>
      </c>
      <c r="AD801" s="197" t="str">
        <f t="shared" si="154"/>
        <v>NA</v>
      </c>
      <c r="AE801" s="197" t="str">
        <f t="shared" si="154"/>
        <v>NA</v>
      </c>
      <c r="AF801" s="197" t="str">
        <f t="shared" si="154"/>
        <v>NA</v>
      </c>
      <c r="AG801" s="197" t="str">
        <f t="shared" si="154"/>
        <v>NA</v>
      </c>
      <c r="AH801" s="197" t="str">
        <f t="shared" si="154"/>
        <v>NA</v>
      </c>
      <c r="AI801" s="197" t="str">
        <f t="shared" si="154"/>
        <v>NA</v>
      </c>
      <c r="AJ801" s="197" t="str">
        <f t="shared" si="154"/>
        <v>NA</v>
      </c>
      <c r="AK801" s="197" t="str">
        <f t="shared" si="154"/>
        <v>NA</v>
      </c>
      <c r="AL801" s="197" t="str">
        <f t="shared" si="154"/>
        <v>NA</v>
      </c>
      <c r="AM801" s="197" t="str">
        <f t="shared" si="154"/>
        <v>NA</v>
      </c>
      <c r="AN801" s="197" t="str">
        <f t="shared" si="154"/>
        <v>NA</v>
      </c>
      <c r="AO801" s="197" t="str">
        <f t="shared" si="154"/>
        <v>NA</v>
      </c>
      <c r="AP801" s="197">
        <f t="shared" si="154"/>
        <v>507</v>
      </c>
      <c r="AQ801" s="197">
        <f t="shared" si="154"/>
        <v>537</v>
      </c>
      <c r="AR801" s="197">
        <f t="shared" si="151"/>
        <v>551</v>
      </c>
      <c r="AS801" s="197">
        <f t="shared" si="151"/>
        <v>547</v>
      </c>
      <c r="AT801" s="197" t="str">
        <f t="shared" si="151"/>
        <v>NA</v>
      </c>
      <c r="AU801" s="197" t="str">
        <f t="shared" si="151"/>
        <v>NA</v>
      </c>
      <c r="AV801" s="197" t="str">
        <f t="shared" si="151"/>
        <v>NA</v>
      </c>
      <c r="AW801" s="197" t="str">
        <f t="shared" si="151"/>
        <v>NA</v>
      </c>
      <c r="AX801" s="197" t="str">
        <f t="shared" si="151"/>
        <v>NA</v>
      </c>
      <c r="AY801" s="197" t="str">
        <f t="shared" si="151"/>
        <v>NA</v>
      </c>
      <c r="AZ801" s="197" t="str">
        <f t="shared" si="153"/>
        <v>NA</v>
      </c>
      <c r="BA801" s="197" t="str">
        <f t="shared" si="153"/>
        <v>NA</v>
      </c>
    </row>
    <row r="802" spans="1:53" s="212" customFormat="1" ht="15" customHeight="1" x14ac:dyDescent="0.2">
      <c r="A802" s="54" t="s">
        <v>575</v>
      </c>
      <c r="B802" s="82" t="s">
        <v>917</v>
      </c>
      <c r="C802" s="81" t="s">
        <v>1130</v>
      </c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93"/>
      <c r="U802" s="194">
        <v>91049</v>
      </c>
      <c r="V802" s="195">
        <v>86819</v>
      </c>
      <c r="W802" s="195"/>
      <c r="X802" s="195"/>
      <c r="Y802" s="195"/>
      <c r="Z802" s="195"/>
      <c r="AA802" s="195"/>
      <c r="AB802" s="195"/>
      <c r="AC802" s="197" t="str">
        <f t="shared" si="154"/>
        <v>NA</v>
      </c>
      <c r="AD802" s="197" t="str">
        <f t="shared" si="154"/>
        <v>NA</v>
      </c>
      <c r="AE802" s="197" t="str">
        <f t="shared" si="154"/>
        <v>NA</v>
      </c>
      <c r="AF802" s="197" t="str">
        <f t="shared" si="154"/>
        <v>NA</v>
      </c>
      <c r="AG802" s="197" t="str">
        <f t="shared" si="154"/>
        <v>NA</v>
      </c>
      <c r="AH802" s="197" t="str">
        <f t="shared" si="154"/>
        <v>NA</v>
      </c>
      <c r="AI802" s="197" t="str">
        <f t="shared" si="154"/>
        <v>NA</v>
      </c>
      <c r="AJ802" s="197" t="str">
        <f t="shared" si="154"/>
        <v>NA</v>
      </c>
      <c r="AK802" s="197" t="str">
        <f t="shared" si="154"/>
        <v>NA</v>
      </c>
      <c r="AL802" s="197" t="str">
        <f t="shared" si="154"/>
        <v>NA</v>
      </c>
      <c r="AM802" s="197" t="str">
        <f t="shared" si="154"/>
        <v>NA</v>
      </c>
      <c r="AN802" s="197" t="str">
        <f t="shared" si="154"/>
        <v>NA</v>
      </c>
      <c r="AO802" s="197" t="str">
        <f t="shared" si="154"/>
        <v>NA</v>
      </c>
      <c r="AP802" s="197" t="str">
        <f t="shared" si="154"/>
        <v>NA</v>
      </c>
      <c r="AQ802" s="197" t="str">
        <f t="shared" si="154"/>
        <v>NA</v>
      </c>
      <c r="AR802" s="197" t="str">
        <f t="shared" si="151"/>
        <v>NA</v>
      </c>
      <c r="AS802" s="197" t="str">
        <f t="shared" si="151"/>
        <v>NA</v>
      </c>
      <c r="AT802" s="197">
        <f t="shared" si="151"/>
        <v>391</v>
      </c>
      <c r="AU802" s="197">
        <f t="shared" si="151"/>
        <v>412</v>
      </c>
      <c r="AV802" s="197" t="str">
        <f t="shared" si="151"/>
        <v>NA</v>
      </c>
      <c r="AW802" s="197" t="str">
        <f t="shared" si="151"/>
        <v>NA</v>
      </c>
      <c r="AX802" s="197" t="str">
        <f t="shared" si="151"/>
        <v>NA</v>
      </c>
      <c r="AY802" s="197" t="str">
        <f t="shared" si="151"/>
        <v>NA</v>
      </c>
      <c r="AZ802" s="197" t="str">
        <f t="shared" si="153"/>
        <v>NA</v>
      </c>
      <c r="BA802" s="197" t="str">
        <f t="shared" si="153"/>
        <v>NA</v>
      </c>
    </row>
    <row r="803" spans="1:53" s="212" customFormat="1" ht="15" customHeight="1" x14ac:dyDescent="0.2">
      <c r="A803" s="54" t="s">
        <v>767</v>
      </c>
      <c r="B803" s="82" t="s">
        <v>917</v>
      </c>
      <c r="C803" s="81" t="s">
        <v>1130</v>
      </c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>
        <v>13587</v>
      </c>
      <c r="O803" s="115">
        <v>62708</v>
      </c>
      <c r="P803" s="115">
        <v>91443</v>
      </c>
      <c r="Q803" s="115"/>
      <c r="R803" s="115"/>
      <c r="S803" s="115"/>
      <c r="T803" s="193"/>
      <c r="U803" s="194"/>
      <c r="V803" s="195"/>
      <c r="W803" s="195"/>
      <c r="X803" s="195"/>
      <c r="Y803" s="195"/>
      <c r="Z803" s="195"/>
      <c r="AA803" s="195"/>
      <c r="AB803" s="195"/>
      <c r="AC803" s="197" t="str">
        <f t="shared" si="154"/>
        <v>NA</v>
      </c>
      <c r="AD803" s="197" t="str">
        <f t="shared" si="154"/>
        <v>NA</v>
      </c>
      <c r="AE803" s="197" t="str">
        <f t="shared" si="154"/>
        <v>NA</v>
      </c>
      <c r="AF803" s="197" t="str">
        <f t="shared" si="154"/>
        <v>NA</v>
      </c>
      <c r="AG803" s="197" t="str">
        <f t="shared" si="154"/>
        <v>NA</v>
      </c>
      <c r="AH803" s="197" t="str">
        <f t="shared" si="154"/>
        <v>NA</v>
      </c>
      <c r="AI803" s="197" t="str">
        <f t="shared" si="154"/>
        <v>NA</v>
      </c>
      <c r="AJ803" s="197" t="str">
        <f t="shared" si="154"/>
        <v>NA</v>
      </c>
      <c r="AK803" s="197" t="str">
        <f t="shared" si="154"/>
        <v>NA</v>
      </c>
      <c r="AL803" s="197" t="str">
        <f t="shared" si="154"/>
        <v>NA</v>
      </c>
      <c r="AM803" s="197">
        <f t="shared" si="154"/>
        <v>596</v>
      </c>
      <c r="AN803" s="197">
        <f t="shared" si="154"/>
        <v>376</v>
      </c>
      <c r="AO803" s="197">
        <f t="shared" si="154"/>
        <v>306</v>
      </c>
      <c r="AP803" s="197" t="str">
        <f t="shared" si="154"/>
        <v>NA</v>
      </c>
      <c r="AQ803" s="197" t="str">
        <f t="shared" si="154"/>
        <v>NA</v>
      </c>
      <c r="AR803" s="197" t="str">
        <f t="shared" si="151"/>
        <v>NA</v>
      </c>
      <c r="AS803" s="197" t="str">
        <f t="shared" si="151"/>
        <v>NA</v>
      </c>
      <c r="AT803" s="197" t="str">
        <f t="shared" si="151"/>
        <v>NA</v>
      </c>
      <c r="AU803" s="197" t="str">
        <f t="shared" si="151"/>
        <v>NA</v>
      </c>
      <c r="AV803" s="197" t="str">
        <f t="shared" si="151"/>
        <v>NA</v>
      </c>
      <c r="AW803" s="197" t="str">
        <f t="shared" si="151"/>
        <v>NA</v>
      </c>
      <c r="AX803" s="197" t="str">
        <f t="shared" si="151"/>
        <v>NA</v>
      </c>
      <c r="AY803" s="197" t="str">
        <f t="shared" si="151"/>
        <v>NA</v>
      </c>
      <c r="AZ803" s="197" t="str">
        <f t="shared" si="153"/>
        <v>NA</v>
      </c>
      <c r="BA803" s="197" t="str">
        <f t="shared" si="153"/>
        <v>NA</v>
      </c>
    </row>
    <row r="804" spans="1:53" s="212" customFormat="1" ht="15" customHeight="1" x14ac:dyDescent="0.2">
      <c r="A804" s="54" t="s">
        <v>395</v>
      </c>
      <c r="B804" s="82" t="s">
        <v>917</v>
      </c>
      <c r="C804" s="81" t="s">
        <v>1130</v>
      </c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>
        <v>14607</v>
      </c>
      <c r="O804" s="115">
        <v>14664</v>
      </c>
      <c r="P804" s="115">
        <v>13899</v>
      </c>
      <c r="Q804" s="115">
        <v>13346</v>
      </c>
      <c r="R804" s="115"/>
      <c r="S804" s="115"/>
      <c r="T804" s="193"/>
      <c r="U804" s="194"/>
      <c r="V804" s="195"/>
      <c r="W804" s="195"/>
      <c r="X804" s="195"/>
      <c r="Y804" s="195"/>
      <c r="Z804" s="195"/>
      <c r="AA804" s="195"/>
      <c r="AB804" s="195"/>
      <c r="AC804" s="197" t="str">
        <f t="shared" si="154"/>
        <v>NA</v>
      </c>
      <c r="AD804" s="197" t="str">
        <f t="shared" si="154"/>
        <v>NA</v>
      </c>
      <c r="AE804" s="197" t="str">
        <f t="shared" si="154"/>
        <v>NA</v>
      </c>
      <c r="AF804" s="197" t="str">
        <f t="shared" si="154"/>
        <v>NA</v>
      </c>
      <c r="AG804" s="197" t="str">
        <f t="shared" si="154"/>
        <v>NA</v>
      </c>
      <c r="AH804" s="197" t="str">
        <f t="shared" si="154"/>
        <v>NA</v>
      </c>
      <c r="AI804" s="197" t="str">
        <f t="shared" si="154"/>
        <v>NA</v>
      </c>
      <c r="AJ804" s="197" t="str">
        <f t="shared" si="154"/>
        <v>NA</v>
      </c>
      <c r="AK804" s="197" t="str">
        <f t="shared" si="154"/>
        <v>NA</v>
      </c>
      <c r="AL804" s="197" t="str">
        <f t="shared" si="154"/>
        <v>NA</v>
      </c>
      <c r="AM804" s="197">
        <f t="shared" si="154"/>
        <v>591</v>
      </c>
      <c r="AN804" s="197">
        <f t="shared" si="154"/>
        <v>603</v>
      </c>
      <c r="AO804" s="197">
        <f t="shared" si="154"/>
        <v>643</v>
      </c>
      <c r="AP804" s="197">
        <f t="shared" si="154"/>
        <v>682</v>
      </c>
      <c r="AQ804" s="197" t="str">
        <f t="shared" si="154"/>
        <v>NA</v>
      </c>
      <c r="AR804" s="197" t="str">
        <f t="shared" si="151"/>
        <v>NA</v>
      </c>
      <c r="AS804" s="197" t="str">
        <f t="shared" si="151"/>
        <v>NA</v>
      </c>
      <c r="AT804" s="197" t="str">
        <f t="shared" si="151"/>
        <v>NA</v>
      </c>
      <c r="AU804" s="197" t="str">
        <f t="shared" si="151"/>
        <v>NA</v>
      </c>
      <c r="AV804" s="197" t="str">
        <f t="shared" si="151"/>
        <v>NA</v>
      </c>
      <c r="AW804" s="197" t="str">
        <f t="shared" si="151"/>
        <v>NA</v>
      </c>
      <c r="AX804" s="197" t="str">
        <f t="shared" si="151"/>
        <v>NA</v>
      </c>
      <c r="AY804" s="197" t="str">
        <f t="shared" si="151"/>
        <v>NA</v>
      </c>
      <c r="AZ804" s="197" t="str">
        <f t="shared" si="153"/>
        <v>NA</v>
      </c>
      <c r="BA804" s="197" t="str">
        <f t="shared" si="153"/>
        <v>NA</v>
      </c>
    </row>
    <row r="805" spans="1:53" s="212" customFormat="1" ht="15" customHeight="1" x14ac:dyDescent="0.2">
      <c r="A805" s="54" t="s">
        <v>775</v>
      </c>
      <c r="B805" s="82" t="s">
        <v>917</v>
      </c>
      <c r="C805" s="81" t="s">
        <v>1130</v>
      </c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>
        <v>6771</v>
      </c>
      <c r="P805" s="115">
        <v>6533</v>
      </c>
      <c r="Q805" s="115">
        <v>6493</v>
      </c>
      <c r="R805" s="115">
        <v>7940</v>
      </c>
      <c r="S805" s="115">
        <v>8464</v>
      </c>
      <c r="T805" s="193">
        <v>10406</v>
      </c>
      <c r="U805" s="194">
        <v>11866</v>
      </c>
      <c r="V805" s="195">
        <v>11660</v>
      </c>
      <c r="W805" s="195"/>
      <c r="X805" s="195"/>
      <c r="Y805" s="195"/>
      <c r="Z805" s="195"/>
      <c r="AA805" s="195"/>
      <c r="AB805" s="195"/>
      <c r="AC805" s="197" t="str">
        <f t="shared" si="154"/>
        <v>NA</v>
      </c>
      <c r="AD805" s="197" t="str">
        <f t="shared" si="154"/>
        <v>NA</v>
      </c>
      <c r="AE805" s="197" t="str">
        <f t="shared" si="154"/>
        <v>NA</v>
      </c>
      <c r="AF805" s="197" t="str">
        <f t="shared" si="154"/>
        <v>NA</v>
      </c>
      <c r="AG805" s="197" t="str">
        <f t="shared" si="154"/>
        <v>NA</v>
      </c>
      <c r="AH805" s="197" t="str">
        <f t="shared" si="154"/>
        <v>NA</v>
      </c>
      <c r="AI805" s="197" t="str">
        <f t="shared" si="154"/>
        <v>NA</v>
      </c>
      <c r="AJ805" s="197" t="str">
        <f t="shared" si="154"/>
        <v>NA</v>
      </c>
      <c r="AK805" s="197" t="str">
        <f t="shared" si="154"/>
        <v>NA</v>
      </c>
      <c r="AL805" s="197" t="str">
        <f t="shared" si="154"/>
        <v>NA</v>
      </c>
      <c r="AM805" s="197" t="str">
        <f t="shared" si="154"/>
        <v>NA</v>
      </c>
      <c r="AN805" s="197">
        <f t="shared" si="154"/>
        <v>636</v>
      </c>
      <c r="AO805" s="197">
        <f t="shared" si="154"/>
        <v>695</v>
      </c>
      <c r="AP805" s="197">
        <f t="shared" si="154"/>
        <v>734</v>
      </c>
      <c r="AQ805" s="197">
        <f t="shared" si="154"/>
        <v>722</v>
      </c>
      <c r="AR805" s="197">
        <f t="shared" si="151"/>
        <v>733</v>
      </c>
      <c r="AS805" s="197">
        <f t="shared" si="151"/>
        <v>762</v>
      </c>
      <c r="AT805" s="197">
        <f t="shared" si="151"/>
        <v>776</v>
      </c>
      <c r="AU805" s="197">
        <f t="shared" si="151"/>
        <v>844</v>
      </c>
      <c r="AV805" s="197" t="str">
        <f t="shared" si="151"/>
        <v>NA</v>
      </c>
      <c r="AW805" s="197" t="str">
        <f t="shared" si="151"/>
        <v>NA</v>
      </c>
      <c r="AX805" s="197" t="str">
        <f t="shared" si="151"/>
        <v>NA</v>
      </c>
      <c r="AY805" s="197" t="str">
        <f t="shared" si="151"/>
        <v>NA</v>
      </c>
      <c r="AZ805" s="197" t="str">
        <f t="shared" si="153"/>
        <v>NA</v>
      </c>
      <c r="BA805" s="197" t="str">
        <f t="shared" si="153"/>
        <v>NA</v>
      </c>
    </row>
    <row r="806" spans="1:53" s="212" customFormat="1" ht="15" customHeight="1" x14ac:dyDescent="0.2">
      <c r="A806" s="54" t="s">
        <v>428</v>
      </c>
      <c r="B806" s="82" t="s">
        <v>917</v>
      </c>
      <c r="C806" s="81" t="s">
        <v>1130</v>
      </c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93"/>
      <c r="U806" s="194"/>
      <c r="V806" s="195"/>
      <c r="W806" s="195"/>
      <c r="X806" s="195"/>
      <c r="Y806" s="195"/>
      <c r="Z806" s="195"/>
      <c r="AA806" s="195"/>
      <c r="AB806" s="195"/>
      <c r="AC806" s="197" t="str">
        <f t="shared" si="154"/>
        <v>NA</v>
      </c>
      <c r="AD806" s="197" t="str">
        <f t="shared" si="154"/>
        <v>NA</v>
      </c>
      <c r="AE806" s="197" t="str">
        <f t="shared" si="154"/>
        <v>NA</v>
      </c>
      <c r="AF806" s="197" t="str">
        <f t="shared" si="154"/>
        <v>NA</v>
      </c>
      <c r="AG806" s="197" t="str">
        <f t="shared" si="154"/>
        <v>NA</v>
      </c>
      <c r="AH806" s="197" t="str">
        <f t="shared" si="154"/>
        <v>NA</v>
      </c>
      <c r="AI806" s="197" t="str">
        <f t="shared" si="154"/>
        <v>NA</v>
      </c>
      <c r="AJ806" s="197" t="str">
        <f t="shared" si="154"/>
        <v>NA</v>
      </c>
      <c r="AK806" s="197" t="str">
        <f t="shared" si="154"/>
        <v>NA</v>
      </c>
      <c r="AL806" s="197" t="str">
        <f t="shared" si="154"/>
        <v>NA</v>
      </c>
      <c r="AM806" s="197" t="str">
        <f t="shared" si="154"/>
        <v>NA</v>
      </c>
      <c r="AN806" s="197" t="str">
        <f t="shared" si="154"/>
        <v>NA</v>
      </c>
      <c r="AO806" s="197" t="str">
        <f t="shared" si="154"/>
        <v>NA</v>
      </c>
      <c r="AP806" s="197" t="str">
        <f t="shared" si="154"/>
        <v>NA</v>
      </c>
      <c r="AQ806" s="197" t="str">
        <f t="shared" si="154"/>
        <v>NA</v>
      </c>
      <c r="AR806" s="197" t="str">
        <f t="shared" si="151"/>
        <v>NA</v>
      </c>
      <c r="AS806" s="197" t="str">
        <f t="shared" si="151"/>
        <v>NA</v>
      </c>
      <c r="AT806" s="197" t="str">
        <f t="shared" si="151"/>
        <v>NA</v>
      </c>
      <c r="AU806" s="197" t="str">
        <f t="shared" si="151"/>
        <v>NA</v>
      </c>
      <c r="AV806" s="197" t="str">
        <f t="shared" si="151"/>
        <v>NA</v>
      </c>
      <c r="AW806" s="197" t="str">
        <f t="shared" si="151"/>
        <v>NA</v>
      </c>
      <c r="AX806" s="197" t="str">
        <f t="shared" si="151"/>
        <v>NA</v>
      </c>
      <c r="AY806" s="197" t="str">
        <f t="shared" si="151"/>
        <v>NA</v>
      </c>
      <c r="AZ806" s="197" t="str">
        <f t="shared" si="153"/>
        <v>NA</v>
      </c>
      <c r="BA806" s="197" t="str">
        <f t="shared" si="153"/>
        <v>NA</v>
      </c>
    </row>
    <row r="807" spans="1:53" s="212" customFormat="1" ht="15" customHeight="1" x14ac:dyDescent="0.2">
      <c r="A807" s="54" t="s">
        <v>1074</v>
      </c>
      <c r="B807" s="82" t="s">
        <v>917</v>
      </c>
      <c r="C807" s="81" t="s">
        <v>1130</v>
      </c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>
        <v>8747</v>
      </c>
      <c r="Q807" s="115">
        <v>10343</v>
      </c>
      <c r="R807" s="115"/>
      <c r="S807" s="115"/>
      <c r="T807" s="193"/>
      <c r="U807" s="194"/>
      <c r="V807" s="195"/>
      <c r="W807" s="195"/>
      <c r="X807" s="195"/>
      <c r="Y807" s="195"/>
      <c r="Z807" s="195"/>
      <c r="AA807" s="195"/>
      <c r="AB807" s="195"/>
      <c r="AC807" s="197" t="str">
        <f t="shared" si="154"/>
        <v>NA</v>
      </c>
      <c r="AD807" s="197" t="str">
        <f t="shared" si="154"/>
        <v>NA</v>
      </c>
      <c r="AE807" s="197" t="str">
        <f t="shared" si="154"/>
        <v>NA</v>
      </c>
      <c r="AF807" s="197" t="str">
        <f t="shared" si="154"/>
        <v>NA</v>
      </c>
      <c r="AG807" s="197" t="str">
        <f t="shared" si="154"/>
        <v>NA</v>
      </c>
      <c r="AH807" s="197" t="str">
        <f t="shared" si="154"/>
        <v>NA</v>
      </c>
      <c r="AI807" s="197" t="str">
        <f t="shared" si="154"/>
        <v>NA</v>
      </c>
      <c r="AJ807" s="197" t="str">
        <f t="shared" si="154"/>
        <v>NA</v>
      </c>
      <c r="AK807" s="197" t="str">
        <f t="shared" si="154"/>
        <v>NA</v>
      </c>
      <c r="AL807" s="197" t="str">
        <f t="shared" si="154"/>
        <v>NA</v>
      </c>
      <c r="AM807" s="197" t="str">
        <f t="shared" si="154"/>
        <v>NA</v>
      </c>
      <c r="AN807" s="197" t="str">
        <f t="shared" si="154"/>
        <v>NA</v>
      </c>
      <c r="AO807" s="197">
        <f t="shared" si="154"/>
        <v>676</v>
      </c>
      <c r="AP807" s="197">
        <f t="shared" si="154"/>
        <v>705</v>
      </c>
      <c r="AQ807" s="197" t="str">
        <f t="shared" si="154"/>
        <v>NA</v>
      </c>
      <c r="AR807" s="197" t="str">
        <f t="shared" si="154"/>
        <v>NA</v>
      </c>
      <c r="AS807" s="197" t="str">
        <f t="shared" ref="AS807:AY838" si="155">IF(T807&gt;0,RANK(T807,T$22:T$1170),"NA")</f>
        <v>NA</v>
      </c>
      <c r="AT807" s="197" t="str">
        <f t="shared" si="155"/>
        <v>NA</v>
      </c>
      <c r="AU807" s="197" t="str">
        <f t="shared" si="155"/>
        <v>NA</v>
      </c>
      <c r="AV807" s="197" t="str">
        <f t="shared" si="155"/>
        <v>NA</v>
      </c>
      <c r="AW807" s="197" t="str">
        <f t="shared" si="155"/>
        <v>NA</v>
      </c>
      <c r="AX807" s="197" t="str">
        <f t="shared" si="155"/>
        <v>NA</v>
      </c>
      <c r="AY807" s="197" t="str">
        <f t="shared" si="155"/>
        <v>NA</v>
      </c>
      <c r="AZ807" s="197" t="str">
        <f t="shared" si="153"/>
        <v>NA</v>
      </c>
      <c r="BA807" s="197" t="str">
        <f t="shared" si="153"/>
        <v>NA</v>
      </c>
    </row>
    <row r="808" spans="1:53" s="212" customFormat="1" ht="15" customHeight="1" x14ac:dyDescent="0.2">
      <c r="A808" s="54" t="s">
        <v>460</v>
      </c>
      <c r="B808" s="82" t="s">
        <v>919</v>
      </c>
      <c r="C808" s="81" t="s">
        <v>1130</v>
      </c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93"/>
      <c r="U808" s="194">
        <v>25062</v>
      </c>
      <c r="V808" s="195">
        <v>22945</v>
      </c>
      <c r="W808" s="195"/>
      <c r="X808" s="195"/>
      <c r="Y808" s="195"/>
      <c r="Z808" s="195"/>
      <c r="AA808" s="195"/>
      <c r="AB808" s="195"/>
      <c r="AC808" s="197" t="str">
        <f t="shared" si="154"/>
        <v>NA</v>
      </c>
      <c r="AD808" s="197" t="str">
        <f t="shared" si="154"/>
        <v>NA</v>
      </c>
      <c r="AE808" s="197" t="str">
        <f t="shared" si="154"/>
        <v>NA</v>
      </c>
      <c r="AF808" s="197" t="str">
        <f t="shared" si="154"/>
        <v>NA</v>
      </c>
      <c r="AG808" s="197" t="str">
        <f t="shared" si="154"/>
        <v>NA</v>
      </c>
      <c r="AH808" s="197" t="str">
        <f t="shared" si="154"/>
        <v>NA</v>
      </c>
      <c r="AI808" s="197" t="str">
        <f t="shared" si="154"/>
        <v>NA</v>
      </c>
      <c r="AJ808" s="197" t="str">
        <f t="shared" si="154"/>
        <v>NA</v>
      </c>
      <c r="AK808" s="197" t="str">
        <f t="shared" si="154"/>
        <v>NA</v>
      </c>
      <c r="AL808" s="197" t="str">
        <f t="shared" si="154"/>
        <v>NA</v>
      </c>
      <c r="AM808" s="197" t="str">
        <f t="shared" si="154"/>
        <v>NA</v>
      </c>
      <c r="AN808" s="197" t="str">
        <f t="shared" si="154"/>
        <v>NA</v>
      </c>
      <c r="AO808" s="197" t="str">
        <f t="shared" si="154"/>
        <v>NA</v>
      </c>
      <c r="AP808" s="197" t="str">
        <f t="shared" si="154"/>
        <v>NA</v>
      </c>
      <c r="AQ808" s="197" t="str">
        <f t="shared" si="154"/>
        <v>NA</v>
      </c>
      <c r="AR808" s="197" t="str">
        <f t="shared" si="154"/>
        <v>NA</v>
      </c>
      <c r="AS808" s="197" t="str">
        <f t="shared" si="155"/>
        <v>NA</v>
      </c>
      <c r="AT808" s="197">
        <f t="shared" si="155"/>
        <v>678</v>
      </c>
      <c r="AU808" s="197">
        <f t="shared" si="155"/>
        <v>743</v>
      </c>
      <c r="AV808" s="197" t="str">
        <f t="shared" si="155"/>
        <v>NA</v>
      </c>
      <c r="AW808" s="197" t="str">
        <f t="shared" si="155"/>
        <v>NA</v>
      </c>
      <c r="AX808" s="197" t="str">
        <f t="shared" si="155"/>
        <v>NA</v>
      </c>
      <c r="AY808" s="197" t="str">
        <f t="shared" si="155"/>
        <v>NA</v>
      </c>
      <c r="AZ808" s="197" t="str">
        <f t="shared" si="153"/>
        <v>NA</v>
      </c>
      <c r="BA808" s="197" t="str">
        <f t="shared" si="153"/>
        <v>NA</v>
      </c>
    </row>
    <row r="809" spans="1:53" s="212" customFormat="1" ht="15" customHeight="1" x14ac:dyDescent="0.2">
      <c r="A809" s="54" t="s">
        <v>290</v>
      </c>
      <c r="B809" s="82" t="s">
        <v>919</v>
      </c>
      <c r="C809" s="81" t="s">
        <v>1130</v>
      </c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>
        <v>2968</v>
      </c>
      <c r="T809" s="193">
        <v>3728</v>
      </c>
      <c r="U809" s="194"/>
      <c r="V809" s="195"/>
      <c r="W809" s="195"/>
      <c r="X809" s="195"/>
      <c r="Y809" s="195"/>
      <c r="Z809" s="195"/>
      <c r="AA809" s="195"/>
      <c r="AB809" s="195"/>
      <c r="AC809" s="197" t="str">
        <f t="shared" si="154"/>
        <v>NA</v>
      </c>
      <c r="AD809" s="197" t="str">
        <f t="shared" si="154"/>
        <v>NA</v>
      </c>
      <c r="AE809" s="197" t="str">
        <f t="shared" si="154"/>
        <v>NA</v>
      </c>
      <c r="AF809" s="197" t="str">
        <f t="shared" si="154"/>
        <v>NA</v>
      </c>
      <c r="AG809" s="197" t="str">
        <f t="shared" si="154"/>
        <v>NA</v>
      </c>
      <c r="AH809" s="197" t="str">
        <f t="shared" si="154"/>
        <v>NA</v>
      </c>
      <c r="AI809" s="197" t="str">
        <f t="shared" si="154"/>
        <v>NA</v>
      </c>
      <c r="AJ809" s="197" t="str">
        <f t="shared" si="154"/>
        <v>NA</v>
      </c>
      <c r="AK809" s="197" t="str">
        <f t="shared" si="154"/>
        <v>NA</v>
      </c>
      <c r="AL809" s="197" t="str">
        <f t="shared" si="154"/>
        <v>NA</v>
      </c>
      <c r="AM809" s="197" t="str">
        <f t="shared" si="154"/>
        <v>NA</v>
      </c>
      <c r="AN809" s="197" t="str">
        <f t="shared" si="154"/>
        <v>NA</v>
      </c>
      <c r="AO809" s="197" t="str">
        <f t="shared" si="154"/>
        <v>NA</v>
      </c>
      <c r="AP809" s="197" t="str">
        <f t="shared" ref="AP809:AY840" si="156">IF(Q809&gt;0,RANK(Q809,Q$22:Q$1170),"NA")</f>
        <v>NA</v>
      </c>
      <c r="AQ809" s="197" t="str">
        <f t="shared" si="156"/>
        <v>NA</v>
      </c>
      <c r="AR809" s="197">
        <f t="shared" si="156"/>
        <v>763</v>
      </c>
      <c r="AS809" s="197">
        <f t="shared" si="155"/>
        <v>809</v>
      </c>
      <c r="AT809" s="197" t="str">
        <f t="shared" si="155"/>
        <v>NA</v>
      </c>
      <c r="AU809" s="197" t="str">
        <f t="shared" si="155"/>
        <v>NA</v>
      </c>
      <c r="AV809" s="197" t="str">
        <f t="shared" si="155"/>
        <v>NA</v>
      </c>
      <c r="AW809" s="197" t="str">
        <f t="shared" si="155"/>
        <v>NA</v>
      </c>
      <c r="AX809" s="197" t="str">
        <f t="shared" si="155"/>
        <v>NA</v>
      </c>
      <c r="AY809" s="197" t="str">
        <f t="shared" si="155"/>
        <v>NA</v>
      </c>
      <c r="AZ809" s="197" t="str">
        <f t="shared" si="153"/>
        <v>NA</v>
      </c>
      <c r="BA809" s="197" t="str">
        <f t="shared" si="153"/>
        <v>NA</v>
      </c>
    </row>
    <row r="810" spans="1:53" s="212" customFormat="1" ht="15" customHeight="1" x14ac:dyDescent="0.2">
      <c r="A810" s="54" t="s">
        <v>652</v>
      </c>
      <c r="B810" s="82" t="s">
        <v>933</v>
      </c>
      <c r="C810" s="81" t="s">
        <v>1130</v>
      </c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>
        <v>31851</v>
      </c>
      <c r="O810" s="98">
        <f>((P810-N810)/2)+N810</f>
        <v>30104.5</v>
      </c>
      <c r="P810" s="115">
        <v>28358</v>
      </c>
      <c r="Q810" s="115">
        <v>27278</v>
      </c>
      <c r="R810" s="115">
        <v>30166</v>
      </c>
      <c r="S810" s="115"/>
      <c r="T810" s="193"/>
      <c r="U810" s="194"/>
      <c r="V810" s="195"/>
      <c r="W810" s="195"/>
      <c r="X810" s="195"/>
      <c r="Y810" s="195"/>
      <c r="Z810" s="195"/>
      <c r="AA810" s="195"/>
      <c r="AB810" s="195"/>
      <c r="AC810" s="197" t="str">
        <f t="shared" ref="AC810:AO829" si="157">IF(D810&gt;0,RANK(D810,D$22:D$1170),"NA")</f>
        <v>NA</v>
      </c>
      <c r="AD810" s="197" t="str">
        <f t="shared" si="157"/>
        <v>NA</v>
      </c>
      <c r="AE810" s="197" t="str">
        <f t="shared" si="157"/>
        <v>NA</v>
      </c>
      <c r="AF810" s="197" t="str">
        <f t="shared" si="157"/>
        <v>NA</v>
      </c>
      <c r="AG810" s="197" t="str">
        <f t="shared" si="157"/>
        <v>NA</v>
      </c>
      <c r="AH810" s="197" t="str">
        <f t="shared" si="157"/>
        <v>NA</v>
      </c>
      <c r="AI810" s="197" t="str">
        <f t="shared" si="157"/>
        <v>NA</v>
      </c>
      <c r="AJ810" s="197" t="str">
        <f t="shared" si="157"/>
        <v>NA</v>
      </c>
      <c r="AK810" s="197" t="str">
        <f t="shared" si="157"/>
        <v>NA</v>
      </c>
      <c r="AL810" s="197" t="str">
        <f t="shared" si="157"/>
        <v>NA</v>
      </c>
      <c r="AM810" s="197">
        <f t="shared" si="157"/>
        <v>509</v>
      </c>
      <c r="AN810" s="197">
        <f t="shared" si="157"/>
        <v>516</v>
      </c>
      <c r="AO810" s="197">
        <f t="shared" si="157"/>
        <v>537</v>
      </c>
      <c r="AP810" s="197">
        <f t="shared" si="156"/>
        <v>561</v>
      </c>
      <c r="AQ810" s="197">
        <f t="shared" si="156"/>
        <v>569</v>
      </c>
      <c r="AR810" s="197" t="str">
        <f t="shared" si="156"/>
        <v>NA</v>
      </c>
      <c r="AS810" s="197" t="str">
        <f t="shared" si="155"/>
        <v>NA</v>
      </c>
      <c r="AT810" s="197" t="str">
        <f t="shared" si="155"/>
        <v>NA</v>
      </c>
      <c r="AU810" s="197" t="str">
        <f t="shared" si="155"/>
        <v>NA</v>
      </c>
      <c r="AV810" s="197" t="str">
        <f t="shared" si="155"/>
        <v>NA</v>
      </c>
      <c r="AW810" s="197" t="str">
        <f t="shared" si="155"/>
        <v>NA</v>
      </c>
      <c r="AX810" s="197" t="str">
        <f t="shared" si="155"/>
        <v>NA</v>
      </c>
      <c r="AY810" s="197" t="str">
        <f t="shared" si="155"/>
        <v>NA</v>
      </c>
      <c r="AZ810" s="197" t="str">
        <f t="shared" si="153"/>
        <v>NA</v>
      </c>
      <c r="BA810" s="197" t="str">
        <f t="shared" si="153"/>
        <v>NA</v>
      </c>
    </row>
    <row r="811" spans="1:53" s="212" customFormat="1" ht="15" customHeight="1" x14ac:dyDescent="0.2">
      <c r="A811" s="54" t="s">
        <v>30</v>
      </c>
      <c r="B811" s="82" t="s">
        <v>933</v>
      </c>
      <c r="C811" s="81" t="s">
        <v>1130</v>
      </c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>
        <v>15372</v>
      </c>
      <c r="R811" s="115">
        <v>16748</v>
      </c>
      <c r="S811" s="115">
        <v>17722</v>
      </c>
      <c r="T811" s="193">
        <v>18877</v>
      </c>
      <c r="U811" s="194">
        <v>20483</v>
      </c>
      <c r="V811" s="195">
        <v>20906</v>
      </c>
      <c r="W811" s="195"/>
      <c r="X811" s="195"/>
      <c r="Y811" s="195"/>
      <c r="Z811" s="195"/>
      <c r="AA811" s="195"/>
      <c r="AB811" s="195"/>
      <c r="AC811" s="197" t="str">
        <f t="shared" si="157"/>
        <v>NA</v>
      </c>
      <c r="AD811" s="197" t="str">
        <f t="shared" si="157"/>
        <v>NA</v>
      </c>
      <c r="AE811" s="197" t="str">
        <f t="shared" si="157"/>
        <v>NA</v>
      </c>
      <c r="AF811" s="197" t="str">
        <f t="shared" si="157"/>
        <v>NA</v>
      </c>
      <c r="AG811" s="197" t="str">
        <f t="shared" si="157"/>
        <v>NA</v>
      </c>
      <c r="AH811" s="197" t="str">
        <f t="shared" si="157"/>
        <v>NA</v>
      </c>
      <c r="AI811" s="197" t="str">
        <f t="shared" si="157"/>
        <v>NA</v>
      </c>
      <c r="AJ811" s="197" t="str">
        <f t="shared" si="157"/>
        <v>NA</v>
      </c>
      <c r="AK811" s="197" t="str">
        <f t="shared" si="157"/>
        <v>NA</v>
      </c>
      <c r="AL811" s="197" t="str">
        <f t="shared" si="157"/>
        <v>NA</v>
      </c>
      <c r="AM811" s="197" t="str">
        <f t="shared" si="157"/>
        <v>NA</v>
      </c>
      <c r="AN811" s="197" t="str">
        <f t="shared" si="157"/>
        <v>NA</v>
      </c>
      <c r="AO811" s="197" t="str">
        <f t="shared" si="157"/>
        <v>NA</v>
      </c>
      <c r="AP811" s="197">
        <f t="shared" si="156"/>
        <v>662</v>
      </c>
      <c r="AQ811" s="197">
        <f t="shared" si="156"/>
        <v>661</v>
      </c>
      <c r="AR811" s="197">
        <f t="shared" si="156"/>
        <v>677</v>
      </c>
      <c r="AS811" s="197">
        <f t="shared" si="155"/>
        <v>701</v>
      </c>
      <c r="AT811" s="197">
        <f t="shared" si="155"/>
        <v>716</v>
      </c>
      <c r="AU811" s="197">
        <f t="shared" si="155"/>
        <v>758</v>
      </c>
      <c r="AV811" s="197" t="str">
        <f t="shared" si="155"/>
        <v>NA</v>
      </c>
      <c r="AW811" s="197" t="str">
        <f t="shared" si="155"/>
        <v>NA</v>
      </c>
      <c r="AX811" s="197" t="str">
        <f t="shared" si="155"/>
        <v>NA</v>
      </c>
      <c r="AY811" s="197" t="str">
        <f t="shared" si="155"/>
        <v>NA</v>
      </c>
      <c r="AZ811" s="197" t="str">
        <f t="shared" si="153"/>
        <v>NA</v>
      </c>
      <c r="BA811" s="197" t="str">
        <f t="shared" si="153"/>
        <v>NA</v>
      </c>
    </row>
    <row r="812" spans="1:53" s="212" customFormat="1" ht="15" customHeight="1" x14ac:dyDescent="0.2">
      <c r="A812" s="54" t="s">
        <v>64</v>
      </c>
      <c r="B812" s="82" t="s">
        <v>913</v>
      </c>
      <c r="C812" s="81" t="s">
        <v>1130</v>
      </c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>
        <v>35195</v>
      </c>
      <c r="O812" s="115">
        <v>37845</v>
      </c>
      <c r="P812" s="115">
        <v>35000</v>
      </c>
      <c r="Q812" s="115">
        <v>33551</v>
      </c>
      <c r="R812" s="115"/>
      <c r="S812" s="115">
        <v>36736</v>
      </c>
      <c r="T812" s="193">
        <v>37596</v>
      </c>
      <c r="U812" s="194"/>
      <c r="V812" s="195"/>
      <c r="W812" s="195"/>
      <c r="X812" s="195"/>
      <c r="Y812" s="195"/>
      <c r="Z812" s="195"/>
      <c r="AA812" s="195"/>
      <c r="AB812" s="195"/>
      <c r="AC812" s="197" t="str">
        <f t="shared" si="157"/>
        <v>NA</v>
      </c>
      <c r="AD812" s="197" t="str">
        <f t="shared" si="157"/>
        <v>NA</v>
      </c>
      <c r="AE812" s="197" t="str">
        <f t="shared" si="157"/>
        <v>NA</v>
      </c>
      <c r="AF812" s="197" t="str">
        <f t="shared" si="157"/>
        <v>NA</v>
      </c>
      <c r="AG812" s="197" t="str">
        <f t="shared" si="157"/>
        <v>NA</v>
      </c>
      <c r="AH812" s="197" t="str">
        <f t="shared" si="157"/>
        <v>NA</v>
      </c>
      <c r="AI812" s="197" t="str">
        <f t="shared" si="157"/>
        <v>NA</v>
      </c>
      <c r="AJ812" s="197" t="str">
        <f t="shared" si="157"/>
        <v>NA</v>
      </c>
      <c r="AK812" s="197" t="str">
        <f t="shared" si="157"/>
        <v>NA</v>
      </c>
      <c r="AL812" s="197" t="str">
        <f t="shared" si="157"/>
        <v>NA</v>
      </c>
      <c r="AM812" s="197">
        <f t="shared" si="157"/>
        <v>493</v>
      </c>
      <c r="AN812" s="197">
        <f t="shared" si="157"/>
        <v>474</v>
      </c>
      <c r="AO812" s="197">
        <f t="shared" si="157"/>
        <v>492</v>
      </c>
      <c r="AP812" s="197">
        <f t="shared" si="156"/>
        <v>515</v>
      </c>
      <c r="AQ812" s="197" t="str">
        <f t="shared" si="156"/>
        <v>NA</v>
      </c>
      <c r="AR812" s="197">
        <f t="shared" si="156"/>
        <v>552</v>
      </c>
      <c r="AS812" s="197">
        <f t="shared" si="155"/>
        <v>572</v>
      </c>
      <c r="AT812" s="197" t="str">
        <f t="shared" si="155"/>
        <v>NA</v>
      </c>
      <c r="AU812" s="197" t="str">
        <f t="shared" si="155"/>
        <v>NA</v>
      </c>
      <c r="AV812" s="197" t="str">
        <f t="shared" si="155"/>
        <v>NA</v>
      </c>
      <c r="AW812" s="197" t="str">
        <f t="shared" si="155"/>
        <v>NA</v>
      </c>
      <c r="AX812" s="197" t="str">
        <f t="shared" si="155"/>
        <v>NA</v>
      </c>
      <c r="AY812" s="197" t="str">
        <f t="shared" si="155"/>
        <v>NA</v>
      </c>
      <c r="AZ812" s="197" t="str">
        <f t="shared" si="153"/>
        <v>NA</v>
      </c>
      <c r="BA812" s="197" t="str">
        <f t="shared" si="153"/>
        <v>NA</v>
      </c>
    </row>
    <row r="813" spans="1:53" s="212" customFormat="1" ht="15" customHeight="1" x14ac:dyDescent="0.2">
      <c r="A813" s="54" t="s">
        <v>227</v>
      </c>
      <c r="B813" s="82" t="s">
        <v>913</v>
      </c>
      <c r="C813" s="81" t="s">
        <v>1130</v>
      </c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>
        <v>30423</v>
      </c>
      <c r="Q813" s="115">
        <v>30813</v>
      </c>
      <c r="R813" s="115">
        <v>44632</v>
      </c>
      <c r="S813" s="115">
        <v>64546</v>
      </c>
      <c r="T813" s="193">
        <v>82983</v>
      </c>
      <c r="U813" s="194">
        <v>110358</v>
      </c>
      <c r="V813" s="195">
        <v>107368</v>
      </c>
      <c r="W813" s="195"/>
      <c r="X813" s="195"/>
      <c r="Y813" s="195"/>
      <c r="Z813" s="195"/>
      <c r="AA813" s="195"/>
      <c r="AB813" s="195"/>
      <c r="AC813" s="197" t="str">
        <f t="shared" si="157"/>
        <v>NA</v>
      </c>
      <c r="AD813" s="197" t="str">
        <f t="shared" si="157"/>
        <v>NA</v>
      </c>
      <c r="AE813" s="197" t="str">
        <f t="shared" si="157"/>
        <v>NA</v>
      </c>
      <c r="AF813" s="197" t="str">
        <f t="shared" si="157"/>
        <v>NA</v>
      </c>
      <c r="AG813" s="197" t="str">
        <f t="shared" si="157"/>
        <v>NA</v>
      </c>
      <c r="AH813" s="197" t="str">
        <f t="shared" si="157"/>
        <v>NA</v>
      </c>
      <c r="AI813" s="197" t="str">
        <f t="shared" si="157"/>
        <v>NA</v>
      </c>
      <c r="AJ813" s="197" t="str">
        <f t="shared" si="157"/>
        <v>NA</v>
      </c>
      <c r="AK813" s="197" t="str">
        <f t="shared" si="157"/>
        <v>NA</v>
      </c>
      <c r="AL813" s="197" t="str">
        <f t="shared" si="157"/>
        <v>NA</v>
      </c>
      <c r="AM813" s="197" t="str">
        <f t="shared" si="157"/>
        <v>NA</v>
      </c>
      <c r="AN813" s="197" t="str">
        <f t="shared" si="157"/>
        <v>NA</v>
      </c>
      <c r="AO813" s="197">
        <f t="shared" si="157"/>
        <v>524</v>
      </c>
      <c r="AP813" s="197">
        <f t="shared" si="156"/>
        <v>534</v>
      </c>
      <c r="AQ813" s="197">
        <f t="shared" si="156"/>
        <v>481</v>
      </c>
      <c r="AR813" s="197">
        <f t="shared" si="156"/>
        <v>407</v>
      </c>
      <c r="AS813" s="197">
        <f t="shared" si="155"/>
        <v>378</v>
      </c>
      <c r="AT813" s="197">
        <f t="shared" si="155"/>
        <v>358</v>
      </c>
      <c r="AU813" s="197">
        <f t="shared" si="155"/>
        <v>367</v>
      </c>
      <c r="AV813" s="197" t="str">
        <f t="shared" si="155"/>
        <v>NA</v>
      </c>
      <c r="AW813" s="197" t="str">
        <f t="shared" si="155"/>
        <v>NA</v>
      </c>
      <c r="AX813" s="197" t="str">
        <f t="shared" si="155"/>
        <v>NA</v>
      </c>
      <c r="AY813" s="197" t="str">
        <f t="shared" si="155"/>
        <v>NA</v>
      </c>
      <c r="AZ813" s="197" t="str">
        <f t="shared" si="153"/>
        <v>NA</v>
      </c>
      <c r="BA813" s="197" t="str">
        <f t="shared" si="153"/>
        <v>NA</v>
      </c>
    </row>
    <row r="814" spans="1:53" s="212" customFormat="1" ht="15" customHeight="1" x14ac:dyDescent="0.2">
      <c r="A814" s="54" t="s">
        <v>975</v>
      </c>
      <c r="B814" s="82" t="s">
        <v>913</v>
      </c>
      <c r="C814" s="81" t="s">
        <v>1130</v>
      </c>
      <c r="D814" s="115"/>
      <c r="E814" s="115"/>
      <c r="F814" s="115"/>
      <c r="G814" s="115"/>
      <c r="H814" s="115">
        <v>132756</v>
      </c>
      <c r="I814" s="115">
        <v>140086</v>
      </c>
      <c r="J814" s="115">
        <v>157605</v>
      </c>
      <c r="K814" s="115">
        <v>180350</v>
      </c>
      <c r="L814" s="115">
        <v>201141</v>
      </c>
      <c r="M814" s="115">
        <v>210695</v>
      </c>
      <c r="N814" s="115">
        <v>260481</v>
      </c>
      <c r="O814" s="115">
        <v>226581</v>
      </c>
      <c r="P814" s="115">
        <v>192139</v>
      </c>
      <c r="Q814" s="115"/>
      <c r="R814" s="115"/>
      <c r="S814" s="115"/>
      <c r="T814" s="193"/>
      <c r="U814" s="194"/>
      <c r="V814" s="195"/>
      <c r="W814" s="195"/>
      <c r="X814" s="195"/>
      <c r="Y814" s="195"/>
      <c r="Z814" s="195"/>
      <c r="AA814" s="195"/>
      <c r="AB814" s="195"/>
      <c r="AC814" s="197" t="str">
        <f t="shared" si="157"/>
        <v>NA</v>
      </c>
      <c r="AD814" s="197" t="str">
        <f t="shared" si="157"/>
        <v>NA</v>
      </c>
      <c r="AE814" s="197" t="str">
        <f t="shared" si="157"/>
        <v>NA</v>
      </c>
      <c r="AF814" s="197" t="str">
        <f t="shared" si="157"/>
        <v>NA</v>
      </c>
      <c r="AG814" s="197">
        <f t="shared" si="157"/>
        <v>127</v>
      </c>
      <c r="AH814" s="197">
        <f t="shared" si="157"/>
        <v>142</v>
      </c>
      <c r="AI814" s="197">
        <f t="shared" si="157"/>
        <v>147</v>
      </c>
      <c r="AJ814" s="197">
        <f t="shared" si="157"/>
        <v>149</v>
      </c>
      <c r="AK814" s="197">
        <f t="shared" si="157"/>
        <v>161</v>
      </c>
      <c r="AL814" s="197">
        <f t="shared" si="157"/>
        <v>170</v>
      </c>
      <c r="AM814" s="197">
        <f t="shared" si="157"/>
        <v>159</v>
      </c>
      <c r="AN814" s="197">
        <f t="shared" si="157"/>
        <v>169</v>
      </c>
      <c r="AO814" s="197">
        <f t="shared" si="157"/>
        <v>179</v>
      </c>
      <c r="AP814" s="197" t="str">
        <f t="shared" si="156"/>
        <v>NA</v>
      </c>
      <c r="AQ814" s="197" t="str">
        <f t="shared" si="156"/>
        <v>NA</v>
      </c>
      <c r="AR814" s="197" t="str">
        <f t="shared" si="156"/>
        <v>NA</v>
      </c>
      <c r="AS814" s="197" t="str">
        <f t="shared" si="155"/>
        <v>NA</v>
      </c>
      <c r="AT814" s="197" t="str">
        <f t="shared" si="155"/>
        <v>NA</v>
      </c>
      <c r="AU814" s="197" t="str">
        <f t="shared" si="155"/>
        <v>NA</v>
      </c>
      <c r="AV814" s="197" t="str">
        <f t="shared" si="155"/>
        <v>NA</v>
      </c>
      <c r="AW814" s="197" t="str">
        <f t="shared" si="155"/>
        <v>NA</v>
      </c>
      <c r="AX814" s="197" t="str">
        <f t="shared" si="155"/>
        <v>NA</v>
      </c>
      <c r="AY814" s="197" t="str">
        <f t="shared" si="155"/>
        <v>NA</v>
      </c>
      <c r="AZ814" s="197" t="str">
        <f t="shared" si="153"/>
        <v>NA</v>
      </c>
      <c r="BA814" s="197" t="str">
        <f t="shared" si="153"/>
        <v>NA</v>
      </c>
    </row>
    <row r="815" spans="1:53" s="212" customFormat="1" ht="15" customHeight="1" x14ac:dyDescent="0.2">
      <c r="A815" s="54" t="s">
        <v>615</v>
      </c>
      <c r="B815" s="82" t="s">
        <v>913</v>
      </c>
      <c r="C815" s="81" t="s">
        <v>1130</v>
      </c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93">
        <v>5406</v>
      </c>
      <c r="U815" s="194">
        <v>6101</v>
      </c>
      <c r="V815" s="195"/>
      <c r="W815" s="195"/>
      <c r="X815" s="195"/>
      <c r="Y815" s="195"/>
      <c r="Z815" s="195"/>
      <c r="AA815" s="195"/>
      <c r="AB815" s="195"/>
      <c r="AC815" s="197" t="str">
        <f t="shared" si="157"/>
        <v>NA</v>
      </c>
      <c r="AD815" s="197" t="str">
        <f t="shared" si="157"/>
        <v>NA</v>
      </c>
      <c r="AE815" s="197" t="str">
        <f t="shared" si="157"/>
        <v>NA</v>
      </c>
      <c r="AF815" s="197" t="str">
        <f t="shared" si="157"/>
        <v>NA</v>
      </c>
      <c r="AG815" s="197" t="str">
        <f t="shared" si="157"/>
        <v>NA</v>
      </c>
      <c r="AH815" s="197" t="str">
        <f t="shared" si="157"/>
        <v>NA</v>
      </c>
      <c r="AI815" s="197" t="str">
        <f t="shared" si="157"/>
        <v>NA</v>
      </c>
      <c r="AJ815" s="197" t="str">
        <f t="shared" si="157"/>
        <v>NA</v>
      </c>
      <c r="AK815" s="197" t="str">
        <f t="shared" si="157"/>
        <v>NA</v>
      </c>
      <c r="AL815" s="197" t="str">
        <f t="shared" si="157"/>
        <v>NA</v>
      </c>
      <c r="AM815" s="197" t="str">
        <f t="shared" si="157"/>
        <v>NA</v>
      </c>
      <c r="AN815" s="197" t="str">
        <f t="shared" si="157"/>
        <v>NA</v>
      </c>
      <c r="AO815" s="197" t="str">
        <f t="shared" si="157"/>
        <v>NA</v>
      </c>
      <c r="AP815" s="197" t="str">
        <f t="shared" si="156"/>
        <v>NA</v>
      </c>
      <c r="AQ815" s="197" t="str">
        <f t="shared" si="156"/>
        <v>NA</v>
      </c>
      <c r="AR815" s="197" t="str">
        <f t="shared" si="156"/>
        <v>NA</v>
      </c>
      <c r="AS815" s="197">
        <f t="shared" si="155"/>
        <v>797</v>
      </c>
      <c r="AT815" s="197">
        <f t="shared" si="155"/>
        <v>807</v>
      </c>
      <c r="AU815" s="197" t="str">
        <f t="shared" si="155"/>
        <v>NA</v>
      </c>
      <c r="AV815" s="197" t="str">
        <f t="shared" si="155"/>
        <v>NA</v>
      </c>
      <c r="AW815" s="197" t="str">
        <f t="shared" si="155"/>
        <v>NA</v>
      </c>
      <c r="AX815" s="197" t="str">
        <f t="shared" si="155"/>
        <v>NA</v>
      </c>
      <c r="AY815" s="197" t="str">
        <f t="shared" si="155"/>
        <v>NA</v>
      </c>
      <c r="AZ815" s="197" t="str">
        <f t="shared" si="153"/>
        <v>NA</v>
      </c>
      <c r="BA815" s="197" t="str">
        <f t="shared" si="153"/>
        <v>NA</v>
      </c>
    </row>
    <row r="816" spans="1:53" s="212" customFormat="1" ht="15" customHeight="1" x14ac:dyDescent="0.2">
      <c r="A816" s="54" t="s">
        <v>800</v>
      </c>
      <c r="B816" s="82" t="s">
        <v>913</v>
      </c>
      <c r="C816" s="81" t="s">
        <v>1130</v>
      </c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>
        <v>4523</v>
      </c>
      <c r="S816" s="115">
        <v>4738</v>
      </c>
      <c r="T816" s="193">
        <v>5198</v>
      </c>
      <c r="U816" s="194">
        <v>13650</v>
      </c>
      <c r="V816" s="195">
        <v>13565</v>
      </c>
      <c r="W816" s="195"/>
      <c r="X816" s="195"/>
      <c r="Y816" s="195"/>
      <c r="Z816" s="195"/>
      <c r="AA816" s="195"/>
      <c r="AB816" s="195"/>
      <c r="AC816" s="197" t="str">
        <f t="shared" si="157"/>
        <v>NA</v>
      </c>
      <c r="AD816" s="197" t="str">
        <f t="shared" si="157"/>
        <v>NA</v>
      </c>
      <c r="AE816" s="197" t="str">
        <f t="shared" si="157"/>
        <v>NA</v>
      </c>
      <c r="AF816" s="197" t="str">
        <f t="shared" si="157"/>
        <v>NA</v>
      </c>
      <c r="AG816" s="197" t="str">
        <f t="shared" si="157"/>
        <v>NA</v>
      </c>
      <c r="AH816" s="197" t="str">
        <f t="shared" si="157"/>
        <v>NA</v>
      </c>
      <c r="AI816" s="197" t="str">
        <f t="shared" si="157"/>
        <v>NA</v>
      </c>
      <c r="AJ816" s="197" t="str">
        <f t="shared" si="157"/>
        <v>NA</v>
      </c>
      <c r="AK816" s="197" t="str">
        <f t="shared" si="157"/>
        <v>NA</v>
      </c>
      <c r="AL816" s="197" t="str">
        <f t="shared" si="157"/>
        <v>NA</v>
      </c>
      <c r="AM816" s="197" t="str">
        <f t="shared" si="157"/>
        <v>NA</v>
      </c>
      <c r="AN816" s="197" t="str">
        <f t="shared" si="157"/>
        <v>NA</v>
      </c>
      <c r="AO816" s="197" t="str">
        <f t="shared" si="157"/>
        <v>NA</v>
      </c>
      <c r="AP816" s="197" t="str">
        <f t="shared" si="156"/>
        <v>NA</v>
      </c>
      <c r="AQ816" s="197">
        <f t="shared" si="156"/>
        <v>739</v>
      </c>
      <c r="AR816" s="197">
        <f t="shared" si="156"/>
        <v>753</v>
      </c>
      <c r="AS816" s="197">
        <f t="shared" si="155"/>
        <v>799</v>
      </c>
      <c r="AT816" s="197">
        <f t="shared" si="155"/>
        <v>764</v>
      </c>
      <c r="AU816" s="197">
        <f t="shared" si="155"/>
        <v>827</v>
      </c>
      <c r="AV816" s="197" t="str">
        <f t="shared" si="155"/>
        <v>NA</v>
      </c>
      <c r="AW816" s="197" t="str">
        <f t="shared" si="155"/>
        <v>NA</v>
      </c>
      <c r="AX816" s="197" t="str">
        <f t="shared" si="155"/>
        <v>NA</v>
      </c>
      <c r="AY816" s="197" t="str">
        <f t="shared" si="155"/>
        <v>NA</v>
      </c>
      <c r="AZ816" s="197" t="str">
        <f t="shared" si="153"/>
        <v>NA</v>
      </c>
      <c r="BA816" s="197" t="str">
        <f t="shared" si="153"/>
        <v>NA</v>
      </c>
    </row>
    <row r="817" spans="1:53" s="212" customFormat="1" ht="15" customHeight="1" x14ac:dyDescent="0.2">
      <c r="A817" s="54" t="s">
        <v>338</v>
      </c>
      <c r="B817" s="82" t="s">
        <v>913</v>
      </c>
      <c r="C817" s="81" t="s">
        <v>1130</v>
      </c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>
        <v>12000</v>
      </c>
      <c r="R817" s="115"/>
      <c r="S817" s="115"/>
      <c r="T817" s="193"/>
      <c r="U817" s="194"/>
      <c r="V817" s="195"/>
      <c r="W817" s="195"/>
      <c r="X817" s="195"/>
      <c r="Y817" s="195"/>
      <c r="Z817" s="195"/>
      <c r="AA817" s="195"/>
      <c r="AB817" s="195"/>
      <c r="AC817" s="197" t="str">
        <f t="shared" si="157"/>
        <v>NA</v>
      </c>
      <c r="AD817" s="197" t="str">
        <f t="shared" si="157"/>
        <v>NA</v>
      </c>
      <c r="AE817" s="197" t="str">
        <f t="shared" si="157"/>
        <v>NA</v>
      </c>
      <c r="AF817" s="197" t="str">
        <f t="shared" si="157"/>
        <v>NA</v>
      </c>
      <c r="AG817" s="197" t="str">
        <f t="shared" si="157"/>
        <v>NA</v>
      </c>
      <c r="AH817" s="197" t="str">
        <f t="shared" si="157"/>
        <v>NA</v>
      </c>
      <c r="AI817" s="197" t="str">
        <f t="shared" si="157"/>
        <v>NA</v>
      </c>
      <c r="AJ817" s="197" t="str">
        <f t="shared" si="157"/>
        <v>NA</v>
      </c>
      <c r="AK817" s="197" t="str">
        <f t="shared" si="157"/>
        <v>NA</v>
      </c>
      <c r="AL817" s="197" t="str">
        <f t="shared" si="157"/>
        <v>NA</v>
      </c>
      <c r="AM817" s="197" t="str">
        <f t="shared" si="157"/>
        <v>NA</v>
      </c>
      <c r="AN817" s="197" t="str">
        <f t="shared" si="157"/>
        <v>NA</v>
      </c>
      <c r="AO817" s="197" t="str">
        <f t="shared" si="157"/>
        <v>NA</v>
      </c>
      <c r="AP817" s="197">
        <f t="shared" si="156"/>
        <v>692</v>
      </c>
      <c r="AQ817" s="197" t="str">
        <f t="shared" si="156"/>
        <v>NA</v>
      </c>
      <c r="AR817" s="197" t="str">
        <f t="shared" si="156"/>
        <v>NA</v>
      </c>
      <c r="AS817" s="197" t="str">
        <f t="shared" si="155"/>
        <v>NA</v>
      </c>
      <c r="AT817" s="197" t="str">
        <f t="shared" si="155"/>
        <v>NA</v>
      </c>
      <c r="AU817" s="197" t="str">
        <f t="shared" si="155"/>
        <v>NA</v>
      </c>
      <c r="AV817" s="197" t="str">
        <f t="shared" si="155"/>
        <v>NA</v>
      </c>
      <c r="AW817" s="197" t="str">
        <f t="shared" si="155"/>
        <v>NA</v>
      </c>
      <c r="AX817" s="197" t="str">
        <f t="shared" si="155"/>
        <v>NA</v>
      </c>
      <c r="AY817" s="197" t="str">
        <f t="shared" si="155"/>
        <v>NA</v>
      </c>
      <c r="AZ817" s="197" t="str">
        <f t="shared" si="153"/>
        <v>NA</v>
      </c>
      <c r="BA817" s="197" t="str">
        <f t="shared" si="153"/>
        <v>NA</v>
      </c>
    </row>
    <row r="818" spans="1:53" s="212" customFormat="1" ht="15" customHeight="1" x14ac:dyDescent="0.2">
      <c r="A818" s="54" t="s">
        <v>593</v>
      </c>
      <c r="B818" s="82" t="s">
        <v>913</v>
      </c>
      <c r="C818" s="81" t="s">
        <v>1130</v>
      </c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93">
        <v>7765</v>
      </c>
      <c r="U818" s="194">
        <v>8474</v>
      </c>
      <c r="V818" s="195"/>
      <c r="W818" s="195"/>
      <c r="X818" s="195"/>
      <c r="Y818" s="195"/>
      <c r="Z818" s="195"/>
      <c r="AA818" s="195"/>
      <c r="AB818" s="195"/>
      <c r="AC818" s="197" t="str">
        <f t="shared" si="157"/>
        <v>NA</v>
      </c>
      <c r="AD818" s="197" t="str">
        <f t="shared" si="157"/>
        <v>NA</v>
      </c>
      <c r="AE818" s="197" t="str">
        <f t="shared" si="157"/>
        <v>NA</v>
      </c>
      <c r="AF818" s="197" t="str">
        <f t="shared" si="157"/>
        <v>NA</v>
      </c>
      <c r="AG818" s="197" t="str">
        <f t="shared" si="157"/>
        <v>NA</v>
      </c>
      <c r="AH818" s="197" t="str">
        <f t="shared" si="157"/>
        <v>NA</v>
      </c>
      <c r="AI818" s="197" t="str">
        <f t="shared" si="157"/>
        <v>NA</v>
      </c>
      <c r="AJ818" s="197" t="str">
        <f t="shared" si="157"/>
        <v>NA</v>
      </c>
      <c r="AK818" s="197" t="str">
        <f t="shared" si="157"/>
        <v>NA</v>
      </c>
      <c r="AL818" s="197" t="str">
        <f t="shared" si="157"/>
        <v>NA</v>
      </c>
      <c r="AM818" s="197" t="str">
        <f t="shared" si="157"/>
        <v>NA</v>
      </c>
      <c r="AN818" s="197" t="str">
        <f t="shared" si="157"/>
        <v>NA</v>
      </c>
      <c r="AO818" s="197" t="str">
        <f t="shared" si="157"/>
        <v>NA</v>
      </c>
      <c r="AP818" s="197" t="str">
        <f t="shared" si="156"/>
        <v>NA</v>
      </c>
      <c r="AQ818" s="197" t="str">
        <f t="shared" si="156"/>
        <v>NA</v>
      </c>
      <c r="AR818" s="197" t="str">
        <f t="shared" si="156"/>
        <v>NA</v>
      </c>
      <c r="AS818" s="197">
        <f t="shared" si="155"/>
        <v>783</v>
      </c>
      <c r="AT818" s="197">
        <f t="shared" si="155"/>
        <v>795</v>
      </c>
      <c r="AU818" s="197" t="str">
        <f t="shared" si="155"/>
        <v>NA</v>
      </c>
      <c r="AV818" s="197" t="str">
        <f t="shared" si="155"/>
        <v>NA</v>
      </c>
      <c r="AW818" s="197" t="str">
        <f t="shared" si="155"/>
        <v>NA</v>
      </c>
      <c r="AX818" s="197" t="str">
        <f t="shared" si="155"/>
        <v>NA</v>
      </c>
      <c r="AY818" s="197" t="str">
        <f t="shared" si="155"/>
        <v>NA</v>
      </c>
      <c r="AZ818" s="197" t="str">
        <f t="shared" si="153"/>
        <v>NA</v>
      </c>
      <c r="BA818" s="197" t="str">
        <f t="shared" si="153"/>
        <v>NA</v>
      </c>
    </row>
    <row r="819" spans="1:53" s="212" customFormat="1" ht="15" customHeight="1" x14ac:dyDescent="0.2">
      <c r="A819" s="54" t="s">
        <v>1075</v>
      </c>
      <c r="B819" s="82" t="s">
        <v>924</v>
      </c>
      <c r="C819" s="81" t="s">
        <v>1130</v>
      </c>
      <c r="D819" s="115"/>
      <c r="E819" s="115"/>
      <c r="F819" s="115"/>
      <c r="G819" s="115"/>
      <c r="H819" s="115">
        <v>111198</v>
      </c>
      <c r="I819" s="115">
        <v>122804</v>
      </c>
      <c r="J819" s="115">
        <v>135456</v>
      </c>
      <c r="K819" s="115">
        <v>176389</v>
      </c>
      <c r="L819" s="115">
        <v>208241</v>
      </c>
      <c r="M819" s="115">
        <v>218769</v>
      </c>
      <c r="N819" s="115">
        <v>233977</v>
      </c>
      <c r="O819" s="115">
        <v>221123</v>
      </c>
      <c r="P819" s="115">
        <v>212669</v>
      </c>
      <c r="Q819" s="115">
        <v>226989</v>
      </c>
      <c r="R819" s="115"/>
      <c r="S819" s="115"/>
      <c r="T819" s="193"/>
      <c r="U819" s="194"/>
      <c r="V819" s="195"/>
      <c r="W819" s="195"/>
      <c r="X819" s="195"/>
      <c r="Y819" s="195"/>
      <c r="Z819" s="195"/>
      <c r="AA819" s="195"/>
      <c r="AB819" s="195"/>
      <c r="AC819" s="197" t="str">
        <f t="shared" si="157"/>
        <v>NA</v>
      </c>
      <c r="AD819" s="197" t="str">
        <f t="shared" si="157"/>
        <v>NA</v>
      </c>
      <c r="AE819" s="197" t="str">
        <f t="shared" si="157"/>
        <v>NA</v>
      </c>
      <c r="AF819" s="197" t="str">
        <f t="shared" si="157"/>
        <v>NA</v>
      </c>
      <c r="AG819" s="197">
        <f t="shared" si="157"/>
        <v>152</v>
      </c>
      <c r="AH819" s="197">
        <f t="shared" si="157"/>
        <v>162</v>
      </c>
      <c r="AI819" s="197">
        <f t="shared" si="157"/>
        <v>169</v>
      </c>
      <c r="AJ819" s="197">
        <f t="shared" si="157"/>
        <v>156</v>
      </c>
      <c r="AK819" s="197">
        <f t="shared" si="157"/>
        <v>157</v>
      </c>
      <c r="AL819" s="197">
        <f t="shared" si="157"/>
        <v>165</v>
      </c>
      <c r="AM819" s="197">
        <f t="shared" si="157"/>
        <v>172</v>
      </c>
      <c r="AN819" s="197">
        <f t="shared" si="157"/>
        <v>172</v>
      </c>
      <c r="AO819" s="197">
        <f t="shared" si="157"/>
        <v>169</v>
      </c>
      <c r="AP819" s="197">
        <f t="shared" si="156"/>
        <v>165</v>
      </c>
      <c r="AQ819" s="197" t="str">
        <f t="shared" si="156"/>
        <v>NA</v>
      </c>
      <c r="AR819" s="197" t="str">
        <f t="shared" si="156"/>
        <v>NA</v>
      </c>
      <c r="AS819" s="197" t="str">
        <f t="shared" si="155"/>
        <v>NA</v>
      </c>
      <c r="AT819" s="197" t="str">
        <f t="shared" si="155"/>
        <v>NA</v>
      </c>
      <c r="AU819" s="197" t="str">
        <f t="shared" si="155"/>
        <v>NA</v>
      </c>
      <c r="AV819" s="197" t="str">
        <f t="shared" si="155"/>
        <v>NA</v>
      </c>
      <c r="AW819" s="197" t="str">
        <f t="shared" si="155"/>
        <v>NA</v>
      </c>
      <c r="AX819" s="197" t="str">
        <f t="shared" si="155"/>
        <v>NA</v>
      </c>
      <c r="AY819" s="197" t="str">
        <f t="shared" si="155"/>
        <v>NA</v>
      </c>
      <c r="AZ819" s="197" t="str">
        <f t="shared" si="153"/>
        <v>NA</v>
      </c>
      <c r="BA819" s="197" t="str">
        <f t="shared" si="153"/>
        <v>NA</v>
      </c>
    </row>
    <row r="820" spans="1:53" s="212" customFormat="1" ht="15" customHeight="1" x14ac:dyDescent="0.2">
      <c r="A820" s="54" t="s">
        <v>1088</v>
      </c>
      <c r="B820" s="82" t="s">
        <v>924</v>
      </c>
      <c r="C820" s="81" t="s">
        <v>1130</v>
      </c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>
        <v>4332</v>
      </c>
      <c r="R820" s="115">
        <v>2777</v>
      </c>
      <c r="S820" s="115">
        <v>18465</v>
      </c>
      <c r="T820" s="133">
        <f>((U820-S820)/2)+S820</f>
        <v>19793.5</v>
      </c>
      <c r="U820" s="194">
        <v>21122</v>
      </c>
      <c r="V820" s="195">
        <v>19215</v>
      </c>
      <c r="W820" s="195"/>
      <c r="X820" s="195"/>
      <c r="Y820" s="195"/>
      <c r="Z820" s="195"/>
      <c r="AA820" s="195"/>
      <c r="AB820" s="195"/>
      <c r="AC820" s="197" t="str">
        <f t="shared" si="157"/>
        <v>NA</v>
      </c>
      <c r="AD820" s="197" t="str">
        <f t="shared" si="157"/>
        <v>NA</v>
      </c>
      <c r="AE820" s="197" t="str">
        <f t="shared" si="157"/>
        <v>NA</v>
      </c>
      <c r="AF820" s="197" t="str">
        <f t="shared" si="157"/>
        <v>NA</v>
      </c>
      <c r="AG820" s="197" t="str">
        <f t="shared" si="157"/>
        <v>NA</v>
      </c>
      <c r="AH820" s="197" t="str">
        <f t="shared" si="157"/>
        <v>NA</v>
      </c>
      <c r="AI820" s="197" t="str">
        <f t="shared" si="157"/>
        <v>NA</v>
      </c>
      <c r="AJ820" s="197" t="str">
        <f t="shared" si="157"/>
        <v>NA</v>
      </c>
      <c r="AK820" s="197" t="str">
        <f t="shared" si="157"/>
        <v>NA</v>
      </c>
      <c r="AL820" s="197" t="str">
        <f t="shared" si="157"/>
        <v>NA</v>
      </c>
      <c r="AM820" s="197" t="str">
        <f t="shared" si="157"/>
        <v>NA</v>
      </c>
      <c r="AN820" s="197" t="str">
        <f t="shared" si="157"/>
        <v>NA</v>
      </c>
      <c r="AO820" s="197" t="str">
        <f t="shared" si="157"/>
        <v>NA</v>
      </c>
      <c r="AP820" s="197">
        <f t="shared" si="156"/>
        <v>748</v>
      </c>
      <c r="AQ820" s="197">
        <f t="shared" si="156"/>
        <v>750</v>
      </c>
      <c r="AR820" s="197">
        <f t="shared" si="156"/>
        <v>670</v>
      </c>
      <c r="AS820" s="197">
        <f t="shared" si="155"/>
        <v>694</v>
      </c>
      <c r="AT820" s="197">
        <f t="shared" si="155"/>
        <v>710</v>
      </c>
      <c r="AU820" s="197">
        <f t="shared" si="155"/>
        <v>772</v>
      </c>
      <c r="AV820" s="197" t="str">
        <f t="shared" si="155"/>
        <v>NA</v>
      </c>
      <c r="AW820" s="197" t="str">
        <f t="shared" si="155"/>
        <v>NA</v>
      </c>
      <c r="AX820" s="197" t="str">
        <f t="shared" si="155"/>
        <v>NA</v>
      </c>
      <c r="AY820" s="197" t="str">
        <f t="shared" si="155"/>
        <v>NA</v>
      </c>
      <c r="AZ820" s="197" t="str">
        <f t="shared" si="153"/>
        <v>NA</v>
      </c>
      <c r="BA820" s="197" t="str">
        <f t="shared" si="153"/>
        <v>NA</v>
      </c>
    </row>
    <row r="821" spans="1:53" s="212" customFormat="1" ht="15" customHeight="1" x14ac:dyDescent="0.2">
      <c r="A821" s="54" t="s">
        <v>1091</v>
      </c>
      <c r="B821" s="82" t="s">
        <v>916</v>
      </c>
      <c r="C821" s="81" t="s">
        <v>1130</v>
      </c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>
        <v>41210</v>
      </c>
      <c r="R821" s="115">
        <v>46308</v>
      </c>
      <c r="S821" s="115"/>
      <c r="T821" s="193"/>
      <c r="U821" s="194"/>
      <c r="V821" s="195"/>
      <c r="W821" s="195"/>
      <c r="X821" s="195"/>
      <c r="Y821" s="195"/>
      <c r="Z821" s="195"/>
      <c r="AA821" s="195"/>
      <c r="AB821" s="195"/>
      <c r="AC821" s="197" t="str">
        <f t="shared" si="157"/>
        <v>NA</v>
      </c>
      <c r="AD821" s="197" t="str">
        <f t="shared" si="157"/>
        <v>NA</v>
      </c>
      <c r="AE821" s="197" t="str">
        <f t="shared" si="157"/>
        <v>NA</v>
      </c>
      <c r="AF821" s="197" t="str">
        <f t="shared" si="157"/>
        <v>NA</v>
      </c>
      <c r="AG821" s="197" t="str">
        <f t="shared" si="157"/>
        <v>NA</v>
      </c>
      <c r="AH821" s="197" t="str">
        <f t="shared" si="157"/>
        <v>NA</v>
      </c>
      <c r="AI821" s="197" t="str">
        <f t="shared" si="157"/>
        <v>NA</v>
      </c>
      <c r="AJ821" s="197" t="str">
        <f t="shared" si="157"/>
        <v>NA</v>
      </c>
      <c r="AK821" s="197" t="str">
        <f t="shared" si="157"/>
        <v>NA</v>
      </c>
      <c r="AL821" s="197" t="str">
        <f t="shared" si="157"/>
        <v>NA</v>
      </c>
      <c r="AM821" s="197" t="str">
        <f t="shared" si="157"/>
        <v>NA</v>
      </c>
      <c r="AN821" s="197" t="str">
        <f t="shared" si="157"/>
        <v>NA</v>
      </c>
      <c r="AO821" s="197" t="str">
        <f t="shared" si="157"/>
        <v>NA</v>
      </c>
      <c r="AP821" s="197">
        <f t="shared" si="156"/>
        <v>468</v>
      </c>
      <c r="AQ821" s="197">
        <f t="shared" si="156"/>
        <v>473</v>
      </c>
      <c r="AR821" s="197" t="str">
        <f t="shared" si="156"/>
        <v>NA</v>
      </c>
      <c r="AS821" s="197" t="str">
        <f t="shared" si="155"/>
        <v>NA</v>
      </c>
      <c r="AT821" s="197" t="str">
        <f t="shared" si="155"/>
        <v>NA</v>
      </c>
      <c r="AU821" s="197" t="str">
        <f t="shared" si="155"/>
        <v>NA</v>
      </c>
      <c r="AV821" s="197" t="str">
        <f t="shared" si="155"/>
        <v>NA</v>
      </c>
      <c r="AW821" s="197" t="str">
        <f t="shared" si="155"/>
        <v>NA</v>
      </c>
      <c r="AX821" s="197" t="str">
        <f t="shared" si="155"/>
        <v>NA</v>
      </c>
      <c r="AY821" s="197" t="str">
        <f t="shared" si="155"/>
        <v>NA</v>
      </c>
      <c r="AZ821" s="197" t="str">
        <f t="shared" si="153"/>
        <v>NA</v>
      </c>
      <c r="BA821" s="197" t="str">
        <f t="shared" si="153"/>
        <v>NA</v>
      </c>
    </row>
    <row r="822" spans="1:53" s="212" customFormat="1" ht="15" customHeight="1" x14ac:dyDescent="0.2">
      <c r="A822" s="54" t="s">
        <v>507</v>
      </c>
      <c r="B822" s="82" t="s">
        <v>916</v>
      </c>
      <c r="C822" s="81" t="s">
        <v>1130</v>
      </c>
      <c r="D822" s="115"/>
      <c r="E822" s="115"/>
      <c r="F822" s="115"/>
      <c r="G822" s="115"/>
      <c r="H822" s="115">
        <v>8029</v>
      </c>
      <c r="I822" s="115">
        <v>9367</v>
      </c>
      <c r="J822" s="115">
        <v>10752</v>
      </c>
      <c r="K822" s="115">
        <v>13461</v>
      </c>
      <c r="L822" s="115">
        <v>15722</v>
      </c>
      <c r="M822" s="115">
        <v>18262</v>
      </c>
      <c r="N822" s="115">
        <v>20458</v>
      </c>
      <c r="O822" s="115"/>
      <c r="P822" s="115"/>
      <c r="Q822" s="115"/>
      <c r="R822" s="115"/>
      <c r="S822" s="115"/>
      <c r="T822" s="193">
        <v>23463</v>
      </c>
      <c r="U822" s="194"/>
      <c r="V822" s="195"/>
      <c r="W822" s="195"/>
      <c r="X822" s="195"/>
      <c r="Y822" s="195"/>
      <c r="Z822" s="195"/>
      <c r="AA822" s="195"/>
      <c r="AB822" s="195"/>
      <c r="AC822" s="197" t="str">
        <f t="shared" si="157"/>
        <v>NA</v>
      </c>
      <c r="AD822" s="197" t="str">
        <f t="shared" si="157"/>
        <v>NA</v>
      </c>
      <c r="AE822" s="197" t="str">
        <f t="shared" si="157"/>
        <v>NA</v>
      </c>
      <c r="AF822" s="197" t="str">
        <f t="shared" si="157"/>
        <v>NA</v>
      </c>
      <c r="AG822" s="197">
        <f t="shared" si="157"/>
        <v>432</v>
      </c>
      <c r="AH822" s="197">
        <f t="shared" si="157"/>
        <v>459</v>
      </c>
      <c r="AI822" s="197">
        <f t="shared" si="157"/>
        <v>475</v>
      </c>
      <c r="AJ822" s="197">
        <f t="shared" si="157"/>
        <v>470</v>
      </c>
      <c r="AK822" s="197">
        <f t="shared" si="157"/>
        <v>495</v>
      </c>
      <c r="AL822" s="197">
        <f t="shared" si="157"/>
        <v>500</v>
      </c>
      <c r="AM822" s="197">
        <f t="shared" si="157"/>
        <v>559</v>
      </c>
      <c r="AN822" s="197" t="str">
        <f t="shared" si="157"/>
        <v>NA</v>
      </c>
      <c r="AO822" s="197" t="str">
        <f t="shared" si="157"/>
        <v>NA</v>
      </c>
      <c r="AP822" s="197" t="str">
        <f t="shared" si="156"/>
        <v>NA</v>
      </c>
      <c r="AQ822" s="197" t="str">
        <f t="shared" si="156"/>
        <v>NA</v>
      </c>
      <c r="AR822" s="197" t="str">
        <f t="shared" si="156"/>
        <v>NA</v>
      </c>
      <c r="AS822" s="197">
        <f t="shared" si="155"/>
        <v>663</v>
      </c>
      <c r="AT822" s="197" t="str">
        <f t="shared" si="155"/>
        <v>NA</v>
      </c>
      <c r="AU822" s="197" t="str">
        <f t="shared" si="155"/>
        <v>NA</v>
      </c>
      <c r="AV822" s="197" t="str">
        <f t="shared" si="155"/>
        <v>NA</v>
      </c>
      <c r="AW822" s="197" t="str">
        <f t="shared" si="155"/>
        <v>NA</v>
      </c>
      <c r="AX822" s="197" t="str">
        <f t="shared" si="155"/>
        <v>NA</v>
      </c>
      <c r="AY822" s="197" t="str">
        <f t="shared" si="155"/>
        <v>NA</v>
      </c>
      <c r="AZ822" s="197" t="str">
        <f t="shared" si="153"/>
        <v>NA</v>
      </c>
      <c r="BA822" s="197" t="str">
        <f t="shared" si="153"/>
        <v>NA</v>
      </c>
    </row>
    <row r="823" spans="1:53" s="212" customFormat="1" ht="15" customHeight="1" x14ac:dyDescent="0.2">
      <c r="A823" s="54" t="s">
        <v>647</v>
      </c>
      <c r="B823" s="82" t="s">
        <v>916</v>
      </c>
      <c r="C823" s="81" t="s">
        <v>1130</v>
      </c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>
        <v>20927</v>
      </c>
      <c r="Q823" s="115">
        <v>20072</v>
      </c>
      <c r="R823" s="115">
        <v>22801</v>
      </c>
      <c r="S823" s="115">
        <v>21215</v>
      </c>
      <c r="T823" s="193">
        <v>22173</v>
      </c>
      <c r="U823" s="194">
        <v>24606</v>
      </c>
      <c r="V823" s="195">
        <v>22637</v>
      </c>
      <c r="W823" s="195"/>
      <c r="X823" s="195"/>
      <c r="Y823" s="195"/>
      <c r="Z823" s="195"/>
      <c r="AA823" s="195"/>
      <c r="AB823" s="195"/>
      <c r="AC823" s="197" t="str">
        <f t="shared" si="157"/>
        <v>NA</v>
      </c>
      <c r="AD823" s="197" t="str">
        <f t="shared" si="157"/>
        <v>NA</v>
      </c>
      <c r="AE823" s="197" t="str">
        <f t="shared" si="157"/>
        <v>NA</v>
      </c>
      <c r="AF823" s="197" t="str">
        <f t="shared" si="157"/>
        <v>NA</v>
      </c>
      <c r="AG823" s="197" t="str">
        <f t="shared" si="157"/>
        <v>NA</v>
      </c>
      <c r="AH823" s="197" t="str">
        <f t="shared" si="157"/>
        <v>NA</v>
      </c>
      <c r="AI823" s="197" t="str">
        <f t="shared" si="157"/>
        <v>NA</v>
      </c>
      <c r="AJ823" s="197" t="str">
        <f t="shared" si="157"/>
        <v>NA</v>
      </c>
      <c r="AK823" s="197" t="str">
        <f t="shared" si="157"/>
        <v>NA</v>
      </c>
      <c r="AL823" s="197" t="str">
        <f t="shared" si="157"/>
        <v>NA</v>
      </c>
      <c r="AM823" s="197" t="str">
        <f t="shared" si="157"/>
        <v>NA</v>
      </c>
      <c r="AN823" s="197" t="str">
        <f t="shared" si="157"/>
        <v>NA</v>
      </c>
      <c r="AO823" s="197">
        <f t="shared" si="157"/>
        <v>593</v>
      </c>
      <c r="AP823" s="197">
        <f t="shared" si="156"/>
        <v>627</v>
      </c>
      <c r="AQ823" s="197">
        <f t="shared" si="156"/>
        <v>618</v>
      </c>
      <c r="AR823" s="197">
        <f t="shared" si="156"/>
        <v>646</v>
      </c>
      <c r="AS823" s="197">
        <f t="shared" si="155"/>
        <v>671</v>
      </c>
      <c r="AT823" s="197">
        <f t="shared" si="155"/>
        <v>684</v>
      </c>
      <c r="AU823" s="197">
        <f t="shared" si="155"/>
        <v>748</v>
      </c>
      <c r="AV823" s="197" t="str">
        <f t="shared" si="155"/>
        <v>NA</v>
      </c>
      <c r="AW823" s="197" t="str">
        <f t="shared" si="155"/>
        <v>NA</v>
      </c>
      <c r="AX823" s="197" t="str">
        <f t="shared" si="155"/>
        <v>NA</v>
      </c>
      <c r="AY823" s="197" t="str">
        <f t="shared" si="155"/>
        <v>NA</v>
      </c>
      <c r="AZ823" s="197" t="str">
        <f t="shared" si="153"/>
        <v>NA</v>
      </c>
      <c r="BA823" s="197" t="str">
        <f t="shared" si="153"/>
        <v>NA</v>
      </c>
    </row>
    <row r="824" spans="1:53" s="212" customFormat="1" ht="15" customHeight="1" x14ac:dyDescent="0.2">
      <c r="A824" s="54" t="s">
        <v>799</v>
      </c>
      <c r="B824" s="82" t="s">
        <v>916</v>
      </c>
      <c r="C824" s="81" t="s">
        <v>1130</v>
      </c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>
        <v>9368</v>
      </c>
      <c r="S824" s="115">
        <v>10425</v>
      </c>
      <c r="T824" s="193">
        <v>11585</v>
      </c>
      <c r="U824" s="194"/>
      <c r="V824" s="195"/>
      <c r="W824" s="195"/>
      <c r="X824" s="195"/>
      <c r="Y824" s="195"/>
      <c r="Z824" s="195"/>
      <c r="AA824" s="195"/>
      <c r="AB824" s="195"/>
      <c r="AC824" s="197" t="str">
        <f t="shared" si="157"/>
        <v>NA</v>
      </c>
      <c r="AD824" s="197" t="str">
        <f t="shared" si="157"/>
        <v>NA</v>
      </c>
      <c r="AE824" s="197" t="str">
        <f t="shared" si="157"/>
        <v>NA</v>
      </c>
      <c r="AF824" s="197" t="str">
        <f t="shared" si="157"/>
        <v>NA</v>
      </c>
      <c r="AG824" s="197" t="str">
        <f t="shared" si="157"/>
        <v>NA</v>
      </c>
      <c r="AH824" s="197" t="str">
        <f t="shared" si="157"/>
        <v>NA</v>
      </c>
      <c r="AI824" s="197" t="str">
        <f t="shared" si="157"/>
        <v>NA</v>
      </c>
      <c r="AJ824" s="197" t="str">
        <f t="shared" si="157"/>
        <v>NA</v>
      </c>
      <c r="AK824" s="197" t="str">
        <f t="shared" si="157"/>
        <v>NA</v>
      </c>
      <c r="AL824" s="197" t="str">
        <f t="shared" si="157"/>
        <v>NA</v>
      </c>
      <c r="AM824" s="197" t="str">
        <f t="shared" si="157"/>
        <v>NA</v>
      </c>
      <c r="AN824" s="197" t="str">
        <f t="shared" si="157"/>
        <v>NA</v>
      </c>
      <c r="AO824" s="197" t="str">
        <f t="shared" si="157"/>
        <v>NA</v>
      </c>
      <c r="AP824" s="197" t="str">
        <f t="shared" si="156"/>
        <v>NA</v>
      </c>
      <c r="AQ824" s="197">
        <f t="shared" si="156"/>
        <v>710</v>
      </c>
      <c r="AR824" s="197">
        <f t="shared" si="156"/>
        <v>719</v>
      </c>
      <c r="AS824" s="197">
        <f t="shared" si="155"/>
        <v>754</v>
      </c>
      <c r="AT824" s="197" t="str">
        <f t="shared" si="155"/>
        <v>NA</v>
      </c>
      <c r="AU824" s="197" t="str">
        <f t="shared" si="155"/>
        <v>NA</v>
      </c>
      <c r="AV824" s="197" t="str">
        <f t="shared" si="155"/>
        <v>NA</v>
      </c>
      <c r="AW824" s="197" t="str">
        <f t="shared" si="155"/>
        <v>NA</v>
      </c>
      <c r="AX824" s="197" t="str">
        <f t="shared" si="155"/>
        <v>NA</v>
      </c>
      <c r="AY824" s="197" t="str">
        <f t="shared" si="155"/>
        <v>NA</v>
      </c>
      <c r="AZ824" s="197" t="str">
        <f t="shared" si="153"/>
        <v>NA</v>
      </c>
      <c r="BA824" s="197" t="str">
        <f t="shared" si="153"/>
        <v>NA</v>
      </c>
    </row>
    <row r="825" spans="1:53" s="212" customFormat="1" ht="15" customHeight="1" x14ac:dyDescent="0.2">
      <c r="A825" s="54" t="s">
        <v>883</v>
      </c>
      <c r="B825" s="82" t="s">
        <v>916</v>
      </c>
      <c r="C825" s="81" t="s">
        <v>1130</v>
      </c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>
        <v>24759</v>
      </c>
      <c r="Q825" s="115">
        <v>24167</v>
      </c>
      <c r="R825" s="115">
        <v>26517</v>
      </c>
      <c r="S825" s="115">
        <v>31986</v>
      </c>
      <c r="T825" s="193">
        <v>38988</v>
      </c>
      <c r="U825" s="194">
        <v>45968</v>
      </c>
      <c r="V825" s="195">
        <v>44611</v>
      </c>
      <c r="W825" s="195"/>
      <c r="X825" s="195"/>
      <c r="Y825" s="195"/>
      <c r="Z825" s="195"/>
      <c r="AA825" s="195"/>
      <c r="AB825" s="195"/>
      <c r="AC825" s="197" t="str">
        <f t="shared" si="157"/>
        <v>NA</v>
      </c>
      <c r="AD825" s="197" t="str">
        <f t="shared" si="157"/>
        <v>NA</v>
      </c>
      <c r="AE825" s="197" t="str">
        <f t="shared" si="157"/>
        <v>NA</v>
      </c>
      <c r="AF825" s="197" t="str">
        <f t="shared" si="157"/>
        <v>NA</v>
      </c>
      <c r="AG825" s="197" t="str">
        <f t="shared" si="157"/>
        <v>NA</v>
      </c>
      <c r="AH825" s="197" t="str">
        <f t="shared" si="157"/>
        <v>NA</v>
      </c>
      <c r="AI825" s="197" t="str">
        <f t="shared" si="157"/>
        <v>NA</v>
      </c>
      <c r="AJ825" s="197" t="str">
        <f t="shared" si="157"/>
        <v>NA</v>
      </c>
      <c r="AK825" s="197" t="str">
        <f t="shared" si="157"/>
        <v>NA</v>
      </c>
      <c r="AL825" s="197" t="str">
        <f t="shared" si="157"/>
        <v>NA</v>
      </c>
      <c r="AM825" s="197" t="str">
        <f t="shared" si="157"/>
        <v>NA</v>
      </c>
      <c r="AN825" s="197" t="str">
        <f t="shared" si="157"/>
        <v>NA</v>
      </c>
      <c r="AO825" s="197">
        <f t="shared" si="157"/>
        <v>563</v>
      </c>
      <c r="AP825" s="197">
        <f t="shared" si="156"/>
        <v>591</v>
      </c>
      <c r="AQ825" s="197">
        <f t="shared" si="156"/>
        <v>590</v>
      </c>
      <c r="AR825" s="197">
        <f t="shared" si="156"/>
        <v>581</v>
      </c>
      <c r="AS825" s="197">
        <f t="shared" si="155"/>
        <v>564</v>
      </c>
      <c r="AT825" s="197">
        <f t="shared" si="155"/>
        <v>561</v>
      </c>
      <c r="AU825" s="197">
        <f t="shared" si="155"/>
        <v>596</v>
      </c>
      <c r="AV825" s="197" t="str">
        <f t="shared" si="155"/>
        <v>NA</v>
      </c>
      <c r="AW825" s="197" t="str">
        <f t="shared" si="155"/>
        <v>NA</v>
      </c>
      <c r="AX825" s="197" t="str">
        <f t="shared" si="155"/>
        <v>NA</v>
      </c>
      <c r="AY825" s="197" t="str">
        <f t="shared" si="155"/>
        <v>NA</v>
      </c>
      <c r="AZ825" s="197" t="str">
        <f t="shared" si="153"/>
        <v>NA</v>
      </c>
      <c r="BA825" s="197" t="str">
        <f t="shared" si="153"/>
        <v>NA</v>
      </c>
    </row>
    <row r="826" spans="1:53" s="212" customFormat="1" ht="15" customHeight="1" x14ac:dyDescent="0.2">
      <c r="A826" s="54" t="s">
        <v>525</v>
      </c>
      <c r="B826" s="82" t="s">
        <v>916</v>
      </c>
      <c r="C826" s="81" t="s">
        <v>1130</v>
      </c>
      <c r="D826" s="115"/>
      <c r="E826" s="115"/>
      <c r="F826" s="115"/>
      <c r="G826" s="115"/>
      <c r="H826" s="115">
        <v>8536</v>
      </c>
      <c r="I826" s="115">
        <v>10638</v>
      </c>
      <c r="J826" s="115">
        <v>12004</v>
      </c>
      <c r="K826" s="115"/>
      <c r="L826" s="115">
        <v>19876</v>
      </c>
      <c r="M826" s="115">
        <v>23861</v>
      </c>
      <c r="N826" s="115">
        <v>24308</v>
      </c>
      <c r="O826" s="115">
        <v>23697</v>
      </c>
      <c r="P826" s="115">
        <v>21220</v>
      </c>
      <c r="Q826" s="115">
        <v>22310</v>
      </c>
      <c r="R826" s="115"/>
      <c r="S826" s="115">
        <v>27931</v>
      </c>
      <c r="T826" s="193">
        <v>26784</v>
      </c>
      <c r="U826" s="194"/>
      <c r="V826" s="195"/>
      <c r="W826" s="195"/>
      <c r="X826" s="195"/>
      <c r="Y826" s="195"/>
      <c r="Z826" s="195"/>
      <c r="AA826" s="195"/>
      <c r="AB826" s="195"/>
      <c r="AC826" s="197" t="str">
        <f t="shared" si="157"/>
        <v>NA</v>
      </c>
      <c r="AD826" s="197" t="str">
        <f t="shared" si="157"/>
        <v>NA</v>
      </c>
      <c r="AE826" s="197" t="str">
        <f t="shared" si="157"/>
        <v>NA</v>
      </c>
      <c r="AF826" s="197" t="str">
        <f t="shared" si="157"/>
        <v>NA</v>
      </c>
      <c r="AG826" s="197">
        <f t="shared" si="157"/>
        <v>427</v>
      </c>
      <c r="AH826" s="197">
        <f t="shared" si="157"/>
        <v>454</v>
      </c>
      <c r="AI826" s="197">
        <f t="shared" si="157"/>
        <v>469</v>
      </c>
      <c r="AJ826" s="197" t="str">
        <f t="shared" si="157"/>
        <v>NA</v>
      </c>
      <c r="AK826" s="197">
        <f t="shared" si="157"/>
        <v>480</v>
      </c>
      <c r="AL826" s="197">
        <f t="shared" si="157"/>
        <v>478</v>
      </c>
      <c r="AM826" s="197">
        <f t="shared" si="157"/>
        <v>537</v>
      </c>
      <c r="AN826" s="197">
        <f t="shared" si="157"/>
        <v>553</v>
      </c>
      <c r="AO826" s="197">
        <f t="shared" si="157"/>
        <v>591</v>
      </c>
      <c r="AP826" s="197">
        <f t="shared" si="156"/>
        <v>610</v>
      </c>
      <c r="AQ826" s="197" t="str">
        <f t="shared" si="156"/>
        <v>NA</v>
      </c>
      <c r="AR826" s="197">
        <f t="shared" si="156"/>
        <v>599</v>
      </c>
      <c r="AS826" s="197">
        <f t="shared" si="155"/>
        <v>638</v>
      </c>
      <c r="AT826" s="197" t="str">
        <f t="shared" si="155"/>
        <v>NA</v>
      </c>
      <c r="AU826" s="197" t="str">
        <f t="shared" si="155"/>
        <v>NA</v>
      </c>
      <c r="AV826" s="197" t="str">
        <f t="shared" si="155"/>
        <v>NA</v>
      </c>
      <c r="AW826" s="197" t="str">
        <f t="shared" si="155"/>
        <v>NA</v>
      </c>
      <c r="AX826" s="197" t="str">
        <f t="shared" si="155"/>
        <v>NA</v>
      </c>
      <c r="AY826" s="197" t="str">
        <f t="shared" si="155"/>
        <v>NA</v>
      </c>
      <c r="AZ826" s="197" t="str">
        <f t="shared" si="153"/>
        <v>NA</v>
      </c>
      <c r="BA826" s="197" t="str">
        <f t="shared" si="153"/>
        <v>NA</v>
      </c>
    </row>
    <row r="827" spans="1:53" s="212" customFormat="1" ht="15" customHeight="1" x14ac:dyDescent="0.2">
      <c r="A827" s="54" t="s">
        <v>527</v>
      </c>
      <c r="B827" s="82" t="s">
        <v>916</v>
      </c>
      <c r="C827" s="81" t="s">
        <v>1130</v>
      </c>
      <c r="D827" s="115"/>
      <c r="E827" s="115"/>
      <c r="F827" s="115"/>
      <c r="G827" s="115"/>
      <c r="H827" s="115">
        <v>9101</v>
      </c>
      <c r="I827" s="115">
        <v>11334</v>
      </c>
      <c r="J827" s="115">
        <v>13650</v>
      </c>
      <c r="K827" s="115">
        <v>16562</v>
      </c>
      <c r="L827" s="115">
        <v>21068</v>
      </c>
      <c r="M827" s="115">
        <v>27414</v>
      </c>
      <c r="N827" s="115">
        <v>29648</v>
      </c>
      <c r="O827" s="115">
        <v>28935</v>
      </c>
      <c r="P827" s="115">
        <v>28638</v>
      </c>
      <c r="Q827" s="115">
        <v>29627</v>
      </c>
      <c r="R827" s="115">
        <v>35866</v>
      </c>
      <c r="S827" s="115">
        <v>40216</v>
      </c>
      <c r="T827" s="193">
        <v>46953</v>
      </c>
      <c r="U827" s="194">
        <v>55798</v>
      </c>
      <c r="V827" s="195">
        <v>53273</v>
      </c>
      <c r="W827" s="195"/>
      <c r="X827" s="195"/>
      <c r="Y827" s="195"/>
      <c r="Z827" s="195"/>
      <c r="AA827" s="195"/>
      <c r="AB827" s="195"/>
      <c r="AC827" s="197" t="str">
        <f t="shared" si="157"/>
        <v>NA</v>
      </c>
      <c r="AD827" s="197" t="str">
        <f t="shared" si="157"/>
        <v>NA</v>
      </c>
      <c r="AE827" s="197" t="str">
        <f t="shared" si="157"/>
        <v>NA</v>
      </c>
      <c r="AF827" s="197" t="str">
        <f t="shared" si="157"/>
        <v>NA</v>
      </c>
      <c r="AG827" s="197">
        <f t="shared" si="157"/>
        <v>424</v>
      </c>
      <c r="AH827" s="197">
        <f t="shared" si="157"/>
        <v>451</v>
      </c>
      <c r="AI827" s="197">
        <f t="shared" si="157"/>
        <v>466</v>
      </c>
      <c r="AJ827" s="197">
        <f t="shared" si="157"/>
        <v>462</v>
      </c>
      <c r="AK827" s="197">
        <f t="shared" si="157"/>
        <v>476</v>
      </c>
      <c r="AL827" s="197">
        <f t="shared" si="157"/>
        <v>468</v>
      </c>
      <c r="AM827" s="197">
        <f t="shared" si="157"/>
        <v>520</v>
      </c>
      <c r="AN827" s="197">
        <f t="shared" si="157"/>
        <v>527</v>
      </c>
      <c r="AO827" s="197">
        <f t="shared" si="157"/>
        <v>535</v>
      </c>
      <c r="AP827" s="197">
        <f t="shared" si="156"/>
        <v>543</v>
      </c>
      <c r="AQ827" s="197">
        <f t="shared" si="156"/>
        <v>529</v>
      </c>
      <c r="AR827" s="197">
        <f t="shared" si="156"/>
        <v>523</v>
      </c>
      <c r="AS827" s="197">
        <f t="shared" si="155"/>
        <v>512</v>
      </c>
      <c r="AT827" s="197">
        <f t="shared" si="155"/>
        <v>513</v>
      </c>
      <c r="AU827" s="197">
        <f t="shared" si="155"/>
        <v>550</v>
      </c>
      <c r="AV827" s="197" t="str">
        <f t="shared" si="155"/>
        <v>NA</v>
      </c>
      <c r="AW827" s="197" t="str">
        <f t="shared" si="155"/>
        <v>NA</v>
      </c>
      <c r="AX827" s="197" t="str">
        <f t="shared" si="155"/>
        <v>NA</v>
      </c>
      <c r="AY827" s="197" t="str">
        <f t="shared" si="155"/>
        <v>NA</v>
      </c>
      <c r="AZ827" s="197" t="str">
        <f t="shared" si="153"/>
        <v>NA</v>
      </c>
      <c r="BA827" s="197" t="str">
        <f t="shared" si="153"/>
        <v>NA</v>
      </c>
    </row>
    <row r="828" spans="1:53" s="212" customFormat="1" ht="15" customHeight="1" x14ac:dyDescent="0.2">
      <c r="A828" s="54" t="s">
        <v>497</v>
      </c>
      <c r="B828" s="82" t="s">
        <v>916</v>
      </c>
      <c r="C828" s="81" t="s">
        <v>1130</v>
      </c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>
        <v>13089</v>
      </c>
      <c r="O828" s="115"/>
      <c r="P828" s="115"/>
      <c r="Q828" s="115"/>
      <c r="R828" s="115"/>
      <c r="S828" s="115"/>
      <c r="T828" s="193"/>
      <c r="U828" s="194"/>
      <c r="V828" s="195"/>
      <c r="W828" s="195"/>
      <c r="X828" s="195"/>
      <c r="Y828" s="195"/>
      <c r="Z828" s="195"/>
      <c r="AA828" s="195"/>
      <c r="AB828" s="195"/>
      <c r="AC828" s="197" t="str">
        <f t="shared" si="157"/>
        <v>NA</v>
      </c>
      <c r="AD828" s="197" t="str">
        <f t="shared" si="157"/>
        <v>NA</v>
      </c>
      <c r="AE828" s="197" t="str">
        <f t="shared" si="157"/>
        <v>NA</v>
      </c>
      <c r="AF828" s="197" t="str">
        <f t="shared" si="157"/>
        <v>NA</v>
      </c>
      <c r="AG828" s="197" t="str">
        <f t="shared" si="157"/>
        <v>NA</v>
      </c>
      <c r="AH828" s="197" t="str">
        <f t="shared" si="157"/>
        <v>NA</v>
      </c>
      <c r="AI828" s="197" t="str">
        <f t="shared" si="157"/>
        <v>NA</v>
      </c>
      <c r="AJ828" s="197" t="str">
        <f t="shared" si="157"/>
        <v>NA</v>
      </c>
      <c r="AK828" s="197" t="str">
        <f t="shared" si="157"/>
        <v>NA</v>
      </c>
      <c r="AL828" s="197" t="str">
        <f t="shared" si="157"/>
        <v>NA</v>
      </c>
      <c r="AM828" s="197">
        <f t="shared" si="157"/>
        <v>597</v>
      </c>
      <c r="AN828" s="197" t="str">
        <f t="shared" si="157"/>
        <v>NA</v>
      </c>
      <c r="AO828" s="197" t="str">
        <f t="shared" si="157"/>
        <v>NA</v>
      </c>
      <c r="AP828" s="197" t="str">
        <f t="shared" si="156"/>
        <v>NA</v>
      </c>
      <c r="AQ828" s="197" t="str">
        <f t="shared" si="156"/>
        <v>NA</v>
      </c>
      <c r="AR828" s="197" t="str">
        <f t="shared" si="156"/>
        <v>NA</v>
      </c>
      <c r="AS828" s="197" t="str">
        <f t="shared" si="155"/>
        <v>NA</v>
      </c>
      <c r="AT828" s="197" t="str">
        <f t="shared" si="155"/>
        <v>NA</v>
      </c>
      <c r="AU828" s="197" t="str">
        <f t="shared" si="155"/>
        <v>NA</v>
      </c>
      <c r="AV828" s="197" t="str">
        <f t="shared" si="155"/>
        <v>NA</v>
      </c>
      <c r="AW828" s="197" t="str">
        <f t="shared" si="155"/>
        <v>NA</v>
      </c>
      <c r="AX828" s="197" t="str">
        <f t="shared" si="155"/>
        <v>NA</v>
      </c>
      <c r="AY828" s="197" t="str">
        <f t="shared" si="155"/>
        <v>NA</v>
      </c>
      <c r="AZ828" s="197" t="str">
        <f t="shared" si="153"/>
        <v>NA</v>
      </c>
      <c r="BA828" s="197" t="str">
        <f t="shared" si="153"/>
        <v>NA</v>
      </c>
    </row>
    <row r="829" spans="1:53" s="212" customFormat="1" ht="15" customHeight="1" x14ac:dyDescent="0.2">
      <c r="A829" s="54" t="s">
        <v>60</v>
      </c>
      <c r="B829" s="82" t="s">
        <v>916</v>
      </c>
      <c r="C829" s="81" t="s">
        <v>1130</v>
      </c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93"/>
      <c r="U829" s="194"/>
      <c r="V829" s="195"/>
      <c r="W829" s="195"/>
      <c r="X829" s="195"/>
      <c r="Y829" s="195"/>
      <c r="Z829" s="195"/>
      <c r="AA829" s="195"/>
      <c r="AB829" s="195"/>
      <c r="AC829" s="197" t="str">
        <f t="shared" si="157"/>
        <v>NA</v>
      </c>
      <c r="AD829" s="197" t="str">
        <f t="shared" si="157"/>
        <v>NA</v>
      </c>
      <c r="AE829" s="197" t="str">
        <f t="shared" si="157"/>
        <v>NA</v>
      </c>
      <c r="AF829" s="197" t="str">
        <f t="shared" si="157"/>
        <v>NA</v>
      </c>
      <c r="AG829" s="197" t="str">
        <f t="shared" si="157"/>
        <v>NA</v>
      </c>
      <c r="AH829" s="197" t="str">
        <f t="shared" si="157"/>
        <v>NA</v>
      </c>
      <c r="AI829" s="197" t="str">
        <f t="shared" si="157"/>
        <v>NA</v>
      </c>
      <c r="AJ829" s="197" t="str">
        <f t="shared" si="157"/>
        <v>NA</v>
      </c>
      <c r="AK829" s="197" t="str">
        <f t="shared" ref="AK829:AY853" si="158">IF(L829&gt;0,RANK(L829,L$22:L$1170),"NA")</f>
        <v>NA</v>
      </c>
      <c r="AL829" s="197" t="str">
        <f t="shared" si="158"/>
        <v>NA</v>
      </c>
      <c r="AM829" s="197" t="str">
        <f t="shared" si="158"/>
        <v>NA</v>
      </c>
      <c r="AN829" s="197" t="str">
        <f t="shared" si="158"/>
        <v>NA</v>
      </c>
      <c r="AO829" s="197" t="str">
        <f t="shared" si="158"/>
        <v>NA</v>
      </c>
      <c r="AP829" s="197" t="str">
        <f t="shared" si="156"/>
        <v>NA</v>
      </c>
      <c r="AQ829" s="197" t="str">
        <f t="shared" si="156"/>
        <v>NA</v>
      </c>
      <c r="AR829" s="197" t="str">
        <f t="shared" si="156"/>
        <v>NA</v>
      </c>
      <c r="AS829" s="197" t="str">
        <f t="shared" si="155"/>
        <v>NA</v>
      </c>
      <c r="AT829" s="197" t="str">
        <f t="shared" si="155"/>
        <v>NA</v>
      </c>
      <c r="AU829" s="197" t="str">
        <f t="shared" si="155"/>
        <v>NA</v>
      </c>
      <c r="AV829" s="197" t="str">
        <f t="shared" si="155"/>
        <v>NA</v>
      </c>
      <c r="AW829" s="197" t="str">
        <f t="shared" si="155"/>
        <v>NA</v>
      </c>
      <c r="AX829" s="197" t="str">
        <f t="shared" si="155"/>
        <v>NA</v>
      </c>
      <c r="AY829" s="197" t="str">
        <f t="shared" si="155"/>
        <v>NA</v>
      </c>
      <c r="AZ829" s="197" t="str">
        <f t="shared" si="153"/>
        <v>NA</v>
      </c>
      <c r="BA829" s="197" t="str">
        <f t="shared" si="153"/>
        <v>NA</v>
      </c>
    </row>
    <row r="830" spans="1:53" s="212" customFormat="1" ht="15" customHeight="1" x14ac:dyDescent="0.2">
      <c r="A830" s="54" t="s">
        <v>969</v>
      </c>
      <c r="B830" s="82" t="s">
        <v>932</v>
      </c>
      <c r="C830" s="81" t="s">
        <v>1130</v>
      </c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>
        <v>7121</v>
      </c>
      <c r="R830" s="115"/>
      <c r="S830" s="115"/>
      <c r="T830" s="193"/>
      <c r="U830" s="194"/>
      <c r="V830" s="195"/>
      <c r="W830" s="195"/>
      <c r="X830" s="195"/>
      <c r="Y830" s="195"/>
      <c r="Z830" s="195"/>
      <c r="AA830" s="195"/>
      <c r="AB830" s="195"/>
      <c r="AC830" s="197" t="str">
        <f t="shared" ref="AC830:AR857" si="159">IF(D830&gt;0,RANK(D830,D$22:D$1170),"NA")</f>
        <v>NA</v>
      </c>
      <c r="AD830" s="197" t="str">
        <f t="shared" si="159"/>
        <v>NA</v>
      </c>
      <c r="AE830" s="197" t="str">
        <f t="shared" si="159"/>
        <v>NA</v>
      </c>
      <c r="AF830" s="197" t="str">
        <f t="shared" si="159"/>
        <v>NA</v>
      </c>
      <c r="AG830" s="197" t="str">
        <f t="shared" si="159"/>
        <v>NA</v>
      </c>
      <c r="AH830" s="197" t="str">
        <f t="shared" si="159"/>
        <v>NA</v>
      </c>
      <c r="AI830" s="197" t="str">
        <f t="shared" si="159"/>
        <v>NA</v>
      </c>
      <c r="AJ830" s="197" t="str">
        <f t="shared" si="159"/>
        <v>NA</v>
      </c>
      <c r="AK830" s="197" t="str">
        <f t="shared" si="158"/>
        <v>NA</v>
      </c>
      <c r="AL830" s="197" t="str">
        <f t="shared" si="158"/>
        <v>NA</v>
      </c>
      <c r="AM830" s="197" t="str">
        <f t="shared" si="158"/>
        <v>NA</v>
      </c>
      <c r="AN830" s="197" t="str">
        <f t="shared" si="158"/>
        <v>NA</v>
      </c>
      <c r="AO830" s="197" t="str">
        <f t="shared" si="158"/>
        <v>NA</v>
      </c>
      <c r="AP830" s="197">
        <f t="shared" si="156"/>
        <v>730</v>
      </c>
      <c r="AQ830" s="197" t="str">
        <f t="shared" si="156"/>
        <v>NA</v>
      </c>
      <c r="AR830" s="197" t="str">
        <f t="shared" si="156"/>
        <v>NA</v>
      </c>
      <c r="AS830" s="197" t="str">
        <f t="shared" si="155"/>
        <v>NA</v>
      </c>
      <c r="AT830" s="197" t="str">
        <f t="shared" si="155"/>
        <v>NA</v>
      </c>
      <c r="AU830" s="197" t="str">
        <f t="shared" si="155"/>
        <v>NA</v>
      </c>
      <c r="AV830" s="197" t="str">
        <f t="shared" si="155"/>
        <v>NA</v>
      </c>
      <c r="AW830" s="197" t="str">
        <f t="shared" si="155"/>
        <v>NA</v>
      </c>
      <c r="AX830" s="197" t="str">
        <f t="shared" si="155"/>
        <v>NA</v>
      </c>
      <c r="AY830" s="197" t="str">
        <f t="shared" si="155"/>
        <v>NA</v>
      </c>
      <c r="AZ830" s="197" t="str">
        <f t="shared" si="153"/>
        <v>NA</v>
      </c>
      <c r="BA830" s="197" t="str">
        <f t="shared" si="153"/>
        <v>NA</v>
      </c>
    </row>
    <row r="831" spans="1:53" s="212" customFormat="1" ht="15" customHeight="1" x14ac:dyDescent="0.2">
      <c r="A831" s="54" t="s">
        <v>570</v>
      </c>
      <c r="B831" s="82" t="s">
        <v>932</v>
      </c>
      <c r="C831" s="81" t="s">
        <v>1130</v>
      </c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93"/>
      <c r="U831" s="194">
        <v>27812</v>
      </c>
      <c r="V831" s="195">
        <v>26978</v>
      </c>
      <c r="W831" s="195"/>
      <c r="X831" s="195"/>
      <c r="Y831" s="195"/>
      <c r="Z831" s="195"/>
      <c r="AA831" s="195"/>
      <c r="AB831" s="195"/>
      <c r="AC831" s="197" t="str">
        <f t="shared" si="159"/>
        <v>NA</v>
      </c>
      <c r="AD831" s="197" t="str">
        <f t="shared" si="159"/>
        <v>NA</v>
      </c>
      <c r="AE831" s="197" t="str">
        <f t="shared" si="159"/>
        <v>NA</v>
      </c>
      <c r="AF831" s="197" t="str">
        <f t="shared" si="159"/>
        <v>NA</v>
      </c>
      <c r="AG831" s="197" t="str">
        <f t="shared" si="159"/>
        <v>NA</v>
      </c>
      <c r="AH831" s="197" t="str">
        <f t="shared" si="159"/>
        <v>NA</v>
      </c>
      <c r="AI831" s="197" t="str">
        <f t="shared" si="159"/>
        <v>NA</v>
      </c>
      <c r="AJ831" s="197" t="str">
        <f t="shared" si="159"/>
        <v>NA</v>
      </c>
      <c r="AK831" s="197" t="str">
        <f t="shared" si="158"/>
        <v>NA</v>
      </c>
      <c r="AL831" s="197" t="str">
        <f t="shared" si="158"/>
        <v>NA</v>
      </c>
      <c r="AM831" s="197" t="str">
        <f t="shared" si="158"/>
        <v>NA</v>
      </c>
      <c r="AN831" s="197" t="str">
        <f t="shared" si="158"/>
        <v>NA</v>
      </c>
      <c r="AO831" s="197" t="str">
        <f t="shared" si="158"/>
        <v>NA</v>
      </c>
      <c r="AP831" s="197" t="str">
        <f t="shared" si="156"/>
        <v>NA</v>
      </c>
      <c r="AQ831" s="197" t="str">
        <f t="shared" si="156"/>
        <v>NA</v>
      </c>
      <c r="AR831" s="197" t="str">
        <f t="shared" si="156"/>
        <v>NA</v>
      </c>
      <c r="AS831" s="197" t="str">
        <f t="shared" si="155"/>
        <v>NA</v>
      </c>
      <c r="AT831" s="197">
        <f t="shared" si="155"/>
        <v>657</v>
      </c>
      <c r="AU831" s="197">
        <f t="shared" si="155"/>
        <v>700</v>
      </c>
      <c r="AV831" s="197" t="str">
        <f t="shared" si="155"/>
        <v>NA</v>
      </c>
      <c r="AW831" s="197" t="str">
        <f t="shared" si="155"/>
        <v>NA</v>
      </c>
      <c r="AX831" s="197" t="str">
        <f t="shared" si="155"/>
        <v>NA</v>
      </c>
      <c r="AY831" s="197" t="str">
        <f t="shared" si="155"/>
        <v>NA</v>
      </c>
      <c r="AZ831" s="197" t="str">
        <f t="shared" si="153"/>
        <v>NA</v>
      </c>
      <c r="BA831" s="197" t="str">
        <f t="shared" si="153"/>
        <v>NA</v>
      </c>
    </row>
    <row r="832" spans="1:53" s="212" customFormat="1" ht="15" customHeight="1" x14ac:dyDescent="0.2">
      <c r="A832" s="54" t="s">
        <v>301</v>
      </c>
      <c r="B832" s="82" t="s">
        <v>932</v>
      </c>
      <c r="C832" s="81" t="s">
        <v>1130</v>
      </c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>
        <v>44361</v>
      </c>
      <c r="R832" s="115">
        <v>51620</v>
      </c>
      <c r="S832" s="115">
        <v>58155</v>
      </c>
      <c r="T832" s="193">
        <v>59489</v>
      </c>
      <c r="U832" s="194">
        <v>68857</v>
      </c>
      <c r="V832" s="195">
        <v>69591</v>
      </c>
      <c r="W832" s="195"/>
      <c r="X832" s="195"/>
      <c r="Y832" s="195"/>
      <c r="Z832" s="195"/>
      <c r="AA832" s="195"/>
      <c r="AB832" s="195"/>
      <c r="AC832" s="197" t="str">
        <f t="shared" si="159"/>
        <v>NA</v>
      </c>
      <c r="AD832" s="197" t="str">
        <f t="shared" si="159"/>
        <v>NA</v>
      </c>
      <c r="AE832" s="197" t="str">
        <f t="shared" si="159"/>
        <v>NA</v>
      </c>
      <c r="AF832" s="197" t="str">
        <f t="shared" si="159"/>
        <v>NA</v>
      </c>
      <c r="AG832" s="197" t="str">
        <f t="shared" si="159"/>
        <v>NA</v>
      </c>
      <c r="AH832" s="197" t="str">
        <f t="shared" si="159"/>
        <v>NA</v>
      </c>
      <c r="AI832" s="197" t="str">
        <f t="shared" si="159"/>
        <v>NA</v>
      </c>
      <c r="AJ832" s="197" t="str">
        <f t="shared" si="159"/>
        <v>NA</v>
      </c>
      <c r="AK832" s="197" t="str">
        <f t="shared" si="158"/>
        <v>NA</v>
      </c>
      <c r="AL832" s="197" t="str">
        <f t="shared" si="158"/>
        <v>NA</v>
      </c>
      <c r="AM832" s="197" t="str">
        <f t="shared" si="158"/>
        <v>NA</v>
      </c>
      <c r="AN832" s="197" t="str">
        <f t="shared" si="158"/>
        <v>NA</v>
      </c>
      <c r="AO832" s="197" t="str">
        <f t="shared" si="158"/>
        <v>NA</v>
      </c>
      <c r="AP832" s="197">
        <f t="shared" si="156"/>
        <v>446</v>
      </c>
      <c r="AQ832" s="197">
        <f t="shared" si="156"/>
        <v>439</v>
      </c>
      <c r="AR832" s="197">
        <f t="shared" si="156"/>
        <v>434</v>
      </c>
      <c r="AS832" s="197">
        <f t="shared" si="155"/>
        <v>456</v>
      </c>
      <c r="AT832" s="197">
        <f t="shared" si="155"/>
        <v>461</v>
      </c>
      <c r="AU832" s="197">
        <f t="shared" si="155"/>
        <v>477</v>
      </c>
      <c r="AV832" s="197" t="str">
        <f t="shared" si="155"/>
        <v>NA</v>
      </c>
      <c r="AW832" s="197" t="str">
        <f t="shared" si="155"/>
        <v>NA</v>
      </c>
      <c r="AX832" s="197" t="str">
        <f t="shared" si="155"/>
        <v>NA</v>
      </c>
      <c r="AY832" s="197" t="str">
        <f t="shared" si="155"/>
        <v>NA</v>
      </c>
      <c r="AZ832" s="197" t="str">
        <f t="shared" si="153"/>
        <v>NA</v>
      </c>
      <c r="BA832" s="197" t="str">
        <f t="shared" si="153"/>
        <v>NA</v>
      </c>
    </row>
    <row r="833" spans="1:53" s="212" customFormat="1" ht="15" customHeight="1" x14ac:dyDescent="0.2">
      <c r="A833" s="54" t="s">
        <v>351</v>
      </c>
      <c r="B833" s="82" t="s">
        <v>932</v>
      </c>
      <c r="C833" s="81" t="s">
        <v>1130</v>
      </c>
      <c r="D833" s="115"/>
      <c r="E833" s="115"/>
      <c r="F833" s="115"/>
      <c r="G833" s="115"/>
      <c r="H833" s="115"/>
      <c r="I833" s="115"/>
      <c r="J833" s="115"/>
      <c r="K833" s="115"/>
      <c r="L833" s="115">
        <v>24375</v>
      </c>
      <c r="M833" s="115">
        <v>25114</v>
      </c>
      <c r="N833" s="115">
        <v>30723</v>
      </c>
      <c r="O833" s="115">
        <v>28403</v>
      </c>
      <c r="P833" s="115">
        <v>24235</v>
      </c>
      <c r="Q833" s="115">
        <v>24032</v>
      </c>
      <c r="R833" s="115"/>
      <c r="S833" s="115"/>
      <c r="T833" s="193"/>
      <c r="U833" s="194"/>
      <c r="V833" s="195"/>
      <c r="W833" s="195"/>
      <c r="X833" s="195"/>
      <c r="Y833" s="195"/>
      <c r="Z833" s="195"/>
      <c r="AA833" s="195"/>
      <c r="AB833" s="195"/>
      <c r="AC833" s="197" t="str">
        <f t="shared" si="159"/>
        <v>NA</v>
      </c>
      <c r="AD833" s="197" t="str">
        <f t="shared" si="159"/>
        <v>NA</v>
      </c>
      <c r="AE833" s="197" t="str">
        <f t="shared" si="159"/>
        <v>NA</v>
      </c>
      <c r="AF833" s="197" t="str">
        <f t="shared" si="159"/>
        <v>NA</v>
      </c>
      <c r="AG833" s="197" t="str">
        <f t="shared" si="159"/>
        <v>NA</v>
      </c>
      <c r="AH833" s="197" t="str">
        <f t="shared" si="159"/>
        <v>NA</v>
      </c>
      <c r="AI833" s="197" t="str">
        <f t="shared" si="159"/>
        <v>NA</v>
      </c>
      <c r="AJ833" s="197" t="str">
        <f t="shared" si="159"/>
        <v>NA</v>
      </c>
      <c r="AK833" s="197">
        <f t="shared" si="158"/>
        <v>465</v>
      </c>
      <c r="AL833" s="197">
        <f t="shared" si="158"/>
        <v>472</v>
      </c>
      <c r="AM833" s="197">
        <f t="shared" si="158"/>
        <v>514</v>
      </c>
      <c r="AN833" s="197">
        <f t="shared" si="158"/>
        <v>530</v>
      </c>
      <c r="AO833" s="197">
        <f t="shared" si="158"/>
        <v>570</v>
      </c>
      <c r="AP833" s="197">
        <f t="shared" si="156"/>
        <v>595</v>
      </c>
      <c r="AQ833" s="197" t="str">
        <f t="shared" si="156"/>
        <v>NA</v>
      </c>
      <c r="AR833" s="197" t="str">
        <f t="shared" si="156"/>
        <v>NA</v>
      </c>
      <c r="AS833" s="197" t="str">
        <f t="shared" si="155"/>
        <v>NA</v>
      </c>
      <c r="AT833" s="197" t="str">
        <f t="shared" si="155"/>
        <v>NA</v>
      </c>
      <c r="AU833" s="197" t="str">
        <f t="shared" si="155"/>
        <v>NA</v>
      </c>
      <c r="AV833" s="197" t="str">
        <f t="shared" si="155"/>
        <v>NA</v>
      </c>
      <c r="AW833" s="197" t="str">
        <f t="shared" si="155"/>
        <v>NA</v>
      </c>
      <c r="AX833" s="197" t="str">
        <f t="shared" si="155"/>
        <v>NA</v>
      </c>
      <c r="AY833" s="197" t="str">
        <f t="shared" si="155"/>
        <v>NA</v>
      </c>
      <c r="AZ833" s="197" t="str">
        <f t="shared" si="153"/>
        <v>NA</v>
      </c>
      <c r="BA833" s="197" t="str">
        <f t="shared" si="153"/>
        <v>NA</v>
      </c>
    </row>
    <row r="834" spans="1:53" s="212" customFormat="1" ht="15" customHeight="1" x14ac:dyDescent="0.2">
      <c r="A834" s="54" t="s">
        <v>803</v>
      </c>
      <c r="B834" s="82" t="s">
        <v>926</v>
      </c>
      <c r="C834" s="81" t="s">
        <v>1130</v>
      </c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>
        <v>32557</v>
      </c>
      <c r="O834" s="115">
        <v>30632</v>
      </c>
      <c r="P834" s="115">
        <v>29354</v>
      </c>
      <c r="Q834" s="115">
        <v>28936</v>
      </c>
      <c r="R834" s="115">
        <v>33569</v>
      </c>
      <c r="S834" s="115">
        <v>38129</v>
      </c>
      <c r="T834" s="193">
        <v>40850</v>
      </c>
      <c r="U834" s="194">
        <v>44318</v>
      </c>
      <c r="V834" s="195">
        <v>47421</v>
      </c>
      <c r="W834" s="195"/>
      <c r="X834" s="195"/>
      <c r="Y834" s="195"/>
      <c r="Z834" s="195"/>
      <c r="AA834" s="195"/>
      <c r="AB834" s="195"/>
      <c r="AC834" s="197" t="str">
        <f t="shared" si="159"/>
        <v>NA</v>
      </c>
      <c r="AD834" s="197" t="str">
        <f t="shared" si="159"/>
        <v>NA</v>
      </c>
      <c r="AE834" s="197" t="str">
        <f t="shared" si="159"/>
        <v>NA</v>
      </c>
      <c r="AF834" s="197" t="str">
        <f t="shared" si="159"/>
        <v>NA</v>
      </c>
      <c r="AG834" s="197" t="str">
        <f t="shared" si="159"/>
        <v>NA</v>
      </c>
      <c r="AH834" s="197" t="str">
        <f t="shared" si="159"/>
        <v>NA</v>
      </c>
      <c r="AI834" s="197" t="str">
        <f t="shared" si="159"/>
        <v>NA</v>
      </c>
      <c r="AJ834" s="197" t="str">
        <f t="shared" si="159"/>
        <v>NA</v>
      </c>
      <c r="AK834" s="197" t="str">
        <f t="shared" si="158"/>
        <v>NA</v>
      </c>
      <c r="AL834" s="197" t="str">
        <f t="shared" si="158"/>
        <v>NA</v>
      </c>
      <c r="AM834" s="197">
        <f t="shared" si="158"/>
        <v>504</v>
      </c>
      <c r="AN834" s="197">
        <f t="shared" si="158"/>
        <v>514</v>
      </c>
      <c r="AO834" s="197">
        <f t="shared" si="158"/>
        <v>532</v>
      </c>
      <c r="AP834" s="197">
        <f t="shared" si="156"/>
        <v>550</v>
      </c>
      <c r="AQ834" s="197">
        <f t="shared" si="156"/>
        <v>548</v>
      </c>
      <c r="AR834" s="197">
        <f t="shared" si="156"/>
        <v>537</v>
      </c>
      <c r="AS834" s="197">
        <f t="shared" si="155"/>
        <v>548</v>
      </c>
      <c r="AT834" s="197">
        <f t="shared" si="155"/>
        <v>568</v>
      </c>
      <c r="AU834" s="197">
        <f t="shared" si="155"/>
        <v>579</v>
      </c>
      <c r="AV834" s="197" t="str">
        <f t="shared" si="155"/>
        <v>NA</v>
      </c>
      <c r="AW834" s="197" t="str">
        <f t="shared" si="155"/>
        <v>NA</v>
      </c>
      <c r="AX834" s="197" t="str">
        <f t="shared" si="155"/>
        <v>NA</v>
      </c>
      <c r="AY834" s="197" t="str">
        <f t="shared" si="155"/>
        <v>NA</v>
      </c>
      <c r="AZ834" s="197" t="str">
        <f t="shared" si="153"/>
        <v>NA</v>
      </c>
      <c r="BA834" s="197" t="str">
        <f t="shared" si="153"/>
        <v>NA</v>
      </c>
    </row>
    <row r="835" spans="1:53" s="212" customFormat="1" ht="15" customHeight="1" x14ac:dyDescent="0.2">
      <c r="A835" s="54" t="s">
        <v>481</v>
      </c>
      <c r="B835" s="82" t="s">
        <v>926</v>
      </c>
      <c r="C835" s="81" t="s">
        <v>1130</v>
      </c>
      <c r="D835" s="115"/>
      <c r="E835" s="115"/>
      <c r="F835" s="115"/>
      <c r="G835" s="115"/>
      <c r="H835" s="115">
        <v>13831</v>
      </c>
      <c r="I835" s="115">
        <v>15751</v>
      </c>
      <c r="J835" s="115">
        <v>19028</v>
      </c>
      <c r="K835" s="115">
        <v>24041</v>
      </c>
      <c r="L835" s="115">
        <v>33121</v>
      </c>
      <c r="M835" s="115">
        <v>39063</v>
      </c>
      <c r="N835" s="115">
        <v>42766</v>
      </c>
      <c r="O835" s="115">
        <v>43307</v>
      </c>
      <c r="P835" s="115">
        <v>42240</v>
      </c>
      <c r="Q835" s="115">
        <v>47852</v>
      </c>
      <c r="R835" s="115"/>
      <c r="S835" s="115"/>
      <c r="T835" s="193"/>
      <c r="U835" s="194"/>
      <c r="V835" s="195"/>
      <c r="W835" s="195"/>
      <c r="X835" s="195"/>
      <c r="Y835" s="195"/>
      <c r="Z835" s="195"/>
      <c r="AA835" s="195"/>
      <c r="AB835" s="195"/>
      <c r="AC835" s="197" t="str">
        <f t="shared" si="159"/>
        <v>NA</v>
      </c>
      <c r="AD835" s="197" t="str">
        <f t="shared" si="159"/>
        <v>NA</v>
      </c>
      <c r="AE835" s="197" t="str">
        <f t="shared" si="159"/>
        <v>NA</v>
      </c>
      <c r="AF835" s="197" t="str">
        <f t="shared" si="159"/>
        <v>NA</v>
      </c>
      <c r="AG835" s="197">
        <f t="shared" si="159"/>
        <v>403</v>
      </c>
      <c r="AH835" s="197">
        <f t="shared" si="159"/>
        <v>428</v>
      </c>
      <c r="AI835" s="197">
        <f t="shared" si="159"/>
        <v>433</v>
      </c>
      <c r="AJ835" s="197">
        <f t="shared" si="159"/>
        <v>432</v>
      </c>
      <c r="AK835" s="197">
        <f t="shared" si="158"/>
        <v>425</v>
      </c>
      <c r="AL835" s="197">
        <f t="shared" si="158"/>
        <v>420</v>
      </c>
      <c r="AM835" s="197">
        <f t="shared" si="158"/>
        <v>452</v>
      </c>
      <c r="AN835" s="197">
        <f t="shared" si="158"/>
        <v>444</v>
      </c>
      <c r="AO835" s="197">
        <f t="shared" si="158"/>
        <v>449</v>
      </c>
      <c r="AP835" s="197">
        <f t="shared" si="156"/>
        <v>428</v>
      </c>
      <c r="AQ835" s="197" t="str">
        <f t="shared" si="156"/>
        <v>NA</v>
      </c>
      <c r="AR835" s="197" t="str">
        <f t="shared" si="156"/>
        <v>NA</v>
      </c>
      <c r="AS835" s="197" t="str">
        <f t="shared" si="155"/>
        <v>NA</v>
      </c>
      <c r="AT835" s="197" t="str">
        <f t="shared" si="155"/>
        <v>NA</v>
      </c>
      <c r="AU835" s="197" t="str">
        <f t="shared" si="155"/>
        <v>NA</v>
      </c>
      <c r="AV835" s="197" t="str">
        <f t="shared" si="155"/>
        <v>NA</v>
      </c>
      <c r="AW835" s="197" t="str">
        <f t="shared" si="155"/>
        <v>NA</v>
      </c>
      <c r="AX835" s="197" t="str">
        <f t="shared" si="155"/>
        <v>NA</v>
      </c>
      <c r="AY835" s="197" t="str">
        <f t="shared" si="155"/>
        <v>NA</v>
      </c>
      <c r="AZ835" s="197" t="str">
        <f t="shared" si="153"/>
        <v>NA</v>
      </c>
      <c r="BA835" s="197" t="str">
        <f t="shared" si="153"/>
        <v>NA</v>
      </c>
    </row>
    <row r="836" spans="1:53" s="212" customFormat="1" ht="15" customHeight="1" x14ac:dyDescent="0.2">
      <c r="A836" s="54" t="s">
        <v>463</v>
      </c>
      <c r="B836" s="82" t="s">
        <v>926</v>
      </c>
      <c r="C836" s="81" t="s">
        <v>1130</v>
      </c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93"/>
      <c r="U836" s="194">
        <v>19457</v>
      </c>
      <c r="V836" s="195">
        <v>22250</v>
      </c>
      <c r="W836" s="195"/>
      <c r="X836" s="195"/>
      <c r="Y836" s="195"/>
      <c r="Z836" s="195"/>
      <c r="AA836" s="195"/>
      <c r="AB836" s="195"/>
      <c r="AC836" s="197" t="str">
        <f t="shared" si="159"/>
        <v>NA</v>
      </c>
      <c r="AD836" s="197" t="str">
        <f t="shared" si="159"/>
        <v>NA</v>
      </c>
      <c r="AE836" s="197" t="str">
        <f t="shared" si="159"/>
        <v>NA</v>
      </c>
      <c r="AF836" s="197" t="str">
        <f t="shared" si="159"/>
        <v>NA</v>
      </c>
      <c r="AG836" s="197" t="str">
        <f t="shared" si="159"/>
        <v>NA</v>
      </c>
      <c r="AH836" s="197" t="str">
        <f t="shared" si="159"/>
        <v>NA</v>
      </c>
      <c r="AI836" s="197" t="str">
        <f t="shared" si="159"/>
        <v>NA</v>
      </c>
      <c r="AJ836" s="197" t="str">
        <f t="shared" si="159"/>
        <v>NA</v>
      </c>
      <c r="AK836" s="197" t="str">
        <f t="shared" si="158"/>
        <v>NA</v>
      </c>
      <c r="AL836" s="197" t="str">
        <f t="shared" si="158"/>
        <v>NA</v>
      </c>
      <c r="AM836" s="197" t="str">
        <f t="shared" si="158"/>
        <v>NA</v>
      </c>
      <c r="AN836" s="197" t="str">
        <f t="shared" si="158"/>
        <v>NA</v>
      </c>
      <c r="AO836" s="197" t="str">
        <f t="shared" si="158"/>
        <v>NA</v>
      </c>
      <c r="AP836" s="197" t="str">
        <f t="shared" si="156"/>
        <v>NA</v>
      </c>
      <c r="AQ836" s="197" t="str">
        <f t="shared" si="156"/>
        <v>NA</v>
      </c>
      <c r="AR836" s="197" t="str">
        <f t="shared" si="156"/>
        <v>NA</v>
      </c>
      <c r="AS836" s="197" t="str">
        <f t="shared" si="155"/>
        <v>NA</v>
      </c>
      <c r="AT836" s="197">
        <f t="shared" si="155"/>
        <v>725</v>
      </c>
      <c r="AU836" s="197">
        <f t="shared" si="155"/>
        <v>752</v>
      </c>
      <c r="AV836" s="197" t="str">
        <f t="shared" si="155"/>
        <v>NA</v>
      </c>
      <c r="AW836" s="197" t="str">
        <f t="shared" si="155"/>
        <v>NA</v>
      </c>
      <c r="AX836" s="197" t="str">
        <f t="shared" si="155"/>
        <v>NA</v>
      </c>
      <c r="AY836" s="197" t="str">
        <f t="shared" si="155"/>
        <v>NA</v>
      </c>
      <c r="AZ836" s="197" t="str">
        <f t="shared" si="153"/>
        <v>NA</v>
      </c>
      <c r="BA836" s="197" t="str">
        <f t="shared" si="153"/>
        <v>NA</v>
      </c>
    </row>
    <row r="837" spans="1:53" s="212" customFormat="1" ht="15" customHeight="1" x14ac:dyDescent="0.2">
      <c r="A837" s="54" t="s">
        <v>374</v>
      </c>
      <c r="B837" s="82" t="s">
        <v>926</v>
      </c>
      <c r="C837" s="81" t="s">
        <v>1130</v>
      </c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>
        <v>6661</v>
      </c>
      <c r="R837" s="115">
        <v>6944</v>
      </c>
      <c r="S837" s="115">
        <v>6883</v>
      </c>
      <c r="T837" s="193"/>
      <c r="U837" s="194"/>
      <c r="V837" s="195"/>
      <c r="W837" s="195"/>
      <c r="X837" s="195"/>
      <c r="Y837" s="195"/>
      <c r="Z837" s="195"/>
      <c r="AA837" s="195"/>
      <c r="AB837" s="195"/>
      <c r="AC837" s="197" t="str">
        <f t="shared" si="159"/>
        <v>NA</v>
      </c>
      <c r="AD837" s="197" t="str">
        <f t="shared" si="159"/>
        <v>NA</v>
      </c>
      <c r="AE837" s="197" t="str">
        <f t="shared" si="159"/>
        <v>NA</v>
      </c>
      <c r="AF837" s="197" t="str">
        <f t="shared" si="159"/>
        <v>NA</v>
      </c>
      <c r="AG837" s="197" t="str">
        <f t="shared" si="159"/>
        <v>NA</v>
      </c>
      <c r="AH837" s="197" t="str">
        <f t="shared" si="159"/>
        <v>NA</v>
      </c>
      <c r="AI837" s="197" t="str">
        <f t="shared" si="159"/>
        <v>NA</v>
      </c>
      <c r="AJ837" s="197" t="str">
        <f t="shared" si="159"/>
        <v>NA</v>
      </c>
      <c r="AK837" s="197" t="str">
        <f t="shared" si="158"/>
        <v>NA</v>
      </c>
      <c r="AL837" s="197" t="str">
        <f t="shared" si="158"/>
        <v>NA</v>
      </c>
      <c r="AM837" s="197" t="str">
        <f t="shared" si="158"/>
        <v>NA</v>
      </c>
      <c r="AN837" s="197" t="str">
        <f t="shared" si="158"/>
        <v>NA</v>
      </c>
      <c r="AO837" s="197" t="str">
        <f t="shared" si="158"/>
        <v>NA</v>
      </c>
      <c r="AP837" s="197">
        <f t="shared" si="156"/>
        <v>733</v>
      </c>
      <c r="AQ837" s="197">
        <f t="shared" si="156"/>
        <v>725</v>
      </c>
      <c r="AR837" s="197">
        <f t="shared" si="156"/>
        <v>738</v>
      </c>
      <c r="AS837" s="197" t="str">
        <f t="shared" si="155"/>
        <v>NA</v>
      </c>
      <c r="AT837" s="197" t="str">
        <f t="shared" si="155"/>
        <v>NA</v>
      </c>
      <c r="AU837" s="197" t="str">
        <f t="shared" si="155"/>
        <v>NA</v>
      </c>
      <c r="AV837" s="197" t="str">
        <f t="shared" si="155"/>
        <v>NA</v>
      </c>
      <c r="AW837" s="197" t="str">
        <f t="shared" si="155"/>
        <v>NA</v>
      </c>
      <c r="AX837" s="197" t="str">
        <f t="shared" si="155"/>
        <v>NA</v>
      </c>
      <c r="AY837" s="197" t="str">
        <f t="shared" si="155"/>
        <v>NA</v>
      </c>
      <c r="AZ837" s="197" t="str">
        <f t="shared" si="153"/>
        <v>NA</v>
      </c>
      <c r="BA837" s="197" t="str">
        <f t="shared" si="153"/>
        <v>NA</v>
      </c>
    </row>
    <row r="838" spans="1:53" s="212" customFormat="1" ht="15" customHeight="1" x14ac:dyDescent="0.2">
      <c r="A838" s="54" t="s">
        <v>789</v>
      </c>
      <c r="B838" s="82" t="s">
        <v>926</v>
      </c>
      <c r="C838" s="81" t="s">
        <v>1130</v>
      </c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>
        <v>62155</v>
      </c>
      <c r="O838" s="115">
        <v>63439</v>
      </c>
      <c r="P838" s="115">
        <v>57187</v>
      </c>
      <c r="Q838" s="115">
        <v>61341</v>
      </c>
      <c r="R838" s="115"/>
      <c r="S838" s="115"/>
      <c r="T838" s="193"/>
      <c r="U838" s="194"/>
      <c r="V838" s="195"/>
      <c r="W838" s="195"/>
      <c r="X838" s="195"/>
      <c r="Y838" s="195"/>
      <c r="Z838" s="195"/>
      <c r="AA838" s="195"/>
      <c r="AB838" s="195"/>
      <c r="AC838" s="197" t="str">
        <f t="shared" si="159"/>
        <v>NA</v>
      </c>
      <c r="AD838" s="197" t="str">
        <f t="shared" si="159"/>
        <v>NA</v>
      </c>
      <c r="AE838" s="197" t="str">
        <f t="shared" si="159"/>
        <v>NA</v>
      </c>
      <c r="AF838" s="197" t="str">
        <f t="shared" si="159"/>
        <v>NA</v>
      </c>
      <c r="AG838" s="197" t="str">
        <f t="shared" si="159"/>
        <v>NA</v>
      </c>
      <c r="AH838" s="197" t="str">
        <f t="shared" si="159"/>
        <v>NA</v>
      </c>
      <c r="AI838" s="197" t="str">
        <f t="shared" si="159"/>
        <v>NA</v>
      </c>
      <c r="AJ838" s="197" t="str">
        <f t="shared" si="159"/>
        <v>NA</v>
      </c>
      <c r="AK838" s="197" t="str">
        <f t="shared" si="158"/>
        <v>NA</v>
      </c>
      <c r="AL838" s="197" t="str">
        <f t="shared" si="158"/>
        <v>NA</v>
      </c>
      <c r="AM838" s="197">
        <f t="shared" si="158"/>
        <v>379</v>
      </c>
      <c r="AN838" s="197">
        <f t="shared" si="158"/>
        <v>373</v>
      </c>
      <c r="AO838" s="197">
        <f t="shared" si="158"/>
        <v>382</v>
      </c>
      <c r="AP838" s="197">
        <f t="shared" si="156"/>
        <v>371</v>
      </c>
      <c r="AQ838" s="197" t="str">
        <f t="shared" si="156"/>
        <v>NA</v>
      </c>
      <c r="AR838" s="197" t="str">
        <f t="shared" si="156"/>
        <v>NA</v>
      </c>
      <c r="AS838" s="197" t="str">
        <f t="shared" si="155"/>
        <v>NA</v>
      </c>
      <c r="AT838" s="197" t="str">
        <f t="shared" si="155"/>
        <v>NA</v>
      </c>
      <c r="AU838" s="197" t="str">
        <f t="shared" si="155"/>
        <v>NA</v>
      </c>
      <c r="AV838" s="197" t="str">
        <f t="shared" si="155"/>
        <v>NA</v>
      </c>
      <c r="AW838" s="197" t="str">
        <f t="shared" si="155"/>
        <v>NA</v>
      </c>
      <c r="AX838" s="197" t="str">
        <f t="shared" si="155"/>
        <v>NA</v>
      </c>
      <c r="AY838" s="197" t="str">
        <f t="shared" si="155"/>
        <v>NA</v>
      </c>
      <c r="AZ838" s="197" t="str">
        <f t="shared" si="153"/>
        <v>NA</v>
      </c>
      <c r="BA838" s="197" t="str">
        <f t="shared" si="153"/>
        <v>NA</v>
      </c>
    </row>
    <row r="839" spans="1:53" s="212" customFormat="1" ht="15" customHeight="1" x14ac:dyDescent="0.2">
      <c r="A839" s="54" t="s">
        <v>823</v>
      </c>
      <c r="B839" s="82" t="s">
        <v>926</v>
      </c>
      <c r="C839" s="81" t="s">
        <v>1130</v>
      </c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>
        <v>2400</v>
      </c>
      <c r="O839" s="115"/>
      <c r="P839" s="115"/>
      <c r="Q839" s="115"/>
      <c r="R839" s="115"/>
      <c r="S839" s="115"/>
      <c r="T839" s="193"/>
      <c r="U839" s="194"/>
      <c r="V839" s="195"/>
      <c r="W839" s="195"/>
      <c r="X839" s="195"/>
      <c r="Y839" s="195"/>
      <c r="Z839" s="195"/>
      <c r="AA839" s="195"/>
      <c r="AB839" s="195"/>
      <c r="AC839" s="197" t="str">
        <f t="shared" si="159"/>
        <v>NA</v>
      </c>
      <c r="AD839" s="197" t="str">
        <f t="shared" si="159"/>
        <v>NA</v>
      </c>
      <c r="AE839" s="197" t="str">
        <f t="shared" si="159"/>
        <v>NA</v>
      </c>
      <c r="AF839" s="197" t="str">
        <f t="shared" si="159"/>
        <v>NA</v>
      </c>
      <c r="AG839" s="197" t="str">
        <f t="shared" si="159"/>
        <v>NA</v>
      </c>
      <c r="AH839" s="197" t="str">
        <f t="shared" si="159"/>
        <v>NA</v>
      </c>
      <c r="AI839" s="197" t="str">
        <f t="shared" si="159"/>
        <v>NA</v>
      </c>
      <c r="AJ839" s="197" t="str">
        <f t="shared" si="159"/>
        <v>NA</v>
      </c>
      <c r="AK839" s="197" t="str">
        <f t="shared" si="158"/>
        <v>NA</v>
      </c>
      <c r="AL839" s="197" t="str">
        <f t="shared" si="158"/>
        <v>NA</v>
      </c>
      <c r="AM839" s="197">
        <f t="shared" si="158"/>
        <v>623</v>
      </c>
      <c r="AN839" s="197" t="str">
        <f t="shared" si="158"/>
        <v>NA</v>
      </c>
      <c r="AO839" s="197" t="str">
        <f t="shared" si="158"/>
        <v>NA</v>
      </c>
      <c r="AP839" s="197" t="str">
        <f t="shared" si="156"/>
        <v>NA</v>
      </c>
      <c r="AQ839" s="197" t="str">
        <f t="shared" si="156"/>
        <v>NA</v>
      </c>
      <c r="AR839" s="197" t="str">
        <f t="shared" si="156"/>
        <v>NA</v>
      </c>
      <c r="AS839" s="197" t="str">
        <f t="shared" si="156"/>
        <v>NA</v>
      </c>
      <c r="AT839" s="197" t="str">
        <f t="shared" si="156"/>
        <v>NA</v>
      </c>
      <c r="AU839" s="197" t="str">
        <f t="shared" si="156"/>
        <v>NA</v>
      </c>
      <c r="AV839" s="197" t="str">
        <f t="shared" si="156"/>
        <v>NA</v>
      </c>
      <c r="AW839" s="197" t="str">
        <f t="shared" si="156"/>
        <v>NA</v>
      </c>
      <c r="AX839" s="197" t="str">
        <f t="shared" si="156"/>
        <v>NA</v>
      </c>
      <c r="AY839" s="197" t="str">
        <f t="shared" si="156"/>
        <v>NA</v>
      </c>
      <c r="AZ839" s="197" t="str">
        <f t="shared" si="153"/>
        <v>NA</v>
      </c>
      <c r="BA839" s="197" t="str">
        <f t="shared" si="153"/>
        <v>NA</v>
      </c>
    </row>
    <row r="840" spans="1:53" s="212" customFormat="1" ht="15" customHeight="1" x14ac:dyDescent="0.2">
      <c r="A840" s="54" t="s">
        <v>1078</v>
      </c>
      <c r="B840" s="82" t="s">
        <v>926</v>
      </c>
      <c r="C840" s="81" t="s">
        <v>1130</v>
      </c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>
        <v>17002</v>
      </c>
      <c r="R840" s="115">
        <v>20914</v>
      </c>
      <c r="S840" s="115">
        <v>24010</v>
      </c>
      <c r="T840" s="193">
        <v>27709</v>
      </c>
      <c r="U840" s="194"/>
      <c r="V840" s="195"/>
      <c r="W840" s="195"/>
      <c r="X840" s="195"/>
      <c r="Y840" s="195"/>
      <c r="Z840" s="195"/>
      <c r="AA840" s="195"/>
      <c r="AB840" s="195"/>
      <c r="AC840" s="197" t="str">
        <f t="shared" si="159"/>
        <v>NA</v>
      </c>
      <c r="AD840" s="197" t="str">
        <f t="shared" si="159"/>
        <v>NA</v>
      </c>
      <c r="AE840" s="197" t="str">
        <f t="shared" si="159"/>
        <v>NA</v>
      </c>
      <c r="AF840" s="197" t="str">
        <f t="shared" si="159"/>
        <v>NA</v>
      </c>
      <c r="AG840" s="197" t="str">
        <f t="shared" si="159"/>
        <v>NA</v>
      </c>
      <c r="AH840" s="197" t="str">
        <f t="shared" si="159"/>
        <v>NA</v>
      </c>
      <c r="AI840" s="197" t="str">
        <f t="shared" si="159"/>
        <v>NA</v>
      </c>
      <c r="AJ840" s="197" t="str">
        <f t="shared" si="159"/>
        <v>NA</v>
      </c>
      <c r="AK840" s="197" t="str">
        <f t="shared" si="158"/>
        <v>NA</v>
      </c>
      <c r="AL840" s="197" t="str">
        <f t="shared" si="158"/>
        <v>NA</v>
      </c>
      <c r="AM840" s="197" t="str">
        <f t="shared" si="158"/>
        <v>NA</v>
      </c>
      <c r="AN840" s="197" t="str">
        <f t="shared" si="158"/>
        <v>NA</v>
      </c>
      <c r="AO840" s="197" t="str">
        <f t="shared" si="158"/>
        <v>NA</v>
      </c>
      <c r="AP840" s="197">
        <f t="shared" si="156"/>
        <v>647</v>
      </c>
      <c r="AQ840" s="197">
        <f t="shared" si="156"/>
        <v>632</v>
      </c>
      <c r="AR840" s="197">
        <f t="shared" si="156"/>
        <v>628</v>
      </c>
      <c r="AS840" s="197">
        <f t="shared" si="156"/>
        <v>631</v>
      </c>
      <c r="AT840" s="197" t="str">
        <f t="shared" si="156"/>
        <v>NA</v>
      </c>
      <c r="AU840" s="197" t="str">
        <f t="shared" si="156"/>
        <v>NA</v>
      </c>
      <c r="AV840" s="197" t="str">
        <f t="shared" si="156"/>
        <v>NA</v>
      </c>
      <c r="AW840" s="197" t="str">
        <f t="shared" si="156"/>
        <v>NA</v>
      </c>
      <c r="AX840" s="197" t="str">
        <f t="shared" si="156"/>
        <v>NA</v>
      </c>
      <c r="AY840" s="197" t="str">
        <f t="shared" si="156"/>
        <v>NA</v>
      </c>
      <c r="AZ840" s="197" t="str">
        <f t="shared" si="153"/>
        <v>NA</v>
      </c>
      <c r="BA840" s="197" t="str">
        <f t="shared" si="153"/>
        <v>NA</v>
      </c>
    </row>
    <row r="841" spans="1:53" s="212" customFormat="1" ht="15" customHeight="1" x14ac:dyDescent="0.2">
      <c r="A841" s="54" t="s">
        <v>1013</v>
      </c>
      <c r="B841" s="82" t="s">
        <v>930</v>
      </c>
      <c r="C841" s="81" t="s">
        <v>1130</v>
      </c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>
        <v>44424</v>
      </c>
      <c r="Q841" s="115">
        <v>47725</v>
      </c>
      <c r="R841" s="115">
        <v>53439</v>
      </c>
      <c r="S841" s="115">
        <v>61280</v>
      </c>
      <c r="T841" s="193">
        <v>43934</v>
      </c>
      <c r="U841" s="194">
        <v>51637</v>
      </c>
      <c r="V841" s="195">
        <v>49157</v>
      </c>
      <c r="W841" s="195"/>
      <c r="X841" s="195"/>
      <c r="Y841" s="195"/>
      <c r="Z841" s="195"/>
      <c r="AA841" s="195"/>
      <c r="AB841" s="195"/>
      <c r="AC841" s="197" t="str">
        <f t="shared" si="159"/>
        <v>NA</v>
      </c>
      <c r="AD841" s="197" t="str">
        <f t="shared" si="159"/>
        <v>NA</v>
      </c>
      <c r="AE841" s="197" t="str">
        <f t="shared" si="159"/>
        <v>NA</v>
      </c>
      <c r="AF841" s="197" t="str">
        <f t="shared" si="159"/>
        <v>NA</v>
      </c>
      <c r="AG841" s="197" t="str">
        <f t="shared" si="159"/>
        <v>NA</v>
      </c>
      <c r="AH841" s="197" t="str">
        <f t="shared" si="159"/>
        <v>NA</v>
      </c>
      <c r="AI841" s="197" t="str">
        <f t="shared" si="159"/>
        <v>NA</v>
      </c>
      <c r="AJ841" s="197" t="str">
        <f t="shared" si="159"/>
        <v>NA</v>
      </c>
      <c r="AK841" s="197" t="str">
        <f t="shared" si="158"/>
        <v>NA</v>
      </c>
      <c r="AL841" s="197" t="str">
        <f t="shared" si="158"/>
        <v>NA</v>
      </c>
      <c r="AM841" s="197" t="str">
        <f t="shared" si="158"/>
        <v>NA</v>
      </c>
      <c r="AN841" s="197" t="str">
        <f t="shared" si="158"/>
        <v>NA</v>
      </c>
      <c r="AO841" s="197">
        <f t="shared" si="158"/>
        <v>441</v>
      </c>
      <c r="AP841" s="197">
        <f t="shared" si="158"/>
        <v>429</v>
      </c>
      <c r="AQ841" s="197">
        <f t="shared" si="158"/>
        <v>426</v>
      </c>
      <c r="AR841" s="197">
        <f t="shared" si="158"/>
        <v>417</v>
      </c>
      <c r="AS841" s="197">
        <f t="shared" si="158"/>
        <v>530</v>
      </c>
      <c r="AT841" s="197">
        <f t="shared" si="158"/>
        <v>531</v>
      </c>
      <c r="AU841" s="197">
        <f t="shared" si="158"/>
        <v>571</v>
      </c>
      <c r="AV841" s="197" t="str">
        <f t="shared" si="158"/>
        <v>NA</v>
      </c>
      <c r="AW841" s="197" t="str">
        <f t="shared" si="158"/>
        <v>NA</v>
      </c>
      <c r="AX841" s="197" t="str">
        <f t="shared" si="158"/>
        <v>NA</v>
      </c>
      <c r="AY841" s="197" t="str">
        <f t="shared" si="158"/>
        <v>NA</v>
      </c>
      <c r="AZ841" s="197" t="str">
        <f t="shared" si="153"/>
        <v>NA</v>
      </c>
      <c r="BA841" s="197" t="str">
        <f t="shared" si="153"/>
        <v>NA</v>
      </c>
    </row>
    <row r="842" spans="1:53" s="212" customFormat="1" ht="15" customHeight="1" x14ac:dyDescent="0.2">
      <c r="A842" s="54" t="s">
        <v>824</v>
      </c>
      <c r="B842" s="82" t="s">
        <v>930</v>
      </c>
      <c r="C842" s="81" t="s">
        <v>1130</v>
      </c>
      <c r="D842" s="115"/>
      <c r="E842" s="115"/>
      <c r="F842" s="115"/>
      <c r="G842" s="115"/>
      <c r="H842" s="115"/>
      <c r="I842" s="115"/>
      <c r="J842" s="115"/>
      <c r="K842" s="115"/>
      <c r="L842" s="115">
        <v>5167</v>
      </c>
      <c r="M842" s="98">
        <f>((N842-L842)/2)+L842</f>
        <v>14434</v>
      </c>
      <c r="N842" s="115">
        <v>23701</v>
      </c>
      <c r="O842" s="115"/>
      <c r="P842" s="115"/>
      <c r="Q842" s="115"/>
      <c r="R842" s="115"/>
      <c r="S842" s="115"/>
      <c r="T842" s="193"/>
      <c r="U842" s="194"/>
      <c r="V842" s="195"/>
      <c r="W842" s="195"/>
      <c r="X842" s="195"/>
      <c r="Y842" s="195"/>
      <c r="Z842" s="195"/>
      <c r="AA842" s="195"/>
      <c r="AB842" s="195"/>
      <c r="AC842" s="197" t="str">
        <f t="shared" si="159"/>
        <v>NA</v>
      </c>
      <c r="AD842" s="197" t="str">
        <f t="shared" si="159"/>
        <v>NA</v>
      </c>
      <c r="AE842" s="197" t="str">
        <f t="shared" si="159"/>
        <v>NA</v>
      </c>
      <c r="AF842" s="197" t="str">
        <f t="shared" si="159"/>
        <v>NA</v>
      </c>
      <c r="AG842" s="197" t="str">
        <f t="shared" si="159"/>
        <v>NA</v>
      </c>
      <c r="AH842" s="197" t="str">
        <f t="shared" si="159"/>
        <v>NA</v>
      </c>
      <c r="AI842" s="197" t="str">
        <f t="shared" si="159"/>
        <v>NA</v>
      </c>
      <c r="AJ842" s="197" t="str">
        <f t="shared" si="159"/>
        <v>NA</v>
      </c>
      <c r="AK842" s="197">
        <f t="shared" si="158"/>
        <v>520</v>
      </c>
      <c r="AL842" s="197">
        <f t="shared" si="158"/>
        <v>508</v>
      </c>
      <c r="AM842" s="197">
        <f t="shared" si="158"/>
        <v>542</v>
      </c>
      <c r="AN842" s="197" t="str">
        <f t="shared" si="158"/>
        <v>NA</v>
      </c>
      <c r="AO842" s="197" t="str">
        <f t="shared" si="158"/>
        <v>NA</v>
      </c>
      <c r="AP842" s="197" t="str">
        <f t="shared" si="158"/>
        <v>NA</v>
      </c>
      <c r="AQ842" s="197" t="str">
        <f t="shared" si="158"/>
        <v>NA</v>
      </c>
      <c r="AR842" s="197" t="str">
        <f t="shared" si="158"/>
        <v>NA</v>
      </c>
      <c r="AS842" s="197" t="str">
        <f t="shared" si="158"/>
        <v>NA</v>
      </c>
      <c r="AT842" s="197" t="str">
        <f t="shared" si="158"/>
        <v>NA</v>
      </c>
      <c r="AU842" s="197" t="str">
        <f t="shared" si="158"/>
        <v>NA</v>
      </c>
      <c r="AV842" s="197" t="str">
        <f t="shared" si="158"/>
        <v>NA</v>
      </c>
      <c r="AW842" s="197" t="str">
        <f t="shared" si="158"/>
        <v>NA</v>
      </c>
      <c r="AX842" s="197" t="str">
        <f t="shared" si="158"/>
        <v>NA</v>
      </c>
      <c r="AY842" s="197" t="str">
        <f t="shared" si="158"/>
        <v>NA</v>
      </c>
      <c r="AZ842" s="197" t="str">
        <f t="shared" si="153"/>
        <v>NA</v>
      </c>
      <c r="BA842" s="197" t="str">
        <f t="shared" si="153"/>
        <v>NA</v>
      </c>
    </row>
    <row r="843" spans="1:53" s="212" customFormat="1" ht="15" customHeight="1" x14ac:dyDescent="0.2">
      <c r="A843" s="54" t="s">
        <v>813</v>
      </c>
      <c r="B843" s="82" t="s">
        <v>930</v>
      </c>
      <c r="C843" s="81" t="s">
        <v>1130</v>
      </c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>
        <v>20316</v>
      </c>
      <c r="O843" s="115">
        <v>18369</v>
      </c>
      <c r="P843" s="115">
        <v>16596</v>
      </c>
      <c r="Q843" s="115">
        <v>16163</v>
      </c>
      <c r="R843" s="115"/>
      <c r="S843" s="115"/>
      <c r="T843" s="193"/>
      <c r="U843" s="193"/>
      <c r="V843" s="198"/>
      <c r="W843" s="198"/>
      <c r="X843" s="198"/>
      <c r="Y843" s="198"/>
      <c r="Z843" s="198"/>
      <c r="AA843" s="198"/>
      <c r="AB843" s="198"/>
      <c r="AC843" s="200" t="str">
        <f t="shared" si="159"/>
        <v>NA</v>
      </c>
      <c r="AD843" s="200" t="str">
        <f t="shared" si="159"/>
        <v>NA</v>
      </c>
      <c r="AE843" s="200" t="str">
        <f t="shared" si="159"/>
        <v>NA</v>
      </c>
      <c r="AF843" s="200" t="str">
        <f t="shared" si="159"/>
        <v>NA</v>
      </c>
      <c r="AG843" s="200" t="str">
        <f t="shared" si="159"/>
        <v>NA</v>
      </c>
      <c r="AH843" s="200" t="str">
        <f t="shared" si="159"/>
        <v>NA</v>
      </c>
      <c r="AI843" s="200" t="str">
        <f t="shared" si="159"/>
        <v>NA</v>
      </c>
      <c r="AJ843" s="200" t="str">
        <f t="shared" si="159"/>
        <v>NA</v>
      </c>
      <c r="AK843" s="200" t="str">
        <f t="shared" si="158"/>
        <v>NA</v>
      </c>
      <c r="AL843" s="200" t="str">
        <f t="shared" si="158"/>
        <v>NA</v>
      </c>
      <c r="AM843" s="200">
        <f t="shared" si="158"/>
        <v>560</v>
      </c>
      <c r="AN843" s="200">
        <f t="shared" si="158"/>
        <v>579</v>
      </c>
      <c r="AO843" s="200">
        <f t="shared" si="158"/>
        <v>622</v>
      </c>
      <c r="AP843" s="200">
        <f t="shared" si="158"/>
        <v>655</v>
      </c>
      <c r="AQ843" s="200" t="str">
        <f t="shared" si="158"/>
        <v>NA</v>
      </c>
      <c r="AR843" s="200" t="str">
        <f t="shared" si="158"/>
        <v>NA</v>
      </c>
      <c r="AS843" s="200" t="str">
        <f t="shared" si="158"/>
        <v>NA</v>
      </c>
      <c r="AT843" s="200" t="str">
        <f t="shared" si="158"/>
        <v>NA</v>
      </c>
      <c r="AU843" s="200" t="str">
        <f t="shared" si="158"/>
        <v>NA</v>
      </c>
      <c r="AV843" s="200" t="str">
        <f t="shared" si="158"/>
        <v>NA</v>
      </c>
      <c r="AW843" s="200" t="str">
        <f t="shared" si="158"/>
        <v>NA</v>
      </c>
      <c r="AX843" s="200" t="str">
        <f t="shared" si="158"/>
        <v>NA</v>
      </c>
      <c r="AY843" s="200" t="str">
        <f t="shared" si="158"/>
        <v>NA</v>
      </c>
      <c r="AZ843" s="200" t="str">
        <f t="shared" si="153"/>
        <v>NA</v>
      </c>
      <c r="BA843" s="200" t="str">
        <f t="shared" si="153"/>
        <v>NA</v>
      </c>
    </row>
    <row r="844" spans="1:53" s="218" customFormat="1" ht="15" customHeight="1" thickBot="1" x14ac:dyDescent="0.25">
      <c r="A844" s="159" t="s">
        <v>825</v>
      </c>
      <c r="B844" s="201" t="s">
        <v>930</v>
      </c>
      <c r="C844" s="83" t="s">
        <v>1130</v>
      </c>
      <c r="D844" s="202"/>
      <c r="E844" s="202"/>
      <c r="F844" s="202"/>
      <c r="G844" s="202"/>
      <c r="H844" s="202">
        <v>1297</v>
      </c>
      <c r="I844" s="202">
        <v>1821</v>
      </c>
      <c r="J844" s="202">
        <v>2418</v>
      </c>
      <c r="K844" s="202">
        <v>3125</v>
      </c>
      <c r="L844" s="202">
        <v>5167</v>
      </c>
      <c r="M844" s="202">
        <v>7193</v>
      </c>
      <c r="N844" s="202">
        <v>8365</v>
      </c>
      <c r="O844" s="202"/>
      <c r="P844" s="202"/>
      <c r="Q844" s="202"/>
      <c r="R844" s="202"/>
      <c r="S844" s="202"/>
      <c r="T844" s="203"/>
      <c r="U844" s="203"/>
      <c r="V844" s="204"/>
      <c r="W844" s="204"/>
      <c r="X844" s="204"/>
      <c r="Y844" s="204"/>
      <c r="Z844" s="204"/>
      <c r="AA844" s="204"/>
      <c r="AB844" s="204"/>
      <c r="AC844" s="206" t="str">
        <f t="shared" si="159"/>
        <v>NA</v>
      </c>
      <c r="AD844" s="206" t="str">
        <f t="shared" si="159"/>
        <v>NA</v>
      </c>
      <c r="AE844" s="206" t="str">
        <f t="shared" si="159"/>
        <v>NA</v>
      </c>
      <c r="AF844" s="206" t="str">
        <f t="shared" si="159"/>
        <v>NA</v>
      </c>
      <c r="AG844" s="206">
        <f t="shared" si="159"/>
        <v>452</v>
      </c>
      <c r="AH844" s="206">
        <f t="shared" si="159"/>
        <v>483</v>
      </c>
      <c r="AI844" s="206">
        <f t="shared" si="159"/>
        <v>492</v>
      </c>
      <c r="AJ844" s="206">
        <f t="shared" si="159"/>
        <v>487</v>
      </c>
      <c r="AK844" s="206">
        <f t="shared" si="158"/>
        <v>520</v>
      </c>
      <c r="AL844" s="206">
        <f t="shared" si="158"/>
        <v>521</v>
      </c>
      <c r="AM844" s="206">
        <f t="shared" si="158"/>
        <v>611</v>
      </c>
      <c r="AN844" s="206" t="str">
        <f t="shared" si="158"/>
        <v>NA</v>
      </c>
      <c r="AO844" s="206" t="str">
        <f t="shared" si="158"/>
        <v>NA</v>
      </c>
      <c r="AP844" s="206" t="str">
        <f t="shared" si="158"/>
        <v>NA</v>
      </c>
      <c r="AQ844" s="206" t="str">
        <f t="shared" si="158"/>
        <v>NA</v>
      </c>
      <c r="AR844" s="206" t="str">
        <f t="shared" si="158"/>
        <v>NA</v>
      </c>
      <c r="AS844" s="206" t="str">
        <f t="shared" si="158"/>
        <v>NA</v>
      </c>
      <c r="AT844" s="206" t="str">
        <f t="shared" si="158"/>
        <v>NA</v>
      </c>
      <c r="AU844" s="206" t="str">
        <f t="shared" si="158"/>
        <v>NA</v>
      </c>
      <c r="AV844" s="206" t="str">
        <f t="shared" si="158"/>
        <v>NA</v>
      </c>
      <c r="AW844" s="206" t="str">
        <f t="shared" si="158"/>
        <v>NA</v>
      </c>
      <c r="AX844" s="206" t="str">
        <f t="shared" si="158"/>
        <v>NA</v>
      </c>
      <c r="AY844" s="206" t="str">
        <f t="shared" si="158"/>
        <v>NA</v>
      </c>
      <c r="AZ844" s="206" t="str">
        <f t="shared" si="153"/>
        <v>NA</v>
      </c>
      <c r="BA844" s="206" t="str">
        <f t="shared" si="153"/>
        <v>NA</v>
      </c>
    </row>
    <row r="845" spans="1:53" s="212" customFormat="1" ht="15" customHeight="1" x14ac:dyDescent="0.25">
      <c r="A845" s="54" t="s">
        <v>11</v>
      </c>
      <c r="B845" s="82" t="s">
        <v>912</v>
      </c>
      <c r="C845" s="81" t="s">
        <v>1127</v>
      </c>
      <c r="D845" s="115">
        <v>1494938</v>
      </c>
      <c r="E845" s="115">
        <v>1525904</v>
      </c>
      <c r="F845" s="115">
        <v>1683014</v>
      </c>
      <c r="G845" s="115">
        <v>1846600</v>
      </c>
      <c r="H845" s="115">
        <v>1918148</v>
      </c>
      <c r="I845" s="115">
        <v>2172869</v>
      </c>
      <c r="J845" s="115">
        <v>2558090</v>
      </c>
      <c r="K845" s="115">
        <v>3038907</v>
      </c>
      <c r="L845" s="115">
        <v>3425992</v>
      </c>
      <c r="M845" s="115">
        <v>3636621</v>
      </c>
      <c r="N845" s="115">
        <v>4263972</v>
      </c>
      <c r="O845" s="115">
        <v>4292793</v>
      </c>
      <c r="P845" s="115">
        <v>4238162</v>
      </c>
      <c r="Q845" s="115">
        <v>4343151</v>
      </c>
      <c r="R845" s="115">
        <v>4493085</v>
      </c>
      <c r="S845" s="115">
        <v>5190564</v>
      </c>
      <c r="T845" s="193">
        <v>5937814</v>
      </c>
      <c r="U845" s="194">
        <v>7149803</v>
      </c>
      <c r="V845" s="195">
        <v>7345226</v>
      </c>
      <c r="W845" s="195">
        <v>5892798</v>
      </c>
      <c r="X845" s="195">
        <v>6516512</v>
      </c>
      <c r="Y845" s="195"/>
      <c r="Z845" s="195"/>
      <c r="AA845" s="196">
        <v>8197880</v>
      </c>
      <c r="AB845" s="196">
        <v>9223047</v>
      </c>
      <c r="AC845" s="197">
        <f t="shared" si="159"/>
        <v>6</v>
      </c>
      <c r="AD845" s="197">
        <f t="shared" si="159"/>
        <v>6</v>
      </c>
      <c r="AE845" s="197">
        <f t="shared" si="159"/>
        <v>6</v>
      </c>
      <c r="AF845" s="197">
        <f t="shared" si="159"/>
        <v>7</v>
      </c>
      <c r="AG845" s="197">
        <f t="shared" si="159"/>
        <v>7</v>
      </c>
      <c r="AH845" s="197">
        <f t="shared" si="159"/>
        <v>8</v>
      </c>
      <c r="AI845" s="197">
        <f t="shared" si="159"/>
        <v>8</v>
      </c>
      <c r="AJ845" s="197">
        <f t="shared" si="159"/>
        <v>10</v>
      </c>
      <c r="AK845" s="197">
        <f t="shared" si="158"/>
        <v>12</v>
      </c>
      <c r="AL845" s="197">
        <f t="shared" si="158"/>
        <v>12</v>
      </c>
      <c r="AM845" s="197">
        <f t="shared" si="158"/>
        <v>10</v>
      </c>
      <c r="AN845" s="197">
        <f t="shared" si="158"/>
        <v>10</v>
      </c>
      <c r="AO845" s="197">
        <f t="shared" si="158"/>
        <v>9</v>
      </c>
      <c r="AP845" s="197">
        <f t="shared" si="158"/>
        <v>9</v>
      </c>
      <c r="AQ845" s="197">
        <f t="shared" si="158"/>
        <v>10</v>
      </c>
      <c r="AR845" s="197">
        <f t="shared" si="158"/>
        <v>9</v>
      </c>
      <c r="AS845" s="197">
        <f t="shared" si="158"/>
        <v>8</v>
      </c>
      <c r="AT845" s="197">
        <f t="shared" si="158"/>
        <v>8</v>
      </c>
      <c r="AU845" s="197">
        <f t="shared" si="158"/>
        <v>10</v>
      </c>
      <c r="AV845" s="197">
        <f t="shared" si="158"/>
        <v>8</v>
      </c>
      <c r="AW845" s="197">
        <f t="shared" si="158"/>
        <v>8</v>
      </c>
      <c r="AX845" s="197" t="str">
        <f t="shared" si="158"/>
        <v>NA</v>
      </c>
      <c r="AY845" s="197" t="str">
        <f t="shared" si="158"/>
        <v>NA</v>
      </c>
      <c r="AZ845" s="197">
        <f t="shared" si="153"/>
        <v>9</v>
      </c>
      <c r="BA845" s="197">
        <f t="shared" si="153"/>
        <v>11</v>
      </c>
    </row>
    <row r="846" spans="1:53" s="212" customFormat="1" ht="15" customHeight="1" x14ac:dyDescent="0.25">
      <c r="A846" s="54" t="s">
        <v>1143</v>
      </c>
      <c r="B846" s="82" t="s">
        <v>912</v>
      </c>
      <c r="C846" s="81" t="s">
        <v>1127</v>
      </c>
      <c r="D846" s="115"/>
      <c r="E846" s="115"/>
      <c r="F846" s="115"/>
      <c r="G846" s="115"/>
      <c r="H846" s="115">
        <v>1248980</v>
      </c>
      <c r="I846" s="115">
        <v>1475577</v>
      </c>
      <c r="J846" s="115">
        <v>1829185</v>
      </c>
      <c r="K846" s="115">
        <v>2125070</v>
      </c>
      <c r="L846" s="115">
        <v>2527871</v>
      </c>
      <c r="M846" s="115">
        <v>2869103</v>
      </c>
      <c r="N846" s="115">
        <v>3384415</v>
      </c>
      <c r="O846" s="115">
        <v>3151384</v>
      </c>
      <c r="P846" s="115">
        <v>2853742</v>
      </c>
      <c r="Q846" s="115">
        <v>2854771</v>
      </c>
      <c r="R846" s="115">
        <v>3238350</v>
      </c>
      <c r="S846" s="115">
        <v>3777092</v>
      </c>
      <c r="T846" s="193">
        <v>4321199</v>
      </c>
      <c r="U846" s="194">
        <v>5247097</v>
      </c>
      <c r="V846" s="195">
        <v>5385482</v>
      </c>
      <c r="W846" s="195">
        <v>3966041</v>
      </c>
      <c r="X846" s="195">
        <v>4378587</v>
      </c>
      <c r="Y846" s="195"/>
      <c r="Z846" s="195"/>
      <c r="AA846" s="208">
        <v>5272228</v>
      </c>
      <c r="AB846" s="208">
        <v>5889948</v>
      </c>
      <c r="AC846" s="197" t="str">
        <f t="shared" si="159"/>
        <v>NA</v>
      </c>
      <c r="AD846" s="197" t="str">
        <f t="shared" si="159"/>
        <v>NA</v>
      </c>
      <c r="AE846" s="197" t="str">
        <f t="shared" si="159"/>
        <v>NA</v>
      </c>
      <c r="AF846" s="197" t="str">
        <f t="shared" si="159"/>
        <v>NA</v>
      </c>
      <c r="AG846" s="197">
        <f t="shared" si="159"/>
        <v>16</v>
      </c>
      <c r="AH846" s="197">
        <f t="shared" si="159"/>
        <v>15</v>
      </c>
      <c r="AI846" s="197">
        <f t="shared" si="159"/>
        <v>15</v>
      </c>
      <c r="AJ846" s="197">
        <f t="shared" si="159"/>
        <v>15</v>
      </c>
      <c r="AK846" s="197">
        <f t="shared" si="158"/>
        <v>15</v>
      </c>
      <c r="AL846" s="197">
        <f t="shared" si="158"/>
        <v>15</v>
      </c>
      <c r="AM846" s="197">
        <f t="shared" si="158"/>
        <v>15</v>
      </c>
      <c r="AN846" s="197">
        <f t="shared" si="158"/>
        <v>18</v>
      </c>
      <c r="AO846" s="197">
        <f t="shared" si="158"/>
        <v>19</v>
      </c>
      <c r="AP846" s="197">
        <f t="shared" si="158"/>
        <v>19</v>
      </c>
      <c r="AQ846" s="197">
        <f t="shared" si="158"/>
        <v>19</v>
      </c>
      <c r="AR846" s="197">
        <f t="shared" si="158"/>
        <v>18</v>
      </c>
      <c r="AS846" s="197">
        <f t="shared" si="158"/>
        <v>19</v>
      </c>
      <c r="AT846" s="197">
        <f t="shared" si="158"/>
        <v>19</v>
      </c>
      <c r="AU846" s="197">
        <f t="shared" si="158"/>
        <v>18</v>
      </c>
      <c r="AV846" s="197">
        <f t="shared" si="158"/>
        <v>18</v>
      </c>
      <c r="AW846" s="197">
        <f t="shared" si="158"/>
        <v>18</v>
      </c>
      <c r="AX846" s="197" t="str">
        <f t="shared" si="158"/>
        <v>NA</v>
      </c>
      <c r="AY846" s="197" t="str">
        <f t="shared" si="158"/>
        <v>NA</v>
      </c>
      <c r="AZ846" s="197">
        <f t="shared" si="153"/>
        <v>18</v>
      </c>
      <c r="BA846" s="197">
        <f t="shared" si="153"/>
        <v>19</v>
      </c>
    </row>
    <row r="847" spans="1:53" s="212" customFormat="1" ht="15" customHeight="1" x14ac:dyDescent="0.25">
      <c r="A847" s="54" t="s">
        <v>1149</v>
      </c>
      <c r="B847" s="82" t="s">
        <v>921</v>
      </c>
      <c r="C847" s="81" t="s">
        <v>1127</v>
      </c>
      <c r="D847" s="115"/>
      <c r="E847" s="115"/>
      <c r="F847" s="115"/>
      <c r="G847" s="115"/>
      <c r="H847" s="115">
        <v>788007</v>
      </c>
      <c r="I847" s="115">
        <v>902234</v>
      </c>
      <c r="J847" s="115">
        <v>1082934</v>
      </c>
      <c r="K847" s="115">
        <v>1277753</v>
      </c>
      <c r="L847" s="115">
        <v>1519708</v>
      </c>
      <c r="M847" s="115">
        <v>1710585</v>
      </c>
      <c r="N847" s="115">
        <v>2490376</v>
      </c>
      <c r="O847" s="115">
        <v>2414231</v>
      </c>
      <c r="P847" s="115">
        <v>2186610</v>
      </c>
      <c r="Q847" s="115">
        <v>2121183</v>
      </c>
      <c r="R847" s="115">
        <v>2454293</v>
      </c>
      <c r="S847" s="115">
        <v>2714300</v>
      </c>
      <c r="T847" s="193">
        <v>3092094</v>
      </c>
      <c r="U847" s="194">
        <v>3760234</v>
      </c>
      <c r="V847" s="195">
        <v>3660159</v>
      </c>
      <c r="W847" s="195">
        <v>2824894</v>
      </c>
      <c r="X847" s="195">
        <v>2998302</v>
      </c>
      <c r="Y847" s="195"/>
      <c r="Z847" s="195"/>
      <c r="AA847" s="208">
        <v>3733596</v>
      </c>
      <c r="AB847" s="208">
        <v>4468219</v>
      </c>
      <c r="AC847" s="197" t="str">
        <f t="shared" si="159"/>
        <v>NA</v>
      </c>
      <c r="AD847" s="197" t="str">
        <f t="shared" si="159"/>
        <v>NA</v>
      </c>
      <c r="AE847" s="197" t="str">
        <f t="shared" si="159"/>
        <v>NA</v>
      </c>
      <c r="AF847" s="197" t="str">
        <f t="shared" si="159"/>
        <v>NA</v>
      </c>
      <c r="AG847" s="197">
        <f t="shared" si="159"/>
        <v>22</v>
      </c>
      <c r="AH847" s="197">
        <f t="shared" si="159"/>
        <v>21</v>
      </c>
      <c r="AI847" s="197">
        <f t="shared" si="159"/>
        <v>21</v>
      </c>
      <c r="AJ847" s="197">
        <f t="shared" si="159"/>
        <v>21</v>
      </c>
      <c r="AK847" s="197">
        <f t="shared" si="158"/>
        <v>21</v>
      </c>
      <c r="AL847" s="197">
        <f t="shared" si="158"/>
        <v>21</v>
      </c>
      <c r="AM847" s="197">
        <f t="shared" si="158"/>
        <v>21</v>
      </c>
      <c r="AN847" s="197">
        <f t="shared" si="158"/>
        <v>21</v>
      </c>
      <c r="AO847" s="197">
        <f t="shared" si="158"/>
        <v>21</v>
      </c>
      <c r="AP847" s="197">
        <f t="shared" si="158"/>
        <v>21</v>
      </c>
      <c r="AQ847" s="197">
        <f t="shared" si="158"/>
        <v>22</v>
      </c>
      <c r="AR847" s="197">
        <f t="shared" si="158"/>
        <v>23</v>
      </c>
      <c r="AS847" s="197">
        <f t="shared" si="158"/>
        <v>22</v>
      </c>
      <c r="AT847" s="197">
        <f t="shared" si="158"/>
        <v>22</v>
      </c>
      <c r="AU847" s="197">
        <f t="shared" si="158"/>
        <v>21</v>
      </c>
      <c r="AV847" s="197">
        <f t="shared" si="158"/>
        <v>22</v>
      </c>
      <c r="AW847" s="197">
        <f t="shared" si="158"/>
        <v>22</v>
      </c>
      <c r="AX847" s="197" t="str">
        <f t="shared" si="158"/>
        <v>NA</v>
      </c>
      <c r="AY847" s="197" t="str">
        <f t="shared" si="158"/>
        <v>NA</v>
      </c>
      <c r="AZ847" s="197">
        <f t="shared" si="153"/>
        <v>22</v>
      </c>
      <c r="BA847" s="197">
        <f t="shared" si="153"/>
        <v>22</v>
      </c>
    </row>
    <row r="848" spans="1:53" s="212" customFormat="1" ht="15" customHeight="1" x14ac:dyDescent="0.25">
      <c r="A848" s="54" t="s">
        <v>698</v>
      </c>
      <c r="B848" s="82" t="s">
        <v>915</v>
      </c>
      <c r="C848" s="81" t="s">
        <v>1127</v>
      </c>
      <c r="D848" s="115"/>
      <c r="E848" s="115"/>
      <c r="F848" s="115"/>
      <c r="G848" s="115"/>
      <c r="H848" s="115">
        <v>386967</v>
      </c>
      <c r="I848" s="115">
        <v>461002</v>
      </c>
      <c r="J848" s="115">
        <v>542756</v>
      </c>
      <c r="K848" s="115">
        <v>651738</v>
      </c>
      <c r="L848" s="115">
        <v>776932</v>
      </c>
      <c r="M848" s="115">
        <v>854840</v>
      </c>
      <c r="N848" s="115">
        <v>1018015</v>
      </c>
      <c r="O848" s="115">
        <v>1103082</v>
      </c>
      <c r="P848" s="115">
        <v>1146642</v>
      </c>
      <c r="Q848" s="115">
        <v>1156618</v>
      </c>
      <c r="R848" s="115">
        <v>1364882</v>
      </c>
      <c r="S848" s="115">
        <v>1529884</v>
      </c>
      <c r="T848" s="193">
        <v>1802859</v>
      </c>
      <c r="U848" s="194">
        <v>2254379</v>
      </c>
      <c r="V848" s="195">
        <v>2333602</v>
      </c>
      <c r="W848" s="195">
        <v>1837216</v>
      </c>
      <c r="X848" s="195">
        <v>2032798</v>
      </c>
      <c r="Y848" s="195"/>
      <c r="Z848" s="195"/>
      <c r="AA848" s="208">
        <v>2975896</v>
      </c>
      <c r="AB848" s="208">
        <v>3492839</v>
      </c>
      <c r="AC848" s="197" t="str">
        <f t="shared" si="159"/>
        <v>NA</v>
      </c>
      <c r="AD848" s="197" t="str">
        <f t="shared" si="159"/>
        <v>NA</v>
      </c>
      <c r="AE848" s="197" t="str">
        <f t="shared" si="159"/>
        <v>NA</v>
      </c>
      <c r="AF848" s="197" t="str">
        <f t="shared" si="159"/>
        <v>NA</v>
      </c>
      <c r="AG848" s="197">
        <f t="shared" si="159"/>
        <v>48</v>
      </c>
      <c r="AH848" s="197">
        <f t="shared" si="159"/>
        <v>44</v>
      </c>
      <c r="AI848" s="197">
        <f t="shared" si="159"/>
        <v>46</v>
      </c>
      <c r="AJ848" s="197">
        <f t="shared" si="159"/>
        <v>47</v>
      </c>
      <c r="AK848" s="197">
        <f t="shared" si="158"/>
        <v>46</v>
      </c>
      <c r="AL848" s="197">
        <f t="shared" si="158"/>
        <v>47</v>
      </c>
      <c r="AM848" s="197">
        <f t="shared" si="158"/>
        <v>44</v>
      </c>
      <c r="AN848" s="197">
        <f t="shared" si="158"/>
        <v>38</v>
      </c>
      <c r="AO848" s="197">
        <f t="shared" si="158"/>
        <v>31</v>
      </c>
      <c r="AP848" s="197">
        <f t="shared" si="158"/>
        <v>32</v>
      </c>
      <c r="AQ848" s="197">
        <f t="shared" si="158"/>
        <v>32</v>
      </c>
      <c r="AR848" s="197">
        <f t="shared" si="158"/>
        <v>31</v>
      </c>
      <c r="AS848" s="197">
        <f t="shared" si="158"/>
        <v>29</v>
      </c>
      <c r="AT848" s="197">
        <f t="shared" si="158"/>
        <v>29</v>
      </c>
      <c r="AU848" s="197">
        <f t="shared" si="158"/>
        <v>30</v>
      </c>
      <c r="AV848" s="197">
        <f t="shared" si="158"/>
        <v>29</v>
      </c>
      <c r="AW848" s="197">
        <f t="shared" si="158"/>
        <v>28</v>
      </c>
      <c r="AX848" s="197" t="str">
        <f t="shared" si="158"/>
        <v>NA</v>
      </c>
      <c r="AY848" s="197" t="str">
        <f t="shared" si="158"/>
        <v>NA</v>
      </c>
      <c r="AZ848" s="197">
        <f t="shared" si="153"/>
        <v>26</v>
      </c>
      <c r="BA848" s="197">
        <f t="shared" si="153"/>
        <v>25</v>
      </c>
    </row>
    <row r="849" spans="1:53" s="212" customFormat="1" ht="15" customHeight="1" x14ac:dyDescent="0.25">
      <c r="A849" s="54" t="s">
        <v>702</v>
      </c>
      <c r="B849" s="82" t="s">
        <v>915</v>
      </c>
      <c r="C849" s="81" t="s">
        <v>1127</v>
      </c>
      <c r="D849" s="115"/>
      <c r="E849" s="115"/>
      <c r="F849" s="115"/>
      <c r="G849" s="115"/>
      <c r="H849" s="115">
        <v>290746</v>
      </c>
      <c r="I849" s="115">
        <v>338472</v>
      </c>
      <c r="J849" s="115">
        <v>408017</v>
      </c>
      <c r="K849" s="115">
        <v>499556</v>
      </c>
      <c r="L849" s="115">
        <v>631847</v>
      </c>
      <c r="M849" s="115">
        <v>792185</v>
      </c>
      <c r="N849" s="115">
        <v>976298</v>
      </c>
      <c r="O849" s="115">
        <v>937612</v>
      </c>
      <c r="P849" s="115">
        <v>891190</v>
      </c>
      <c r="Q849" s="115">
        <v>919422</v>
      </c>
      <c r="R849" s="115">
        <v>1056078</v>
      </c>
      <c r="S849" s="115">
        <v>1174828</v>
      </c>
      <c r="T849" s="193">
        <v>1326390</v>
      </c>
      <c r="U849" s="194">
        <v>1590000</v>
      </c>
      <c r="V849" s="195">
        <v>1545314</v>
      </c>
      <c r="W849" s="195">
        <v>1226011</v>
      </c>
      <c r="X849" s="195">
        <v>1368031</v>
      </c>
      <c r="Y849" s="195"/>
      <c r="Z849" s="195"/>
      <c r="AA849" s="208">
        <v>2956803</v>
      </c>
      <c r="AB849" s="208">
        <v>3445965</v>
      </c>
      <c r="AC849" s="197" t="str">
        <f t="shared" si="159"/>
        <v>NA</v>
      </c>
      <c r="AD849" s="197" t="str">
        <f t="shared" si="159"/>
        <v>NA</v>
      </c>
      <c r="AE849" s="197" t="str">
        <f t="shared" si="159"/>
        <v>NA</v>
      </c>
      <c r="AF849" s="197" t="str">
        <f t="shared" si="159"/>
        <v>NA</v>
      </c>
      <c r="AG849" s="197">
        <f t="shared" si="159"/>
        <v>70</v>
      </c>
      <c r="AH849" s="197">
        <f t="shared" si="159"/>
        <v>70</v>
      </c>
      <c r="AI849" s="197">
        <f t="shared" si="159"/>
        <v>70</v>
      </c>
      <c r="AJ849" s="197">
        <f t="shared" si="159"/>
        <v>67</v>
      </c>
      <c r="AK849" s="197">
        <f t="shared" si="158"/>
        <v>61</v>
      </c>
      <c r="AL849" s="197">
        <f t="shared" si="158"/>
        <v>52</v>
      </c>
      <c r="AM849" s="197">
        <f t="shared" si="158"/>
        <v>46</v>
      </c>
      <c r="AN849" s="197">
        <f t="shared" si="158"/>
        <v>47</v>
      </c>
      <c r="AO849" s="197">
        <f t="shared" si="158"/>
        <v>49</v>
      </c>
      <c r="AP849" s="197">
        <f t="shared" si="158"/>
        <v>47</v>
      </c>
      <c r="AQ849" s="197">
        <f t="shared" si="158"/>
        <v>48</v>
      </c>
      <c r="AR849" s="197">
        <f t="shared" si="158"/>
        <v>45</v>
      </c>
      <c r="AS849" s="197">
        <f t="shared" si="158"/>
        <v>46</v>
      </c>
      <c r="AT849" s="197">
        <f t="shared" si="158"/>
        <v>47</v>
      </c>
      <c r="AU849" s="197">
        <f t="shared" si="158"/>
        <v>48</v>
      </c>
      <c r="AV849" s="197">
        <f t="shared" si="158"/>
        <v>47</v>
      </c>
      <c r="AW849" s="197">
        <f t="shared" si="158"/>
        <v>45</v>
      </c>
      <c r="AX849" s="197" t="str">
        <f t="shared" si="158"/>
        <v>NA</v>
      </c>
      <c r="AY849" s="197" t="str">
        <f t="shared" si="158"/>
        <v>NA</v>
      </c>
      <c r="AZ849" s="197">
        <f t="shared" si="153"/>
        <v>27</v>
      </c>
      <c r="BA849" s="197">
        <f t="shared" si="153"/>
        <v>27</v>
      </c>
    </row>
    <row r="850" spans="1:53" s="212" customFormat="1" ht="15" customHeight="1" x14ac:dyDescent="0.25">
      <c r="A850" s="54" t="s">
        <v>697</v>
      </c>
      <c r="B850" s="82" t="s">
        <v>912</v>
      </c>
      <c r="C850" s="81" t="s">
        <v>1127</v>
      </c>
      <c r="D850" s="115"/>
      <c r="E850" s="115"/>
      <c r="F850" s="115"/>
      <c r="G850" s="115"/>
      <c r="H850" s="115">
        <v>692461</v>
      </c>
      <c r="I850" s="115">
        <v>741062</v>
      </c>
      <c r="J850" s="115">
        <v>793085</v>
      </c>
      <c r="K850" s="115">
        <v>853838</v>
      </c>
      <c r="L850" s="115">
        <v>950900</v>
      </c>
      <c r="M850" s="115">
        <v>1035900</v>
      </c>
      <c r="N850" s="115">
        <v>1030800</v>
      </c>
      <c r="O850" s="115">
        <v>1118300</v>
      </c>
      <c r="P850" s="115">
        <v>1177600</v>
      </c>
      <c r="Q850" s="115">
        <v>1244600</v>
      </c>
      <c r="R850" s="115">
        <v>1449500</v>
      </c>
      <c r="S850" s="115">
        <v>1548000</v>
      </c>
      <c r="T850" s="193">
        <v>1774700</v>
      </c>
      <c r="U850" s="194">
        <v>2161800</v>
      </c>
      <c r="V850" s="195">
        <v>2475200</v>
      </c>
      <c r="W850" s="195">
        <v>2094000</v>
      </c>
      <c r="X850" s="195">
        <v>2370000</v>
      </c>
      <c r="Y850" s="195"/>
      <c r="Z850" s="195"/>
      <c r="AA850" s="208">
        <v>2949000</v>
      </c>
      <c r="AB850" s="208">
        <v>3424000</v>
      </c>
      <c r="AC850" s="197" t="str">
        <f t="shared" si="159"/>
        <v>NA</v>
      </c>
      <c r="AD850" s="197" t="str">
        <f t="shared" si="159"/>
        <v>NA</v>
      </c>
      <c r="AE850" s="197" t="str">
        <f t="shared" si="159"/>
        <v>NA</v>
      </c>
      <c r="AF850" s="197" t="str">
        <f t="shared" si="159"/>
        <v>NA</v>
      </c>
      <c r="AG850" s="197">
        <f t="shared" si="159"/>
        <v>26</v>
      </c>
      <c r="AH850" s="197">
        <f t="shared" si="159"/>
        <v>27</v>
      </c>
      <c r="AI850" s="197">
        <f t="shared" si="159"/>
        <v>30</v>
      </c>
      <c r="AJ850" s="197">
        <f t="shared" si="159"/>
        <v>32</v>
      </c>
      <c r="AK850" s="197">
        <f t="shared" si="158"/>
        <v>34</v>
      </c>
      <c r="AL850" s="197">
        <f t="shared" si="158"/>
        <v>33</v>
      </c>
      <c r="AM850" s="197">
        <f t="shared" si="158"/>
        <v>43</v>
      </c>
      <c r="AN850" s="197">
        <f t="shared" si="158"/>
        <v>37</v>
      </c>
      <c r="AO850" s="197">
        <f t="shared" si="158"/>
        <v>30</v>
      </c>
      <c r="AP850" s="197">
        <f t="shared" si="158"/>
        <v>30</v>
      </c>
      <c r="AQ850" s="197">
        <f t="shared" si="158"/>
        <v>29</v>
      </c>
      <c r="AR850" s="197">
        <f t="shared" si="158"/>
        <v>30</v>
      </c>
      <c r="AS850" s="197">
        <f t="shared" si="158"/>
        <v>31</v>
      </c>
      <c r="AT850" s="197">
        <f t="shared" si="158"/>
        <v>32</v>
      </c>
      <c r="AU850" s="197">
        <f t="shared" si="158"/>
        <v>28</v>
      </c>
      <c r="AV850" s="197">
        <f t="shared" si="158"/>
        <v>24</v>
      </c>
      <c r="AW850" s="197">
        <f t="shared" si="158"/>
        <v>24</v>
      </c>
      <c r="AX850" s="197" t="str">
        <f t="shared" si="158"/>
        <v>NA</v>
      </c>
      <c r="AY850" s="197" t="str">
        <f t="shared" si="158"/>
        <v>NA</v>
      </c>
      <c r="AZ850" s="197">
        <f t="shared" si="153"/>
        <v>28</v>
      </c>
      <c r="BA850" s="197">
        <f t="shared" si="153"/>
        <v>28</v>
      </c>
    </row>
    <row r="851" spans="1:53" s="212" customFormat="1" ht="15" customHeight="1" x14ac:dyDescent="0.25">
      <c r="A851" s="54" t="s">
        <v>1150</v>
      </c>
      <c r="B851" s="82" t="s">
        <v>925</v>
      </c>
      <c r="C851" s="81" t="s">
        <v>1127</v>
      </c>
      <c r="D851" s="115"/>
      <c r="E851" s="115"/>
      <c r="F851" s="115"/>
      <c r="G851" s="115"/>
      <c r="H851" s="115">
        <v>608091</v>
      </c>
      <c r="I851" s="115">
        <v>680392</v>
      </c>
      <c r="J851" s="115">
        <v>789254</v>
      </c>
      <c r="K851" s="115">
        <v>949574</v>
      </c>
      <c r="L851" s="115">
        <v>1111760</v>
      </c>
      <c r="M851" s="115">
        <v>1181514</v>
      </c>
      <c r="N851" s="115">
        <v>1416052</v>
      </c>
      <c r="O851" s="115">
        <v>1434212</v>
      </c>
      <c r="P851" s="115">
        <v>1412364</v>
      </c>
      <c r="Q851" s="115">
        <v>1461327</v>
      </c>
      <c r="R851" s="115">
        <v>1647295</v>
      </c>
      <c r="S851" s="115">
        <v>1843904</v>
      </c>
      <c r="T851" s="193">
        <v>2290646</v>
      </c>
      <c r="U851" s="194">
        <v>2633924</v>
      </c>
      <c r="V851" s="195">
        <v>2746834</v>
      </c>
      <c r="W851" s="195">
        <v>2017292</v>
      </c>
      <c r="X851" s="195">
        <v>2155330</v>
      </c>
      <c r="Y851" s="195"/>
      <c r="Z851" s="195"/>
      <c r="AA851" s="208">
        <v>2699948</v>
      </c>
      <c r="AB851" s="208">
        <v>2999749</v>
      </c>
      <c r="AC851" s="197" t="str">
        <f t="shared" si="159"/>
        <v>NA</v>
      </c>
      <c r="AD851" s="197" t="str">
        <f t="shared" si="159"/>
        <v>NA</v>
      </c>
      <c r="AE851" s="197" t="str">
        <f t="shared" si="159"/>
        <v>NA</v>
      </c>
      <c r="AF851" s="197" t="str">
        <f t="shared" si="159"/>
        <v>NA</v>
      </c>
      <c r="AG851" s="197">
        <f t="shared" si="159"/>
        <v>29</v>
      </c>
      <c r="AH851" s="197">
        <f t="shared" si="159"/>
        <v>31</v>
      </c>
      <c r="AI851" s="197">
        <f t="shared" si="159"/>
        <v>31</v>
      </c>
      <c r="AJ851" s="197">
        <f t="shared" si="159"/>
        <v>29</v>
      </c>
      <c r="AK851" s="197">
        <f t="shared" si="158"/>
        <v>29</v>
      </c>
      <c r="AL851" s="197">
        <f t="shared" si="158"/>
        <v>30</v>
      </c>
      <c r="AM851" s="197">
        <f t="shared" si="158"/>
        <v>29</v>
      </c>
      <c r="AN851" s="197">
        <f t="shared" si="158"/>
        <v>26</v>
      </c>
      <c r="AO851" s="197">
        <f t="shared" si="158"/>
        <v>26</v>
      </c>
      <c r="AP851" s="197">
        <f t="shared" si="158"/>
        <v>26</v>
      </c>
      <c r="AQ851" s="197">
        <f t="shared" si="158"/>
        <v>27</v>
      </c>
      <c r="AR851" s="197">
        <f t="shared" si="158"/>
        <v>27</v>
      </c>
      <c r="AS851" s="197">
        <f t="shared" si="158"/>
        <v>26</v>
      </c>
      <c r="AT851" s="197">
        <f t="shared" si="158"/>
        <v>27</v>
      </c>
      <c r="AU851" s="197">
        <f t="shared" si="158"/>
        <v>25</v>
      </c>
      <c r="AV851" s="197">
        <f t="shared" si="158"/>
        <v>26</v>
      </c>
      <c r="AW851" s="197">
        <f t="shared" si="158"/>
        <v>27</v>
      </c>
      <c r="AX851" s="197" t="str">
        <f t="shared" si="158"/>
        <v>NA</v>
      </c>
      <c r="AY851" s="197" t="str">
        <f t="shared" si="158"/>
        <v>NA</v>
      </c>
      <c r="AZ851" s="197">
        <f t="shared" si="153"/>
        <v>30</v>
      </c>
      <c r="BA851" s="197">
        <f t="shared" si="153"/>
        <v>30</v>
      </c>
    </row>
    <row r="852" spans="1:53" s="212" customFormat="1" ht="15" customHeight="1" x14ac:dyDescent="0.25">
      <c r="A852" s="54" t="s">
        <v>1152</v>
      </c>
      <c r="B852" s="82" t="s">
        <v>907</v>
      </c>
      <c r="C852" s="81" t="s">
        <v>1127</v>
      </c>
      <c r="D852" s="115"/>
      <c r="E852" s="115"/>
      <c r="F852" s="115"/>
      <c r="G852" s="115"/>
      <c r="H852" s="115">
        <v>385865</v>
      </c>
      <c r="I852" s="115">
        <v>426445</v>
      </c>
      <c r="J852" s="115">
        <v>510006</v>
      </c>
      <c r="K852" s="115">
        <v>617415</v>
      </c>
      <c r="L852" s="115">
        <v>724354</v>
      </c>
      <c r="M852" s="115">
        <v>923243</v>
      </c>
      <c r="N852" s="115">
        <v>1357589</v>
      </c>
      <c r="O852" s="115">
        <v>1207408</v>
      </c>
      <c r="P852" s="115">
        <v>1060043</v>
      </c>
      <c r="Q852" s="115">
        <v>1082336</v>
      </c>
      <c r="R852" s="115">
        <v>1229516</v>
      </c>
      <c r="S852" s="115">
        <v>1348374</v>
      </c>
      <c r="T852" s="193">
        <v>1462131</v>
      </c>
      <c r="U852" s="194">
        <v>1892055</v>
      </c>
      <c r="V852" s="195">
        <v>1808171</v>
      </c>
      <c r="W852" s="195">
        <v>1409056</v>
      </c>
      <c r="X852" s="195">
        <v>1526571</v>
      </c>
      <c r="Y852" s="195"/>
      <c r="Z852" s="195"/>
      <c r="AA852" s="208">
        <v>1996681</v>
      </c>
      <c r="AB852" s="208">
        <v>2253330</v>
      </c>
      <c r="AC852" s="197" t="str">
        <f t="shared" si="159"/>
        <v>NA</v>
      </c>
      <c r="AD852" s="197" t="str">
        <f t="shared" si="159"/>
        <v>NA</v>
      </c>
      <c r="AE852" s="197" t="str">
        <f t="shared" si="159"/>
        <v>NA</v>
      </c>
      <c r="AF852" s="197" t="str">
        <f t="shared" si="159"/>
        <v>NA</v>
      </c>
      <c r="AG852" s="197">
        <f t="shared" si="159"/>
        <v>49</v>
      </c>
      <c r="AH852" s="197">
        <f t="shared" si="159"/>
        <v>50</v>
      </c>
      <c r="AI852" s="197">
        <f t="shared" si="159"/>
        <v>50</v>
      </c>
      <c r="AJ852" s="197">
        <f t="shared" si="159"/>
        <v>51</v>
      </c>
      <c r="AK852" s="197">
        <f t="shared" si="158"/>
        <v>53</v>
      </c>
      <c r="AL852" s="197">
        <f t="shared" si="158"/>
        <v>39</v>
      </c>
      <c r="AM852" s="197">
        <f t="shared" si="158"/>
        <v>31</v>
      </c>
      <c r="AN852" s="197">
        <f t="shared" si="158"/>
        <v>33</v>
      </c>
      <c r="AO852" s="197">
        <f t="shared" si="158"/>
        <v>40</v>
      </c>
      <c r="AP852" s="197">
        <f t="shared" si="158"/>
        <v>38</v>
      </c>
      <c r="AQ852" s="197">
        <f t="shared" si="158"/>
        <v>39</v>
      </c>
      <c r="AR852" s="197">
        <f t="shared" si="158"/>
        <v>38</v>
      </c>
      <c r="AS852" s="197">
        <f t="shared" si="158"/>
        <v>40</v>
      </c>
      <c r="AT852" s="197">
        <f t="shared" si="158"/>
        <v>35</v>
      </c>
      <c r="AU852" s="197">
        <f t="shared" si="158"/>
        <v>35</v>
      </c>
      <c r="AV852" s="197">
        <f t="shared" si="158"/>
        <v>36</v>
      </c>
      <c r="AW852" s="197">
        <f t="shared" si="158"/>
        <v>37</v>
      </c>
      <c r="AX852" s="197" t="str">
        <f t="shared" si="158"/>
        <v>NA</v>
      </c>
      <c r="AY852" s="197" t="str">
        <f t="shared" si="158"/>
        <v>NA</v>
      </c>
      <c r="AZ852" s="197">
        <f t="shared" si="153"/>
        <v>36</v>
      </c>
      <c r="BA852" s="197">
        <f t="shared" si="153"/>
        <v>37</v>
      </c>
    </row>
    <row r="853" spans="1:53" s="212" customFormat="1" ht="15" customHeight="1" x14ac:dyDescent="0.25">
      <c r="A853" s="54" t="s">
        <v>1153</v>
      </c>
      <c r="B853" s="82" t="s">
        <v>907</v>
      </c>
      <c r="C853" s="81" t="s">
        <v>1127</v>
      </c>
      <c r="D853" s="115"/>
      <c r="E853" s="115"/>
      <c r="F853" s="115"/>
      <c r="G853" s="115"/>
      <c r="H853" s="115">
        <v>331636</v>
      </c>
      <c r="I853" s="115">
        <v>362407</v>
      </c>
      <c r="J853" s="115">
        <v>413635</v>
      </c>
      <c r="K853" s="115">
        <v>474058</v>
      </c>
      <c r="L853" s="115">
        <v>539800</v>
      </c>
      <c r="M853" s="115">
        <v>634517</v>
      </c>
      <c r="N853" s="115">
        <v>912399</v>
      </c>
      <c r="O853" s="115">
        <v>890511</v>
      </c>
      <c r="P853" s="115">
        <v>860189</v>
      </c>
      <c r="Q853" s="115">
        <v>877151</v>
      </c>
      <c r="R853" s="115">
        <v>993417</v>
      </c>
      <c r="S853" s="115">
        <v>1154570</v>
      </c>
      <c r="T853" s="193">
        <v>1337158</v>
      </c>
      <c r="U853" s="194">
        <v>1662377</v>
      </c>
      <c r="V853" s="195">
        <v>1705917</v>
      </c>
      <c r="W853" s="195">
        <v>1305944</v>
      </c>
      <c r="X853" s="195">
        <v>1385745</v>
      </c>
      <c r="Y853" s="195"/>
      <c r="Z853" s="195"/>
      <c r="AA853" s="208">
        <v>1823748</v>
      </c>
      <c r="AB853" s="208">
        <v>2149203</v>
      </c>
      <c r="AC853" s="197" t="str">
        <f t="shared" si="159"/>
        <v>NA</v>
      </c>
      <c r="AD853" s="197" t="str">
        <f t="shared" si="159"/>
        <v>NA</v>
      </c>
      <c r="AE853" s="197" t="str">
        <f t="shared" si="159"/>
        <v>NA</v>
      </c>
      <c r="AF853" s="197" t="str">
        <f t="shared" si="159"/>
        <v>NA</v>
      </c>
      <c r="AG853" s="197">
        <f t="shared" si="159"/>
        <v>60</v>
      </c>
      <c r="AH853" s="197">
        <f t="shared" si="159"/>
        <v>64</v>
      </c>
      <c r="AI853" s="197">
        <f t="shared" si="159"/>
        <v>68</v>
      </c>
      <c r="AJ853" s="197">
        <f t="shared" si="159"/>
        <v>71</v>
      </c>
      <c r="AK853" s="197">
        <f t="shared" si="158"/>
        <v>72</v>
      </c>
      <c r="AL853" s="197">
        <f t="shared" si="158"/>
        <v>70</v>
      </c>
      <c r="AM853" s="197">
        <f t="shared" si="158"/>
        <v>54</v>
      </c>
      <c r="AN853" s="197">
        <f t="shared" si="158"/>
        <v>55</v>
      </c>
      <c r="AO853" s="197">
        <f t="shared" si="158"/>
        <v>54</v>
      </c>
      <c r="AP853" s="197">
        <f t="shared" si="158"/>
        <v>51</v>
      </c>
      <c r="AQ853" s="197">
        <f t="shared" si="158"/>
        <v>52</v>
      </c>
      <c r="AR853" s="197">
        <f t="shared" si="158"/>
        <v>47</v>
      </c>
      <c r="AS853" s="197">
        <f t="shared" si="158"/>
        <v>45</v>
      </c>
      <c r="AT853" s="197">
        <f t="shared" si="158"/>
        <v>43</v>
      </c>
      <c r="AU853" s="197">
        <f t="shared" si="158"/>
        <v>41</v>
      </c>
      <c r="AV853" s="197">
        <f t="shared" si="158"/>
        <v>43</v>
      </c>
      <c r="AW853" s="197">
        <f t="shared" si="158"/>
        <v>43</v>
      </c>
      <c r="AX853" s="197" t="str">
        <f t="shared" si="158"/>
        <v>NA</v>
      </c>
      <c r="AY853" s="197" t="str">
        <f t="shared" si="158"/>
        <v>NA</v>
      </c>
      <c r="AZ853" s="197">
        <f t="shared" si="153"/>
        <v>39</v>
      </c>
      <c r="BA853" s="197">
        <f t="shared" si="153"/>
        <v>38</v>
      </c>
    </row>
    <row r="854" spans="1:53" s="212" customFormat="1" ht="15" customHeight="1" x14ac:dyDescent="0.25">
      <c r="A854" s="54" t="s">
        <v>503</v>
      </c>
      <c r="B854" s="82" t="s">
        <v>907</v>
      </c>
      <c r="C854" s="81" t="s">
        <v>1127</v>
      </c>
      <c r="D854" s="115"/>
      <c r="E854" s="115"/>
      <c r="F854" s="115"/>
      <c r="G854" s="115"/>
      <c r="H854" s="115">
        <v>447302</v>
      </c>
      <c r="I854" s="115">
        <v>500163</v>
      </c>
      <c r="J854" s="115">
        <v>587000</v>
      </c>
      <c r="K854" s="115">
        <v>663500</v>
      </c>
      <c r="L854" s="115">
        <v>784500</v>
      </c>
      <c r="M854" s="115">
        <v>908000</v>
      </c>
      <c r="N854" s="115">
        <v>1044542</v>
      </c>
      <c r="O854" s="115">
        <v>1003832</v>
      </c>
      <c r="P854" s="115">
        <v>964313</v>
      </c>
      <c r="Q854" s="115">
        <v>968511</v>
      </c>
      <c r="R854" s="115">
        <v>1150148</v>
      </c>
      <c r="S854" s="115">
        <v>1270303</v>
      </c>
      <c r="T854" s="193">
        <v>1447887</v>
      </c>
      <c r="U854" s="194">
        <v>1670092</v>
      </c>
      <c r="V854" s="195">
        <v>1630626</v>
      </c>
      <c r="W854" s="195">
        <v>1340700</v>
      </c>
      <c r="X854" s="195">
        <v>1479700</v>
      </c>
      <c r="Y854" s="195"/>
      <c r="Z854" s="195"/>
      <c r="AA854" s="208">
        <v>1809200</v>
      </c>
      <c r="AB854" s="208">
        <v>2131400</v>
      </c>
      <c r="AC854" s="197" t="str">
        <f t="shared" si="159"/>
        <v>NA</v>
      </c>
      <c r="AD854" s="197" t="str">
        <f t="shared" si="159"/>
        <v>NA</v>
      </c>
      <c r="AE854" s="197" t="str">
        <f t="shared" si="159"/>
        <v>NA</v>
      </c>
      <c r="AF854" s="197" t="str">
        <f t="shared" si="159"/>
        <v>NA</v>
      </c>
      <c r="AG854" s="197">
        <f t="shared" si="159"/>
        <v>39</v>
      </c>
      <c r="AH854" s="197">
        <f t="shared" si="159"/>
        <v>39</v>
      </c>
      <c r="AI854" s="197">
        <f t="shared" si="159"/>
        <v>38</v>
      </c>
      <c r="AJ854" s="197">
        <f t="shared" si="159"/>
        <v>46</v>
      </c>
      <c r="AK854" s="197">
        <f t="shared" si="159"/>
        <v>44</v>
      </c>
      <c r="AL854" s="197">
        <f t="shared" si="159"/>
        <v>40</v>
      </c>
      <c r="AM854" s="197">
        <f t="shared" si="159"/>
        <v>42</v>
      </c>
      <c r="AN854" s="197">
        <f t="shared" si="159"/>
        <v>44</v>
      </c>
      <c r="AO854" s="197">
        <f t="shared" si="159"/>
        <v>44</v>
      </c>
      <c r="AP854" s="197">
        <f t="shared" si="159"/>
        <v>44</v>
      </c>
      <c r="AQ854" s="197">
        <f t="shared" si="159"/>
        <v>42</v>
      </c>
      <c r="AR854" s="197">
        <f t="shared" si="159"/>
        <v>42</v>
      </c>
      <c r="AS854" s="197">
        <f t="shared" ref="AS854:AY885" si="160">IF(T854&gt;0,RANK(T854,T$22:T$1170),"NA")</f>
        <v>42</v>
      </c>
      <c r="AT854" s="197">
        <f t="shared" si="160"/>
        <v>42</v>
      </c>
      <c r="AU854" s="197">
        <f t="shared" si="160"/>
        <v>44</v>
      </c>
      <c r="AV854" s="197">
        <f t="shared" si="160"/>
        <v>41</v>
      </c>
      <c r="AW854" s="197">
        <f t="shared" si="160"/>
        <v>38</v>
      </c>
      <c r="AX854" s="197" t="str">
        <f t="shared" si="160"/>
        <v>NA</v>
      </c>
      <c r="AY854" s="197" t="str">
        <f t="shared" si="160"/>
        <v>NA</v>
      </c>
      <c r="AZ854" s="197">
        <f t="shared" ref="AZ854:BA917" si="161">IF(AA854&gt;0,RANK(AA854,AA$22:AA$1220),"NA")</f>
        <v>41</v>
      </c>
      <c r="BA854" s="197">
        <f t="shared" si="161"/>
        <v>40</v>
      </c>
    </row>
    <row r="855" spans="1:53" s="212" customFormat="1" ht="15" customHeight="1" x14ac:dyDescent="0.25">
      <c r="A855" s="54" t="s">
        <v>699</v>
      </c>
      <c r="B855" s="82" t="s">
        <v>912</v>
      </c>
      <c r="C855" s="81" t="s">
        <v>1127</v>
      </c>
      <c r="D855" s="115"/>
      <c r="E855" s="115"/>
      <c r="F855" s="115"/>
      <c r="G855" s="115"/>
      <c r="H855" s="115">
        <v>624407</v>
      </c>
      <c r="I855" s="115">
        <v>719541</v>
      </c>
      <c r="J855" s="115">
        <v>808381</v>
      </c>
      <c r="K855" s="115">
        <v>947648</v>
      </c>
      <c r="L855" s="115">
        <v>1069641</v>
      </c>
      <c r="M855" s="115">
        <v>1119027</v>
      </c>
      <c r="N855" s="115">
        <v>1278774</v>
      </c>
      <c r="O855" s="115">
        <v>1245406</v>
      </c>
      <c r="P855" s="115">
        <v>1141722</v>
      </c>
      <c r="Q855" s="115">
        <v>1127350</v>
      </c>
      <c r="R855" s="115">
        <v>1261562</v>
      </c>
      <c r="S855" s="115">
        <v>1369969</v>
      </c>
      <c r="T855" s="193">
        <v>1491275</v>
      </c>
      <c r="U855" s="194">
        <v>1726318</v>
      </c>
      <c r="V855" s="195">
        <v>1730772</v>
      </c>
      <c r="W855" s="195">
        <v>1314603</v>
      </c>
      <c r="X855" s="195">
        <v>1367878</v>
      </c>
      <c r="Y855" s="195"/>
      <c r="Z855" s="195"/>
      <c r="AA855" s="208">
        <v>1730829</v>
      </c>
      <c r="AB855" s="208">
        <v>2015283</v>
      </c>
      <c r="AC855" s="197" t="str">
        <f t="shared" si="159"/>
        <v>NA</v>
      </c>
      <c r="AD855" s="197" t="str">
        <f t="shared" si="159"/>
        <v>NA</v>
      </c>
      <c r="AE855" s="197" t="str">
        <f t="shared" si="159"/>
        <v>NA</v>
      </c>
      <c r="AF855" s="197" t="str">
        <f t="shared" si="159"/>
        <v>NA</v>
      </c>
      <c r="AG855" s="197">
        <f t="shared" si="159"/>
        <v>28</v>
      </c>
      <c r="AH855" s="197">
        <f t="shared" si="159"/>
        <v>29</v>
      </c>
      <c r="AI855" s="197">
        <f t="shared" si="159"/>
        <v>29</v>
      </c>
      <c r="AJ855" s="197">
        <f t="shared" si="159"/>
        <v>30</v>
      </c>
      <c r="AK855" s="197">
        <f t="shared" si="159"/>
        <v>30</v>
      </c>
      <c r="AL855" s="197">
        <f t="shared" si="159"/>
        <v>31</v>
      </c>
      <c r="AM855" s="197">
        <f t="shared" si="159"/>
        <v>34</v>
      </c>
      <c r="AN855" s="197">
        <f t="shared" si="159"/>
        <v>31</v>
      </c>
      <c r="AO855" s="197">
        <f t="shared" si="159"/>
        <v>33</v>
      </c>
      <c r="AP855" s="197">
        <f t="shared" si="159"/>
        <v>34</v>
      </c>
      <c r="AQ855" s="197">
        <f t="shared" si="159"/>
        <v>37</v>
      </c>
      <c r="AR855" s="197">
        <f t="shared" si="159"/>
        <v>37</v>
      </c>
      <c r="AS855" s="197">
        <f t="shared" si="160"/>
        <v>38</v>
      </c>
      <c r="AT855" s="197">
        <f t="shared" si="160"/>
        <v>40</v>
      </c>
      <c r="AU855" s="197">
        <f t="shared" si="160"/>
        <v>40</v>
      </c>
      <c r="AV855" s="197">
        <f t="shared" si="160"/>
        <v>42</v>
      </c>
      <c r="AW855" s="197">
        <f t="shared" si="160"/>
        <v>46</v>
      </c>
      <c r="AX855" s="197" t="str">
        <f t="shared" si="160"/>
        <v>NA</v>
      </c>
      <c r="AY855" s="197" t="str">
        <f t="shared" si="160"/>
        <v>NA</v>
      </c>
      <c r="AZ855" s="197">
        <f t="shared" si="161"/>
        <v>44</v>
      </c>
      <c r="BA855" s="197">
        <f t="shared" si="161"/>
        <v>43</v>
      </c>
    </row>
    <row r="856" spans="1:53" s="212" customFormat="1" ht="15" customHeight="1" x14ac:dyDescent="0.25">
      <c r="A856" s="54" t="s">
        <v>1151</v>
      </c>
      <c r="B856" s="82" t="s">
        <v>912</v>
      </c>
      <c r="C856" s="81" t="s">
        <v>1127</v>
      </c>
      <c r="D856" s="115"/>
      <c r="E856" s="115"/>
      <c r="F856" s="115"/>
      <c r="G856" s="115"/>
      <c r="H856" s="115">
        <v>570689</v>
      </c>
      <c r="I856" s="115">
        <v>606496</v>
      </c>
      <c r="J856" s="98">
        <f>((L856-I856)/3)+I856</f>
        <v>708030.66666666663</v>
      </c>
      <c r="K856" s="98">
        <f>((L856-I856)/3)+J856</f>
        <v>809565.33333333326</v>
      </c>
      <c r="L856" s="115">
        <v>911100</v>
      </c>
      <c r="M856" s="115">
        <v>1007600</v>
      </c>
      <c r="N856" s="115">
        <v>1372200</v>
      </c>
      <c r="O856" s="115">
        <v>1361200</v>
      </c>
      <c r="P856" s="115">
        <v>1288100</v>
      </c>
      <c r="Q856" s="115">
        <v>1278100</v>
      </c>
      <c r="R856" s="115">
        <v>1394782</v>
      </c>
      <c r="S856" s="115">
        <v>1556945</v>
      </c>
      <c r="T856" s="193">
        <v>1771954</v>
      </c>
      <c r="U856" s="194">
        <v>2144271</v>
      </c>
      <c r="V856" s="195">
        <v>2018855</v>
      </c>
      <c r="W856" s="195">
        <v>1527678</v>
      </c>
      <c r="X856" s="195">
        <v>1561470</v>
      </c>
      <c r="Y856" s="195"/>
      <c r="Z856" s="195"/>
      <c r="AA856" s="208">
        <v>1772394</v>
      </c>
      <c r="AB856" s="208">
        <v>1985942</v>
      </c>
      <c r="AC856" s="197" t="str">
        <f t="shared" si="159"/>
        <v>NA</v>
      </c>
      <c r="AD856" s="197" t="str">
        <f t="shared" si="159"/>
        <v>NA</v>
      </c>
      <c r="AE856" s="197" t="str">
        <f t="shared" si="159"/>
        <v>NA</v>
      </c>
      <c r="AF856" s="197" t="str">
        <f t="shared" si="159"/>
        <v>NA</v>
      </c>
      <c r="AG856" s="197">
        <f t="shared" si="159"/>
        <v>31</v>
      </c>
      <c r="AH856" s="197">
        <f t="shared" si="159"/>
        <v>32</v>
      </c>
      <c r="AI856" s="197">
        <f t="shared" si="159"/>
        <v>33</v>
      </c>
      <c r="AJ856" s="197">
        <f t="shared" si="159"/>
        <v>34</v>
      </c>
      <c r="AK856" s="197">
        <f t="shared" si="159"/>
        <v>36</v>
      </c>
      <c r="AL856" s="197">
        <f t="shared" si="159"/>
        <v>35</v>
      </c>
      <c r="AM856" s="197">
        <f t="shared" si="159"/>
        <v>30</v>
      </c>
      <c r="AN856" s="197">
        <f t="shared" si="159"/>
        <v>30</v>
      </c>
      <c r="AO856" s="197">
        <f t="shared" si="159"/>
        <v>29</v>
      </c>
      <c r="AP856" s="197">
        <f t="shared" si="159"/>
        <v>29</v>
      </c>
      <c r="AQ856" s="197">
        <f t="shared" si="159"/>
        <v>31</v>
      </c>
      <c r="AR856" s="197">
        <f t="shared" si="159"/>
        <v>29</v>
      </c>
      <c r="AS856" s="197">
        <f t="shared" si="160"/>
        <v>32</v>
      </c>
      <c r="AT856" s="197">
        <f t="shared" si="160"/>
        <v>33</v>
      </c>
      <c r="AU856" s="197">
        <f t="shared" si="160"/>
        <v>33</v>
      </c>
      <c r="AV856" s="197">
        <f t="shared" si="160"/>
        <v>33</v>
      </c>
      <c r="AW856" s="197">
        <f t="shared" si="160"/>
        <v>35</v>
      </c>
      <c r="AX856" s="197" t="str">
        <f t="shared" si="160"/>
        <v>NA</v>
      </c>
      <c r="AY856" s="197" t="str">
        <f t="shared" si="160"/>
        <v>NA</v>
      </c>
      <c r="AZ856" s="197">
        <f t="shared" si="161"/>
        <v>42</v>
      </c>
      <c r="BA856" s="197">
        <f t="shared" si="161"/>
        <v>45</v>
      </c>
    </row>
    <row r="857" spans="1:53" s="212" customFormat="1" ht="15" customHeight="1" x14ac:dyDescent="0.25">
      <c r="A857" s="54" t="s">
        <v>1155</v>
      </c>
      <c r="B857" s="82" t="s">
        <v>915</v>
      </c>
      <c r="C857" s="81" t="s">
        <v>1127</v>
      </c>
      <c r="D857" s="115"/>
      <c r="E857" s="115"/>
      <c r="F857" s="115"/>
      <c r="G857" s="115"/>
      <c r="H857" s="115">
        <v>458052</v>
      </c>
      <c r="I857" s="115">
        <v>536430</v>
      </c>
      <c r="J857" s="115">
        <v>623981</v>
      </c>
      <c r="K857" s="115">
        <v>748194</v>
      </c>
      <c r="L857" s="115">
        <v>833659</v>
      </c>
      <c r="M857" s="115">
        <v>905680</v>
      </c>
      <c r="N857" s="115">
        <v>963676</v>
      </c>
      <c r="O857" s="115">
        <v>949923</v>
      </c>
      <c r="P857" s="115">
        <v>894236</v>
      </c>
      <c r="Q857" s="115">
        <v>930373</v>
      </c>
      <c r="R857" s="115">
        <v>1080026</v>
      </c>
      <c r="S857" s="115">
        <v>1164069</v>
      </c>
      <c r="T857" s="193">
        <v>1245281</v>
      </c>
      <c r="U857" s="194">
        <v>1441232</v>
      </c>
      <c r="V857" s="195">
        <v>1412609</v>
      </c>
      <c r="W857" s="195">
        <v>1128675</v>
      </c>
      <c r="X857" s="195">
        <v>1249254</v>
      </c>
      <c r="Y857" s="195"/>
      <c r="Z857" s="195"/>
      <c r="AA857" s="208">
        <v>1634685</v>
      </c>
      <c r="AB857" s="208">
        <v>1876669</v>
      </c>
      <c r="AC857" s="197" t="str">
        <f t="shared" si="159"/>
        <v>NA</v>
      </c>
      <c r="AD857" s="197" t="str">
        <f t="shared" si="159"/>
        <v>NA</v>
      </c>
      <c r="AE857" s="197" t="str">
        <f t="shared" si="159"/>
        <v>NA</v>
      </c>
      <c r="AF857" s="197" t="str">
        <f t="shared" si="159"/>
        <v>NA</v>
      </c>
      <c r="AG857" s="197">
        <f t="shared" si="159"/>
        <v>37</v>
      </c>
      <c r="AH857" s="197">
        <f t="shared" si="159"/>
        <v>35</v>
      </c>
      <c r="AI857" s="197">
        <f t="shared" si="159"/>
        <v>35</v>
      </c>
      <c r="AJ857" s="197">
        <f t="shared" si="159"/>
        <v>37</v>
      </c>
      <c r="AK857" s="197">
        <f t="shared" si="159"/>
        <v>39</v>
      </c>
      <c r="AL857" s="197">
        <f t="shared" si="159"/>
        <v>42</v>
      </c>
      <c r="AM857" s="197">
        <f t="shared" si="159"/>
        <v>49</v>
      </c>
      <c r="AN857" s="197">
        <f t="shared" si="159"/>
        <v>46</v>
      </c>
      <c r="AO857" s="197">
        <f t="shared" si="159"/>
        <v>47</v>
      </c>
      <c r="AP857" s="197">
        <f t="shared" si="159"/>
        <v>46</v>
      </c>
      <c r="AQ857" s="197">
        <f t="shared" si="159"/>
        <v>46</v>
      </c>
      <c r="AR857" s="197">
        <f t="shared" ref="AR857:AY888" si="162">IF(S857&gt;0,RANK(S857,S$22:S$1170),"NA")</f>
        <v>46</v>
      </c>
      <c r="AS857" s="197">
        <f t="shared" si="160"/>
        <v>51</v>
      </c>
      <c r="AT857" s="197">
        <f t="shared" si="160"/>
        <v>51</v>
      </c>
      <c r="AU857" s="197">
        <f t="shared" si="160"/>
        <v>52</v>
      </c>
      <c r="AV857" s="197">
        <f t="shared" si="160"/>
        <v>49</v>
      </c>
      <c r="AW857" s="197">
        <f t="shared" si="160"/>
        <v>50</v>
      </c>
      <c r="AX857" s="197" t="str">
        <f t="shared" si="160"/>
        <v>NA</v>
      </c>
      <c r="AY857" s="197" t="str">
        <f t="shared" si="160"/>
        <v>NA</v>
      </c>
      <c r="AZ857" s="197">
        <f t="shared" si="161"/>
        <v>48</v>
      </c>
      <c r="BA857" s="197">
        <f t="shared" si="161"/>
        <v>47</v>
      </c>
    </row>
    <row r="858" spans="1:53" s="212" customFormat="1" ht="15" customHeight="1" x14ac:dyDescent="0.25">
      <c r="A858" s="54" t="s">
        <v>1154</v>
      </c>
      <c r="B858" s="82" t="s">
        <v>907</v>
      </c>
      <c r="C858" s="81" t="s">
        <v>1127</v>
      </c>
      <c r="D858" s="115"/>
      <c r="E858" s="115"/>
      <c r="F858" s="115"/>
      <c r="G858" s="115"/>
      <c r="H858" s="115">
        <v>484126</v>
      </c>
      <c r="I858" s="115">
        <v>525487</v>
      </c>
      <c r="J858" s="115">
        <v>605509</v>
      </c>
      <c r="K858" s="115">
        <v>691088</v>
      </c>
      <c r="L858" s="115">
        <v>780872</v>
      </c>
      <c r="M858" s="115">
        <v>887489</v>
      </c>
      <c r="N858" s="115">
        <v>1253385</v>
      </c>
      <c r="O858" s="115">
        <v>1135925</v>
      </c>
      <c r="P858" s="115">
        <v>1031991</v>
      </c>
      <c r="Q858" s="115">
        <v>1043476</v>
      </c>
      <c r="R858" s="115">
        <v>1179988</v>
      </c>
      <c r="S858" s="115">
        <v>1275529</v>
      </c>
      <c r="T858" s="193">
        <v>1412410</v>
      </c>
      <c r="U858" s="194">
        <v>1656565</v>
      </c>
      <c r="V858" s="195">
        <v>1611319</v>
      </c>
      <c r="W858" s="195">
        <v>1266437</v>
      </c>
      <c r="X858" s="195">
        <v>1306796</v>
      </c>
      <c r="Y858" s="195"/>
      <c r="Z858" s="195"/>
      <c r="AA858" s="208">
        <v>1550054</v>
      </c>
      <c r="AB858" s="208">
        <v>1807948</v>
      </c>
      <c r="AC858" s="197" t="str">
        <f t="shared" ref="AC858:AQ874" si="163">IF(D858&gt;0,RANK(D858,D$22:D$1170),"NA")</f>
        <v>NA</v>
      </c>
      <c r="AD858" s="197" t="str">
        <f t="shared" si="163"/>
        <v>NA</v>
      </c>
      <c r="AE858" s="197" t="str">
        <f t="shared" si="163"/>
        <v>NA</v>
      </c>
      <c r="AF858" s="197" t="str">
        <f t="shared" si="163"/>
        <v>NA</v>
      </c>
      <c r="AG858" s="197">
        <f t="shared" si="163"/>
        <v>35</v>
      </c>
      <c r="AH858" s="197">
        <f t="shared" si="163"/>
        <v>36</v>
      </c>
      <c r="AI858" s="197">
        <f t="shared" si="163"/>
        <v>36</v>
      </c>
      <c r="AJ858" s="197">
        <f t="shared" si="163"/>
        <v>40</v>
      </c>
      <c r="AK858" s="197">
        <f t="shared" si="163"/>
        <v>45</v>
      </c>
      <c r="AL858" s="197">
        <f t="shared" si="163"/>
        <v>44</v>
      </c>
      <c r="AM858" s="197">
        <f t="shared" si="163"/>
        <v>35</v>
      </c>
      <c r="AN858" s="197">
        <f t="shared" si="163"/>
        <v>35</v>
      </c>
      <c r="AO858" s="197">
        <f t="shared" si="163"/>
        <v>41</v>
      </c>
      <c r="AP858" s="197">
        <f t="shared" si="163"/>
        <v>40</v>
      </c>
      <c r="AQ858" s="197">
        <f t="shared" si="163"/>
        <v>41</v>
      </c>
      <c r="AR858" s="197">
        <f t="shared" si="162"/>
        <v>41</v>
      </c>
      <c r="AS858" s="197">
        <f t="shared" si="160"/>
        <v>43</v>
      </c>
      <c r="AT858" s="197">
        <f t="shared" si="160"/>
        <v>44</v>
      </c>
      <c r="AU858" s="197">
        <f t="shared" si="160"/>
        <v>45</v>
      </c>
      <c r="AV858" s="197">
        <f t="shared" si="160"/>
        <v>44</v>
      </c>
      <c r="AW858" s="197">
        <f t="shared" si="160"/>
        <v>47</v>
      </c>
      <c r="AX858" s="197" t="str">
        <f t="shared" si="160"/>
        <v>NA</v>
      </c>
      <c r="AY858" s="197" t="str">
        <f t="shared" si="160"/>
        <v>NA</v>
      </c>
      <c r="AZ858" s="197">
        <f t="shared" si="161"/>
        <v>52</v>
      </c>
      <c r="BA858" s="197">
        <f t="shared" si="161"/>
        <v>50</v>
      </c>
    </row>
    <row r="859" spans="1:53" s="212" customFormat="1" ht="15" customHeight="1" x14ac:dyDescent="0.25">
      <c r="A859" s="54" t="s">
        <v>1157</v>
      </c>
      <c r="B859" s="82" t="s">
        <v>907</v>
      </c>
      <c r="C859" s="81" t="s">
        <v>1127</v>
      </c>
      <c r="D859" s="115"/>
      <c r="E859" s="115"/>
      <c r="F859" s="115"/>
      <c r="G859" s="115"/>
      <c r="H859" s="115">
        <v>442071</v>
      </c>
      <c r="I859" s="115">
        <v>502216</v>
      </c>
      <c r="J859" s="115">
        <v>583163</v>
      </c>
      <c r="K859" s="115">
        <v>683424</v>
      </c>
      <c r="L859" s="115">
        <v>793214</v>
      </c>
      <c r="M859" s="115">
        <v>884782</v>
      </c>
      <c r="N859" s="115">
        <v>906942</v>
      </c>
      <c r="O859" s="115">
        <v>917254</v>
      </c>
      <c r="P859" s="115">
        <v>851253</v>
      </c>
      <c r="Q859" s="115">
        <v>823915</v>
      </c>
      <c r="R859" s="115">
        <v>924464</v>
      </c>
      <c r="S859" s="115">
        <v>1035542</v>
      </c>
      <c r="T859" s="193">
        <v>1156350</v>
      </c>
      <c r="U859" s="194">
        <v>1360966</v>
      </c>
      <c r="V859" s="195">
        <v>1365792</v>
      </c>
      <c r="W859" s="195">
        <v>1096322</v>
      </c>
      <c r="X859" s="195">
        <v>1243561</v>
      </c>
      <c r="Y859" s="195"/>
      <c r="Z859" s="195"/>
      <c r="AA859" s="208">
        <v>1557427</v>
      </c>
      <c r="AB859" s="208">
        <v>1755755</v>
      </c>
      <c r="AC859" s="197" t="str">
        <f t="shared" si="163"/>
        <v>NA</v>
      </c>
      <c r="AD859" s="197" t="str">
        <f t="shared" si="163"/>
        <v>NA</v>
      </c>
      <c r="AE859" s="197" t="str">
        <f t="shared" si="163"/>
        <v>NA</v>
      </c>
      <c r="AF859" s="197" t="str">
        <f t="shared" si="163"/>
        <v>NA</v>
      </c>
      <c r="AG859" s="197">
        <f t="shared" si="163"/>
        <v>40</v>
      </c>
      <c r="AH859" s="197">
        <f t="shared" si="163"/>
        <v>38</v>
      </c>
      <c r="AI859" s="197">
        <f t="shared" si="163"/>
        <v>39</v>
      </c>
      <c r="AJ859" s="197">
        <f t="shared" si="163"/>
        <v>41</v>
      </c>
      <c r="AK859" s="197">
        <f t="shared" si="163"/>
        <v>42</v>
      </c>
      <c r="AL859" s="197">
        <f t="shared" si="163"/>
        <v>45</v>
      </c>
      <c r="AM859" s="197">
        <f t="shared" si="163"/>
        <v>58</v>
      </c>
      <c r="AN859" s="197">
        <f t="shared" si="163"/>
        <v>51</v>
      </c>
      <c r="AO859" s="197">
        <f t="shared" si="163"/>
        <v>55</v>
      </c>
      <c r="AP859" s="197">
        <f t="shared" si="163"/>
        <v>56</v>
      </c>
      <c r="AQ859" s="197">
        <f t="shared" si="163"/>
        <v>56</v>
      </c>
      <c r="AR859" s="197">
        <f t="shared" si="162"/>
        <v>53</v>
      </c>
      <c r="AS859" s="197">
        <f t="shared" si="160"/>
        <v>53</v>
      </c>
      <c r="AT859" s="197">
        <f t="shared" si="160"/>
        <v>54</v>
      </c>
      <c r="AU859" s="197">
        <f t="shared" si="160"/>
        <v>54</v>
      </c>
      <c r="AV859" s="197">
        <f t="shared" si="160"/>
        <v>51</v>
      </c>
      <c r="AW859" s="197">
        <f t="shared" si="160"/>
        <v>51</v>
      </c>
      <c r="AX859" s="197" t="str">
        <f t="shared" si="160"/>
        <v>NA</v>
      </c>
      <c r="AY859" s="197" t="str">
        <f t="shared" si="160"/>
        <v>NA</v>
      </c>
      <c r="AZ859" s="197">
        <f t="shared" si="161"/>
        <v>50</v>
      </c>
      <c r="BA859" s="197">
        <f t="shared" si="161"/>
        <v>52</v>
      </c>
    </row>
    <row r="860" spans="1:53" s="212" customFormat="1" ht="15" customHeight="1" x14ac:dyDescent="0.25">
      <c r="A860" s="54" t="s">
        <v>705</v>
      </c>
      <c r="B860" s="82" t="s">
        <v>907</v>
      </c>
      <c r="C860" s="81" t="s">
        <v>1127</v>
      </c>
      <c r="D860" s="115"/>
      <c r="E860" s="115"/>
      <c r="F860" s="115"/>
      <c r="G860" s="115"/>
      <c r="H860" s="115">
        <v>339291</v>
      </c>
      <c r="I860" s="115">
        <v>380974</v>
      </c>
      <c r="J860" s="115">
        <v>433717</v>
      </c>
      <c r="K860" s="115">
        <v>484728</v>
      </c>
      <c r="L860" s="115">
        <v>560661</v>
      </c>
      <c r="M860" s="115">
        <v>652161</v>
      </c>
      <c r="N860" s="115">
        <v>913207</v>
      </c>
      <c r="O860" s="115">
        <v>664581</v>
      </c>
      <c r="P860" s="115">
        <v>578473</v>
      </c>
      <c r="Q860" s="115">
        <v>620300</v>
      </c>
      <c r="R860" s="115">
        <v>694051</v>
      </c>
      <c r="S860" s="115">
        <v>776900</v>
      </c>
      <c r="T860" s="193">
        <v>916017</v>
      </c>
      <c r="U860" s="194">
        <v>1101386</v>
      </c>
      <c r="V860" s="195">
        <v>1144996</v>
      </c>
      <c r="W860" s="195">
        <v>916291</v>
      </c>
      <c r="X860" s="195">
        <v>992280</v>
      </c>
      <c r="Y860" s="195"/>
      <c r="Z860" s="195"/>
      <c r="AA860" s="208">
        <v>1403061</v>
      </c>
      <c r="AB860" s="208">
        <v>1616004</v>
      </c>
      <c r="AC860" s="197" t="str">
        <f t="shared" si="163"/>
        <v>NA</v>
      </c>
      <c r="AD860" s="197" t="str">
        <f t="shared" si="163"/>
        <v>NA</v>
      </c>
      <c r="AE860" s="197" t="str">
        <f t="shared" si="163"/>
        <v>NA</v>
      </c>
      <c r="AF860" s="197" t="str">
        <f t="shared" si="163"/>
        <v>NA</v>
      </c>
      <c r="AG860" s="197">
        <f t="shared" si="163"/>
        <v>58</v>
      </c>
      <c r="AH860" s="197">
        <f t="shared" si="163"/>
        <v>59</v>
      </c>
      <c r="AI860" s="197">
        <f t="shared" si="163"/>
        <v>65</v>
      </c>
      <c r="AJ860" s="197">
        <f t="shared" si="163"/>
        <v>69</v>
      </c>
      <c r="AK860" s="197">
        <f t="shared" si="163"/>
        <v>69</v>
      </c>
      <c r="AL860" s="197">
        <f t="shared" si="163"/>
        <v>68</v>
      </c>
      <c r="AM860" s="197">
        <f t="shared" si="163"/>
        <v>53</v>
      </c>
      <c r="AN860" s="197">
        <f t="shared" si="163"/>
        <v>70</v>
      </c>
      <c r="AO860" s="197">
        <f t="shared" si="163"/>
        <v>79</v>
      </c>
      <c r="AP860" s="197">
        <f t="shared" si="163"/>
        <v>72</v>
      </c>
      <c r="AQ860" s="197">
        <f t="shared" si="163"/>
        <v>75</v>
      </c>
      <c r="AR860" s="197">
        <f t="shared" si="162"/>
        <v>74</v>
      </c>
      <c r="AS860" s="197">
        <f t="shared" si="160"/>
        <v>71</v>
      </c>
      <c r="AT860" s="197">
        <f t="shared" si="160"/>
        <v>69</v>
      </c>
      <c r="AU860" s="197">
        <f t="shared" si="160"/>
        <v>63</v>
      </c>
      <c r="AV860" s="197">
        <f t="shared" si="160"/>
        <v>60</v>
      </c>
      <c r="AW860" s="197">
        <f t="shared" si="160"/>
        <v>63</v>
      </c>
      <c r="AX860" s="197" t="str">
        <f t="shared" si="160"/>
        <v>NA</v>
      </c>
      <c r="AY860" s="197" t="str">
        <f t="shared" si="160"/>
        <v>NA</v>
      </c>
      <c r="AZ860" s="197">
        <f t="shared" si="161"/>
        <v>55</v>
      </c>
      <c r="BA860" s="197">
        <f t="shared" si="161"/>
        <v>54</v>
      </c>
    </row>
    <row r="861" spans="1:53" s="212" customFormat="1" ht="15" customHeight="1" x14ac:dyDescent="0.25">
      <c r="A861" s="54" t="s">
        <v>1160</v>
      </c>
      <c r="B861" s="82" t="s">
        <v>915</v>
      </c>
      <c r="C861" s="81" t="s">
        <v>1127</v>
      </c>
      <c r="D861" s="115"/>
      <c r="E861" s="115"/>
      <c r="F861" s="115"/>
      <c r="G861" s="115"/>
      <c r="H861" s="115">
        <v>414700</v>
      </c>
      <c r="I861" s="115">
        <v>453539</v>
      </c>
      <c r="J861" s="115">
        <v>524305</v>
      </c>
      <c r="K861" s="115">
        <v>608300</v>
      </c>
      <c r="L861" s="115">
        <v>653919</v>
      </c>
      <c r="M861" s="115">
        <v>719320</v>
      </c>
      <c r="N861" s="115">
        <v>829121</v>
      </c>
      <c r="O861" s="115">
        <v>756930</v>
      </c>
      <c r="P861" s="115">
        <v>667807</v>
      </c>
      <c r="Q861" s="115">
        <v>654678</v>
      </c>
      <c r="R861" s="115">
        <v>768990</v>
      </c>
      <c r="S861" s="115">
        <v>837459</v>
      </c>
      <c r="T861" s="193">
        <v>941525</v>
      </c>
      <c r="U861" s="194">
        <v>1115740</v>
      </c>
      <c r="V861" s="195">
        <v>1067728</v>
      </c>
      <c r="W861" s="195">
        <v>754131</v>
      </c>
      <c r="X861" s="195">
        <v>815099</v>
      </c>
      <c r="Y861" s="195"/>
      <c r="Z861" s="195"/>
      <c r="AA861" s="208">
        <v>1371365</v>
      </c>
      <c r="AB861" s="208">
        <v>1599990</v>
      </c>
      <c r="AC861" s="197" t="str">
        <f t="shared" si="163"/>
        <v>NA</v>
      </c>
      <c r="AD861" s="197" t="str">
        <f t="shared" si="163"/>
        <v>NA</v>
      </c>
      <c r="AE861" s="197" t="str">
        <f t="shared" si="163"/>
        <v>NA</v>
      </c>
      <c r="AF861" s="197" t="str">
        <f t="shared" si="163"/>
        <v>NA</v>
      </c>
      <c r="AG861" s="197">
        <f t="shared" si="163"/>
        <v>42</v>
      </c>
      <c r="AH861" s="197">
        <f t="shared" si="163"/>
        <v>45</v>
      </c>
      <c r="AI861" s="197">
        <f t="shared" si="163"/>
        <v>49</v>
      </c>
      <c r="AJ861" s="197">
        <f t="shared" si="163"/>
        <v>53</v>
      </c>
      <c r="AK861" s="197">
        <f t="shared" si="163"/>
        <v>57</v>
      </c>
      <c r="AL861" s="197">
        <f t="shared" si="163"/>
        <v>58</v>
      </c>
      <c r="AM861" s="197">
        <f t="shared" si="163"/>
        <v>63</v>
      </c>
      <c r="AN861" s="197">
        <f t="shared" si="163"/>
        <v>63</v>
      </c>
      <c r="AO861" s="197">
        <f t="shared" si="163"/>
        <v>66</v>
      </c>
      <c r="AP861" s="197">
        <f t="shared" si="163"/>
        <v>67</v>
      </c>
      <c r="AQ861" s="197">
        <f t="shared" si="163"/>
        <v>65</v>
      </c>
      <c r="AR861" s="197">
        <f t="shared" si="162"/>
        <v>66</v>
      </c>
      <c r="AS861" s="197">
        <f t="shared" si="160"/>
        <v>69</v>
      </c>
      <c r="AT861" s="197">
        <f t="shared" si="160"/>
        <v>65</v>
      </c>
      <c r="AU861" s="197">
        <f t="shared" si="160"/>
        <v>68</v>
      </c>
      <c r="AV861" s="197">
        <f t="shared" si="160"/>
        <v>76</v>
      </c>
      <c r="AW861" s="197">
        <f t="shared" si="160"/>
        <v>77</v>
      </c>
      <c r="AX861" s="197" t="str">
        <f t="shared" si="160"/>
        <v>NA</v>
      </c>
      <c r="AY861" s="197" t="str">
        <f t="shared" si="160"/>
        <v>NA</v>
      </c>
      <c r="AZ861" s="197">
        <f t="shared" si="161"/>
        <v>57</v>
      </c>
      <c r="BA861" s="197">
        <f t="shared" si="161"/>
        <v>55</v>
      </c>
    </row>
    <row r="862" spans="1:53" s="212" customFormat="1" ht="15" customHeight="1" x14ac:dyDescent="0.25">
      <c r="A862" s="54" t="s">
        <v>1156</v>
      </c>
      <c r="B862" s="82" t="s">
        <v>907</v>
      </c>
      <c r="C862" s="81" t="s">
        <v>1127</v>
      </c>
      <c r="D862" s="115"/>
      <c r="E862" s="115"/>
      <c r="F862" s="115"/>
      <c r="G862" s="115"/>
      <c r="H862" s="115">
        <v>217298</v>
      </c>
      <c r="I862" s="115">
        <v>251886</v>
      </c>
      <c r="J862" s="115">
        <v>291705</v>
      </c>
      <c r="K862" s="115">
        <v>355416</v>
      </c>
      <c r="L862" s="115">
        <v>439228</v>
      </c>
      <c r="M862" s="115">
        <v>464107</v>
      </c>
      <c r="N862" s="115">
        <v>523520</v>
      </c>
      <c r="O862" s="115">
        <v>548998</v>
      </c>
      <c r="P862" s="115">
        <v>650230</v>
      </c>
      <c r="Q862" s="115">
        <v>669286</v>
      </c>
      <c r="R862" s="115">
        <v>752428</v>
      </c>
      <c r="S862" s="115">
        <v>845389</v>
      </c>
      <c r="T862" s="193">
        <v>1148868</v>
      </c>
      <c r="U862" s="194">
        <v>1452058</v>
      </c>
      <c r="V862" s="195">
        <v>1445662</v>
      </c>
      <c r="W862" s="195">
        <v>1103440</v>
      </c>
      <c r="X862" s="195">
        <v>1213585</v>
      </c>
      <c r="Y862" s="195"/>
      <c r="Z862" s="195"/>
      <c r="AA862" s="208">
        <v>1440527</v>
      </c>
      <c r="AB862" s="208">
        <v>1590045</v>
      </c>
      <c r="AC862" s="197" t="str">
        <f t="shared" si="163"/>
        <v>NA</v>
      </c>
      <c r="AD862" s="197" t="str">
        <f t="shared" si="163"/>
        <v>NA</v>
      </c>
      <c r="AE862" s="197" t="str">
        <f t="shared" si="163"/>
        <v>NA</v>
      </c>
      <c r="AF862" s="197" t="str">
        <f t="shared" si="163"/>
        <v>NA</v>
      </c>
      <c r="AG862" s="197">
        <f t="shared" si="163"/>
        <v>89</v>
      </c>
      <c r="AH862" s="197">
        <f t="shared" si="163"/>
        <v>86</v>
      </c>
      <c r="AI862" s="197">
        <f t="shared" si="163"/>
        <v>89</v>
      </c>
      <c r="AJ862" s="197">
        <f t="shared" si="163"/>
        <v>86</v>
      </c>
      <c r="AK862" s="197">
        <f t="shared" si="163"/>
        <v>85</v>
      </c>
      <c r="AL862" s="197">
        <f t="shared" si="163"/>
        <v>88</v>
      </c>
      <c r="AM862" s="197">
        <f t="shared" si="163"/>
        <v>86</v>
      </c>
      <c r="AN862" s="197">
        <f t="shared" si="163"/>
        <v>82</v>
      </c>
      <c r="AO862" s="197">
        <f t="shared" si="163"/>
        <v>70</v>
      </c>
      <c r="AP862" s="197">
        <f t="shared" si="163"/>
        <v>65</v>
      </c>
      <c r="AQ862" s="197">
        <f t="shared" si="163"/>
        <v>67</v>
      </c>
      <c r="AR862" s="197">
        <f t="shared" si="162"/>
        <v>64</v>
      </c>
      <c r="AS862" s="197">
        <f t="shared" si="160"/>
        <v>55</v>
      </c>
      <c r="AT862" s="197">
        <f t="shared" si="160"/>
        <v>50</v>
      </c>
      <c r="AU862" s="197">
        <f t="shared" si="160"/>
        <v>51</v>
      </c>
      <c r="AV862" s="197">
        <f t="shared" si="160"/>
        <v>50</v>
      </c>
      <c r="AW862" s="197">
        <f t="shared" si="160"/>
        <v>52</v>
      </c>
      <c r="AX862" s="197" t="str">
        <f t="shared" si="160"/>
        <v>NA</v>
      </c>
      <c r="AY862" s="197" t="str">
        <f t="shared" si="160"/>
        <v>NA</v>
      </c>
      <c r="AZ862" s="197">
        <f t="shared" si="161"/>
        <v>54</v>
      </c>
      <c r="BA862" s="197">
        <f t="shared" si="161"/>
        <v>56</v>
      </c>
    </row>
    <row r="863" spans="1:53" s="212" customFormat="1" ht="15" customHeight="1" x14ac:dyDescent="0.25">
      <c r="A863" s="54" t="s">
        <v>1162</v>
      </c>
      <c r="B863" s="82" t="s">
        <v>942</v>
      </c>
      <c r="C863" s="81" t="s">
        <v>1127</v>
      </c>
      <c r="D863" s="115"/>
      <c r="E863" s="115"/>
      <c r="F863" s="115"/>
      <c r="G863" s="115"/>
      <c r="H863" s="115">
        <v>193962</v>
      </c>
      <c r="I863" s="115">
        <v>222618</v>
      </c>
      <c r="J863" s="115">
        <v>276486</v>
      </c>
      <c r="K863" s="115">
        <v>337942</v>
      </c>
      <c r="L863" s="115">
        <v>373300</v>
      </c>
      <c r="M863" s="115">
        <v>406853</v>
      </c>
      <c r="N863" s="115">
        <v>465274</v>
      </c>
      <c r="O863" s="115">
        <v>433244</v>
      </c>
      <c r="P863" s="115">
        <v>430623</v>
      </c>
      <c r="Q863" s="115">
        <v>452436</v>
      </c>
      <c r="R863" s="115">
        <v>514243</v>
      </c>
      <c r="S863" s="115">
        <v>578206</v>
      </c>
      <c r="T863" s="193">
        <v>673346</v>
      </c>
      <c r="U863" s="194">
        <v>827714</v>
      </c>
      <c r="V863" s="195">
        <v>831469</v>
      </c>
      <c r="W863" s="195">
        <v>688384</v>
      </c>
      <c r="X863" s="195">
        <v>753525</v>
      </c>
      <c r="Y863" s="195"/>
      <c r="Z863" s="195"/>
      <c r="AA863" s="208">
        <v>1038640</v>
      </c>
      <c r="AB863" s="208">
        <v>1216030</v>
      </c>
      <c r="AC863" s="197" t="str">
        <f t="shared" si="163"/>
        <v>NA</v>
      </c>
      <c r="AD863" s="197" t="str">
        <f t="shared" si="163"/>
        <v>NA</v>
      </c>
      <c r="AE863" s="197" t="str">
        <f t="shared" si="163"/>
        <v>NA</v>
      </c>
      <c r="AF863" s="197" t="str">
        <f t="shared" si="163"/>
        <v>NA</v>
      </c>
      <c r="AG863" s="197">
        <f t="shared" si="163"/>
        <v>97</v>
      </c>
      <c r="AH863" s="197">
        <f t="shared" si="163"/>
        <v>98</v>
      </c>
      <c r="AI863" s="197">
        <f t="shared" si="163"/>
        <v>94</v>
      </c>
      <c r="AJ863" s="197">
        <f t="shared" si="163"/>
        <v>91</v>
      </c>
      <c r="AK863" s="197">
        <f t="shared" si="163"/>
        <v>96</v>
      </c>
      <c r="AL863" s="197">
        <f t="shared" si="163"/>
        <v>97</v>
      </c>
      <c r="AM863" s="197">
        <f t="shared" si="163"/>
        <v>94</v>
      </c>
      <c r="AN863" s="197">
        <f t="shared" si="163"/>
        <v>102</v>
      </c>
      <c r="AO863" s="197">
        <f t="shared" si="163"/>
        <v>96</v>
      </c>
      <c r="AP863" s="197">
        <f t="shared" si="163"/>
        <v>94</v>
      </c>
      <c r="AQ863" s="197">
        <f t="shared" si="163"/>
        <v>95</v>
      </c>
      <c r="AR863" s="197">
        <f t="shared" si="162"/>
        <v>91</v>
      </c>
      <c r="AS863" s="197">
        <f t="shared" si="160"/>
        <v>92</v>
      </c>
      <c r="AT863" s="197">
        <f t="shared" si="160"/>
        <v>88</v>
      </c>
      <c r="AU863" s="197">
        <f t="shared" si="160"/>
        <v>89</v>
      </c>
      <c r="AV863" s="197">
        <f t="shared" si="160"/>
        <v>81</v>
      </c>
      <c r="AW863" s="197">
        <f t="shared" si="160"/>
        <v>84</v>
      </c>
      <c r="AX863" s="197" t="str">
        <f t="shared" si="160"/>
        <v>NA</v>
      </c>
      <c r="AY863" s="197" t="str">
        <f t="shared" si="160"/>
        <v>NA</v>
      </c>
      <c r="AZ863" s="197">
        <f t="shared" si="161"/>
        <v>81</v>
      </c>
      <c r="BA863" s="197">
        <f t="shared" si="161"/>
        <v>74</v>
      </c>
    </row>
    <row r="864" spans="1:53" s="212" customFormat="1" ht="15" customHeight="1" x14ac:dyDescent="0.25">
      <c r="A864" s="54" t="s">
        <v>1158</v>
      </c>
      <c r="B864" s="82" t="s">
        <v>915</v>
      </c>
      <c r="C864" s="81" t="s">
        <v>1127</v>
      </c>
      <c r="D864" s="115"/>
      <c r="E864" s="115"/>
      <c r="F864" s="115"/>
      <c r="G864" s="115"/>
      <c r="H864" s="115">
        <v>329855</v>
      </c>
      <c r="I864" s="115">
        <v>380154</v>
      </c>
      <c r="J864" s="115">
        <v>438721</v>
      </c>
      <c r="K864" s="115">
        <v>513403</v>
      </c>
      <c r="L864" s="115">
        <v>611498</v>
      </c>
      <c r="M864" s="115">
        <v>675595</v>
      </c>
      <c r="N864" s="115">
        <v>791190</v>
      </c>
      <c r="O864" s="115">
        <v>739024</v>
      </c>
      <c r="P864" s="115">
        <v>677761</v>
      </c>
      <c r="Q864" s="115">
        <v>705426</v>
      </c>
      <c r="R864" s="115">
        <v>796946</v>
      </c>
      <c r="S864" s="115">
        <v>844672</v>
      </c>
      <c r="T864" s="193">
        <v>939473</v>
      </c>
      <c r="U864" s="194">
        <v>1085639</v>
      </c>
      <c r="V864" s="195">
        <v>1126942</v>
      </c>
      <c r="W864" s="195">
        <v>886234</v>
      </c>
      <c r="X864" s="195">
        <v>940430</v>
      </c>
      <c r="Y864" s="195"/>
      <c r="Z864" s="195"/>
      <c r="AA864" s="208">
        <v>1103449</v>
      </c>
      <c r="AB864" s="208">
        <v>1215926</v>
      </c>
      <c r="AC864" s="197" t="str">
        <f t="shared" si="163"/>
        <v>NA</v>
      </c>
      <c r="AD864" s="197" t="str">
        <f t="shared" si="163"/>
        <v>NA</v>
      </c>
      <c r="AE864" s="197" t="str">
        <f t="shared" si="163"/>
        <v>NA</v>
      </c>
      <c r="AF864" s="197" t="str">
        <f t="shared" si="163"/>
        <v>NA</v>
      </c>
      <c r="AG864" s="197">
        <f t="shared" si="163"/>
        <v>61</v>
      </c>
      <c r="AH864" s="197">
        <f t="shared" si="163"/>
        <v>60</v>
      </c>
      <c r="AI864" s="197">
        <f t="shared" si="163"/>
        <v>63</v>
      </c>
      <c r="AJ864" s="197">
        <f t="shared" si="163"/>
        <v>65</v>
      </c>
      <c r="AK864" s="197">
        <f t="shared" si="163"/>
        <v>64</v>
      </c>
      <c r="AL864" s="197">
        <f t="shared" si="163"/>
        <v>64</v>
      </c>
      <c r="AM864" s="197">
        <f t="shared" si="163"/>
        <v>65</v>
      </c>
      <c r="AN864" s="197">
        <f t="shared" si="163"/>
        <v>64</v>
      </c>
      <c r="AO864" s="197">
        <f t="shared" si="163"/>
        <v>65</v>
      </c>
      <c r="AP864" s="197">
        <f t="shared" si="163"/>
        <v>63</v>
      </c>
      <c r="AQ864" s="197">
        <f t="shared" si="163"/>
        <v>62</v>
      </c>
      <c r="AR864" s="197">
        <f t="shared" si="162"/>
        <v>65</v>
      </c>
      <c r="AS864" s="197">
        <f t="shared" si="160"/>
        <v>70</v>
      </c>
      <c r="AT864" s="197">
        <f t="shared" si="160"/>
        <v>72</v>
      </c>
      <c r="AU864" s="197">
        <f t="shared" si="160"/>
        <v>64</v>
      </c>
      <c r="AV864" s="197">
        <f t="shared" si="160"/>
        <v>63</v>
      </c>
      <c r="AW864" s="197">
        <f t="shared" si="160"/>
        <v>66</v>
      </c>
      <c r="AX864" s="197" t="str">
        <f t="shared" si="160"/>
        <v>NA</v>
      </c>
      <c r="AY864" s="197" t="str">
        <f t="shared" si="160"/>
        <v>NA</v>
      </c>
      <c r="AZ864" s="197">
        <f t="shared" si="161"/>
        <v>71</v>
      </c>
      <c r="BA864" s="197">
        <f t="shared" si="161"/>
        <v>75</v>
      </c>
    </row>
    <row r="865" spans="1:53" s="212" customFormat="1" ht="15" customHeight="1" x14ac:dyDescent="0.25">
      <c r="A865" s="54" t="s">
        <v>1145</v>
      </c>
      <c r="B865" s="82" t="s">
        <v>912</v>
      </c>
      <c r="C865" s="81" t="s">
        <v>1127</v>
      </c>
      <c r="D865" s="115"/>
      <c r="E865" s="115"/>
      <c r="F865" s="115"/>
      <c r="G865" s="115"/>
      <c r="H865" s="115">
        <v>238511</v>
      </c>
      <c r="I865" s="115">
        <v>272554</v>
      </c>
      <c r="J865" s="115">
        <v>321543</v>
      </c>
      <c r="K865" s="115">
        <v>385385</v>
      </c>
      <c r="L865" s="115">
        <v>478102</v>
      </c>
      <c r="M865" s="115">
        <v>641466</v>
      </c>
      <c r="N865" s="115">
        <v>825250</v>
      </c>
      <c r="O865" s="115">
        <v>735484</v>
      </c>
      <c r="P865" s="115">
        <v>657769</v>
      </c>
      <c r="Q865" s="115">
        <v>656893</v>
      </c>
      <c r="R865" s="115">
        <v>770167</v>
      </c>
      <c r="S865" s="115">
        <v>818258</v>
      </c>
      <c r="T865" s="193">
        <v>908371</v>
      </c>
      <c r="U865" s="194">
        <v>1086143</v>
      </c>
      <c r="V865" s="195">
        <v>984779</v>
      </c>
      <c r="W865" s="195">
        <v>658248</v>
      </c>
      <c r="X865" s="195">
        <v>849157</v>
      </c>
      <c r="Y865" s="195"/>
      <c r="Z865" s="195"/>
      <c r="AA865" s="208">
        <v>1053214</v>
      </c>
      <c r="AB865" s="208">
        <v>1183244</v>
      </c>
      <c r="AC865" s="197" t="str">
        <f t="shared" si="163"/>
        <v>NA</v>
      </c>
      <c r="AD865" s="197" t="str">
        <f t="shared" si="163"/>
        <v>NA</v>
      </c>
      <c r="AE865" s="197" t="str">
        <f t="shared" si="163"/>
        <v>NA</v>
      </c>
      <c r="AF865" s="197" t="str">
        <f t="shared" si="163"/>
        <v>NA</v>
      </c>
      <c r="AG865" s="197">
        <f t="shared" si="163"/>
        <v>82</v>
      </c>
      <c r="AH865" s="197">
        <f t="shared" si="163"/>
        <v>81</v>
      </c>
      <c r="AI865" s="197">
        <f t="shared" si="163"/>
        <v>83</v>
      </c>
      <c r="AJ865" s="197">
        <f t="shared" si="163"/>
        <v>83</v>
      </c>
      <c r="AK865" s="197">
        <f t="shared" si="163"/>
        <v>78</v>
      </c>
      <c r="AL865" s="197">
        <f t="shared" si="163"/>
        <v>69</v>
      </c>
      <c r="AM865" s="197">
        <f t="shared" si="163"/>
        <v>64</v>
      </c>
      <c r="AN865" s="197">
        <f t="shared" si="163"/>
        <v>66</v>
      </c>
      <c r="AO865" s="197">
        <f t="shared" si="163"/>
        <v>67</v>
      </c>
      <c r="AP865" s="197">
        <f t="shared" si="163"/>
        <v>66</v>
      </c>
      <c r="AQ865" s="197">
        <f t="shared" si="163"/>
        <v>64</v>
      </c>
      <c r="AR865" s="197">
        <f t="shared" si="162"/>
        <v>70</v>
      </c>
      <c r="AS865" s="197">
        <f t="shared" si="160"/>
        <v>72</v>
      </c>
      <c r="AT865" s="197">
        <f t="shared" si="160"/>
        <v>71</v>
      </c>
      <c r="AU865" s="197">
        <f t="shared" si="160"/>
        <v>78</v>
      </c>
      <c r="AV865" s="197">
        <f t="shared" si="160"/>
        <v>86</v>
      </c>
      <c r="AW865" s="197">
        <f t="shared" si="160"/>
        <v>75</v>
      </c>
      <c r="AX865" s="197" t="str">
        <f t="shared" si="160"/>
        <v>NA</v>
      </c>
      <c r="AY865" s="197" t="str">
        <f t="shared" si="160"/>
        <v>NA</v>
      </c>
      <c r="AZ865" s="197">
        <f t="shared" si="161"/>
        <v>77</v>
      </c>
      <c r="BA865" s="197">
        <f t="shared" si="161"/>
        <v>79</v>
      </c>
    </row>
    <row r="866" spans="1:53" s="212" customFormat="1" ht="15" customHeight="1" x14ac:dyDescent="0.25">
      <c r="A866" s="54" t="s">
        <v>1144</v>
      </c>
      <c r="B866" s="82" t="s">
        <v>912</v>
      </c>
      <c r="C866" s="81" t="s">
        <v>1127</v>
      </c>
      <c r="D866" s="115"/>
      <c r="E866" s="115"/>
      <c r="F866" s="115"/>
      <c r="G866" s="115"/>
      <c r="H866" s="115">
        <v>313978</v>
      </c>
      <c r="I866" s="115">
        <v>353387</v>
      </c>
      <c r="J866" s="115">
        <v>441365</v>
      </c>
      <c r="K866" s="115">
        <v>532581</v>
      </c>
      <c r="L866" s="115">
        <v>638911</v>
      </c>
      <c r="M866" s="115">
        <v>674833</v>
      </c>
      <c r="N866" s="115">
        <v>775262</v>
      </c>
      <c r="O866" s="115">
        <v>831438</v>
      </c>
      <c r="P866" s="115">
        <v>864020</v>
      </c>
      <c r="Q866" s="115">
        <v>914130</v>
      </c>
      <c r="R866" s="115">
        <v>1003024</v>
      </c>
      <c r="S866" s="115">
        <v>1148687</v>
      </c>
      <c r="T866" s="193">
        <v>1273327</v>
      </c>
      <c r="U866" s="194">
        <v>1409576</v>
      </c>
      <c r="V866" s="195">
        <v>1344701</v>
      </c>
      <c r="W866" s="195">
        <v>979433</v>
      </c>
      <c r="X866" s="195">
        <v>1027662</v>
      </c>
      <c r="Y866" s="195"/>
      <c r="Z866" s="195"/>
      <c r="AA866" s="208">
        <v>1183499</v>
      </c>
      <c r="AB866" s="208">
        <v>1093136</v>
      </c>
      <c r="AC866" s="197" t="str">
        <f t="shared" si="163"/>
        <v>NA</v>
      </c>
      <c r="AD866" s="197" t="str">
        <f t="shared" si="163"/>
        <v>NA</v>
      </c>
      <c r="AE866" s="197" t="str">
        <f t="shared" si="163"/>
        <v>NA</v>
      </c>
      <c r="AF866" s="197" t="str">
        <f t="shared" si="163"/>
        <v>NA</v>
      </c>
      <c r="AG866" s="197">
        <f t="shared" si="163"/>
        <v>65</v>
      </c>
      <c r="AH866" s="197">
        <f t="shared" si="163"/>
        <v>67</v>
      </c>
      <c r="AI866" s="197">
        <f t="shared" si="163"/>
        <v>62</v>
      </c>
      <c r="AJ866" s="197">
        <f t="shared" si="163"/>
        <v>62</v>
      </c>
      <c r="AK866" s="197">
        <f t="shared" si="163"/>
        <v>59</v>
      </c>
      <c r="AL866" s="197">
        <f t="shared" si="163"/>
        <v>65</v>
      </c>
      <c r="AM866" s="197">
        <f t="shared" si="163"/>
        <v>66</v>
      </c>
      <c r="AN866" s="197">
        <f t="shared" si="163"/>
        <v>59</v>
      </c>
      <c r="AO866" s="197">
        <f t="shared" si="163"/>
        <v>53</v>
      </c>
      <c r="AP866" s="197">
        <f t="shared" si="163"/>
        <v>49</v>
      </c>
      <c r="AQ866" s="197">
        <f t="shared" si="163"/>
        <v>50</v>
      </c>
      <c r="AR866" s="197">
        <f t="shared" si="162"/>
        <v>48</v>
      </c>
      <c r="AS866" s="197">
        <f t="shared" si="160"/>
        <v>49</v>
      </c>
      <c r="AT866" s="197">
        <f t="shared" si="160"/>
        <v>52</v>
      </c>
      <c r="AU866" s="197">
        <f t="shared" si="160"/>
        <v>55</v>
      </c>
      <c r="AV866" s="197">
        <f t="shared" si="160"/>
        <v>56</v>
      </c>
      <c r="AW866" s="197">
        <f t="shared" si="160"/>
        <v>59</v>
      </c>
      <c r="AX866" s="197" t="str">
        <f t="shared" si="160"/>
        <v>NA</v>
      </c>
      <c r="AY866" s="197" t="str">
        <f t="shared" si="160"/>
        <v>NA</v>
      </c>
      <c r="AZ866" s="197">
        <f t="shared" si="161"/>
        <v>69</v>
      </c>
      <c r="BA866" s="197">
        <f t="shared" si="161"/>
        <v>85</v>
      </c>
    </row>
    <row r="867" spans="1:53" s="212" customFormat="1" ht="15" customHeight="1" x14ac:dyDescent="0.25">
      <c r="A867" s="54" t="s">
        <v>1161</v>
      </c>
      <c r="B867" s="82" t="s">
        <v>940</v>
      </c>
      <c r="C867" s="81" t="s">
        <v>1127</v>
      </c>
      <c r="D867" s="115"/>
      <c r="E867" s="115"/>
      <c r="F867" s="115"/>
      <c r="G867" s="115"/>
      <c r="H867" s="115">
        <v>312693</v>
      </c>
      <c r="I867" s="115">
        <v>357133</v>
      </c>
      <c r="J867" s="115">
        <v>417482</v>
      </c>
      <c r="K867" s="115">
        <v>533721</v>
      </c>
      <c r="L867" s="115">
        <v>599992</v>
      </c>
      <c r="M867" s="115">
        <v>604841</v>
      </c>
      <c r="N867" s="115">
        <v>666783</v>
      </c>
      <c r="O867" s="115">
        <v>627332</v>
      </c>
      <c r="P867" s="115">
        <v>563124</v>
      </c>
      <c r="Q867" s="115">
        <v>536386</v>
      </c>
      <c r="R867" s="115">
        <v>664781</v>
      </c>
      <c r="S867" s="115">
        <v>721839</v>
      </c>
      <c r="T867" s="193">
        <v>775753</v>
      </c>
      <c r="U867" s="194">
        <v>936354</v>
      </c>
      <c r="V867" s="195">
        <v>885389</v>
      </c>
      <c r="W867" s="195">
        <v>699684</v>
      </c>
      <c r="X867" s="195">
        <v>783225</v>
      </c>
      <c r="Y867" s="195"/>
      <c r="Z867" s="195"/>
      <c r="AA867" s="208">
        <v>972992</v>
      </c>
      <c r="AB867" s="208">
        <v>1081894</v>
      </c>
      <c r="AC867" s="197" t="str">
        <f t="shared" si="163"/>
        <v>NA</v>
      </c>
      <c r="AD867" s="197" t="str">
        <f t="shared" si="163"/>
        <v>NA</v>
      </c>
      <c r="AE867" s="197" t="str">
        <f t="shared" si="163"/>
        <v>NA</v>
      </c>
      <c r="AF867" s="197" t="str">
        <f t="shared" si="163"/>
        <v>NA</v>
      </c>
      <c r="AG867" s="197">
        <f t="shared" si="163"/>
        <v>66</v>
      </c>
      <c r="AH867" s="197">
        <f t="shared" si="163"/>
        <v>66</v>
      </c>
      <c r="AI867" s="197">
        <f t="shared" si="163"/>
        <v>67</v>
      </c>
      <c r="AJ867" s="197">
        <f t="shared" si="163"/>
        <v>61</v>
      </c>
      <c r="AK867" s="197">
        <f t="shared" si="163"/>
        <v>66</v>
      </c>
      <c r="AL867" s="197">
        <f t="shared" si="163"/>
        <v>72</v>
      </c>
      <c r="AM867" s="197">
        <f t="shared" si="163"/>
        <v>75</v>
      </c>
      <c r="AN867" s="197">
        <f t="shared" si="163"/>
        <v>75</v>
      </c>
      <c r="AO867" s="197">
        <f t="shared" si="163"/>
        <v>81</v>
      </c>
      <c r="AP867" s="197">
        <f t="shared" si="163"/>
        <v>86</v>
      </c>
      <c r="AQ867" s="197">
        <f t="shared" si="163"/>
        <v>81</v>
      </c>
      <c r="AR867" s="197">
        <f t="shared" si="162"/>
        <v>81</v>
      </c>
      <c r="AS867" s="197">
        <f t="shared" si="160"/>
        <v>84</v>
      </c>
      <c r="AT867" s="197">
        <f t="shared" si="160"/>
        <v>83</v>
      </c>
      <c r="AU867" s="197">
        <f t="shared" si="160"/>
        <v>83</v>
      </c>
      <c r="AV867" s="197">
        <f t="shared" si="160"/>
        <v>79</v>
      </c>
      <c r="AW867" s="197">
        <f t="shared" si="160"/>
        <v>81</v>
      </c>
      <c r="AX867" s="197" t="str">
        <f t="shared" si="160"/>
        <v>NA</v>
      </c>
      <c r="AY867" s="197" t="str">
        <f t="shared" si="160"/>
        <v>NA</v>
      </c>
      <c r="AZ867" s="197">
        <f t="shared" si="161"/>
        <v>85</v>
      </c>
      <c r="BA867" s="197">
        <f t="shared" si="161"/>
        <v>86</v>
      </c>
    </row>
    <row r="868" spans="1:53" s="212" customFormat="1" ht="15" customHeight="1" x14ac:dyDescent="0.25">
      <c r="A868" s="54" t="s">
        <v>1159</v>
      </c>
      <c r="B868" s="82" t="s">
        <v>911</v>
      </c>
      <c r="C868" s="81" t="s">
        <v>1127</v>
      </c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>
        <v>717000</v>
      </c>
      <c r="R868" s="115">
        <v>801193</v>
      </c>
      <c r="S868" s="115">
        <v>863653</v>
      </c>
      <c r="T868" s="193">
        <v>945355</v>
      </c>
      <c r="U868" s="194">
        <v>1108515</v>
      </c>
      <c r="V868" s="195">
        <v>1017643</v>
      </c>
      <c r="W868" s="195">
        <v>754742</v>
      </c>
      <c r="X868" s="195">
        <v>811101</v>
      </c>
      <c r="Y868" s="195"/>
      <c r="Z868" s="195"/>
      <c r="AA868" s="208">
        <v>930720</v>
      </c>
      <c r="AB868" s="208">
        <v>1041847</v>
      </c>
      <c r="AC868" s="197" t="str">
        <f t="shared" si="163"/>
        <v>NA</v>
      </c>
      <c r="AD868" s="197" t="str">
        <f t="shared" si="163"/>
        <v>NA</v>
      </c>
      <c r="AE868" s="197" t="str">
        <f t="shared" si="163"/>
        <v>NA</v>
      </c>
      <c r="AF868" s="197" t="str">
        <f t="shared" si="163"/>
        <v>NA</v>
      </c>
      <c r="AG868" s="197" t="str">
        <f t="shared" si="163"/>
        <v>NA</v>
      </c>
      <c r="AH868" s="197" t="str">
        <f t="shared" si="163"/>
        <v>NA</v>
      </c>
      <c r="AI868" s="197" t="str">
        <f t="shared" si="163"/>
        <v>NA</v>
      </c>
      <c r="AJ868" s="197" t="str">
        <f t="shared" si="163"/>
        <v>NA</v>
      </c>
      <c r="AK868" s="197" t="str">
        <f t="shared" si="163"/>
        <v>NA</v>
      </c>
      <c r="AL868" s="197" t="str">
        <f t="shared" si="163"/>
        <v>NA</v>
      </c>
      <c r="AM868" s="197" t="str">
        <f t="shared" si="163"/>
        <v>NA</v>
      </c>
      <c r="AN868" s="197" t="str">
        <f t="shared" si="163"/>
        <v>NA</v>
      </c>
      <c r="AO868" s="197" t="str">
        <f t="shared" si="163"/>
        <v>NA</v>
      </c>
      <c r="AP868" s="197">
        <f t="shared" si="163"/>
        <v>62</v>
      </c>
      <c r="AQ868" s="197">
        <f t="shared" si="163"/>
        <v>61</v>
      </c>
      <c r="AR868" s="197">
        <f t="shared" si="162"/>
        <v>62</v>
      </c>
      <c r="AS868" s="197">
        <f t="shared" si="160"/>
        <v>67</v>
      </c>
      <c r="AT868" s="197">
        <f t="shared" si="160"/>
        <v>67</v>
      </c>
      <c r="AU868" s="197">
        <f t="shared" si="160"/>
        <v>76</v>
      </c>
      <c r="AV868" s="197">
        <f t="shared" si="160"/>
        <v>75</v>
      </c>
      <c r="AW868" s="197">
        <f t="shared" si="160"/>
        <v>78</v>
      </c>
      <c r="AX868" s="197" t="str">
        <f t="shared" si="160"/>
        <v>NA</v>
      </c>
      <c r="AY868" s="197" t="str">
        <f t="shared" si="160"/>
        <v>NA</v>
      </c>
      <c r="AZ868" s="197">
        <f t="shared" si="161"/>
        <v>88</v>
      </c>
      <c r="BA868" s="197">
        <f t="shared" si="161"/>
        <v>90</v>
      </c>
    </row>
    <row r="869" spans="1:53" s="212" customFormat="1" ht="15" customHeight="1" x14ac:dyDescent="0.25">
      <c r="A869" s="54" t="s">
        <v>1146</v>
      </c>
      <c r="B869" s="82" t="s">
        <v>912</v>
      </c>
      <c r="C869" s="81" t="s">
        <v>1127</v>
      </c>
      <c r="D869" s="115"/>
      <c r="E869" s="115"/>
      <c r="F869" s="115"/>
      <c r="G869" s="115"/>
      <c r="H869" s="115">
        <v>316223</v>
      </c>
      <c r="I869" s="115">
        <v>350690</v>
      </c>
      <c r="J869" s="115">
        <v>403287</v>
      </c>
      <c r="K869" s="115">
        <v>472973</v>
      </c>
      <c r="L869" s="115">
        <v>554974</v>
      </c>
      <c r="M869" s="115">
        <v>578423</v>
      </c>
      <c r="N869" s="115">
        <v>675113</v>
      </c>
      <c r="O869" s="115">
        <v>616174</v>
      </c>
      <c r="P869" s="115">
        <v>554199</v>
      </c>
      <c r="Q869" s="115">
        <v>546854</v>
      </c>
      <c r="R869" s="115">
        <v>608261</v>
      </c>
      <c r="S869" s="115">
        <v>672010</v>
      </c>
      <c r="T869" s="193">
        <v>741655</v>
      </c>
      <c r="U869" s="194">
        <v>869122</v>
      </c>
      <c r="V869" s="195">
        <v>848363</v>
      </c>
      <c r="W869" s="195">
        <v>658585</v>
      </c>
      <c r="X869" s="195">
        <v>699492</v>
      </c>
      <c r="Y869" s="195"/>
      <c r="Z869" s="195"/>
      <c r="AA869" s="208">
        <v>868741</v>
      </c>
      <c r="AB869" s="208">
        <v>974180</v>
      </c>
      <c r="AC869" s="197" t="str">
        <f t="shared" si="163"/>
        <v>NA</v>
      </c>
      <c r="AD869" s="197" t="str">
        <f t="shared" si="163"/>
        <v>NA</v>
      </c>
      <c r="AE869" s="197" t="str">
        <f t="shared" si="163"/>
        <v>NA</v>
      </c>
      <c r="AF869" s="197" t="str">
        <f t="shared" si="163"/>
        <v>NA</v>
      </c>
      <c r="AG869" s="197">
        <f t="shared" si="163"/>
        <v>63</v>
      </c>
      <c r="AH869" s="197">
        <f t="shared" si="163"/>
        <v>68</v>
      </c>
      <c r="AI869" s="197">
        <f t="shared" si="163"/>
        <v>71</v>
      </c>
      <c r="AJ869" s="197">
        <f t="shared" si="163"/>
        <v>72</v>
      </c>
      <c r="AK869" s="197">
        <f t="shared" si="163"/>
        <v>70</v>
      </c>
      <c r="AL869" s="197">
        <f t="shared" si="163"/>
        <v>76</v>
      </c>
      <c r="AM869" s="197">
        <f t="shared" si="163"/>
        <v>74</v>
      </c>
      <c r="AN869" s="197">
        <f t="shared" si="163"/>
        <v>77</v>
      </c>
      <c r="AO869" s="197">
        <f t="shared" si="163"/>
        <v>82</v>
      </c>
      <c r="AP869" s="197">
        <f t="shared" si="163"/>
        <v>83</v>
      </c>
      <c r="AQ869" s="197">
        <f t="shared" si="163"/>
        <v>84</v>
      </c>
      <c r="AR869" s="197">
        <f t="shared" si="162"/>
        <v>84</v>
      </c>
      <c r="AS869" s="197">
        <f t="shared" si="160"/>
        <v>86</v>
      </c>
      <c r="AT869" s="197">
        <f t="shared" si="160"/>
        <v>86</v>
      </c>
      <c r="AU869" s="197">
        <f t="shared" si="160"/>
        <v>86</v>
      </c>
      <c r="AV869" s="197">
        <f t="shared" si="160"/>
        <v>85</v>
      </c>
      <c r="AW869" s="197">
        <f t="shared" si="160"/>
        <v>87</v>
      </c>
      <c r="AX869" s="197" t="str">
        <f t="shared" si="160"/>
        <v>NA</v>
      </c>
      <c r="AY869" s="197" t="str">
        <f t="shared" si="160"/>
        <v>NA</v>
      </c>
      <c r="AZ869" s="197">
        <f t="shared" si="161"/>
        <v>93</v>
      </c>
      <c r="BA869" s="197">
        <f t="shared" si="161"/>
        <v>94</v>
      </c>
    </row>
    <row r="870" spans="1:53" s="212" customFormat="1" ht="15" customHeight="1" x14ac:dyDescent="0.25">
      <c r="A870" s="54" t="s">
        <v>1164</v>
      </c>
      <c r="B870" s="82" t="s">
        <v>911</v>
      </c>
      <c r="C870" s="81" t="s">
        <v>1127</v>
      </c>
      <c r="D870" s="115"/>
      <c r="E870" s="115"/>
      <c r="F870" s="115"/>
      <c r="G870" s="115"/>
      <c r="H870" s="115">
        <v>195149</v>
      </c>
      <c r="I870" s="115">
        <v>237280</v>
      </c>
      <c r="J870" s="115">
        <v>263249</v>
      </c>
      <c r="K870" s="115">
        <v>313119</v>
      </c>
      <c r="L870" s="115">
        <v>360879</v>
      </c>
      <c r="M870" s="115">
        <v>389712</v>
      </c>
      <c r="N870" s="115">
        <v>435064</v>
      </c>
      <c r="O870" s="115">
        <v>405405</v>
      </c>
      <c r="P870" s="115">
        <v>386738</v>
      </c>
      <c r="Q870" s="115">
        <v>398178</v>
      </c>
      <c r="R870" s="115">
        <v>449889</v>
      </c>
      <c r="S870" s="115">
        <v>496292</v>
      </c>
      <c r="T870" s="193">
        <v>549858</v>
      </c>
      <c r="U870" s="194">
        <v>654184</v>
      </c>
      <c r="V870" s="195">
        <v>639737</v>
      </c>
      <c r="W870" s="195">
        <v>544992</v>
      </c>
      <c r="X870" s="195">
        <v>603083</v>
      </c>
      <c r="Y870" s="195"/>
      <c r="Z870" s="195"/>
      <c r="AA870" s="208">
        <v>783492</v>
      </c>
      <c r="AB870" s="208">
        <v>918575</v>
      </c>
      <c r="AC870" s="197" t="str">
        <f t="shared" si="163"/>
        <v>NA</v>
      </c>
      <c r="AD870" s="197" t="str">
        <f t="shared" si="163"/>
        <v>NA</v>
      </c>
      <c r="AE870" s="197" t="str">
        <f t="shared" si="163"/>
        <v>NA</v>
      </c>
      <c r="AF870" s="197" t="str">
        <f t="shared" si="163"/>
        <v>NA</v>
      </c>
      <c r="AG870" s="197">
        <f t="shared" si="163"/>
        <v>93</v>
      </c>
      <c r="AH870" s="197">
        <f t="shared" si="163"/>
        <v>94</v>
      </c>
      <c r="AI870" s="197">
        <f t="shared" si="163"/>
        <v>98</v>
      </c>
      <c r="AJ870" s="197">
        <f t="shared" si="163"/>
        <v>97</v>
      </c>
      <c r="AK870" s="197">
        <f t="shared" si="163"/>
        <v>98</v>
      </c>
      <c r="AL870" s="197">
        <f t="shared" si="163"/>
        <v>102</v>
      </c>
      <c r="AM870" s="197">
        <f t="shared" si="163"/>
        <v>104</v>
      </c>
      <c r="AN870" s="197">
        <f t="shared" si="163"/>
        <v>109</v>
      </c>
      <c r="AO870" s="197">
        <f t="shared" si="163"/>
        <v>107</v>
      </c>
      <c r="AP870" s="197">
        <f t="shared" si="163"/>
        <v>108</v>
      </c>
      <c r="AQ870" s="197">
        <f t="shared" si="163"/>
        <v>110</v>
      </c>
      <c r="AR870" s="197">
        <f t="shared" si="162"/>
        <v>112</v>
      </c>
      <c r="AS870" s="197">
        <f t="shared" si="160"/>
        <v>113</v>
      </c>
      <c r="AT870" s="197">
        <f t="shared" si="160"/>
        <v>113</v>
      </c>
      <c r="AU870" s="197">
        <f t="shared" si="160"/>
        <v>117</v>
      </c>
      <c r="AV870" s="197">
        <f t="shared" si="160"/>
        <v>102</v>
      </c>
      <c r="AW870" s="197">
        <f t="shared" si="160"/>
        <v>103</v>
      </c>
      <c r="AX870" s="197" t="str">
        <f t="shared" si="160"/>
        <v>NA</v>
      </c>
      <c r="AY870" s="197" t="str">
        <f t="shared" si="160"/>
        <v>NA</v>
      </c>
      <c r="AZ870" s="197">
        <f t="shared" si="161"/>
        <v>101</v>
      </c>
      <c r="BA870" s="197">
        <f t="shared" si="161"/>
        <v>100</v>
      </c>
    </row>
    <row r="871" spans="1:53" s="212" customFormat="1" ht="15" customHeight="1" x14ac:dyDescent="0.25">
      <c r="A871" s="54" t="s">
        <v>1148</v>
      </c>
      <c r="B871" s="82" t="s">
        <v>912</v>
      </c>
      <c r="C871" s="81" t="s">
        <v>1127</v>
      </c>
      <c r="D871" s="115"/>
      <c r="E871" s="115"/>
      <c r="F871" s="115"/>
      <c r="G871" s="115"/>
      <c r="H871" s="115">
        <v>194423</v>
      </c>
      <c r="I871" s="115">
        <v>214338</v>
      </c>
      <c r="J871" s="115">
        <v>247208</v>
      </c>
      <c r="K871" s="115">
        <v>285223</v>
      </c>
      <c r="L871" s="115">
        <v>343836</v>
      </c>
      <c r="M871" s="115">
        <v>383018</v>
      </c>
      <c r="N871" s="115">
        <v>439115</v>
      </c>
      <c r="O871" s="115">
        <v>464535</v>
      </c>
      <c r="P871" s="115">
        <v>439437</v>
      </c>
      <c r="Q871" s="115">
        <v>423406</v>
      </c>
      <c r="R871" s="115">
        <v>463436</v>
      </c>
      <c r="S871" s="115">
        <v>508665</v>
      </c>
      <c r="T871" s="193">
        <v>557121</v>
      </c>
      <c r="U871" s="193">
        <v>709047</v>
      </c>
      <c r="V871" s="198">
        <v>703968</v>
      </c>
      <c r="W871" s="198">
        <v>560907</v>
      </c>
      <c r="X871" s="198">
        <v>614363</v>
      </c>
      <c r="Y871" s="198"/>
      <c r="Z871" s="198"/>
      <c r="AA871" s="208">
        <v>760579</v>
      </c>
      <c r="AB871" s="208">
        <v>865664</v>
      </c>
      <c r="AC871" s="200" t="str">
        <f t="shared" si="163"/>
        <v>NA</v>
      </c>
      <c r="AD871" s="200" t="str">
        <f t="shared" si="163"/>
        <v>NA</v>
      </c>
      <c r="AE871" s="200" t="str">
        <f t="shared" si="163"/>
        <v>NA</v>
      </c>
      <c r="AF871" s="200" t="str">
        <f t="shared" si="163"/>
        <v>NA</v>
      </c>
      <c r="AG871" s="200">
        <f t="shared" si="163"/>
        <v>95</v>
      </c>
      <c r="AH871" s="200">
        <f t="shared" si="163"/>
        <v>99</v>
      </c>
      <c r="AI871" s="200">
        <f t="shared" si="163"/>
        <v>101</v>
      </c>
      <c r="AJ871" s="200">
        <f t="shared" si="163"/>
        <v>107</v>
      </c>
      <c r="AK871" s="200">
        <f t="shared" si="163"/>
        <v>102</v>
      </c>
      <c r="AL871" s="200">
        <f t="shared" si="163"/>
        <v>104</v>
      </c>
      <c r="AM871" s="200">
        <f t="shared" si="163"/>
        <v>102</v>
      </c>
      <c r="AN871" s="200">
        <f t="shared" si="163"/>
        <v>92</v>
      </c>
      <c r="AO871" s="200">
        <f t="shared" si="163"/>
        <v>94</v>
      </c>
      <c r="AP871" s="200">
        <f t="shared" si="163"/>
        <v>97</v>
      </c>
      <c r="AQ871" s="200">
        <f t="shared" si="163"/>
        <v>108</v>
      </c>
      <c r="AR871" s="200">
        <f t="shared" si="162"/>
        <v>107</v>
      </c>
      <c r="AS871" s="200">
        <f t="shared" si="160"/>
        <v>111</v>
      </c>
      <c r="AT871" s="200">
        <f t="shared" si="160"/>
        <v>99</v>
      </c>
      <c r="AU871" s="200">
        <f t="shared" si="160"/>
        <v>99</v>
      </c>
      <c r="AV871" s="200">
        <f t="shared" si="160"/>
        <v>97</v>
      </c>
      <c r="AW871" s="200">
        <f t="shared" si="160"/>
        <v>100</v>
      </c>
      <c r="AX871" s="200" t="str">
        <f t="shared" si="160"/>
        <v>NA</v>
      </c>
      <c r="AY871" s="200" t="str">
        <f t="shared" si="160"/>
        <v>NA</v>
      </c>
      <c r="AZ871" s="197">
        <f t="shared" si="161"/>
        <v>108</v>
      </c>
      <c r="BA871" s="197">
        <f t="shared" si="161"/>
        <v>106</v>
      </c>
    </row>
    <row r="872" spans="1:53" s="212" customFormat="1" ht="15" customHeight="1" x14ac:dyDescent="0.25">
      <c r="A872" s="54" t="s">
        <v>1163</v>
      </c>
      <c r="B872" s="82" t="s">
        <v>907</v>
      </c>
      <c r="C872" s="81" t="s">
        <v>1127</v>
      </c>
      <c r="D872" s="115"/>
      <c r="E872" s="115"/>
      <c r="F872" s="115"/>
      <c r="G872" s="115"/>
      <c r="H872" s="115">
        <v>194566</v>
      </c>
      <c r="I872" s="115">
        <v>210665</v>
      </c>
      <c r="J872" s="115">
        <v>235077</v>
      </c>
      <c r="K872" s="115">
        <v>264399</v>
      </c>
      <c r="L872" s="115">
        <v>321001</v>
      </c>
      <c r="M872" s="115">
        <v>355012</v>
      </c>
      <c r="N872" s="115">
        <v>406722</v>
      </c>
      <c r="O872" s="115">
        <v>397046</v>
      </c>
      <c r="P872" s="115">
        <v>384335</v>
      </c>
      <c r="Q872" s="115">
        <v>407824</v>
      </c>
      <c r="R872" s="115">
        <v>467821</v>
      </c>
      <c r="S872" s="115">
        <v>519538</v>
      </c>
      <c r="T872" s="193">
        <v>579654</v>
      </c>
      <c r="U872" s="194">
        <v>691370</v>
      </c>
      <c r="V872" s="195">
        <v>712132</v>
      </c>
      <c r="W872" s="195">
        <v>558517</v>
      </c>
      <c r="X872" s="195">
        <v>620204</v>
      </c>
      <c r="Y872" s="195"/>
      <c r="Z872" s="195"/>
      <c r="AA872" s="208">
        <v>766205</v>
      </c>
      <c r="AB872" s="208">
        <v>861152</v>
      </c>
      <c r="AC872" s="197" t="str">
        <f t="shared" si="163"/>
        <v>NA</v>
      </c>
      <c r="AD872" s="197" t="str">
        <f t="shared" si="163"/>
        <v>NA</v>
      </c>
      <c r="AE872" s="197" t="str">
        <f t="shared" si="163"/>
        <v>NA</v>
      </c>
      <c r="AF872" s="197" t="str">
        <f t="shared" si="163"/>
        <v>NA</v>
      </c>
      <c r="AG872" s="197">
        <f t="shared" si="163"/>
        <v>94</v>
      </c>
      <c r="AH872" s="197">
        <f t="shared" si="163"/>
        <v>103</v>
      </c>
      <c r="AI872" s="197">
        <f t="shared" si="163"/>
        <v>107</v>
      </c>
      <c r="AJ872" s="197">
        <f t="shared" si="163"/>
        <v>116</v>
      </c>
      <c r="AK872" s="197">
        <f t="shared" si="163"/>
        <v>111</v>
      </c>
      <c r="AL872" s="197">
        <f t="shared" si="163"/>
        <v>112</v>
      </c>
      <c r="AM872" s="197">
        <f t="shared" si="163"/>
        <v>110</v>
      </c>
      <c r="AN872" s="197">
        <f t="shared" si="163"/>
        <v>111</v>
      </c>
      <c r="AO872" s="197">
        <f t="shared" si="163"/>
        <v>108</v>
      </c>
      <c r="AP872" s="197">
        <f t="shared" si="163"/>
        <v>105</v>
      </c>
      <c r="AQ872" s="197">
        <f t="shared" si="163"/>
        <v>107</v>
      </c>
      <c r="AR872" s="197">
        <f t="shared" si="162"/>
        <v>102</v>
      </c>
      <c r="AS872" s="197">
        <f t="shared" si="160"/>
        <v>105</v>
      </c>
      <c r="AT872" s="197">
        <f t="shared" si="160"/>
        <v>104</v>
      </c>
      <c r="AU872" s="197">
        <f t="shared" si="160"/>
        <v>98</v>
      </c>
      <c r="AV872" s="197">
        <f t="shared" si="160"/>
        <v>98</v>
      </c>
      <c r="AW872" s="197">
        <f t="shared" si="160"/>
        <v>97</v>
      </c>
      <c r="AX872" s="197" t="str">
        <f t="shared" si="160"/>
        <v>NA</v>
      </c>
      <c r="AY872" s="197" t="str">
        <f t="shared" si="160"/>
        <v>NA</v>
      </c>
      <c r="AZ872" s="197">
        <f t="shared" si="161"/>
        <v>107</v>
      </c>
      <c r="BA872" s="197">
        <f t="shared" si="161"/>
        <v>108</v>
      </c>
    </row>
    <row r="873" spans="1:53" s="212" customFormat="1" ht="15" customHeight="1" x14ac:dyDescent="0.25">
      <c r="A873" s="54" t="s">
        <v>756</v>
      </c>
      <c r="B873" s="82" t="s">
        <v>912</v>
      </c>
      <c r="C873" s="81" t="s">
        <v>1127</v>
      </c>
      <c r="D873" s="115"/>
      <c r="E873" s="115"/>
      <c r="F873" s="115"/>
      <c r="G873" s="115"/>
      <c r="H873" s="115">
        <v>145705</v>
      </c>
      <c r="I873" s="115">
        <v>175421</v>
      </c>
      <c r="J873" s="115">
        <v>222702</v>
      </c>
      <c r="K873" s="115">
        <v>260392</v>
      </c>
      <c r="L873" s="115">
        <v>306222</v>
      </c>
      <c r="M873" s="115">
        <v>355726</v>
      </c>
      <c r="N873" s="115">
        <v>432225</v>
      </c>
      <c r="O873" s="115">
        <v>431037</v>
      </c>
      <c r="P873" s="115">
        <v>400374</v>
      </c>
      <c r="Q873" s="115">
        <v>405890</v>
      </c>
      <c r="R873" s="115">
        <v>486477</v>
      </c>
      <c r="S873" s="115">
        <v>529708</v>
      </c>
      <c r="T873" s="193">
        <v>587582</v>
      </c>
      <c r="U873" s="194">
        <v>703481</v>
      </c>
      <c r="V873" s="195">
        <v>670321</v>
      </c>
      <c r="W873" s="195">
        <v>488817</v>
      </c>
      <c r="X873" s="195">
        <v>552768</v>
      </c>
      <c r="Y873" s="195"/>
      <c r="Z873" s="195"/>
      <c r="AA873" s="208">
        <v>710428</v>
      </c>
      <c r="AB873" s="208">
        <v>858839</v>
      </c>
      <c r="AC873" s="197" t="str">
        <f t="shared" si="163"/>
        <v>NA</v>
      </c>
      <c r="AD873" s="197" t="str">
        <f t="shared" si="163"/>
        <v>NA</v>
      </c>
      <c r="AE873" s="197" t="str">
        <f t="shared" si="163"/>
        <v>NA</v>
      </c>
      <c r="AF873" s="197" t="str">
        <f t="shared" si="163"/>
        <v>NA</v>
      </c>
      <c r="AG873" s="197">
        <f t="shared" si="163"/>
        <v>119</v>
      </c>
      <c r="AH873" s="197">
        <f t="shared" si="163"/>
        <v>114</v>
      </c>
      <c r="AI873" s="197">
        <f t="shared" si="163"/>
        <v>116</v>
      </c>
      <c r="AJ873" s="197">
        <f t="shared" si="163"/>
        <v>120</v>
      </c>
      <c r="AK873" s="197">
        <f t="shared" si="163"/>
        <v>118</v>
      </c>
      <c r="AL873" s="197">
        <f t="shared" si="163"/>
        <v>109</v>
      </c>
      <c r="AM873" s="197">
        <f t="shared" si="163"/>
        <v>105</v>
      </c>
      <c r="AN873" s="197">
        <f t="shared" si="163"/>
        <v>103</v>
      </c>
      <c r="AO873" s="197">
        <f t="shared" si="163"/>
        <v>100</v>
      </c>
      <c r="AP873" s="197">
        <f t="shared" si="163"/>
        <v>106</v>
      </c>
      <c r="AQ873" s="197">
        <f t="shared" si="163"/>
        <v>99</v>
      </c>
      <c r="AR873" s="197">
        <f t="shared" si="162"/>
        <v>98</v>
      </c>
      <c r="AS873" s="197">
        <f t="shared" si="160"/>
        <v>101</v>
      </c>
      <c r="AT873" s="197">
        <f t="shared" si="160"/>
        <v>101</v>
      </c>
      <c r="AU873" s="197">
        <f t="shared" si="160"/>
        <v>108</v>
      </c>
      <c r="AV873" s="197">
        <f t="shared" si="160"/>
        <v>117</v>
      </c>
      <c r="AW873" s="197">
        <f t="shared" si="160"/>
        <v>115</v>
      </c>
      <c r="AX873" s="197" t="str">
        <f t="shared" si="160"/>
        <v>NA</v>
      </c>
      <c r="AY873" s="197" t="str">
        <f t="shared" si="160"/>
        <v>NA</v>
      </c>
      <c r="AZ873" s="197">
        <f t="shared" si="161"/>
        <v>116</v>
      </c>
      <c r="BA873" s="197">
        <f t="shared" si="161"/>
        <v>109</v>
      </c>
    </row>
    <row r="874" spans="1:53" s="212" customFormat="1" ht="15" customHeight="1" x14ac:dyDescent="0.25">
      <c r="A874" s="54" t="s">
        <v>758</v>
      </c>
      <c r="B874" s="82" t="s">
        <v>915</v>
      </c>
      <c r="C874" s="81" t="s">
        <v>1127</v>
      </c>
      <c r="D874" s="115"/>
      <c r="E874" s="115"/>
      <c r="F874" s="115"/>
      <c r="G874" s="115"/>
      <c r="H874" s="115">
        <v>218440</v>
      </c>
      <c r="I874" s="115">
        <v>244262</v>
      </c>
      <c r="J874" s="115">
        <v>294343</v>
      </c>
      <c r="K874" s="115">
        <v>343974</v>
      </c>
      <c r="L874" s="115">
        <v>387486</v>
      </c>
      <c r="M874" s="115">
        <v>426499</v>
      </c>
      <c r="N874" s="115">
        <v>466960</v>
      </c>
      <c r="O874" s="115">
        <v>433854</v>
      </c>
      <c r="P874" s="115">
        <v>400332</v>
      </c>
      <c r="Q874" s="115">
        <v>418502</v>
      </c>
      <c r="R874" s="115">
        <v>477444</v>
      </c>
      <c r="S874" s="115">
        <v>505861</v>
      </c>
      <c r="T874" s="193">
        <v>579747</v>
      </c>
      <c r="U874" s="194">
        <v>663626</v>
      </c>
      <c r="V874" s="195">
        <v>663928</v>
      </c>
      <c r="W874" s="195">
        <v>521878</v>
      </c>
      <c r="X874" s="195">
        <v>573674</v>
      </c>
      <c r="Y874" s="195"/>
      <c r="Z874" s="195"/>
      <c r="AA874" s="208">
        <v>710704</v>
      </c>
      <c r="AB874" s="208">
        <v>854035</v>
      </c>
      <c r="AC874" s="197" t="str">
        <f t="shared" si="163"/>
        <v>NA</v>
      </c>
      <c r="AD874" s="197" t="str">
        <f t="shared" si="163"/>
        <v>NA</v>
      </c>
      <c r="AE874" s="197" t="str">
        <f t="shared" si="163"/>
        <v>NA</v>
      </c>
      <c r="AF874" s="197" t="str">
        <f t="shared" si="163"/>
        <v>NA</v>
      </c>
      <c r="AG874" s="197">
        <f t="shared" si="163"/>
        <v>88</v>
      </c>
      <c r="AH874" s="197">
        <f t="shared" si="163"/>
        <v>90</v>
      </c>
      <c r="AI874" s="197">
        <f t="shared" si="163"/>
        <v>86</v>
      </c>
      <c r="AJ874" s="197">
        <f t="shared" si="163"/>
        <v>90</v>
      </c>
      <c r="AK874" s="197">
        <f t="shared" si="163"/>
        <v>91</v>
      </c>
      <c r="AL874" s="197">
        <f t="shared" si="163"/>
        <v>93</v>
      </c>
      <c r="AM874" s="197">
        <f t="shared" si="163"/>
        <v>93</v>
      </c>
      <c r="AN874" s="197">
        <f t="shared" si="163"/>
        <v>101</v>
      </c>
      <c r="AO874" s="197">
        <f t="shared" si="163"/>
        <v>101</v>
      </c>
      <c r="AP874" s="197">
        <f t="shared" si="163"/>
        <v>98</v>
      </c>
      <c r="AQ874" s="197">
        <f t="shared" si="163"/>
        <v>102</v>
      </c>
      <c r="AR874" s="197">
        <f t="shared" si="162"/>
        <v>108</v>
      </c>
      <c r="AS874" s="197">
        <f t="shared" si="160"/>
        <v>104</v>
      </c>
      <c r="AT874" s="197">
        <f t="shared" si="160"/>
        <v>108</v>
      </c>
      <c r="AU874" s="197">
        <f t="shared" si="160"/>
        <v>111</v>
      </c>
      <c r="AV874" s="197">
        <f t="shared" si="160"/>
        <v>110</v>
      </c>
      <c r="AW874" s="197">
        <f t="shared" si="160"/>
        <v>108</v>
      </c>
      <c r="AX874" s="197" t="str">
        <f t="shared" si="160"/>
        <v>NA</v>
      </c>
      <c r="AY874" s="197" t="str">
        <f t="shared" si="160"/>
        <v>NA</v>
      </c>
      <c r="AZ874" s="197">
        <f t="shared" si="161"/>
        <v>115</v>
      </c>
      <c r="BA874" s="197">
        <f t="shared" si="161"/>
        <v>111</v>
      </c>
    </row>
    <row r="875" spans="1:53" s="212" customFormat="1" ht="15" customHeight="1" x14ac:dyDescent="0.25">
      <c r="A875" s="54" t="s">
        <v>752</v>
      </c>
      <c r="B875" s="82" t="s">
        <v>915</v>
      </c>
      <c r="C875" s="81" t="s">
        <v>1127</v>
      </c>
      <c r="D875" s="115"/>
      <c r="E875" s="115"/>
      <c r="F875" s="115"/>
      <c r="G875" s="115"/>
      <c r="H875" s="115">
        <v>261669</v>
      </c>
      <c r="I875" s="115">
        <v>284625</v>
      </c>
      <c r="J875" s="115">
        <v>325029</v>
      </c>
      <c r="K875" s="115">
        <v>388677</v>
      </c>
      <c r="L875" s="115">
        <v>431509</v>
      </c>
      <c r="M875" s="115">
        <v>468003</v>
      </c>
      <c r="N875" s="115">
        <v>451160</v>
      </c>
      <c r="O875" s="115">
        <v>485482</v>
      </c>
      <c r="P875" s="115">
        <v>479989</v>
      </c>
      <c r="Q875" s="115">
        <v>496410</v>
      </c>
      <c r="R875" s="115">
        <v>544317</v>
      </c>
      <c r="S875" s="115">
        <v>587418</v>
      </c>
      <c r="T875" s="193">
        <v>648292</v>
      </c>
      <c r="U875" s="194">
        <v>734421</v>
      </c>
      <c r="V875" s="195">
        <v>682673</v>
      </c>
      <c r="W875" s="195">
        <v>535585</v>
      </c>
      <c r="X875" s="195">
        <v>580740</v>
      </c>
      <c r="Y875" s="195"/>
      <c r="Z875" s="195"/>
      <c r="AA875" s="208">
        <v>719600</v>
      </c>
      <c r="AB875" s="208">
        <v>800678</v>
      </c>
      <c r="AC875" s="197" t="str">
        <f t="shared" ref="AC875:AR891" si="164">IF(D875&gt;0,RANK(D875,D$22:D$1170),"NA")</f>
        <v>NA</v>
      </c>
      <c r="AD875" s="197" t="str">
        <f t="shared" si="164"/>
        <v>NA</v>
      </c>
      <c r="AE875" s="197" t="str">
        <f t="shared" si="164"/>
        <v>NA</v>
      </c>
      <c r="AF875" s="197" t="str">
        <f t="shared" si="164"/>
        <v>NA</v>
      </c>
      <c r="AG875" s="197">
        <f t="shared" si="164"/>
        <v>79</v>
      </c>
      <c r="AH875" s="197">
        <f t="shared" si="164"/>
        <v>80</v>
      </c>
      <c r="AI875" s="197">
        <f t="shared" si="164"/>
        <v>82</v>
      </c>
      <c r="AJ875" s="197">
        <f t="shared" si="164"/>
        <v>81</v>
      </c>
      <c r="AK875" s="197">
        <f t="shared" si="164"/>
        <v>86</v>
      </c>
      <c r="AL875" s="197">
        <f t="shared" si="164"/>
        <v>87</v>
      </c>
      <c r="AM875" s="197">
        <f t="shared" si="164"/>
        <v>98</v>
      </c>
      <c r="AN875" s="197">
        <f t="shared" si="164"/>
        <v>89</v>
      </c>
      <c r="AO875" s="197">
        <f t="shared" si="164"/>
        <v>87</v>
      </c>
      <c r="AP875" s="197">
        <f t="shared" si="164"/>
        <v>89</v>
      </c>
      <c r="AQ875" s="197">
        <f t="shared" si="164"/>
        <v>90</v>
      </c>
      <c r="AR875" s="197">
        <f t="shared" si="162"/>
        <v>90</v>
      </c>
      <c r="AS875" s="197">
        <f t="shared" si="160"/>
        <v>93</v>
      </c>
      <c r="AT875" s="197">
        <f t="shared" si="160"/>
        <v>97</v>
      </c>
      <c r="AU875" s="197">
        <f t="shared" si="160"/>
        <v>104</v>
      </c>
      <c r="AV875" s="197">
        <f t="shared" si="160"/>
        <v>104</v>
      </c>
      <c r="AW875" s="197">
        <f t="shared" si="160"/>
        <v>106</v>
      </c>
      <c r="AX875" s="197" t="str">
        <f t="shared" si="160"/>
        <v>NA</v>
      </c>
      <c r="AY875" s="197" t="str">
        <f t="shared" si="160"/>
        <v>NA</v>
      </c>
      <c r="AZ875" s="197">
        <f t="shared" si="161"/>
        <v>112</v>
      </c>
      <c r="BA875" s="197">
        <f t="shared" si="161"/>
        <v>113</v>
      </c>
    </row>
    <row r="876" spans="1:53" s="212" customFormat="1" ht="15" customHeight="1" x14ac:dyDescent="0.25">
      <c r="A876" s="54" t="s">
        <v>753</v>
      </c>
      <c r="B876" s="82" t="s">
        <v>908</v>
      </c>
      <c r="C876" s="81" t="s">
        <v>1127</v>
      </c>
      <c r="D876" s="115"/>
      <c r="E876" s="115"/>
      <c r="F876" s="115"/>
      <c r="G876" s="115"/>
      <c r="H876" s="115">
        <v>315368</v>
      </c>
      <c r="I876" s="115">
        <v>334568</v>
      </c>
      <c r="J876" s="115">
        <v>372131</v>
      </c>
      <c r="K876" s="115">
        <v>433720</v>
      </c>
      <c r="L876" s="115">
        <v>484654</v>
      </c>
      <c r="M876" s="115">
        <v>530323</v>
      </c>
      <c r="N876" s="115">
        <v>572542</v>
      </c>
      <c r="O876" s="115">
        <v>520674</v>
      </c>
      <c r="P876" s="115">
        <v>484289</v>
      </c>
      <c r="Q876" s="115">
        <v>472251</v>
      </c>
      <c r="R876" s="115">
        <v>517631</v>
      </c>
      <c r="S876" s="115">
        <v>564879</v>
      </c>
      <c r="T876" s="193">
        <v>619761</v>
      </c>
      <c r="U876" s="194">
        <v>710800</v>
      </c>
      <c r="V876" s="195">
        <v>652208</v>
      </c>
      <c r="W876" s="195">
        <v>476481</v>
      </c>
      <c r="X876" s="195">
        <v>504406</v>
      </c>
      <c r="Y876" s="195"/>
      <c r="Z876" s="195"/>
      <c r="AA876" s="208">
        <v>669593</v>
      </c>
      <c r="AB876" s="208">
        <v>768219</v>
      </c>
      <c r="AC876" s="197" t="str">
        <f t="shared" si="164"/>
        <v>NA</v>
      </c>
      <c r="AD876" s="197" t="str">
        <f t="shared" si="164"/>
        <v>NA</v>
      </c>
      <c r="AE876" s="197" t="str">
        <f t="shared" si="164"/>
        <v>NA</v>
      </c>
      <c r="AF876" s="197" t="str">
        <f t="shared" si="164"/>
        <v>NA</v>
      </c>
      <c r="AG876" s="197">
        <f t="shared" si="164"/>
        <v>64</v>
      </c>
      <c r="AH876" s="197">
        <f t="shared" si="164"/>
        <v>73</v>
      </c>
      <c r="AI876" s="197">
        <f t="shared" si="164"/>
        <v>76</v>
      </c>
      <c r="AJ876" s="197">
        <f t="shared" si="164"/>
        <v>77</v>
      </c>
      <c r="AK876" s="197">
        <f t="shared" si="164"/>
        <v>77</v>
      </c>
      <c r="AL876" s="197">
        <f t="shared" si="164"/>
        <v>80</v>
      </c>
      <c r="AM876" s="197">
        <f t="shared" si="164"/>
        <v>81</v>
      </c>
      <c r="AN876" s="197">
        <f t="shared" si="164"/>
        <v>84</v>
      </c>
      <c r="AO876" s="197">
        <f t="shared" si="164"/>
        <v>86</v>
      </c>
      <c r="AP876" s="197">
        <f t="shared" si="164"/>
        <v>92</v>
      </c>
      <c r="AQ876" s="197">
        <f t="shared" si="164"/>
        <v>93</v>
      </c>
      <c r="AR876" s="197">
        <f t="shared" si="162"/>
        <v>93</v>
      </c>
      <c r="AS876" s="197">
        <f t="shared" si="160"/>
        <v>95</v>
      </c>
      <c r="AT876" s="197">
        <f t="shared" si="160"/>
        <v>98</v>
      </c>
      <c r="AU876" s="197">
        <f t="shared" si="160"/>
        <v>113</v>
      </c>
      <c r="AV876" s="197">
        <f t="shared" si="160"/>
        <v>120</v>
      </c>
      <c r="AW876" s="197">
        <f t="shared" si="160"/>
        <v>122</v>
      </c>
      <c r="AX876" s="197" t="str">
        <f t="shared" si="160"/>
        <v>NA</v>
      </c>
      <c r="AY876" s="197" t="str">
        <f t="shared" si="160"/>
        <v>NA</v>
      </c>
      <c r="AZ876" s="197">
        <f t="shared" si="161"/>
        <v>122</v>
      </c>
      <c r="BA876" s="197">
        <f t="shared" si="161"/>
        <v>122</v>
      </c>
    </row>
    <row r="877" spans="1:53" s="212" customFormat="1" ht="15" customHeight="1" x14ac:dyDescent="0.25">
      <c r="A877" s="54" t="s">
        <v>626</v>
      </c>
      <c r="B877" s="82" t="s">
        <v>907</v>
      </c>
      <c r="C877" s="81" t="s">
        <v>1127</v>
      </c>
      <c r="D877" s="115"/>
      <c r="E877" s="115"/>
      <c r="F877" s="115"/>
      <c r="G877" s="115"/>
      <c r="H877" s="115">
        <v>71248</v>
      </c>
      <c r="I877" s="115">
        <v>75952</v>
      </c>
      <c r="J877" s="115">
        <v>84512</v>
      </c>
      <c r="K877" s="98">
        <f>((L877-J877)/2)+J877</f>
        <v>97367.5</v>
      </c>
      <c r="L877" s="115">
        <v>110223</v>
      </c>
      <c r="M877" s="115">
        <v>137679</v>
      </c>
      <c r="N877" s="115">
        <v>148288</v>
      </c>
      <c r="O877" s="115">
        <v>160879</v>
      </c>
      <c r="P877" s="115">
        <v>161350</v>
      </c>
      <c r="Q877" s="115">
        <v>171144</v>
      </c>
      <c r="R877" s="115">
        <v>196266</v>
      </c>
      <c r="S877" s="115">
        <v>222631</v>
      </c>
      <c r="T877" s="193">
        <v>260228</v>
      </c>
      <c r="U877" s="194">
        <v>350216</v>
      </c>
      <c r="V877" s="195">
        <v>390775</v>
      </c>
      <c r="W877" s="195">
        <v>372341</v>
      </c>
      <c r="X877" s="195">
        <v>459368</v>
      </c>
      <c r="Y877" s="195"/>
      <c r="Z877" s="195"/>
      <c r="AA877" s="208">
        <v>664240</v>
      </c>
      <c r="AB877" s="208">
        <v>757473</v>
      </c>
      <c r="AC877" s="197" t="str">
        <f t="shared" si="164"/>
        <v>NA</v>
      </c>
      <c r="AD877" s="197" t="str">
        <f t="shared" si="164"/>
        <v>NA</v>
      </c>
      <c r="AE877" s="197" t="str">
        <f t="shared" si="164"/>
        <v>NA</v>
      </c>
      <c r="AF877" s="197" t="str">
        <f t="shared" si="164"/>
        <v>NA</v>
      </c>
      <c r="AG877" s="197">
        <f t="shared" si="164"/>
        <v>206</v>
      </c>
      <c r="AH877" s="197">
        <f t="shared" si="164"/>
        <v>221</v>
      </c>
      <c r="AI877" s="197">
        <f t="shared" si="164"/>
        <v>232</v>
      </c>
      <c r="AJ877" s="197">
        <f t="shared" si="164"/>
        <v>241</v>
      </c>
      <c r="AK877" s="197">
        <f t="shared" si="164"/>
        <v>253</v>
      </c>
      <c r="AL877" s="197">
        <f t="shared" si="164"/>
        <v>231</v>
      </c>
      <c r="AM877" s="197">
        <f t="shared" si="164"/>
        <v>247</v>
      </c>
      <c r="AN877" s="197">
        <f t="shared" si="164"/>
        <v>218</v>
      </c>
      <c r="AO877" s="197">
        <f t="shared" si="164"/>
        <v>200</v>
      </c>
      <c r="AP877" s="197">
        <f t="shared" si="164"/>
        <v>198</v>
      </c>
      <c r="AQ877" s="197">
        <f t="shared" si="164"/>
        <v>202</v>
      </c>
      <c r="AR877" s="197">
        <f t="shared" si="162"/>
        <v>200</v>
      </c>
      <c r="AS877" s="197">
        <f t="shared" si="160"/>
        <v>200</v>
      </c>
      <c r="AT877" s="197">
        <f t="shared" si="160"/>
        <v>181</v>
      </c>
      <c r="AU877" s="197">
        <f t="shared" si="160"/>
        <v>162</v>
      </c>
      <c r="AV877" s="197">
        <f t="shared" si="160"/>
        <v>140</v>
      </c>
      <c r="AW877" s="197">
        <f t="shared" si="160"/>
        <v>133</v>
      </c>
      <c r="AX877" s="197" t="str">
        <f t="shared" si="160"/>
        <v>NA</v>
      </c>
      <c r="AY877" s="197" t="str">
        <f t="shared" si="160"/>
        <v>NA</v>
      </c>
      <c r="AZ877" s="197">
        <f t="shared" si="161"/>
        <v>125</v>
      </c>
      <c r="BA877" s="197">
        <f t="shared" si="161"/>
        <v>124</v>
      </c>
    </row>
    <row r="878" spans="1:53" s="212" customFormat="1" ht="15" customHeight="1" x14ac:dyDescent="0.25">
      <c r="A878" s="54" t="s">
        <v>847</v>
      </c>
      <c r="B878" s="82" t="s">
        <v>912</v>
      </c>
      <c r="C878" s="81" t="s">
        <v>1127</v>
      </c>
      <c r="D878" s="115"/>
      <c r="E878" s="115"/>
      <c r="F878" s="115"/>
      <c r="G878" s="115"/>
      <c r="H878" s="115">
        <v>221645</v>
      </c>
      <c r="I878" s="115">
        <v>244538</v>
      </c>
      <c r="J878" s="115">
        <v>291198</v>
      </c>
      <c r="K878" s="115">
        <v>335160</v>
      </c>
      <c r="L878" s="115">
        <v>379302</v>
      </c>
      <c r="M878" s="115">
        <v>437111</v>
      </c>
      <c r="N878" s="115">
        <v>524714</v>
      </c>
      <c r="O878" s="115">
        <v>451523</v>
      </c>
      <c r="P878" s="115">
        <v>358671</v>
      </c>
      <c r="Q878" s="115">
        <v>355481</v>
      </c>
      <c r="R878" s="115">
        <v>472363</v>
      </c>
      <c r="S878" s="115">
        <v>498990</v>
      </c>
      <c r="T878" s="193">
        <v>568945</v>
      </c>
      <c r="U878" s="194">
        <v>656218</v>
      </c>
      <c r="V878" s="195">
        <v>667918</v>
      </c>
      <c r="W878" s="195">
        <v>528463</v>
      </c>
      <c r="X878" s="195">
        <v>557699</v>
      </c>
      <c r="Y878" s="195"/>
      <c r="Z878" s="195"/>
      <c r="AA878" s="208">
        <v>668406</v>
      </c>
      <c r="AB878" s="208">
        <v>752539</v>
      </c>
      <c r="AC878" s="197" t="str">
        <f t="shared" si="164"/>
        <v>NA</v>
      </c>
      <c r="AD878" s="197" t="str">
        <f t="shared" si="164"/>
        <v>NA</v>
      </c>
      <c r="AE878" s="197" t="str">
        <f t="shared" si="164"/>
        <v>NA</v>
      </c>
      <c r="AF878" s="197" t="str">
        <f t="shared" si="164"/>
        <v>NA</v>
      </c>
      <c r="AG878" s="197">
        <f t="shared" si="164"/>
        <v>86</v>
      </c>
      <c r="AH878" s="197">
        <f t="shared" si="164"/>
        <v>89</v>
      </c>
      <c r="AI878" s="197">
        <f t="shared" si="164"/>
        <v>90</v>
      </c>
      <c r="AJ878" s="197">
        <f t="shared" si="164"/>
        <v>92</v>
      </c>
      <c r="AK878" s="197">
        <f t="shared" si="164"/>
        <v>93</v>
      </c>
      <c r="AL878" s="197">
        <f t="shared" si="164"/>
        <v>90</v>
      </c>
      <c r="AM878" s="197">
        <f t="shared" si="164"/>
        <v>85</v>
      </c>
      <c r="AN878" s="197">
        <f t="shared" si="164"/>
        <v>94</v>
      </c>
      <c r="AO878" s="197">
        <f t="shared" si="164"/>
        <v>114</v>
      </c>
      <c r="AP878" s="197">
        <f t="shared" si="164"/>
        <v>120</v>
      </c>
      <c r="AQ878" s="197">
        <f t="shared" si="164"/>
        <v>104</v>
      </c>
      <c r="AR878" s="197">
        <f t="shared" si="162"/>
        <v>110</v>
      </c>
      <c r="AS878" s="197">
        <f t="shared" si="160"/>
        <v>110</v>
      </c>
      <c r="AT878" s="197">
        <f t="shared" si="160"/>
        <v>112</v>
      </c>
      <c r="AU878" s="197">
        <f t="shared" si="160"/>
        <v>109</v>
      </c>
      <c r="AV878" s="197">
        <f t="shared" si="160"/>
        <v>108</v>
      </c>
      <c r="AW878" s="197">
        <f t="shared" si="160"/>
        <v>113</v>
      </c>
      <c r="AX878" s="197" t="str">
        <f t="shared" si="160"/>
        <v>NA</v>
      </c>
      <c r="AY878" s="197" t="str">
        <f t="shared" si="160"/>
        <v>NA</v>
      </c>
      <c r="AZ878" s="197">
        <f t="shared" si="161"/>
        <v>123</v>
      </c>
      <c r="BA878" s="197">
        <f t="shared" si="161"/>
        <v>127</v>
      </c>
    </row>
    <row r="879" spans="1:53" s="212" customFormat="1" ht="15" customHeight="1" x14ac:dyDescent="0.25">
      <c r="A879" s="54" t="s">
        <v>764</v>
      </c>
      <c r="B879" s="82" t="s">
        <v>915</v>
      </c>
      <c r="C879" s="81" t="s">
        <v>1127</v>
      </c>
      <c r="D879" s="115"/>
      <c r="E879" s="115"/>
      <c r="F879" s="115"/>
      <c r="G879" s="115"/>
      <c r="H879" s="115">
        <v>137608</v>
      </c>
      <c r="I879" s="115">
        <v>167113</v>
      </c>
      <c r="J879" s="115">
        <v>204442</v>
      </c>
      <c r="K879" s="115">
        <v>266954</v>
      </c>
      <c r="L879" s="115">
        <v>339380</v>
      </c>
      <c r="M879" s="115">
        <v>392372</v>
      </c>
      <c r="N879" s="115">
        <v>464870</v>
      </c>
      <c r="O879" s="115">
        <v>428878</v>
      </c>
      <c r="P879" s="115">
        <v>364634</v>
      </c>
      <c r="Q879" s="115">
        <v>355905</v>
      </c>
      <c r="R879" s="115">
        <v>429402</v>
      </c>
      <c r="S879" s="115">
        <v>472070</v>
      </c>
      <c r="T879" s="193">
        <v>522059</v>
      </c>
      <c r="U879" s="194">
        <v>599399</v>
      </c>
      <c r="V879" s="195">
        <v>554593</v>
      </c>
      <c r="W879" s="195">
        <v>442826</v>
      </c>
      <c r="X879" s="195">
        <v>491495</v>
      </c>
      <c r="Y879" s="195"/>
      <c r="Z879" s="195"/>
      <c r="AA879" s="208">
        <v>666562</v>
      </c>
      <c r="AB879" s="208">
        <v>750913</v>
      </c>
      <c r="AC879" s="197" t="str">
        <f t="shared" si="164"/>
        <v>NA</v>
      </c>
      <c r="AD879" s="197" t="str">
        <f t="shared" si="164"/>
        <v>NA</v>
      </c>
      <c r="AE879" s="197" t="str">
        <f t="shared" si="164"/>
        <v>NA</v>
      </c>
      <c r="AF879" s="197" t="str">
        <f t="shared" si="164"/>
        <v>NA</v>
      </c>
      <c r="AG879" s="197">
        <f t="shared" si="164"/>
        <v>124</v>
      </c>
      <c r="AH879" s="197">
        <f t="shared" si="164"/>
        <v>123</v>
      </c>
      <c r="AI879" s="197">
        <f t="shared" si="164"/>
        <v>122</v>
      </c>
      <c r="AJ879" s="197">
        <f t="shared" si="164"/>
        <v>115</v>
      </c>
      <c r="AK879" s="197">
        <f t="shared" si="164"/>
        <v>104</v>
      </c>
      <c r="AL879" s="197">
        <f t="shared" si="164"/>
        <v>101</v>
      </c>
      <c r="AM879" s="197">
        <f t="shared" si="164"/>
        <v>96</v>
      </c>
      <c r="AN879" s="197">
        <f t="shared" si="164"/>
        <v>105</v>
      </c>
      <c r="AO879" s="197">
        <f t="shared" si="164"/>
        <v>113</v>
      </c>
      <c r="AP879" s="197">
        <f t="shared" si="164"/>
        <v>119</v>
      </c>
      <c r="AQ879" s="197">
        <f t="shared" si="164"/>
        <v>114</v>
      </c>
      <c r="AR879" s="197">
        <f t="shared" si="162"/>
        <v>115</v>
      </c>
      <c r="AS879" s="197">
        <f t="shared" si="160"/>
        <v>119</v>
      </c>
      <c r="AT879" s="197">
        <f t="shared" si="160"/>
        <v>122</v>
      </c>
      <c r="AU879" s="197">
        <f t="shared" si="160"/>
        <v>129</v>
      </c>
      <c r="AV879" s="197">
        <f t="shared" si="160"/>
        <v>127</v>
      </c>
      <c r="AW879" s="197">
        <f t="shared" si="160"/>
        <v>128</v>
      </c>
      <c r="AX879" s="197" t="str">
        <f t="shared" si="160"/>
        <v>NA</v>
      </c>
      <c r="AY879" s="197" t="str">
        <f t="shared" si="160"/>
        <v>NA</v>
      </c>
      <c r="AZ879" s="197">
        <f t="shared" si="161"/>
        <v>124</v>
      </c>
      <c r="BA879" s="197">
        <f t="shared" si="161"/>
        <v>128</v>
      </c>
    </row>
    <row r="880" spans="1:53" s="212" customFormat="1" ht="15" customHeight="1" x14ac:dyDescent="0.25">
      <c r="A880" s="54" t="s">
        <v>254</v>
      </c>
      <c r="B880" s="82" t="s">
        <v>942</v>
      </c>
      <c r="C880" s="81" t="s">
        <v>1127</v>
      </c>
      <c r="D880" s="115"/>
      <c r="E880" s="115"/>
      <c r="F880" s="115"/>
      <c r="G880" s="115"/>
      <c r="H880" s="115">
        <v>114769</v>
      </c>
      <c r="I880" s="115">
        <v>138565</v>
      </c>
      <c r="J880" s="115">
        <v>162280</v>
      </c>
      <c r="K880" s="115">
        <v>203099</v>
      </c>
      <c r="L880" s="115">
        <v>242495</v>
      </c>
      <c r="M880" s="115">
        <v>290420</v>
      </c>
      <c r="N880" s="115">
        <v>373535</v>
      </c>
      <c r="O880" s="115">
        <v>353383</v>
      </c>
      <c r="P880" s="115">
        <v>322559</v>
      </c>
      <c r="Q880" s="115">
        <v>321584</v>
      </c>
      <c r="R880" s="115">
        <v>357171</v>
      </c>
      <c r="S880" s="115">
        <v>424205</v>
      </c>
      <c r="T880" s="193">
        <v>482019</v>
      </c>
      <c r="U880" s="194">
        <v>598729</v>
      </c>
      <c r="V880" s="195">
        <v>600248</v>
      </c>
      <c r="W880" s="195">
        <v>452990</v>
      </c>
      <c r="X880" s="195">
        <v>502076</v>
      </c>
      <c r="Y880" s="195"/>
      <c r="Z880" s="195"/>
      <c r="AA880" s="208">
        <v>649992</v>
      </c>
      <c r="AB880" s="208">
        <v>740631</v>
      </c>
      <c r="AC880" s="197" t="str">
        <f t="shared" si="164"/>
        <v>NA</v>
      </c>
      <c r="AD880" s="197" t="str">
        <f t="shared" si="164"/>
        <v>NA</v>
      </c>
      <c r="AE880" s="197" t="str">
        <f t="shared" si="164"/>
        <v>NA</v>
      </c>
      <c r="AF880" s="197" t="str">
        <f t="shared" si="164"/>
        <v>NA</v>
      </c>
      <c r="AG880" s="197">
        <f t="shared" si="164"/>
        <v>151</v>
      </c>
      <c r="AH880" s="197">
        <f t="shared" si="164"/>
        <v>145</v>
      </c>
      <c r="AI880" s="197">
        <f t="shared" si="164"/>
        <v>143</v>
      </c>
      <c r="AJ880" s="197">
        <f t="shared" si="164"/>
        <v>137</v>
      </c>
      <c r="AK880" s="197">
        <f t="shared" si="164"/>
        <v>132</v>
      </c>
      <c r="AL880" s="197">
        <f t="shared" si="164"/>
        <v>130</v>
      </c>
      <c r="AM880" s="197">
        <f t="shared" si="164"/>
        <v>119</v>
      </c>
      <c r="AN880" s="197">
        <f t="shared" si="164"/>
        <v>119</v>
      </c>
      <c r="AO880" s="197">
        <f t="shared" si="164"/>
        <v>128</v>
      </c>
      <c r="AP880" s="197">
        <f t="shared" si="164"/>
        <v>130</v>
      </c>
      <c r="AQ880" s="197">
        <f t="shared" si="164"/>
        <v>133</v>
      </c>
      <c r="AR880" s="197">
        <f t="shared" si="162"/>
        <v>127</v>
      </c>
      <c r="AS880" s="197">
        <f t="shared" si="160"/>
        <v>127</v>
      </c>
      <c r="AT880" s="197">
        <f t="shared" si="160"/>
        <v>123</v>
      </c>
      <c r="AU880" s="197">
        <f t="shared" si="160"/>
        <v>120</v>
      </c>
      <c r="AV880" s="197">
        <f t="shared" si="160"/>
        <v>123</v>
      </c>
      <c r="AW880" s="197">
        <f t="shared" si="160"/>
        <v>125</v>
      </c>
      <c r="AX880" s="197" t="str">
        <f t="shared" si="160"/>
        <v>NA</v>
      </c>
      <c r="AY880" s="197" t="str">
        <f t="shared" si="160"/>
        <v>NA</v>
      </c>
      <c r="AZ880" s="197">
        <f t="shared" si="161"/>
        <v>128</v>
      </c>
      <c r="BA880" s="197">
        <f t="shared" si="161"/>
        <v>130</v>
      </c>
    </row>
    <row r="881" spans="1:53" s="212" customFormat="1" ht="15" customHeight="1" x14ac:dyDescent="0.25">
      <c r="A881" s="54" t="s">
        <v>719</v>
      </c>
      <c r="B881" s="82" t="s">
        <v>907</v>
      </c>
      <c r="C881" s="81" t="s">
        <v>1127</v>
      </c>
      <c r="D881" s="115"/>
      <c r="E881" s="115"/>
      <c r="F881" s="115"/>
      <c r="G881" s="115"/>
      <c r="H881" s="115">
        <v>150345</v>
      </c>
      <c r="I881" s="115">
        <v>179894</v>
      </c>
      <c r="J881" s="115">
        <v>225839</v>
      </c>
      <c r="K881" s="115">
        <v>261369</v>
      </c>
      <c r="L881" s="115">
        <v>301715</v>
      </c>
      <c r="M881" s="115">
        <v>338310</v>
      </c>
      <c r="N881" s="115">
        <v>368119</v>
      </c>
      <c r="O881" s="115">
        <v>362305</v>
      </c>
      <c r="P881" s="115">
        <v>336614</v>
      </c>
      <c r="Q881" s="115">
        <v>358093</v>
      </c>
      <c r="R881" s="115">
        <v>419222</v>
      </c>
      <c r="S881" s="115">
        <v>465304</v>
      </c>
      <c r="T881" s="193">
        <v>544347</v>
      </c>
      <c r="U881" s="194">
        <v>658855</v>
      </c>
      <c r="V881" s="195">
        <v>617249</v>
      </c>
      <c r="W881" s="195">
        <v>492680</v>
      </c>
      <c r="X881" s="195">
        <v>522494</v>
      </c>
      <c r="Y881" s="195"/>
      <c r="Z881" s="195"/>
      <c r="AA881" s="208">
        <v>634912</v>
      </c>
      <c r="AB881" s="208">
        <v>726053</v>
      </c>
      <c r="AC881" s="197" t="str">
        <f t="shared" si="164"/>
        <v>NA</v>
      </c>
      <c r="AD881" s="197" t="str">
        <f t="shared" si="164"/>
        <v>NA</v>
      </c>
      <c r="AE881" s="197" t="str">
        <f t="shared" si="164"/>
        <v>NA</v>
      </c>
      <c r="AF881" s="197" t="str">
        <f t="shared" si="164"/>
        <v>NA</v>
      </c>
      <c r="AG881" s="197">
        <f t="shared" si="164"/>
        <v>114</v>
      </c>
      <c r="AH881" s="197">
        <f t="shared" si="164"/>
        <v>113</v>
      </c>
      <c r="AI881" s="197">
        <f t="shared" si="164"/>
        <v>114</v>
      </c>
      <c r="AJ881" s="197">
        <f t="shared" si="164"/>
        <v>119</v>
      </c>
      <c r="AK881" s="197">
        <f t="shared" si="164"/>
        <v>120</v>
      </c>
      <c r="AL881" s="197">
        <f t="shared" si="164"/>
        <v>117</v>
      </c>
      <c r="AM881" s="197">
        <f t="shared" si="164"/>
        <v>122</v>
      </c>
      <c r="AN881" s="197">
        <f t="shared" si="164"/>
        <v>117</v>
      </c>
      <c r="AO881" s="197">
        <f t="shared" si="164"/>
        <v>121</v>
      </c>
      <c r="AP881" s="197">
        <f t="shared" si="164"/>
        <v>117</v>
      </c>
      <c r="AQ881" s="197">
        <f t="shared" si="164"/>
        <v>118</v>
      </c>
      <c r="AR881" s="197">
        <f t="shared" si="162"/>
        <v>116</v>
      </c>
      <c r="AS881" s="197">
        <f t="shared" si="160"/>
        <v>114</v>
      </c>
      <c r="AT881" s="197">
        <f t="shared" si="160"/>
        <v>110</v>
      </c>
      <c r="AU881" s="197">
        <f t="shared" si="160"/>
        <v>118</v>
      </c>
      <c r="AV881" s="197">
        <f t="shared" si="160"/>
        <v>116</v>
      </c>
      <c r="AW881" s="197">
        <f t="shared" si="160"/>
        <v>117</v>
      </c>
      <c r="AX881" s="197" t="str">
        <f t="shared" si="160"/>
        <v>NA</v>
      </c>
      <c r="AY881" s="197" t="str">
        <f t="shared" si="160"/>
        <v>NA</v>
      </c>
      <c r="AZ881" s="197">
        <f t="shared" si="161"/>
        <v>132</v>
      </c>
      <c r="BA881" s="197">
        <f t="shared" si="161"/>
        <v>131</v>
      </c>
    </row>
    <row r="882" spans="1:53" s="212" customFormat="1" ht="15" customHeight="1" x14ac:dyDescent="0.25">
      <c r="A882" s="54" t="s">
        <v>973</v>
      </c>
      <c r="B882" s="82" t="s">
        <v>912</v>
      </c>
      <c r="C882" s="81" t="s">
        <v>1127</v>
      </c>
      <c r="D882" s="115"/>
      <c r="E882" s="115"/>
      <c r="F882" s="115"/>
      <c r="G882" s="115"/>
      <c r="H882" s="115">
        <v>125362</v>
      </c>
      <c r="I882" s="115">
        <v>132056</v>
      </c>
      <c r="J882" s="115">
        <v>142884</v>
      </c>
      <c r="K882" s="115">
        <v>168330</v>
      </c>
      <c r="L882" s="115">
        <v>168485</v>
      </c>
      <c r="M882" s="115">
        <v>188000</v>
      </c>
      <c r="N882" s="115">
        <v>202844</v>
      </c>
      <c r="O882" s="115">
        <v>163464</v>
      </c>
      <c r="P882" s="115">
        <v>138104</v>
      </c>
      <c r="Q882" s="115">
        <v>196411</v>
      </c>
      <c r="R882" s="98">
        <f>((T882-Q882)/3)+Q882</f>
        <v>287967.66666666669</v>
      </c>
      <c r="S882" s="98">
        <f>((T882-Q882)/3)+R882</f>
        <v>379524.33333333337</v>
      </c>
      <c r="T882" s="193">
        <v>471081</v>
      </c>
      <c r="U882" s="194">
        <v>598202</v>
      </c>
      <c r="V882" s="195">
        <v>600092</v>
      </c>
      <c r="W882" s="195">
        <v>530983</v>
      </c>
      <c r="X882" s="195">
        <v>577278</v>
      </c>
      <c r="Y882" s="195"/>
      <c r="Z882" s="195"/>
      <c r="AA882" s="208">
        <v>641324</v>
      </c>
      <c r="AB882" s="208">
        <v>722777</v>
      </c>
      <c r="AC882" s="197" t="str">
        <f t="shared" si="164"/>
        <v>NA</v>
      </c>
      <c r="AD882" s="197" t="str">
        <f t="shared" si="164"/>
        <v>NA</v>
      </c>
      <c r="AE882" s="197" t="str">
        <f t="shared" si="164"/>
        <v>NA</v>
      </c>
      <c r="AF882" s="197" t="str">
        <f t="shared" si="164"/>
        <v>NA</v>
      </c>
      <c r="AG882" s="197">
        <f t="shared" si="164"/>
        <v>137</v>
      </c>
      <c r="AH882" s="197">
        <f t="shared" si="164"/>
        <v>154</v>
      </c>
      <c r="AI882" s="197">
        <f t="shared" si="164"/>
        <v>159</v>
      </c>
      <c r="AJ882" s="197">
        <f t="shared" si="164"/>
        <v>163</v>
      </c>
      <c r="AK882" s="197">
        <f t="shared" si="164"/>
        <v>180</v>
      </c>
      <c r="AL882" s="197">
        <f t="shared" si="164"/>
        <v>184</v>
      </c>
      <c r="AM882" s="197">
        <f t="shared" si="164"/>
        <v>191</v>
      </c>
      <c r="AN882" s="197">
        <f t="shared" si="164"/>
        <v>214</v>
      </c>
      <c r="AO882" s="197">
        <f t="shared" si="164"/>
        <v>229</v>
      </c>
      <c r="AP882" s="197">
        <f t="shared" si="164"/>
        <v>181</v>
      </c>
      <c r="AQ882" s="197">
        <f t="shared" si="164"/>
        <v>152</v>
      </c>
      <c r="AR882" s="197">
        <f t="shared" si="162"/>
        <v>138</v>
      </c>
      <c r="AS882" s="197">
        <f t="shared" si="160"/>
        <v>129</v>
      </c>
      <c r="AT882" s="197">
        <f t="shared" si="160"/>
        <v>124</v>
      </c>
      <c r="AU882" s="197">
        <f t="shared" si="160"/>
        <v>121</v>
      </c>
      <c r="AV882" s="197">
        <f t="shared" si="160"/>
        <v>105</v>
      </c>
      <c r="AW882" s="197">
        <f t="shared" si="160"/>
        <v>107</v>
      </c>
      <c r="AX882" s="197" t="str">
        <f t="shared" si="160"/>
        <v>NA</v>
      </c>
      <c r="AY882" s="197" t="str">
        <f t="shared" si="160"/>
        <v>NA</v>
      </c>
      <c r="AZ882" s="197">
        <f t="shared" si="161"/>
        <v>130</v>
      </c>
      <c r="BA882" s="197">
        <f t="shared" si="161"/>
        <v>132</v>
      </c>
    </row>
    <row r="883" spans="1:53" s="212" customFormat="1" ht="15" customHeight="1" x14ac:dyDescent="0.25">
      <c r="A883" s="54" t="s">
        <v>754</v>
      </c>
      <c r="B883" s="82" t="s">
        <v>907</v>
      </c>
      <c r="C883" s="81" t="s">
        <v>1127</v>
      </c>
      <c r="D883" s="115"/>
      <c r="E883" s="115"/>
      <c r="F883" s="115"/>
      <c r="G883" s="115"/>
      <c r="H883" s="115">
        <v>213383</v>
      </c>
      <c r="I883" s="115">
        <v>238508</v>
      </c>
      <c r="J883" s="115">
        <v>273676</v>
      </c>
      <c r="K883" s="115">
        <v>323799</v>
      </c>
      <c r="L883" s="115">
        <v>373358</v>
      </c>
      <c r="M883" s="115">
        <v>396205</v>
      </c>
      <c r="N883" s="115">
        <v>518536</v>
      </c>
      <c r="O883" s="115">
        <v>493926</v>
      </c>
      <c r="P883" s="115">
        <v>422920</v>
      </c>
      <c r="Q883" s="115">
        <v>410691</v>
      </c>
      <c r="R883" s="115">
        <v>498481</v>
      </c>
      <c r="S883" s="115">
        <v>543174</v>
      </c>
      <c r="T883" s="193">
        <v>595859</v>
      </c>
      <c r="U883" s="194">
        <v>679926</v>
      </c>
      <c r="V883" s="195">
        <v>657866</v>
      </c>
      <c r="W883" s="195">
        <v>486870</v>
      </c>
      <c r="X883" s="195">
        <v>508689</v>
      </c>
      <c r="Y883" s="195"/>
      <c r="Z883" s="195"/>
      <c r="AA883" s="208">
        <v>616618</v>
      </c>
      <c r="AB883" s="208">
        <v>713200</v>
      </c>
      <c r="AC883" s="197" t="str">
        <f t="shared" si="164"/>
        <v>NA</v>
      </c>
      <c r="AD883" s="197" t="str">
        <f t="shared" si="164"/>
        <v>NA</v>
      </c>
      <c r="AE883" s="197" t="str">
        <f t="shared" si="164"/>
        <v>NA</v>
      </c>
      <c r="AF883" s="197" t="str">
        <f t="shared" si="164"/>
        <v>NA</v>
      </c>
      <c r="AG883" s="197">
        <f t="shared" si="164"/>
        <v>91</v>
      </c>
      <c r="AH883" s="197">
        <f t="shared" si="164"/>
        <v>93</v>
      </c>
      <c r="AI883" s="197">
        <f t="shared" si="164"/>
        <v>95</v>
      </c>
      <c r="AJ883" s="197">
        <f t="shared" si="164"/>
        <v>94</v>
      </c>
      <c r="AK883" s="197">
        <f t="shared" si="164"/>
        <v>95</v>
      </c>
      <c r="AL883" s="197">
        <f t="shared" si="164"/>
        <v>99</v>
      </c>
      <c r="AM883" s="197">
        <f t="shared" si="164"/>
        <v>87</v>
      </c>
      <c r="AN883" s="197">
        <f t="shared" si="164"/>
        <v>88</v>
      </c>
      <c r="AO883" s="197">
        <f t="shared" si="164"/>
        <v>98</v>
      </c>
      <c r="AP883" s="197">
        <f t="shared" si="164"/>
        <v>104</v>
      </c>
      <c r="AQ883" s="197">
        <f t="shared" si="164"/>
        <v>97</v>
      </c>
      <c r="AR883" s="197">
        <f t="shared" si="162"/>
        <v>95</v>
      </c>
      <c r="AS883" s="197">
        <f t="shared" si="160"/>
        <v>97</v>
      </c>
      <c r="AT883" s="197">
        <f t="shared" si="160"/>
        <v>106</v>
      </c>
      <c r="AU883" s="197">
        <f t="shared" si="160"/>
        <v>112</v>
      </c>
      <c r="AV883" s="197">
        <f t="shared" si="160"/>
        <v>119</v>
      </c>
      <c r="AW883" s="197">
        <f t="shared" si="160"/>
        <v>121</v>
      </c>
      <c r="AX883" s="197" t="str">
        <f t="shared" si="160"/>
        <v>NA</v>
      </c>
      <c r="AY883" s="197" t="str">
        <f t="shared" si="160"/>
        <v>NA</v>
      </c>
      <c r="AZ883" s="197">
        <f t="shared" si="161"/>
        <v>136</v>
      </c>
      <c r="BA883" s="197">
        <f t="shared" si="161"/>
        <v>133</v>
      </c>
    </row>
    <row r="884" spans="1:53" s="212" customFormat="1" ht="15" customHeight="1" x14ac:dyDescent="0.25">
      <c r="A884" s="54" t="s">
        <v>766</v>
      </c>
      <c r="B884" s="82" t="s">
        <v>907</v>
      </c>
      <c r="C884" s="81" t="s">
        <v>1127</v>
      </c>
      <c r="D884" s="115"/>
      <c r="E884" s="115"/>
      <c r="F884" s="115"/>
      <c r="G884" s="115"/>
      <c r="H884" s="115">
        <v>222899</v>
      </c>
      <c r="I884" s="115">
        <v>240982</v>
      </c>
      <c r="J884" s="115">
        <v>265820</v>
      </c>
      <c r="K884" s="115">
        <v>292818</v>
      </c>
      <c r="L884" s="115">
        <v>327124</v>
      </c>
      <c r="M884" s="115">
        <v>355473</v>
      </c>
      <c r="N884" s="115">
        <v>425296</v>
      </c>
      <c r="O884" s="115">
        <v>388472</v>
      </c>
      <c r="P884" s="115">
        <v>355915</v>
      </c>
      <c r="Q884" s="115">
        <v>357704</v>
      </c>
      <c r="R884" s="115">
        <v>397464</v>
      </c>
      <c r="S884" s="115">
        <v>449108</v>
      </c>
      <c r="T884" s="193">
        <v>510032</v>
      </c>
      <c r="U884" s="194">
        <v>615376</v>
      </c>
      <c r="V884" s="195">
        <v>646354</v>
      </c>
      <c r="W884" s="195">
        <v>488036</v>
      </c>
      <c r="X884" s="195">
        <v>519891</v>
      </c>
      <c r="Y884" s="195"/>
      <c r="Z884" s="195"/>
      <c r="AA884" s="208">
        <v>631950</v>
      </c>
      <c r="AB884" s="208">
        <v>710130</v>
      </c>
      <c r="AC884" s="197" t="str">
        <f t="shared" si="164"/>
        <v>NA</v>
      </c>
      <c r="AD884" s="197" t="str">
        <f t="shared" si="164"/>
        <v>NA</v>
      </c>
      <c r="AE884" s="197" t="str">
        <f t="shared" si="164"/>
        <v>NA</v>
      </c>
      <c r="AF884" s="197" t="str">
        <f t="shared" si="164"/>
        <v>NA</v>
      </c>
      <c r="AG884" s="197">
        <f t="shared" si="164"/>
        <v>85</v>
      </c>
      <c r="AH884" s="197">
        <f t="shared" si="164"/>
        <v>91</v>
      </c>
      <c r="AI884" s="197">
        <f t="shared" si="164"/>
        <v>96</v>
      </c>
      <c r="AJ884" s="197">
        <f t="shared" si="164"/>
        <v>102</v>
      </c>
      <c r="AK884" s="197">
        <f t="shared" si="164"/>
        <v>108</v>
      </c>
      <c r="AL884" s="197">
        <f t="shared" si="164"/>
        <v>110</v>
      </c>
      <c r="AM884" s="197">
        <f t="shared" si="164"/>
        <v>106</v>
      </c>
      <c r="AN884" s="197">
        <f t="shared" si="164"/>
        <v>114</v>
      </c>
      <c r="AO884" s="197">
        <f t="shared" si="164"/>
        <v>116</v>
      </c>
      <c r="AP884" s="197">
        <f t="shared" si="164"/>
        <v>118</v>
      </c>
      <c r="AQ884" s="197">
        <f t="shared" si="164"/>
        <v>124</v>
      </c>
      <c r="AR884" s="197">
        <f t="shared" si="162"/>
        <v>123</v>
      </c>
      <c r="AS884" s="197">
        <f t="shared" si="160"/>
        <v>120</v>
      </c>
      <c r="AT884" s="197">
        <f t="shared" si="160"/>
        <v>119</v>
      </c>
      <c r="AU884" s="197">
        <f t="shared" si="160"/>
        <v>116</v>
      </c>
      <c r="AV884" s="197">
        <f t="shared" si="160"/>
        <v>118</v>
      </c>
      <c r="AW884" s="197">
        <f t="shared" si="160"/>
        <v>118</v>
      </c>
      <c r="AX884" s="197" t="str">
        <f t="shared" si="160"/>
        <v>NA</v>
      </c>
      <c r="AY884" s="197" t="str">
        <f t="shared" si="160"/>
        <v>NA</v>
      </c>
      <c r="AZ884" s="197">
        <f t="shared" si="161"/>
        <v>133</v>
      </c>
      <c r="BA884" s="197">
        <f t="shared" si="161"/>
        <v>134</v>
      </c>
    </row>
    <row r="885" spans="1:53" s="212" customFormat="1" ht="15" customHeight="1" x14ac:dyDescent="0.25">
      <c r="A885" s="54" t="s">
        <v>986</v>
      </c>
      <c r="B885" s="82" t="s">
        <v>912</v>
      </c>
      <c r="C885" s="81" t="s">
        <v>1127</v>
      </c>
      <c r="D885" s="115"/>
      <c r="E885" s="115"/>
      <c r="F885" s="115"/>
      <c r="G885" s="115"/>
      <c r="H885" s="115">
        <v>98901</v>
      </c>
      <c r="I885" s="115">
        <v>115466</v>
      </c>
      <c r="J885" s="115">
        <v>136280</v>
      </c>
      <c r="K885" s="115">
        <v>166419</v>
      </c>
      <c r="L885" s="115">
        <v>198423</v>
      </c>
      <c r="M885" s="115">
        <v>222896</v>
      </c>
      <c r="N885" s="115">
        <v>237756</v>
      </c>
      <c r="O885" s="115">
        <v>242474</v>
      </c>
      <c r="P885" s="115">
        <v>210793</v>
      </c>
      <c r="Q885" s="115">
        <v>217136</v>
      </c>
      <c r="R885" s="115">
        <v>271435</v>
      </c>
      <c r="S885" s="115">
        <v>300877</v>
      </c>
      <c r="T885" s="193">
        <v>357342</v>
      </c>
      <c r="U885" s="194">
        <v>455374</v>
      </c>
      <c r="V885" s="195">
        <v>434706</v>
      </c>
      <c r="W885" s="195">
        <v>330166</v>
      </c>
      <c r="X885" s="195">
        <v>371544</v>
      </c>
      <c r="Y885" s="195"/>
      <c r="Z885" s="195"/>
      <c r="AA885" s="208">
        <v>592538</v>
      </c>
      <c r="AB885" s="208">
        <v>675054</v>
      </c>
      <c r="AC885" s="197" t="str">
        <f t="shared" si="164"/>
        <v>NA</v>
      </c>
      <c r="AD885" s="197" t="str">
        <f t="shared" si="164"/>
        <v>NA</v>
      </c>
      <c r="AE885" s="197" t="str">
        <f t="shared" si="164"/>
        <v>NA</v>
      </c>
      <c r="AF885" s="197" t="str">
        <f t="shared" si="164"/>
        <v>NA</v>
      </c>
      <c r="AG885" s="197">
        <f t="shared" si="164"/>
        <v>165</v>
      </c>
      <c r="AH885" s="197">
        <f t="shared" si="164"/>
        <v>169</v>
      </c>
      <c r="AI885" s="197">
        <f t="shared" si="164"/>
        <v>168</v>
      </c>
      <c r="AJ885" s="197">
        <f t="shared" si="164"/>
        <v>165</v>
      </c>
      <c r="AK885" s="197">
        <f t="shared" si="164"/>
        <v>162</v>
      </c>
      <c r="AL885" s="197">
        <f t="shared" si="164"/>
        <v>163</v>
      </c>
      <c r="AM885" s="197">
        <f t="shared" si="164"/>
        <v>168</v>
      </c>
      <c r="AN885" s="197">
        <f t="shared" si="164"/>
        <v>161</v>
      </c>
      <c r="AO885" s="197">
        <f t="shared" si="164"/>
        <v>171</v>
      </c>
      <c r="AP885" s="197">
        <f t="shared" si="164"/>
        <v>170</v>
      </c>
      <c r="AQ885" s="197">
        <f t="shared" si="164"/>
        <v>162</v>
      </c>
      <c r="AR885" s="197">
        <f t="shared" si="162"/>
        <v>159</v>
      </c>
      <c r="AS885" s="197">
        <f t="shared" si="160"/>
        <v>156</v>
      </c>
      <c r="AT885" s="197">
        <f t="shared" si="160"/>
        <v>147</v>
      </c>
      <c r="AU885" s="197">
        <f t="shared" si="160"/>
        <v>148</v>
      </c>
      <c r="AV885" s="197">
        <f t="shared" si="160"/>
        <v>151</v>
      </c>
      <c r="AW885" s="197">
        <f t="shared" si="160"/>
        <v>150</v>
      </c>
      <c r="AX885" s="197" t="str">
        <f t="shared" si="160"/>
        <v>NA</v>
      </c>
      <c r="AY885" s="197" t="str">
        <f t="shared" si="160"/>
        <v>NA</v>
      </c>
      <c r="AZ885" s="197">
        <f t="shared" si="161"/>
        <v>142</v>
      </c>
      <c r="BA885" s="197">
        <f t="shared" si="161"/>
        <v>139</v>
      </c>
    </row>
    <row r="886" spans="1:53" s="212" customFormat="1" ht="15" customHeight="1" x14ac:dyDescent="0.25">
      <c r="A886" s="54" t="s">
        <v>84</v>
      </c>
      <c r="B886" s="82" t="s">
        <v>921</v>
      </c>
      <c r="C886" s="81" t="s">
        <v>1127</v>
      </c>
      <c r="D886" s="115"/>
      <c r="E886" s="115"/>
      <c r="F886" s="115"/>
      <c r="G886" s="115"/>
      <c r="H886" s="115">
        <v>48715</v>
      </c>
      <c r="I886" s="115">
        <v>56078</v>
      </c>
      <c r="J886" s="115">
        <v>64733</v>
      </c>
      <c r="K886" s="115">
        <v>76077</v>
      </c>
      <c r="L886" s="115">
        <f>((M886-K886)/2)+K886</f>
        <v>113527.5</v>
      </c>
      <c r="M886" s="115">
        <v>150978</v>
      </c>
      <c r="N886" s="115">
        <v>173352</v>
      </c>
      <c r="O886" s="115">
        <v>164729</v>
      </c>
      <c r="P886" s="115">
        <v>151260</v>
      </c>
      <c r="Q886" s="115">
        <v>156929</v>
      </c>
      <c r="R886" s="115">
        <v>184996</v>
      </c>
      <c r="S886" s="115">
        <v>202876</v>
      </c>
      <c r="T886" s="193">
        <v>234682</v>
      </c>
      <c r="U886" s="194">
        <v>284630</v>
      </c>
      <c r="V886" s="195">
        <v>307171</v>
      </c>
      <c r="W886" s="195">
        <v>258525</v>
      </c>
      <c r="X886" s="195">
        <v>286626</v>
      </c>
      <c r="Y886" s="195"/>
      <c r="Z886" s="195"/>
      <c r="AA886" s="208">
        <v>540992</v>
      </c>
      <c r="AB886" s="208">
        <v>661660</v>
      </c>
      <c r="AC886" s="197" t="str">
        <f t="shared" si="164"/>
        <v>NA</v>
      </c>
      <c r="AD886" s="197" t="str">
        <f t="shared" si="164"/>
        <v>NA</v>
      </c>
      <c r="AE886" s="197" t="str">
        <f t="shared" si="164"/>
        <v>NA</v>
      </c>
      <c r="AF886" s="197" t="str">
        <f t="shared" si="164"/>
        <v>NA</v>
      </c>
      <c r="AG886" s="197">
        <f t="shared" si="164"/>
        <v>266</v>
      </c>
      <c r="AH886" s="197">
        <f t="shared" si="164"/>
        <v>277</v>
      </c>
      <c r="AI886" s="197">
        <f t="shared" si="164"/>
        <v>280</v>
      </c>
      <c r="AJ886" s="197">
        <f t="shared" si="164"/>
        <v>287</v>
      </c>
      <c r="AK886" s="197">
        <f t="shared" si="164"/>
        <v>247</v>
      </c>
      <c r="AL886" s="197">
        <f t="shared" si="164"/>
        <v>214</v>
      </c>
      <c r="AM886" s="197">
        <f t="shared" si="164"/>
        <v>213</v>
      </c>
      <c r="AN886" s="197">
        <f t="shared" si="164"/>
        <v>213</v>
      </c>
      <c r="AO886" s="197">
        <f t="shared" si="164"/>
        <v>217</v>
      </c>
      <c r="AP886" s="197">
        <f t="shared" si="164"/>
        <v>215</v>
      </c>
      <c r="AQ886" s="197">
        <f t="shared" si="164"/>
        <v>211</v>
      </c>
      <c r="AR886" s="197">
        <f t="shared" si="162"/>
        <v>213</v>
      </c>
      <c r="AS886" s="197">
        <f t="shared" si="162"/>
        <v>207</v>
      </c>
      <c r="AT886" s="197">
        <f t="shared" si="162"/>
        <v>203</v>
      </c>
      <c r="AU886" s="197">
        <f t="shared" si="162"/>
        <v>196</v>
      </c>
      <c r="AV886" s="197">
        <f t="shared" si="162"/>
        <v>183</v>
      </c>
      <c r="AW886" s="197">
        <f t="shared" si="162"/>
        <v>183</v>
      </c>
      <c r="AX886" s="197" t="str">
        <f t="shared" si="162"/>
        <v>NA</v>
      </c>
      <c r="AY886" s="197" t="str">
        <f t="shared" si="162"/>
        <v>NA</v>
      </c>
      <c r="AZ886" s="197">
        <f t="shared" si="161"/>
        <v>151</v>
      </c>
      <c r="BA886" s="197">
        <f t="shared" si="161"/>
        <v>140</v>
      </c>
    </row>
    <row r="887" spans="1:53" s="212" customFormat="1" ht="15" customHeight="1" x14ac:dyDescent="0.25">
      <c r="A887" s="54" t="s">
        <v>759</v>
      </c>
      <c r="B887" s="82" t="s">
        <v>915</v>
      </c>
      <c r="C887" s="81" t="s">
        <v>1127</v>
      </c>
      <c r="D887" s="115"/>
      <c r="E887" s="115"/>
      <c r="F887" s="115"/>
      <c r="G887" s="115"/>
      <c r="H887" s="115"/>
      <c r="I887" s="115">
        <v>94329</v>
      </c>
      <c r="J887" s="115">
        <v>105315</v>
      </c>
      <c r="K887" s="115">
        <v>130370</v>
      </c>
      <c r="L887" s="115">
        <v>156182</v>
      </c>
      <c r="M887" s="115">
        <v>225412</v>
      </c>
      <c r="N887" s="115">
        <v>244576</v>
      </c>
      <c r="O887" s="115">
        <v>237413</v>
      </c>
      <c r="P887" s="115">
        <v>293738</v>
      </c>
      <c r="Q887" s="115">
        <v>349948</v>
      </c>
      <c r="R887" s="115">
        <v>424346</v>
      </c>
      <c r="S887" s="115">
        <v>497918</v>
      </c>
      <c r="T887" s="193">
        <v>526792</v>
      </c>
      <c r="U887" s="194">
        <v>628467</v>
      </c>
      <c r="V887" s="195">
        <v>547922</v>
      </c>
      <c r="W887" s="195">
        <v>405579</v>
      </c>
      <c r="X887" s="195">
        <v>427023</v>
      </c>
      <c r="Y887" s="195"/>
      <c r="Z887" s="195"/>
      <c r="AA887" s="208">
        <v>586938</v>
      </c>
      <c r="AB887" s="208">
        <v>660150</v>
      </c>
      <c r="AC887" s="197" t="str">
        <f t="shared" si="164"/>
        <v>NA</v>
      </c>
      <c r="AD887" s="197" t="str">
        <f t="shared" si="164"/>
        <v>NA</v>
      </c>
      <c r="AE887" s="197" t="str">
        <f t="shared" si="164"/>
        <v>NA</v>
      </c>
      <c r="AF887" s="197" t="str">
        <f t="shared" si="164"/>
        <v>NA</v>
      </c>
      <c r="AG887" s="197" t="str">
        <f t="shared" si="164"/>
        <v>NA</v>
      </c>
      <c r="AH887" s="197">
        <f t="shared" si="164"/>
        <v>192</v>
      </c>
      <c r="AI887" s="197">
        <f t="shared" si="164"/>
        <v>195</v>
      </c>
      <c r="AJ887" s="197">
        <f t="shared" si="164"/>
        <v>193</v>
      </c>
      <c r="AK887" s="197">
        <f t="shared" si="164"/>
        <v>188</v>
      </c>
      <c r="AL887" s="197">
        <f t="shared" si="164"/>
        <v>160</v>
      </c>
      <c r="AM887" s="197">
        <f t="shared" si="164"/>
        <v>165</v>
      </c>
      <c r="AN887" s="197">
        <f t="shared" si="164"/>
        <v>163</v>
      </c>
      <c r="AO887" s="197">
        <f t="shared" si="164"/>
        <v>132</v>
      </c>
      <c r="AP887" s="197">
        <f t="shared" si="164"/>
        <v>122</v>
      </c>
      <c r="AQ887" s="197">
        <f t="shared" si="164"/>
        <v>116</v>
      </c>
      <c r="AR887" s="197">
        <f t="shared" si="162"/>
        <v>111</v>
      </c>
      <c r="AS887" s="197">
        <f t="shared" si="162"/>
        <v>118</v>
      </c>
      <c r="AT887" s="197">
        <f t="shared" si="162"/>
        <v>118</v>
      </c>
      <c r="AU887" s="197">
        <f t="shared" si="162"/>
        <v>130</v>
      </c>
      <c r="AV887" s="197">
        <f t="shared" si="162"/>
        <v>135</v>
      </c>
      <c r="AW887" s="197">
        <f t="shared" si="162"/>
        <v>139</v>
      </c>
      <c r="AX887" s="197" t="str">
        <f t="shared" si="162"/>
        <v>NA</v>
      </c>
      <c r="AY887" s="197" t="str">
        <f t="shared" si="162"/>
        <v>NA</v>
      </c>
      <c r="AZ887" s="197">
        <f t="shared" si="161"/>
        <v>143</v>
      </c>
      <c r="BA887" s="197">
        <f t="shared" si="161"/>
        <v>141</v>
      </c>
    </row>
    <row r="888" spans="1:53" s="212" customFormat="1" ht="15" customHeight="1" x14ac:dyDescent="0.25">
      <c r="A888" s="54" t="s">
        <v>1147</v>
      </c>
      <c r="B888" s="82" t="s">
        <v>912</v>
      </c>
      <c r="C888" s="81" t="s">
        <v>1127</v>
      </c>
      <c r="D888" s="115"/>
      <c r="E888" s="115"/>
      <c r="F888" s="115"/>
      <c r="G888" s="115"/>
      <c r="H888" s="115">
        <v>279586</v>
      </c>
      <c r="I888" s="115">
        <v>311630</v>
      </c>
      <c r="J888" s="115">
        <v>357754</v>
      </c>
      <c r="K888" s="115">
        <v>415714</v>
      </c>
      <c r="L888" s="115">
        <v>460602</v>
      </c>
      <c r="M888" s="115">
        <v>516238</v>
      </c>
      <c r="N888" s="115">
        <v>729973</v>
      </c>
      <c r="O888" s="115">
        <v>618912</v>
      </c>
      <c r="P888" s="115">
        <v>530850</v>
      </c>
      <c r="Q888" s="115">
        <v>510883</v>
      </c>
      <c r="R888" s="115">
        <v>570175</v>
      </c>
      <c r="S888" s="115">
        <v>624279</v>
      </c>
      <c r="T888" s="193">
        <v>682894</v>
      </c>
      <c r="U888" s="194">
        <v>812996</v>
      </c>
      <c r="V888" s="195">
        <v>793323</v>
      </c>
      <c r="W888" s="195">
        <v>612841</v>
      </c>
      <c r="X888" s="195">
        <v>629728</v>
      </c>
      <c r="Y888" s="195"/>
      <c r="Z888" s="195"/>
      <c r="AA888" s="208">
        <v>616836</v>
      </c>
      <c r="AB888" s="208">
        <v>659035</v>
      </c>
      <c r="AC888" s="197" t="str">
        <f t="shared" si="164"/>
        <v>NA</v>
      </c>
      <c r="AD888" s="197" t="str">
        <f t="shared" si="164"/>
        <v>NA</v>
      </c>
      <c r="AE888" s="197" t="str">
        <f t="shared" si="164"/>
        <v>NA</v>
      </c>
      <c r="AF888" s="197" t="str">
        <f t="shared" si="164"/>
        <v>NA</v>
      </c>
      <c r="AG888" s="197">
        <f t="shared" si="164"/>
        <v>74</v>
      </c>
      <c r="AH888" s="197">
        <f t="shared" si="164"/>
        <v>77</v>
      </c>
      <c r="AI888" s="197">
        <f t="shared" si="164"/>
        <v>78</v>
      </c>
      <c r="AJ888" s="197">
        <f t="shared" si="164"/>
        <v>79</v>
      </c>
      <c r="AK888" s="197">
        <f t="shared" si="164"/>
        <v>82</v>
      </c>
      <c r="AL888" s="197">
        <f t="shared" si="164"/>
        <v>82</v>
      </c>
      <c r="AM888" s="197">
        <f t="shared" si="164"/>
        <v>70</v>
      </c>
      <c r="AN888" s="197">
        <f t="shared" si="164"/>
        <v>76</v>
      </c>
      <c r="AO888" s="197">
        <f t="shared" si="164"/>
        <v>84</v>
      </c>
      <c r="AP888" s="197">
        <f t="shared" si="164"/>
        <v>87</v>
      </c>
      <c r="AQ888" s="197">
        <f t="shared" si="164"/>
        <v>88</v>
      </c>
      <c r="AR888" s="197">
        <f t="shared" si="162"/>
        <v>87</v>
      </c>
      <c r="AS888" s="197">
        <f t="shared" si="162"/>
        <v>89</v>
      </c>
      <c r="AT888" s="197">
        <f t="shared" si="162"/>
        <v>90</v>
      </c>
      <c r="AU888" s="197">
        <f t="shared" si="162"/>
        <v>90</v>
      </c>
      <c r="AV888" s="197">
        <f t="shared" si="162"/>
        <v>92</v>
      </c>
      <c r="AW888" s="197">
        <f t="shared" si="162"/>
        <v>95</v>
      </c>
      <c r="AX888" s="197" t="str">
        <f t="shared" si="162"/>
        <v>NA</v>
      </c>
      <c r="AY888" s="197" t="str">
        <f t="shared" si="162"/>
        <v>NA</v>
      </c>
      <c r="AZ888" s="197">
        <f t="shared" si="161"/>
        <v>135</v>
      </c>
      <c r="BA888" s="197">
        <f t="shared" si="161"/>
        <v>142</v>
      </c>
    </row>
    <row r="889" spans="1:53" s="212" customFormat="1" ht="15" customHeight="1" x14ac:dyDescent="0.25">
      <c r="A889" s="54" t="s">
        <v>712</v>
      </c>
      <c r="B889" s="82" t="s">
        <v>912</v>
      </c>
      <c r="C889" s="81" t="s">
        <v>1127</v>
      </c>
      <c r="D889" s="115"/>
      <c r="E889" s="115"/>
      <c r="F889" s="115"/>
      <c r="G889" s="115"/>
      <c r="H889" s="115"/>
      <c r="I889" s="115"/>
      <c r="J889" s="115">
        <v>61480</v>
      </c>
      <c r="K889" s="115">
        <v>84101</v>
      </c>
      <c r="L889" s="98">
        <f>((N889-K889)/3)+K889</f>
        <v>91355.333333333328</v>
      </c>
      <c r="M889" s="98">
        <f>((N889-K889)/3)+L889</f>
        <v>98609.666666666657</v>
      </c>
      <c r="N889" s="115">
        <v>105864</v>
      </c>
      <c r="O889" s="115">
        <v>117533</v>
      </c>
      <c r="P889" s="115">
        <v>114397</v>
      </c>
      <c r="Q889" s="115">
        <v>196750</v>
      </c>
      <c r="R889" s="115">
        <v>236313</v>
      </c>
      <c r="S889" s="115">
        <v>264966</v>
      </c>
      <c r="T889" s="193">
        <v>304896</v>
      </c>
      <c r="U889" s="194">
        <v>366660</v>
      </c>
      <c r="V889" s="195">
        <v>363802</v>
      </c>
      <c r="W889" s="195">
        <v>267650</v>
      </c>
      <c r="X889" s="195">
        <v>303057</v>
      </c>
      <c r="Y889" s="195"/>
      <c r="Z889" s="195"/>
      <c r="AA889" s="208">
        <v>416231</v>
      </c>
      <c r="AB889" s="208">
        <v>644643</v>
      </c>
      <c r="AC889" s="197" t="str">
        <f t="shared" si="164"/>
        <v>NA</v>
      </c>
      <c r="AD889" s="197" t="str">
        <f t="shared" si="164"/>
        <v>NA</v>
      </c>
      <c r="AE889" s="197" t="str">
        <f t="shared" si="164"/>
        <v>NA</v>
      </c>
      <c r="AF889" s="197" t="str">
        <f t="shared" si="164"/>
        <v>NA</v>
      </c>
      <c r="AG889" s="197" t="str">
        <f t="shared" si="164"/>
        <v>NA</v>
      </c>
      <c r="AH889" s="197" t="str">
        <f t="shared" si="164"/>
        <v>NA</v>
      </c>
      <c r="AI889" s="197">
        <f t="shared" si="164"/>
        <v>289</v>
      </c>
      <c r="AJ889" s="197">
        <f t="shared" si="164"/>
        <v>265</v>
      </c>
      <c r="AK889" s="197">
        <f t="shared" si="164"/>
        <v>282</v>
      </c>
      <c r="AL889" s="197">
        <f t="shared" si="164"/>
        <v>288</v>
      </c>
      <c r="AM889" s="197">
        <f t="shared" si="164"/>
        <v>300</v>
      </c>
      <c r="AN889" s="197">
        <f t="shared" si="164"/>
        <v>267</v>
      </c>
      <c r="AO889" s="197">
        <f t="shared" si="164"/>
        <v>268</v>
      </c>
      <c r="AP889" s="197">
        <f t="shared" si="164"/>
        <v>180</v>
      </c>
      <c r="AQ889" s="197">
        <f t="shared" si="164"/>
        <v>181</v>
      </c>
      <c r="AR889" s="197">
        <f t="shared" si="164"/>
        <v>179</v>
      </c>
      <c r="AS889" s="197">
        <f t="shared" ref="AS889:AY893" si="165">IF(T889&gt;0,RANK(T889,T$22:T$1170),"NA")</f>
        <v>178</v>
      </c>
      <c r="AT889" s="197">
        <f t="shared" si="165"/>
        <v>171</v>
      </c>
      <c r="AU889" s="197">
        <f t="shared" si="165"/>
        <v>171</v>
      </c>
      <c r="AV889" s="197">
        <f t="shared" si="165"/>
        <v>178</v>
      </c>
      <c r="AW889" s="197">
        <f t="shared" si="165"/>
        <v>171</v>
      </c>
      <c r="AX889" s="197" t="str">
        <f t="shared" si="165"/>
        <v>NA</v>
      </c>
      <c r="AY889" s="197" t="str">
        <f t="shared" si="165"/>
        <v>NA</v>
      </c>
      <c r="AZ889" s="197">
        <f t="shared" si="161"/>
        <v>176</v>
      </c>
      <c r="BA889" s="197">
        <f t="shared" si="161"/>
        <v>145</v>
      </c>
    </row>
    <row r="890" spans="1:53" s="212" customFormat="1" ht="15" customHeight="1" x14ac:dyDescent="0.25">
      <c r="A890" s="54" t="s">
        <v>533</v>
      </c>
      <c r="B890" s="82" t="s">
        <v>912</v>
      </c>
      <c r="C890" s="81" t="s">
        <v>1127</v>
      </c>
      <c r="D890" s="115"/>
      <c r="E890" s="115"/>
      <c r="F890" s="115"/>
      <c r="G890" s="115"/>
      <c r="H890" s="115"/>
      <c r="I890" s="115"/>
      <c r="J890" s="115"/>
      <c r="K890" s="115"/>
      <c r="L890" s="115">
        <v>132196</v>
      </c>
      <c r="M890" s="115">
        <v>141705</v>
      </c>
      <c r="N890" s="115">
        <v>150021</v>
      </c>
      <c r="O890" s="115">
        <v>148274</v>
      </c>
      <c r="P890" s="115">
        <v>138492</v>
      </c>
      <c r="Q890" s="115">
        <v>138594</v>
      </c>
      <c r="R890" s="115">
        <v>157008</v>
      </c>
      <c r="S890" s="115">
        <v>172056</v>
      </c>
      <c r="T890" s="193">
        <v>193959</v>
      </c>
      <c r="U890" s="194">
        <v>219538</v>
      </c>
      <c r="V890" s="195">
        <v>213321</v>
      </c>
      <c r="W890" s="195">
        <v>410464</v>
      </c>
      <c r="X890" s="195">
        <v>428851</v>
      </c>
      <c r="Y890" s="195"/>
      <c r="Z890" s="195"/>
      <c r="AA890" s="208">
        <v>554392</v>
      </c>
      <c r="AB890" s="208">
        <v>624791</v>
      </c>
      <c r="AC890" s="197" t="str">
        <f t="shared" si="164"/>
        <v>NA</v>
      </c>
      <c r="AD890" s="197" t="str">
        <f t="shared" si="164"/>
        <v>NA</v>
      </c>
      <c r="AE890" s="197" t="str">
        <f t="shared" si="164"/>
        <v>NA</v>
      </c>
      <c r="AF890" s="197" t="str">
        <f t="shared" si="164"/>
        <v>NA</v>
      </c>
      <c r="AG890" s="197" t="str">
        <f t="shared" si="164"/>
        <v>NA</v>
      </c>
      <c r="AH890" s="197" t="str">
        <f t="shared" si="164"/>
        <v>NA</v>
      </c>
      <c r="AI890" s="197" t="str">
        <f t="shared" si="164"/>
        <v>NA</v>
      </c>
      <c r="AJ890" s="197" t="str">
        <f t="shared" si="164"/>
        <v>NA</v>
      </c>
      <c r="AK890" s="197">
        <f t="shared" si="164"/>
        <v>214</v>
      </c>
      <c r="AL890" s="197">
        <f t="shared" si="164"/>
        <v>226</v>
      </c>
      <c r="AM890" s="197">
        <f t="shared" si="164"/>
        <v>242</v>
      </c>
      <c r="AN890" s="197">
        <f t="shared" si="164"/>
        <v>231</v>
      </c>
      <c r="AO890" s="197">
        <f t="shared" si="164"/>
        <v>227</v>
      </c>
      <c r="AP890" s="197">
        <f t="shared" si="164"/>
        <v>233</v>
      </c>
      <c r="AQ890" s="197">
        <f t="shared" si="164"/>
        <v>239</v>
      </c>
      <c r="AR890" s="197">
        <f t="shared" si="164"/>
        <v>238</v>
      </c>
      <c r="AS890" s="197">
        <f t="shared" si="165"/>
        <v>240</v>
      </c>
      <c r="AT890" s="197">
        <f t="shared" si="165"/>
        <v>243</v>
      </c>
      <c r="AU890" s="197">
        <f t="shared" si="165"/>
        <v>252</v>
      </c>
      <c r="AV890" s="197">
        <f t="shared" si="165"/>
        <v>132</v>
      </c>
      <c r="AW890" s="197">
        <f t="shared" si="165"/>
        <v>137</v>
      </c>
      <c r="AX890" s="197" t="str">
        <f t="shared" si="165"/>
        <v>NA</v>
      </c>
      <c r="AY890" s="197" t="str">
        <f t="shared" si="165"/>
        <v>NA</v>
      </c>
      <c r="AZ890" s="197">
        <f t="shared" si="161"/>
        <v>146</v>
      </c>
      <c r="BA890" s="197">
        <f t="shared" si="161"/>
        <v>149</v>
      </c>
    </row>
    <row r="891" spans="1:53" s="212" customFormat="1" ht="15" customHeight="1" x14ac:dyDescent="0.25">
      <c r="A891" s="54" t="s">
        <v>427</v>
      </c>
      <c r="B891" s="82" t="s">
        <v>908</v>
      </c>
      <c r="C891" s="81" t="s">
        <v>1127</v>
      </c>
      <c r="D891" s="115"/>
      <c r="E891" s="115"/>
      <c r="F891" s="115"/>
      <c r="G891" s="115"/>
      <c r="H891" s="115">
        <v>183995</v>
      </c>
      <c r="I891" s="115">
        <v>208306</v>
      </c>
      <c r="J891" s="115">
        <v>246396</v>
      </c>
      <c r="K891" s="115">
        <v>287081</v>
      </c>
      <c r="L891" s="115">
        <v>318370</v>
      </c>
      <c r="M891" s="115">
        <v>341930</v>
      </c>
      <c r="N891" s="115">
        <v>361745</v>
      </c>
      <c r="O891" s="115">
        <v>343242</v>
      </c>
      <c r="P891" s="115">
        <v>336232</v>
      </c>
      <c r="Q891" s="115">
        <v>340832</v>
      </c>
      <c r="R891" s="115">
        <v>363654</v>
      </c>
      <c r="S891" s="115">
        <v>379277</v>
      </c>
      <c r="T891" s="193">
        <v>387410</v>
      </c>
      <c r="U891" s="194">
        <v>440195</v>
      </c>
      <c r="V891" s="195">
        <v>413482</v>
      </c>
      <c r="W891" s="195">
        <v>319390</v>
      </c>
      <c r="X891" s="195">
        <v>356756</v>
      </c>
      <c r="Y891" s="195"/>
      <c r="Z891" s="195"/>
      <c r="AA891" s="208">
        <v>473446</v>
      </c>
      <c r="AB891" s="208">
        <v>542789</v>
      </c>
      <c r="AC891" s="197" t="str">
        <f t="shared" si="164"/>
        <v>NA</v>
      </c>
      <c r="AD891" s="197" t="str">
        <f t="shared" si="164"/>
        <v>NA</v>
      </c>
      <c r="AE891" s="197" t="str">
        <f t="shared" si="164"/>
        <v>NA</v>
      </c>
      <c r="AF891" s="197" t="str">
        <f t="shared" si="164"/>
        <v>NA</v>
      </c>
      <c r="AG891" s="197">
        <f t="shared" si="164"/>
        <v>102</v>
      </c>
      <c r="AH891" s="197">
        <f t="shared" si="164"/>
        <v>104</v>
      </c>
      <c r="AI891" s="197">
        <f t="shared" si="164"/>
        <v>103</v>
      </c>
      <c r="AJ891" s="197">
        <f t="shared" si="164"/>
        <v>104</v>
      </c>
      <c r="AK891" s="197">
        <f t="shared" si="164"/>
        <v>112</v>
      </c>
      <c r="AL891" s="197">
        <f t="shared" si="164"/>
        <v>115</v>
      </c>
      <c r="AM891" s="197">
        <f t="shared" si="164"/>
        <v>124</v>
      </c>
      <c r="AN891" s="197">
        <f t="shared" si="164"/>
        <v>122</v>
      </c>
      <c r="AO891" s="197">
        <f t="shared" si="164"/>
        <v>122</v>
      </c>
      <c r="AP891" s="197">
        <f t="shared" ref="AP891:AR893" si="166">IF(Q891&gt;0,RANK(Q891,Q$22:Q$1170),"NA")</f>
        <v>124</v>
      </c>
      <c r="AQ891" s="197">
        <f t="shared" si="166"/>
        <v>132</v>
      </c>
      <c r="AR891" s="197">
        <f t="shared" si="166"/>
        <v>139</v>
      </c>
      <c r="AS891" s="197">
        <f t="shared" si="165"/>
        <v>144</v>
      </c>
      <c r="AT891" s="197">
        <f t="shared" si="165"/>
        <v>150</v>
      </c>
      <c r="AU891" s="197">
        <f t="shared" si="165"/>
        <v>155</v>
      </c>
      <c r="AV891" s="197">
        <f t="shared" si="165"/>
        <v>155</v>
      </c>
      <c r="AW891" s="197">
        <f t="shared" si="165"/>
        <v>152</v>
      </c>
      <c r="AX891" s="197" t="str">
        <f t="shared" si="165"/>
        <v>NA</v>
      </c>
      <c r="AY891" s="197" t="str">
        <f t="shared" si="165"/>
        <v>NA</v>
      </c>
      <c r="AZ891" s="197">
        <f t="shared" si="161"/>
        <v>161</v>
      </c>
      <c r="BA891" s="197">
        <f t="shared" si="161"/>
        <v>162</v>
      </c>
    </row>
    <row r="892" spans="1:53" s="212" customFormat="1" ht="15" customHeight="1" x14ac:dyDescent="0.25">
      <c r="A892" s="54" t="s">
        <v>895</v>
      </c>
      <c r="B892" s="82" t="s">
        <v>915</v>
      </c>
      <c r="C892" s="81" t="s">
        <v>1127</v>
      </c>
      <c r="D892" s="115"/>
      <c r="E892" s="115"/>
      <c r="F892" s="115"/>
      <c r="G892" s="115"/>
      <c r="H892" s="115">
        <v>57210</v>
      </c>
      <c r="I892" s="115">
        <v>69025</v>
      </c>
      <c r="J892" s="115">
        <v>87414</v>
      </c>
      <c r="K892" s="115">
        <v>109779</v>
      </c>
      <c r="L892" s="115">
        <v>134856</v>
      </c>
      <c r="M892" s="115">
        <v>156092</v>
      </c>
      <c r="N892" s="115">
        <v>175512</v>
      </c>
      <c r="O892" s="115">
        <v>175473</v>
      </c>
      <c r="P892" s="115">
        <v>173997</v>
      </c>
      <c r="Q892" s="115">
        <v>174700</v>
      </c>
      <c r="R892" s="115">
        <v>207198</v>
      </c>
      <c r="S892" s="115">
        <v>238765</v>
      </c>
      <c r="T892" s="193">
        <v>278606</v>
      </c>
      <c r="U892" s="194">
        <v>335734</v>
      </c>
      <c r="V892" s="195">
        <v>341210</v>
      </c>
      <c r="W892" s="195">
        <v>266701</v>
      </c>
      <c r="X892" s="195">
        <v>297684</v>
      </c>
      <c r="Y892" s="195"/>
      <c r="Z892" s="195"/>
      <c r="AA892" s="208">
        <v>419249</v>
      </c>
      <c r="AB892" s="208">
        <v>510785</v>
      </c>
      <c r="AC892" s="197" t="str">
        <f t="shared" ref="AC892:AO893" si="167">IF(D892&gt;0,RANK(D892,D$22:D$1170),"NA")</f>
        <v>NA</v>
      </c>
      <c r="AD892" s="197" t="str">
        <f t="shared" si="167"/>
        <v>NA</v>
      </c>
      <c r="AE892" s="197" t="str">
        <f t="shared" si="167"/>
        <v>NA</v>
      </c>
      <c r="AF892" s="197" t="str">
        <f t="shared" si="167"/>
        <v>NA</v>
      </c>
      <c r="AG892" s="197">
        <f t="shared" si="167"/>
        <v>238</v>
      </c>
      <c r="AH892" s="197">
        <f t="shared" si="167"/>
        <v>238</v>
      </c>
      <c r="AI892" s="197">
        <f t="shared" si="167"/>
        <v>223</v>
      </c>
      <c r="AJ892" s="197">
        <f t="shared" si="167"/>
        <v>219</v>
      </c>
      <c r="AK892" s="197">
        <f t="shared" si="167"/>
        <v>207</v>
      </c>
      <c r="AL892" s="197">
        <f t="shared" si="167"/>
        <v>204</v>
      </c>
      <c r="AM892" s="197">
        <f t="shared" si="167"/>
        <v>212</v>
      </c>
      <c r="AN892" s="197">
        <f t="shared" si="167"/>
        <v>198</v>
      </c>
      <c r="AO892" s="197">
        <f t="shared" si="167"/>
        <v>190</v>
      </c>
      <c r="AP892" s="197">
        <f t="shared" si="166"/>
        <v>195</v>
      </c>
      <c r="AQ892" s="197">
        <f t="shared" si="166"/>
        <v>195</v>
      </c>
      <c r="AR892" s="197">
        <f t="shared" si="166"/>
        <v>193</v>
      </c>
      <c r="AS892" s="197">
        <f t="shared" si="165"/>
        <v>191</v>
      </c>
      <c r="AT892" s="197">
        <f t="shared" si="165"/>
        <v>188</v>
      </c>
      <c r="AU892" s="197">
        <f t="shared" si="165"/>
        <v>183</v>
      </c>
      <c r="AV892" s="197">
        <f t="shared" si="165"/>
        <v>179</v>
      </c>
      <c r="AW892" s="197">
        <f t="shared" si="165"/>
        <v>174</v>
      </c>
      <c r="AX892" s="197" t="str">
        <f t="shared" si="165"/>
        <v>NA</v>
      </c>
      <c r="AY892" s="197" t="str">
        <f t="shared" si="165"/>
        <v>NA</v>
      </c>
      <c r="AZ892" s="197">
        <f t="shared" si="161"/>
        <v>174</v>
      </c>
      <c r="BA892" s="197">
        <f t="shared" si="161"/>
        <v>170</v>
      </c>
    </row>
    <row r="893" spans="1:53" s="212" customFormat="1" ht="15" customHeight="1" x14ac:dyDescent="0.25">
      <c r="A893" s="54" t="s">
        <v>302</v>
      </c>
      <c r="B893" s="82" t="s">
        <v>915</v>
      </c>
      <c r="C893" s="81" t="s">
        <v>1127</v>
      </c>
      <c r="D893" s="115"/>
      <c r="E893" s="115"/>
      <c r="F893" s="115"/>
      <c r="G893" s="115"/>
      <c r="H893" s="115">
        <v>126120</v>
      </c>
      <c r="I893" s="115">
        <v>149047</v>
      </c>
      <c r="J893" s="115">
        <v>174625</v>
      </c>
      <c r="K893" s="115">
        <v>209213</v>
      </c>
      <c r="L893" s="115">
        <v>240388</v>
      </c>
      <c r="M893" s="115">
        <v>269290</v>
      </c>
      <c r="N893" s="115">
        <v>329571</v>
      </c>
      <c r="O893" s="115">
        <v>311200</v>
      </c>
      <c r="P893" s="115">
        <v>285173</v>
      </c>
      <c r="Q893" s="115">
        <v>278404</v>
      </c>
      <c r="R893" s="115">
        <v>348522</v>
      </c>
      <c r="S893" s="115">
        <v>394715</v>
      </c>
      <c r="T893" s="193">
        <v>452933</v>
      </c>
      <c r="U893" s="194">
        <v>539589</v>
      </c>
      <c r="V893" s="195">
        <v>521308</v>
      </c>
      <c r="W893" s="195">
        <v>336086</v>
      </c>
      <c r="X893" s="195">
        <v>355500</v>
      </c>
      <c r="Y893" s="195"/>
      <c r="Z893" s="195"/>
      <c r="AA893" s="208">
        <v>434234</v>
      </c>
      <c r="AB893" s="208">
        <v>494570</v>
      </c>
      <c r="AC893" s="197" t="str">
        <f t="shared" si="167"/>
        <v>NA</v>
      </c>
      <c r="AD893" s="197" t="str">
        <f t="shared" si="167"/>
        <v>NA</v>
      </c>
      <c r="AE893" s="197" t="str">
        <f t="shared" si="167"/>
        <v>NA</v>
      </c>
      <c r="AF893" s="197" t="str">
        <f t="shared" si="167"/>
        <v>NA</v>
      </c>
      <c r="AG893" s="197">
        <f t="shared" si="167"/>
        <v>135</v>
      </c>
      <c r="AH893" s="197">
        <f t="shared" si="167"/>
        <v>136</v>
      </c>
      <c r="AI893" s="197">
        <f t="shared" si="167"/>
        <v>132</v>
      </c>
      <c r="AJ893" s="197">
        <f t="shared" si="167"/>
        <v>132</v>
      </c>
      <c r="AK893" s="197">
        <f t="shared" si="167"/>
        <v>134</v>
      </c>
      <c r="AL893" s="197">
        <f t="shared" si="167"/>
        <v>136</v>
      </c>
      <c r="AM893" s="197">
        <f t="shared" si="167"/>
        <v>130</v>
      </c>
      <c r="AN893" s="197">
        <f t="shared" si="167"/>
        <v>135</v>
      </c>
      <c r="AO893" s="197">
        <f t="shared" si="167"/>
        <v>138</v>
      </c>
      <c r="AP893" s="197">
        <f t="shared" si="166"/>
        <v>142</v>
      </c>
      <c r="AQ893" s="197">
        <f t="shared" si="166"/>
        <v>135</v>
      </c>
      <c r="AR893" s="197">
        <f t="shared" si="166"/>
        <v>134</v>
      </c>
      <c r="AS893" s="197">
        <f t="shared" si="165"/>
        <v>134</v>
      </c>
      <c r="AT893" s="197">
        <f t="shared" si="165"/>
        <v>131</v>
      </c>
      <c r="AU893" s="197">
        <f t="shared" si="165"/>
        <v>136</v>
      </c>
      <c r="AV893" s="197">
        <f t="shared" si="165"/>
        <v>149</v>
      </c>
      <c r="AW893" s="197">
        <f t="shared" si="165"/>
        <v>153</v>
      </c>
      <c r="AX893" s="197" t="str">
        <f t="shared" si="165"/>
        <v>NA</v>
      </c>
      <c r="AY893" s="197" t="str">
        <f t="shared" si="165"/>
        <v>NA</v>
      </c>
      <c r="AZ893" s="197">
        <f t="shared" si="161"/>
        <v>172</v>
      </c>
      <c r="BA893" s="197">
        <f t="shared" si="161"/>
        <v>174</v>
      </c>
    </row>
    <row r="894" spans="1:53" s="212" customFormat="1" ht="15" customHeight="1" x14ac:dyDescent="0.25">
      <c r="A894" s="210" t="s">
        <v>2224</v>
      </c>
      <c r="B894" s="210" t="s">
        <v>907</v>
      </c>
      <c r="C894" s="210" t="s">
        <v>1127</v>
      </c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93"/>
      <c r="U894" s="193"/>
      <c r="V894" s="198"/>
      <c r="W894" s="198"/>
      <c r="X894" s="198"/>
      <c r="Y894" s="198"/>
      <c r="Z894" s="198"/>
      <c r="AA894" s="208">
        <v>427113</v>
      </c>
      <c r="AB894" s="208">
        <v>478203</v>
      </c>
      <c r="AC894" s="200"/>
      <c r="AD894" s="200"/>
      <c r="AE894" s="200"/>
      <c r="AF894" s="200"/>
      <c r="AG894" s="200"/>
      <c r="AH894" s="200"/>
      <c r="AI894" s="200"/>
      <c r="AJ894" s="200"/>
      <c r="AK894" s="200"/>
      <c r="AL894" s="200"/>
      <c r="AM894" s="200"/>
      <c r="AN894" s="200"/>
      <c r="AO894" s="200"/>
      <c r="AP894" s="200"/>
      <c r="AQ894" s="200"/>
      <c r="AR894" s="200"/>
      <c r="AS894" s="200"/>
      <c r="AT894" s="200"/>
      <c r="AU894" s="200"/>
      <c r="AV894" s="200"/>
      <c r="AW894" s="200"/>
      <c r="AX894" s="200"/>
      <c r="AY894" s="200"/>
      <c r="AZ894" s="197">
        <f t="shared" si="161"/>
        <v>173</v>
      </c>
      <c r="BA894" s="197">
        <f t="shared" si="161"/>
        <v>176</v>
      </c>
    </row>
    <row r="895" spans="1:53" s="212" customFormat="1" ht="15" customHeight="1" x14ac:dyDescent="0.25">
      <c r="A895" s="54" t="s">
        <v>1086</v>
      </c>
      <c r="B895" s="82" t="s">
        <v>907</v>
      </c>
      <c r="C895" s="81" t="s">
        <v>1127</v>
      </c>
      <c r="D895" s="115"/>
      <c r="E895" s="115"/>
      <c r="F895" s="115"/>
      <c r="G895" s="115"/>
      <c r="H895" s="115">
        <v>126524</v>
      </c>
      <c r="I895" s="115">
        <v>142248</v>
      </c>
      <c r="J895" s="115">
        <v>162888</v>
      </c>
      <c r="K895" s="115">
        <v>192532</v>
      </c>
      <c r="L895" s="115">
        <v>227773</v>
      </c>
      <c r="M895" s="115">
        <v>79445</v>
      </c>
      <c r="N895" s="115">
        <v>343967</v>
      </c>
      <c r="O895" s="115">
        <v>299489</v>
      </c>
      <c r="P895" s="115">
        <v>262198</v>
      </c>
      <c r="Q895" s="115">
        <v>254570</v>
      </c>
      <c r="R895" s="115">
        <v>281582</v>
      </c>
      <c r="S895" s="115">
        <v>285842</v>
      </c>
      <c r="T895" s="193">
        <v>353720</v>
      </c>
      <c r="U895" s="194">
        <v>404745</v>
      </c>
      <c r="V895" s="195">
        <v>384753</v>
      </c>
      <c r="W895" s="195">
        <v>291603</v>
      </c>
      <c r="X895" s="195">
        <v>307680</v>
      </c>
      <c r="Y895" s="195"/>
      <c r="Z895" s="195"/>
      <c r="AA895" s="208">
        <v>389310</v>
      </c>
      <c r="AB895" s="208">
        <v>433062</v>
      </c>
      <c r="AC895" s="197" t="str">
        <f t="shared" ref="AC895:AR910" si="168">IF(D895&gt;0,RANK(D895,D$22:D$1170),"NA")</f>
        <v>NA</v>
      </c>
      <c r="AD895" s="197" t="str">
        <f t="shared" si="168"/>
        <v>NA</v>
      </c>
      <c r="AE895" s="197" t="str">
        <f t="shared" si="168"/>
        <v>NA</v>
      </c>
      <c r="AF895" s="197" t="str">
        <f t="shared" si="168"/>
        <v>NA</v>
      </c>
      <c r="AG895" s="197">
        <f t="shared" si="168"/>
        <v>134</v>
      </c>
      <c r="AH895" s="197">
        <f t="shared" si="168"/>
        <v>139</v>
      </c>
      <c r="AI895" s="197">
        <f t="shared" si="168"/>
        <v>142</v>
      </c>
      <c r="AJ895" s="197">
        <f t="shared" si="168"/>
        <v>143</v>
      </c>
      <c r="AK895" s="197">
        <f t="shared" si="168"/>
        <v>142</v>
      </c>
      <c r="AL895" s="197">
        <f t="shared" si="168"/>
        <v>315</v>
      </c>
      <c r="AM895" s="197">
        <f t="shared" si="168"/>
        <v>126</v>
      </c>
      <c r="AN895" s="197">
        <f t="shared" si="168"/>
        <v>141</v>
      </c>
      <c r="AO895" s="197">
        <f t="shared" si="168"/>
        <v>146</v>
      </c>
      <c r="AP895" s="197">
        <f t="shared" si="168"/>
        <v>152</v>
      </c>
      <c r="AQ895" s="197">
        <f t="shared" si="168"/>
        <v>157</v>
      </c>
      <c r="AR895" s="197">
        <f t="shared" si="168"/>
        <v>166</v>
      </c>
      <c r="AS895" s="197">
        <f t="shared" ref="AS895:AY931" si="169">IF(T895&gt;0,RANK(T895,T$22:T$1170),"NA")</f>
        <v>157</v>
      </c>
      <c r="AT895" s="197">
        <f t="shared" si="169"/>
        <v>159</v>
      </c>
      <c r="AU895" s="197">
        <f t="shared" si="169"/>
        <v>163</v>
      </c>
      <c r="AV895" s="197">
        <f t="shared" si="169"/>
        <v>163</v>
      </c>
      <c r="AW895" s="197">
        <f t="shared" si="169"/>
        <v>168</v>
      </c>
      <c r="AX895" s="197" t="str">
        <f t="shared" si="169"/>
        <v>NA</v>
      </c>
      <c r="AY895" s="197" t="str">
        <f t="shared" si="169"/>
        <v>NA</v>
      </c>
      <c r="AZ895" s="197">
        <f t="shared" si="161"/>
        <v>185</v>
      </c>
      <c r="BA895" s="197">
        <f t="shared" si="161"/>
        <v>189</v>
      </c>
    </row>
    <row r="896" spans="1:53" s="212" customFormat="1" ht="15" customHeight="1" x14ac:dyDescent="0.25">
      <c r="A896" s="54" t="s">
        <v>429</v>
      </c>
      <c r="B896" s="82" t="s">
        <v>912</v>
      </c>
      <c r="C896" s="81" t="s">
        <v>1127</v>
      </c>
      <c r="D896" s="115"/>
      <c r="E896" s="115"/>
      <c r="F896" s="115"/>
      <c r="G896" s="115"/>
      <c r="H896" s="115">
        <v>137141</v>
      </c>
      <c r="I896" s="115">
        <v>151278</v>
      </c>
      <c r="J896" s="115">
        <v>170695</v>
      </c>
      <c r="K896" s="115">
        <v>204333</v>
      </c>
      <c r="L896" s="115">
        <v>238683</v>
      </c>
      <c r="M896" s="115">
        <v>266727</v>
      </c>
      <c r="N896" s="115">
        <v>269258</v>
      </c>
      <c r="O896" s="115">
        <v>262667</v>
      </c>
      <c r="P896" s="115">
        <v>238923</v>
      </c>
      <c r="Q896" s="115">
        <v>239629</v>
      </c>
      <c r="R896" s="115">
        <v>270181</v>
      </c>
      <c r="S896" s="115">
        <v>291799</v>
      </c>
      <c r="T896" s="193">
        <v>315569</v>
      </c>
      <c r="U896" s="194">
        <v>369921</v>
      </c>
      <c r="V896" s="195">
        <v>391260</v>
      </c>
      <c r="W896" s="195">
        <v>283984</v>
      </c>
      <c r="X896" s="195">
        <v>290543</v>
      </c>
      <c r="Y896" s="195"/>
      <c r="Z896" s="195"/>
      <c r="AA896" s="208">
        <v>353410</v>
      </c>
      <c r="AB896" s="208">
        <v>410762</v>
      </c>
      <c r="AC896" s="197" t="str">
        <f t="shared" si="168"/>
        <v>NA</v>
      </c>
      <c r="AD896" s="197" t="str">
        <f t="shared" si="168"/>
        <v>NA</v>
      </c>
      <c r="AE896" s="197" t="str">
        <f t="shared" si="168"/>
        <v>NA</v>
      </c>
      <c r="AF896" s="197" t="str">
        <f t="shared" si="168"/>
        <v>NA</v>
      </c>
      <c r="AG896" s="197">
        <f t="shared" si="168"/>
        <v>125</v>
      </c>
      <c r="AH896" s="197">
        <f t="shared" si="168"/>
        <v>134</v>
      </c>
      <c r="AI896" s="197">
        <f t="shared" si="168"/>
        <v>136</v>
      </c>
      <c r="AJ896" s="197">
        <f t="shared" si="168"/>
        <v>136</v>
      </c>
      <c r="AK896" s="197">
        <f t="shared" si="168"/>
        <v>137</v>
      </c>
      <c r="AL896" s="197">
        <f t="shared" si="168"/>
        <v>139</v>
      </c>
      <c r="AM896" s="197">
        <f t="shared" si="168"/>
        <v>153</v>
      </c>
      <c r="AN896" s="197">
        <f t="shared" si="168"/>
        <v>150</v>
      </c>
      <c r="AO896" s="197">
        <f t="shared" si="168"/>
        <v>154</v>
      </c>
      <c r="AP896" s="197">
        <f t="shared" si="168"/>
        <v>157</v>
      </c>
      <c r="AQ896" s="197">
        <f t="shared" si="168"/>
        <v>165</v>
      </c>
      <c r="AR896" s="197">
        <f t="shared" si="168"/>
        <v>165</v>
      </c>
      <c r="AS896" s="197">
        <f t="shared" si="169"/>
        <v>172</v>
      </c>
      <c r="AT896" s="197">
        <f t="shared" si="169"/>
        <v>170</v>
      </c>
      <c r="AU896" s="197">
        <f t="shared" si="169"/>
        <v>160</v>
      </c>
      <c r="AV896" s="197">
        <f t="shared" si="169"/>
        <v>167</v>
      </c>
      <c r="AW896" s="197">
        <f t="shared" si="169"/>
        <v>181</v>
      </c>
      <c r="AX896" s="197" t="str">
        <f t="shared" si="169"/>
        <v>NA</v>
      </c>
      <c r="AY896" s="197" t="str">
        <f t="shared" si="169"/>
        <v>NA</v>
      </c>
      <c r="AZ896" s="197">
        <f t="shared" si="161"/>
        <v>202</v>
      </c>
      <c r="BA896" s="197">
        <f t="shared" si="161"/>
        <v>198</v>
      </c>
    </row>
    <row r="897" spans="1:53" s="212" customFormat="1" ht="15" customHeight="1" x14ac:dyDescent="0.25">
      <c r="A897" s="54" t="s">
        <v>1098</v>
      </c>
      <c r="B897" s="82" t="s">
        <v>907</v>
      </c>
      <c r="C897" s="81" t="s">
        <v>1127</v>
      </c>
      <c r="D897" s="115"/>
      <c r="E897" s="115"/>
      <c r="F897" s="115"/>
      <c r="G897" s="115"/>
      <c r="H897" s="115">
        <v>66759</v>
      </c>
      <c r="I897" s="115">
        <v>71960</v>
      </c>
      <c r="J897" s="115">
        <v>87485</v>
      </c>
      <c r="K897" s="115">
        <v>98072</v>
      </c>
      <c r="L897" s="115">
        <v>111822</v>
      </c>
      <c r="M897" s="115">
        <v>122450</v>
      </c>
      <c r="N897" s="115">
        <v>152712</v>
      </c>
      <c r="O897" s="115">
        <v>153383</v>
      </c>
      <c r="P897" s="115">
        <v>154709</v>
      </c>
      <c r="Q897" s="115">
        <v>148208</v>
      </c>
      <c r="R897" s="115">
        <v>188672</v>
      </c>
      <c r="S897" s="115">
        <v>205955</v>
      </c>
      <c r="T897" s="193">
        <v>233795</v>
      </c>
      <c r="U897" s="194">
        <v>290020</v>
      </c>
      <c r="V897" s="195">
        <v>282038</v>
      </c>
      <c r="W897" s="195">
        <v>226189</v>
      </c>
      <c r="X897" s="195">
        <v>275242</v>
      </c>
      <c r="Y897" s="195"/>
      <c r="Z897" s="195"/>
      <c r="AA897" s="208">
        <v>364907</v>
      </c>
      <c r="AB897" s="208">
        <v>406407</v>
      </c>
      <c r="AC897" s="197" t="str">
        <f t="shared" si="168"/>
        <v>NA</v>
      </c>
      <c r="AD897" s="197" t="str">
        <f t="shared" si="168"/>
        <v>NA</v>
      </c>
      <c r="AE897" s="197" t="str">
        <f t="shared" si="168"/>
        <v>NA</v>
      </c>
      <c r="AF897" s="197" t="str">
        <f t="shared" si="168"/>
        <v>NA</v>
      </c>
      <c r="AG897" s="197">
        <f t="shared" si="168"/>
        <v>215</v>
      </c>
      <c r="AH897" s="197">
        <f t="shared" si="168"/>
        <v>230</v>
      </c>
      <c r="AI897" s="197">
        <f t="shared" si="168"/>
        <v>222</v>
      </c>
      <c r="AJ897" s="197">
        <f t="shared" si="168"/>
        <v>238</v>
      </c>
      <c r="AK897" s="197">
        <f t="shared" si="168"/>
        <v>251</v>
      </c>
      <c r="AL897" s="197">
        <f t="shared" si="168"/>
        <v>252</v>
      </c>
      <c r="AM897" s="197">
        <f t="shared" si="168"/>
        <v>237</v>
      </c>
      <c r="AN897" s="197">
        <f t="shared" si="168"/>
        <v>229</v>
      </c>
      <c r="AO897" s="197">
        <f t="shared" si="168"/>
        <v>210</v>
      </c>
      <c r="AP897" s="197">
        <f t="shared" si="168"/>
        <v>226</v>
      </c>
      <c r="AQ897" s="197">
        <f t="shared" si="168"/>
        <v>207</v>
      </c>
      <c r="AR897" s="197">
        <f t="shared" si="168"/>
        <v>211</v>
      </c>
      <c r="AS897" s="197">
        <f t="shared" si="169"/>
        <v>211</v>
      </c>
      <c r="AT897" s="197">
        <f t="shared" si="169"/>
        <v>199</v>
      </c>
      <c r="AU897" s="197">
        <f t="shared" si="169"/>
        <v>205</v>
      </c>
      <c r="AV897" s="197">
        <f t="shared" si="169"/>
        <v>205</v>
      </c>
      <c r="AW897" s="197">
        <f t="shared" si="169"/>
        <v>194</v>
      </c>
      <c r="AX897" s="197" t="str">
        <f t="shared" si="169"/>
        <v>NA</v>
      </c>
      <c r="AY897" s="197" t="str">
        <f t="shared" si="169"/>
        <v>NA</v>
      </c>
      <c r="AZ897" s="197">
        <f t="shared" si="161"/>
        <v>193</v>
      </c>
      <c r="BA897" s="197">
        <f t="shared" si="161"/>
        <v>199</v>
      </c>
    </row>
    <row r="898" spans="1:53" s="212" customFormat="1" ht="15" customHeight="1" x14ac:dyDescent="0.25">
      <c r="A898" s="54" t="s">
        <v>1109</v>
      </c>
      <c r="B898" s="82" t="s">
        <v>912</v>
      </c>
      <c r="C898" s="81" t="s">
        <v>1127</v>
      </c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>
        <v>106978</v>
      </c>
      <c r="R898" s="115">
        <v>151895</v>
      </c>
      <c r="S898" s="115">
        <v>165996</v>
      </c>
      <c r="T898" s="193">
        <v>187867</v>
      </c>
      <c r="U898" s="194">
        <v>226304</v>
      </c>
      <c r="V898" s="195">
        <v>222731</v>
      </c>
      <c r="W898" s="195">
        <v>186330</v>
      </c>
      <c r="X898" s="195">
        <v>227404</v>
      </c>
      <c r="Y898" s="195"/>
      <c r="Z898" s="195"/>
      <c r="AA898" s="208">
        <v>347998</v>
      </c>
      <c r="AB898" s="208">
        <v>400191</v>
      </c>
      <c r="AC898" s="197" t="str">
        <f t="shared" si="168"/>
        <v>NA</v>
      </c>
      <c r="AD898" s="197" t="str">
        <f t="shared" si="168"/>
        <v>NA</v>
      </c>
      <c r="AE898" s="197" t="str">
        <f t="shared" si="168"/>
        <v>NA</v>
      </c>
      <c r="AF898" s="197" t="str">
        <f t="shared" si="168"/>
        <v>NA</v>
      </c>
      <c r="AG898" s="197" t="str">
        <f t="shared" si="168"/>
        <v>NA</v>
      </c>
      <c r="AH898" s="197" t="str">
        <f t="shared" si="168"/>
        <v>NA</v>
      </c>
      <c r="AI898" s="197" t="str">
        <f t="shared" si="168"/>
        <v>NA</v>
      </c>
      <c r="AJ898" s="197" t="str">
        <f t="shared" si="168"/>
        <v>NA</v>
      </c>
      <c r="AK898" s="197" t="str">
        <f t="shared" si="168"/>
        <v>NA</v>
      </c>
      <c r="AL898" s="197" t="str">
        <f t="shared" si="168"/>
        <v>NA</v>
      </c>
      <c r="AM898" s="197" t="str">
        <f t="shared" si="168"/>
        <v>NA</v>
      </c>
      <c r="AN898" s="197" t="str">
        <f t="shared" si="168"/>
        <v>NA</v>
      </c>
      <c r="AO898" s="197" t="str">
        <f t="shared" si="168"/>
        <v>NA</v>
      </c>
      <c r="AP898" s="197">
        <f t="shared" si="168"/>
        <v>282</v>
      </c>
      <c r="AQ898" s="197">
        <f t="shared" si="168"/>
        <v>245</v>
      </c>
      <c r="AR898" s="197">
        <f t="shared" si="168"/>
        <v>245</v>
      </c>
      <c r="AS898" s="197">
        <f t="shared" si="169"/>
        <v>246</v>
      </c>
      <c r="AT898" s="197">
        <f t="shared" si="169"/>
        <v>234</v>
      </c>
      <c r="AU898" s="197">
        <f t="shared" si="169"/>
        <v>238</v>
      </c>
      <c r="AV898" s="197">
        <f t="shared" si="169"/>
        <v>224</v>
      </c>
      <c r="AW898" s="197">
        <f t="shared" si="169"/>
        <v>212</v>
      </c>
      <c r="AX898" s="197" t="str">
        <f t="shared" si="169"/>
        <v>NA</v>
      </c>
      <c r="AY898" s="197" t="str">
        <f t="shared" si="169"/>
        <v>NA</v>
      </c>
      <c r="AZ898" s="197">
        <f t="shared" si="161"/>
        <v>208</v>
      </c>
      <c r="BA898" s="197">
        <f t="shared" si="161"/>
        <v>204</v>
      </c>
    </row>
    <row r="899" spans="1:53" s="212" customFormat="1" ht="15" customHeight="1" x14ac:dyDescent="0.25">
      <c r="A899" s="54" t="s">
        <v>650</v>
      </c>
      <c r="B899" s="82" t="s">
        <v>915</v>
      </c>
      <c r="C899" s="81" t="s">
        <v>1127</v>
      </c>
      <c r="D899" s="115"/>
      <c r="E899" s="115"/>
      <c r="F899" s="115"/>
      <c r="G899" s="115"/>
      <c r="H899" s="115">
        <v>80929</v>
      </c>
      <c r="I899" s="115">
        <v>87112</v>
      </c>
      <c r="J899" s="115">
        <v>102763</v>
      </c>
      <c r="K899" s="115">
        <v>121369</v>
      </c>
      <c r="L899" s="115">
        <v>142587</v>
      </c>
      <c r="M899" s="115">
        <v>151890</v>
      </c>
      <c r="N899" s="115">
        <v>163035</v>
      </c>
      <c r="O899" s="115">
        <v>158255</v>
      </c>
      <c r="P899" s="115">
        <v>145670</v>
      </c>
      <c r="Q899" s="115">
        <v>137862</v>
      </c>
      <c r="R899" s="115">
        <v>158896</v>
      </c>
      <c r="S899" s="115">
        <v>206240</v>
      </c>
      <c r="T899" s="193">
        <v>241981</v>
      </c>
      <c r="U899" s="194">
        <v>287731</v>
      </c>
      <c r="V899" s="195">
        <v>307760</v>
      </c>
      <c r="W899" s="195">
        <v>244579</v>
      </c>
      <c r="X899" s="195">
        <v>277993</v>
      </c>
      <c r="Y899" s="195"/>
      <c r="Z899" s="195"/>
      <c r="AA899" s="208">
        <v>356739</v>
      </c>
      <c r="AB899" s="208">
        <v>396265</v>
      </c>
      <c r="AC899" s="197" t="str">
        <f t="shared" si="168"/>
        <v>NA</v>
      </c>
      <c r="AD899" s="197" t="str">
        <f t="shared" si="168"/>
        <v>NA</v>
      </c>
      <c r="AE899" s="197" t="str">
        <f t="shared" si="168"/>
        <v>NA</v>
      </c>
      <c r="AF899" s="197" t="str">
        <f t="shared" si="168"/>
        <v>NA</v>
      </c>
      <c r="AG899" s="197">
        <f t="shared" si="168"/>
        <v>188</v>
      </c>
      <c r="AH899" s="197">
        <f t="shared" si="168"/>
        <v>202</v>
      </c>
      <c r="AI899" s="197">
        <f t="shared" si="168"/>
        <v>200</v>
      </c>
      <c r="AJ899" s="197">
        <f t="shared" si="168"/>
        <v>201</v>
      </c>
      <c r="AK899" s="197">
        <f t="shared" si="168"/>
        <v>202</v>
      </c>
      <c r="AL899" s="197">
        <f t="shared" si="168"/>
        <v>211</v>
      </c>
      <c r="AM899" s="197">
        <f t="shared" si="168"/>
        <v>224</v>
      </c>
      <c r="AN899" s="197">
        <f t="shared" si="168"/>
        <v>222</v>
      </c>
      <c r="AO899" s="197">
        <f t="shared" si="168"/>
        <v>220</v>
      </c>
      <c r="AP899" s="197">
        <f t="shared" si="168"/>
        <v>237</v>
      </c>
      <c r="AQ899" s="197">
        <f t="shared" si="168"/>
        <v>236</v>
      </c>
      <c r="AR899" s="197">
        <f t="shared" si="168"/>
        <v>210</v>
      </c>
      <c r="AS899" s="197">
        <f t="shared" si="169"/>
        <v>204</v>
      </c>
      <c r="AT899" s="197">
        <f t="shared" si="169"/>
        <v>201</v>
      </c>
      <c r="AU899" s="197">
        <f t="shared" si="169"/>
        <v>194</v>
      </c>
      <c r="AV899" s="197">
        <f t="shared" si="169"/>
        <v>198</v>
      </c>
      <c r="AW899" s="197">
        <f t="shared" si="169"/>
        <v>189</v>
      </c>
      <c r="AX899" s="197" t="str">
        <f t="shared" si="169"/>
        <v>NA</v>
      </c>
      <c r="AY899" s="197" t="str">
        <f t="shared" si="169"/>
        <v>NA</v>
      </c>
      <c r="AZ899" s="197">
        <f t="shared" si="161"/>
        <v>199</v>
      </c>
      <c r="BA899" s="197">
        <f t="shared" si="161"/>
        <v>206</v>
      </c>
    </row>
    <row r="900" spans="1:53" s="212" customFormat="1" ht="15" customHeight="1" x14ac:dyDescent="0.25">
      <c r="A900" s="54" t="s">
        <v>709</v>
      </c>
      <c r="B900" s="82" t="s">
        <v>940</v>
      </c>
      <c r="C900" s="81" t="s">
        <v>1127</v>
      </c>
      <c r="D900" s="115"/>
      <c r="E900" s="115"/>
      <c r="F900" s="115"/>
      <c r="G900" s="115"/>
      <c r="H900" s="115">
        <v>95946</v>
      </c>
      <c r="I900" s="115">
        <v>111270</v>
      </c>
      <c r="J900" s="115">
        <v>126958</v>
      </c>
      <c r="K900" s="115">
        <v>144798</v>
      </c>
      <c r="L900" s="115">
        <v>165985</v>
      </c>
      <c r="M900" s="115">
        <v>180423</v>
      </c>
      <c r="N900" s="115">
        <v>201781</v>
      </c>
      <c r="O900" s="115">
        <v>202029</v>
      </c>
      <c r="P900" s="115">
        <v>191833</v>
      </c>
      <c r="Q900" s="115">
        <v>192786</v>
      </c>
      <c r="R900" s="115">
        <v>224259</v>
      </c>
      <c r="S900" s="115">
        <v>243633</v>
      </c>
      <c r="T900" s="193">
        <v>282594</v>
      </c>
      <c r="U900" s="133">
        <f>((V900-T900)/2)+T900</f>
        <v>309786</v>
      </c>
      <c r="V900" s="195">
        <v>336978</v>
      </c>
      <c r="W900" s="195">
        <v>271536</v>
      </c>
      <c r="X900" s="195">
        <v>291182</v>
      </c>
      <c r="Y900" s="195"/>
      <c r="Z900" s="195"/>
      <c r="AA900" s="208">
        <v>374316</v>
      </c>
      <c r="AB900" s="208">
        <v>394454</v>
      </c>
      <c r="AC900" s="197" t="str">
        <f t="shared" si="168"/>
        <v>NA</v>
      </c>
      <c r="AD900" s="197" t="str">
        <f t="shared" si="168"/>
        <v>NA</v>
      </c>
      <c r="AE900" s="197" t="str">
        <f t="shared" si="168"/>
        <v>NA</v>
      </c>
      <c r="AF900" s="197" t="str">
        <f t="shared" si="168"/>
        <v>NA</v>
      </c>
      <c r="AG900" s="197">
        <f t="shared" si="168"/>
        <v>170</v>
      </c>
      <c r="AH900" s="197">
        <f t="shared" si="168"/>
        <v>170</v>
      </c>
      <c r="AI900" s="197">
        <f t="shared" si="168"/>
        <v>174</v>
      </c>
      <c r="AJ900" s="197">
        <f t="shared" si="168"/>
        <v>179</v>
      </c>
      <c r="AK900" s="197">
        <f t="shared" si="168"/>
        <v>183</v>
      </c>
      <c r="AL900" s="197">
        <f t="shared" si="168"/>
        <v>190</v>
      </c>
      <c r="AM900" s="197">
        <f t="shared" si="168"/>
        <v>194</v>
      </c>
      <c r="AN900" s="197">
        <f t="shared" si="168"/>
        <v>181</v>
      </c>
      <c r="AO900" s="197">
        <f t="shared" si="168"/>
        <v>180</v>
      </c>
      <c r="AP900" s="197">
        <f t="shared" si="168"/>
        <v>183</v>
      </c>
      <c r="AQ900" s="197">
        <f t="shared" si="168"/>
        <v>186</v>
      </c>
      <c r="AR900" s="197">
        <f t="shared" si="168"/>
        <v>189</v>
      </c>
      <c r="AS900" s="197">
        <f t="shared" si="169"/>
        <v>189</v>
      </c>
      <c r="AT900" s="197">
        <f t="shared" si="169"/>
        <v>196</v>
      </c>
      <c r="AU900" s="197">
        <f t="shared" si="169"/>
        <v>185</v>
      </c>
      <c r="AV900" s="197">
        <f t="shared" si="169"/>
        <v>177</v>
      </c>
      <c r="AW900" s="197">
        <f t="shared" si="169"/>
        <v>180</v>
      </c>
      <c r="AX900" s="197" t="str">
        <f t="shared" si="169"/>
        <v>NA</v>
      </c>
      <c r="AY900" s="197" t="str">
        <f t="shared" si="169"/>
        <v>NA</v>
      </c>
      <c r="AZ900" s="197">
        <f t="shared" si="161"/>
        <v>190</v>
      </c>
      <c r="BA900" s="197">
        <f t="shared" si="161"/>
        <v>207</v>
      </c>
    </row>
    <row r="901" spans="1:53" s="212" customFormat="1" ht="15" customHeight="1" x14ac:dyDescent="0.25">
      <c r="A901" s="54" t="s">
        <v>622</v>
      </c>
      <c r="B901" s="82" t="s">
        <v>908</v>
      </c>
      <c r="C901" s="81" t="s">
        <v>1127</v>
      </c>
      <c r="D901" s="115"/>
      <c r="E901" s="115"/>
      <c r="F901" s="115"/>
      <c r="G901" s="115"/>
      <c r="H901" s="115">
        <v>40728</v>
      </c>
      <c r="I901" s="115">
        <v>47361</v>
      </c>
      <c r="J901" s="115">
        <v>56773</v>
      </c>
      <c r="K901" s="115">
        <v>77115</v>
      </c>
      <c r="L901" s="115">
        <v>108292</v>
      </c>
      <c r="M901" s="115">
        <v>142884</v>
      </c>
      <c r="N901" s="115">
        <v>179483</v>
      </c>
      <c r="O901" s="115">
        <v>165243</v>
      </c>
      <c r="P901" s="115">
        <v>156976</v>
      </c>
      <c r="Q901" s="115">
        <v>167863</v>
      </c>
      <c r="R901" s="115">
        <v>196971</v>
      </c>
      <c r="S901" s="115">
        <v>261726</v>
      </c>
      <c r="T901" s="193">
        <v>295031</v>
      </c>
      <c r="U901" s="194">
        <v>337945</v>
      </c>
      <c r="V901" s="195">
        <v>328133</v>
      </c>
      <c r="W901" s="195">
        <v>254684</v>
      </c>
      <c r="X901" s="195">
        <v>271822</v>
      </c>
      <c r="Y901" s="195"/>
      <c r="Z901" s="195"/>
      <c r="AA901" s="208">
        <v>344174</v>
      </c>
      <c r="AB901" s="208">
        <v>383866</v>
      </c>
      <c r="AC901" s="197" t="str">
        <f t="shared" si="168"/>
        <v>NA</v>
      </c>
      <c r="AD901" s="197" t="str">
        <f t="shared" si="168"/>
        <v>NA</v>
      </c>
      <c r="AE901" s="197" t="str">
        <f t="shared" si="168"/>
        <v>NA</v>
      </c>
      <c r="AF901" s="197" t="str">
        <f t="shared" si="168"/>
        <v>NA</v>
      </c>
      <c r="AG901" s="197">
        <f t="shared" si="168"/>
        <v>289</v>
      </c>
      <c r="AH901" s="197">
        <f t="shared" si="168"/>
        <v>297</v>
      </c>
      <c r="AI901" s="197">
        <f t="shared" si="168"/>
        <v>297</v>
      </c>
      <c r="AJ901" s="197">
        <f t="shared" si="168"/>
        <v>284</v>
      </c>
      <c r="AK901" s="197">
        <f t="shared" si="168"/>
        <v>256</v>
      </c>
      <c r="AL901" s="197">
        <f t="shared" si="168"/>
        <v>224</v>
      </c>
      <c r="AM901" s="197">
        <f t="shared" si="168"/>
        <v>207</v>
      </c>
      <c r="AN901" s="197">
        <f t="shared" si="168"/>
        <v>211</v>
      </c>
      <c r="AO901" s="197">
        <f t="shared" si="168"/>
        <v>205</v>
      </c>
      <c r="AP901" s="197">
        <f t="shared" si="168"/>
        <v>202</v>
      </c>
      <c r="AQ901" s="197">
        <f t="shared" si="168"/>
        <v>201</v>
      </c>
      <c r="AR901" s="197">
        <f t="shared" si="168"/>
        <v>181</v>
      </c>
      <c r="AS901" s="197">
        <f t="shared" si="169"/>
        <v>183</v>
      </c>
      <c r="AT901" s="197">
        <f t="shared" si="169"/>
        <v>186</v>
      </c>
      <c r="AU901" s="197">
        <f t="shared" si="169"/>
        <v>188</v>
      </c>
      <c r="AV901" s="197">
        <f t="shared" si="169"/>
        <v>186</v>
      </c>
      <c r="AW901" s="197">
        <f t="shared" si="169"/>
        <v>198</v>
      </c>
      <c r="AX901" s="197" t="str">
        <f t="shared" si="169"/>
        <v>NA</v>
      </c>
      <c r="AY901" s="197" t="str">
        <f t="shared" si="169"/>
        <v>NA</v>
      </c>
      <c r="AZ901" s="197">
        <f t="shared" si="161"/>
        <v>210</v>
      </c>
      <c r="BA901" s="197">
        <f t="shared" si="161"/>
        <v>211</v>
      </c>
    </row>
    <row r="902" spans="1:53" s="212" customFormat="1" ht="15" customHeight="1" x14ac:dyDescent="0.25">
      <c r="A902" s="54" t="s">
        <v>282</v>
      </c>
      <c r="B902" s="82" t="s">
        <v>907</v>
      </c>
      <c r="C902" s="81" t="s">
        <v>1127</v>
      </c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>
        <v>31695</v>
      </c>
      <c r="R902" s="115">
        <v>312003</v>
      </c>
      <c r="S902" s="115">
        <v>419614</v>
      </c>
      <c r="T902" s="193">
        <v>432117</v>
      </c>
      <c r="U902" s="194">
        <v>482662</v>
      </c>
      <c r="V902" s="195">
        <v>469570</v>
      </c>
      <c r="W902" s="195">
        <v>328660</v>
      </c>
      <c r="X902" s="195">
        <v>335558</v>
      </c>
      <c r="Y902" s="195"/>
      <c r="Z902" s="195"/>
      <c r="AA902" s="208">
        <v>349371</v>
      </c>
      <c r="AB902" s="208">
        <v>380328</v>
      </c>
      <c r="AC902" s="197" t="str">
        <f t="shared" si="168"/>
        <v>NA</v>
      </c>
      <c r="AD902" s="197" t="str">
        <f t="shared" si="168"/>
        <v>NA</v>
      </c>
      <c r="AE902" s="197" t="str">
        <f t="shared" si="168"/>
        <v>NA</v>
      </c>
      <c r="AF902" s="197" t="str">
        <f t="shared" si="168"/>
        <v>NA</v>
      </c>
      <c r="AG902" s="197" t="str">
        <f t="shared" si="168"/>
        <v>NA</v>
      </c>
      <c r="AH902" s="197" t="str">
        <f t="shared" si="168"/>
        <v>NA</v>
      </c>
      <c r="AI902" s="197" t="str">
        <f t="shared" si="168"/>
        <v>NA</v>
      </c>
      <c r="AJ902" s="197" t="str">
        <f t="shared" si="168"/>
        <v>NA</v>
      </c>
      <c r="AK902" s="197" t="str">
        <f t="shared" si="168"/>
        <v>NA</v>
      </c>
      <c r="AL902" s="197" t="str">
        <f t="shared" si="168"/>
        <v>NA</v>
      </c>
      <c r="AM902" s="197" t="str">
        <f t="shared" si="168"/>
        <v>NA</v>
      </c>
      <c r="AN902" s="197" t="str">
        <f t="shared" si="168"/>
        <v>NA</v>
      </c>
      <c r="AO902" s="197" t="str">
        <f t="shared" si="168"/>
        <v>NA</v>
      </c>
      <c r="AP902" s="197">
        <f t="shared" si="168"/>
        <v>530</v>
      </c>
      <c r="AQ902" s="197">
        <f t="shared" si="168"/>
        <v>144</v>
      </c>
      <c r="AR902" s="197">
        <f t="shared" si="168"/>
        <v>129</v>
      </c>
      <c r="AS902" s="197">
        <f t="shared" si="169"/>
        <v>137</v>
      </c>
      <c r="AT902" s="197">
        <f t="shared" si="169"/>
        <v>140</v>
      </c>
      <c r="AU902" s="197">
        <f t="shared" si="169"/>
        <v>145</v>
      </c>
      <c r="AV902" s="197">
        <f t="shared" si="169"/>
        <v>153</v>
      </c>
      <c r="AW902" s="197">
        <f t="shared" si="169"/>
        <v>159</v>
      </c>
      <c r="AX902" s="197" t="str">
        <f t="shared" si="169"/>
        <v>NA</v>
      </c>
      <c r="AY902" s="197" t="str">
        <f t="shared" si="169"/>
        <v>NA</v>
      </c>
      <c r="AZ902" s="197">
        <f t="shared" si="161"/>
        <v>206</v>
      </c>
      <c r="BA902" s="197">
        <f t="shared" si="161"/>
        <v>212</v>
      </c>
    </row>
    <row r="903" spans="1:53" s="212" customFormat="1" ht="15" customHeight="1" x14ac:dyDescent="0.25">
      <c r="A903" s="54" t="s">
        <v>785</v>
      </c>
      <c r="B903" s="82" t="s">
        <v>915</v>
      </c>
      <c r="C903" s="81" t="s">
        <v>1127</v>
      </c>
      <c r="D903" s="115"/>
      <c r="E903" s="115"/>
      <c r="F903" s="115"/>
      <c r="G903" s="115"/>
      <c r="H903" s="115">
        <v>89132</v>
      </c>
      <c r="I903" s="115">
        <v>89729</v>
      </c>
      <c r="J903" s="98">
        <f>((L903-I903)/3)+I903</f>
        <v>100739</v>
      </c>
      <c r="K903" s="98">
        <f>((L903-I903)/3)+J903</f>
        <v>111749</v>
      </c>
      <c r="L903" s="115">
        <v>122759</v>
      </c>
      <c r="M903" s="115">
        <v>141527</v>
      </c>
      <c r="N903" s="115">
        <v>156762</v>
      </c>
      <c r="O903" s="115">
        <v>140286</v>
      </c>
      <c r="P903" s="115">
        <v>141164</v>
      </c>
      <c r="Q903" s="115">
        <v>158111</v>
      </c>
      <c r="R903" s="115">
        <v>166128</v>
      </c>
      <c r="S903" s="115">
        <v>196165</v>
      </c>
      <c r="T903" s="193">
        <v>204178</v>
      </c>
      <c r="U903" s="194">
        <v>236712</v>
      </c>
      <c r="V903" s="195">
        <v>237012</v>
      </c>
      <c r="W903" s="195">
        <v>210043</v>
      </c>
      <c r="X903" s="195">
        <v>235531</v>
      </c>
      <c r="Y903" s="195"/>
      <c r="Z903" s="195"/>
      <c r="AA903" s="208">
        <v>323837</v>
      </c>
      <c r="AB903" s="208">
        <v>374758</v>
      </c>
      <c r="AC903" s="197" t="str">
        <f t="shared" si="168"/>
        <v>NA</v>
      </c>
      <c r="AD903" s="197" t="str">
        <f t="shared" si="168"/>
        <v>NA</v>
      </c>
      <c r="AE903" s="197" t="str">
        <f t="shared" si="168"/>
        <v>NA</v>
      </c>
      <c r="AF903" s="197" t="str">
        <f t="shared" si="168"/>
        <v>NA</v>
      </c>
      <c r="AG903" s="197">
        <f t="shared" si="168"/>
        <v>179</v>
      </c>
      <c r="AH903" s="197">
        <f t="shared" si="168"/>
        <v>196</v>
      </c>
      <c r="AI903" s="197">
        <f t="shared" si="168"/>
        <v>204</v>
      </c>
      <c r="AJ903" s="197">
        <f t="shared" si="168"/>
        <v>217</v>
      </c>
      <c r="AK903" s="197">
        <f t="shared" si="168"/>
        <v>230</v>
      </c>
      <c r="AL903" s="197">
        <f t="shared" si="168"/>
        <v>228</v>
      </c>
      <c r="AM903" s="197">
        <f t="shared" si="168"/>
        <v>233</v>
      </c>
      <c r="AN903" s="197">
        <f t="shared" si="168"/>
        <v>241</v>
      </c>
      <c r="AO903" s="197">
        <f t="shared" si="168"/>
        <v>225</v>
      </c>
      <c r="AP903" s="197">
        <f t="shared" si="168"/>
        <v>214</v>
      </c>
      <c r="AQ903" s="197">
        <f t="shared" si="168"/>
        <v>229</v>
      </c>
      <c r="AR903" s="197">
        <f t="shared" si="168"/>
        <v>219</v>
      </c>
      <c r="AS903" s="197">
        <f t="shared" si="169"/>
        <v>228</v>
      </c>
      <c r="AT903" s="197">
        <f t="shared" si="169"/>
        <v>226</v>
      </c>
      <c r="AU903" s="197">
        <f t="shared" si="169"/>
        <v>228</v>
      </c>
      <c r="AV903" s="197">
        <f t="shared" si="169"/>
        <v>212</v>
      </c>
      <c r="AW903" s="197">
        <f t="shared" si="169"/>
        <v>208</v>
      </c>
      <c r="AX903" s="197" t="str">
        <f t="shared" si="169"/>
        <v>NA</v>
      </c>
      <c r="AY903" s="197" t="str">
        <f t="shared" si="169"/>
        <v>NA</v>
      </c>
      <c r="AZ903" s="197">
        <f t="shared" si="161"/>
        <v>217</v>
      </c>
      <c r="BA903" s="197">
        <f t="shared" si="161"/>
        <v>214</v>
      </c>
    </row>
    <row r="904" spans="1:53" s="212" customFormat="1" ht="15" customHeight="1" x14ac:dyDescent="0.25">
      <c r="A904" s="54" t="s">
        <v>33</v>
      </c>
      <c r="B904" s="82" t="s">
        <v>908</v>
      </c>
      <c r="C904" s="81" t="s">
        <v>1127</v>
      </c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>
        <v>91443</v>
      </c>
      <c r="Q904" s="115">
        <v>123284</v>
      </c>
      <c r="R904" s="115">
        <v>150188</v>
      </c>
      <c r="S904" s="115">
        <v>155156</v>
      </c>
      <c r="T904" s="193">
        <v>185191</v>
      </c>
      <c r="U904" s="194">
        <v>223020</v>
      </c>
      <c r="V904" s="195">
        <v>228370</v>
      </c>
      <c r="W904" s="195">
        <v>192579</v>
      </c>
      <c r="X904" s="195">
        <v>223495</v>
      </c>
      <c r="Y904" s="195"/>
      <c r="Z904" s="195"/>
      <c r="AA904" s="208">
        <v>315199</v>
      </c>
      <c r="AB904" s="208">
        <v>348869</v>
      </c>
      <c r="AC904" s="197" t="str">
        <f t="shared" si="168"/>
        <v>NA</v>
      </c>
      <c r="AD904" s="197" t="str">
        <f t="shared" si="168"/>
        <v>NA</v>
      </c>
      <c r="AE904" s="197" t="str">
        <f t="shared" si="168"/>
        <v>NA</v>
      </c>
      <c r="AF904" s="197" t="str">
        <f t="shared" si="168"/>
        <v>NA</v>
      </c>
      <c r="AG904" s="197" t="str">
        <f t="shared" si="168"/>
        <v>NA</v>
      </c>
      <c r="AH904" s="197" t="str">
        <f t="shared" si="168"/>
        <v>NA</v>
      </c>
      <c r="AI904" s="197" t="str">
        <f t="shared" si="168"/>
        <v>NA</v>
      </c>
      <c r="AJ904" s="197" t="str">
        <f t="shared" si="168"/>
        <v>NA</v>
      </c>
      <c r="AK904" s="197" t="str">
        <f t="shared" si="168"/>
        <v>NA</v>
      </c>
      <c r="AL904" s="197" t="str">
        <f t="shared" si="168"/>
        <v>NA</v>
      </c>
      <c r="AM904" s="197" t="str">
        <f t="shared" si="168"/>
        <v>NA</v>
      </c>
      <c r="AN904" s="197" t="str">
        <f t="shared" si="168"/>
        <v>NA</v>
      </c>
      <c r="AO904" s="197">
        <f t="shared" si="168"/>
        <v>306</v>
      </c>
      <c r="AP904" s="197">
        <f t="shared" si="168"/>
        <v>256</v>
      </c>
      <c r="AQ904" s="197">
        <f t="shared" si="168"/>
        <v>248</v>
      </c>
      <c r="AR904" s="197">
        <f t="shared" si="168"/>
        <v>256</v>
      </c>
      <c r="AS904" s="197">
        <f t="shared" si="169"/>
        <v>248</v>
      </c>
      <c r="AT904" s="197">
        <f t="shared" si="169"/>
        <v>239</v>
      </c>
      <c r="AU904" s="197">
        <f t="shared" si="169"/>
        <v>232</v>
      </c>
      <c r="AV904" s="197">
        <f t="shared" si="169"/>
        <v>219</v>
      </c>
      <c r="AW904" s="197">
        <f t="shared" si="169"/>
        <v>215</v>
      </c>
      <c r="AX904" s="197" t="str">
        <f t="shared" si="169"/>
        <v>NA</v>
      </c>
      <c r="AY904" s="197" t="str">
        <f t="shared" si="169"/>
        <v>NA</v>
      </c>
      <c r="AZ904" s="197">
        <f t="shared" si="161"/>
        <v>219</v>
      </c>
      <c r="BA904" s="197">
        <f t="shared" si="161"/>
        <v>219</v>
      </c>
    </row>
    <row r="905" spans="1:53" s="212" customFormat="1" ht="15" customHeight="1" x14ac:dyDescent="0.25">
      <c r="A905" s="54" t="s">
        <v>280</v>
      </c>
      <c r="B905" s="82" t="s">
        <v>915</v>
      </c>
      <c r="C905" s="81" t="s">
        <v>1127</v>
      </c>
      <c r="D905" s="115"/>
      <c r="E905" s="115"/>
      <c r="F905" s="115"/>
      <c r="G905" s="115"/>
      <c r="H905" s="115">
        <v>120937</v>
      </c>
      <c r="I905" s="115">
        <v>133903</v>
      </c>
      <c r="J905" s="115">
        <v>163085</v>
      </c>
      <c r="K905" s="115">
        <v>213189</v>
      </c>
      <c r="L905" s="115">
        <v>253894</v>
      </c>
      <c r="M905" s="115">
        <v>258180</v>
      </c>
      <c r="N905" s="115">
        <v>274855</v>
      </c>
      <c r="O905" s="115">
        <v>259119</v>
      </c>
      <c r="P905" s="115">
        <v>246450</v>
      </c>
      <c r="Q905" s="115">
        <v>255881</v>
      </c>
      <c r="R905" s="115">
        <v>283536</v>
      </c>
      <c r="S905" s="115">
        <v>298583</v>
      </c>
      <c r="T905" s="193">
        <v>321074</v>
      </c>
      <c r="U905" s="194">
        <v>362871</v>
      </c>
      <c r="V905" s="195">
        <v>335449</v>
      </c>
      <c r="W905" s="195">
        <v>248592</v>
      </c>
      <c r="X905" s="195">
        <v>266339</v>
      </c>
      <c r="Y905" s="195"/>
      <c r="Z905" s="195"/>
      <c r="AA905" s="208">
        <v>306218</v>
      </c>
      <c r="AB905" s="208">
        <v>339204</v>
      </c>
      <c r="AC905" s="197" t="str">
        <f t="shared" si="168"/>
        <v>NA</v>
      </c>
      <c r="AD905" s="197" t="str">
        <f t="shared" si="168"/>
        <v>NA</v>
      </c>
      <c r="AE905" s="197" t="str">
        <f t="shared" si="168"/>
        <v>NA</v>
      </c>
      <c r="AF905" s="197" t="str">
        <f t="shared" si="168"/>
        <v>NA</v>
      </c>
      <c r="AG905" s="197">
        <f t="shared" si="168"/>
        <v>145</v>
      </c>
      <c r="AH905" s="197">
        <f t="shared" si="168"/>
        <v>150</v>
      </c>
      <c r="AI905" s="197">
        <f t="shared" si="168"/>
        <v>141</v>
      </c>
      <c r="AJ905" s="197">
        <f t="shared" si="168"/>
        <v>131</v>
      </c>
      <c r="AK905" s="197">
        <f t="shared" si="168"/>
        <v>128</v>
      </c>
      <c r="AL905" s="197">
        <f t="shared" si="168"/>
        <v>143</v>
      </c>
      <c r="AM905" s="197">
        <f t="shared" si="168"/>
        <v>151</v>
      </c>
      <c r="AN905" s="197">
        <f t="shared" si="168"/>
        <v>153</v>
      </c>
      <c r="AO905" s="197">
        <f t="shared" si="168"/>
        <v>152</v>
      </c>
      <c r="AP905" s="197">
        <f t="shared" si="168"/>
        <v>150</v>
      </c>
      <c r="AQ905" s="197">
        <f t="shared" si="168"/>
        <v>156</v>
      </c>
      <c r="AR905" s="197">
        <f t="shared" si="168"/>
        <v>161</v>
      </c>
      <c r="AS905" s="197">
        <f t="shared" si="169"/>
        <v>165</v>
      </c>
      <c r="AT905" s="197">
        <f t="shared" si="169"/>
        <v>175</v>
      </c>
      <c r="AU905" s="197">
        <f t="shared" si="169"/>
        <v>186</v>
      </c>
      <c r="AV905" s="197">
        <f t="shared" si="169"/>
        <v>194</v>
      </c>
      <c r="AW905" s="197">
        <f t="shared" si="169"/>
        <v>200</v>
      </c>
      <c r="AX905" s="197" t="str">
        <f t="shared" si="169"/>
        <v>NA</v>
      </c>
      <c r="AY905" s="197" t="str">
        <f t="shared" si="169"/>
        <v>NA</v>
      </c>
      <c r="AZ905" s="197">
        <f t="shared" si="161"/>
        <v>221</v>
      </c>
      <c r="BA905" s="197">
        <f t="shared" si="161"/>
        <v>221</v>
      </c>
    </row>
    <row r="906" spans="1:53" s="212" customFormat="1" ht="15" customHeight="1" x14ac:dyDescent="0.25">
      <c r="A906" s="54" t="s">
        <v>788</v>
      </c>
      <c r="B906" s="82" t="s">
        <v>925</v>
      </c>
      <c r="C906" s="81" t="s">
        <v>1127</v>
      </c>
      <c r="D906" s="115"/>
      <c r="E906" s="115"/>
      <c r="F906" s="115"/>
      <c r="G906" s="115"/>
      <c r="H906" s="115"/>
      <c r="I906" s="115">
        <v>93120</v>
      </c>
      <c r="J906" s="115">
        <v>108552</v>
      </c>
      <c r="K906" s="115">
        <v>143929</v>
      </c>
      <c r="L906" s="115">
        <v>164098</v>
      </c>
      <c r="M906" s="115">
        <v>190646</v>
      </c>
      <c r="N906" s="115">
        <v>223976</v>
      </c>
      <c r="O906" s="115">
        <v>224548</v>
      </c>
      <c r="P906" s="115">
        <v>220613</v>
      </c>
      <c r="Q906" s="115">
        <v>215630</v>
      </c>
      <c r="R906" s="115">
        <v>253206</v>
      </c>
      <c r="S906" s="115">
        <v>270340</v>
      </c>
      <c r="T906" s="193">
        <v>304729</v>
      </c>
      <c r="U906" s="194">
        <v>380033</v>
      </c>
      <c r="V906" s="195">
        <v>374651</v>
      </c>
      <c r="W906" s="195">
        <v>273806</v>
      </c>
      <c r="X906" s="195">
        <v>286464</v>
      </c>
      <c r="Y906" s="195"/>
      <c r="Z906" s="195"/>
      <c r="AA906" s="208">
        <v>313194</v>
      </c>
      <c r="AB906" s="208">
        <v>337954</v>
      </c>
      <c r="AC906" s="197" t="str">
        <f t="shared" si="168"/>
        <v>NA</v>
      </c>
      <c r="AD906" s="197" t="str">
        <f t="shared" si="168"/>
        <v>NA</v>
      </c>
      <c r="AE906" s="197" t="str">
        <f t="shared" si="168"/>
        <v>NA</v>
      </c>
      <c r="AF906" s="197" t="str">
        <f t="shared" si="168"/>
        <v>NA</v>
      </c>
      <c r="AG906" s="197" t="str">
        <f t="shared" si="168"/>
        <v>NA</v>
      </c>
      <c r="AH906" s="197">
        <f t="shared" si="168"/>
        <v>193</v>
      </c>
      <c r="AI906" s="197">
        <f t="shared" si="168"/>
        <v>193</v>
      </c>
      <c r="AJ906" s="197">
        <f t="shared" si="168"/>
        <v>182</v>
      </c>
      <c r="AK906" s="197">
        <f t="shared" si="168"/>
        <v>185</v>
      </c>
      <c r="AL906" s="197">
        <f t="shared" si="168"/>
        <v>181</v>
      </c>
      <c r="AM906" s="197">
        <f t="shared" si="168"/>
        <v>176</v>
      </c>
      <c r="AN906" s="197">
        <f t="shared" si="168"/>
        <v>170</v>
      </c>
      <c r="AO906" s="197">
        <f t="shared" si="168"/>
        <v>165</v>
      </c>
      <c r="AP906" s="197">
        <f t="shared" si="168"/>
        <v>171</v>
      </c>
      <c r="AQ906" s="197">
        <f t="shared" si="168"/>
        <v>172</v>
      </c>
      <c r="AR906" s="197">
        <f t="shared" si="168"/>
        <v>175</v>
      </c>
      <c r="AS906" s="197">
        <f t="shared" si="169"/>
        <v>179</v>
      </c>
      <c r="AT906" s="197">
        <f t="shared" si="169"/>
        <v>166</v>
      </c>
      <c r="AU906" s="197">
        <f t="shared" si="169"/>
        <v>166</v>
      </c>
      <c r="AV906" s="197">
        <f t="shared" si="169"/>
        <v>175</v>
      </c>
      <c r="AW906" s="197">
        <f t="shared" si="169"/>
        <v>184</v>
      </c>
      <c r="AX906" s="197" t="str">
        <f t="shared" si="169"/>
        <v>NA</v>
      </c>
      <c r="AY906" s="197" t="str">
        <f t="shared" si="169"/>
        <v>NA</v>
      </c>
      <c r="AZ906" s="197">
        <f t="shared" si="161"/>
        <v>220</v>
      </c>
      <c r="BA906" s="197">
        <f t="shared" si="161"/>
        <v>222</v>
      </c>
    </row>
    <row r="907" spans="1:53" s="212" customFormat="1" ht="15" customHeight="1" x14ac:dyDescent="0.25">
      <c r="A907" s="54" t="s">
        <v>418</v>
      </c>
      <c r="B907" s="82" t="s">
        <v>912</v>
      </c>
      <c r="C907" s="81" t="s">
        <v>1127</v>
      </c>
      <c r="D907" s="115"/>
      <c r="E907" s="115"/>
      <c r="F907" s="115"/>
      <c r="G907" s="115"/>
      <c r="H907" s="115">
        <v>53186</v>
      </c>
      <c r="I907" s="115">
        <v>66125</v>
      </c>
      <c r="J907" s="115">
        <v>80417</v>
      </c>
      <c r="K907" s="115">
        <v>95791</v>
      </c>
      <c r="L907" s="115">
        <v>117583</v>
      </c>
      <c r="M907" s="115">
        <v>127618</v>
      </c>
      <c r="N907" s="115">
        <v>136047</v>
      </c>
      <c r="O907" s="115">
        <v>156256</v>
      </c>
      <c r="P907" s="115">
        <v>157965</v>
      </c>
      <c r="Q907" s="115">
        <v>155981</v>
      </c>
      <c r="R907" s="115">
        <v>174898</v>
      </c>
      <c r="S907" s="115">
        <v>196614</v>
      </c>
      <c r="T907" s="193">
        <v>222050</v>
      </c>
      <c r="U907" s="194">
        <v>287319</v>
      </c>
      <c r="V907" s="195">
        <v>289788</v>
      </c>
      <c r="W907" s="195">
        <v>240046</v>
      </c>
      <c r="X907" s="195">
        <v>271019</v>
      </c>
      <c r="Y907" s="195"/>
      <c r="Z907" s="195"/>
      <c r="AA907" s="208">
        <v>298811</v>
      </c>
      <c r="AB907" s="208">
        <v>334633</v>
      </c>
      <c r="AC907" s="197" t="str">
        <f t="shared" si="168"/>
        <v>NA</v>
      </c>
      <c r="AD907" s="197" t="str">
        <f t="shared" si="168"/>
        <v>NA</v>
      </c>
      <c r="AE907" s="197" t="str">
        <f t="shared" si="168"/>
        <v>NA</v>
      </c>
      <c r="AF907" s="197" t="str">
        <f t="shared" si="168"/>
        <v>NA</v>
      </c>
      <c r="AG907" s="197">
        <f t="shared" si="168"/>
        <v>254</v>
      </c>
      <c r="AH907" s="197">
        <f t="shared" si="168"/>
        <v>247</v>
      </c>
      <c r="AI907" s="197">
        <f t="shared" si="168"/>
        <v>243</v>
      </c>
      <c r="AJ907" s="197">
        <f t="shared" si="168"/>
        <v>245</v>
      </c>
      <c r="AK907" s="197">
        <f t="shared" si="168"/>
        <v>241</v>
      </c>
      <c r="AL907" s="197">
        <f t="shared" si="168"/>
        <v>248</v>
      </c>
      <c r="AM907" s="197">
        <f t="shared" si="168"/>
        <v>258</v>
      </c>
      <c r="AN907" s="197">
        <f t="shared" si="168"/>
        <v>223</v>
      </c>
      <c r="AO907" s="197">
        <f t="shared" si="168"/>
        <v>204</v>
      </c>
      <c r="AP907" s="197">
        <f t="shared" si="168"/>
        <v>218</v>
      </c>
      <c r="AQ907" s="197">
        <f t="shared" si="168"/>
        <v>222</v>
      </c>
      <c r="AR907" s="197">
        <f t="shared" si="168"/>
        <v>218</v>
      </c>
      <c r="AS907" s="197">
        <f t="shared" si="169"/>
        <v>220</v>
      </c>
      <c r="AT907" s="197">
        <f t="shared" si="169"/>
        <v>202</v>
      </c>
      <c r="AU907" s="197">
        <f t="shared" si="169"/>
        <v>203</v>
      </c>
      <c r="AV907" s="197">
        <f t="shared" si="169"/>
        <v>199</v>
      </c>
      <c r="AW907" s="197">
        <f t="shared" si="169"/>
        <v>199</v>
      </c>
      <c r="AX907" s="197" t="str">
        <f t="shared" si="169"/>
        <v>NA</v>
      </c>
      <c r="AY907" s="197" t="str">
        <f t="shared" si="169"/>
        <v>NA</v>
      </c>
      <c r="AZ907" s="197">
        <f t="shared" si="161"/>
        <v>223</v>
      </c>
      <c r="BA907" s="197">
        <f t="shared" si="161"/>
        <v>224</v>
      </c>
    </row>
    <row r="908" spans="1:53" s="212" customFormat="1" ht="15" customHeight="1" x14ac:dyDescent="0.25">
      <c r="A908" s="54" t="s">
        <v>226</v>
      </c>
      <c r="B908" s="82" t="s">
        <v>907</v>
      </c>
      <c r="C908" s="81" t="s">
        <v>1127</v>
      </c>
      <c r="D908" s="115"/>
      <c r="E908" s="115"/>
      <c r="F908" s="115"/>
      <c r="G908" s="115"/>
      <c r="H908" s="115">
        <v>44602</v>
      </c>
      <c r="I908" s="115">
        <v>57060</v>
      </c>
      <c r="J908" s="115">
        <v>80736</v>
      </c>
      <c r="K908" s="115">
        <v>108637</v>
      </c>
      <c r="L908" s="115">
        <v>128400</v>
      </c>
      <c r="M908" s="115">
        <v>147300</v>
      </c>
      <c r="N908" s="115">
        <v>216000</v>
      </c>
      <c r="O908" s="115">
        <v>181300</v>
      </c>
      <c r="P908" s="115">
        <v>151600</v>
      </c>
      <c r="Q908" s="115">
        <v>150800</v>
      </c>
      <c r="R908" s="115">
        <v>167800</v>
      </c>
      <c r="S908" s="115">
        <v>179300</v>
      </c>
      <c r="T908" s="193">
        <v>193250</v>
      </c>
      <c r="U908" s="194">
        <v>220062</v>
      </c>
      <c r="V908" s="195">
        <v>216377</v>
      </c>
      <c r="W908" s="195">
        <v>171024</v>
      </c>
      <c r="X908" s="195">
        <v>195791</v>
      </c>
      <c r="Y908" s="195"/>
      <c r="Z908" s="195"/>
      <c r="AA908" s="208">
        <v>273802</v>
      </c>
      <c r="AB908" s="208">
        <v>329834</v>
      </c>
      <c r="AC908" s="197" t="str">
        <f t="shared" si="168"/>
        <v>NA</v>
      </c>
      <c r="AD908" s="197" t="str">
        <f t="shared" si="168"/>
        <v>NA</v>
      </c>
      <c r="AE908" s="197" t="str">
        <f t="shared" si="168"/>
        <v>NA</v>
      </c>
      <c r="AF908" s="197" t="str">
        <f t="shared" si="168"/>
        <v>NA</v>
      </c>
      <c r="AG908" s="197">
        <f t="shared" si="168"/>
        <v>282</v>
      </c>
      <c r="AH908" s="197">
        <f t="shared" si="168"/>
        <v>273</v>
      </c>
      <c r="AI908" s="197">
        <f t="shared" si="168"/>
        <v>241</v>
      </c>
      <c r="AJ908" s="197">
        <f t="shared" si="168"/>
        <v>223</v>
      </c>
      <c r="AK908" s="197">
        <f t="shared" si="168"/>
        <v>223</v>
      </c>
      <c r="AL908" s="197">
        <f t="shared" si="168"/>
        <v>219</v>
      </c>
      <c r="AM908" s="197">
        <f t="shared" si="168"/>
        <v>182</v>
      </c>
      <c r="AN908" s="197">
        <f t="shared" si="168"/>
        <v>193</v>
      </c>
      <c r="AO908" s="197">
        <f t="shared" si="168"/>
        <v>216</v>
      </c>
      <c r="AP908" s="197">
        <f t="shared" si="168"/>
        <v>223</v>
      </c>
      <c r="AQ908" s="197">
        <f t="shared" si="168"/>
        <v>226</v>
      </c>
      <c r="AR908" s="197">
        <f t="shared" si="168"/>
        <v>232</v>
      </c>
      <c r="AS908" s="197">
        <f t="shared" si="169"/>
        <v>241</v>
      </c>
      <c r="AT908" s="197">
        <f t="shared" si="169"/>
        <v>241</v>
      </c>
      <c r="AU908" s="197">
        <f t="shared" si="169"/>
        <v>242</v>
      </c>
      <c r="AV908" s="197">
        <f t="shared" si="169"/>
        <v>235</v>
      </c>
      <c r="AW908" s="197">
        <f t="shared" si="169"/>
        <v>229</v>
      </c>
      <c r="AX908" s="197" t="str">
        <f t="shared" si="169"/>
        <v>NA</v>
      </c>
      <c r="AY908" s="197" t="str">
        <f t="shared" si="169"/>
        <v>NA</v>
      </c>
      <c r="AZ908" s="197">
        <f t="shared" si="161"/>
        <v>233</v>
      </c>
      <c r="BA908" s="197">
        <f t="shared" si="161"/>
        <v>225</v>
      </c>
    </row>
    <row r="909" spans="1:53" s="212" customFormat="1" ht="15" customHeight="1" x14ac:dyDescent="0.25">
      <c r="A909" s="54" t="s">
        <v>985</v>
      </c>
      <c r="B909" s="82" t="s">
        <v>908</v>
      </c>
      <c r="C909" s="81" t="s">
        <v>1127</v>
      </c>
      <c r="D909" s="115"/>
      <c r="E909" s="115"/>
      <c r="F909" s="115"/>
      <c r="G909" s="115"/>
      <c r="H909" s="115">
        <v>31299</v>
      </c>
      <c r="I909" s="115">
        <v>35052</v>
      </c>
      <c r="J909" s="115">
        <v>40278</v>
      </c>
      <c r="K909" s="115">
        <v>47582</v>
      </c>
      <c r="L909" s="115">
        <v>56454</v>
      </c>
      <c r="M909" s="115">
        <v>75859</v>
      </c>
      <c r="N909" s="115">
        <v>97118</v>
      </c>
      <c r="O909" s="115">
        <v>109252</v>
      </c>
      <c r="P909" s="115">
        <v>112857</v>
      </c>
      <c r="Q909" s="115">
        <v>117437</v>
      </c>
      <c r="R909" s="115">
        <v>137909</v>
      </c>
      <c r="S909" s="115">
        <v>179679</v>
      </c>
      <c r="T909" s="193">
        <v>214759</v>
      </c>
      <c r="U909" s="194">
        <v>268758</v>
      </c>
      <c r="V909" s="195">
        <v>262934</v>
      </c>
      <c r="W909" s="195">
        <v>200012</v>
      </c>
      <c r="X909" s="195">
        <v>218699</v>
      </c>
      <c r="Y909" s="195"/>
      <c r="Z909" s="195"/>
      <c r="AA909" s="208">
        <v>271561</v>
      </c>
      <c r="AB909" s="208">
        <v>313093</v>
      </c>
      <c r="AC909" s="197" t="str">
        <f t="shared" si="168"/>
        <v>NA</v>
      </c>
      <c r="AD909" s="197" t="str">
        <f t="shared" si="168"/>
        <v>NA</v>
      </c>
      <c r="AE909" s="197" t="str">
        <f t="shared" si="168"/>
        <v>NA</v>
      </c>
      <c r="AF909" s="197" t="str">
        <f t="shared" si="168"/>
        <v>NA</v>
      </c>
      <c r="AG909" s="197">
        <f t="shared" si="168"/>
        <v>329</v>
      </c>
      <c r="AH909" s="197">
        <f t="shared" si="168"/>
        <v>343</v>
      </c>
      <c r="AI909" s="197">
        <f t="shared" si="168"/>
        <v>340</v>
      </c>
      <c r="AJ909" s="197">
        <f t="shared" si="168"/>
        <v>342</v>
      </c>
      <c r="AK909" s="197">
        <f t="shared" si="168"/>
        <v>345</v>
      </c>
      <c r="AL909" s="197">
        <f t="shared" si="168"/>
        <v>325</v>
      </c>
      <c r="AM909" s="197">
        <f t="shared" si="168"/>
        <v>310</v>
      </c>
      <c r="AN909" s="197">
        <f t="shared" si="168"/>
        <v>283</v>
      </c>
      <c r="AO909" s="197">
        <f t="shared" si="168"/>
        <v>270</v>
      </c>
      <c r="AP909" s="197">
        <f t="shared" si="168"/>
        <v>264</v>
      </c>
      <c r="AQ909" s="197">
        <f t="shared" si="168"/>
        <v>264</v>
      </c>
      <c r="AR909" s="197">
        <f t="shared" si="168"/>
        <v>231</v>
      </c>
      <c r="AS909" s="197">
        <f t="shared" si="169"/>
        <v>222</v>
      </c>
      <c r="AT909" s="197">
        <f t="shared" si="169"/>
        <v>214</v>
      </c>
      <c r="AU909" s="197">
        <f t="shared" si="169"/>
        <v>215</v>
      </c>
      <c r="AV909" s="197">
        <f t="shared" si="169"/>
        <v>214</v>
      </c>
      <c r="AW909" s="197">
        <f t="shared" si="169"/>
        <v>216</v>
      </c>
      <c r="AX909" s="197" t="str">
        <f t="shared" si="169"/>
        <v>NA</v>
      </c>
      <c r="AY909" s="197" t="str">
        <f t="shared" si="169"/>
        <v>NA</v>
      </c>
      <c r="AZ909" s="197">
        <f t="shared" si="161"/>
        <v>235</v>
      </c>
      <c r="BA909" s="197">
        <f t="shared" si="161"/>
        <v>232</v>
      </c>
    </row>
    <row r="910" spans="1:53" s="212" customFormat="1" ht="15" customHeight="1" x14ac:dyDescent="0.25">
      <c r="A910" s="54" t="s">
        <v>234</v>
      </c>
      <c r="B910" s="82" t="s">
        <v>907</v>
      </c>
      <c r="C910" s="81" t="s">
        <v>1127</v>
      </c>
      <c r="D910" s="115"/>
      <c r="E910" s="115"/>
      <c r="F910" s="115"/>
      <c r="G910" s="115"/>
      <c r="H910" s="115">
        <v>59753</v>
      </c>
      <c r="I910" s="115">
        <v>69657</v>
      </c>
      <c r="J910" s="115">
        <v>84277</v>
      </c>
      <c r="K910" s="115">
        <v>103623</v>
      </c>
      <c r="L910" s="115">
        <v>124856</v>
      </c>
      <c r="M910" s="115">
        <v>135553</v>
      </c>
      <c r="N910" s="115">
        <v>150018</v>
      </c>
      <c r="O910" s="115">
        <v>139766</v>
      </c>
      <c r="P910" s="115">
        <v>121457</v>
      </c>
      <c r="Q910" s="115">
        <v>107573</v>
      </c>
      <c r="R910" s="115">
        <v>129251</v>
      </c>
      <c r="S910" s="115">
        <v>140530</v>
      </c>
      <c r="T910" s="193">
        <v>177578</v>
      </c>
      <c r="U910" s="194">
        <v>220548</v>
      </c>
      <c r="V910" s="195">
        <v>220000</v>
      </c>
      <c r="W910" s="195">
        <v>179093</v>
      </c>
      <c r="X910" s="195">
        <v>180263</v>
      </c>
      <c r="Y910" s="195"/>
      <c r="Z910" s="195"/>
      <c r="AA910" s="208">
        <v>278112</v>
      </c>
      <c r="AB910" s="208">
        <v>310650</v>
      </c>
      <c r="AC910" s="197" t="str">
        <f t="shared" si="168"/>
        <v>NA</v>
      </c>
      <c r="AD910" s="197" t="str">
        <f t="shared" si="168"/>
        <v>NA</v>
      </c>
      <c r="AE910" s="197" t="str">
        <f t="shared" si="168"/>
        <v>NA</v>
      </c>
      <c r="AF910" s="197" t="str">
        <f t="shared" si="168"/>
        <v>NA</v>
      </c>
      <c r="AG910" s="197">
        <f t="shared" si="168"/>
        <v>235</v>
      </c>
      <c r="AH910" s="197">
        <f t="shared" si="168"/>
        <v>237</v>
      </c>
      <c r="AI910" s="197">
        <f t="shared" si="168"/>
        <v>233</v>
      </c>
      <c r="AJ910" s="197">
        <f t="shared" si="168"/>
        <v>234</v>
      </c>
      <c r="AK910" s="197">
        <f t="shared" si="168"/>
        <v>226</v>
      </c>
      <c r="AL910" s="197">
        <f t="shared" si="168"/>
        <v>237</v>
      </c>
      <c r="AM910" s="197">
        <f t="shared" si="168"/>
        <v>243</v>
      </c>
      <c r="AN910" s="197">
        <f t="shared" si="168"/>
        <v>245</v>
      </c>
      <c r="AO910" s="197">
        <f t="shared" si="168"/>
        <v>259</v>
      </c>
      <c r="AP910" s="197">
        <f t="shared" si="168"/>
        <v>281</v>
      </c>
      <c r="AQ910" s="197">
        <f t="shared" si="168"/>
        <v>277</v>
      </c>
      <c r="AR910" s="197">
        <f t="shared" ref="AR910:AU933" si="170">IF(S910&gt;0,RANK(S910,S$22:S$1170),"NA")</f>
        <v>276</v>
      </c>
      <c r="AS910" s="197">
        <f t="shared" si="169"/>
        <v>252</v>
      </c>
      <c r="AT910" s="197">
        <f t="shared" si="169"/>
        <v>240</v>
      </c>
      <c r="AU910" s="197">
        <f t="shared" si="169"/>
        <v>240</v>
      </c>
      <c r="AV910" s="197">
        <f t="shared" si="169"/>
        <v>229</v>
      </c>
      <c r="AW910" s="197">
        <f t="shared" si="169"/>
        <v>239</v>
      </c>
      <c r="AX910" s="197" t="str">
        <f t="shared" si="169"/>
        <v>NA</v>
      </c>
      <c r="AY910" s="197" t="str">
        <f t="shared" si="169"/>
        <v>NA</v>
      </c>
      <c r="AZ910" s="197">
        <f t="shared" si="161"/>
        <v>230</v>
      </c>
      <c r="BA910" s="197">
        <f t="shared" si="161"/>
        <v>235</v>
      </c>
    </row>
    <row r="911" spans="1:53" s="212" customFormat="1" ht="15" customHeight="1" x14ac:dyDescent="0.25">
      <c r="A911" s="54" t="s">
        <v>82</v>
      </c>
      <c r="B911" s="82" t="s">
        <v>912</v>
      </c>
      <c r="C911" s="81" t="s">
        <v>1127</v>
      </c>
      <c r="D911" s="115"/>
      <c r="E911" s="115"/>
      <c r="F911" s="115"/>
      <c r="G911" s="115"/>
      <c r="H911" s="115">
        <v>45657</v>
      </c>
      <c r="I911" s="115">
        <v>53363</v>
      </c>
      <c r="J911" s="115">
        <v>59297</v>
      </c>
      <c r="K911" s="115">
        <v>72337</v>
      </c>
      <c r="L911" s="115">
        <v>80566</v>
      </c>
      <c r="M911" s="115">
        <v>86330</v>
      </c>
      <c r="N911" s="115">
        <v>90350</v>
      </c>
      <c r="O911" s="115">
        <v>93847</v>
      </c>
      <c r="P911" s="115">
        <v>105561</v>
      </c>
      <c r="Q911" s="115">
        <v>114876</v>
      </c>
      <c r="R911" s="115">
        <v>129158</v>
      </c>
      <c r="S911" s="115">
        <v>150358</v>
      </c>
      <c r="T911" s="193">
        <v>199087</v>
      </c>
      <c r="U911" s="194">
        <v>232239</v>
      </c>
      <c r="V911" s="195">
        <v>214189</v>
      </c>
      <c r="W911" s="195">
        <v>176078</v>
      </c>
      <c r="X911" s="195">
        <v>187346</v>
      </c>
      <c r="Y911" s="195"/>
      <c r="Z911" s="195"/>
      <c r="AA911" s="208">
        <v>213863</v>
      </c>
      <c r="AB911" s="208">
        <v>299890</v>
      </c>
      <c r="AC911" s="197" t="str">
        <f t="shared" ref="AC911:AQ927" si="171">IF(D911&gt;0,RANK(D911,D$22:D$1170),"NA")</f>
        <v>NA</v>
      </c>
      <c r="AD911" s="197" t="str">
        <f t="shared" si="171"/>
        <v>NA</v>
      </c>
      <c r="AE911" s="197" t="str">
        <f t="shared" si="171"/>
        <v>NA</v>
      </c>
      <c r="AF911" s="197" t="str">
        <f t="shared" si="171"/>
        <v>NA</v>
      </c>
      <c r="AG911" s="197">
        <f t="shared" si="171"/>
        <v>279</v>
      </c>
      <c r="AH911" s="197">
        <f t="shared" si="171"/>
        <v>285</v>
      </c>
      <c r="AI911" s="197">
        <f t="shared" si="171"/>
        <v>294</v>
      </c>
      <c r="AJ911" s="197">
        <f t="shared" si="171"/>
        <v>294</v>
      </c>
      <c r="AK911" s="197">
        <f t="shared" si="171"/>
        <v>295</v>
      </c>
      <c r="AL911" s="197">
        <f t="shared" si="171"/>
        <v>302</v>
      </c>
      <c r="AM911" s="197">
        <f t="shared" si="171"/>
        <v>317</v>
      </c>
      <c r="AN911" s="197">
        <f t="shared" si="171"/>
        <v>308</v>
      </c>
      <c r="AO911" s="197">
        <f t="shared" si="171"/>
        <v>280</v>
      </c>
      <c r="AP911" s="197">
        <f t="shared" si="171"/>
        <v>269</v>
      </c>
      <c r="AQ911" s="197">
        <f t="shared" si="171"/>
        <v>278</v>
      </c>
      <c r="AR911" s="197">
        <f t="shared" si="170"/>
        <v>262</v>
      </c>
      <c r="AS911" s="197">
        <f t="shared" si="169"/>
        <v>234</v>
      </c>
      <c r="AT911" s="197">
        <f t="shared" si="169"/>
        <v>231</v>
      </c>
      <c r="AU911" s="197">
        <f t="shared" si="169"/>
        <v>248</v>
      </c>
      <c r="AV911" s="197">
        <f t="shared" si="169"/>
        <v>232</v>
      </c>
      <c r="AW911" s="197">
        <f t="shared" si="169"/>
        <v>232</v>
      </c>
      <c r="AX911" s="197" t="str">
        <f t="shared" si="169"/>
        <v>NA</v>
      </c>
      <c r="AY911" s="197" t="str">
        <f t="shared" si="169"/>
        <v>NA</v>
      </c>
      <c r="AZ911" s="197">
        <f t="shared" si="161"/>
        <v>268</v>
      </c>
      <c r="BA911" s="197">
        <f t="shared" si="161"/>
        <v>238</v>
      </c>
    </row>
    <row r="912" spans="1:53" s="212" customFormat="1" ht="15" customHeight="1" x14ac:dyDescent="0.25">
      <c r="A912" s="54" t="s">
        <v>287</v>
      </c>
      <c r="B912" s="82" t="s">
        <v>915</v>
      </c>
      <c r="C912" s="81" t="s">
        <v>1127</v>
      </c>
      <c r="D912" s="115"/>
      <c r="E912" s="115"/>
      <c r="F912" s="115"/>
      <c r="G912" s="115"/>
      <c r="H912" s="115">
        <v>72925</v>
      </c>
      <c r="I912" s="115">
        <v>81319</v>
      </c>
      <c r="J912" s="115">
        <v>104052</v>
      </c>
      <c r="K912" s="115">
        <v>115915</v>
      </c>
      <c r="L912" s="115">
        <v>131888</v>
      </c>
      <c r="M912" s="115">
        <v>147316</v>
      </c>
      <c r="N912" s="115">
        <v>197514</v>
      </c>
      <c r="O912" s="115">
        <v>187258</v>
      </c>
      <c r="P912" s="115">
        <v>165567</v>
      </c>
      <c r="Q912" s="115">
        <v>177796</v>
      </c>
      <c r="R912" s="115">
        <v>203067</v>
      </c>
      <c r="S912" s="115">
        <v>213241</v>
      </c>
      <c r="T912" s="193">
        <v>233808</v>
      </c>
      <c r="U912" s="194">
        <v>270319</v>
      </c>
      <c r="V912" s="195">
        <v>258118</v>
      </c>
      <c r="W912" s="195">
        <v>192692</v>
      </c>
      <c r="X912" s="195">
        <v>207835</v>
      </c>
      <c r="Y912" s="195"/>
      <c r="Z912" s="195"/>
      <c r="AA912" s="208">
        <v>251777</v>
      </c>
      <c r="AB912" s="208">
        <v>285611</v>
      </c>
      <c r="AC912" s="197" t="str">
        <f t="shared" si="171"/>
        <v>NA</v>
      </c>
      <c r="AD912" s="197" t="str">
        <f t="shared" si="171"/>
        <v>NA</v>
      </c>
      <c r="AE912" s="197" t="str">
        <f t="shared" si="171"/>
        <v>NA</v>
      </c>
      <c r="AF912" s="197" t="str">
        <f t="shared" si="171"/>
        <v>NA</v>
      </c>
      <c r="AG912" s="197">
        <f t="shared" si="171"/>
        <v>204</v>
      </c>
      <c r="AH912" s="197">
        <f t="shared" si="171"/>
        <v>210</v>
      </c>
      <c r="AI912" s="197">
        <f t="shared" si="171"/>
        <v>198</v>
      </c>
      <c r="AJ912" s="197">
        <f t="shared" si="171"/>
        <v>213</v>
      </c>
      <c r="AK912" s="197">
        <f t="shared" si="171"/>
        <v>216</v>
      </c>
      <c r="AL912" s="197">
        <f t="shared" si="171"/>
        <v>218</v>
      </c>
      <c r="AM912" s="197">
        <f t="shared" si="171"/>
        <v>198</v>
      </c>
      <c r="AN912" s="197">
        <f t="shared" si="171"/>
        <v>189</v>
      </c>
      <c r="AO912" s="197">
        <f t="shared" si="171"/>
        <v>195</v>
      </c>
      <c r="AP912" s="197">
        <f t="shared" si="171"/>
        <v>193</v>
      </c>
      <c r="AQ912" s="197">
        <f t="shared" si="171"/>
        <v>197</v>
      </c>
      <c r="AR912" s="197">
        <f t="shared" si="170"/>
        <v>203</v>
      </c>
      <c r="AS912" s="197">
        <f t="shared" si="169"/>
        <v>210</v>
      </c>
      <c r="AT912" s="197">
        <f t="shared" si="169"/>
        <v>212</v>
      </c>
      <c r="AU912" s="197">
        <f t="shared" si="169"/>
        <v>218</v>
      </c>
      <c r="AV912" s="197">
        <f t="shared" si="169"/>
        <v>218</v>
      </c>
      <c r="AW912" s="197">
        <f t="shared" si="169"/>
        <v>221</v>
      </c>
      <c r="AX912" s="197" t="str">
        <f t="shared" si="169"/>
        <v>NA</v>
      </c>
      <c r="AY912" s="197" t="str">
        <f t="shared" si="169"/>
        <v>NA</v>
      </c>
      <c r="AZ912" s="197">
        <f t="shared" si="161"/>
        <v>242</v>
      </c>
      <c r="BA912" s="197">
        <f t="shared" si="161"/>
        <v>243</v>
      </c>
    </row>
    <row r="913" spans="1:53" s="212" customFormat="1" ht="15" customHeight="1" x14ac:dyDescent="0.25">
      <c r="A913" s="54" t="s">
        <v>773</v>
      </c>
      <c r="B913" s="82" t="s">
        <v>912</v>
      </c>
      <c r="C913" s="81" t="s">
        <v>1127</v>
      </c>
      <c r="D913" s="115"/>
      <c r="E913" s="115"/>
      <c r="F913" s="115"/>
      <c r="G913" s="115"/>
      <c r="H913" s="115">
        <v>110132</v>
      </c>
      <c r="I913" s="115">
        <v>126192</v>
      </c>
      <c r="J913" s="115">
        <v>145224</v>
      </c>
      <c r="K913" s="115">
        <v>172017</v>
      </c>
      <c r="L913" s="115">
        <v>214333</v>
      </c>
      <c r="M913" s="115">
        <v>226839</v>
      </c>
      <c r="N913" s="115">
        <v>229741</v>
      </c>
      <c r="O913" s="115">
        <v>200091</v>
      </c>
      <c r="P913" s="115">
        <v>173999</v>
      </c>
      <c r="Q913" s="115">
        <v>170361</v>
      </c>
      <c r="R913" s="115">
        <v>198655</v>
      </c>
      <c r="S913" s="115">
        <v>211478</v>
      </c>
      <c r="T913" s="193">
        <v>229830</v>
      </c>
      <c r="U913" s="194">
        <v>269194</v>
      </c>
      <c r="V913" s="195">
        <v>244832</v>
      </c>
      <c r="W913" s="195">
        <v>188161</v>
      </c>
      <c r="X913" s="195">
        <v>204360</v>
      </c>
      <c r="Y913" s="195"/>
      <c r="Z913" s="195"/>
      <c r="AA913" s="208">
        <v>251421</v>
      </c>
      <c r="AB913" s="208">
        <v>283876</v>
      </c>
      <c r="AC913" s="197" t="str">
        <f t="shared" si="171"/>
        <v>NA</v>
      </c>
      <c r="AD913" s="197" t="str">
        <f t="shared" si="171"/>
        <v>NA</v>
      </c>
      <c r="AE913" s="197" t="str">
        <f t="shared" si="171"/>
        <v>NA</v>
      </c>
      <c r="AF913" s="197" t="str">
        <f t="shared" si="171"/>
        <v>NA</v>
      </c>
      <c r="AG913" s="197">
        <f t="shared" si="171"/>
        <v>153</v>
      </c>
      <c r="AH913" s="197">
        <f t="shared" si="171"/>
        <v>158</v>
      </c>
      <c r="AI913" s="197">
        <f t="shared" si="171"/>
        <v>157</v>
      </c>
      <c r="AJ913" s="197">
        <f t="shared" si="171"/>
        <v>161</v>
      </c>
      <c r="AK913" s="197">
        <f t="shared" si="171"/>
        <v>154</v>
      </c>
      <c r="AL913" s="197">
        <f t="shared" si="171"/>
        <v>158</v>
      </c>
      <c r="AM913" s="197">
        <f t="shared" si="171"/>
        <v>173</v>
      </c>
      <c r="AN913" s="197">
        <f t="shared" si="171"/>
        <v>184</v>
      </c>
      <c r="AO913" s="197">
        <f t="shared" si="171"/>
        <v>189</v>
      </c>
      <c r="AP913" s="197">
        <f t="shared" si="171"/>
        <v>199</v>
      </c>
      <c r="AQ913" s="197">
        <f t="shared" si="171"/>
        <v>199</v>
      </c>
      <c r="AR913" s="197">
        <f t="shared" si="170"/>
        <v>205</v>
      </c>
      <c r="AS913" s="197">
        <f t="shared" si="169"/>
        <v>213</v>
      </c>
      <c r="AT913" s="197">
        <f t="shared" si="169"/>
        <v>213</v>
      </c>
      <c r="AU913" s="197">
        <f t="shared" si="169"/>
        <v>224</v>
      </c>
      <c r="AV913" s="197">
        <f t="shared" si="169"/>
        <v>221</v>
      </c>
      <c r="AW913" s="197">
        <f t="shared" si="169"/>
        <v>224</v>
      </c>
      <c r="AX913" s="197" t="str">
        <f t="shared" si="169"/>
        <v>NA</v>
      </c>
      <c r="AY913" s="197" t="str">
        <f t="shared" si="169"/>
        <v>NA</v>
      </c>
      <c r="AZ913" s="197">
        <f t="shared" si="161"/>
        <v>243</v>
      </c>
      <c r="BA913" s="197">
        <f t="shared" si="161"/>
        <v>245</v>
      </c>
    </row>
    <row r="914" spans="1:53" s="212" customFormat="1" ht="15" customHeight="1" x14ac:dyDescent="0.25">
      <c r="A914" s="54" t="s">
        <v>646</v>
      </c>
      <c r="B914" s="82" t="s">
        <v>908</v>
      </c>
      <c r="C914" s="81" t="s">
        <v>1127</v>
      </c>
      <c r="D914" s="115"/>
      <c r="E914" s="115"/>
      <c r="F914" s="115"/>
      <c r="G914" s="115"/>
      <c r="H914" s="115">
        <v>61589</v>
      </c>
      <c r="I914" s="115">
        <v>74437</v>
      </c>
      <c r="J914" s="115">
        <v>87145</v>
      </c>
      <c r="K914" s="115">
        <v>105025</v>
      </c>
      <c r="L914" s="115">
        <v>124841</v>
      </c>
      <c r="M914" s="115">
        <v>142867</v>
      </c>
      <c r="N914" s="115">
        <v>163945</v>
      </c>
      <c r="O914" s="115">
        <v>146900</v>
      </c>
      <c r="P914" s="115">
        <v>131806</v>
      </c>
      <c r="Q914" s="115">
        <v>133716</v>
      </c>
      <c r="R914" s="115">
        <v>151927</v>
      </c>
      <c r="S914" s="115">
        <v>164799</v>
      </c>
      <c r="T914" s="193">
        <v>192481</v>
      </c>
      <c r="U914" s="194">
        <v>225045</v>
      </c>
      <c r="V914" s="195">
        <v>215536</v>
      </c>
      <c r="W914" s="195">
        <v>165045</v>
      </c>
      <c r="X914" s="195">
        <v>179250</v>
      </c>
      <c r="Y914" s="195"/>
      <c r="Z914" s="195"/>
      <c r="AA914" s="208">
        <v>237035</v>
      </c>
      <c r="AB914" s="208">
        <v>277965</v>
      </c>
      <c r="AC914" s="197" t="str">
        <f t="shared" si="171"/>
        <v>NA</v>
      </c>
      <c r="AD914" s="197" t="str">
        <f t="shared" si="171"/>
        <v>NA</v>
      </c>
      <c r="AE914" s="197" t="str">
        <f t="shared" si="171"/>
        <v>NA</v>
      </c>
      <c r="AF914" s="197" t="str">
        <f t="shared" si="171"/>
        <v>NA</v>
      </c>
      <c r="AG914" s="197">
        <f t="shared" si="171"/>
        <v>229</v>
      </c>
      <c r="AH914" s="197">
        <f t="shared" si="171"/>
        <v>223</v>
      </c>
      <c r="AI914" s="197">
        <f t="shared" si="171"/>
        <v>224</v>
      </c>
      <c r="AJ914" s="197">
        <f t="shared" si="171"/>
        <v>230</v>
      </c>
      <c r="AK914" s="197">
        <f t="shared" si="171"/>
        <v>227</v>
      </c>
      <c r="AL914" s="197">
        <f t="shared" si="171"/>
        <v>225</v>
      </c>
      <c r="AM914" s="197">
        <f t="shared" si="171"/>
        <v>222</v>
      </c>
      <c r="AN914" s="197">
        <f t="shared" si="171"/>
        <v>232</v>
      </c>
      <c r="AO914" s="197">
        <f t="shared" si="171"/>
        <v>239</v>
      </c>
      <c r="AP914" s="197">
        <f t="shared" si="171"/>
        <v>243</v>
      </c>
      <c r="AQ914" s="197">
        <f t="shared" si="171"/>
        <v>244</v>
      </c>
      <c r="AR914" s="197">
        <f t="shared" si="170"/>
        <v>246</v>
      </c>
      <c r="AS914" s="197">
        <f t="shared" si="169"/>
        <v>242</v>
      </c>
      <c r="AT914" s="197">
        <f t="shared" si="169"/>
        <v>235</v>
      </c>
      <c r="AU914" s="197">
        <f t="shared" si="169"/>
        <v>246</v>
      </c>
      <c r="AV914" s="197">
        <f t="shared" si="169"/>
        <v>242</v>
      </c>
      <c r="AW914" s="197">
        <f t="shared" si="169"/>
        <v>244</v>
      </c>
      <c r="AX914" s="197" t="str">
        <f t="shared" si="169"/>
        <v>NA</v>
      </c>
      <c r="AY914" s="197" t="str">
        <f t="shared" si="169"/>
        <v>NA</v>
      </c>
      <c r="AZ914" s="197">
        <f t="shared" si="161"/>
        <v>256</v>
      </c>
      <c r="BA914" s="197">
        <f t="shared" si="161"/>
        <v>248</v>
      </c>
    </row>
    <row r="915" spans="1:53" s="212" customFormat="1" ht="15" customHeight="1" x14ac:dyDescent="0.25">
      <c r="A915" s="54" t="s">
        <v>230</v>
      </c>
      <c r="B915" s="82" t="s">
        <v>912</v>
      </c>
      <c r="C915" s="81" t="s">
        <v>1127</v>
      </c>
      <c r="D915" s="115"/>
      <c r="E915" s="115"/>
      <c r="F915" s="115"/>
      <c r="G915" s="115"/>
      <c r="H915" s="115">
        <v>68706</v>
      </c>
      <c r="I915" s="115">
        <v>77639</v>
      </c>
      <c r="J915" s="115">
        <v>90439</v>
      </c>
      <c r="K915" s="115">
        <v>118924</v>
      </c>
      <c r="L915" s="115">
        <v>139356</v>
      </c>
      <c r="M915" s="115">
        <v>153662</v>
      </c>
      <c r="N915" s="115">
        <v>157852</v>
      </c>
      <c r="O915" s="115">
        <v>139744</v>
      </c>
      <c r="P915" s="115">
        <v>125998</v>
      </c>
      <c r="Q915" s="115">
        <v>129424</v>
      </c>
      <c r="R915" s="115">
        <v>144152</v>
      </c>
      <c r="S915" s="115">
        <v>154774</v>
      </c>
      <c r="T915" s="193">
        <v>173362</v>
      </c>
      <c r="U915" s="194">
        <v>207301</v>
      </c>
      <c r="V915" s="195">
        <v>215744</v>
      </c>
      <c r="W915" s="195">
        <v>168059</v>
      </c>
      <c r="X915" s="195">
        <v>186810</v>
      </c>
      <c r="Y915" s="195"/>
      <c r="Z915" s="195"/>
      <c r="AA915" s="208">
        <v>240710</v>
      </c>
      <c r="AB915" s="208">
        <v>276476</v>
      </c>
      <c r="AC915" s="197" t="str">
        <f t="shared" si="171"/>
        <v>NA</v>
      </c>
      <c r="AD915" s="197" t="str">
        <f t="shared" si="171"/>
        <v>NA</v>
      </c>
      <c r="AE915" s="197" t="str">
        <f t="shared" si="171"/>
        <v>NA</v>
      </c>
      <c r="AF915" s="197" t="str">
        <f t="shared" si="171"/>
        <v>NA</v>
      </c>
      <c r="AG915" s="197">
        <f t="shared" si="171"/>
        <v>213</v>
      </c>
      <c r="AH915" s="197">
        <f t="shared" si="171"/>
        <v>217</v>
      </c>
      <c r="AI915" s="197">
        <f t="shared" si="171"/>
        <v>218</v>
      </c>
      <c r="AJ915" s="197">
        <f t="shared" si="171"/>
        <v>206</v>
      </c>
      <c r="AK915" s="197">
        <f t="shared" si="171"/>
        <v>203</v>
      </c>
      <c r="AL915" s="197">
        <f t="shared" si="171"/>
        <v>208</v>
      </c>
      <c r="AM915" s="197">
        <f t="shared" si="171"/>
        <v>232</v>
      </c>
      <c r="AN915" s="197">
        <f t="shared" si="171"/>
        <v>246</v>
      </c>
      <c r="AO915" s="197">
        <f t="shared" si="171"/>
        <v>250</v>
      </c>
      <c r="AP915" s="197">
        <f t="shared" si="171"/>
        <v>247</v>
      </c>
      <c r="AQ915" s="197">
        <f t="shared" si="171"/>
        <v>256</v>
      </c>
      <c r="AR915" s="197">
        <f t="shared" si="170"/>
        <v>257</v>
      </c>
      <c r="AS915" s="197">
        <f t="shared" si="169"/>
        <v>258</v>
      </c>
      <c r="AT915" s="197">
        <f t="shared" si="169"/>
        <v>249</v>
      </c>
      <c r="AU915" s="197">
        <f t="shared" si="169"/>
        <v>244</v>
      </c>
      <c r="AV915" s="197">
        <f t="shared" si="169"/>
        <v>237</v>
      </c>
      <c r="AW915" s="197">
        <f t="shared" si="169"/>
        <v>233</v>
      </c>
      <c r="AX915" s="197" t="str">
        <f t="shared" si="169"/>
        <v>NA</v>
      </c>
      <c r="AY915" s="197" t="str">
        <f t="shared" si="169"/>
        <v>NA</v>
      </c>
      <c r="AZ915" s="197">
        <f t="shared" si="161"/>
        <v>252</v>
      </c>
      <c r="BA915" s="197">
        <f t="shared" si="161"/>
        <v>250</v>
      </c>
    </row>
    <row r="916" spans="1:53" s="212" customFormat="1" ht="15" customHeight="1" x14ac:dyDescent="0.25">
      <c r="A916" s="54" t="s">
        <v>998</v>
      </c>
      <c r="B916" s="82" t="s">
        <v>925</v>
      </c>
      <c r="C916" s="81" t="s">
        <v>1127</v>
      </c>
      <c r="D916" s="115"/>
      <c r="E916" s="115"/>
      <c r="F916" s="115"/>
      <c r="G916" s="115"/>
      <c r="H916" s="115">
        <v>32328</v>
      </c>
      <c r="I916" s="115">
        <v>40462</v>
      </c>
      <c r="J916" s="98">
        <f>((L916-I916)/3)+I916</f>
        <v>67443.333333333328</v>
      </c>
      <c r="K916" s="98">
        <f>((L916-I916)/3)+J916</f>
        <v>94424.666666666657</v>
      </c>
      <c r="L916" s="115">
        <v>121406</v>
      </c>
      <c r="M916" s="115">
        <v>149962</v>
      </c>
      <c r="N916" s="115">
        <v>179923</v>
      </c>
      <c r="O916" s="115">
        <v>174715</v>
      </c>
      <c r="P916" s="115">
        <v>156733</v>
      </c>
      <c r="Q916" s="115">
        <v>162824</v>
      </c>
      <c r="R916" s="115">
        <v>153345</v>
      </c>
      <c r="S916" s="115">
        <v>168257</v>
      </c>
      <c r="T916" s="193">
        <v>189193</v>
      </c>
      <c r="U916" s="133">
        <f>((V916-T916)/2)+T916</f>
        <v>207391.5</v>
      </c>
      <c r="V916" s="195">
        <v>225590</v>
      </c>
      <c r="W916" s="195">
        <v>184324</v>
      </c>
      <c r="X916" s="195">
        <v>205224</v>
      </c>
      <c r="Y916" s="195"/>
      <c r="Z916" s="195"/>
      <c r="AA916" s="208">
        <v>244788</v>
      </c>
      <c r="AB916" s="208">
        <v>272936</v>
      </c>
      <c r="AC916" s="197" t="str">
        <f t="shared" si="171"/>
        <v>NA</v>
      </c>
      <c r="AD916" s="197" t="str">
        <f t="shared" si="171"/>
        <v>NA</v>
      </c>
      <c r="AE916" s="197" t="str">
        <f t="shared" si="171"/>
        <v>NA</v>
      </c>
      <c r="AF916" s="197" t="str">
        <f t="shared" si="171"/>
        <v>NA</v>
      </c>
      <c r="AG916" s="197">
        <f t="shared" si="171"/>
        <v>322</v>
      </c>
      <c r="AH916" s="197">
        <f t="shared" si="171"/>
        <v>317</v>
      </c>
      <c r="AI916" s="197">
        <f t="shared" si="171"/>
        <v>273</v>
      </c>
      <c r="AJ916" s="197">
        <f t="shared" si="171"/>
        <v>249</v>
      </c>
      <c r="AK916" s="197">
        <f t="shared" si="171"/>
        <v>234</v>
      </c>
      <c r="AL916" s="197">
        <f t="shared" si="171"/>
        <v>215</v>
      </c>
      <c r="AM916" s="197">
        <f t="shared" si="171"/>
        <v>205</v>
      </c>
      <c r="AN916" s="197">
        <f t="shared" si="171"/>
        <v>199</v>
      </c>
      <c r="AO916" s="197">
        <f t="shared" si="171"/>
        <v>206</v>
      </c>
      <c r="AP916" s="197">
        <f t="shared" si="171"/>
        <v>207</v>
      </c>
      <c r="AQ916" s="197">
        <f t="shared" si="171"/>
        <v>243</v>
      </c>
      <c r="AR916" s="197">
        <f t="shared" si="170"/>
        <v>243</v>
      </c>
      <c r="AS916" s="197">
        <f t="shared" si="169"/>
        <v>245</v>
      </c>
      <c r="AT916" s="197">
        <f t="shared" si="169"/>
        <v>248</v>
      </c>
      <c r="AU916" s="197">
        <f t="shared" si="169"/>
        <v>235</v>
      </c>
      <c r="AV916" s="197">
        <f t="shared" si="169"/>
        <v>226</v>
      </c>
      <c r="AW916" s="197">
        <f t="shared" si="169"/>
        <v>223</v>
      </c>
      <c r="AX916" s="197" t="str">
        <f t="shared" si="169"/>
        <v>NA</v>
      </c>
      <c r="AY916" s="197" t="str">
        <f t="shared" si="169"/>
        <v>NA</v>
      </c>
      <c r="AZ916" s="197">
        <f t="shared" si="161"/>
        <v>247</v>
      </c>
      <c r="BA916" s="197">
        <f t="shared" si="161"/>
        <v>253</v>
      </c>
    </row>
    <row r="917" spans="1:53" s="212" customFormat="1" ht="15" customHeight="1" x14ac:dyDescent="0.25">
      <c r="A917" s="54" t="s">
        <v>778</v>
      </c>
      <c r="B917" s="82" t="s">
        <v>911</v>
      </c>
      <c r="C917" s="81" t="s">
        <v>1127</v>
      </c>
      <c r="D917" s="115"/>
      <c r="E917" s="115"/>
      <c r="F917" s="115"/>
      <c r="G917" s="115"/>
      <c r="H917" s="115">
        <v>46960</v>
      </c>
      <c r="I917" s="115">
        <v>53694</v>
      </c>
      <c r="J917" s="115">
        <v>68474</v>
      </c>
      <c r="K917" s="115">
        <v>76079</v>
      </c>
      <c r="L917" s="115">
        <v>115019</v>
      </c>
      <c r="M917" s="115">
        <v>128692</v>
      </c>
      <c r="N917" s="115">
        <v>157959</v>
      </c>
      <c r="O917" s="115">
        <v>172631</v>
      </c>
      <c r="P917" s="115">
        <v>153091</v>
      </c>
      <c r="Q917" s="115">
        <v>162160</v>
      </c>
      <c r="R917" s="115">
        <v>175594</v>
      </c>
      <c r="S917" s="115">
        <v>181673</v>
      </c>
      <c r="T917" s="193">
        <v>195698</v>
      </c>
      <c r="U917" s="194">
        <v>230105</v>
      </c>
      <c r="V917" s="195">
        <v>203254</v>
      </c>
      <c r="W917" s="195">
        <v>147800</v>
      </c>
      <c r="X917" s="195">
        <v>162889</v>
      </c>
      <c r="Y917" s="195"/>
      <c r="Z917" s="195"/>
      <c r="AA917" s="208">
        <v>239733</v>
      </c>
      <c r="AB917" s="208">
        <v>268960</v>
      </c>
      <c r="AC917" s="197" t="str">
        <f t="shared" si="171"/>
        <v>NA</v>
      </c>
      <c r="AD917" s="197" t="str">
        <f t="shared" si="171"/>
        <v>NA</v>
      </c>
      <c r="AE917" s="197" t="str">
        <f t="shared" si="171"/>
        <v>NA</v>
      </c>
      <c r="AF917" s="197" t="str">
        <f t="shared" si="171"/>
        <v>NA</v>
      </c>
      <c r="AG917" s="197">
        <f t="shared" si="171"/>
        <v>275</v>
      </c>
      <c r="AH917" s="197">
        <f t="shared" si="171"/>
        <v>284</v>
      </c>
      <c r="AI917" s="197">
        <f t="shared" si="171"/>
        <v>270</v>
      </c>
      <c r="AJ917" s="197">
        <f t="shared" si="171"/>
        <v>286</v>
      </c>
      <c r="AK917" s="197">
        <f t="shared" si="171"/>
        <v>245</v>
      </c>
      <c r="AL917" s="197">
        <f t="shared" si="171"/>
        <v>247</v>
      </c>
      <c r="AM917" s="197">
        <f t="shared" si="171"/>
        <v>231</v>
      </c>
      <c r="AN917" s="197">
        <f t="shared" si="171"/>
        <v>203</v>
      </c>
      <c r="AO917" s="197">
        <f t="shared" si="171"/>
        <v>213</v>
      </c>
      <c r="AP917" s="197">
        <f t="shared" si="171"/>
        <v>208</v>
      </c>
      <c r="AQ917" s="197">
        <f t="shared" si="171"/>
        <v>221</v>
      </c>
      <c r="AR917" s="197">
        <f t="shared" si="170"/>
        <v>229</v>
      </c>
      <c r="AS917" s="197">
        <f t="shared" si="169"/>
        <v>238</v>
      </c>
      <c r="AT917" s="197">
        <f t="shared" si="169"/>
        <v>233</v>
      </c>
      <c r="AU917" s="197">
        <f t="shared" si="169"/>
        <v>256</v>
      </c>
      <c r="AV917" s="197">
        <f t="shared" si="169"/>
        <v>260</v>
      </c>
      <c r="AW917" s="197">
        <f t="shared" si="169"/>
        <v>259</v>
      </c>
      <c r="AX917" s="197" t="str">
        <f t="shared" si="169"/>
        <v>NA</v>
      </c>
      <c r="AY917" s="197" t="str">
        <f t="shared" si="169"/>
        <v>NA</v>
      </c>
      <c r="AZ917" s="197">
        <f t="shared" si="161"/>
        <v>254</v>
      </c>
      <c r="BA917" s="197">
        <f t="shared" si="161"/>
        <v>258</v>
      </c>
    </row>
    <row r="918" spans="1:53" s="212" customFormat="1" ht="15" customHeight="1" x14ac:dyDescent="0.25">
      <c r="A918" s="54" t="s">
        <v>310</v>
      </c>
      <c r="B918" s="82" t="s">
        <v>912</v>
      </c>
      <c r="C918" s="81" t="s">
        <v>1127</v>
      </c>
      <c r="D918" s="115"/>
      <c r="E918" s="115"/>
      <c r="F918" s="115"/>
      <c r="G918" s="115"/>
      <c r="H918" s="115">
        <v>95293</v>
      </c>
      <c r="I918" s="115">
        <v>98208</v>
      </c>
      <c r="J918" s="115">
        <v>116089</v>
      </c>
      <c r="K918" s="115">
        <v>141058</v>
      </c>
      <c r="L918" s="115">
        <v>167799</v>
      </c>
      <c r="M918" s="115">
        <v>169987</v>
      </c>
      <c r="N918" s="115">
        <v>172708</v>
      </c>
      <c r="O918" s="115">
        <v>168907</v>
      </c>
      <c r="P918" s="115">
        <v>153570</v>
      </c>
      <c r="Q918" s="115">
        <v>142261</v>
      </c>
      <c r="R918" s="115">
        <v>162708</v>
      </c>
      <c r="S918" s="115">
        <v>182213</v>
      </c>
      <c r="T918" s="193">
        <v>203216</v>
      </c>
      <c r="U918" s="194">
        <v>233802</v>
      </c>
      <c r="V918" s="195">
        <v>235283</v>
      </c>
      <c r="W918" s="195">
        <v>160596</v>
      </c>
      <c r="X918" s="195">
        <v>171659</v>
      </c>
      <c r="Y918" s="195"/>
      <c r="Z918" s="195"/>
      <c r="AA918" s="208">
        <v>242887</v>
      </c>
      <c r="AB918" s="208">
        <v>267515</v>
      </c>
      <c r="AC918" s="197" t="str">
        <f t="shared" si="171"/>
        <v>NA</v>
      </c>
      <c r="AD918" s="197" t="str">
        <f t="shared" si="171"/>
        <v>NA</v>
      </c>
      <c r="AE918" s="197" t="str">
        <f t="shared" si="171"/>
        <v>NA</v>
      </c>
      <c r="AF918" s="197" t="str">
        <f t="shared" si="171"/>
        <v>NA</v>
      </c>
      <c r="AG918" s="197">
        <f t="shared" si="171"/>
        <v>171</v>
      </c>
      <c r="AH918" s="197">
        <f t="shared" si="171"/>
        <v>185</v>
      </c>
      <c r="AI918" s="197">
        <f t="shared" si="171"/>
        <v>183</v>
      </c>
      <c r="AJ918" s="197">
        <f t="shared" si="171"/>
        <v>184</v>
      </c>
      <c r="AK918" s="197">
        <f t="shared" si="171"/>
        <v>181</v>
      </c>
      <c r="AL918" s="197">
        <f t="shared" si="171"/>
        <v>194</v>
      </c>
      <c r="AM918" s="197">
        <f t="shared" si="171"/>
        <v>215</v>
      </c>
      <c r="AN918" s="197">
        <f t="shared" si="171"/>
        <v>206</v>
      </c>
      <c r="AO918" s="197">
        <f t="shared" si="171"/>
        <v>211</v>
      </c>
      <c r="AP918" s="197">
        <f t="shared" si="171"/>
        <v>231</v>
      </c>
      <c r="AQ918" s="197">
        <f t="shared" si="171"/>
        <v>232</v>
      </c>
      <c r="AR918" s="197">
        <f t="shared" si="170"/>
        <v>228</v>
      </c>
      <c r="AS918" s="197">
        <f t="shared" si="169"/>
        <v>229</v>
      </c>
      <c r="AT918" s="197">
        <f t="shared" si="169"/>
        <v>229</v>
      </c>
      <c r="AU918" s="197">
        <f t="shared" si="169"/>
        <v>230</v>
      </c>
      <c r="AV918" s="197">
        <f t="shared" si="169"/>
        <v>245</v>
      </c>
      <c r="AW918" s="197">
        <f t="shared" si="169"/>
        <v>251</v>
      </c>
      <c r="AX918" s="197" t="str">
        <f t="shared" si="169"/>
        <v>NA</v>
      </c>
      <c r="AY918" s="197" t="str">
        <f t="shared" si="169"/>
        <v>NA</v>
      </c>
      <c r="AZ918" s="197">
        <f t="shared" ref="AZ918:BA981" si="172">IF(AA918&gt;0,RANK(AA918,AA$22:AA$1220),"NA")</f>
        <v>248</v>
      </c>
      <c r="BA918" s="197">
        <f t="shared" si="172"/>
        <v>259</v>
      </c>
    </row>
    <row r="919" spans="1:53" s="212" customFormat="1" ht="15" customHeight="1" x14ac:dyDescent="0.25">
      <c r="A919" s="54" t="s">
        <v>231</v>
      </c>
      <c r="B919" s="82" t="s">
        <v>942</v>
      </c>
      <c r="C919" s="81" t="s">
        <v>1127</v>
      </c>
      <c r="D919" s="115"/>
      <c r="E919" s="115"/>
      <c r="F919" s="115"/>
      <c r="G919" s="115"/>
      <c r="H919" s="115">
        <v>91539</v>
      </c>
      <c r="I919" s="115">
        <v>100473</v>
      </c>
      <c r="J919" s="115">
        <v>114051</v>
      </c>
      <c r="K919" s="115">
        <v>132275</v>
      </c>
      <c r="L919" s="115">
        <v>144398</v>
      </c>
      <c r="M919" s="115">
        <v>162418</v>
      </c>
      <c r="N919" s="115">
        <v>198274</v>
      </c>
      <c r="O919" s="115">
        <v>173137</v>
      </c>
      <c r="P919" s="115">
        <v>156696</v>
      </c>
      <c r="Q919" s="115">
        <v>158602</v>
      </c>
      <c r="R919" s="115">
        <v>185527</v>
      </c>
      <c r="S919" s="115">
        <v>207512</v>
      </c>
      <c r="T919" s="193">
        <v>234386</v>
      </c>
      <c r="U919" s="194">
        <v>275557</v>
      </c>
      <c r="V919" s="195">
        <v>267220</v>
      </c>
      <c r="W919" s="195">
        <v>183848</v>
      </c>
      <c r="X919" s="195">
        <v>198548</v>
      </c>
      <c r="Y919" s="195"/>
      <c r="Z919" s="195"/>
      <c r="AA919" s="208">
        <v>233804</v>
      </c>
      <c r="AB919" s="208">
        <v>263892</v>
      </c>
      <c r="AC919" s="197" t="str">
        <f t="shared" si="171"/>
        <v>NA</v>
      </c>
      <c r="AD919" s="197" t="str">
        <f t="shared" si="171"/>
        <v>NA</v>
      </c>
      <c r="AE919" s="197" t="str">
        <f t="shared" si="171"/>
        <v>NA</v>
      </c>
      <c r="AF919" s="197" t="str">
        <f t="shared" si="171"/>
        <v>NA</v>
      </c>
      <c r="AG919" s="197">
        <f t="shared" si="171"/>
        <v>176</v>
      </c>
      <c r="AH919" s="197">
        <f t="shared" si="171"/>
        <v>183</v>
      </c>
      <c r="AI919" s="197">
        <f t="shared" si="171"/>
        <v>189</v>
      </c>
      <c r="AJ919" s="197">
        <f t="shared" si="171"/>
        <v>191</v>
      </c>
      <c r="AK919" s="197">
        <f t="shared" si="171"/>
        <v>199</v>
      </c>
      <c r="AL919" s="197">
        <f t="shared" si="171"/>
        <v>200</v>
      </c>
      <c r="AM919" s="197">
        <f t="shared" si="171"/>
        <v>197</v>
      </c>
      <c r="AN919" s="197">
        <f t="shared" si="171"/>
        <v>202</v>
      </c>
      <c r="AO919" s="197">
        <f t="shared" si="171"/>
        <v>207</v>
      </c>
      <c r="AP919" s="197">
        <f t="shared" si="171"/>
        <v>212</v>
      </c>
      <c r="AQ919" s="197">
        <f t="shared" si="171"/>
        <v>210</v>
      </c>
      <c r="AR919" s="197">
        <f t="shared" si="170"/>
        <v>208</v>
      </c>
      <c r="AS919" s="197">
        <f t="shared" si="169"/>
        <v>208</v>
      </c>
      <c r="AT919" s="197">
        <f t="shared" si="169"/>
        <v>209</v>
      </c>
      <c r="AU919" s="197">
        <f t="shared" si="169"/>
        <v>214</v>
      </c>
      <c r="AV919" s="197">
        <f t="shared" si="169"/>
        <v>227</v>
      </c>
      <c r="AW919" s="197">
        <f t="shared" si="169"/>
        <v>227</v>
      </c>
      <c r="AX919" s="197" t="str">
        <f t="shared" si="169"/>
        <v>NA</v>
      </c>
      <c r="AY919" s="197" t="str">
        <f t="shared" si="169"/>
        <v>NA</v>
      </c>
      <c r="AZ919" s="197">
        <f t="shared" si="172"/>
        <v>258</v>
      </c>
      <c r="BA919" s="197">
        <f t="shared" si="172"/>
        <v>261</v>
      </c>
    </row>
    <row r="920" spans="1:53" s="212" customFormat="1" ht="15" customHeight="1" x14ac:dyDescent="0.25">
      <c r="A920" s="54" t="s">
        <v>380</v>
      </c>
      <c r="B920" s="82" t="s">
        <v>915</v>
      </c>
      <c r="C920" s="81" t="s">
        <v>1127</v>
      </c>
      <c r="D920" s="115"/>
      <c r="E920" s="115"/>
      <c r="F920" s="115"/>
      <c r="G920" s="115"/>
      <c r="H920" s="115"/>
      <c r="I920" s="115"/>
      <c r="J920" s="115"/>
      <c r="K920" s="115"/>
      <c r="L920" s="115">
        <v>69094</v>
      </c>
      <c r="M920" s="115">
        <v>77387</v>
      </c>
      <c r="N920" s="115">
        <v>85534</v>
      </c>
      <c r="O920" s="115">
        <v>81342</v>
      </c>
      <c r="P920" s="115">
        <v>67853</v>
      </c>
      <c r="Q920" s="115">
        <v>70410</v>
      </c>
      <c r="R920" s="115">
        <v>80071</v>
      </c>
      <c r="S920" s="115">
        <v>88627</v>
      </c>
      <c r="T920" s="193">
        <v>96341</v>
      </c>
      <c r="U920" s="194">
        <v>118829</v>
      </c>
      <c r="V920" s="195">
        <v>114953</v>
      </c>
      <c r="W920" s="195">
        <v>90523</v>
      </c>
      <c r="X920" s="195">
        <v>134490</v>
      </c>
      <c r="Y920" s="195"/>
      <c r="Z920" s="195"/>
      <c r="AA920" s="208">
        <v>202302</v>
      </c>
      <c r="AB920" s="208">
        <v>261549</v>
      </c>
      <c r="AC920" s="197" t="str">
        <f t="shared" si="171"/>
        <v>NA</v>
      </c>
      <c r="AD920" s="197" t="str">
        <f t="shared" si="171"/>
        <v>NA</v>
      </c>
      <c r="AE920" s="197" t="str">
        <f t="shared" si="171"/>
        <v>NA</v>
      </c>
      <c r="AF920" s="197" t="str">
        <f t="shared" si="171"/>
        <v>NA</v>
      </c>
      <c r="AG920" s="197" t="str">
        <f t="shared" si="171"/>
        <v>NA</v>
      </c>
      <c r="AH920" s="197" t="str">
        <f t="shared" si="171"/>
        <v>NA</v>
      </c>
      <c r="AI920" s="197" t="str">
        <f t="shared" si="171"/>
        <v>NA</v>
      </c>
      <c r="AJ920" s="197" t="str">
        <f t="shared" si="171"/>
        <v>NA</v>
      </c>
      <c r="AK920" s="197">
        <f t="shared" si="171"/>
        <v>319</v>
      </c>
      <c r="AL920" s="197">
        <f t="shared" si="171"/>
        <v>322</v>
      </c>
      <c r="AM920" s="197">
        <f t="shared" si="171"/>
        <v>333</v>
      </c>
      <c r="AN920" s="197">
        <f t="shared" si="171"/>
        <v>335</v>
      </c>
      <c r="AO920" s="197">
        <f t="shared" si="171"/>
        <v>360</v>
      </c>
      <c r="AP920" s="197">
        <f t="shared" si="171"/>
        <v>354</v>
      </c>
      <c r="AQ920" s="197">
        <f t="shared" si="171"/>
        <v>357</v>
      </c>
      <c r="AR920" s="197">
        <f t="shared" si="170"/>
        <v>353</v>
      </c>
      <c r="AS920" s="197">
        <f t="shared" si="169"/>
        <v>359</v>
      </c>
      <c r="AT920" s="197">
        <f t="shared" si="169"/>
        <v>342</v>
      </c>
      <c r="AU920" s="197">
        <f t="shared" si="169"/>
        <v>356</v>
      </c>
      <c r="AV920" s="197">
        <f t="shared" si="169"/>
        <v>340</v>
      </c>
      <c r="AW920" s="197">
        <f t="shared" si="169"/>
        <v>295</v>
      </c>
      <c r="AX920" s="197" t="str">
        <f t="shared" si="169"/>
        <v>NA</v>
      </c>
      <c r="AY920" s="197" t="str">
        <f t="shared" si="169"/>
        <v>NA</v>
      </c>
      <c r="AZ920" s="197">
        <f t="shared" si="172"/>
        <v>277</v>
      </c>
      <c r="BA920" s="197">
        <f t="shared" si="172"/>
        <v>263</v>
      </c>
    </row>
    <row r="921" spans="1:53" s="212" customFormat="1" ht="15" customHeight="1" x14ac:dyDescent="0.25">
      <c r="A921" s="54" t="s">
        <v>982</v>
      </c>
      <c r="B921" s="82" t="s">
        <v>915</v>
      </c>
      <c r="C921" s="81" t="s">
        <v>1127</v>
      </c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>
        <v>99833</v>
      </c>
      <c r="O921" s="115">
        <v>105196</v>
      </c>
      <c r="P921" s="115">
        <v>96096</v>
      </c>
      <c r="Q921" s="115">
        <v>95459</v>
      </c>
      <c r="R921" s="115">
        <v>109756</v>
      </c>
      <c r="S921" s="115">
        <v>123276</v>
      </c>
      <c r="T921" s="193">
        <v>143625</v>
      </c>
      <c r="U921" s="194">
        <v>174670</v>
      </c>
      <c r="V921" s="195">
        <v>161299</v>
      </c>
      <c r="W921" s="195">
        <v>121049</v>
      </c>
      <c r="X921" s="195">
        <v>140824</v>
      </c>
      <c r="Y921" s="195"/>
      <c r="Z921" s="195"/>
      <c r="AA921" s="208">
        <v>203875</v>
      </c>
      <c r="AB921" s="208">
        <v>260632</v>
      </c>
      <c r="AC921" s="197" t="str">
        <f t="shared" si="171"/>
        <v>NA</v>
      </c>
      <c r="AD921" s="197" t="str">
        <f t="shared" si="171"/>
        <v>NA</v>
      </c>
      <c r="AE921" s="197" t="str">
        <f t="shared" si="171"/>
        <v>NA</v>
      </c>
      <c r="AF921" s="197" t="str">
        <f t="shared" si="171"/>
        <v>NA</v>
      </c>
      <c r="AG921" s="197" t="str">
        <f t="shared" si="171"/>
        <v>NA</v>
      </c>
      <c r="AH921" s="197" t="str">
        <f t="shared" si="171"/>
        <v>NA</v>
      </c>
      <c r="AI921" s="197" t="str">
        <f t="shared" si="171"/>
        <v>NA</v>
      </c>
      <c r="AJ921" s="197" t="str">
        <f t="shared" si="171"/>
        <v>NA</v>
      </c>
      <c r="AK921" s="197" t="str">
        <f t="shared" si="171"/>
        <v>NA</v>
      </c>
      <c r="AL921" s="197" t="str">
        <f t="shared" si="171"/>
        <v>NA</v>
      </c>
      <c r="AM921" s="197">
        <f t="shared" si="171"/>
        <v>307</v>
      </c>
      <c r="AN921" s="197">
        <f t="shared" si="171"/>
        <v>292</v>
      </c>
      <c r="AO921" s="197">
        <f t="shared" si="171"/>
        <v>292</v>
      </c>
      <c r="AP921" s="197">
        <f t="shared" si="171"/>
        <v>306</v>
      </c>
      <c r="AQ921" s="197">
        <f t="shared" si="171"/>
        <v>305</v>
      </c>
      <c r="AR921" s="197">
        <f t="shared" si="170"/>
        <v>300</v>
      </c>
      <c r="AS921" s="197">
        <f t="shared" si="169"/>
        <v>293</v>
      </c>
      <c r="AT921" s="197">
        <f t="shared" si="169"/>
        <v>287</v>
      </c>
      <c r="AU921" s="197">
        <f t="shared" si="169"/>
        <v>298</v>
      </c>
      <c r="AV921" s="197">
        <f t="shared" si="169"/>
        <v>295</v>
      </c>
      <c r="AW921" s="197">
        <f t="shared" si="169"/>
        <v>285</v>
      </c>
      <c r="AX921" s="197" t="str">
        <f t="shared" si="169"/>
        <v>NA</v>
      </c>
      <c r="AY921" s="197" t="str">
        <f t="shared" si="169"/>
        <v>NA</v>
      </c>
      <c r="AZ921" s="197">
        <f t="shared" si="172"/>
        <v>275</v>
      </c>
      <c r="BA921" s="197">
        <f t="shared" si="172"/>
        <v>264</v>
      </c>
    </row>
    <row r="922" spans="1:53" s="212" customFormat="1" ht="15" customHeight="1" x14ac:dyDescent="0.25">
      <c r="A922" s="54" t="s">
        <v>2160</v>
      </c>
      <c r="B922" s="82" t="s">
        <v>907</v>
      </c>
      <c r="C922" s="81" t="s">
        <v>1127</v>
      </c>
      <c r="D922" s="115"/>
      <c r="E922" s="115"/>
      <c r="F922" s="115"/>
      <c r="G922" s="115"/>
      <c r="H922" s="115">
        <v>73745</v>
      </c>
      <c r="I922" s="115">
        <v>79819</v>
      </c>
      <c r="J922" s="115">
        <v>103207</v>
      </c>
      <c r="K922" s="115">
        <v>126654</v>
      </c>
      <c r="L922" s="115">
        <v>134218</v>
      </c>
      <c r="M922" s="115">
        <v>125568</v>
      </c>
      <c r="N922" s="115">
        <v>166644</v>
      </c>
      <c r="O922" s="115">
        <v>142356</v>
      </c>
      <c r="P922" s="115">
        <v>134971</v>
      </c>
      <c r="Q922" s="115">
        <v>136721</v>
      </c>
      <c r="R922" s="115">
        <v>159911</v>
      </c>
      <c r="S922" s="115">
        <v>190350</v>
      </c>
      <c r="T922" s="115">
        <v>213393</v>
      </c>
      <c r="U922" s="116">
        <v>249599</v>
      </c>
      <c r="V922" s="117">
        <v>224944</v>
      </c>
      <c r="W922" s="117">
        <v>151950</v>
      </c>
      <c r="X922" s="117">
        <v>166973</v>
      </c>
      <c r="Y922" s="117"/>
      <c r="Z922" s="117"/>
      <c r="AA922" s="208">
        <v>217933</v>
      </c>
      <c r="AB922" s="208">
        <v>258462</v>
      </c>
      <c r="AC922" s="219" t="str">
        <f t="shared" si="171"/>
        <v>NA</v>
      </c>
      <c r="AD922" s="219" t="str">
        <f t="shared" si="171"/>
        <v>NA</v>
      </c>
      <c r="AE922" s="219" t="str">
        <f t="shared" si="171"/>
        <v>NA</v>
      </c>
      <c r="AF922" s="219" t="str">
        <f t="shared" si="171"/>
        <v>NA</v>
      </c>
      <c r="AG922" s="219">
        <f t="shared" si="171"/>
        <v>202</v>
      </c>
      <c r="AH922" s="219">
        <f t="shared" si="171"/>
        <v>214</v>
      </c>
      <c r="AI922" s="219">
        <f t="shared" si="171"/>
        <v>199</v>
      </c>
      <c r="AJ922" s="219">
        <f t="shared" si="171"/>
        <v>197</v>
      </c>
      <c r="AK922" s="219">
        <f t="shared" si="171"/>
        <v>209</v>
      </c>
      <c r="AL922" s="219">
        <f t="shared" si="171"/>
        <v>249</v>
      </c>
      <c r="AM922" s="219">
        <f t="shared" si="171"/>
        <v>220</v>
      </c>
      <c r="AN922" s="219">
        <f t="shared" si="171"/>
        <v>239</v>
      </c>
      <c r="AO922" s="219">
        <f t="shared" si="171"/>
        <v>234</v>
      </c>
      <c r="AP922" s="219">
        <f t="shared" si="171"/>
        <v>238</v>
      </c>
      <c r="AQ922" s="219">
        <f t="shared" si="171"/>
        <v>233</v>
      </c>
      <c r="AR922" s="219">
        <f t="shared" si="170"/>
        <v>222</v>
      </c>
      <c r="AS922" s="219">
        <f t="shared" si="169"/>
        <v>223</v>
      </c>
      <c r="AT922" s="219">
        <f t="shared" si="169"/>
        <v>221</v>
      </c>
      <c r="AU922" s="219">
        <f t="shared" si="169"/>
        <v>236</v>
      </c>
      <c r="AV922" s="219">
        <f t="shared" si="169"/>
        <v>250</v>
      </c>
      <c r="AW922" s="219">
        <f t="shared" si="169"/>
        <v>254</v>
      </c>
      <c r="AX922" s="219" t="str">
        <f t="shared" si="169"/>
        <v>NA</v>
      </c>
      <c r="AY922" s="219" t="str">
        <f t="shared" si="169"/>
        <v>NA</v>
      </c>
      <c r="AZ922" s="197">
        <f t="shared" si="172"/>
        <v>264</v>
      </c>
      <c r="BA922" s="197">
        <f t="shared" si="172"/>
        <v>265</v>
      </c>
    </row>
    <row r="923" spans="1:53" s="212" customFormat="1" ht="15" customHeight="1" x14ac:dyDescent="0.25">
      <c r="A923" s="54" t="s">
        <v>365</v>
      </c>
      <c r="B923" s="82" t="s">
        <v>915</v>
      </c>
      <c r="C923" s="81" t="s">
        <v>1127</v>
      </c>
      <c r="D923" s="115"/>
      <c r="E923" s="115"/>
      <c r="F923" s="115"/>
      <c r="G923" s="115"/>
      <c r="H923" s="115">
        <v>38230</v>
      </c>
      <c r="I923" s="115">
        <v>44898</v>
      </c>
      <c r="J923" s="115">
        <v>49820</v>
      </c>
      <c r="K923" s="115">
        <v>60663</v>
      </c>
      <c r="L923" s="115">
        <v>71617</v>
      </c>
      <c r="M923" s="115">
        <v>82549</v>
      </c>
      <c r="N923" s="115">
        <v>87052</v>
      </c>
      <c r="O923" s="115">
        <v>80698</v>
      </c>
      <c r="P923" s="115">
        <v>70604</v>
      </c>
      <c r="Q923" s="115">
        <v>72630</v>
      </c>
      <c r="R923" s="115">
        <v>88336</v>
      </c>
      <c r="S923" s="115">
        <v>99315</v>
      </c>
      <c r="T923" s="193">
        <v>114243</v>
      </c>
      <c r="U923" s="194">
        <v>135068</v>
      </c>
      <c r="V923" s="195">
        <v>138284</v>
      </c>
      <c r="W923" s="195">
        <v>115693</v>
      </c>
      <c r="X923" s="195">
        <v>126482</v>
      </c>
      <c r="Y923" s="195"/>
      <c r="Z923" s="195"/>
      <c r="AA923" s="208">
        <v>197593</v>
      </c>
      <c r="AB923" s="208">
        <v>257187</v>
      </c>
      <c r="AC923" s="197" t="str">
        <f t="shared" si="171"/>
        <v>NA</v>
      </c>
      <c r="AD923" s="197" t="str">
        <f t="shared" si="171"/>
        <v>NA</v>
      </c>
      <c r="AE923" s="197" t="str">
        <f t="shared" si="171"/>
        <v>NA</v>
      </c>
      <c r="AF923" s="197" t="str">
        <f t="shared" si="171"/>
        <v>NA</v>
      </c>
      <c r="AG923" s="197">
        <f t="shared" si="171"/>
        <v>297</v>
      </c>
      <c r="AH923" s="197">
        <f t="shared" si="171"/>
        <v>304</v>
      </c>
      <c r="AI923" s="197">
        <f t="shared" si="171"/>
        <v>310</v>
      </c>
      <c r="AJ923" s="197">
        <f t="shared" si="171"/>
        <v>307</v>
      </c>
      <c r="AK923" s="197">
        <f t="shared" si="171"/>
        <v>312</v>
      </c>
      <c r="AL923" s="197">
        <f t="shared" si="171"/>
        <v>310</v>
      </c>
      <c r="AM923" s="197">
        <f t="shared" si="171"/>
        <v>330</v>
      </c>
      <c r="AN923" s="197">
        <f t="shared" si="171"/>
        <v>336</v>
      </c>
      <c r="AO923" s="197">
        <f t="shared" si="171"/>
        <v>350</v>
      </c>
      <c r="AP923" s="197">
        <f t="shared" si="171"/>
        <v>349</v>
      </c>
      <c r="AQ923" s="197">
        <f t="shared" si="171"/>
        <v>342</v>
      </c>
      <c r="AR923" s="197">
        <f t="shared" si="170"/>
        <v>335</v>
      </c>
      <c r="AS923" s="197">
        <f t="shared" si="169"/>
        <v>324</v>
      </c>
      <c r="AT923" s="197">
        <f t="shared" si="169"/>
        <v>321</v>
      </c>
      <c r="AU923" s="197">
        <f t="shared" si="169"/>
        <v>323</v>
      </c>
      <c r="AV923" s="197">
        <f t="shared" si="169"/>
        <v>302</v>
      </c>
      <c r="AW923" s="197">
        <f t="shared" si="169"/>
        <v>304</v>
      </c>
      <c r="AX923" s="197" t="str">
        <f t="shared" si="169"/>
        <v>NA</v>
      </c>
      <c r="AY923" s="197" t="str">
        <f t="shared" si="169"/>
        <v>NA</v>
      </c>
      <c r="AZ923" s="197">
        <f t="shared" si="172"/>
        <v>279</v>
      </c>
      <c r="BA923" s="197">
        <f t="shared" si="172"/>
        <v>266</v>
      </c>
    </row>
    <row r="924" spans="1:53" s="212" customFormat="1" ht="15" customHeight="1" x14ac:dyDescent="0.25">
      <c r="A924" s="54" t="s">
        <v>981</v>
      </c>
      <c r="B924" s="82" t="s">
        <v>911</v>
      </c>
      <c r="C924" s="81" t="s">
        <v>1127</v>
      </c>
      <c r="D924" s="115"/>
      <c r="E924" s="115"/>
      <c r="F924" s="115"/>
      <c r="G924" s="115"/>
      <c r="H924" s="115">
        <v>88828</v>
      </c>
      <c r="I924" s="115">
        <v>97315</v>
      </c>
      <c r="J924" s="115">
        <v>121082</v>
      </c>
      <c r="K924" s="115">
        <v>137372</v>
      </c>
      <c r="L924" s="115">
        <v>163488</v>
      </c>
      <c r="M924" s="115">
        <v>188270</v>
      </c>
      <c r="N924" s="115">
        <v>224260</v>
      </c>
      <c r="O924" s="115">
        <v>206534</v>
      </c>
      <c r="P924" s="115">
        <v>189584</v>
      </c>
      <c r="Q924" s="115">
        <v>193011</v>
      </c>
      <c r="R924" s="115">
        <v>218818</v>
      </c>
      <c r="S924" s="115">
        <v>225393</v>
      </c>
      <c r="T924" s="193">
        <v>241450</v>
      </c>
      <c r="U924" s="194">
        <v>268348</v>
      </c>
      <c r="V924" s="195">
        <v>237480</v>
      </c>
      <c r="W924" s="195">
        <v>172585</v>
      </c>
      <c r="X924" s="195">
        <v>183355</v>
      </c>
      <c r="Y924" s="195"/>
      <c r="Z924" s="195"/>
      <c r="AA924" s="208">
        <v>203337</v>
      </c>
      <c r="AB924" s="208">
        <v>217082</v>
      </c>
      <c r="AC924" s="197" t="str">
        <f t="shared" si="171"/>
        <v>NA</v>
      </c>
      <c r="AD924" s="197" t="str">
        <f t="shared" si="171"/>
        <v>NA</v>
      </c>
      <c r="AE924" s="197" t="str">
        <f t="shared" si="171"/>
        <v>NA</v>
      </c>
      <c r="AF924" s="197" t="str">
        <f t="shared" si="171"/>
        <v>NA</v>
      </c>
      <c r="AG924" s="197">
        <f t="shared" si="171"/>
        <v>180</v>
      </c>
      <c r="AH924" s="197">
        <f t="shared" si="171"/>
        <v>189</v>
      </c>
      <c r="AI924" s="197">
        <f t="shared" si="171"/>
        <v>178</v>
      </c>
      <c r="AJ924" s="197">
        <f t="shared" si="171"/>
        <v>188</v>
      </c>
      <c r="AK924" s="197">
        <f t="shared" si="171"/>
        <v>186</v>
      </c>
      <c r="AL924" s="197">
        <f t="shared" si="171"/>
        <v>183</v>
      </c>
      <c r="AM924" s="197">
        <f t="shared" si="171"/>
        <v>175</v>
      </c>
      <c r="AN924" s="197">
        <f t="shared" si="171"/>
        <v>178</v>
      </c>
      <c r="AO924" s="197">
        <f t="shared" si="171"/>
        <v>182</v>
      </c>
      <c r="AP924" s="197">
        <f t="shared" si="171"/>
        <v>182</v>
      </c>
      <c r="AQ924" s="197">
        <f t="shared" si="171"/>
        <v>188</v>
      </c>
      <c r="AR924" s="197">
        <f t="shared" si="170"/>
        <v>197</v>
      </c>
      <c r="AS924" s="197">
        <f t="shared" si="169"/>
        <v>205</v>
      </c>
      <c r="AT924" s="197">
        <f t="shared" si="169"/>
        <v>216</v>
      </c>
      <c r="AU924" s="197">
        <f t="shared" si="169"/>
        <v>226</v>
      </c>
      <c r="AV924" s="197">
        <f t="shared" si="169"/>
        <v>234</v>
      </c>
      <c r="AW924" s="197">
        <f t="shared" si="169"/>
        <v>234</v>
      </c>
      <c r="AX924" s="197" t="str">
        <f t="shared" si="169"/>
        <v>NA</v>
      </c>
      <c r="AY924" s="197" t="str">
        <f t="shared" si="169"/>
        <v>NA</v>
      </c>
      <c r="AZ924" s="197">
        <f t="shared" si="172"/>
        <v>276</v>
      </c>
      <c r="BA924" s="197">
        <f t="shared" si="172"/>
        <v>285</v>
      </c>
    </row>
    <row r="925" spans="1:53" s="212" customFormat="1" ht="15" customHeight="1" x14ac:dyDescent="0.25">
      <c r="A925" s="54" t="s">
        <v>530</v>
      </c>
      <c r="B925" s="82" t="s">
        <v>912</v>
      </c>
      <c r="C925" s="81" t="s">
        <v>1127</v>
      </c>
      <c r="D925" s="115"/>
      <c r="E925" s="115"/>
      <c r="F925" s="115"/>
      <c r="G925" s="115"/>
      <c r="H925" s="115"/>
      <c r="I925" s="115"/>
      <c r="J925" s="115">
        <v>14155</v>
      </c>
      <c r="K925" s="115">
        <v>17158</v>
      </c>
      <c r="L925" s="115">
        <v>19379</v>
      </c>
      <c r="M925" s="115">
        <v>22383</v>
      </c>
      <c r="N925" s="115">
        <v>38145</v>
      </c>
      <c r="O925" s="115">
        <v>40450</v>
      </c>
      <c r="P925" s="115">
        <v>40419</v>
      </c>
      <c r="Q925" s="115">
        <v>43699</v>
      </c>
      <c r="R925" s="115">
        <v>57849</v>
      </c>
      <c r="S925" s="115">
        <v>63888</v>
      </c>
      <c r="T925" s="193">
        <v>76543</v>
      </c>
      <c r="U925" s="194">
        <v>103136</v>
      </c>
      <c r="V925" s="195">
        <v>113204</v>
      </c>
      <c r="W925" s="195">
        <v>100277</v>
      </c>
      <c r="X925" s="195">
        <v>125757</v>
      </c>
      <c r="Y925" s="195"/>
      <c r="Z925" s="195"/>
      <c r="AA925" s="208">
        <v>180716</v>
      </c>
      <c r="AB925" s="208">
        <v>214446</v>
      </c>
      <c r="AC925" s="197" t="str">
        <f t="shared" si="171"/>
        <v>NA</v>
      </c>
      <c r="AD925" s="197" t="str">
        <f t="shared" si="171"/>
        <v>NA</v>
      </c>
      <c r="AE925" s="197" t="str">
        <f t="shared" si="171"/>
        <v>NA</v>
      </c>
      <c r="AF925" s="197" t="str">
        <f t="shared" si="171"/>
        <v>NA</v>
      </c>
      <c r="AG925" s="197" t="str">
        <f t="shared" si="171"/>
        <v>NA</v>
      </c>
      <c r="AH925" s="197" t="str">
        <f t="shared" si="171"/>
        <v>NA</v>
      </c>
      <c r="AI925" s="197">
        <f t="shared" si="171"/>
        <v>463</v>
      </c>
      <c r="AJ925" s="197">
        <f t="shared" si="171"/>
        <v>459</v>
      </c>
      <c r="AK925" s="197">
        <f t="shared" si="171"/>
        <v>483</v>
      </c>
      <c r="AL925" s="197">
        <f t="shared" si="171"/>
        <v>481</v>
      </c>
      <c r="AM925" s="197">
        <f t="shared" si="171"/>
        <v>477</v>
      </c>
      <c r="AN925" s="197">
        <f t="shared" si="171"/>
        <v>461</v>
      </c>
      <c r="AO925" s="197">
        <f t="shared" si="171"/>
        <v>461</v>
      </c>
      <c r="AP925" s="197">
        <f t="shared" si="171"/>
        <v>452</v>
      </c>
      <c r="AQ925" s="197">
        <f t="shared" si="171"/>
        <v>408</v>
      </c>
      <c r="AR925" s="197">
        <f t="shared" si="170"/>
        <v>411</v>
      </c>
      <c r="AS925" s="197">
        <f t="shared" si="169"/>
        <v>400</v>
      </c>
      <c r="AT925" s="197">
        <f t="shared" si="169"/>
        <v>365</v>
      </c>
      <c r="AU925" s="197">
        <f t="shared" si="169"/>
        <v>357</v>
      </c>
      <c r="AV925" s="197">
        <f t="shared" si="169"/>
        <v>321</v>
      </c>
      <c r="AW925" s="197">
        <f t="shared" si="169"/>
        <v>307</v>
      </c>
      <c r="AX925" s="197" t="str">
        <f t="shared" si="169"/>
        <v>NA</v>
      </c>
      <c r="AY925" s="197" t="str">
        <f t="shared" si="169"/>
        <v>NA</v>
      </c>
      <c r="AZ925" s="197">
        <f t="shared" si="172"/>
        <v>294</v>
      </c>
      <c r="BA925" s="197">
        <f t="shared" si="172"/>
        <v>286</v>
      </c>
    </row>
    <row r="926" spans="1:53" s="212" customFormat="1" ht="15" customHeight="1" x14ac:dyDescent="0.25">
      <c r="A926" s="54" t="s">
        <v>772</v>
      </c>
      <c r="B926" s="82" t="s">
        <v>915</v>
      </c>
      <c r="C926" s="81" t="s">
        <v>1127</v>
      </c>
      <c r="D926" s="115"/>
      <c r="E926" s="115"/>
      <c r="F926" s="115"/>
      <c r="G926" s="115"/>
      <c r="H926" s="115"/>
      <c r="I926" s="115"/>
      <c r="J926" s="115"/>
      <c r="K926" s="115"/>
      <c r="L926" s="115">
        <v>51733</v>
      </c>
      <c r="M926" s="115">
        <v>58334</v>
      </c>
      <c r="N926" s="115">
        <v>66540</v>
      </c>
      <c r="O926" s="115">
        <v>71475</v>
      </c>
      <c r="P926" s="115">
        <v>71873</v>
      </c>
      <c r="Q926" s="115">
        <v>73874</v>
      </c>
      <c r="R926" s="98">
        <f>((T926-Q926)/3)+Q926</f>
        <v>85604.333333333328</v>
      </c>
      <c r="S926" s="98">
        <f>((T926-Q926)/3)+R926</f>
        <v>97334.666666666657</v>
      </c>
      <c r="T926" s="193">
        <v>109065</v>
      </c>
      <c r="U926" s="194">
        <v>142375</v>
      </c>
      <c r="V926" s="195">
        <v>152024</v>
      </c>
      <c r="W926" s="195">
        <v>124131</v>
      </c>
      <c r="X926" s="195">
        <v>145051</v>
      </c>
      <c r="Y926" s="195"/>
      <c r="Z926" s="195"/>
      <c r="AA926" s="208">
        <v>193170</v>
      </c>
      <c r="AB926" s="208">
        <v>209286</v>
      </c>
      <c r="AC926" s="197" t="str">
        <f t="shared" si="171"/>
        <v>NA</v>
      </c>
      <c r="AD926" s="197" t="str">
        <f t="shared" si="171"/>
        <v>NA</v>
      </c>
      <c r="AE926" s="197" t="str">
        <f t="shared" si="171"/>
        <v>NA</v>
      </c>
      <c r="AF926" s="197" t="str">
        <f t="shared" si="171"/>
        <v>NA</v>
      </c>
      <c r="AG926" s="197" t="str">
        <f t="shared" si="171"/>
        <v>NA</v>
      </c>
      <c r="AH926" s="197" t="str">
        <f t="shared" si="171"/>
        <v>NA</v>
      </c>
      <c r="AI926" s="197" t="str">
        <f t="shared" si="171"/>
        <v>NA</v>
      </c>
      <c r="AJ926" s="197" t="str">
        <f t="shared" si="171"/>
        <v>NA</v>
      </c>
      <c r="AK926" s="197">
        <f t="shared" si="171"/>
        <v>354</v>
      </c>
      <c r="AL926" s="197">
        <f t="shared" si="171"/>
        <v>353</v>
      </c>
      <c r="AM926" s="197">
        <f t="shared" si="171"/>
        <v>370</v>
      </c>
      <c r="AN926" s="197">
        <f t="shared" si="171"/>
        <v>355</v>
      </c>
      <c r="AO926" s="197">
        <f t="shared" si="171"/>
        <v>345</v>
      </c>
      <c r="AP926" s="197">
        <f t="shared" si="171"/>
        <v>344</v>
      </c>
      <c r="AQ926" s="197">
        <f t="shared" si="171"/>
        <v>347</v>
      </c>
      <c r="AR926" s="197">
        <f t="shared" si="170"/>
        <v>341</v>
      </c>
      <c r="AS926" s="197">
        <f t="shared" si="169"/>
        <v>334</v>
      </c>
      <c r="AT926" s="197">
        <f t="shared" si="169"/>
        <v>313</v>
      </c>
      <c r="AU926" s="197">
        <f t="shared" si="169"/>
        <v>308</v>
      </c>
      <c r="AV926" s="197">
        <f t="shared" si="169"/>
        <v>291</v>
      </c>
      <c r="AW926" s="197">
        <f t="shared" si="169"/>
        <v>279</v>
      </c>
      <c r="AX926" s="197" t="str">
        <f t="shared" si="169"/>
        <v>NA</v>
      </c>
      <c r="AY926" s="197" t="str">
        <f t="shared" si="169"/>
        <v>NA</v>
      </c>
      <c r="AZ926" s="197">
        <f t="shared" si="172"/>
        <v>284</v>
      </c>
      <c r="BA926" s="197">
        <f t="shared" si="172"/>
        <v>292</v>
      </c>
    </row>
    <row r="927" spans="1:53" s="212" customFormat="1" ht="15" customHeight="1" x14ac:dyDescent="0.25">
      <c r="A927" s="54" t="s">
        <v>870</v>
      </c>
      <c r="B927" s="82" t="s">
        <v>912</v>
      </c>
      <c r="C927" s="81" t="s">
        <v>1127</v>
      </c>
      <c r="D927" s="115"/>
      <c r="E927" s="115"/>
      <c r="F927" s="115"/>
      <c r="G927" s="115"/>
      <c r="H927" s="115"/>
      <c r="I927" s="115">
        <v>52676</v>
      </c>
      <c r="J927" s="115">
        <v>62589</v>
      </c>
      <c r="K927" s="115">
        <v>73533</v>
      </c>
      <c r="L927" s="115">
        <v>89412</v>
      </c>
      <c r="M927" s="115">
        <v>102252</v>
      </c>
      <c r="N927" s="115">
        <v>115231</v>
      </c>
      <c r="O927" s="115">
        <v>115612</v>
      </c>
      <c r="P927" s="115">
        <v>122365</v>
      </c>
      <c r="Q927" s="115">
        <v>120663</v>
      </c>
      <c r="R927" s="115">
        <v>129973</v>
      </c>
      <c r="S927" s="115">
        <v>140007</v>
      </c>
      <c r="T927" s="193">
        <v>148560</v>
      </c>
      <c r="U927" s="194">
        <v>174319</v>
      </c>
      <c r="V927" s="195">
        <v>174825</v>
      </c>
      <c r="W927" s="195">
        <v>138036</v>
      </c>
      <c r="X927" s="195">
        <v>151304</v>
      </c>
      <c r="Y927" s="195"/>
      <c r="Z927" s="195"/>
      <c r="AA927" s="208">
        <v>175543</v>
      </c>
      <c r="AB927" s="208">
        <v>204862</v>
      </c>
      <c r="AC927" s="197" t="str">
        <f t="shared" si="171"/>
        <v>NA</v>
      </c>
      <c r="AD927" s="197" t="str">
        <f t="shared" si="171"/>
        <v>NA</v>
      </c>
      <c r="AE927" s="197" t="str">
        <f t="shared" si="171"/>
        <v>NA</v>
      </c>
      <c r="AF927" s="197" t="str">
        <f t="shared" si="171"/>
        <v>NA</v>
      </c>
      <c r="AG927" s="197" t="str">
        <f t="shared" si="171"/>
        <v>NA</v>
      </c>
      <c r="AH927" s="197">
        <f t="shared" si="171"/>
        <v>288</v>
      </c>
      <c r="AI927" s="197">
        <f t="shared" si="171"/>
        <v>287</v>
      </c>
      <c r="AJ927" s="197">
        <f t="shared" si="171"/>
        <v>292</v>
      </c>
      <c r="AK927" s="197">
        <f t="shared" si="171"/>
        <v>285</v>
      </c>
      <c r="AL927" s="197">
        <f t="shared" si="171"/>
        <v>284</v>
      </c>
      <c r="AM927" s="197">
        <f t="shared" si="171"/>
        <v>287</v>
      </c>
      <c r="AN927" s="197">
        <f t="shared" si="171"/>
        <v>269</v>
      </c>
      <c r="AO927" s="197">
        <f t="shared" si="171"/>
        <v>256</v>
      </c>
      <c r="AP927" s="197">
        <f t="shared" si="171"/>
        <v>260</v>
      </c>
      <c r="AQ927" s="197">
        <f t="shared" si="171"/>
        <v>273</v>
      </c>
      <c r="AR927" s="197">
        <f t="shared" si="170"/>
        <v>277</v>
      </c>
      <c r="AS927" s="197">
        <f t="shared" si="169"/>
        <v>290</v>
      </c>
      <c r="AT927" s="197">
        <f t="shared" si="169"/>
        <v>288</v>
      </c>
      <c r="AU927" s="197">
        <f t="shared" si="169"/>
        <v>285</v>
      </c>
      <c r="AV927" s="197">
        <f t="shared" si="169"/>
        <v>273</v>
      </c>
      <c r="AW927" s="197">
        <f t="shared" si="169"/>
        <v>271</v>
      </c>
      <c r="AX927" s="197" t="str">
        <f t="shared" si="169"/>
        <v>NA</v>
      </c>
      <c r="AY927" s="197" t="str">
        <f t="shared" si="169"/>
        <v>NA</v>
      </c>
      <c r="AZ927" s="197">
        <f t="shared" si="172"/>
        <v>304</v>
      </c>
      <c r="BA927" s="197">
        <f t="shared" si="172"/>
        <v>297</v>
      </c>
    </row>
    <row r="928" spans="1:53" s="212" customFormat="1" ht="15" customHeight="1" x14ac:dyDescent="0.25">
      <c r="A928" s="54" t="s">
        <v>330</v>
      </c>
      <c r="B928" s="82" t="s">
        <v>915</v>
      </c>
      <c r="C928" s="81" t="s">
        <v>1127</v>
      </c>
      <c r="D928" s="115"/>
      <c r="E928" s="115"/>
      <c r="F928" s="115"/>
      <c r="G928" s="115"/>
      <c r="H928" s="115">
        <v>24881</v>
      </c>
      <c r="I928" s="115">
        <v>30937</v>
      </c>
      <c r="J928" s="115">
        <v>36310</v>
      </c>
      <c r="K928" s="115">
        <v>47994</v>
      </c>
      <c r="L928" s="115">
        <v>56726</v>
      </c>
      <c r="M928" s="115">
        <v>63616</v>
      </c>
      <c r="N928" s="115">
        <v>67944</v>
      </c>
      <c r="O928" s="115">
        <v>71421</v>
      </c>
      <c r="P928" s="115">
        <v>69575</v>
      </c>
      <c r="Q928" s="115">
        <v>72418</v>
      </c>
      <c r="R928" s="115">
        <v>86530</v>
      </c>
      <c r="S928" s="115">
        <v>101153</v>
      </c>
      <c r="T928" s="193">
        <v>114011</v>
      </c>
      <c r="U928" s="194">
        <v>133971</v>
      </c>
      <c r="V928" s="195">
        <v>132742</v>
      </c>
      <c r="W928" s="195">
        <v>102385</v>
      </c>
      <c r="X928" s="195">
        <v>126951</v>
      </c>
      <c r="Y928" s="195"/>
      <c r="Z928" s="195"/>
      <c r="AA928" s="208">
        <v>167609</v>
      </c>
      <c r="AB928" s="208">
        <v>198093</v>
      </c>
      <c r="AC928" s="197" t="str">
        <f t="shared" ref="AC928:AQ933" si="173">IF(D928&gt;0,RANK(D928,D$22:D$1170),"NA")</f>
        <v>NA</v>
      </c>
      <c r="AD928" s="197" t="str">
        <f t="shared" si="173"/>
        <v>NA</v>
      </c>
      <c r="AE928" s="197" t="str">
        <f t="shared" si="173"/>
        <v>NA</v>
      </c>
      <c r="AF928" s="197" t="str">
        <f t="shared" si="173"/>
        <v>NA</v>
      </c>
      <c r="AG928" s="197">
        <f t="shared" si="173"/>
        <v>352</v>
      </c>
      <c r="AH928" s="197">
        <f t="shared" si="173"/>
        <v>355</v>
      </c>
      <c r="AI928" s="197">
        <f t="shared" si="173"/>
        <v>358</v>
      </c>
      <c r="AJ928" s="197">
        <f t="shared" si="173"/>
        <v>341</v>
      </c>
      <c r="AK928" s="197">
        <f t="shared" si="173"/>
        <v>344</v>
      </c>
      <c r="AL928" s="197">
        <f t="shared" si="173"/>
        <v>345</v>
      </c>
      <c r="AM928" s="197">
        <f t="shared" si="173"/>
        <v>368</v>
      </c>
      <c r="AN928" s="197">
        <f t="shared" si="173"/>
        <v>356</v>
      </c>
      <c r="AO928" s="197">
        <f t="shared" si="173"/>
        <v>355</v>
      </c>
      <c r="AP928" s="197">
        <f t="shared" si="173"/>
        <v>350</v>
      </c>
      <c r="AQ928" s="197">
        <f t="shared" si="173"/>
        <v>345</v>
      </c>
      <c r="AR928" s="197">
        <f t="shared" si="170"/>
        <v>328</v>
      </c>
      <c r="AS928" s="197">
        <f t="shared" si="169"/>
        <v>325</v>
      </c>
      <c r="AT928" s="197">
        <f t="shared" si="169"/>
        <v>322</v>
      </c>
      <c r="AU928" s="197">
        <f t="shared" si="169"/>
        <v>328</v>
      </c>
      <c r="AV928" s="197">
        <f t="shared" si="169"/>
        <v>318</v>
      </c>
      <c r="AW928" s="197">
        <f t="shared" si="169"/>
        <v>303</v>
      </c>
      <c r="AX928" s="197" t="str">
        <f t="shared" si="169"/>
        <v>NA</v>
      </c>
      <c r="AY928" s="197" t="str">
        <f t="shared" si="169"/>
        <v>NA</v>
      </c>
      <c r="AZ928" s="197">
        <f t="shared" si="172"/>
        <v>317</v>
      </c>
      <c r="BA928" s="197">
        <f t="shared" si="172"/>
        <v>305</v>
      </c>
    </row>
    <row r="929" spans="1:53" s="212" customFormat="1" ht="15" customHeight="1" x14ac:dyDescent="0.25">
      <c r="A929" s="54" t="s">
        <v>782</v>
      </c>
      <c r="B929" s="82" t="s">
        <v>907</v>
      </c>
      <c r="C929" s="81" t="s">
        <v>1127</v>
      </c>
      <c r="D929" s="115"/>
      <c r="E929" s="115"/>
      <c r="F929" s="115"/>
      <c r="G929" s="115"/>
      <c r="H929" s="115">
        <v>29921</v>
      </c>
      <c r="I929" s="115">
        <v>34201</v>
      </c>
      <c r="J929" s="115">
        <v>38658</v>
      </c>
      <c r="K929" s="115">
        <v>43714</v>
      </c>
      <c r="L929" s="115">
        <v>47136</v>
      </c>
      <c r="M929" s="115">
        <v>49648</v>
      </c>
      <c r="N929" s="115">
        <v>56471</v>
      </c>
      <c r="O929" s="115">
        <v>50983</v>
      </c>
      <c r="P929" s="115">
        <v>53440</v>
      </c>
      <c r="Q929" s="115">
        <v>55864</v>
      </c>
      <c r="R929" s="115">
        <v>66319</v>
      </c>
      <c r="S929" s="115">
        <v>72693</v>
      </c>
      <c r="T929" s="193">
        <v>85639</v>
      </c>
      <c r="U929" s="194">
        <v>102155</v>
      </c>
      <c r="V929" s="195">
        <v>103094</v>
      </c>
      <c r="W929" s="195">
        <v>78859</v>
      </c>
      <c r="X929" s="195">
        <v>99157</v>
      </c>
      <c r="Y929" s="195"/>
      <c r="Z929" s="195"/>
      <c r="AA929" s="208">
        <v>164688</v>
      </c>
      <c r="AB929" s="208">
        <v>194540</v>
      </c>
      <c r="AC929" s="197" t="str">
        <f t="shared" si="173"/>
        <v>NA</v>
      </c>
      <c r="AD929" s="197" t="str">
        <f t="shared" si="173"/>
        <v>NA</v>
      </c>
      <c r="AE929" s="197" t="str">
        <f t="shared" si="173"/>
        <v>NA</v>
      </c>
      <c r="AF929" s="197" t="str">
        <f t="shared" si="173"/>
        <v>NA</v>
      </c>
      <c r="AG929" s="197">
        <f t="shared" si="173"/>
        <v>334</v>
      </c>
      <c r="AH929" s="197">
        <f t="shared" si="173"/>
        <v>346</v>
      </c>
      <c r="AI929" s="197">
        <f t="shared" si="173"/>
        <v>348</v>
      </c>
      <c r="AJ929" s="197">
        <f t="shared" si="173"/>
        <v>354</v>
      </c>
      <c r="AK929" s="197">
        <f t="shared" si="173"/>
        <v>368</v>
      </c>
      <c r="AL929" s="197">
        <f t="shared" si="173"/>
        <v>378</v>
      </c>
      <c r="AM929" s="197">
        <f t="shared" si="173"/>
        <v>399</v>
      </c>
      <c r="AN929" s="197">
        <f t="shared" si="173"/>
        <v>417</v>
      </c>
      <c r="AO929" s="197">
        <f t="shared" si="173"/>
        <v>399</v>
      </c>
      <c r="AP929" s="197">
        <f t="shared" si="173"/>
        <v>389</v>
      </c>
      <c r="AQ929" s="197">
        <f t="shared" si="173"/>
        <v>380</v>
      </c>
      <c r="AR929" s="197">
        <f t="shared" si="170"/>
        <v>382</v>
      </c>
      <c r="AS929" s="197">
        <f t="shared" si="169"/>
        <v>372</v>
      </c>
      <c r="AT929" s="197">
        <f t="shared" si="169"/>
        <v>367</v>
      </c>
      <c r="AU929" s="197">
        <f t="shared" si="169"/>
        <v>377</v>
      </c>
      <c r="AV929" s="197">
        <f t="shared" si="169"/>
        <v>372</v>
      </c>
      <c r="AW929" s="197">
        <f t="shared" si="169"/>
        <v>346</v>
      </c>
      <c r="AX929" s="197" t="str">
        <f t="shared" si="169"/>
        <v>NA</v>
      </c>
      <c r="AY929" s="197" t="str">
        <f t="shared" si="169"/>
        <v>NA</v>
      </c>
      <c r="AZ929" s="197">
        <f t="shared" si="172"/>
        <v>322</v>
      </c>
      <c r="BA929" s="197">
        <f t="shared" si="172"/>
        <v>310</v>
      </c>
    </row>
    <row r="930" spans="1:53" s="212" customFormat="1" ht="15" customHeight="1" x14ac:dyDescent="0.25">
      <c r="A930" s="54" t="s">
        <v>55</v>
      </c>
      <c r="B930" s="82" t="s">
        <v>907</v>
      </c>
      <c r="C930" s="81" t="s">
        <v>1127</v>
      </c>
      <c r="D930" s="115"/>
      <c r="E930" s="115"/>
      <c r="F930" s="115"/>
      <c r="G930" s="115"/>
      <c r="H930" s="115">
        <v>59517</v>
      </c>
      <c r="I930" s="115">
        <v>66469</v>
      </c>
      <c r="J930" s="115">
        <v>77999</v>
      </c>
      <c r="K930" s="115">
        <v>95643</v>
      </c>
      <c r="L930" s="115">
        <v>112873</v>
      </c>
      <c r="M930" s="115">
        <v>118283</v>
      </c>
      <c r="N930" s="115">
        <v>140636</v>
      </c>
      <c r="O930" s="115">
        <v>139960</v>
      </c>
      <c r="P930" s="115">
        <v>128679</v>
      </c>
      <c r="Q930" s="115">
        <v>131896</v>
      </c>
      <c r="R930" s="115">
        <v>139517</v>
      </c>
      <c r="S930" s="115">
        <v>150923</v>
      </c>
      <c r="T930" s="193">
        <v>165809</v>
      </c>
      <c r="U930" s="194">
        <v>191284</v>
      </c>
      <c r="V930" s="195">
        <v>182176</v>
      </c>
      <c r="W930" s="195">
        <v>139759</v>
      </c>
      <c r="X930" s="195">
        <v>146690</v>
      </c>
      <c r="Y930" s="195"/>
      <c r="Z930" s="195"/>
      <c r="AA930" s="208">
        <v>176062</v>
      </c>
      <c r="AB930" s="208">
        <v>193545</v>
      </c>
      <c r="AC930" s="197" t="str">
        <f t="shared" si="173"/>
        <v>NA</v>
      </c>
      <c r="AD930" s="197" t="str">
        <f t="shared" si="173"/>
        <v>NA</v>
      </c>
      <c r="AE930" s="197" t="str">
        <f t="shared" si="173"/>
        <v>NA</v>
      </c>
      <c r="AF930" s="197" t="str">
        <f t="shared" si="173"/>
        <v>NA</v>
      </c>
      <c r="AG930" s="197">
        <f t="shared" si="173"/>
        <v>237</v>
      </c>
      <c r="AH930" s="197">
        <f t="shared" si="173"/>
        <v>245</v>
      </c>
      <c r="AI930" s="197">
        <f t="shared" si="173"/>
        <v>250</v>
      </c>
      <c r="AJ930" s="197">
        <f t="shared" si="173"/>
        <v>247</v>
      </c>
      <c r="AK930" s="197">
        <f t="shared" si="173"/>
        <v>249</v>
      </c>
      <c r="AL930" s="197">
        <f t="shared" si="173"/>
        <v>258</v>
      </c>
      <c r="AM930" s="197">
        <f t="shared" si="173"/>
        <v>254</v>
      </c>
      <c r="AN930" s="197">
        <f t="shared" si="173"/>
        <v>243</v>
      </c>
      <c r="AO930" s="197">
        <f t="shared" si="173"/>
        <v>245</v>
      </c>
      <c r="AP930" s="197">
        <f t="shared" si="173"/>
        <v>244</v>
      </c>
      <c r="AQ930" s="197">
        <f t="shared" si="173"/>
        <v>263</v>
      </c>
      <c r="AR930" s="197">
        <f t="shared" si="170"/>
        <v>261</v>
      </c>
      <c r="AS930" s="197">
        <f t="shared" si="169"/>
        <v>269</v>
      </c>
      <c r="AT930" s="197">
        <f t="shared" si="169"/>
        <v>267</v>
      </c>
      <c r="AU930" s="197">
        <f t="shared" si="169"/>
        <v>275</v>
      </c>
      <c r="AV930" s="197">
        <f t="shared" si="169"/>
        <v>270</v>
      </c>
      <c r="AW930" s="197">
        <f t="shared" si="169"/>
        <v>277</v>
      </c>
      <c r="AX930" s="197" t="str">
        <f t="shared" si="169"/>
        <v>NA</v>
      </c>
      <c r="AY930" s="197" t="str">
        <f t="shared" si="169"/>
        <v>NA</v>
      </c>
      <c r="AZ930" s="197">
        <f t="shared" si="172"/>
        <v>302</v>
      </c>
      <c r="BA930" s="197">
        <f t="shared" si="172"/>
        <v>311</v>
      </c>
    </row>
    <row r="931" spans="1:53" s="212" customFormat="1" ht="15" customHeight="1" x14ac:dyDescent="0.25">
      <c r="A931" s="54" t="s">
        <v>965</v>
      </c>
      <c r="B931" s="82" t="s">
        <v>912</v>
      </c>
      <c r="C931" s="81" t="s">
        <v>1127</v>
      </c>
      <c r="D931" s="115"/>
      <c r="E931" s="115"/>
      <c r="F931" s="115"/>
      <c r="G931" s="115"/>
      <c r="H931" s="115">
        <v>61193</v>
      </c>
      <c r="I931" s="115">
        <v>72559</v>
      </c>
      <c r="J931" s="115">
        <v>77298</v>
      </c>
      <c r="K931" s="115">
        <v>90338</v>
      </c>
      <c r="L931" s="115">
        <v>103368</v>
      </c>
      <c r="M931" s="115">
        <v>105814</v>
      </c>
      <c r="N931" s="115">
        <v>110887</v>
      </c>
      <c r="O931" s="115">
        <v>93411</v>
      </c>
      <c r="P931" s="115">
        <v>79206</v>
      </c>
      <c r="Q931" s="115">
        <v>84360</v>
      </c>
      <c r="R931" s="115">
        <v>94050</v>
      </c>
      <c r="S931" s="115">
        <v>128501</v>
      </c>
      <c r="T931" s="193">
        <v>154478</v>
      </c>
      <c r="U931" s="194">
        <v>177962</v>
      </c>
      <c r="V931" s="195">
        <v>169894</v>
      </c>
      <c r="W931" s="195">
        <v>128329</v>
      </c>
      <c r="X931" s="195">
        <v>140216</v>
      </c>
      <c r="Y931" s="195"/>
      <c r="Z931" s="195"/>
      <c r="AA931" s="208">
        <v>169438</v>
      </c>
      <c r="AB931" s="208">
        <v>192918</v>
      </c>
      <c r="AC931" s="197" t="str">
        <f t="shared" si="173"/>
        <v>NA</v>
      </c>
      <c r="AD931" s="197" t="str">
        <f t="shared" si="173"/>
        <v>NA</v>
      </c>
      <c r="AE931" s="197" t="str">
        <f t="shared" si="173"/>
        <v>NA</v>
      </c>
      <c r="AF931" s="197" t="str">
        <f t="shared" si="173"/>
        <v>NA</v>
      </c>
      <c r="AG931" s="197">
        <f t="shared" si="173"/>
        <v>231</v>
      </c>
      <c r="AH931" s="197">
        <f t="shared" si="173"/>
        <v>226</v>
      </c>
      <c r="AI931" s="197">
        <f t="shared" si="173"/>
        <v>252</v>
      </c>
      <c r="AJ931" s="197">
        <f t="shared" si="173"/>
        <v>256</v>
      </c>
      <c r="AK931" s="197">
        <f t="shared" si="173"/>
        <v>264</v>
      </c>
      <c r="AL931" s="197">
        <f t="shared" si="173"/>
        <v>275</v>
      </c>
      <c r="AM931" s="197">
        <f t="shared" si="173"/>
        <v>290</v>
      </c>
      <c r="AN931" s="197">
        <f t="shared" si="173"/>
        <v>309</v>
      </c>
      <c r="AO931" s="197">
        <f t="shared" si="173"/>
        <v>330</v>
      </c>
      <c r="AP931" s="197">
        <f t="shared" si="173"/>
        <v>324</v>
      </c>
      <c r="AQ931" s="197">
        <f t="shared" si="173"/>
        <v>329</v>
      </c>
      <c r="AR931" s="197">
        <f t="shared" si="170"/>
        <v>292</v>
      </c>
      <c r="AS931" s="197">
        <f t="shared" si="169"/>
        <v>280</v>
      </c>
      <c r="AT931" s="197">
        <f t="shared" si="169"/>
        <v>281</v>
      </c>
      <c r="AU931" s="197">
        <f t="shared" si="169"/>
        <v>291</v>
      </c>
      <c r="AV931" s="197">
        <f t="shared" ref="AV931:AY933" si="174">IF(W931&gt;0,RANK(W931,W$22:W$1170),"NA")</f>
        <v>286</v>
      </c>
      <c r="AW931" s="197">
        <f t="shared" si="174"/>
        <v>288</v>
      </c>
      <c r="AX931" s="197" t="str">
        <f t="shared" si="174"/>
        <v>NA</v>
      </c>
      <c r="AY931" s="197" t="str">
        <f t="shared" si="174"/>
        <v>NA</v>
      </c>
      <c r="AZ931" s="197">
        <f t="shared" si="172"/>
        <v>314</v>
      </c>
      <c r="BA931" s="197">
        <f t="shared" si="172"/>
        <v>312</v>
      </c>
    </row>
    <row r="932" spans="1:53" s="212" customFormat="1" ht="15" customHeight="1" x14ac:dyDescent="0.25">
      <c r="A932" s="54" t="s">
        <v>415</v>
      </c>
      <c r="B932" s="82" t="s">
        <v>907</v>
      </c>
      <c r="C932" s="81" t="s">
        <v>1127</v>
      </c>
      <c r="D932" s="115"/>
      <c r="E932" s="115"/>
      <c r="F932" s="115"/>
      <c r="G932" s="115"/>
      <c r="H932" s="115">
        <v>79169</v>
      </c>
      <c r="I932" s="115">
        <v>91823</v>
      </c>
      <c r="J932" s="115">
        <v>104476</v>
      </c>
      <c r="K932" s="115">
        <v>126520</v>
      </c>
      <c r="L932" s="115">
        <v>143289</v>
      </c>
      <c r="M932" s="115">
        <v>158000</v>
      </c>
      <c r="N932" s="115">
        <v>158449</v>
      </c>
      <c r="O932" s="115">
        <v>144026</v>
      </c>
      <c r="P932" s="115">
        <v>125004</v>
      </c>
      <c r="Q932" s="115">
        <v>126694</v>
      </c>
      <c r="R932" s="115">
        <v>141749</v>
      </c>
      <c r="S932" s="115">
        <v>152907</v>
      </c>
      <c r="T932" s="193">
        <v>169065</v>
      </c>
      <c r="U932" s="194">
        <v>193556</v>
      </c>
      <c r="V932" s="195">
        <v>189284</v>
      </c>
      <c r="W932" s="195">
        <v>143842</v>
      </c>
      <c r="X932" s="195">
        <v>144115</v>
      </c>
      <c r="Y932" s="195"/>
      <c r="Z932" s="195"/>
      <c r="AA932" s="208">
        <v>172031</v>
      </c>
      <c r="AB932" s="208">
        <v>192217</v>
      </c>
      <c r="AC932" s="197" t="str">
        <f t="shared" si="173"/>
        <v>NA</v>
      </c>
      <c r="AD932" s="197" t="str">
        <f t="shared" si="173"/>
        <v>NA</v>
      </c>
      <c r="AE932" s="197" t="str">
        <f t="shared" si="173"/>
        <v>NA</v>
      </c>
      <c r="AF932" s="197" t="str">
        <f t="shared" si="173"/>
        <v>NA</v>
      </c>
      <c r="AG932" s="197">
        <f t="shared" si="173"/>
        <v>190</v>
      </c>
      <c r="AH932" s="197">
        <f t="shared" si="173"/>
        <v>195</v>
      </c>
      <c r="AI932" s="197">
        <f t="shared" si="173"/>
        <v>197</v>
      </c>
      <c r="AJ932" s="197">
        <f t="shared" si="173"/>
        <v>198</v>
      </c>
      <c r="AK932" s="197">
        <f t="shared" si="173"/>
        <v>201</v>
      </c>
      <c r="AL932" s="197">
        <f t="shared" si="173"/>
        <v>202</v>
      </c>
      <c r="AM932" s="197">
        <f t="shared" si="173"/>
        <v>230</v>
      </c>
      <c r="AN932" s="197">
        <f t="shared" si="173"/>
        <v>237</v>
      </c>
      <c r="AO932" s="197">
        <f t="shared" si="173"/>
        <v>252</v>
      </c>
      <c r="AP932" s="197">
        <f t="shared" si="173"/>
        <v>251</v>
      </c>
      <c r="AQ932" s="197">
        <f t="shared" si="173"/>
        <v>259</v>
      </c>
      <c r="AR932" s="197">
        <f t="shared" si="170"/>
        <v>259</v>
      </c>
      <c r="AS932" s="197">
        <f t="shared" si="170"/>
        <v>264</v>
      </c>
      <c r="AT932" s="197">
        <f t="shared" si="170"/>
        <v>261</v>
      </c>
      <c r="AU932" s="197">
        <f t="shared" si="170"/>
        <v>266</v>
      </c>
      <c r="AV932" s="197">
        <f t="shared" si="174"/>
        <v>264</v>
      </c>
      <c r="AW932" s="197">
        <f t="shared" si="174"/>
        <v>281</v>
      </c>
      <c r="AX932" s="197" t="str">
        <f t="shared" si="174"/>
        <v>NA</v>
      </c>
      <c r="AY932" s="197" t="str">
        <f t="shared" si="174"/>
        <v>NA</v>
      </c>
      <c r="AZ932" s="197">
        <f t="shared" si="172"/>
        <v>309</v>
      </c>
      <c r="BA932" s="197">
        <f t="shared" si="172"/>
        <v>313</v>
      </c>
    </row>
    <row r="933" spans="1:53" s="212" customFormat="1" ht="15" customHeight="1" x14ac:dyDescent="0.25">
      <c r="A933" s="54" t="s">
        <v>423</v>
      </c>
      <c r="B933" s="82" t="s">
        <v>907</v>
      </c>
      <c r="C933" s="81" t="s">
        <v>1127</v>
      </c>
      <c r="D933" s="115"/>
      <c r="E933" s="115"/>
      <c r="F933" s="115"/>
      <c r="G933" s="115"/>
      <c r="H933" s="115">
        <v>48476</v>
      </c>
      <c r="I933" s="115">
        <v>53225</v>
      </c>
      <c r="J933" s="115">
        <v>60252</v>
      </c>
      <c r="K933" s="115">
        <v>68575</v>
      </c>
      <c r="L933" s="115">
        <v>80832</v>
      </c>
      <c r="M933" s="115">
        <v>87481</v>
      </c>
      <c r="N933" s="115">
        <v>96844</v>
      </c>
      <c r="O933" s="115">
        <v>93106</v>
      </c>
      <c r="P933" s="115">
        <v>84991</v>
      </c>
      <c r="Q933" s="115">
        <v>90130</v>
      </c>
      <c r="R933" s="115">
        <v>103847</v>
      </c>
      <c r="S933" s="115">
        <v>118215</v>
      </c>
      <c r="T933" s="193">
        <v>138094</v>
      </c>
      <c r="U933" s="133">
        <f>((V933-T933)/2)+T933</f>
        <v>144560.5</v>
      </c>
      <c r="V933" s="195">
        <v>151027</v>
      </c>
      <c r="W933" s="195">
        <v>115788</v>
      </c>
      <c r="X933" s="195">
        <v>127606</v>
      </c>
      <c r="Y933" s="195"/>
      <c r="Z933" s="195"/>
      <c r="AA933" s="208">
        <v>171223</v>
      </c>
      <c r="AB933" s="208">
        <v>190987</v>
      </c>
      <c r="AC933" s="197" t="str">
        <f t="shared" si="173"/>
        <v>NA</v>
      </c>
      <c r="AD933" s="197" t="str">
        <f t="shared" si="173"/>
        <v>NA</v>
      </c>
      <c r="AE933" s="197" t="str">
        <f t="shared" si="173"/>
        <v>NA</v>
      </c>
      <c r="AF933" s="197" t="str">
        <f t="shared" si="173"/>
        <v>NA</v>
      </c>
      <c r="AG933" s="197">
        <f t="shared" si="173"/>
        <v>267</v>
      </c>
      <c r="AH933" s="197">
        <f t="shared" si="173"/>
        <v>286</v>
      </c>
      <c r="AI933" s="197">
        <f t="shared" si="173"/>
        <v>292</v>
      </c>
      <c r="AJ933" s="197">
        <f t="shared" si="173"/>
        <v>297</v>
      </c>
      <c r="AK933" s="197">
        <f t="shared" si="173"/>
        <v>294</v>
      </c>
      <c r="AL933" s="197">
        <f t="shared" si="173"/>
        <v>300</v>
      </c>
      <c r="AM933" s="197">
        <f t="shared" si="173"/>
        <v>311</v>
      </c>
      <c r="AN933" s="197">
        <f t="shared" si="173"/>
        <v>310</v>
      </c>
      <c r="AO933" s="197">
        <f t="shared" si="173"/>
        <v>319</v>
      </c>
      <c r="AP933" s="197">
        <f t="shared" si="173"/>
        <v>315</v>
      </c>
      <c r="AQ933" s="197">
        <f t="shared" si="173"/>
        <v>314</v>
      </c>
      <c r="AR933" s="197">
        <f t="shared" si="170"/>
        <v>305</v>
      </c>
      <c r="AS933" s="197">
        <f t="shared" si="170"/>
        <v>298</v>
      </c>
      <c r="AT933" s="197">
        <f t="shared" si="170"/>
        <v>309</v>
      </c>
      <c r="AU933" s="197">
        <f t="shared" si="170"/>
        <v>309</v>
      </c>
      <c r="AV933" s="197">
        <f t="shared" si="174"/>
        <v>301</v>
      </c>
      <c r="AW933" s="197">
        <f t="shared" si="174"/>
        <v>302</v>
      </c>
      <c r="AX933" s="197" t="str">
        <f t="shared" si="174"/>
        <v>NA</v>
      </c>
      <c r="AY933" s="197" t="str">
        <f t="shared" si="174"/>
        <v>NA</v>
      </c>
      <c r="AZ933" s="197">
        <f t="shared" si="172"/>
        <v>311</v>
      </c>
      <c r="BA933" s="197">
        <f t="shared" si="172"/>
        <v>316</v>
      </c>
    </row>
    <row r="934" spans="1:53" s="212" customFormat="1" ht="15" customHeight="1" x14ac:dyDescent="0.25">
      <c r="A934" s="210" t="s">
        <v>2223</v>
      </c>
      <c r="B934" s="210" t="s">
        <v>942</v>
      </c>
      <c r="C934" s="210" t="s">
        <v>1127</v>
      </c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93"/>
      <c r="U934" s="193"/>
      <c r="V934" s="198"/>
      <c r="W934" s="198"/>
      <c r="X934" s="198"/>
      <c r="Y934" s="198"/>
      <c r="Z934" s="198"/>
      <c r="AA934" s="213">
        <v>162835</v>
      </c>
      <c r="AB934" s="213">
        <v>189151</v>
      </c>
      <c r="AC934" s="200"/>
      <c r="AD934" s="200"/>
      <c r="AE934" s="200"/>
      <c r="AF934" s="200"/>
      <c r="AG934" s="200"/>
      <c r="AH934" s="200"/>
      <c r="AI934" s="200"/>
      <c r="AJ934" s="200"/>
      <c r="AK934" s="200"/>
      <c r="AL934" s="200"/>
      <c r="AM934" s="200"/>
      <c r="AN934" s="200"/>
      <c r="AO934" s="200"/>
      <c r="AP934" s="200"/>
      <c r="AQ934" s="200"/>
      <c r="AR934" s="200"/>
      <c r="AS934" s="200"/>
      <c r="AT934" s="200"/>
      <c r="AU934" s="200"/>
      <c r="AV934" s="200"/>
      <c r="AW934" s="200"/>
      <c r="AX934" s="200"/>
      <c r="AY934" s="200"/>
      <c r="AZ934" s="197">
        <f t="shared" si="172"/>
        <v>324</v>
      </c>
      <c r="BA934" s="197">
        <f t="shared" si="172"/>
        <v>320</v>
      </c>
    </row>
    <row r="935" spans="1:53" s="212" customFormat="1" ht="15" customHeight="1" x14ac:dyDescent="0.25">
      <c r="A935" s="54" t="s">
        <v>1001</v>
      </c>
      <c r="B935" s="82" t="s">
        <v>907</v>
      </c>
      <c r="C935" s="81" t="s">
        <v>1127</v>
      </c>
      <c r="D935" s="115"/>
      <c r="E935" s="115"/>
      <c r="F935" s="115"/>
      <c r="G935" s="115"/>
      <c r="H935" s="115">
        <v>9762</v>
      </c>
      <c r="I935" s="115">
        <v>18827</v>
      </c>
      <c r="J935" s="115">
        <v>21601</v>
      </c>
      <c r="K935" s="115">
        <v>25696</v>
      </c>
      <c r="L935" s="115">
        <v>33082</v>
      </c>
      <c r="M935" s="115">
        <v>42324</v>
      </c>
      <c r="N935" s="115">
        <v>44639</v>
      </c>
      <c r="O935" s="115">
        <v>42810</v>
      </c>
      <c r="P935" s="115">
        <v>43164</v>
      </c>
      <c r="Q935" s="115">
        <v>48884</v>
      </c>
      <c r="R935" s="115">
        <v>58320</v>
      </c>
      <c r="S935" s="115">
        <v>45567</v>
      </c>
      <c r="T935" s="193">
        <v>51710</v>
      </c>
      <c r="U935" s="194">
        <v>94168</v>
      </c>
      <c r="V935" s="195">
        <v>190327</v>
      </c>
      <c r="W935" s="195">
        <v>142576</v>
      </c>
      <c r="X935" s="195">
        <v>147161</v>
      </c>
      <c r="Y935" s="195"/>
      <c r="Z935" s="195"/>
      <c r="AA935" s="208">
        <v>170225</v>
      </c>
      <c r="AB935" s="208">
        <v>189000</v>
      </c>
      <c r="AC935" s="197" t="str">
        <f t="shared" ref="AC935:AR950" si="175">IF(D935&gt;0,RANK(D935,D$22:D$1170),"NA")</f>
        <v>NA</v>
      </c>
      <c r="AD935" s="197" t="str">
        <f t="shared" si="175"/>
        <v>NA</v>
      </c>
      <c r="AE935" s="197" t="str">
        <f t="shared" si="175"/>
        <v>NA</v>
      </c>
      <c r="AF935" s="197" t="str">
        <f t="shared" si="175"/>
        <v>NA</v>
      </c>
      <c r="AG935" s="197">
        <f t="shared" si="175"/>
        <v>422</v>
      </c>
      <c r="AH935" s="197">
        <f t="shared" si="175"/>
        <v>418</v>
      </c>
      <c r="AI935" s="197">
        <f t="shared" si="175"/>
        <v>420</v>
      </c>
      <c r="AJ935" s="197">
        <f t="shared" si="175"/>
        <v>425</v>
      </c>
      <c r="AK935" s="197">
        <f t="shared" si="175"/>
        <v>426</v>
      </c>
      <c r="AL935" s="197">
        <f t="shared" si="175"/>
        <v>403</v>
      </c>
      <c r="AM935" s="197">
        <f t="shared" si="175"/>
        <v>443</v>
      </c>
      <c r="AN935" s="197">
        <f t="shared" si="175"/>
        <v>447</v>
      </c>
      <c r="AO935" s="197">
        <f t="shared" si="175"/>
        <v>445</v>
      </c>
      <c r="AP935" s="197">
        <f t="shared" si="175"/>
        <v>426</v>
      </c>
      <c r="AQ935" s="197">
        <f t="shared" si="175"/>
        <v>405</v>
      </c>
      <c r="AR935" s="197">
        <f t="shared" si="175"/>
        <v>497</v>
      </c>
      <c r="AS935" s="197">
        <f t="shared" ref="AS935:AY957" si="176">IF(T935&gt;0,RANK(T935,T$22:T$1170),"NA")</f>
        <v>493</v>
      </c>
      <c r="AT935" s="197">
        <f t="shared" si="176"/>
        <v>383</v>
      </c>
      <c r="AU935" s="197">
        <f t="shared" si="176"/>
        <v>264</v>
      </c>
      <c r="AV935" s="197">
        <f t="shared" si="176"/>
        <v>265</v>
      </c>
      <c r="AW935" s="197">
        <f t="shared" si="176"/>
        <v>273</v>
      </c>
      <c r="AX935" s="197" t="str">
        <f t="shared" si="176"/>
        <v>NA</v>
      </c>
      <c r="AY935" s="197" t="str">
        <f t="shared" si="176"/>
        <v>NA</v>
      </c>
      <c r="AZ935" s="197">
        <f t="shared" si="172"/>
        <v>313</v>
      </c>
      <c r="BA935" s="197">
        <f t="shared" si="172"/>
        <v>321</v>
      </c>
    </row>
    <row r="936" spans="1:53" s="212" customFormat="1" ht="15" customHeight="1" x14ac:dyDescent="0.25">
      <c r="A936" s="54" t="s">
        <v>68</v>
      </c>
      <c r="B936" s="82" t="s">
        <v>915</v>
      </c>
      <c r="C936" s="81" t="s">
        <v>1127</v>
      </c>
      <c r="D936" s="115"/>
      <c r="E936" s="115"/>
      <c r="F936" s="115"/>
      <c r="G936" s="115"/>
      <c r="H936" s="115">
        <v>61261</v>
      </c>
      <c r="I936" s="115">
        <v>67396</v>
      </c>
      <c r="J936" s="115">
        <v>77006</v>
      </c>
      <c r="K936" s="115">
        <v>87228</v>
      </c>
      <c r="L936" s="115">
        <v>113764</v>
      </c>
      <c r="M936" s="115">
        <v>121265</v>
      </c>
      <c r="N936" s="115">
        <v>120449</v>
      </c>
      <c r="O936" s="115">
        <v>113871</v>
      </c>
      <c r="P936" s="115">
        <v>105025</v>
      </c>
      <c r="Q936" s="115">
        <v>103673</v>
      </c>
      <c r="R936" s="115">
        <v>113221</v>
      </c>
      <c r="S936" s="115">
        <v>119904</v>
      </c>
      <c r="T936" s="193">
        <v>135552</v>
      </c>
      <c r="U936" s="194">
        <v>158385</v>
      </c>
      <c r="V936" s="195">
        <v>157007</v>
      </c>
      <c r="W936" s="195">
        <v>124970</v>
      </c>
      <c r="X936" s="195">
        <v>134558</v>
      </c>
      <c r="Y936" s="195"/>
      <c r="Z936" s="195"/>
      <c r="AA936" s="208">
        <v>162801</v>
      </c>
      <c r="AB936" s="208">
        <v>184693</v>
      </c>
      <c r="AC936" s="197" t="str">
        <f t="shared" si="175"/>
        <v>NA</v>
      </c>
      <c r="AD936" s="197" t="str">
        <f t="shared" si="175"/>
        <v>NA</v>
      </c>
      <c r="AE936" s="197" t="str">
        <f t="shared" si="175"/>
        <v>NA</v>
      </c>
      <c r="AF936" s="197" t="str">
        <f t="shared" si="175"/>
        <v>NA</v>
      </c>
      <c r="AG936" s="197">
        <f t="shared" si="175"/>
        <v>230</v>
      </c>
      <c r="AH936" s="197">
        <f t="shared" si="175"/>
        <v>240</v>
      </c>
      <c r="AI936" s="197">
        <f t="shared" si="175"/>
        <v>254</v>
      </c>
      <c r="AJ936" s="197">
        <f t="shared" si="175"/>
        <v>260</v>
      </c>
      <c r="AK936" s="197">
        <f t="shared" si="175"/>
        <v>246</v>
      </c>
      <c r="AL936" s="197">
        <f t="shared" si="175"/>
        <v>255</v>
      </c>
      <c r="AM936" s="197">
        <f t="shared" si="175"/>
        <v>273</v>
      </c>
      <c r="AN936" s="197">
        <f t="shared" si="175"/>
        <v>278</v>
      </c>
      <c r="AO936" s="197">
        <f t="shared" si="175"/>
        <v>282</v>
      </c>
      <c r="AP936" s="197">
        <f t="shared" si="175"/>
        <v>287</v>
      </c>
      <c r="AQ936" s="197">
        <f t="shared" si="175"/>
        <v>298</v>
      </c>
      <c r="AR936" s="197">
        <f t="shared" si="175"/>
        <v>303</v>
      </c>
      <c r="AS936" s="197">
        <f t="shared" si="176"/>
        <v>302</v>
      </c>
      <c r="AT936" s="197">
        <f t="shared" si="176"/>
        <v>298</v>
      </c>
      <c r="AU936" s="197">
        <f t="shared" si="176"/>
        <v>300</v>
      </c>
      <c r="AV936" s="197">
        <f t="shared" si="176"/>
        <v>289</v>
      </c>
      <c r="AW936" s="197">
        <f t="shared" si="176"/>
        <v>294</v>
      </c>
      <c r="AX936" s="197" t="str">
        <f t="shared" si="176"/>
        <v>NA</v>
      </c>
      <c r="AY936" s="197" t="str">
        <f t="shared" si="176"/>
        <v>NA</v>
      </c>
      <c r="AZ936" s="197">
        <f t="shared" si="172"/>
        <v>325</v>
      </c>
      <c r="BA936" s="197">
        <f t="shared" si="172"/>
        <v>327</v>
      </c>
    </row>
    <row r="937" spans="1:53" s="212" customFormat="1" ht="15" customHeight="1" x14ac:dyDescent="0.25">
      <c r="A937" s="54" t="s">
        <v>740</v>
      </c>
      <c r="B937" s="82" t="s">
        <v>915</v>
      </c>
      <c r="C937" s="81" t="s">
        <v>1127</v>
      </c>
      <c r="D937" s="115"/>
      <c r="E937" s="115"/>
      <c r="F937" s="115"/>
      <c r="G937" s="115"/>
      <c r="H937" s="115"/>
      <c r="I937" s="115"/>
      <c r="J937" s="115"/>
      <c r="K937" s="115">
        <v>77009</v>
      </c>
      <c r="L937" s="115">
        <v>85131</v>
      </c>
      <c r="M937" s="115">
        <v>91124</v>
      </c>
      <c r="N937" s="115">
        <v>93208</v>
      </c>
      <c r="O937" s="115">
        <v>85217</v>
      </c>
      <c r="P937" s="115">
        <v>77886</v>
      </c>
      <c r="Q937" s="115">
        <v>77429</v>
      </c>
      <c r="R937" s="115">
        <v>97189</v>
      </c>
      <c r="S937" s="115">
        <v>115674</v>
      </c>
      <c r="T937" s="193">
        <v>127333</v>
      </c>
      <c r="U937" s="194">
        <v>149121</v>
      </c>
      <c r="V937" s="195">
        <v>145652</v>
      </c>
      <c r="W937" s="195">
        <v>113443</v>
      </c>
      <c r="X937" s="195">
        <v>134953</v>
      </c>
      <c r="Y937" s="195"/>
      <c r="Z937" s="195"/>
      <c r="AA937" s="208">
        <v>157639</v>
      </c>
      <c r="AB937" s="208">
        <v>174231</v>
      </c>
      <c r="AC937" s="197" t="str">
        <f t="shared" si="175"/>
        <v>NA</v>
      </c>
      <c r="AD937" s="197" t="str">
        <f t="shared" si="175"/>
        <v>NA</v>
      </c>
      <c r="AE937" s="197" t="str">
        <f t="shared" si="175"/>
        <v>NA</v>
      </c>
      <c r="AF937" s="197" t="str">
        <f t="shared" si="175"/>
        <v>NA</v>
      </c>
      <c r="AG937" s="197" t="str">
        <f t="shared" si="175"/>
        <v>NA</v>
      </c>
      <c r="AH937" s="197" t="str">
        <f t="shared" si="175"/>
        <v>NA</v>
      </c>
      <c r="AI937" s="197" t="str">
        <f t="shared" si="175"/>
        <v>NA</v>
      </c>
      <c r="AJ937" s="197">
        <f t="shared" si="175"/>
        <v>285</v>
      </c>
      <c r="AK937" s="197">
        <f t="shared" si="175"/>
        <v>290</v>
      </c>
      <c r="AL937" s="197">
        <f t="shared" si="175"/>
        <v>296</v>
      </c>
      <c r="AM937" s="197">
        <f t="shared" si="175"/>
        <v>314</v>
      </c>
      <c r="AN937" s="197">
        <f t="shared" si="175"/>
        <v>322</v>
      </c>
      <c r="AO937" s="197">
        <f t="shared" si="175"/>
        <v>334</v>
      </c>
      <c r="AP937" s="197">
        <f t="shared" si="175"/>
        <v>340</v>
      </c>
      <c r="AQ937" s="197">
        <f t="shared" si="175"/>
        <v>321</v>
      </c>
      <c r="AR937" s="197">
        <f t="shared" si="175"/>
        <v>308</v>
      </c>
      <c r="AS937" s="197">
        <f t="shared" si="176"/>
        <v>310</v>
      </c>
      <c r="AT937" s="197">
        <f t="shared" si="176"/>
        <v>307</v>
      </c>
      <c r="AU937" s="197">
        <f t="shared" si="176"/>
        <v>315</v>
      </c>
      <c r="AV937" s="197">
        <f t="shared" si="176"/>
        <v>308</v>
      </c>
      <c r="AW937" s="197">
        <f t="shared" si="176"/>
        <v>293</v>
      </c>
      <c r="AX937" s="197" t="str">
        <f t="shared" si="176"/>
        <v>NA</v>
      </c>
      <c r="AY937" s="197" t="str">
        <f t="shared" si="176"/>
        <v>NA</v>
      </c>
      <c r="AZ937" s="197">
        <f t="shared" si="172"/>
        <v>330</v>
      </c>
      <c r="BA937" s="197">
        <f t="shared" si="172"/>
        <v>334</v>
      </c>
    </row>
    <row r="938" spans="1:53" s="212" customFormat="1" ht="15" customHeight="1" x14ac:dyDescent="0.25">
      <c r="A938" s="54" t="s">
        <v>1094</v>
      </c>
      <c r="B938" s="82" t="s">
        <v>925</v>
      </c>
      <c r="C938" s="81" t="s">
        <v>1127</v>
      </c>
      <c r="D938" s="115"/>
      <c r="E938" s="115"/>
      <c r="F938" s="115"/>
      <c r="G938" s="115"/>
      <c r="H938" s="115">
        <v>55189</v>
      </c>
      <c r="I938" s="115">
        <v>57663</v>
      </c>
      <c r="J938" s="115">
        <v>98004</v>
      </c>
      <c r="K938" s="115">
        <v>114023</v>
      </c>
      <c r="L938" s="115">
        <v>131500</v>
      </c>
      <c r="M938" s="115">
        <v>141628</v>
      </c>
      <c r="N938" s="115">
        <v>149454</v>
      </c>
      <c r="O938" s="115">
        <v>134748</v>
      </c>
      <c r="P938" s="115">
        <v>122120</v>
      </c>
      <c r="Q938" s="115">
        <v>116949</v>
      </c>
      <c r="R938" s="115">
        <v>128963</v>
      </c>
      <c r="S938" s="115">
        <v>138679</v>
      </c>
      <c r="T938" s="193">
        <v>152005</v>
      </c>
      <c r="U938" s="194">
        <v>174992</v>
      </c>
      <c r="V938" s="195">
        <v>168494</v>
      </c>
      <c r="W938" s="195">
        <v>120209</v>
      </c>
      <c r="X938" s="195">
        <v>126119</v>
      </c>
      <c r="Y938" s="195"/>
      <c r="Z938" s="195"/>
      <c r="AA938" s="208">
        <v>153536</v>
      </c>
      <c r="AB938" s="208">
        <v>172809</v>
      </c>
      <c r="AC938" s="197" t="str">
        <f t="shared" si="175"/>
        <v>NA</v>
      </c>
      <c r="AD938" s="197" t="str">
        <f t="shared" si="175"/>
        <v>NA</v>
      </c>
      <c r="AE938" s="197" t="str">
        <f t="shared" si="175"/>
        <v>NA</v>
      </c>
      <c r="AF938" s="197" t="str">
        <f t="shared" si="175"/>
        <v>NA</v>
      </c>
      <c r="AG938" s="197">
        <f t="shared" si="175"/>
        <v>249</v>
      </c>
      <c r="AH938" s="197">
        <f t="shared" si="175"/>
        <v>270</v>
      </c>
      <c r="AI938" s="197">
        <f t="shared" si="175"/>
        <v>209</v>
      </c>
      <c r="AJ938" s="197">
        <f t="shared" si="175"/>
        <v>216</v>
      </c>
      <c r="AK938" s="197">
        <f t="shared" si="175"/>
        <v>218</v>
      </c>
      <c r="AL938" s="197">
        <f t="shared" si="175"/>
        <v>227</v>
      </c>
      <c r="AM938" s="197">
        <f t="shared" si="175"/>
        <v>244</v>
      </c>
      <c r="AN938" s="197">
        <f t="shared" si="175"/>
        <v>253</v>
      </c>
      <c r="AO938" s="197">
        <f t="shared" si="175"/>
        <v>257</v>
      </c>
      <c r="AP938" s="197">
        <f t="shared" si="175"/>
        <v>265</v>
      </c>
      <c r="AQ938" s="197">
        <f t="shared" si="175"/>
        <v>279</v>
      </c>
      <c r="AR938" s="197">
        <f t="shared" si="175"/>
        <v>280</v>
      </c>
      <c r="AS938" s="197">
        <f t="shared" si="176"/>
        <v>287</v>
      </c>
      <c r="AT938" s="197">
        <f t="shared" si="176"/>
        <v>285</v>
      </c>
      <c r="AU938" s="197">
        <f t="shared" si="176"/>
        <v>292</v>
      </c>
      <c r="AV938" s="197">
        <f t="shared" si="176"/>
        <v>296</v>
      </c>
      <c r="AW938" s="197">
        <f t="shared" si="176"/>
        <v>305</v>
      </c>
      <c r="AX938" s="197" t="str">
        <f t="shared" si="176"/>
        <v>NA</v>
      </c>
      <c r="AY938" s="197" t="str">
        <f t="shared" si="176"/>
        <v>NA</v>
      </c>
      <c r="AZ938" s="197">
        <f t="shared" si="172"/>
        <v>333</v>
      </c>
      <c r="BA938" s="197">
        <f t="shared" si="172"/>
        <v>336</v>
      </c>
    </row>
    <row r="939" spans="1:53" s="212" customFormat="1" ht="15" customHeight="1" x14ac:dyDescent="0.25">
      <c r="A939" s="54" t="s">
        <v>490</v>
      </c>
      <c r="B939" s="82" t="s">
        <v>911</v>
      </c>
      <c r="C939" s="81" t="s">
        <v>1127</v>
      </c>
      <c r="D939" s="115"/>
      <c r="E939" s="115"/>
      <c r="F939" s="115"/>
      <c r="G939" s="115"/>
      <c r="H939" s="115">
        <v>28080</v>
      </c>
      <c r="I939" s="115">
        <v>36558</v>
      </c>
      <c r="J939" s="115">
        <v>45858</v>
      </c>
      <c r="K939" s="115">
        <v>58400</v>
      </c>
      <c r="L939" s="98">
        <f>((N939-K939)/3)+K939</f>
        <v>65922.666666666672</v>
      </c>
      <c r="M939" s="98">
        <f>((N939-K939)/3)+L939</f>
        <v>73445.333333333343</v>
      </c>
      <c r="N939" s="115">
        <v>80968</v>
      </c>
      <c r="O939" s="115">
        <v>79964</v>
      </c>
      <c r="P939" s="115">
        <v>83607</v>
      </c>
      <c r="Q939" s="115">
        <v>101048</v>
      </c>
      <c r="R939" s="115">
        <v>129334</v>
      </c>
      <c r="S939" s="115">
        <v>136893</v>
      </c>
      <c r="T939" s="193">
        <v>147458</v>
      </c>
      <c r="U939" s="194">
        <v>168020</v>
      </c>
      <c r="V939" s="195">
        <v>153898</v>
      </c>
      <c r="W939" s="195">
        <v>118034</v>
      </c>
      <c r="X939" s="195">
        <v>122034</v>
      </c>
      <c r="Y939" s="195"/>
      <c r="Z939" s="195"/>
      <c r="AA939" s="208">
        <v>150604</v>
      </c>
      <c r="AB939" s="208">
        <v>171063</v>
      </c>
      <c r="AC939" s="197" t="str">
        <f t="shared" si="175"/>
        <v>NA</v>
      </c>
      <c r="AD939" s="197" t="str">
        <f t="shared" si="175"/>
        <v>NA</v>
      </c>
      <c r="AE939" s="197" t="str">
        <f t="shared" si="175"/>
        <v>NA</v>
      </c>
      <c r="AF939" s="197" t="str">
        <f t="shared" si="175"/>
        <v>NA</v>
      </c>
      <c r="AG939" s="197">
        <f t="shared" si="175"/>
        <v>342</v>
      </c>
      <c r="AH939" s="197">
        <f t="shared" si="175"/>
        <v>335</v>
      </c>
      <c r="AI939" s="197">
        <f t="shared" si="175"/>
        <v>320</v>
      </c>
      <c r="AJ939" s="197">
        <f t="shared" si="175"/>
        <v>314</v>
      </c>
      <c r="AK939" s="197">
        <f t="shared" si="175"/>
        <v>326</v>
      </c>
      <c r="AL939" s="197">
        <f t="shared" si="175"/>
        <v>330</v>
      </c>
      <c r="AM939" s="197">
        <f t="shared" si="175"/>
        <v>342</v>
      </c>
      <c r="AN939" s="197">
        <f t="shared" si="175"/>
        <v>339</v>
      </c>
      <c r="AO939" s="197">
        <f t="shared" si="175"/>
        <v>320</v>
      </c>
      <c r="AP939" s="197">
        <f t="shared" si="175"/>
        <v>294</v>
      </c>
      <c r="AQ939" s="197">
        <f t="shared" si="175"/>
        <v>276</v>
      </c>
      <c r="AR939" s="197">
        <f t="shared" si="175"/>
        <v>281</v>
      </c>
      <c r="AS939" s="197">
        <f t="shared" si="176"/>
        <v>291</v>
      </c>
      <c r="AT939" s="197">
        <f t="shared" si="176"/>
        <v>294</v>
      </c>
      <c r="AU939" s="197">
        <f t="shared" si="176"/>
        <v>305</v>
      </c>
      <c r="AV939" s="197">
        <f t="shared" si="176"/>
        <v>297</v>
      </c>
      <c r="AW939" s="197">
        <f t="shared" si="176"/>
        <v>311</v>
      </c>
      <c r="AX939" s="197" t="str">
        <f t="shared" si="176"/>
        <v>NA</v>
      </c>
      <c r="AY939" s="197" t="str">
        <f t="shared" si="176"/>
        <v>NA</v>
      </c>
      <c r="AZ939" s="197">
        <f t="shared" si="172"/>
        <v>336</v>
      </c>
      <c r="BA939" s="197">
        <f t="shared" si="172"/>
        <v>337</v>
      </c>
    </row>
    <row r="940" spans="1:53" s="212" customFormat="1" ht="15" customHeight="1" x14ac:dyDescent="0.25">
      <c r="A940" s="54" t="s">
        <v>2116</v>
      </c>
      <c r="B940" s="82" t="s">
        <v>911</v>
      </c>
      <c r="C940" s="81" t="s">
        <v>1127</v>
      </c>
      <c r="D940" s="115"/>
      <c r="E940" s="115"/>
      <c r="F940" s="115"/>
      <c r="G940" s="115"/>
      <c r="H940" s="115">
        <v>70188</v>
      </c>
      <c r="I940" s="115">
        <v>81694</v>
      </c>
      <c r="J940" s="115">
        <v>91550</v>
      </c>
      <c r="K940" s="115">
        <v>109528</v>
      </c>
      <c r="L940" s="115">
        <v>120819</v>
      </c>
      <c r="M940" s="115">
        <v>130463</v>
      </c>
      <c r="N940" s="115">
        <v>150033</v>
      </c>
      <c r="O940" s="115">
        <v>136382</v>
      </c>
      <c r="P940" s="115">
        <v>119062</v>
      </c>
      <c r="Q940" s="115">
        <v>113042</v>
      </c>
      <c r="R940" s="115">
        <v>119188</v>
      </c>
      <c r="S940" s="115">
        <v>130160</v>
      </c>
      <c r="T940" s="193">
        <v>142414</v>
      </c>
      <c r="U940" s="194">
        <v>158414</v>
      </c>
      <c r="V940" s="195">
        <v>164750</v>
      </c>
      <c r="W940" s="195">
        <v>128351</v>
      </c>
      <c r="X940" s="195">
        <v>133397</v>
      </c>
      <c r="Y940" s="195"/>
      <c r="Z940" s="195"/>
      <c r="AA940" s="208">
        <v>153143</v>
      </c>
      <c r="AB940" s="208">
        <v>165973</v>
      </c>
      <c r="AC940" s="197" t="str">
        <f t="shared" si="175"/>
        <v>NA</v>
      </c>
      <c r="AD940" s="197" t="str">
        <f t="shared" si="175"/>
        <v>NA</v>
      </c>
      <c r="AE940" s="197" t="str">
        <f t="shared" si="175"/>
        <v>NA</v>
      </c>
      <c r="AF940" s="197" t="str">
        <f t="shared" si="175"/>
        <v>NA</v>
      </c>
      <c r="AG940" s="197">
        <f t="shared" si="175"/>
        <v>211</v>
      </c>
      <c r="AH940" s="197">
        <f t="shared" si="175"/>
        <v>209</v>
      </c>
      <c r="AI940" s="197">
        <f t="shared" si="175"/>
        <v>215</v>
      </c>
      <c r="AJ940" s="197">
        <f t="shared" si="175"/>
        <v>220</v>
      </c>
      <c r="AK940" s="197">
        <f t="shared" si="175"/>
        <v>235</v>
      </c>
      <c r="AL940" s="197">
        <f t="shared" si="175"/>
        <v>243</v>
      </c>
      <c r="AM940" s="197">
        <f t="shared" si="175"/>
        <v>241</v>
      </c>
      <c r="AN940" s="197">
        <f t="shared" si="175"/>
        <v>250</v>
      </c>
      <c r="AO940" s="197">
        <f t="shared" si="175"/>
        <v>260</v>
      </c>
      <c r="AP940" s="197">
        <f t="shared" si="175"/>
        <v>272</v>
      </c>
      <c r="AQ940" s="197">
        <f t="shared" si="175"/>
        <v>289</v>
      </c>
      <c r="AR940" s="197">
        <f t="shared" si="175"/>
        <v>291</v>
      </c>
      <c r="AS940" s="197">
        <f t="shared" si="176"/>
        <v>297</v>
      </c>
      <c r="AT940" s="197">
        <f t="shared" si="176"/>
        <v>297</v>
      </c>
      <c r="AU940" s="197">
        <f t="shared" si="176"/>
        <v>295</v>
      </c>
      <c r="AV940" s="197">
        <f t="shared" si="176"/>
        <v>285</v>
      </c>
      <c r="AW940" s="197">
        <f t="shared" si="176"/>
        <v>297</v>
      </c>
      <c r="AX940" s="197" t="str">
        <f t="shared" si="176"/>
        <v>NA</v>
      </c>
      <c r="AY940" s="197" t="str">
        <f t="shared" si="176"/>
        <v>NA</v>
      </c>
      <c r="AZ940" s="197">
        <f t="shared" si="172"/>
        <v>334</v>
      </c>
      <c r="BA940" s="197">
        <f t="shared" si="172"/>
        <v>343</v>
      </c>
    </row>
    <row r="941" spans="1:53" s="212" customFormat="1" ht="15" customHeight="1" x14ac:dyDescent="0.25">
      <c r="A941" s="54" t="s">
        <v>1066</v>
      </c>
      <c r="B941" s="82" t="s">
        <v>915</v>
      </c>
      <c r="C941" s="81" t="s">
        <v>1127</v>
      </c>
      <c r="D941" s="115"/>
      <c r="E941" s="115"/>
      <c r="F941" s="115"/>
      <c r="G941" s="115"/>
      <c r="H941" s="115">
        <v>35968</v>
      </c>
      <c r="I941" s="115">
        <v>40798</v>
      </c>
      <c r="J941" s="115">
        <v>49048</v>
      </c>
      <c r="K941" s="115">
        <v>57053</v>
      </c>
      <c r="L941" s="115">
        <v>72121</v>
      </c>
      <c r="M941" s="115">
        <v>82796</v>
      </c>
      <c r="N941" s="115">
        <v>93775</v>
      </c>
      <c r="O941" s="115">
        <v>88549</v>
      </c>
      <c r="P941" s="115">
        <v>82397</v>
      </c>
      <c r="Q941" s="115">
        <v>78748</v>
      </c>
      <c r="R941" s="115">
        <v>89160</v>
      </c>
      <c r="S941" s="115">
        <v>95198</v>
      </c>
      <c r="T941" s="193">
        <v>104039</v>
      </c>
      <c r="U941" s="194">
        <v>119781</v>
      </c>
      <c r="V941" s="195">
        <v>112165</v>
      </c>
      <c r="W941" s="195">
        <v>94549</v>
      </c>
      <c r="X941" s="195">
        <v>106344</v>
      </c>
      <c r="Y941" s="195"/>
      <c r="Z941" s="195"/>
      <c r="AA941" s="208">
        <v>145442</v>
      </c>
      <c r="AB941" s="208">
        <v>162453</v>
      </c>
      <c r="AC941" s="197" t="str">
        <f t="shared" si="175"/>
        <v>NA</v>
      </c>
      <c r="AD941" s="197" t="str">
        <f t="shared" si="175"/>
        <v>NA</v>
      </c>
      <c r="AE941" s="197" t="str">
        <f t="shared" si="175"/>
        <v>NA</v>
      </c>
      <c r="AF941" s="197" t="str">
        <f t="shared" si="175"/>
        <v>NA</v>
      </c>
      <c r="AG941" s="197">
        <f t="shared" si="175"/>
        <v>299</v>
      </c>
      <c r="AH941" s="197">
        <f t="shared" si="175"/>
        <v>314</v>
      </c>
      <c r="AI941" s="197">
        <f t="shared" si="175"/>
        <v>314</v>
      </c>
      <c r="AJ941" s="197">
        <f t="shared" si="175"/>
        <v>317</v>
      </c>
      <c r="AK941" s="197">
        <f t="shared" si="175"/>
        <v>311</v>
      </c>
      <c r="AL941" s="197">
        <f t="shared" si="175"/>
        <v>309</v>
      </c>
      <c r="AM941" s="197">
        <f t="shared" si="175"/>
        <v>313</v>
      </c>
      <c r="AN941" s="197">
        <f t="shared" si="175"/>
        <v>316</v>
      </c>
      <c r="AO941" s="197">
        <f t="shared" si="175"/>
        <v>323</v>
      </c>
      <c r="AP941" s="197">
        <f t="shared" si="175"/>
        <v>336</v>
      </c>
      <c r="AQ941" s="197">
        <f t="shared" si="175"/>
        <v>338</v>
      </c>
      <c r="AR941" s="197">
        <f t="shared" si="175"/>
        <v>343</v>
      </c>
      <c r="AS941" s="197">
        <f t="shared" si="176"/>
        <v>345</v>
      </c>
      <c r="AT941" s="197">
        <f t="shared" si="176"/>
        <v>341</v>
      </c>
      <c r="AU941" s="197">
        <f t="shared" si="176"/>
        <v>362</v>
      </c>
      <c r="AV941" s="197">
        <f t="shared" si="176"/>
        <v>332</v>
      </c>
      <c r="AW941" s="197">
        <f t="shared" si="176"/>
        <v>330</v>
      </c>
      <c r="AX941" s="197" t="str">
        <f t="shared" si="176"/>
        <v>NA</v>
      </c>
      <c r="AY941" s="197" t="str">
        <f t="shared" si="176"/>
        <v>NA</v>
      </c>
      <c r="AZ941" s="197">
        <f t="shared" si="172"/>
        <v>342</v>
      </c>
      <c r="BA941" s="197">
        <f t="shared" si="172"/>
        <v>347</v>
      </c>
    </row>
    <row r="942" spans="1:53" s="212" customFormat="1" ht="15" customHeight="1" x14ac:dyDescent="0.25">
      <c r="A942" s="54" t="s">
        <v>1021</v>
      </c>
      <c r="B942" s="82" t="s">
        <v>912</v>
      </c>
      <c r="C942" s="81" t="s">
        <v>1127</v>
      </c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>
        <v>100511</v>
      </c>
      <c r="P942" s="115">
        <v>70712</v>
      </c>
      <c r="Q942" s="115">
        <v>71548</v>
      </c>
      <c r="R942" s="115">
        <v>84612</v>
      </c>
      <c r="S942" s="115">
        <v>92964</v>
      </c>
      <c r="T942" s="193">
        <v>101815</v>
      </c>
      <c r="U942" s="194">
        <v>121320</v>
      </c>
      <c r="V942" s="195">
        <v>118836</v>
      </c>
      <c r="W942" s="195">
        <v>92990</v>
      </c>
      <c r="X942" s="195">
        <v>102528</v>
      </c>
      <c r="Y942" s="195"/>
      <c r="Z942" s="195"/>
      <c r="AA942" s="208">
        <v>137634</v>
      </c>
      <c r="AB942" s="208">
        <v>157282</v>
      </c>
      <c r="AC942" s="197" t="str">
        <f t="shared" si="175"/>
        <v>NA</v>
      </c>
      <c r="AD942" s="197" t="str">
        <f t="shared" si="175"/>
        <v>NA</v>
      </c>
      <c r="AE942" s="197" t="str">
        <f t="shared" si="175"/>
        <v>NA</v>
      </c>
      <c r="AF942" s="197" t="str">
        <f t="shared" si="175"/>
        <v>NA</v>
      </c>
      <c r="AG942" s="197" t="str">
        <f t="shared" si="175"/>
        <v>NA</v>
      </c>
      <c r="AH942" s="197" t="str">
        <f t="shared" si="175"/>
        <v>NA</v>
      </c>
      <c r="AI942" s="197" t="str">
        <f t="shared" si="175"/>
        <v>NA</v>
      </c>
      <c r="AJ942" s="197" t="str">
        <f t="shared" si="175"/>
        <v>NA</v>
      </c>
      <c r="AK942" s="197" t="str">
        <f t="shared" si="175"/>
        <v>NA</v>
      </c>
      <c r="AL942" s="197" t="str">
        <f t="shared" si="175"/>
        <v>NA</v>
      </c>
      <c r="AM942" s="197" t="str">
        <f t="shared" si="175"/>
        <v>NA</v>
      </c>
      <c r="AN942" s="197">
        <f t="shared" si="175"/>
        <v>301</v>
      </c>
      <c r="AO942" s="197">
        <f t="shared" si="175"/>
        <v>349</v>
      </c>
      <c r="AP942" s="197">
        <f t="shared" si="175"/>
        <v>353</v>
      </c>
      <c r="AQ942" s="197">
        <f t="shared" si="175"/>
        <v>348</v>
      </c>
      <c r="AR942" s="197">
        <f t="shared" si="175"/>
        <v>350</v>
      </c>
      <c r="AS942" s="197">
        <f t="shared" si="176"/>
        <v>348</v>
      </c>
      <c r="AT942" s="197">
        <f t="shared" si="176"/>
        <v>338</v>
      </c>
      <c r="AU942" s="197">
        <f t="shared" si="176"/>
        <v>349</v>
      </c>
      <c r="AV942" s="197">
        <f t="shared" si="176"/>
        <v>335</v>
      </c>
      <c r="AW942" s="197">
        <f t="shared" si="176"/>
        <v>337</v>
      </c>
      <c r="AX942" s="197" t="str">
        <f t="shared" si="176"/>
        <v>NA</v>
      </c>
      <c r="AY942" s="197" t="str">
        <f t="shared" si="176"/>
        <v>NA</v>
      </c>
      <c r="AZ942" s="197">
        <f t="shared" si="172"/>
        <v>351</v>
      </c>
      <c r="BA942" s="197">
        <f t="shared" si="172"/>
        <v>351</v>
      </c>
    </row>
    <row r="943" spans="1:53" s="212" customFormat="1" ht="15" customHeight="1" x14ac:dyDescent="0.25">
      <c r="A943" s="54" t="s">
        <v>882</v>
      </c>
      <c r="B943" s="82" t="s">
        <v>912</v>
      </c>
      <c r="C943" s="81" t="s">
        <v>1127</v>
      </c>
      <c r="D943" s="115"/>
      <c r="E943" s="115"/>
      <c r="F943" s="115"/>
      <c r="G943" s="115"/>
      <c r="H943" s="115">
        <v>15002</v>
      </c>
      <c r="I943" s="115">
        <v>16382</v>
      </c>
      <c r="J943" s="115">
        <v>18089</v>
      </c>
      <c r="K943" s="115">
        <v>18129</v>
      </c>
      <c r="L943" s="115">
        <v>20025</v>
      </c>
      <c r="M943" s="115">
        <v>20854</v>
      </c>
      <c r="N943" s="115">
        <v>33728</v>
      </c>
      <c r="O943" s="115"/>
      <c r="P943" s="115">
        <v>33735</v>
      </c>
      <c r="Q943" s="115">
        <v>41091</v>
      </c>
      <c r="R943" s="115">
        <v>47029</v>
      </c>
      <c r="S943" s="115">
        <v>54066</v>
      </c>
      <c r="T943" s="193">
        <v>73573</v>
      </c>
      <c r="U943" s="194">
        <v>87860</v>
      </c>
      <c r="V943" s="195">
        <v>83664</v>
      </c>
      <c r="W943" s="195">
        <v>63970</v>
      </c>
      <c r="X943" s="195">
        <v>73592</v>
      </c>
      <c r="Y943" s="195"/>
      <c r="Z943" s="195"/>
      <c r="AA943" s="208">
        <v>123372</v>
      </c>
      <c r="AB943" s="208">
        <v>152809</v>
      </c>
      <c r="AC943" s="197" t="str">
        <f t="shared" si="175"/>
        <v>NA</v>
      </c>
      <c r="AD943" s="197" t="str">
        <f t="shared" si="175"/>
        <v>NA</v>
      </c>
      <c r="AE943" s="197" t="str">
        <f t="shared" si="175"/>
        <v>NA</v>
      </c>
      <c r="AF943" s="197" t="str">
        <f t="shared" si="175"/>
        <v>NA</v>
      </c>
      <c r="AG943" s="197">
        <f t="shared" si="175"/>
        <v>402</v>
      </c>
      <c r="AH943" s="197">
        <f t="shared" si="175"/>
        <v>427</v>
      </c>
      <c r="AI943" s="197">
        <f t="shared" si="175"/>
        <v>440</v>
      </c>
      <c r="AJ943" s="197">
        <f t="shared" si="175"/>
        <v>457</v>
      </c>
      <c r="AK943" s="197">
        <f t="shared" si="175"/>
        <v>479</v>
      </c>
      <c r="AL943" s="197">
        <f t="shared" si="175"/>
        <v>485</v>
      </c>
      <c r="AM943" s="197">
        <f t="shared" si="175"/>
        <v>499</v>
      </c>
      <c r="AN943" s="197" t="str">
        <f t="shared" si="175"/>
        <v>NA</v>
      </c>
      <c r="AO943" s="197">
        <f t="shared" si="175"/>
        <v>499</v>
      </c>
      <c r="AP943" s="197">
        <f t="shared" si="175"/>
        <v>470</v>
      </c>
      <c r="AQ943" s="197">
        <f t="shared" si="175"/>
        <v>465</v>
      </c>
      <c r="AR943" s="197">
        <f t="shared" si="175"/>
        <v>450</v>
      </c>
      <c r="AS943" s="197">
        <f t="shared" si="176"/>
        <v>408</v>
      </c>
      <c r="AT943" s="197">
        <f t="shared" si="176"/>
        <v>401</v>
      </c>
      <c r="AU943" s="197">
        <f t="shared" si="176"/>
        <v>421</v>
      </c>
      <c r="AV943" s="197">
        <f t="shared" si="176"/>
        <v>416</v>
      </c>
      <c r="AW943" s="197">
        <f t="shared" si="176"/>
        <v>407</v>
      </c>
      <c r="AX943" s="197" t="str">
        <f t="shared" si="176"/>
        <v>NA</v>
      </c>
      <c r="AY943" s="197" t="str">
        <f t="shared" si="176"/>
        <v>NA</v>
      </c>
      <c r="AZ943" s="197">
        <f t="shared" si="172"/>
        <v>376</v>
      </c>
      <c r="BA943" s="197">
        <f t="shared" si="172"/>
        <v>356</v>
      </c>
    </row>
    <row r="944" spans="1:53" s="212" customFormat="1" ht="15" customHeight="1" x14ac:dyDescent="0.25">
      <c r="A944" s="54" t="s">
        <v>783</v>
      </c>
      <c r="B944" s="82" t="s">
        <v>915</v>
      </c>
      <c r="C944" s="81" t="s">
        <v>1127</v>
      </c>
      <c r="D944" s="115"/>
      <c r="E944" s="115"/>
      <c r="F944" s="115"/>
      <c r="G944" s="115"/>
      <c r="H944" s="115">
        <v>38244</v>
      </c>
      <c r="I944" s="115">
        <v>45030</v>
      </c>
      <c r="J944" s="115">
        <v>53322</v>
      </c>
      <c r="K944" s="115">
        <v>63157</v>
      </c>
      <c r="L944" s="115">
        <v>74834</v>
      </c>
      <c r="M944" s="115">
        <v>83385</v>
      </c>
      <c r="N944" s="115">
        <v>88659</v>
      </c>
      <c r="O944" s="115">
        <v>85239</v>
      </c>
      <c r="P944" s="115">
        <v>82644</v>
      </c>
      <c r="Q944" s="115">
        <v>81358</v>
      </c>
      <c r="R944" s="115">
        <v>92257</v>
      </c>
      <c r="S944" s="115">
        <v>97561</v>
      </c>
      <c r="T944" s="193">
        <v>108259</v>
      </c>
      <c r="U944" s="194">
        <v>126249</v>
      </c>
      <c r="V944" s="195">
        <v>117348</v>
      </c>
      <c r="W944" s="195">
        <v>82645</v>
      </c>
      <c r="X944" s="195">
        <v>91865</v>
      </c>
      <c r="Y944" s="195"/>
      <c r="Z944" s="195"/>
      <c r="AA944" s="208">
        <v>132099</v>
      </c>
      <c r="AB944" s="208">
        <v>150064</v>
      </c>
      <c r="AC944" s="197" t="str">
        <f t="shared" si="175"/>
        <v>NA</v>
      </c>
      <c r="AD944" s="197" t="str">
        <f t="shared" si="175"/>
        <v>NA</v>
      </c>
      <c r="AE944" s="197" t="str">
        <f t="shared" si="175"/>
        <v>NA</v>
      </c>
      <c r="AF944" s="197" t="str">
        <f t="shared" si="175"/>
        <v>NA</v>
      </c>
      <c r="AG944" s="197">
        <f t="shared" si="175"/>
        <v>296</v>
      </c>
      <c r="AH944" s="197">
        <f t="shared" si="175"/>
        <v>303</v>
      </c>
      <c r="AI944" s="197">
        <f t="shared" si="175"/>
        <v>301</v>
      </c>
      <c r="AJ944" s="197">
        <f t="shared" si="175"/>
        <v>303</v>
      </c>
      <c r="AK944" s="197">
        <f t="shared" si="175"/>
        <v>304</v>
      </c>
      <c r="AL944" s="197">
        <f t="shared" si="175"/>
        <v>308</v>
      </c>
      <c r="AM944" s="197">
        <f t="shared" si="175"/>
        <v>324</v>
      </c>
      <c r="AN944" s="197">
        <f t="shared" si="175"/>
        <v>321</v>
      </c>
      <c r="AO944" s="197">
        <f t="shared" si="175"/>
        <v>322</v>
      </c>
      <c r="AP944" s="197">
        <f t="shared" si="175"/>
        <v>329</v>
      </c>
      <c r="AQ944" s="197">
        <f t="shared" si="175"/>
        <v>333</v>
      </c>
      <c r="AR944" s="197">
        <f t="shared" si="175"/>
        <v>338</v>
      </c>
      <c r="AS944" s="197">
        <f t="shared" si="176"/>
        <v>337</v>
      </c>
      <c r="AT944" s="197">
        <f t="shared" si="176"/>
        <v>331</v>
      </c>
      <c r="AU944" s="197">
        <f t="shared" si="176"/>
        <v>351</v>
      </c>
      <c r="AV944" s="197">
        <f t="shared" si="176"/>
        <v>360</v>
      </c>
      <c r="AW944" s="197">
        <f t="shared" si="176"/>
        <v>358</v>
      </c>
      <c r="AX944" s="197" t="str">
        <f t="shared" si="176"/>
        <v>NA</v>
      </c>
      <c r="AY944" s="197" t="str">
        <f t="shared" si="176"/>
        <v>NA</v>
      </c>
      <c r="AZ944" s="197">
        <f t="shared" si="172"/>
        <v>360</v>
      </c>
      <c r="BA944" s="197">
        <f t="shared" si="172"/>
        <v>361</v>
      </c>
    </row>
    <row r="945" spans="1:53" s="212" customFormat="1" ht="15" customHeight="1" x14ac:dyDescent="0.25">
      <c r="A945" s="54" t="s">
        <v>346</v>
      </c>
      <c r="B945" s="82" t="s">
        <v>912</v>
      </c>
      <c r="C945" s="81" t="s">
        <v>1127</v>
      </c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>
        <v>23928</v>
      </c>
      <c r="O945" s="115"/>
      <c r="P945" s="115"/>
      <c r="Q945" s="115"/>
      <c r="R945" s="115"/>
      <c r="S945" s="115"/>
      <c r="T945" s="193">
        <v>26521</v>
      </c>
      <c r="U945" s="194">
        <v>30275</v>
      </c>
      <c r="V945" s="195">
        <v>27904</v>
      </c>
      <c r="W945" s="195">
        <v>20393</v>
      </c>
      <c r="X945" s="195">
        <v>23522</v>
      </c>
      <c r="Y945" s="195"/>
      <c r="Z945" s="195"/>
      <c r="AA945" s="208">
        <v>103289</v>
      </c>
      <c r="AB945" s="208">
        <v>147765</v>
      </c>
      <c r="AC945" s="197" t="str">
        <f t="shared" si="175"/>
        <v>NA</v>
      </c>
      <c r="AD945" s="197" t="str">
        <f t="shared" si="175"/>
        <v>NA</v>
      </c>
      <c r="AE945" s="197" t="str">
        <f t="shared" si="175"/>
        <v>NA</v>
      </c>
      <c r="AF945" s="197" t="str">
        <f t="shared" si="175"/>
        <v>NA</v>
      </c>
      <c r="AG945" s="197" t="str">
        <f t="shared" si="175"/>
        <v>NA</v>
      </c>
      <c r="AH945" s="197" t="str">
        <f t="shared" si="175"/>
        <v>NA</v>
      </c>
      <c r="AI945" s="197" t="str">
        <f t="shared" si="175"/>
        <v>NA</v>
      </c>
      <c r="AJ945" s="197" t="str">
        <f t="shared" si="175"/>
        <v>NA</v>
      </c>
      <c r="AK945" s="197" t="str">
        <f t="shared" si="175"/>
        <v>NA</v>
      </c>
      <c r="AL945" s="197" t="str">
        <f t="shared" si="175"/>
        <v>NA</v>
      </c>
      <c r="AM945" s="197">
        <f t="shared" si="175"/>
        <v>540</v>
      </c>
      <c r="AN945" s="197" t="str">
        <f t="shared" si="175"/>
        <v>NA</v>
      </c>
      <c r="AO945" s="197" t="str">
        <f t="shared" si="175"/>
        <v>NA</v>
      </c>
      <c r="AP945" s="197" t="str">
        <f t="shared" si="175"/>
        <v>NA</v>
      </c>
      <c r="AQ945" s="197" t="str">
        <f t="shared" si="175"/>
        <v>NA</v>
      </c>
      <c r="AR945" s="197" t="str">
        <f t="shared" si="175"/>
        <v>NA</v>
      </c>
      <c r="AS945" s="197">
        <f t="shared" si="176"/>
        <v>641</v>
      </c>
      <c r="AT945" s="197">
        <f t="shared" si="176"/>
        <v>642</v>
      </c>
      <c r="AU945" s="197">
        <f t="shared" si="176"/>
        <v>691</v>
      </c>
      <c r="AV945" s="197">
        <f t="shared" si="176"/>
        <v>660</v>
      </c>
      <c r="AW945" s="197">
        <f t="shared" si="176"/>
        <v>661</v>
      </c>
      <c r="AX945" s="197" t="str">
        <f t="shared" si="176"/>
        <v>NA</v>
      </c>
      <c r="AY945" s="197" t="str">
        <f t="shared" si="176"/>
        <v>NA</v>
      </c>
      <c r="AZ945" s="197">
        <f t="shared" si="172"/>
        <v>413</v>
      </c>
      <c r="BA945" s="197">
        <f t="shared" si="172"/>
        <v>364</v>
      </c>
    </row>
    <row r="946" spans="1:53" s="212" customFormat="1" ht="15" customHeight="1" x14ac:dyDescent="0.25">
      <c r="A946" s="54" t="s">
        <v>322</v>
      </c>
      <c r="B946" s="82" t="s">
        <v>912</v>
      </c>
      <c r="C946" s="81" t="s">
        <v>1127</v>
      </c>
      <c r="D946" s="115"/>
      <c r="E946" s="115"/>
      <c r="F946" s="115"/>
      <c r="G946" s="115"/>
      <c r="H946" s="115"/>
      <c r="I946" s="115"/>
      <c r="J946" s="115">
        <v>17912</v>
      </c>
      <c r="K946" s="115">
        <v>20790</v>
      </c>
      <c r="L946" s="98">
        <f>((N946-K946)/3)+K946</f>
        <v>24647.666666666668</v>
      </c>
      <c r="M946" s="98">
        <f>((N946-K946)/3)+L946</f>
        <v>28505.333333333336</v>
      </c>
      <c r="N946" s="115">
        <v>32363</v>
      </c>
      <c r="O946" s="115">
        <v>31543</v>
      </c>
      <c r="P946" s="115">
        <v>32599</v>
      </c>
      <c r="Q946" s="115">
        <v>30275</v>
      </c>
      <c r="R946" s="115">
        <v>34502</v>
      </c>
      <c r="S946" s="115">
        <v>37198</v>
      </c>
      <c r="T946" s="193">
        <v>39825</v>
      </c>
      <c r="U946" s="194">
        <v>48988</v>
      </c>
      <c r="V946" s="195">
        <v>44106</v>
      </c>
      <c r="W946" s="195">
        <v>83961</v>
      </c>
      <c r="X946" s="195">
        <v>94774</v>
      </c>
      <c r="Y946" s="195"/>
      <c r="Z946" s="195"/>
      <c r="AA946" s="208">
        <v>128218</v>
      </c>
      <c r="AB946" s="208">
        <v>147203</v>
      </c>
      <c r="AC946" s="197" t="str">
        <f t="shared" si="175"/>
        <v>NA</v>
      </c>
      <c r="AD946" s="197" t="str">
        <f t="shared" si="175"/>
        <v>NA</v>
      </c>
      <c r="AE946" s="197" t="str">
        <f t="shared" si="175"/>
        <v>NA</v>
      </c>
      <c r="AF946" s="197" t="str">
        <f t="shared" si="175"/>
        <v>NA</v>
      </c>
      <c r="AG946" s="197" t="str">
        <f t="shared" si="175"/>
        <v>NA</v>
      </c>
      <c r="AH946" s="197" t="str">
        <f t="shared" si="175"/>
        <v>NA</v>
      </c>
      <c r="AI946" s="197">
        <f t="shared" si="175"/>
        <v>443</v>
      </c>
      <c r="AJ946" s="197">
        <f t="shared" si="175"/>
        <v>442</v>
      </c>
      <c r="AK946" s="197">
        <f t="shared" si="175"/>
        <v>463</v>
      </c>
      <c r="AL946" s="197">
        <f t="shared" si="175"/>
        <v>462</v>
      </c>
      <c r="AM946" s="197">
        <f t="shared" si="175"/>
        <v>508</v>
      </c>
      <c r="AN946" s="197">
        <f t="shared" si="175"/>
        <v>506</v>
      </c>
      <c r="AO946" s="197">
        <f t="shared" si="175"/>
        <v>511</v>
      </c>
      <c r="AP946" s="197">
        <f t="shared" si="175"/>
        <v>538</v>
      </c>
      <c r="AQ946" s="197">
        <f t="shared" si="175"/>
        <v>543</v>
      </c>
      <c r="AR946" s="197">
        <f t="shared" si="175"/>
        <v>544</v>
      </c>
      <c r="AS946" s="197">
        <f t="shared" si="176"/>
        <v>558</v>
      </c>
      <c r="AT946" s="197">
        <f t="shared" si="176"/>
        <v>544</v>
      </c>
      <c r="AU946" s="197">
        <f t="shared" si="176"/>
        <v>600</v>
      </c>
      <c r="AV946" s="197">
        <f t="shared" si="176"/>
        <v>357</v>
      </c>
      <c r="AW946" s="197">
        <f t="shared" si="176"/>
        <v>353</v>
      </c>
      <c r="AX946" s="197" t="str">
        <f t="shared" si="176"/>
        <v>NA</v>
      </c>
      <c r="AY946" s="197" t="str">
        <f t="shared" si="176"/>
        <v>NA</v>
      </c>
      <c r="AZ946" s="197">
        <f t="shared" si="172"/>
        <v>365</v>
      </c>
      <c r="BA946" s="197">
        <f t="shared" si="172"/>
        <v>366</v>
      </c>
    </row>
    <row r="947" spans="1:53" s="212" customFormat="1" ht="15" customHeight="1" x14ac:dyDescent="0.25">
      <c r="A947" s="54" t="s">
        <v>1058</v>
      </c>
      <c r="B947" s="82" t="s">
        <v>908</v>
      </c>
      <c r="C947" s="81" t="s">
        <v>1127</v>
      </c>
      <c r="D947" s="115"/>
      <c r="E947" s="115"/>
      <c r="F947" s="115"/>
      <c r="G947" s="115"/>
      <c r="H947" s="115">
        <v>29539</v>
      </c>
      <c r="I947" s="115">
        <v>34762</v>
      </c>
      <c r="J947" s="115"/>
      <c r="K947" s="115"/>
      <c r="L947" s="115">
        <v>62165</v>
      </c>
      <c r="M947" s="115">
        <v>72539</v>
      </c>
      <c r="N947" s="115">
        <v>80289</v>
      </c>
      <c r="O947" s="98">
        <f>((P947-N947)/2)+N947</f>
        <v>73573.5</v>
      </c>
      <c r="P947" s="115">
        <v>66858</v>
      </c>
      <c r="Q947" s="115">
        <v>69166</v>
      </c>
      <c r="R947" s="115">
        <v>80543</v>
      </c>
      <c r="S947" s="115">
        <v>87577</v>
      </c>
      <c r="T947" s="193">
        <v>94674</v>
      </c>
      <c r="U947" s="194">
        <v>108932</v>
      </c>
      <c r="V947" s="195">
        <v>112815</v>
      </c>
      <c r="W947" s="195">
        <v>82671</v>
      </c>
      <c r="X947" s="195">
        <v>91180</v>
      </c>
      <c r="Y947" s="195"/>
      <c r="Z947" s="195"/>
      <c r="AA947" s="208">
        <v>127026</v>
      </c>
      <c r="AB947" s="208">
        <v>144991</v>
      </c>
      <c r="AC947" s="197" t="str">
        <f t="shared" si="175"/>
        <v>NA</v>
      </c>
      <c r="AD947" s="197" t="str">
        <f t="shared" si="175"/>
        <v>NA</v>
      </c>
      <c r="AE947" s="197" t="str">
        <f t="shared" si="175"/>
        <v>NA</v>
      </c>
      <c r="AF947" s="197" t="str">
        <f t="shared" si="175"/>
        <v>NA</v>
      </c>
      <c r="AG947" s="197">
        <f t="shared" si="175"/>
        <v>336</v>
      </c>
      <c r="AH947" s="197">
        <f t="shared" si="175"/>
        <v>344</v>
      </c>
      <c r="AI947" s="197" t="str">
        <f t="shared" si="175"/>
        <v>NA</v>
      </c>
      <c r="AJ947" s="197" t="str">
        <f t="shared" si="175"/>
        <v>NA</v>
      </c>
      <c r="AK947" s="197">
        <f t="shared" si="175"/>
        <v>333</v>
      </c>
      <c r="AL947" s="197">
        <f t="shared" si="175"/>
        <v>332</v>
      </c>
      <c r="AM947" s="197">
        <f t="shared" si="175"/>
        <v>344</v>
      </c>
      <c r="AN947" s="197">
        <f t="shared" si="175"/>
        <v>349</v>
      </c>
      <c r="AO947" s="197">
        <f t="shared" si="175"/>
        <v>364</v>
      </c>
      <c r="AP947" s="197">
        <f t="shared" si="175"/>
        <v>356</v>
      </c>
      <c r="AQ947" s="197">
        <f t="shared" si="175"/>
        <v>353</v>
      </c>
      <c r="AR947" s="197">
        <f t="shared" si="175"/>
        <v>355</v>
      </c>
      <c r="AS947" s="197">
        <f t="shared" si="176"/>
        <v>360</v>
      </c>
      <c r="AT947" s="197">
        <f t="shared" si="176"/>
        <v>360</v>
      </c>
      <c r="AU947" s="197">
        <f t="shared" si="176"/>
        <v>358</v>
      </c>
      <c r="AV947" s="197">
        <f t="shared" si="176"/>
        <v>359</v>
      </c>
      <c r="AW947" s="197">
        <f t="shared" si="176"/>
        <v>360</v>
      </c>
      <c r="AX947" s="197" t="str">
        <f t="shared" si="176"/>
        <v>NA</v>
      </c>
      <c r="AY947" s="197" t="str">
        <f t="shared" si="176"/>
        <v>NA</v>
      </c>
      <c r="AZ947" s="197">
        <f t="shared" si="172"/>
        <v>368</v>
      </c>
      <c r="BA947" s="197">
        <f t="shared" si="172"/>
        <v>368</v>
      </c>
    </row>
    <row r="948" spans="1:53" s="212" customFormat="1" ht="15" customHeight="1" x14ac:dyDescent="0.25">
      <c r="A948" s="54" t="s">
        <v>350</v>
      </c>
      <c r="B948" s="82" t="s">
        <v>915</v>
      </c>
      <c r="C948" s="81" t="s">
        <v>1127</v>
      </c>
      <c r="D948" s="115"/>
      <c r="E948" s="115"/>
      <c r="F948" s="115"/>
      <c r="G948" s="115"/>
      <c r="H948" s="115">
        <v>65912</v>
      </c>
      <c r="I948" s="115">
        <v>72521</v>
      </c>
      <c r="J948" s="115">
        <v>81035</v>
      </c>
      <c r="K948" s="115">
        <v>90673</v>
      </c>
      <c r="L948" s="115">
        <v>100617</v>
      </c>
      <c r="M948" s="115">
        <v>107410</v>
      </c>
      <c r="N948" s="115">
        <v>121689</v>
      </c>
      <c r="O948" s="115">
        <v>106280</v>
      </c>
      <c r="P948" s="115">
        <v>94042</v>
      </c>
      <c r="Q948" s="115">
        <v>88011</v>
      </c>
      <c r="R948" s="115">
        <v>97193</v>
      </c>
      <c r="S948" s="115">
        <v>103996</v>
      </c>
      <c r="T948" s="193">
        <v>113398</v>
      </c>
      <c r="U948" s="194">
        <v>126965</v>
      </c>
      <c r="V948" s="195">
        <v>128009</v>
      </c>
      <c r="W948" s="195">
        <v>99881</v>
      </c>
      <c r="X948" s="195">
        <v>114835</v>
      </c>
      <c r="Y948" s="195"/>
      <c r="Z948" s="195"/>
      <c r="AA948" s="208">
        <v>127028</v>
      </c>
      <c r="AB948" s="208">
        <v>140934</v>
      </c>
      <c r="AC948" s="197" t="str">
        <f t="shared" si="175"/>
        <v>NA</v>
      </c>
      <c r="AD948" s="197" t="str">
        <f t="shared" si="175"/>
        <v>NA</v>
      </c>
      <c r="AE948" s="197" t="str">
        <f t="shared" si="175"/>
        <v>NA</v>
      </c>
      <c r="AF948" s="197" t="str">
        <f t="shared" si="175"/>
        <v>NA</v>
      </c>
      <c r="AG948" s="197">
        <f t="shared" si="175"/>
        <v>216</v>
      </c>
      <c r="AH948" s="197">
        <f t="shared" si="175"/>
        <v>228</v>
      </c>
      <c r="AI948" s="197">
        <f t="shared" si="175"/>
        <v>238</v>
      </c>
      <c r="AJ948" s="197">
        <f t="shared" si="175"/>
        <v>255</v>
      </c>
      <c r="AK948" s="197">
        <f t="shared" si="175"/>
        <v>267</v>
      </c>
      <c r="AL948" s="197">
        <f t="shared" si="175"/>
        <v>274</v>
      </c>
      <c r="AM948" s="197">
        <f t="shared" si="175"/>
        <v>269</v>
      </c>
      <c r="AN948" s="197">
        <f t="shared" si="175"/>
        <v>288</v>
      </c>
      <c r="AO948" s="197">
        <f t="shared" si="175"/>
        <v>299</v>
      </c>
      <c r="AP948" s="197">
        <f t="shared" si="175"/>
        <v>319</v>
      </c>
      <c r="AQ948" s="197">
        <f t="shared" si="175"/>
        <v>320</v>
      </c>
      <c r="AR948" s="197">
        <f t="shared" si="175"/>
        <v>324</v>
      </c>
      <c r="AS948" s="197">
        <f t="shared" si="176"/>
        <v>327</v>
      </c>
      <c r="AT948" s="197">
        <f t="shared" si="176"/>
        <v>329</v>
      </c>
      <c r="AU948" s="197">
        <f t="shared" si="176"/>
        <v>335</v>
      </c>
      <c r="AV948" s="197">
        <f t="shared" si="176"/>
        <v>322</v>
      </c>
      <c r="AW948" s="197">
        <f t="shared" si="176"/>
        <v>318</v>
      </c>
      <c r="AX948" s="197" t="str">
        <f t="shared" si="176"/>
        <v>NA</v>
      </c>
      <c r="AY948" s="197" t="str">
        <f t="shared" si="176"/>
        <v>NA</v>
      </c>
      <c r="AZ948" s="197">
        <f t="shared" si="172"/>
        <v>367</v>
      </c>
      <c r="BA948" s="197">
        <f t="shared" si="172"/>
        <v>377</v>
      </c>
    </row>
    <row r="949" spans="1:53" s="212" customFormat="1" ht="15" customHeight="1" x14ac:dyDescent="0.25">
      <c r="A949" s="54" t="s">
        <v>38</v>
      </c>
      <c r="B949" s="82" t="s">
        <v>908</v>
      </c>
      <c r="C949" s="81" t="s">
        <v>1127</v>
      </c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>
        <v>22421</v>
      </c>
      <c r="Q949" s="115">
        <v>28066</v>
      </c>
      <c r="R949" s="115">
        <v>34771</v>
      </c>
      <c r="S949" s="115">
        <v>42344</v>
      </c>
      <c r="T949" s="193">
        <v>53921</v>
      </c>
      <c r="U949" s="194">
        <v>69197</v>
      </c>
      <c r="V949" s="195">
        <v>86055</v>
      </c>
      <c r="W949" s="195">
        <v>67039</v>
      </c>
      <c r="X949" s="195">
        <v>81912</v>
      </c>
      <c r="Y949" s="195"/>
      <c r="Z949" s="195"/>
      <c r="AA949" s="208">
        <v>124280</v>
      </c>
      <c r="AB949" s="220">
        <v>137027</v>
      </c>
      <c r="AC949" s="197" t="str">
        <f t="shared" si="175"/>
        <v>NA</v>
      </c>
      <c r="AD949" s="197" t="str">
        <f t="shared" si="175"/>
        <v>NA</v>
      </c>
      <c r="AE949" s="197" t="str">
        <f t="shared" si="175"/>
        <v>NA</v>
      </c>
      <c r="AF949" s="197" t="str">
        <f t="shared" si="175"/>
        <v>NA</v>
      </c>
      <c r="AG949" s="197" t="str">
        <f t="shared" si="175"/>
        <v>NA</v>
      </c>
      <c r="AH949" s="197" t="str">
        <f t="shared" si="175"/>
        <v>NA</v>
      </c>
      <c r="AI949" s="197" t="str">
        <f t="shared" si="175"/>
        <v>NA</v>
      </c>
      <c r="AJ949" s="197" t="str">
        <f t="shared" si="175"/>
        <v>NA</v>
      </c>
      <c r="AK949" s="197" t="str">
        <f t="shared" si="175"/>
        <v>NA</v>
      </c>
      <c r="AL949" s="197" t="str">
        <f t="shared" si="175"/>
        <v>NA</v>
      </c>
      <c r="AM949" s="197" t="str">
        <f t="shared" si="175"/>
        <v>NA</v>
      </c>
      <c r="AN949" s="197" t="str">
        <f t="shared" si="175"/>
        <v>NA</v>
      </c>
      <c r="AO949" s="197">
        <f t="shared" si="175"/>
        <v>583</v>
      </c>
      <c r="AP949" s="197">
        <f t="shared" si="175"/>
        <v>555</v>
      </c>
      <c r="AQ949" s="197">
        <f t="shared" si="175"/>
        <v>541</v>
      </c>
      <c r="AR949" s="197">
        <f t="shared" si="175"/>
        <v>511</v>
      </c>
      <c r="AS949" s="197">
        <f t="shared" si="176"/>
        <v>481</v>
      </c>
      <c r="AT949" s="197">
        <f t="shared" si="176"/>
        <v>458</v>
      </c>
      <c r="AU949" s="197">
        <f t="shared" si="176"/>
        <v>415</v>
      </c>
      <c r="AV949" s="197">
        <f t="shared" si="176"/>
        <v>407</v>
      </c>
      <c r="AW949" s="197">
        <f t="shared" si="176"/>
        <v>383</v>
      </c>
      <c r="AX949" s="197" t="str">
        <f t="shared" si="176"/>
        <v>NA</v>
      </c>
      <c r="AY949" s="197" t="str">
        <f t="shared" si="176"/>
        <v>NA</v>
      </c>
      <c r="AZ949" s="197">
        <f t="shared" si="172"/>
        <v>373</v>
      </c>
      <c r="BA949" s="197">
        <f t="shared" si="172"/>
        <v>382</v>
      </c>
    </row>
    <row r="950" spans="1:53" s="212" customFormat="1" ht="15" customHeight="1" x14ac:dyDescent="0.25">
      <c r="A950" s="54" t="s">
        <v>1077</v>
      </c>
      <c r="B950" s="82" t="s">
        <v>915</v>
      </c>
      <c r="C950" s="81" t="s">
        <v>1127</v>
      </c>
      <c r="D950" s="115"/>
      <c r="E950" s="115"/>
      <c r="F950" s="115"/>
      <c r="G950" s="115"/>
      <c r="H950" s="115">
        <v>46835</v>
      </c>
      <c r="I950" s="115">
        <v>55205</v>
      </c>
      <c r="J950" s="115">
        <v>70427</v>
      </c>
      <c r="K950" s="115">
        <v>84070</v>
      </c>
      <c r="L950" s="115">
        <v>96578</v>
      </c>
      <c r="M950" s="115">
        <v>97921</v>
      </c>
      <c r="N950" s="115">
        <v>102468</v>
      </c>
      <c r="O950" s="115">
        <v>93059</v>
      </c>
      <c r="P950" s="115">
        <v>81617</v>
      </c>
      <c r="Q950" s="115">
        <v>77595</v>
      </c>
      <c r="R950" s="115">
        <v>92183</v>
      </c>
      <c r="S950" s="115">
        <v>94991</v>
      </c>
      <c r="T950" s="193">
        <v>103268</v>
      </c>
      <c r="U950" s="194">
        <v>114565</v>
      </c>
      <c r="V950" s="195">
        <v>104348</v>
      </c>
      <c r="W950" s="195">
        <v>84340</v>
      </c>
      <c r="X950" s="195">
        <v>91822</v>
      </c>
      <c r="Y950" s="195"/>
      <c r="Z950" s="195"/>
      <c r="AA950" s="208">
        <v>113957</v>
      </c>
      <c r="AB950" s="208">
        <v>130175</v>
      </c>
      <c r="AC950" s="197" t="str">
        <f t="shared" si="175"/>
        <v>NA</v>
      </c>
      <c r="AD950" s="197" t="str">
        <f t="shared" si="175"/>
        <v>NA</v>
      </c>
      <c r="AE950" s="197" t="str">
        <f t="shared" si="175"/>
        <v>NA</v>
      </c>
      <c r="AF950" s="197" t="str">
        <f t="shared" si="175"/>
        <v>NA</v>
      </c>
      <c r="AG950" s="197">
        <f t="shared" si="175"/>
        <v>277</v>
      </c>
      <c r="AH950" s="197">
        <f t="shared" si="175"/>
        <v>281</v>
      </c>
      <c r="AI950" s="197">
        <f t="shared" si="175"/>
        <v>264</v>
      </c>
      <c r="AJ950" s="197">
        <f t="shared" si="175"/>
        <v>266</v>
      </c>
      <c r="AK950" s="197">
        <f t="shared" si="175"/>
        <v>273</v>
      </c>
      <c r="AL950" s="197">
        <f t="shared" si="175"/>
        <v>289</v>
      </c>
      <c r="AM950" s="197">
        <f t="shared" si="175"/>
        <v>304</v>
      </c>
      <c r="AN950" s="197">
        <f t="shared" si="175"/>
        <v>311</v>
      </c>
      <c r="AO950" s="197">
        <f t="shared" si="175"/>
        <v>325</v>
      </c>
      <c r="AP950" s="197">
        <f t="shared" si="175"/>
        <v>338</v>
      </c>
      <c r="AQ950" s="197">
        <f t="shared" si="175"/>
        <v>334</v>
      </c>
      <c r="AR950" s="197">
        <f t="shared" ref="AR950:AR957" si="177">IF(S950&gt;0,RANK(S950,S$22:S$1170),"NA")</f>
        <v>347</v>
      </c>
      <c r="AS950" s="197">
        <f t="shared" si="176"/>
        <v>347</v>
      </c>
      <c r="AT950" s="197">
        <f t="shared" si="176"/>
        <v>349</v>
      </c>
      <c r="AU950" s="197">
        <f t="shared" si="176"/>
        <v>373</v>
      </c>
      <c r="AV950" s="197">
        <f t="shared" si="176"/>
        <v>355</v>
      </c>
      <c r="AW950" s="197">
        <f t="shared" si="176"/>
        <v>359</v>
      </c>
      <c r="AX950" s="197" t="str">
        <f t="shared" si="176"/>
        <v>NA</v>
      </c>
      <c r="AY950" s="197" t="str">
        <f t="shared" si="176"/>
        <v>NA</v>
      </c>
      <c r="AZ950" s="197">
        <f t="shared" si="172"/>
        <v>393</v>
      </c>
      <c r="BA950" s="197">
        <f t="shared" si="172"/>
        <v>394</v>
      </c>
    </row>
    <row r="951" spans="1:53" s="212" customFormat="1" ht="15" customHeight="1" x14ac:dyDescent="0.25">
      <c r="A951" s="54" t="s">
        <v>435</v>
      </c>
      <c r="B951" s="82" t="s">
        <v>915</v>
      </c>
      <c r="C951" s="81" t="s">
        <v>1127</v>
      </c>
      <c r="D951" s="115"/>
      <c r="E951" s="115"/>
      <c r="F951" s="115"/>
      <c r="G951" s="115"/>
      <c r="H951" s="115">
        <v>55985</v>
      </c>
      <c r="I951" s="115">
        <v>64062</v>
      </c>
      <c r="J951" s="115">
        <v>74425</v>
      </c>
      <c r="K951" s="115">
        <v>89183</v>
      </c>
      <c r="L951" s="115">
        <v>100819</v>
      </c>
      <c r="M951" s="115">
        <v>96949</v>
      </c>
      <c r="N951" s="115">
        <v>95693</v>
      </c>
      <c r="O951" s="115">
        <v>85508</v>
      </c>
      <c r="P951" s="115">
        <v>75164</v>
      </c>
      <c r="Q951" s="115">
        <v>71648</v>
      </c>
      <c r="R951" s="115">
        <v>77495</v>
      </c>
      <c r="S951" s="115">
        <v>80842</v>
      </c>
      <c r="T951" s="193">
        <v>92024</v>
      </c>
      <c r="U951" s="194">
        <v>100298</v>
      </c>
      <c r="V951" s="195">
        <v>93232</v>
      </c>
      <c r="W951" s="195">
        <v>75606</v>
      </c>
      <c r="X951" s="195">
        <v>81947</v>
      </c>
      <c r="Y951" s="195"/>
      <c r="Z951" s="195"/>
      <c r="AA951" s="208">
        <v>115841</v>
      </c>
      <c r="AB951" s="208">
        <v>128908</v>
      </c>
      <c r="AC951" s="197" t="str">
        <f t="shared" ref="AC951:AQ957" si="178">IF(D951&gt;0,RANK(D951,D$22:D$1170),"NA")</f>
        <v>NA</v>
      </c>
      <c r="AD951" s="197" t="str">
        <f t="shared" si="178"/>
        <v>NA</v>
      </c>
      <c r="AE951" s="197" t="str">
        <f t="shared" si="178"/>
        <v>NA</v>
      </c>
      <c r="AF951" s="197" t="str">
        <f t="shared" si="178"/>
        <v>NA</v>
      </c>
      <c r="AG951" s="197">
        <f t="shared" si="178"/>
        <v>245</v>
      </c>
      <c r="AH951" s="197">
        <f t="shared" si="178"/>
        <v>251</v>
      </c>
      <c r="AI951" s="197">
        <f t="shared" si="178"/>
        <v>255</v>
      </c>
      <c r="AJ951" s="197">
        <f t="shared" si="178"/>
        <v>258</v>
      </c>
      <c r="AK951" s="197">
        <f t="shared" si="178"/>
        <v>266</v>
      </c>
      <c r="AL951" s="197">
        <f t="shared" si="178"/>
        <v>290</v>
      </c>
      <c r="AM951" s="197">
        <f t="shared" si="178"/>
        <v>312</v>
      </c>
      <c r="AN951" s="197">
        <f t="shared" si="178"/>
        <v>320</v>
      </c>
      <c r="AO951" s="197">
        <f t="shared" si="178"/>
        <v>340</v>
      </c>
      <c r="AP951" s="197">
        <f t="shared" si="178"/>
        <v>352</v>
      </c>
      <c r="AQ951" s="197">
        <f t="shared" si="178"/>
        <v>360</v>
      </c>
      <c r="AR951" s="197">
        <f t="shared" si="177"/>
        <v>366</v>
      </c>
      <c r="AS951" s="197">
        <f t="shared" si="176"/>
        <v>364</v>
      </c>
      <c r="AT951" s="197">
        <f t="shared" si="176"/>
        <v>369</v>
      </c>
      <c r="AU951" s="197">
        <f t="shared" si="176"/>
        <v>399</v>
      </c>
      <c r="AV951" s="197">
        <f t="shared" si="176"/>
        <v>379</v>
      </c>
      <c r="AW951" s="197">
        <f t="shared" si="176"/>
        <v>382</v>
      </c>
      <c r="AX951" s="197" t="str">
        <f t="shared" si="176"/>
        <v>NA</v>
      </c>
      <c r="AY951" s="197" t="str">
        <f t="shared" si="176"/>
        <v>NA</v>
      </c>
      <c r="AZ951" s="197">
        <f t="shared" si="172"/>
        <v>389</v>
      </c>
      <c r="BA951" s="197">
        <f t="shared" si="172"/>
        <v>396</v>
      </c>
    </row>
    <row r="952" spans="1:53" s="212" customFormat="1" ht="15" customHeight="1" x14ac:dyDescent="0.25">
      <c r="A952" s="54" t="s">
        <v>119</v>
      </c>
      <c r="B952" s="82" t="s">
        <v>912</v>
      </c>
      <c r="C952" s="81" t="s">
        <v>1127</v>
      </c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93"/>
      <c r="U952" s="194"/>
      <c r="V952" s="195">
        <v>79628</v>
      </c>
      <c r="W952" s="195">
        <v>64221</v>
      </c>
      <c r="X952" s="195">
        <v>71732</v>
      </c>
      <c r="Y952" s="195"/>
      <c r="Z952" s="195"/>
      <c r="AA952" s="208">
        <v>115125</v>
      </c>
      <c r="AB952" s="208">
        <v>128387</v>
      </c>
      <c r="AC952" s="197" t="str">
        <f t="shared" si="178"/>
        <v>NA</v>
      </c>
      <c r="AD952" s="197" t="str">
        <f t="shared" si="178"/>
        <v>NA</v>
      </c>
      <c r="AE952" s="197" t="str">
        <f t="shared" si="178"/>
        <v>NA</v>
      </c>
      <c r="AF952" s="197" t="str">
        <f t="shared" si="178"/>
        <v>NA</v>
      </c>
      <c r="AG952" s="197" t="str">
        <f t="shared" si="178"/>
        <v>NA</v>
      </c>
      <c r="AH952" s="197" t="str">
        <f t="shared" si="178"/>
        <v>NA</v>
      </c>
      <c r="AI952" s="197" t="str">
        <f t="shared" si="178"/>
        <v>NA</v>
      </c>
      <c r="AJ952" s="197" t="str">
        <f t="shared" si="178"/>
        <v>NA</v>
      </c>
      <c r="AK952" s="197" t="str">
        <f t="shared" si="178"/>
        <v>NA</v>
      </c>
      <c r="AL952" s="197" t="str">
        <f t="shared" si="178"/>
        <v>NA</v>
      </c>
      <c r="AM952" s="197" t="str">
        <f t="shared" si="178"/>
        <v>NA</v>
      </c>
      <c r="AN952" s="197" t="str">
        <f t="shared" si="178"/>
        <v>NA</v>
      </c>
      <c r="AO952" s="197" t="str">
        <f t="shared" si="178"/>
        <v>NA</v>
      </c>
      <c r="AP952" s="197" t="str">
        <f t="shared" si="178"/>
        <v>NA</v>
      </c>
      <c r="AQ952" s="197" t="str">
        <f t="shared" si="178"/>
        <v>NA</v>
      </c>
      <c r="AR952" s="197" t="str">
        <f t="shared" si="177"/>
        <v>NA</v>
      </c>
      <c r="AS952" s="197" t="str">
        <f t="shared" si="176"/>
        <v>NA</v>
      </c>
      <c r="AT952" s="197" t="str">
        <f t="shared" si="176"/>
        <v>NA</v>
      </c>
      <c r="AU952" s="197">
        <f t="shared" si="176"/>
        <v>436</v>
      </c>
      <c r="AV952" s="197">
        <f t="shared" si="176"/>
        <v>415</v>
      </c>
      <c r="AW952" s="197">
        <f t="shared" si="176"/>
        <v>412</v>
      </c>
      <c r="AX952" s="197" t="str">
        <f t="shared" si="176"/>
        <v>NA</v>
      </c>
      <c r="AY952" s="197" t="str">
        <f t="shared" si="176"/>
        <v>NA</v>
      </c>
      <c r="AZ952" s="197">
        <f t="shared" si="172"/>
        <v>392</v>
      </c>
      <c r="BA952" s="197">
        <f t="shared" si="172"/>
        <v>398</v>
      </c>
    </row>
    <row r="953" spans="1:53" s="212" customFormat="1" ht="15" customHeight="1" x14ac:dyDescent="0.25">
      <c r="A953" s="54" t="s">
        <v>397</v>
      </c>
      <c r="B953" s="82" t="s">
        <v>921</v>
      </c>
      <c r="C953" s="81" t="s">
        <v>1127</v>
      </c>
      <c r="D953" s="115"/>
      <c r="E953" s="115"/>
      <c r="F953" s="115"/>
      <c r="G953" s="115"/>
      <c r="H953" s="115"/>
      <c r="I953" s="115">
        <v>26333</v>
      </c>
      <c r="J953" s="115">
        <v>30241</v>
      </c>
      <c r="K953" s="115">
        <v>35171</v>
      </c>
      <c r="L953" s="115">
        <v>44645</v>
      </c>
      <c r="M953" s="115">
        <v>45689</v>
      </c>
      <c r="N953" s="115">
        <v>50034</v>
      </c>
      <c r="O953" s="115">
        <v>50299</v>
      </c>
      <c r="P953" s="115">
        <v>48621</v>
      </c>
      <c r="Q953" s="115">
        <v>50253</v>
      </c>
      <c r="R953" s="115">
        <v>60327</v>
      </c>
      <c r="S953" s="115">
        <v>69655</v>
      </c>
      <c r="T953" s="193">
        <v>77321</v>
      </c>
      <c r="U953" s="194">
        <v>91135</v>
      </c>
      <c r="V953" s="195">
        <v>86907</v>
      </c>
      <c r="W953" s="195">
        <v>68513</v>
      </c>
      <c r="X953" s="195">
        <v>78104</v>
      </c>
      <c r="Y953" s="195"/>
      <c r="Z953" s="195"/>
      <c r="AA953" s="208">
        <v>106305</v>
      </c>
      <c r="AB953" s="208">
        <v>125279</v>
      </c>
      <c r="AC953" s="197" t="str">
        <f t="shared" si="178"/>
        <v>NA</v>
      </c>
      <c r="AD953" s="197" t="str">
        <f t="shared" si="178"/>
        <v>NA</v>
      </c>
      <c r="AE953" s="197" t="str">
        <f t="shared" si="178"/>
        <v>NA</v>
      </c>
      <c r="AF953" s="197" t="str">
        <f t="shared" si="178"/>
        <v>NA</v>
      </c>
      <c r="AG953" s="197" t="str">
        <f t="shared" si="178"/>
        <v>NA</v>
      </c>
      <c r="AH953" s="197">
        <f t="shared" si="178"/>
        <v>377</v>
      </c>
      <c r="AI953" s="197">
        <f t="shared" si="178"/>
        <v>377</v>
      </c>
      <c r="AJ953" s="197">
        <f t="shared" si="178"/>
        <v>386</v>
      </c>
      <c r="AK953" s="197">
        <f t="shared" si="178"/>
        <v>380</v>
      </c>
      <c r="AL953" s="197">
        <f t="shared" si="178"/>
        <v>388</v>
      </c>
      <c r="AM953" s="197">
        <f t="shared" si="178"/>
        <v>420</v>
      </c>
      <c r="AN953" s="197">
        <f t="shared" si="178"/>
        <v>419</v>
      </c>
      <c r="AO953" s="197">
        <f t="shared" si="178"/>
        <v>417</v>
      </c>
      <c r="AP953" s="197">
        <f t="shared" si="178"/>
        <v>417</v>
      </c>
      <c r="AQ953" s="197">
        <f t="shared" si="178"/>
        <v>403</v>
      </c>
      <c r="AR953" s="197">
        <f t="shared" si="177"/>
        <v>393</v>
      </c>
      <c r="AS953" s="197">
        <f t="shared" si="176"/>
        <v>397</v>
      </c>
      <c r="AT953" s="197">
        <f t="shared" si="176"/>
        <v>389</v>
      </c>
      <c r="AU953" s="197">
        <f t="shared" si="176"/>
        <v>411</v>
      </c>
      <c r="AV953" s="197">
        <f t="shared" si="176"/>
        <v>403</v>
      </c>
      <c r="AW953" s="197">
        <f t="shared" si="176"/>
        <v>395</v>
      </c>
      <c r="AX953" s="197" t="str">
        <f t="shared" si="176"/>
        <v>NA</v>
      </c>
      <c r="AY953" s="197" t="str">
        <f t="shared" si="176"/>
        <v>NA</v>
      </c>
      <c r="AZ953" s="197">
        <f t="shared" si="172"/>
        <v>409</v>
      </c>
      <c r="BA953" s="197">
        <f t="shared" si="172"/>
        <v>404</v>
      </c>
    </row>
    <row r="954" spans="1:53" s="212" customFormat="1" ht="15" customHeight="1" x14ac:dyDescent="0.25">
      <c r="A954" s="54" t="s">
        <v>51</v>
      </c>
      <c r="B954" s="82" t="s">
        <v>915</v>
      </c>
      <c r="C954" s="81" t="s">
        <v>1127</v>
      </c>
      <c r="D954" s="115"/>
      <c r="E954" s="115"/>
      <c r="F954" s="115"/>
      <c r="G954" s="115"/>
      <c r="H954" s="115">
        <v>39468</v>
      </c>
      <c r="I954" s="115">
        <v>43167</v>
      </c>
      <c r="J954" s="115">
        <v>52718</v>
      </c>
      <c r="K954" s="115">
        <v>61247</v>
      </c>
      <c r="L954" s="115">
        <v>74716</v>
      </c>
      <c r="M954" s="115">
        <v>83719</v>
      </c>
      <c r="N954" s="115">
        <v>89678</v>
      </c>
      <c r="O954" s="115">
        <v>84883</v>
      </c>
      <c r="P954" s="115">
        <v>73816</v>
      </c>
      <c r="Q954" s="115">
        <v>73851</v>
      </c>
      <c r="R954" s="115">
        <v>81300</v>
      </c>
      <c r="S954" s="115">
        <v>84300</v>
      </c>
      <c r="T954" s="193">
        <v>88426</v>
      </c>
      <c r="U954" s="194">
        <v>99487</v>
      </c>
      <c r="V954" s="195">
        <v>93232</v>
      </c>
      <c r="W954" s="195">
        <v>71789</v>
      </c>
      <c r="X954" s="195">
        <v>77907</v>
      </c>
      <c r="Y954" s="195"/>
      <c r="Z954" s="195"/>
      <c r="AA954" s="208">
        <v>100800</v>
      </c>
      <c r="AB954" s="208">
        <v>113953</v>
      </c>
      <c r="AC954" s="197" t="str">
        <f t="shared" si="178"/>
        <v>NA</v>
      </c>
      <c r="AD954" s="197" t="str">
        <f t="shared" si="178"/>
        <v>NA</v>
      </c>
      <c r="AE954" s="197" t="str">
        <f t="shared" si="178"/>
        <v>NA</v>
      </c>
      <c r="AF954" s="197" t="str">
        <f t="shared" si="178"/>
        <v>NA</v>
      </c>
      <c r="AG954" s="197">
        <f t="shared" si="178"/>
        <v>292</v>
      </c>
      <c r="AH954" s="197">
        <f t="shared" si="178"/>
        <v>306</v>
      </c>
      <c r="AI954" s="197">
        <f t="shared" si="178"/>
        <v>303</v>
      </c>
      <c r="AJ954" s="197">
        <f t="shared" si="178"/>
        <v>306</v>
      </c>
      <c r="AK954" s="197">
        <f t="shared" si="178"/>
        <v>305</v>
      </c>
      <c r="AL954" s="197">
        <f t="shared" si="178"/>
        <v>306</v>
      </c>
      <c r="AM954" s="197">
        <f t="shared" si="178"/>
        <v>321</v>
      </c>
      <c r="AN954" s="197">
        <f t="shared" si="178"/>
        <v>323</v>
      </c>
      <c r="AO954" s="197">
        <f t="shared" si="178"/>
        <v>343</v>
      </c>
      <c r="AP954" s="197">
        <f t="shared" si="178"/>
        <v>345</v>
      </c>
      <c r="AQ954" s="197">
        <f t="shared" si="178"/>
        <v>352</v>
      </c>
      <c r="AR954" s="197">
        <f t="shared" si="177"/>
        <v>360</v>
      </c>
      <c r="AS954" s="197">
        <f t="shared" si="176"/>
        <v>367</v>
      </c>
      <c r="AT954" s="197">
        <f t="shared" si="176"/>
        <v>371</v>
      </c>
      <c r="AU954" s="197">
        <f t="shared" si="176"/>
        <v>399</v>
      </c>
      <c r="AV954" s="197">
        <f t="shared" si="176"/>
        <v>389</v>
      </c>
      <c r="AW954" s="197">
        <f t="shared" si="176"/>
        <v>396</v>
      </c>
      <c r="AX954" s="197" t="str">
        <f t="shared" si="176"/>
        <v>NA</v>
      </c>
      <c r="AY954" s="197" t="str">
        <f t="shared" si="176"/>
        <v>NA</v>
      </c>
      <c r="AZ954" s="197">
        <f t="shared" si="172"/>
        <v>418</v>
      </c>
      <c r="BA954" s="197">
        <f t="shared" si="172"/>
        <v>419</v>
      </c>
    </row>
    <row r="955" spans="1:53" s="212" customFormat="1" ht="15" customHeight="1" x14ac:dyDescent="0.25">
      <c r="A955" s="54" t="s">
        <v>312</v>
      </c>
      <c r="B955" s="82" t="s">
        <v>915</v>
      </c>
      <c r="C955" s="81" t="s">
        <v>1127</v>
      </c>
      <c r="D955" s="115"/>
      <c r="E955" s="115"/>
      <c r="F955" s="115"/>
      <c r="G955" s="115"/>
      <c r="H955" s="115">
        <v>32793</v>
      </c>
      <c r="I955" s="115">
        <v>38730</v>
      </c>
      <c r="J955" s="115">
        <v>45059</v>
      </c>
      <c r="K955" s="115">
        <v>57377</v>
      </c>
      <c r="L955" s="115">
        <v>66958</v>
      </c>
      <c r="M955" s="115">
        <v>77704</v>
      </c>
      <c r="N955" s="115">
        <v>80450</v>
      </c>
      <c r="O955" s="115">
        <v>63904</v>
      </c>
      <c r="P955" s="115">
        <v>55187</v>
      </c>
      <c r="Q955" s="115">
        <v>52192</v>
      </c>
      <c r="R955" s="115">
        <v>57814</v>
      </c>
      <c r="S955" s="115">
        <v>58202</v>
      </c>
      <c r="T955" s="193">
        <v>63102</v>
      </c>
      <c r="U955" s="194">
        <v>71060</v>
      </c>
      <c r="V955" s="195">
        <v>70533</v>
      </c>
      <c r="W955" s="195">
        <v>57086</v>
      </c>
      <c r="X955" s="195">
        <v>62749</v>
      </c>
      <c r="Y955" s="195"/>
      <c r="Z955" s="195"/>
      <c r="AA955" s="208">
        <v>93508</v>
      </c>
      <c r="AB955" s="208">
        <v>113277</v>
      </c>
      <c r="AC955" s="197" t="str">
        <f t="shared" si="178"/>
        <v>NA</v>
      </c>
      <c r="AD955" s="197" t="str">
        <f t="shared" si="178"/>
        <v>NA</v>
      </c>
      <c r="AE955" s="197" t="str">
        <f t="shared" si="178"/>
        <v>NA</v>
      </c>
      <c r="AF955" s="197" t="str">
        <f t="shared" si="178"/>
        <v>NA</v>
      </c>
      <c r="AG955" s="197">
        <f t="shared" si="178"/>
        <v>317</v>
      </c>
      <c r="AH955" s="197">
        <f t="shared" si="178"/>
        <v>325</v>
      </c>
      <c r="AI955" s="197">
        <f t="shared" si="178"/>
        <v>322</v>
      </c>
      <c r="AJ955" s="197">
        <f t="shared" si="178"/>
        <v>316</v>
      </c>
      <c r="AK955" s="197">
        <f t="shared" si="178"/>
        <v>322</v>
      </c>
      <c r="AL955" s="197">
        <f t="shared" si="178"/>
        <v>320</v>
      </c>
      <c r="AM955" s="197">
        <f t="shared" si="178"/>
        <v>343</v>
      </c>
      <c r="AN955" s="197">
        <f t="shared" si="178"/>
        <v>372</v>
      </c>
      <c r="AO955" s="197">
        <f t="shared" si="178"/>
        <v>389</v>
      </c>
      <c r="AP955" s="197">
        <f t="shared" si="178"/>
        <v>406</v>
      </c>
      <c r="AQ955" s="197">
        <f t="shared" si="178"/>
        <v>409</v>
      </c>
      <c r="AR955" s="197">
        <f t="shared" si="177"/>
        <v>433</v>
      </c>
      <c r="AS955" s="197">
        <f t="shared" si="176"/>
        <v>439</v>
      </c>
      <c r="AT955" s="197">
        <f t="shared" si="176"/>
        <v>451</v>
      </c>
      <c r="AU955" s="197">
        <f t="shared" si="176"/>
        <v>473</v>
      </c>
      <c r="AV955" s="197">
        <f t="shared" si="176"/>
        <v>453</v>
      </c>
      <c r="AW955" s="197">
        <f t="shared" si="176"/>
        <v>453</v>
      </c>
      <c r="AX955" s="197" t="str">
        <f t="shared" si="176"/>
        <v>NA</v>
      </c>
      <c r="AY955" s="197" t="str">
        <f t="shared" si="176"/>
        <v>NA</v>
      </c>
      <c r="AZ955" s="197">
        <f t="shared" si="172"/>
        <v>431</v>
      </c>
      <c r="BA955" s="197">
        <f t="shared" si="172"/>
        <v>423</v>
      </c>
    </row>
    <row r="956" spans="1:53" s="212" customFormat="1" ht="15" customHeight="1" x14ac:dyDescent="0.25">
      <c r="A956" s="54" t="s">
        <v>732</v>
      </c>
      <c r="B956" s="82" t="s">
        <v>912</v>
      </c>
      <c r="C956" s="81" t="s">
        <v>1127</v>
      </c>
      <c r="D956" s="115"/>
      <c r="E956" s="115"/>
      <c r="F956" s="115"/>
      <c r="G956" s="115"/>
      <c r="H956" s="115">
        <v>29747</v>
      </c>
      <c r="I956" s="115">
        <v>36505</v>
      </c>
      <c r="J956" s="115">
        <v>39911</v>
      </c>
      <c r="K956" s="115">
        <v>46457</v>
      </c>
      <c r="L956" s="115">
        <v>49655</v>
      </c>
      <c r="M956" s="115">
        <v>55685</v>
      </c>
      <c r="N956" s="115">
        <v>84464</v>
      </c>
      <c r="O956" s="115">
        <v>79886</v>
      </c>
      <c r="P956" s="115">
        <v>69626</v>
      </c>
      <c r="Q956" s="115">
        <v>68717</v>
      </c>
      <c r="R956" s="115">
        <v>71872</v>
      </c>
      <c r="S956" s="115">
        <v>84496</v>
      </c>
      <c r="T956" s="193">
        <v>96439</v>
      </c>
      <c r="U956" s="194">
        <v>114042</v>
      </c>
      <c r="V956" s="195">
        <v>109090</v>
      </c>
      <c r="W956" s="195">
        <v>74771</v>
      </c>
      <c r="X956" s="195">
        <v>79795</v>
      </c>
      <c r="Y956" s="195"/>
      <c r="Z956" s="195"/>
      <c r="AA956" s="208">
        <v>93754</v>
      </c>
      <c r="AB956" s="208">
        <v>108874</v>
      </c>
      <c r="AC956" s="197" t="str">
        <f t="shared" si="178"/>
        <v>NA</v>
      </c>
      <c r="AD956" s="197" t="str">
        <f t="shared" si="178"/>
        <v>NA</v>
      </c>
      <c r="AE956" s="197" t="str">
        <f t="shared" si="178"/>
        <v>NA</v>
      </c>
      <c r="AF956" s="197" t="str">
        <f t="shared" si="178"/>
        <v>NA</v>
      </c>
      <c r="AG956" s="197">
        <f t="shared" si="178"/>
        <v>335</v>
      </c>
      <c r="AH956" s="197">
        <f t="shared" si="178"/>
        <v>336</v>
      </c>
      <c r="AI956" s="197">
        <f t="shared" si="178"/>
        <v>344</v>
      </c>
      <c r="AJ956" s="197">
        <f t="shared" si="178"/>
        <v>347</v>
      </c>
      <c r="AK956" s="197">
        <f t="shared" si="178"/>
        <v>361</v>
      </c>
      <c r="AL956" s="197">
        <f t="shared" si="178"/>
        <v>362</v>
      </c>
      <c r="AM956" s="197">
        <f t="shared" si="178"/>
        <v>334</v>
      </c>
      <c r="AN956" s="197">
        <f t="shared" si="178"/>
        <v>340</v>
      </c>
      <c r="AO956" s="197">
        <f t="shared" si="178"/>
        <v>354</v>
      </c>
      <c r="AP956" s="197">
        <f t="shared" si="178"/>
        <v>357</v>
      </c>
      <c r="AQ956" s="197">
        <f t="shared" si="178"/>
        <v>368</v>
      </c>
      <c r="AR956" s="197">
        <f t="shared" si="177"/>
        <v>359</v>
      </c>
      <c r="AS956" s="197">
        <f t="shared" si="176"/>
        <v>356</v>
      </c>
      <c r="AT956" s="197">
        <f t="shared" si="176"/>
        <v>351</v>
      </c>
      <c r="AU956" s="197">
        <f t="shared" si="176"/>
        <v>365</v>
      </c>
      <c r="AV956" s="197">
        <f t="shared" si="176"/>
        <v>381</v>
      </c>
      <c r="AW956" s="197">
        <f t="shared" si="176"/>
        <v>388</v>
      </c>
      <c r="AX956" s="197" t="str">
        <f t="shared" si="176"/>
        <v>NA</v>
      </c>
      <c r="AY956" s="197" t="str">
        <f t="shared" si="176"/>
        <v>NA</v>
      </c>
      <c r="AZ956" s="197">
        <f t="shared" si="172"/>
        <v>429</v>
      </c>
      <c r="BA956" s="197">
        <f t="shared" si="172"/>
        <v>429</v>
      </c>
    </row>
    <row r="957" spans="1:53" s="212" customFormat="1" ht="15" customHeight="1" x14ac:dyDescent="0.25">
      <c r="A957" s="54" t="s">
        <v>359</v>
      </c>
      <c r="B957" s="82" t="s">
        <v>915</v>
      </c>
      <c r="C957" s="81" t="s">
        <v>1127</v>
      </c>
      <c r="D957" s="115"/>
      <c r="E957" s="115"/>
      <c r="F957" s="115"/>
      <c r="G957" s="115"/>
      <c r="H957" s="115">
        <v>31038</v>
      </c>
      <c r="I957" s="115">
        <v>40511</v>
      </c>
      <c r="J957" s="115">
        <v>47147</v>
      </c>
      <c r="K957" s="115">
        <v>56280</v>
      </c>
      <c r="L957" s="115">
        <v>66330</v>
      </c>
      <c r="M957" s="115">
        <v>75958</v>
      </c>
      <c r="N957" s="115">
        <v>85747</v>
      </c>
      <c r="O957" s="115">
        <v>76368</v>
      </c>
      <c r="P957" s="115">
        <v>66993</v>
      </c>
      <c r="Q957" s="115">
        <v>64147</v>
      </c>
      <c r="R957" s="115">
        <v>71992</v>
      </c>
      <c r="S957" s="115">
        <v>75192</v>
      </c>
      <c r="T957" s="193">
        <v>81544</v>
      </c>
      <c r="U957" s="194">
        <v>92712</v>
      </c>
      <c r="V957" s="195">
        <v>92921</v>
      </c>
      <c r="W957" s="195">
        <v>71124</v>
      </c>
      <c r="X957" s="195">
        <v>74065</v>
      </c>
      <c r="Y957" s="195"/>
      <c r="Z957" s="195"/>
      <c r="AA957" s="208">
        <v>98448</v>
      </c>
      <c r="AB957" s="208">
        <v>108683</v>
      </c>
      <c r="AC957" s="197" t="str">
        <f t="shared" si="178"/>
        <v>NA</v>
      </c>
      <c r="AD957" s="197" t="str">
        <f t="shared" si="178"/>
        <v>NA</v>
      </c>
      <c r="AE957" s="197" t="str">
        <f t="shared" si="178"/>
        <v>NA</v>
      </c>
      <c r="AF957" s="197" t="str">
        <f t="shared" si="178"/>
        <v>NA</v>
      </c>
      <c r="AG957" s="197">
        <f t="shared" si="178"/>
        <v>331</v>
      </c>
      <c r="AH957" s="197">
        <f t="shared" si="178"/>
        <v>316</v>
      </c>
      <c r="AI957" s="197">
        <f t="shared" si="178"/>
        <v>319</v>
      </c>
      <c r="AJ957" s="197">
        <f t="shared" si="178"/>
        <v>320</v>
      </c>
      <c r="AK957" s="197">
        <f t="shared" si="178"/>
        <v>325</v>
      </c>
      <c r="AL957" s="197">
        <f t="shared" si="178"/>
        <v>324</v>
      </c>
      <c r="AM957" s="197">
        <f t="shared" si="178"/>
        <v>332</v>
      </c>
      <c r="AN957" s="197">
        <f t="shared" si="178"/>
        <v>344</v>
      </c>
      <c r="AO957" s="197">
        <f t="shared" si="178"/>
        <v>362</v>
      </c>
      <c r="AP957" s="197">
        <f t="shared" si="178"/>
        <v>364</v>
      </c>
      <c r="AQ957" s="197">
        <f t="shared" si="178"/>
        <v>366</v>
      </c>
      <c r="AR957" s="197">
        <f t="shared" si="177"/>
        <v>376</v>
      </c>
      <c r="AS957" s="197">
        <f t="shared" si="176"/>
        <v>385</v>
      </c>
      <c r="AT957" s="197">
        <f t="shared" si="176"/>
        <v>385</v>
      </c>
      <c r="AU957" s="197">
        <f t="shared" si="176"/>
        <v>403</v>
      </c>
      <c r="AV957" s="197">
        <f t="shared" si="176"/>
        <v>393</v>
      </c>
      <c r="AW957" s="197">
        <f t="shared" si="176"/>
        <v>406</v>
      </c>
      <c r="AX957" s="197" t="str">
        <f t="shared" si="176"/>
        <v>NA</v>
      </c>
      <c r="AY957" s="197" t="str">
        <f t="shared" si="176"/>
        <v>NA</v>
      </c>
      <c r="AZ957" s="197">
        <f t="shared" si="172"/>
        <v>422</v>
      </c>
      <c r="BA957" s="197">
        <f t="shared" si="172"/>
        <v>430</v>
      </c>
    </row>
    <row r="958" spans="1:53" s="212" customFormat="1" ht="15" customHeight="1" x14ac:dyDescent="0.25">
      <c r="A958" s="210" t="s">
        <v>2222</v>
      </c>
      <c r="B958" s="210" t="s">
        <v>912</v>
      </c>
      <c r="C958" s="210" t="s">
        <v>1127</v>
      </c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93"/>
      <c r="U958" s="193"/>
      <c r="V958" s="198"/>
      <c r="W958" s="198"/>
      <c r="X958" s="198"/>
      <c r="Y958" s="198"/>
      <c r="Z958" s="198"/>
      <c r="AA958" s="208">
        <v>94664</v>
      </c>
      <c r="AB958" s="208">
        <v>107900</v>
      </c>
      <c r="AC958" s="200"/>
      <c r="AD958" s="200"/>
      <c r="AE958" s="200"/>
      <c r="AF958" s="200"/>
      <c r="AG958" s="200"/>
      <c r="AH958" s="200"/>
      <c r="AI958" s="200"/>
      <c r="AJ958" s="200"/>
      <c r="AK958" s="200"/>
      <c r="AL958" s="200"/>
      <c r="AM958" s="200"/>
      <c r="AN958" s="200"/>
      <c r="AO958" s="200"/>
      <c r="AP958" s="200"/>
      <c r="AQ958" s="200"/>
      <c r="AR958" s="200"/>
      <c r="AS958" s="200"/>
      <c r="AT958" s="200"/>
      <c r="AU958" s="200"/>
      <c r="AV958" s="200"/>
      <c r="AW958" s="200"/>
      <c r="AX958" s="200"/>
      <c r="AY958" s="200"/>
      <c r="AZ958" s="197">
        <f t="shared" si="172"/>
        <v>428</v>
      </c>
      <c r="BA958" s="197">
        <f t="shared" si="172"/>
        <v>432</v>
      </c>
    </row>
    <row r="959" spans="1:53" s="212" customFormat="1" ht="15" customHeight="1" x14ac:dyDescent="0.25">
      <c r="A959" s="54" t="s">
        <v>222</v>
      </c>
      <c r="B959" s="82" t="s">
        <v>907</v>
      </c>
      <c r="C959" s="81" t="s">
        <v>1127</v>
      </c>
      <c r="D959" s="115"/>
      <c r="E959" s="115"/>
      <c r="F959" s="115"/>
      <c r="G959" s="115"/>
      <c r="H959" s="115">
        <v>15481</v>
      </c>
      <c r="I959" s="115">
        <v>17901</v>
      </c>
      <c r="J959" s="98">
        <f>((K959-I959)/2)+I959</f>
        <v>21689</v>
      </c>
      <c r="K959" s="115">
        <v>25477</v>
      </c>
      <c r="L959" s="115">
        <v>32095</v>
      </c>
      <c r="M959" s="115">
        <v>32726</v>
      </c>
      <c r="N959" s="115">
        <v>38287</v>
      </c>
      <c r="O959" s="115">
        <v>39062</v>
      </c>
      <c r="P959" s="115">
        <v>37712</v>
      </c>
      <c r="Q959" s="115">
        <v>37777</v>
      </c>
      <c r="R959" s="115">
        <v>43316</v>
      </c>
      <c r="S959" s="115">
        <v>47873</v>
      </c>
      <c r="T959" s="193">
        <v>55157</v>
      </c>
      <c r="U959" s="194">
        <v>68004</v>
      </c>
      <c r="V959" s="195">
        <v>66873</v>
      </c>
      <c r="W959" s="195">
        <v>62242</v>
      </c>
      <c r="X959" s="195">
        <v>68969</v>
      </c>
      <c r="Y959" s="195"/>
      <c r="Z959" s="195"/>
      <c r="AA959" s="208">
        <v>92359</v>
      </c>
      <c r="AB959" s="208">
        <v>100767</v>
      </c>
      <c r="AC959" s="197" t="str">
        <f t="shared" ref="AC959:AR974" si="179">IF(D959&gt;0,RANK(D959,D$22:D$1170),"NA")</f>
        <v>NA</v>
      </c>
      <c r="AD959" s="197" t="str">
        <f t="shared" si="179"/>
        <v>NA</v>
      </c>
      <c r="AE959" s="197" t="str">
        <f t="shared" si="179"/>
        <v>NA</v>
      </c>
      <c r="AF959" s="197" t="str">
        <f t="shared" si="179"/>
        <v>NA</v>
      </c>
      <c r="AG959" s="197">
        <f t="shared" si="179"/>
        <v>399</v>
      </c>
      <c r="AH959" s="197">
        <f t="shared" si="179"/>
        <v>421</v>
      </c>
      <c r="AI959" s="197">
        <f t="shared" si="179"/>
        <v>419</v>
      </c>
      <c r="AJ959" s="197">
        <f t="shared" si="179"/>
        <v>426</v>
      </c>
      <c r="AK959" s="197">
        <f t="shared" si="179"/>
        <v>430</v>
      </c>
      <c r="AL959" s="197">
        <f t="shared" si="179"/>
        <v>447</v>
      </c>
      <c r="AM959" s="197">
        <f t="shared" si="179"/>
        <v>475</v>
      </c>
      <c r="AN959" s="197">
        <f t="shared" si="179"/>
        <v>468</v>
      </c>
      <c r="AO959" s="197">
        <f t="shared" si="179"/>
        <v>472</v>
      </c>
      <c r="AP959" s="197">
        <f t="shared" si="179"/>
        <v>490</v>
      </c>
      <c r="AQ959" s="197">
        <f t="shared" si="179"/>
        <v>488</v>
      </c>
      <c r="AR959" s="197">
        <f t="shared" si="179"/>
        <v>486</v>
      </c>
      <c r="AS959" s="197">
        <f t="shared" ref="AS959:AY990" si="180">IF(T959&gt;0,RANK(T959,T$22:T$1170),"NA")</f>
        <v>473</v>
      </c>
      <c r="AT959" s="197">
        <f t="shared" si="180"/>
        <v>463</v>
      </c>
      <c r="AU959" s="197">
        <f t="shared" si="180"/>
        <v>492</v>
      </c>
      <c r="AV959" s="197">
        <f t="shared" si="180"/>
        <v>425</v>
      </c>
      <c r="AW959" s="197">
        <f t="shared" si="180"/>
        <v>420</v>
      </c>
      <c r="AX959" s="197" t="str">
        <f t="shared" si="180"/>
        <v>NA</v>
      </c>
      <c r="AY959" s="197" t="str">
        <f t="shared" si="180"/>
        <v>NA</v>
      </c>
      <c r="AZ959" s="197">
        <f t="shared" si="172"/>
        <v>435</v>
      </c>
      <c r="BA959" s="197">
        <f t="shared" si="172"/>
        <v>442</v>
      </c>
    </row>
    <row r="960" spans="1:53" s="212" customFormat="1" ht="15" customHeight="1" x14ac:dyDescent="0.25">
      <c r="A960" s="54" t="s">
        <v>309</v>
      </c>
      <c r="B960" s="82" t="s">
        <v>912</v>
      </c>
      <c r="C960" s="81" t="s">
        <v>1127</v>
      </c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>
        <v>14913</v>
      </c>
      <c r="R960" s="115">
        <v>17318</v>
      </c>
      <c r="S960" s="115">
        <v>20590</v>
      </c>
      <c r="T960" s="193">
        <v>20762</v>
      </c>
      <c r="U960" s="194">
        <v>26533</v>
      </c>
      <c r="V960" s="195">
        <v>25745</v>
      </c>
      <c r="W960" s="195">
        <v>30165</v>
      </c>
      <c r="X960" s="195">
        <v>39099</v>
      </c>
      <c r="Y960" s="195"/>
      <c r="Z960" s="195"/>
      <c r="AA960" s="208">
        <v>69251</v>
      </c>
      <c r="AB960" s="208">
        <v>100296</v>
      </c>
      <c r="AC960" s="197" t="str">
        <f t="shared" si="179"/>
        <v>NA</v>
      </c>
      <c r="AD960" s="197" t="str">
        <f t="shared" si="179"/>
        <v>NA</v>
      </c>
      <c r="AE960" s="197" t="str">
        <f t="shared" si="179"/>
        <v>NA</v>
      </c>
      <c r="AF960" s="197" t="str">
        <f t="shared" si="179"/>
        <v>NA</v>
      </c>
      <c r="AG960" s="197" t="str">
        <f t="shared" si="179"/>
        <v>NA</v>
      </c>
      <c r="AH960" s="197" t="str">
        <f t="shared" si="179"/>
        <v>NA</v>
      </c>
      <c r="AI960" s="197" t="str">
        <f t="shared" si="179"/>
        <v>NA</v>
      </c>
      <c r="AJ960" s="197" t="str">
        <f t="shared" si="179"/>
        <v>NA</v>
      </c>
      <c r="AK960" s="197" t="str">
        <f t="shared" si="179"/>
        <v>NA</v>
      </c>
      <c r="AL960" s="197" t="str">
        <f t="shared" si="179"/>
        <v>NA</v>
      </c>
      <c r="AM960" s="197" t="str">
        <f t="shared" si="179"/>
        <v>NA</v>
      </c>
      <c r="AN960" s="197" t="str">
        <f t="shared" si="179"/>
        <v>NA</v>
      </c>
      <c r="AO960" s="197" t="str">
        <f t="shared" si="179"/>
        <v>NA</v>
      </c>
      <c r="AP960" s="197">
        <f t="shared" si="179"/>
        <v>667</v>
      </c>
      <c r="AQ960" s="197">
        <f t="shared" si="179"/>
        <v>655</v>
      </c>
      <c r="AR960" s="197">
        <f t="shared" si="179"/>
        <v>652</v>
      </c>
      <c r="AS960" s="197">
        <f t="shared" si="180"/>
        <v>683</v>
      </c>
      <c r="AT960" s="197">
        <f t="shared" si="180"/>
        <v>670</v>
      </c>
      <c r="AU960" s="197">
        <f t="shared" si="180"/>
        <v>712</v>
      </c>
      <c r="AV960" s="197">
        <f t="shared" si="180"/>
        <v>594</v>
      </c>
      <c r="AW960" s="197">
        <f t="shared" si="180"/>
        <v>561</v>
      </c>
      <c r="AX960" s="197" t="str">
        <f t="shared" si="180"/>
        <v>NA</v>
      </c>
      <c r="AY960" s="197" t="str">
        <f t="shared" si="180"/>
        <v>NA</v>
      </c>
      <c r="AZ960" s="197">
        <f t="shared" si="172"/>
        <v>516</v>
      </c>
      <c r="BA960" s="197">
        <f t="shared" si="172"/>
        <v>444</v>
      </c>
    </row>
    <row r="961" spans="1:53" s="212" customFormat="1" ht="15" customHeight="1" x14ac:dyDescent="0.25">
      <c r="A961" s="54" t="s">
        <v>875</v>
      </c>
      <c r="B961" s="82" t="s">
        <v>911</v>
      </c>
      <c r="C961" s="81" t="s">
        <v>1127</v>
      </c>
      <c r="D961" s="115"/>
      <c r="E961" s="115"/>
      <c r="F961" s="115"/>
      <c r="G961" s="115"/>
      <c r="H961" s="115">
        <v>6060</v>
      </c>
      <c r="I961" s="115">
        <v>9459</v>
      </c>
      <c r="J961" s="115">
        <v>13551</v>
      </c>
      <c r="K961" s="115">
        <v>19821</v>
      </c>
      <c r="L961" s="115">
        <v>27067</v>
      </c>
      <c r="M961" s="115">
        <v>33719</v>
      </c>
      <c r="N961" s="115">
        <v>40932</v>
      </c>
      <c r="O961" s="115">
        <v>37809</v>
      </c>
      <c r="P961" s="115">
        <v>37827</v>
      </c>
      <c r="Q961" s="115">
        <v>42548</v>
      </c>
      <c r="R961" s="115">
        <v>49927</v>
      </c>
      <c r="S961" s="115">
        <v>53620</v>
      </c>
      <c r="T961" s="193">
        <v>58530</v>
      </c>
      <c r="U961" s="194">
        <v>70342</v>
      </c>
      <c r="V961" s="195">
        <v>70637</v>
      </c>
      <c r="W961" s="195">
        <v>57016</v>
      </c>
      <c r="X961" s="195">
        <v>63740</v>
      </c>
      <c r="Y961" s="195"/>
      <c r="Z961" s="195"/>
      <c r="AA961" s="208">
        <v>82965</v>
      </c>
      <c r="AB961" s="208">
        <v>98117</v>
      </c>
      <c r="AC961" s="197" t="str">
        <f t="shared" si="179"/>
        <v>NA</v>
      </c>
      <c r="AD961" s="197" t="str">
        <f t="shared" si="179"/>
        <v>NA</v>
      </c>
      <c r="AE961" s="197" t="str">
        <f t="shared" si="179"/>
        <v>NA</v>
      </c>
      <c r="AF961" s="197" t="str">
        <f t="shared" si="179"/>
        <v>NA</v>
      </c>
      <c r="AG961" s="197">
        <f t="shared" si="179"/>
        <v>440</v>
      </c>
      <c r="AH961" s="197">
        <f t="shared" si="179"/>
        <v>458</v>
      </c>
      <c r="AI961" s="197">
        <f t="shared" si="179"/>
        <v>467</v>
      </c>
      <c r="AJ961" s="197">
        <f t="shared" si="179"/>
        <v>451</v>
      </c>
      <c r="AK961" s="197">
        <f t="shared" si="179"/>
        <v>452</v>
      </c>
      <c r="AL961" s="197">
        <f t="shared" si="179"/>
        <v>445</v>
      </c>
      <c r="AM961" s="197">
        <f t="shared" si="179"/>
        <v>462</v>
      </c>
      <c r="AN961" s="197">
        <f t="shared" si="179"/>
        <v>475</v>
      </c>
      <c r="AO961" s="197">
        <f t="shared" si="179"/>
        <v>471</v>
      </c>
      <c r="AP961" s="197">
        <f t="shared" si="179"/>
        <v>458</v>
      </c>
      <c r="AQ961" s="197">
        <f t="shared" si="179"/>
        <v>445</v>
      </c>
      <c r="AR961" s="197">
        <f t="shared" si="179"/>
        <v>455</v>
      </c>
      <c r="AS961" s="197">
        <f t="shared" si="180"/>
        <v>460</v>
      </c>
      <c r="AT961" s="197">
        <f t="shared" si="180"/>
        <v>454</v>
      </c>
      <c r="AU961" s="197">
        <f t="shared" si="180"/>
        <v>471</v>
      </c>
      <c r="AV961" s="197">
        <f t="shared" si="180"/>
        <v>454</v>
      </c>
      <c r="AW961" s="197">
        <f t="shared" si="180"/>
        <v>449</v>
      </c>
      <c r="AX961" s="197" t="str">
        <f t="shared" si="180"/>
        <v>NA</v>
      </c>
      <c r="AY961" s="197" t="str">
        <f t="shared" si="180"/>
        <v>NA</v>
      </c>
      <c r="AZ961" s="197">
        <f t="shared" si="172"/>
        <v>458</v>
      </c>
      <c r="BA961" s="197">
        <f t="shared" si="172"/>
        <v>449</v>
      </c>
    </row>
    <row r="962" spans="1:53" s="212" customFormat="1" ht="15" customHeight="1" x14ac:dyDescent="0.25">
      <c r="A962" s="54" t="s">
        <v>2100</v>
      </c>
      <c r="B962" s="82" t="s">
        <v>915</v>
      </c>
      <c r="C962" s="81" t="s">
        <v>1127</v>
      </c>
      <c r="D962" s="115"/>
      <c r="E962" s="115"/>
      <c r="F962" s="115"/>
      <c r="G962" s="115"/>
      <c r="H962" s="115">
        <v>30739</v>
      </c>
      <c r="I962" s="115">
        <v>33022</v>
      </c>
      <c r="J962" s="98">
        <f>((L962-I962)/3)+I962</f>
        <v>38104</v>
      </c>
      <c r="K962" s="98">
        <f>((L962-I962)/3)+J962</f>
        <v>43186</v>
      </c>
      <c r="L962" s="115">
        <v>48268</v>
      </c>
      <c r="M962" s="115">
        <v>52786</v>
      </c>
      <c r="N962" s="115">
        <v>64467</v>
      </c>
      <c r="O962" s="115">
        <v>57949</v>
      </c>
      <c r="P962" s="115">
        <v>51094</v>
      </c>
      <c r="Q962" s="115">
        <v>50418</v>
      </c>
      <c r="R962" s="115">
        <v>57554</v>
      </c>
      <c r="S962" s="115">
        <v>60237</v>
      </c>
      <c r="T962" s="193">
        <v>59485</v>
      </c>
      <c r="U962" s="194">
        <v>63967</v>
      </c>
      <c r="V962" s="195">
        <v>67541</v>
      </c>
      <c r="W962" s="195">
        <v>52996</v>
      </c>
      <c r="X962" s="195">
        <v>58547</v>
      </c>
      <c r="Y962" s="195"/>
      <c r="Z962" s="195"/>
      <c r="AA962" s="208">
        <v>75090</v>
      </c>
      <c r="AB962" s="208">
        <v>97049</v>
      </c>
      <c r="AC962" s="197" t="str">
        <f t="shared" si="179"/>
        <v>NA</v>
      </c>
      <c r="AD962" s="197" t="str">
        <f t="shared" si="179"/>
        <v>NA</v>
      </c>
      <c r="AE962" s="197" t="str">
        <f t="shared" si="179"/>
        <v>NA</v>
      </c>
      <c r="AF962" s="197" t="str">
        <f t="shared" si="179"/>
        <v>NA</v>
      </c>
      <c r="AG962" s="197">
        <f t="shared" si="179"/>
        <v>332</v>
      </c>
      <c r="AH962" s="197">
        <f t="shared" si="179"/>
        <v>349</v>
      </c>
      <c r="AI962" s="197">
        <f t="shared" si="179"/>
        <v>351</v>
      </c>
      <c r="AJ962" s="197">
        <f t="shared" si="179"/>
        <v>355</v>
      </c>
      <c r="AK962" s="197">
        <f t="shared" si="179"/>
        <v>362</v>
      </c>
      <c r="AL962" s="197">
        <f t="shared" si="179"/>
        <v>368</v>
      </c>
      <c r="AM962" s="197">
        <f t="shared" si="179"/>
        <v>376</v>
      </c>
      <c r="AN962" s="197">
        <f t="shared" si="179"/>
        <v>391</v>
      </c>
      <c r="AO962" s="197">
        <f t="shared" si="179"/>
        <v>410</v>
      </c>
      <c r="AP962" s="197">
        <f t="shared" si="179"/>
        <v>415</v>
      </c>
      <c r="AQ962" s="197">
        <f t="shared" si="179"/>
        <v>411</v>
      </c>
      <c r="AR962" s="197">
        <f t="shared" si="179"/>
        <v>421</v>
      </c>
      <c r="AS962" s="197">
        <f t="shared" si="180"/>
        <v>457</v>
      </c>
      <c r="AT962" s="197">
        <f t="shared" si="180"/>
        <v>478</v>
      </c>
      <c r="AU962" s="197">
        <f t="shared" si="180"/>
        <v>485</v>
      </c>
      <c r="AV962" s="197">
        <f t="shared" si="180"/>
        <v>472</v>
      </c>
      <c r="AW962" s="197">
        <f t="shared" si="180"/>
        <v>475</v>
      </c>
      <c r="AX962" s="197" t="str">
        <f t="shared" si="180"/>
        <v>NA</v>
      </c>
      <c r="AY962" s="197" t="str">
        <f t="shared" si="180"/>
        <v>NA</v>
      </c>
      <c r="AZ962" s="197">
        <f t="shared" si="172"/>
        <v>491</v>
      </c>
      <c r="BA962" s="197">
        <f t="shared" si="172"/>
        <v>455</v>
      </c>
    </row>
    <row r="963" spans="1:53" s="212" customFormat="1" ht="15" customHeight="1" x14ac:dyDescent="0.25">
      <c r="A963" s="54" t="s">
        <v>1004</v>
      </c>
      <c r="B963" s="82" t="s">
        <v>912</v>
      </c>
      <c r="C963" s="81" t="s">
        <v>1127</v>
      </c>
      <c r="D963" s="115"/>
      <c r="E963" s="115"/>
      <c r="F963" s="115"/>
      <c r="G963" s="115"/>
      <c r="H963" s="115">
        <v>19623</v>
      </c>
      <c r="I963" s="115">
        <v>22596</v>
      </c>
      <c r="J963" s="115">
        <v>25520</v>
      </c>
      <c r="K963" s="115">
        <v>30063</v>
      </c>
      <c r="L963" s="115">
        <v>34137</v>
      </c>
      <c r="M963" s="115">
        <v>35263</v>
      </c>
      <c r="N963" s="115">
        <v>38218</v>
      </c>
      <c r="O963" s="115">
        <v>41994</v>
      </c>
      <c r="P963" s="115">
        <v>41667</v>
      </c>
      <c r="Q963" s="115">
        <v>40000</v>
      </c>
      <c r="R963" s="115">
        <v>42858</v>
      </c>
      <c r="S963" s="115">
        <v>43357</v>
      </c>
      <c r="T963" s="193">
        <v>45792</v>
      </c>
      <c r="U963" s="194">
        <v>90425</v>
      </c>
      <c r="V963" s="195">
        <v>86819</v>
      </c>
      <c r="W963" s="195">
        <v>69655</v>
      </c>
      <c r="X963" s="195">
        <v>74679</v>
      </c>
      <c r="Y963" s="195"/>
      <c r="Z963" s="195"/>
      <c r="AA963" s="208">
        <v>85151</v>
      </c>
      <c r="AB963" s="208">
        <v>96987</v>
      </c>
      <c r="AC963" s="197" t="str">
        <f t="shared" si="179"/>
        <v>NA</v>
      </c>
      <c r="AD963" s="197" t="str">
        <f t="shared" si="179"/>
        <v>NA</v>
      </c>
      <c r="AE963" s="197" t="str">
        <f t="shared" si="179"/>
        <v>NA</v>
      </c>
      <c r="AF963" s="197" t="str">
        <f t="shared" si="179"/>
        <v>NA</v>
      </c>
      <c r="AG963" s="197">
        <f t="shared" si="179"/>
        <v>376</v>
      </c>
      <c r="AH963" s="197">
        <f t="shared" si="179"/>
        <v>398</v>
      </c>
      <c r="AI963" s="197">
        <f t="shared" si="179"/>
        <v>404</v>
      </c>
      <c r="AJ963" s="197">
        <f t="shared" si="179"/>
        <v>401</v>
      </c>
      <c r="AK963" s="197">
        <f t="shared" si="179"/>
        <v>418</v>
      </c>
      <c r="AL963" s="197">
        <f t="shared" si="179"/>
        <v>434</v>
      </c>
      <c r="AM963" s="197">
        <f t="shared" si="179"/>
        <v>476</v>
      </c>
      <c r="AN963" s="197">
        <f t="shared" si="179"/>
        <v>451</v>
      </c>
      <c r="AO963" s="197">
        <f t="shared" si="179"/>
        <v>456</v>
      </c>
      <c r="AP963" s="197">
        <f t="shared" si="179"/>
        <v>474</v>
      </c>
      <c r="AQ963" s="197">
        <f t="shared" si="179"/>
        <v>490</v>
      </c>
      <c r="AR963" s="197">
        <f t="shared" si="179"/>
        <v>509</v>
      </c>
      <c r="AS963" s="197">
        <f t="shared" si="180"/>
        <v>519</v>
      </c>
      <c r="AT963" s="197">
        <f t="shared" si="180"/>
        <v>392</v>
      </c>
      <c r="AU963" s="197">
        <f t="shared" si="180"/>
        <v>412</v>
      </c>
      <c r="AV963" s="197">
        <f t="shared" si="180"/>
        <v>396</v>
      </c>
      <c r="AW963" s="197">
        <f t="shared" si="180"/>
        <v>402</v>
      </c>
      <c r="AX963" s="197" t="str">
        <f t="shared" si="180"/>
        <v>NA</v>
      </c>
      <c r="AY963" s="197" t="str">
        <f t="shared" si="180"/>
        <v>NA</v>
      </c>
      <c r="AZ963" s="197">
        <f t="shared" si="172"/>
        <v>453</v>
      </c>
      <c r="BA963" s="197">
        <f t="shared" si="172"/>
        <v>456</v>
      </c>
    </row>
    <row r="964" spans="1:53" s="212" customFormat="1" ht="15" customHeight="1" x14ac:dyDescent="0.25">
      <c r="A964" s="54" t="s">
        <v>276</v>
      </c>
      <c r="B964" s="82" t="s">
        <v>907</v>
      </c>
      <c r="C964" s="81" t="s">
        <v>1127</v>
      </c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>
        <v>61995</v>
      </c>
      <c r="P964" s="115">
        <v>58594</v>
      </c>
      <c r="Q964" s="115">
        <v>50119</v>
      </c>
      <c r="R964" s="115">
        <v>52556</v>
      </c>
      <c r="S964" s="115">
        <v>61999</v>
      </c>
      <c r="T964" s="193">
        <v>71014</v>
      </c>
      <c r="U964" s="194">
        <v>79966</v>
      </c>
      <c r="V964" s="195">
        <v>84427</v>
      </c>
      <c r="W964" s="195"/>
      <c r="X964" s="195"/>
      <c r="Y964" s="195"/>
      <c r="Z964" s="195"/>
      <c r="AA964" s="208">
        <v>72774</v>
      </c>
      <c r="AB964" s="208">
        <v>96496</v>
      </c>
      <c r="AC964" s="197" t="str">
        <f t="shared" si="179"/>
        <v>NA</v>
      </c>
      <c r="AD964" s="197" t="str">
        <f t="shared" si="179"/>
        <v>NA</v>
      </c>
      <c r="AE964" s="197" t="str">
        <f t="shared" si="179"/>
        <v>NA</v>
      </c>
      <c r="AF964" s="197" t="str">
        <f t="shared" si="179"/>
        <v>NA</v>
      </c>
      <c r="AG964" s="197" t="str">
        <f t="shared" si="179"/>
        <v>NA</v>
      </c>
      <c r="AH964" s="197" t="str">
        <f t="shared" si="179"/>
        <v>NA</v>
      </c>
      <c r="AI964" s="197" t="str">
        <f t="shared" si="179"/>
        <v>NA</v>
      </c>
      <c r="AJ964" s="197" t="str">
        <f t="shared" si="179"/>
        <v>NA</v>
      </c>
      <c r="AK964" s="197" t="str">
        <f t="shared" si="179"/>
        <v>NA</v>
      </c>
      <c r="AL964" s="197" t="str">
        <f t="shared" si="179"/>
        <v>NA</v>
      </c>
      <c r="AM964" s="197" t="str">
        <f t="shared" si="179"/>
        <v>NA</v>
      </c>
      <c r="AN964" s="197">
        <f t="shared" si="179"/>
        <v>378</v>
      </c>
      <c r="AO964" s="197">
        <f t="shared" si="179"/>
        <v>378</v>
      </c>
      <c r="AP964" s="197">
        <f t="shared" si="179"/>
        <v>419</v>
      </c>
      <c r="AQ964" s="197">
        <f t="shared" si="179"/>
        <v>433</v>
      </c>
      <c r="AR964" s="197">
        <f t="shared" si="179"/>
        <v>414</v>
      </c>
      <c r="AS964" s="197">
        <f t="shared" si="180"/>
        <v>415</v>
      </c>
      <c r="AT964" s="197">
        <f t="shared" si="180"/>
        <v>421</v>
      </c>
      <c r="AU964" s="197">
        <f t="shared" si="180"/>
        <v>419</v>
      </c>
      <c r="AV964" s="197" t="str">
        <f t="shared" si="180"/>
        <v>NA</v>
      </c>
      <c r="AW964" s="197" t="str">
        <f t="shared" si="180"/>
        <v>NA</v>
      </c>
      <c r="AX964" s="197" t="str">
        <f t="shared" si="180"/>
        <v>NA</v>
      </c>
      <c r="AY964" s="197" t="str">
        <f t="shared" si="180"/>
        <v>NA</v>
      </c>
      <c r="AZ964" s="197">
        <f t="shared" si="172"/>
        <v>499</v>
      </c>
      <c r="BA964" s="197">
        <f t="shared" si="172"/>
        <v>457</v>
      </c>
    </row>
    <row r="965" spans="1:53" s="212" customFormat="1" ht="15" customHeight="1" x14ac:dyDescent="0.25">
      <c r="A965" s="54" t="s">
        <v>1018</v>
      </c>
      <c r="B965" s="82" t="s">
        <v>912</v>
      </c>
      <c r="C965" s="81" t="s">
        <v>1127</v>
      </c>
      <c r="D965" s="115"/>
      <c r="E965" s="115"/>
      <c r="F965" s="115"/>
      <c r="G965" s="115"/>
      <c r="H965" s="115">
        <v>21772</v>
      </c>
      <c r="I965" s="115">
        <v>24044</v>
      </c>
      <c r="J965" s="115">
        <v>27847</v>
      </c>
      <c r="K965" s="115">
        <v>33262</v>
      </c>
      <c r="L965" s="115">
        <v>38704</v>
      </c>
      <c r="M965" s="115">
        <v>38464</v>
      </c>
      <c r="N965" s="115">
        <v>37009</v>
      </c>
      <c r="O965" s="115">
        <v>37899</v>
      </c>
      <c r="P965" s="115">
        <v>38891</v>
      </c>
      <c r="Q965" s="115">
        <v>37865</v>
      </c>
      <c r="R965" s="115">
        <v>42801</v>
      </c>
      <c r="S965" s="115">
        <v>52592</v>
      </c>
      <c r="T965" s="193">
        <v>62229</v>
      </c>
      <c r="U965" s="194">
        <v>74775</v>
      </c>
      <c r="V965" s="195">
        <v>70917</v>
      </c>
      <c r="W965" s="195">
        <v>52796</v>
      </c>
      <c r="X965" s="195">
        <v>64504</v>
      </c>
      <c r="Y965" s="195"/>
      <c r="Z965" s="195"/>
      <c r="AA965" s="208">
        <v>80898</v>
      </c>
      <c r="AB965" s="208">
        <v>93067</v>
      </c>
      <c r="AC965" s="197" t="str">
        <f t="shared" si="179"/>
        <v>NA</v>
      </c>
      <c r="AD965" s="197" t="str">
        <f t="shared" si="179"/>
        <v>NA</v>
      </c>
      <c r="AE965" s="197" t="str">
        <f t="shared" si="179"/>
        <v>NA</v>
      </c>
      <c r="AF965" s="197" t="str">
        <f t="shared" si="179"/>
        <v>NA</v>
      </c>
      <c r="AG965" s="197">
        <f t="shared" si="179"/>
        <v>368</v>
      </c>
      <c r="AH965" s="197">
        <f t="shared" si="179"/>
        <v>392</v>
      </c>
      <c r="AI965" s="197">
        <f t="shared" si="179"/>
        <v>395</v>
      </c>
      <c r="AJ965" s="197">
        <f t="shared" si="179"/>
        <v>392</v>
      </c>
      <c r="AK965" s="197">
        <f t="shared" si="179"/>
        <v>403</v>
      </c>
      <c r="AL965" s="197">
        <f t="shared" si="179"/>
        <v>421</v>
      </c>
      <c r="AM965" s="197">
        <f t="shared" si="179"/>
        <v>485</v>
      </c>
      <c r="AN965" s="197">
        <f t="shared" si="179"/>
        <v>473</v>
      </c>
      <c r="AO965" s="197">
        <f t="shared" si="179"/>
        <v>469</v>
      </c>
      <c r="AP965" s="197">
        <f t="shared" si="179"/>
        <v>489</v>
      </c>
      <c r="AQ965" s="197">
        <f t="shared" si="179"/>
        <v>491</v>
      </c>
      <c r="AR965" s="197">
        <f t="shared" si="179"/>
        <v>461</v>
      </c>
      <c r="AS965" s="197">
        <f t="shared" si="180"/>
        <v>443</v>
      </c>
      <c r="AT965" s="197">
        <f t="shared" si="180"/>
        <v>442</v>
      </c>
      <c r="AU965" s="197">
        <f t="shared" si="180"/>
        <v>467</v>
      </c>
      <c r="AV965" s="197">
        <f t="shared" si="180"/>
        <v>473</v>
      </c>
      <c r="AW965" s="197">
        <f t="shared" si="180"/>
        <v>444</v>
      </c>
      <c r="AX965" s="197" t="str">
        <f t="shared" si="180"/>
        <v>NA</v>
      </c>
      <c r="AY965" s="197" t="str">
        <f t="shared" si="180"/>
        <v>NA</v>
      </c>
      <c r="AZ965" s="197">
        <f t="shared" si="172"/>
        <v>471</v>
      </c>
      <c r="BA965" s="197">
        <f t="shared" si="172"/>
        <v>465</v>
      </c>
    </row>
    <row r="966" spans="1:53" s="212" customFormat="1" ht="15" customHeight="1" x14ac:dyDescent="0.25">
      <c r="A966" s="54" t="s">
        <v>1080</v>
      </c>
      <c r="B966" s="82" t="s">
        <v>907</v>
      </c>
      <c r="C966" s="81" t="s">
        <v>1127</v>
      </c>
      <c r="D966" s="115"/>
      <c r="E966" s="115"/>
      <c r="F966" s="115"/>
      <c r="G966" s="115"/>
      <c r="H966" s="115">
        <v>43263</v>
      </c>
      <c r="I966" s="115">
        <v>47390</v>
      </c>
      <c r="J966" s="115">
        <v>51344</v>
      </c>
      <c r="K966" s="115">
        <v>56827</v>
      </c>
      <c r="L966" s="115">
        <v>61454</v>
      </c>
      <c r="M966" s="115">
        <v>76590</v>
      </c>
      <c r="N966" s="115">
        <v>88739</v>
      </c>
      <c r="O966" s="115">
        <v>74821</v>
      </c>
      <c r="P966" s="115">
        <v>64009</v>
      </c>
      <c r="Q966" s="115">
        <v>62544</v>
      </c>
      <c r="R966" s="115">
        <v>68733</v>
      </c>
      <c r="S966" s="115">
        <v>73463</v>
      </c>
      <c r="T966" s="193">
        <v>78811</v>
      </c>
      <c r="U966" s="194">
        <v>91057</v>
      </c>
      <c r="V966" s="195">
        <v>91071</v>
      </c>
      <c r="W966" s="195">
        <v>66780</v>
      </c>
      <c r="X966" s="195">
        <v>66796</v>
      </c>
      <c r="Y966" s="195"/>
      <c r="Z966" s="195"/>
      <c r="AA966" s="208">
        <v>81890</v>
      </c>
      <c r="AB966" s="208">
        <v>91462</v>
      </c>
      <c r="AC966" s="197" t="str">
        <f t="shared" si="179"/>
        <v>NA</v>
      </c>
      <c r="AD966" s="197" t="str">
        <f t="shared" si="179"/>
        <v>NA</v>
      </c>
      <c r="AE966" s="197" t="str">
        <f t="shared" si="179"/>
        <v>NA</v>
      </c>
      <c r="AF966" s="197" t="str">
        <f t="shared" si="179"/>
        <v>NA</v>
      </c>
      <c r="AG966" s="197">
        <f t="shared" si="179"/>
        <v>284</v>
      </c>
      <c r="AH966" s="197">
        <f t="shared" si="179"/>
        <v>296</v>
      </c>
      <c r="AI966" s="197">
        <f t="shared" si="179"/>
        <v>307</v>
      </c>
      <c r="AJ966" s="197">
        <f t="shared" si="179"/>
        <v>318</v>
      </c>
      <c r="AK966" s="197">
        <f t="shared" si="179"/>
        <v>335</v>
      </c>
      <c r="AL966" s="197">
        <f t="shared" si="179"/>
        <v>323</v>
      </c>
      <c r="AM966" s="197">
        <f t="shared" si="179"/>
        <v>322</v>
      </c>
      <c r="AN966" s="197">
        <f t="shared" si="179"/>
        <v>347</v>
      </c>
      <c r="AO966" s="197">
        <f t="shared" si="179"/>
        <v>365</v>
      </c>
      <c r="AP966" s="197">
        <f t="shared" si="179"/>
        <v>368</v>
      </c>
      <c r="AQ966" s="197">
        <f t="shared" si="179"/>
        <v>373</v>
      </c>
      <c r="AR966" s="197">
        <f t="shared" si="179"/>
        <v>379</v>
      </c>
      <c r="AS966" s="197">
        <f t="shared" si="180"/>
        <v>393</v>
      </c>
      <c r="AT966" s="197">
        <f t="shared" si="180"/>
        <v>390</v>
      </c>
      <c r="AU966" s="197">
        <f t="shared" si="180"/>
        <v>405</v>
      </c>
      <c r="AV966" s="197">
        <f t="shared" si="180"/>
        <v>408</v>
      </c>
      <c r="AW966" s="197">
        <f t="shared" si="180"/>
        <v>432</v>
      </c>
      <c r="AX966" s="197" t="str">
        <f t="shared" si="180"/>
        <v>NA</v>
      </c>
      <c r="AY966" s="197" t="str">
        <f t="shared" si="180"/>
        <v>NA</v>
      </c>
      <c r="AZ966" s="197">
        <f t="shared" si="172"/>
        <v>465</v>
      </c>
      <c r="BA966" s="197">
        <f t="shared" si="172"/>
        <v>469</v>
      </c>
    </row>
    <row r="967" spans="1:53" s="212" customFormat="1" ht="15" customHeight="1" x14ac:dyDescent="0.25">
      <c r="A967" s="54" t="s">
        <v>406</v>
      </c>
      <c r="B967" s="82" t="s">
        <v>940</v>
      </c>
      <c r="C967" s="81" t="s">
        <v>1127</v>
      </c>
      <c r="D967" s="115"/>
      <c r="E967" s="115"/>
      <c r="F967" s="115"/>
      <c r="G967" s="115"/>
      <c r="H967" s="115">
        <v>24097</v>
      </c>
      <c r="I967" s="115">
        <v>27751</v>
      </c>
      <c r="J967" s="115"/>
      <c r="K967" s="115"/>
      <c r="L967" s="115"/>
      <c r="M967" s="115"/>
      <c r="N967" s="115">
        <v>68053</v>
      </c>
      <c r="O967" s="115">
        <v>64341</v>
      </c>
      <c r="P967" s="115">
        <v>58621</v>
      </c>
      <c r="Q967" s="115">
        <v>48897</v>
      </c>
      <c r="R967" s="115">
        <v>56897</v>
      </c>
      <c r="S967" s="115">
        <v>58499</v>
      </c>
      <c r="T967" s="193">
        <v>63878</v>
      </c>
      <c r="U967" s="194">
        <v>76810</v>
      </c>
      <c r="V967" s="195">
        <v>73084</v>
      </c>
      <c r="W967" s="195">
        <v>55196</v>
      </c>
      <c r="X967" s="195">
        <v>58519</v>
      </c>
      <c r="Y967" s="195"/>
      <c r="Z967" s="195"/>
      <c r="AA967" s="208">
        <v>78313</v>
      </c>
      <c r="AB967" s="208">
        <v>91349</v>
      </c>
      <c r="AC967" s="197" t="str">
        <f t="shared" si="179"/>
        <v>NA</v>
      </c>
      <c r="AD967" s="197" t="str">
        <f t="shared" si="179"/>
        <v>NA</v>
      </c>
      <c r="AE967" s="197" t="str">
        <f t="shared" si="179"/>
        <v>NA</v>
      </c>
      <c r="AF967" s="197" t="str">
        <f t="shared" si="179"/>
        <v>NA</v>
      </c>
      <c r="AG967" s="197">
        <f t="shared" si="179"/>
        <v>356</v>
      </c>
      <c r="AH967" s="197">
        <f t="shared" si="179"/>
        <v>373</v>
      </c>
      <c r="AI967" s="197" t="str">
        <f t="shared" si="179"/>
        <v>NA</v>
      </c>
      <c r="AJ967" s="197" t="str">
        <f t="shared" si="179"/>
        <v>NA</v>
      </c>
      <c r="AK967" s="197" t="str">
        <f t="shared" si="179"/>
        <v>NA</v>
      </c>
      <c r="AL967" s="197" t="str">
        <f t="shared" si="179"/>
        <v>NA</v>
      </c>
      <c r="AM967" s="197">
        <f t="shared" si="179"/>
        <v>367</v>
      </c>
      <c r="AN967" s="197">
        <f t="shared" si="179"/>
        <v>368</v>
      </c>
      <c r="AO967" s="197">
        <f t="shared" si="179"/>
        <v>377</v>
      </c>
      <c r="AP967" s="197">
        <f t="shared" si="179"/>
        <v>425</v>
      </c>
      <c r="AQ967" s="197">
        <f t="shared" si="179"/>
        <v>414</v>
      </c>
      <c r="AR967" s="197">
        <f t="shared" si="179"/>
        <v>431</v>
      </c>
      <c r="AS967" s="197">
        <f t="shared" si="180"/>
        <v>436</v>
      </c>
      <c r="AT967" s="197">
        <f t="shared" si="180"/>
        <v>437</v>
      </c>
      <c r="AU967" s="197">
        <f t="shared" si="180"/>
        <v>458</v>
      </c>
      <c r="AV967" s="197">
        <f t="shared" si="180"/>
        <v>460</v>
      </c>
      <c r="AW967" s="197">
        <f t="shared" si="180"/>
        <v>476</v>
      </c>
      <c r="AX967" s="197" t="str">
        <f t="shared" si="180"/>
        <v>NA</v>
      </c>
      <c r="AY967" s="197" t="str">
        <f t="shared" si="180"/>
        <v>NA</v>
      </c>
      <c r="AZ967" s="197">
        <f t="shared" si="172"/>
        <v>480</v>
      </c>
      <c r="BA967" s="197">
        <f t="shared" si="172"/>
        <v>471</v>
      </c>
    </row>
    <row r="968" spans="1:53" s="212" customFormat="1" ht="15" customHeight="1" x14ac:dyDescent="0.25">
      <c r="A968" s="54" t="s">
        <v>1082</v>
      </c>
      <c r="B968" s="82" t="s">
        <v>915</v>
      </c>
      <c r="C968" s="81" t="s">
        <v>1127</v>
      </c>
      <c r="D968" s="115"/>
      <c r="E968" s="115"/>
      <c r="F968" s="115"/>
      <c r="G968" s="115"/>
      <c r="H968" s="115">
        <v>11623</v>
      </c>
      <c r="I968" s="115">
        <v>14863</v>
      </c>
      <c r="J968" s="115">
        <v>18673</v>
      </c>
      <c r="K968" s="115">
        <v>22510</v>
      </c>
      <c r="L968" s="115">
        <v>27160</v>
      </c>
      <c r="M968" s="115">
        <v>34909</v>
      </c>
      <c r="N968" s="115">
        <v>38952</v>
      </c>
      <c r="O968" s="115">
        <v>36164</v>
      </c>
      <c r="P968" s="115">
        <v>32808</v>
      </c>
      <c r="Q968" s="115">
        <v>37421</v>
      </c>
      <c r="R968" s="115">
        <v>42202</v>
      </c>
      <c r="S968" s="115">
        <v>46426</v>
      </c>
      <c r="T968" s="193">
        <v>68622</v>
      </c>
      <c r="U968" s="133">
        <f>((V968-T968)/2)+T968</f>
        <v>75277.5</v>
      </c>
      <c r="V968" s="195">
        <v>81933</v>
      </c>
      <c r="W968" s="195">
        <v>58224</v>
      </c>
      <c r="X968" s="195">
        <v>61068</v>
      </c>
      <c r="Y968" s="195"/>
      <c r="Z968" s="195"/>
      <c r="AA968" s="208">
        <v>80603</v>
      </c>
      <c r="AB968" s="208">
        <v>90004</v>
      </c>
      <c r="AC968" s="197" t="str">
        <f t="shared" si="179"/>
        <v>NA</v>
      </c>
      <c r="AD968" s="197" t="str">
        <f t="shared" si="179"/>
        <v>NA</v>
      </c>
      <c r="AE968" s="197" t="str">
        <f t="shared" si="179"/>
        <v>NA</v>
      </c>
      <c r="AF968" s="197" t="str">
        <f t="shared" si="179"/>
        <v>NA</v>
      </c>
      <c r="AG968" s="197">
        <f t="shared" si="179"/>
        <v>413</v>
      </c>
      <c r="AH968" s="197">
        <f t="shared" si="179"/>
        <v>436</v>
      </c>
      <c r="AI968" s="197">
        <f t="shared" si="179"/>
        <v>435</v>
      </c>
      <c r="AJ968" s="197">
        <f t="shared" si="179"/>
        <v>437</v>
      </c>
      <c r="AK968" s="197">
        <f t="shared" si="179"/>
        <v>451</v>
      </c>
      <c r="AL968" s="197">
        <f t="shared" si="179"/>
        <v>440</v>
      </c>
      <c r="AM968" s="197">
        <f t="shared" si="179"/>
        <v>472</v>
      </c>
      <c r="AN968" s="197">
        <f t="shared" si="179"/>
        <v>482</v>
      </c>
      <c r="AO968" s="197">
        <f t="shared" si="179"/>
        <v>509</v>
      </c>
      <c r="AP968" s="197">
        <f t="shared" si="179"/>
        <v>492</v>
      </c>
      <c r="AQ968" s="197">
        <f t="shared" si="179"/>
        <v>493</v>
      </c>
      <c r="AR968" s="197">
        <f t="shared" si="179"/>
        <v>493</v>
      </c>
      <c r="AS968" s="197">
        <f t="shared" si="180"/>
        <v>423</v>
      </c>
      <c r="AT968" s="197">
        <f t="shared" si="180"/>
        <v>440</v>
      </c>
      <c r="AU968" s="197">
        <f t="shared" si="180"/>
        <v>427</v>
      </c>
      <c r="AV968" s="197">
        <f t="shared" si="180"/>
        <v>445</v>
      </c>
      <c r="AW968" s="197">
        <f t="shared" si="180"/>
        <v>461</v>
      </c>
      <c r="AX968" s="197" t="str">
        <f t="shared" si="180"/>
        <v>NA</v>
      </c>
      <c r="AY968" s="197" t="str">
        <f t="shared" si="180"/>
        <v>NA</v>
      </c>
      <c r="AZ968" s="197">
        <f t="shared" si="172"/>
        <v>475</v>
      </c>
      <c r="BA968" s="197">
        <f t="shared" si="172"/>
        <v>475</v>
      </c>
    </row>
    <row r="969" spans="1:53" s="212" customFormat="1" ht="15" customHeight="1" x14ac:dyDescent="0.25">
      <c r="A969" s="54" t="s">
        <v>37</v>
      </c>
      <c r="B969" s="82" t="s">
        <v>925</v>
      </c>
      <c r="C969" s="81" t="s">
        <v>1127</v>
      </c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>
        <v>48406</v>
      </c>
      <c r="R969" s="115">
        <v>68421</v>
      </c>
      <c r="S969" s="115">
        <v>84297</v>
      </c>
      <c r="T969" s="193">
        <v>90451</v>
      </c>
      <c r="U969" s="194">
        <v>114349</v>
      </c>
      <c r="V969" s="195">
        <v>99259</v>
      </c>
      <c r="W969" s="195">
        <v>62400</v>
      </c>
      <c r="X969" s="195">
        <v>64518</v>
      </c>
      <c r="Y969" s="195"/>
      <c r="Z969" s="195"/>
      <c r="AA969" s="208">
        <v>78978</v>
      </c>
      <c r="AB969" s="208">
        <v>89959</v>
      </c>
      <c r="AC969" s="197" t="str">
        <f t="shared" si="179"/>
        <v>NA</v>
      </c>
      <c r="AD969" s="197" t="str">
        <f t="shared" si="179"/>
        <v>NA</v>
      </c>
      <c r="AE969" s="197" t="str">
        <f t="shared" si="179"/>
        <v>NA</v>
      </c>
      <c r="AF969" s="197" t="str">
        <f t="shared" si="179"/>
        <v>NA</v>
      </c>
      <c r="AG969" s="197" t="str">
        <f t="shared" si="179"/>
        <v>NA</v>
      </c>
      <c r="AH969" s="197" t="str">
        <f t="shared" si="179"/>
        <v>NA</v>
      </c>
      <c r="AI969" s="197" t="str">
        <f t="shared" si="179"/>
        <v>NA</v>
      </c>
      <c r="AJ969" s="197" t="str">
        <f t="shared" si="179"/>
        <v>NA</v>
      </c>
      <c r="AK969" s="197" t="str">
        <f t="shared" si="179"/>
        <v>NA</v>
      </c>
      <c r="AL969" s="197" t="str">
        <f t="shared" si="179"/>
        <v>NA</v>
      </c>
      <c r="AM969" s="197" t="str">
        <f t="shared" si="179"/>
        <v>NA</v>
      </c>
      <c r="AN969" s="197" t="str">
        <f t="shared" si="179"/>
        <v>NA</v>
      </c>
      <c r="AO969" s="197" t="str">
        <f t="shared" si="179"/>
        <v>NA</v>
      </c>
      <c r="AP969" s="197">
        <f t="shared" si="179"/>
        <v>427</v>
      </c>
      <c r="AQ969" s="197">
        <f t="shared" si="179"/>
        <v>374</v>
      </c>
      <c r="AR969" s="197">
        <f t="shared" si="179"/>
        <v>361</v>
      </c>
      <c r="AS969" s="197">
        <f t="shared" si="180"/>
        <v>366</v>
      </c>
      <c r="AT969" s="197">
        <f t="shared" si="180"/>
        <v>350</v>
      </c>
      <c r="AU969" s="197">
        <f t="shared" si="180"/>
        <v>386</v>
      </c>
      <c r="AV969" s="197">
        <f t="shared" si="180"/>
        <v>424</v>
      </c>
      <c r="AW969" s="197">
        <f t="shared" si="180"/>
        <v>443</v>
      </c>
      <c r="AX969" s="197" t="str">
        <f t="shared" si="180"/>
        <v>NA</v>
      </c>
      <c r="AY969" s="197" t="str">
        <f t="shared" si="180"/>
        <v>NA</v>
      </c>
      <c r="AZ969" s="197">
        <f t="shared" si="172"/>
        <v>478</v>
      </c>
      <c r="BA969" s="197">
        <f t="shared" si="172"/>
        <v>476</v>
      </c>
    </row>
    <row r="970" spans="1:53" s="212" customFormat="1" ht="15" customHeight="1" x14ac:dyDescent="0.25">
      <c r="A970" s="54" t="s">
        <v>411</v>
      </c>
      <c r="B970" s="82" t="s">
        <v>912</v>
      </c>
      <c r="C970" s="81" t="s">
        <v>1127</v>
      </c>
      <c r="D970" s="115"/>
      <c r="E970" s="115"/>
      <c r="F970" s="115"/>
      <c r="G970" s="115"/>
      <c r="H970" s="115">
        <v>23070</v>
      </c>
      <c r="I970" s="115">
        <v>24763</v>
      </c>
      <c r="J970" s="115">
        <v>26705</v>
      </c>
      <c r="K970" s="115">
        <v>29959</v>
      </c>
      <c r="L970" s="115">
        <v>35500</v>
      </c>
      <c r="M970" s="115">
        <v>40448</v>
      </c>
      <c r="N970" s="115">
        <v>46452</v>
      </c>
      <c r="O970" s="115">
        <v>46507</v>
      </c>
      <c r="P970" s="115">
        <v>43688</v>
      </c>
      <c r="Q970" s="115">
        <v>42204</v>
      </c>
      <c r="R970" s="115">
        <v>49109</v>
      </c>
      <c r="S970" s="115">
        <v>51968</v>
      </c>
      <c r="T970" s="193">
        <v>62582</v>
      </c>
      <c r="U970" s="133">
        <f>((V970-T970)/2)+T970</f>
        <v>68596</v>
      </c>
      <c r="V970" s="195">
        <v>74610</v>
      </c>
      <c r="W970" s="195">
        <v>59071</v>
      </c>
      <c r="X970" s="195">
        <v>65903</v>
      </c>
      <c r="Y970" s="195"/>
      <c r="Z970" s="195"/>
      <c r="AA970" s="208">
        <v>75405</v>
      </c>
      <c r="AB970" s="208">
        <v>88408</v>
      </c>
      <c r="AC970" s="197" t="str">
        <f t="shared" si="179"/>
        <v>NA</v>
      </c>
      <c r="AD970" s="197" t="str">
        <f t="shared" si="179"/>
        <v>NA</v>
      </c>
      <c r="AE970" s="197" t="str">
        <f t="shared" si="179"/>
        <v>NA</v>
      </c>
      <c r="AF970" s="197" t="str">
        <f t="shared" si="179"/>
        <v>NA</v>
      </c>
      <c r="AG970" s="197">
        <f t="shared" si="179"/>
        <v>361</v>
      </c>
      <c r="AH970" s="197">
        <f t="shared" si="179"/>
        <v>387</v>
      </c>
      <c r="AI970" s="197">
        <f t="shared" si="179"/>
        <v>400</v>
      </c>
      <c r="AJ970" s="197">
        <f t="shared" si="179"/>
        <v>402</v>
      </c>
      <c r="AK970" s="197">
        <f t="shared" si="179"/>
        <v>412</v>
      </c>
      <c r="AL970" s="197">
        <f t="shared" si="179"/>
        <v>412</v>
      </c>
      <c r="AM970" s="197">
        <f t="shared" si="179"/>
        <v>433</v>
      </c>
      <c r="AN970" s="197">
        <f t="shared" si="179"/>
        <v>431</v>
      </c>
      <c r="AO970" s="197">
        <f t="shared" si="179"/>
        <v>442</v>
      </c>
      <c r="AP970" s="197">
        <f t="shared" si="179"/>
        <v>462</v>
      </c>
      <c r="AQ970" s="197">
        <f t="shared" si="179"/>
        <v>450</v>
      </c>
      <c r="AR970" s="197">
        <f t="shared" si="179"/>
        <v>464</v>
      </c>
      <c r="AS970" s="197">
        <f t="shared" si="180"/>
        <v>441</v>
      </c>
      <c r="AT970" s="197">
        <f t="shared" si="180"/>
        <v>462</v>
      </c>
      <c r="AU970" s="197">
        <f t="shared" si="180"/>
        <v>454</v>
      </c>
      <c r="AV970" s="197">
        <f t="shared" si="180"/>
        <v>440</v>
      </c>
      <c r="AW970" s="197">
        <f t="shared" si="180"/>
        <v>437</v>
      </c>
      <c r="AX970" s="197" t="str">
        <f t="shared" si="180"/>
        <v>NA</v>
      </c>
      <c r="AY970" s="197" t="str">
        <f t="shared" si="180"/>
        <v>NA</v>
      </c>
      <c r="AZ970" s="197">
        <f t="shared" si="172"/>
        <v>490</v>
      </c>
      <c r="BA970" s="197">
        <f t="shared" si="172"/>
        <v>481</v>
      </c>
    </row>
    <row r="971" spans="1:53" s="212" customFormat="1" ht="15" customHeight="1" x14ac:dyDescent="0.25">
      <c r="A971" s="54" t="s">
        <v>999</v>
      </c>
      <c r="B971" s="82" t="s">
        <v>915</v>
      </c>
      <c r="C971" s="81" t="s">
        <v>1127</v>
      </c>
      <c r="D971" s="115"/>
      <c r="E971" s="115"/>
      <c r="F971" s="115"/>
      <c r="G971" s="115"/>
      <c r="H971" s="115">
        <v>28451</v>
      </c>
      <c r="I971" s="115">
        <v>30522</v>
      </c>
      <c r="J971" s="115">
        <v>34384</v>
      </c>
      <c r="K971" s="115">
        <v>39671</v>
      </c>
      <c r="L971" s="115">
        <v>39595</v>
      </c>
      <c r="M971" s="115">
        <v>42164</v>
      </c>
      <c r="N971" s="115">
        <v>41481</v>
      </c>
      <c r="O971" s="115">
        <v>43249</v>
      </c>
      <c r="P971" s="115">
        <v>44785</v>
      </c>
      <c r="Q971" s="115">
        <v>43220</v>
      </c>
      <c r="R971" s="98">
        <f>((T971-Q971)/3)+Q971</f>
        <v>47596.333333333336</v>
      </c>
      <c r="S971" s="98">
        <f>((T971-Q971)/3)+R971</f>
        <v>51972.666666666672</v>
      </c>
      <c r="T971" s="193">
        <v>56349</v>
      </c>
      <c r="U971" s="194">
        <v>65272</v>
      </c>
      <c r="V971" s="195">
        <v>74671</v>
      </c>
      <c r="W971" s="195">
        <v>55194</v>
      </c>
      <c r="X971" s="195">
        <v>59567</v>
      </c>
      <c r="Y971" s="195"/>
      <c r="Z971" s="195"/>
      <c r="AA971" s="208">
        <v>81487</v>
      </c>
      <c r="AB971" s="208">
        <v>87487</v>
      </c>
      <c r="AC971" s="197" t="str">
        <f t="shared" si="179"/>
        <v>NA</v>
      </c>
      <c r="AD971" s="197" t="str">
        <f t="shared" si="179"/>
        <v>NA</v>
      </c>
      <c r="AE971" s="197" t="str">
        <f t="shared" si="179"/>
        <v>NA</v>
      </c>
      <c r="AF971" s="197" t="str">
        <f t="shared" si="179"/>
        <v>NA</v>
      </c>
      <c r="AG971" s="197">
        <f t="shared" si="179"/>
        <v>340</v>
      </c>
      <c r="AH971" s="197">
        <f t="shared" si="179"/>
        <v>358</v>
      </c>
      <c r="AI971" s="197">
        <f t="shared" si="179"/>
        <v>363</v>
      </c>
      <c r="AJ971" s="197">
        <f t="shared" si="179"/>
        <v>366</v>
      </c>
      <c r="AK971" s="197">
        <f t="shared" si="179"/>
        <v>395</v>
      </c>
      <c r="AL971" s="197">
        <f t="shared" si="179"/>
        <v>404</v>
      </c>
      <c r="AM971" s="197">
        <f t="shared" si="179"/>
        <v>461</v>
      </c>
      <c r="AN971" s="197">
        <f t="shared" si="179"/>
        <v>445</v>
      </c>
      <c r="AO971" s="197">
        <f t="shared" si="179"/>
        <v>437</v>
      </c>
      <c r="AP971" s="197">
        <f t="shared" si="179"/>
        <v>455</v>
      </c>
      <c r="AQ971" s="197">
        <f t="shared" si="179"/>
        <v>462</v>
      </c>
      <c r="AR971" s="197">
        <f t="shared" si="179"/>
        <v>463</v>
      </c>
      <c r="AS971" s="197">
        <f t="shared" si="180"/>
        <v>468</v>
      </c>
      <c r="AT971" s="197">
        <f t="shared" si="180"/>
        <v>472</v>
      </c>
      <c r="AU971" s="197">
        <f t="shared" si="180"/>
        <v>453</v>
      </c>
      <c r="AV971" s="197">
        <f t="shared" si="180"/>
        <v>461</v>
      </c>
      <c r="AW971" s="197">
        <f t="shared" si="180"/>
        <v>470</v>
      </c>
      <c r="AX971" s="197" t="str">
        <f t="shared" si="180"/>
        <v>NA</v>
      </c>
      <c r="AY971" s="197" t="str">
        <f t="shared" si="180"/>
        <v>NA</v>
      </c>
      <c r="AZ971" s="197">
        <f t="shared" si="172"/>
        <v>468</v>
      </c>
      <c r="BA971" s="197">
        <f t="shared" si="172"/>
        <v>485</v>
      </c>
    </row>
    <row r="972" spans="1:53" s="212" customFormat="1" ht="15" customHeight="1" x14ac:dyDescent="0.25">
      <c r="A972" s="54" t="s">
        <v>654</v>
      </c>
      <c r="B972" s="82" t="s">
        <v>912</v>
      </c>
      <c r="C972" s="81" t="s">
        <v>1127</v>
      </c>
      <c r="D972" s="115"/>
      <c r="E972" s="115"/>
      <c r="F972" s="115"/>
      <c r="G972" s="115"/>
      <c r="H972" s="115">
        <v>12736</v>
      </c>
      <c r="I972" s="115">
        <v>14119</v>
      </c>
      <c r="J972" s="115">
        <v>16765</v>
      </c>
      <c r="K972" s="115">
        <v>20726</v>
      </c>
      <c r="L972" s="115">
        <v>27514</v>
      </c>
      <c r="M972" s="115">
        <v>31914</v>
      </c>
      <c r="N972" s="115">
        <v>37573</v>
      </c>
      <c r="O972" s="115">
        <v>37532</v>
      </c>
      <c r="P972" s="115">
        <v>35831</v>
      </c>
      <c r="Q972" s="115"/>
      <c r="R972" s="115"/>
      <c r="S972" s="115"/>
      <c r="T972" s="193"/>
      <c r="U972" s="194"/>
      <c r="V972" s="195"/>
      <c r="W972" s="195"/>
      <c r="X972" s="195"/>
      <c r="Y972" s="195"/>
      <c r="Z972" s="195"/>
      <c r="AA972" s="208">
        <v>76759</v>
      </c>
      <c r="AB972" s="208">
        <v>87378</v>
      </c>
      <c r="AC972" s="197" t="str">
        <f t="shared" si="179"/>
        <v>NA</v>
      </c>
      <c r="AD972" s="197" t="str">
        <f t="shared" si="179"/>
        <v>NA</v>
      </c>
      <c r="AE972" s="197" t="str">
        <f t="shared" si="179"/>
        <v>NA</v>
      </c>
      <c r="AF972" s="197" t="str">
        <f t="shared" si="179"/>
        <v>NA</v>
      </c>
      <c r="AG972" s="197">
        <f t="shared" si="179"/>
        <v>409</v>
      </c>
      <c r="AH972" s="197">
        <f t="shared" si="179"/>
        <v>440</v>
      </c>
      <c r="AI972" s="197">
        <f t="shared" si="179"/>
        <v>454</v>
      </c>
      <c r="AJ972" s="197">
        <f t="shared" si="179"/>
        <v>444</v>
      </c>
      <c r="AK972" s="197">
        <f t="shared" si="179"/>
        <v>448</v>
      </c>
      <c r="AL972" s="197">
        <f t="shared" si="179"/>
        <v>450</v>
      </c>
      <c r="AM972" s="197">
        <f t="shared" si="179"/>
        <v>480</v>
      </c>
      <c r="AN972" s="197">
        <f t="shared" si="179"/>
        <v>476</v>
      </c>
      <c r="AO972" s="197">
        <f t="shared" si="179"/>
        <v>485</v>
      </c>
      <c r="AP972" s="197" t="str">
        <f t="shared" si="179"/>
        <v>NA</v>
      </c>
      <c r="AQ972" s="197" t="str">
        <f t="shared" si="179"/>
        <v>NA</v>
      </c>
      <c r="AR972" s="197" t="str">
        <f t="shared" si="179"/>
        <v>NA</v>
      </c>
      <c r="AS972" s="197" t="str">
        <f t="shared" si="180"/>
        <v>NA</v>
      </c>
      <c r="AT972" s="197" t="str">
        <f t="shared" si="180"/>
        <v>NA</v>
      </c>
      <c r="AU972" s="197" t="str">
        <f t="shared" si="180"/>
        <v>NA</v>
      </c>
      <c r="AV972" s="197" t="str">
        <f t="shared" si="180"/>
        <v>NA</v>
      </c>
      <c r="AW972" s="197" t="str">
        <f t="shared" si="180"/>
        <v>NA</v>
      </c>
      <c r="AX972" s="197" t="str">
        <f t="shared" si="180"/>
        <v>NA</v>
      </c>
      <c r="AY972" s="197" t="str">
        <f t="shared" si="180"/>
        <v>NA</v>
      </c>
      <c r="AZ972" s="197">
        <f t="shared" si="172"/>
        <v>484</v>
      </c>
      <c r="BA972" s="197">
        <f t="shared" si="172"/>
        <v>486</v>
      </c>
    </row>
    <row r="973" spans="1:53" s="212" customFormat="1" ht="15" customHeight="1" x14ac:dyDescent="0.25">
      <c r="A973" s="54" t="s">
        <v>884</v>
      </c>
      <c r="B973" s="82" t="s">
        <v>912</v>
      </c>
      <c r="C973" s="81" t="s">
        <v>1127</v>
      </c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>
        <v>40551</v>
      </c>
      <c r="S973" s="115">
        <v>45071</v>
      </c>
      <c r="T973" s="193">
        <v>47869</v>
      </c>
      <c r="U973" s="133">
        <f>((V973-T973)/2)+T973</f>
        <v>40590.5</v>
      </c>
      <c r="V973" s="195">
        <v>33312</v>
      </c>
      <c r="W973" s="195">
        <v>40237</v>
      </c>
      <c r="X973" s="195">
        <v>50881</v>
      </c>
      <c r="Y973" s="195"/>
      <c r="Z973" s="195"/>
      <c r="AA973" s="208">
        <v>72438</v>
      </c>
      <c r="AB973" s="208">
        <v>84795</v>
      </c>
      <c r="AC973" s="197" t="str">
        <f t="shared" si="179"/>
        <v>NA</v>
      </c>
      <c r="AD973" s="197" t="str">
        <f t="shared" si="179"/>
        <v>NA</v>
      </c>
      <c r="AE973" s="197" t="str">
        <f t="shared" si="179"/>
        <v>NA</v>
      </c>
      <c r="AF973" s="197" t="str">
        <f t="shared" si="179"/>
        <v>NA</v>
      </c>
      <c r="AG973" s="197" t="str">
        <f t="shared" si="179"/>
        <v>NA</v>
      </c>
      <c r="AH973" s="197" t="str">
        <f t="shared" si="179"/>
        <v>NA</v>
      </c>
      <c r="AI973" s="197" t="str">
        <f t="shared" si="179"/>
        <v>NA</v>
      </c>
      <c r="AJ973" s="197" t="str">
        <f t="shared" si="179"/>
        <v>NA</v>
      </c>
      <c r="AK973" s="197" t="str">
        <f t="shared" si="179"/>
        <v>NA</v>
      </c>
      <c r="AL973" s="197" t="str">
        <f t="shared" si="179"/>
        <v>NA</v>
      </c>
      <c r="AM973" s="197" t="str">
        <f t="shared" si="179"/>
        <v>NA</v>
      </c>
      <c r="AN973" s="197" t="str">
        <f t="shared" si="179"/>
        <v>NA</v>
      </c>
      <c r="AO973" s="197" t="str">
        <f t="shared" si="179"/>
        <v>NA</v>
      </c>
      <c r="AP973" s="197" t="str">
        <f t="shared" si="179"/>
        <v>NA</v>
      </c>
      <c r="AQ973" s="197">
        <f t="shared" si="179"/>
        <v>502</v>
      </c>
      <c r="AR973" s="197">
        <f t="shared" si="179"/>
        <v>502</v>
      </c>
      <c r="AS973" s="197">
        <f t="shared" si="180"/>
        <v>506</v>
      </c>
      <c r="AT973" s="197">
        <f t="shared" si="180"/>
        <v>591</v>
      </c>
      <c r="AU973" s="197">
        <f t="shared" si="180"/>
        <v>662</v>
      </c>
      <c r="AV973" s="197">
        <f t="shared" si="180"/>
        <v>527</v>
      </c>
      <c r="AW973" s="197">
        <f t="shared" si="180"/>
        <v>507</v>
      </c>
      <c r="AX973" s="197" t="str">
        <f t="shared" si="180"/>
        <v>NA</v>
      </c>
      <c r="AY973" s="197" t="str">
        <f t="shared" si="180"/>
        <v>NA</v>
      </c>
      <c r="AZ973" s="197">
        <f t="shared" si="172"/>
        <v>505</v>
      </c>
      <c r="BA973" s="197">
        <f t="shared" si="172"/>
        <v>496</v>
      </c>
    </row>
    <row r="974" spans="1:53" s="212" customFormat="1" ht="15" customHeight="1" x14ac:dyDescent="0.25">
      <c r="A974" s="54" t="s">
        <v>603</v>
      </c>
      <c r="B974" s="82" t="s">
        <v>912</v>
      </c>
      <c r="C974" s="81" t="s">
        <v>1127</v>
      </c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93"/>
      <c r="U974" s="194">
        <v>47987</v>
      </c>
      <c r="V974" s="195">
        <v>45648</v>
      </c>
      <c r="W974" s="195"/>
      <c r="X974" s="195"/>
      <c r="Y974" s="195"/>
      <c r="Z974" s="195"/>
      <c r="AA974" s="208">
        <v>72485</v>
      </c>
      <c r="AB974" s="208">
        <v>82141</v>
      </c>
      <c r="AC974" s="197" t="str">
        <f t="shared" si="179"/>
        <v>NA</v>
      </c>
      <c r="AD974" s="197" t="str">
        <f t="shared" si="179"/>
        <v>NA</v>
      </c>
      <c r="AE974" s="197" t="str">
        <f t="shared" si="179"/>
        <v>NA</v>
      </c>
      <c r="AF974" s="197" t="str">
        <f t="shared" si="179"/>
        <v>NA</v>
      </c>
      <c r="AG974" s="197" t="str">
        <f t="shared" si="179"/>
        <v>NA</v>
      </c>
      <c r="AH974" s="197" t="str">
        <f t="shared" si="179"/>
        <v>NA</v>
      </c>
      <c r="AI974" s="197" t="str">
        <f t="shared" si="179"/>
        <v>NA</v>
      </c>
      <c r="AJ974" s="197" t="str">
        <f t="shared" si="179"/>
        <v>NA</v>
      </c>
      <c r="AK974" s="197" t="str">
        <f t="shared" si="179"/>
        <v>NA</v>
      </c>
      <c r="AL974" s="197" t="str">
        <f t="shared" si="179"/>
        <v>NA</v>
      </c>
      <c r="AM974" s="197" t="str">
        <f t="shared" si="179"/>
        <v>NA</v>
      </c>
      <c r="AN974" s="197" t="str">
        <f t="shared" si="179"/>
        <v>NA</v>
      </c>
      <c r="AO974" s="197" t="str">
        <f t="shared" si="179"/>
        <v>NA</v>
      </c>
      <c r="AP974" s="197" t="str">
        <f t="shared" si="179"/>
        <v>NA</v>
      </c>
      <c r="AQ974" s="197" t="str">
        <f t="shared" si="179"/>
        <v>NA</v>
      </c>
      <c r="AR974" s="197" t="str">
        <f t="shared" ref="AR974:AY1005" si="181">IF(S974&gt;0,RANK(S974,S$22:S$1170),"NA")</f>
        <v>NA</v>
      </c>
      <c r="AS974" s="197" t="str">
        <f t="shared" si="180"/>
        <v>NA</v>
      </c>
      <c r="AT974" s="197">
        <f t="shared" si="180"/>
        <v>550</v>
      </c>
      <c r="AU974" s="197">
        <f t="shared" si="180"/>
        <v>591</v>
      </c>
      <c r="AV974" s="197" t="str">
        <f t="shared" si="180"/>
        <v>NA</v>
      </c>
      <c r="AW974" s="197" t="str">
        <f t="shared" si="180"/>
        <v>NA</v>
      </c>
      <c r="AX974" s="197" t="str">
        <f t="shared" si="180"/>
        <v>NA</v>
      </c>
      <c r="AY974" s="197" t="str">
        <f t="shared" si="180"/>
        <v>NA</v>
      </c>
      <c r="AZ974" s="197">
        <f t="shared" si="172"/>
        <v>503</v>
      </c>
      <c r="BA974" s="197">
        <f t="shared" si="172"/>
        <v>506</v>
      </c>
    </row>
    <row r="975" spans="1:53" s="212" customFormat="1" ht="15" customHeight="1" x14ac:dyDescent="0.25">
      <c r="A975" s="54" t="s">
        <v>594</v>
      </c>
      <c r="B975" s="82" t="s">
        <v>912</v>
      </c>
      <c r="C975" s="81" t="s">
        <v>1127</v>
      </c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>
        <v>67618</v>
      </c>
      <c r="Q975" s="115">
        <v>62646</v>
      </c>
      <c r="R975" s="115"/>
      <c r="S975" s="115"/>
      <c r="T975" s="193">
        <v>75812</v>
      </c>
      <c r="U975" s="194">
        <v>77750</v>
      </c>
      <c r="V975" s="195">
        <v>71515</v>
      </c>
      <c r="W975" s="195">
        <v>56420</v>
      </c>
      <c r="X975" s="195">
        <v>59577</v>
      </c>
      <c r="Y975" s="195"/>
      <c r="Z975" s="195"/>
      <c r="AA975" s="208">
        <v>70379</v>
      </c>
      <c r="AB975" s="208">
        <v>77536</v>
      </c>
      <c r="AC975" s="197" t="str">
        <f t="shared" ref="AC975:AQ991" si="182">IF(D975&gt;0,RANK(D975,D$22:D$1170),"NA")</f>
        <v>NA</v>
      </c>
      <c r="AD975" s="197" t="str">
        <f t="shared" si="182"/>
        <v>NA</v>
      </c>
      <c r="AE975" s="197" t="str">
        <f t="shared" si="182"/>
        <v>NA</v>
      </c>
      <c r="AF975" s="197" t="str">
        <f t="shared" si="182"/>
        <v>NA</v>
      </c>
      <c r="AG975" s="197" t="str">
        <f t="shared" si="182"/>
        <v>NA</v>
      </c>
      <c r="AH975" s="197" t="str">
        <f t="shared" si="182"/>
        <v>NA</v>
      </c>
      <c r="AI975" s="197" t="str">
        <f t="shared" si="182"/>
        <v>NA</v>
      </c>
      <c r="AJ975" s="197" t="str">
        <f t="shared" si="182"/>
        <v>NA</v>
      </c>
      <c r="AK975" s="197" t="str">
        <f t="shared" si="182"/>
        <v>NA</v>
      </c>
      <c r="AL975" s="197" t="str">
        <f t="shared" si="182"/>
        <v>NA</v>
      </c>
      <c r="AM975" s="197" t="str">
        <f t="shared" si="182"/>
        <v>NA</v>
      </c>
      <c r="AN975" s="197" t="str">
        <f t="shared" si="182"/>
        <v>NA</v>
      </c>
      <c r="AO975" s="197">
        <f t="shared" si="182"/>
        <v>361</v>
      </c>
      <c r="AP975" s="197">
        <f t="shared" si="182"/>
        <v>367</v>
      </c>
      <c r="AQ975" s="197" t="str">
        <f t="shared" si="182"/>
        <v>NA</v>
      </c>
      <c r="AR975" s="197" t="str">
        <f t="shared" si="181"/>
        <v>NA</v>
      </c>
      <c r="AS975" s="197">
        <f t="shared" si="180"/>
        <v>402</v>
      </c>
      <c r="AT975" s="197">
        <f t="shared" si="180"/>
        <v>433</v>
      </c>
      <c r="AU975" s="197">
        <f t="shared" si="180"/>
        <v>464</v>
      </c>
      <c r="AV975" s="197">
        <f t="shared" si="180"/>
        <v>457</v>
      </c>
      <c r="AW975" s="197">
        <f t="shared" si="180"/>
        <v>469</v>
      </c>
      <c r="AX975" s="197" t="str">
        <f t="shared" si="180"/>
        <v>NA</v>
      </c>
      <c r="AY975" s="197" t="str">
        <f t="shared" si="180"/>
        <v>NA</v>
      </c>
      <c r="AZ975" s="197">
        <f t="shared" si="172"/>
        <v>512</v>
      </c>
      <c r="BA975" s="197">
        <f t="shared" si="172"/>
        <v>518</v>
      </c>
    </row>
    <row r="976" spans="1:53" s="212" customFormat="1" ht="15" customHeight="1" x14ac:dyDescent="0.25">
      <c r="A976" s="54" t="s">
        <v>877</v>
      </c>
      <c r="B976" s="82" t="s">
        <v>912</v>
      </c>
      <c r="C976" s="81" t="s">
        <v>1127</v>
      </c>
      <c r="D976" s="115"/>
      <c r="E976" s="115"/>
      <c r="F976" s="115"/>
      <c r="G976" s="115"/>
      <c r="H976" s="115">
        <v>38937</v>
      </c>
      <c r="I976" s="115">
        <v>39331</v>
      </c>
      <c r="J976" s="115">
        <v>40021</v>
      </c>
      <c r="K976" s="115">
        <v>44577</v>
      </c>
      <c r="L976" s="115">
        <v>50657</v>
      </c>
      <c r="M976" s="115">
        <v>57059</v>
      </c>
      <c r="N976" s="115">
        <v>56963</v>
      </c>
      <c r="O976" s="115">
        <v>57195</v>
      </c>
      <c r="P976" s="115">
        <v>52520</v>
      </c>
      <c r="Q976" s="115">
        <v>52403</v>
      </c>
      <c r="R976" s="115">
        <v>49739</v>
      </c>
      <c r="S976" s="115">
        <v>54325</v>
      </c>
      <c r="T976" s="193">
        <v>56331</v>
      </c>
      <c r="U976" s="194">
        <v>64239</v>
      </c>
      <c r="V976" s="195">
        <v>60606</v>
      </c>
      <c r="W976" s="195">
        <v>47460</v>
      </c>
      <c r="X976" s="195">
        <v>52436</v>
      </c>
      <c r="Y976" s="195"/>
      <c r="Z976" s="195"/>
      <c r="AA976" s="208">
        <v>66900</v>
      </c>
      <c r="AB976" s="208">
        <v>75697</v>
      </c>
      <c r="AC976" s="197" t="str">
        <f t="shared" si="182"/>
        <v>NA</v>
      </c>
      <c r="AD976" s="197" t="str">
        <f t="shared" si="182"/>
        <v>NA</v>
      </c>
      <c r="AE976" s="197" t="str">
        <f t="shared" si="182"/>
        <v>NA</v>
      </c>
      <c r="AF976" s="197" t="str">
        <f t="shared" si="182"/>
        <v>NA</v>
      </c>
      <c r="AG976" s="197">
        <f t="shared" si="182"/>
        <v>293</v>
      </c>
      <c r="AH976" s="197">
        <f t="shared" si="182"/>
        <v>320</v>
      </c>
      <c r="AI976" s="197">
        <f t="shared" si="182"/>
        <v>343</v>
      </c>
      <c r="AJ976" s="197">
        <f t="shared" si="182"/>
        <v>351</v>
      </c>
      <c r="AK976" s="197">
        <f t="shared" si="182"/>
        <v>358</v>
      </c>
      <c r="AL976" s="197">
        <f t="shared" si="182"/>
        <v>357</v>
      </c>
      <c r="AM976" s="197">
        <f t="shared" si="182"/>
        <v>398</v>
      </c>
      <c r="AN976" s="197">
        <f t="shared" si="182"/>
        <v>393</v>
      </c>
      <c r="AO976" s="197">
        <f t="shared" si="182"/>
        <v>405</v>
      </c>
      <c r="AP976" s="197">
        <f t="shared" si="182"/>
        <v>404</v>
      </c>
      <c r="AQ976" s="197">
        <f t="shared" si="182"/>
        <v>448</v>
      </c>
      <c r="AR976" s="197">
        <f t="shared" si="181"/>
        <v>447</v>
      </c>
      <c r="AS976" s="197">
        <f t="shared" si="180"/>
        <v>469</v>
      </c>
      <c r="AT976" s="197">
        <f t="shared" si="180"/>
        <v>476</v>
      </c>
      <c r="AU976" s="197">
        <f t="shared" si="180"/>
        <v>521</v>
      </c>
      <c r="AV976" s="197">
        <f t="shared" si="180"/>
        <v>498</v>
      </c>
      <c r="AW976" s="197">
        <f t="shared" si="180"/>
        <v>500</v>
      </c>
      <c r="AX976" s="197" t="str">
        <f t="shared" si="180"/>
        <v>NA</v>
      </c>
      <c r="AY976" s="197" t="str">
        <f t="shared" si="180"/>
        <v>NA</v>
      </c>
      <c r="AZ976" s="197">
        <f t="shared" si="172"/>
        <v>523</v>
      </c>
      <c r="BA976" s="197">
        <f t="shared" si="172"/>
        <v>523</v>
      </c>
    </row>
    <row r="977" spans="1:53" s="212" customFormat="1" ht="15" customHeight="1" x14ac:dyDescent="0.25">
      <c r="A977" s="54" t="s">
        <v>5</v>
      </c>
      <c r="B977" s="82" t="s">
        <v>911</v>
      </c>
      <c r="C977" s="81" t="s">
        <v>1127</v>
      </c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>
        <v>27608</v>
      </c>
      <c r="Q977" s="115">
        <v>28116</v>
      </c>
      <c r="R977" s="115">
        <v>33302</v>
      </c>
      <c r="S977" s="115">
        <v>36388</v>
      </c>
      <c r="T977" s="193">
        <v>39896</v>
      </c>
      <c r="U977" s="194">
        <v>49201</v>
      </c>
      <c r="V977" s="195">
        <v>55906</v>
      </c>
      <c r="W977" s="195">
        <v>41918</v>
      </c>
      <c r="X977" s="195">
        <v>53309</v>
      </c>
      <c r="Y977" s="195"/>
      <c r="Z977" s="195"/>
      <c r="AA977" s="208">
        <v>66179</v>
      </c>
      <c r="AB977" s="208">
        <v>75278</v>
      </c>
      <c r="AC977" s="197" t="str">
        <f t="shared" si="182"/>
        <v>NA</v>
      </c>
      <c r="AD977" s="197" t="str">
        <f t="shared" si="182"/>
        <v>NA</v>
      </c>
      <c r="AE977" s="197" t="str">
        <f t="shared" si="182"/>
        <v>NA</v>
      </c>
      <c r="AF977" s="197" t="str">
        <f t="shared" si="182"/>
        <v>NA</v>
      </c>
      <c r="AG977" s="197" t="str">
        <f t="shared" si="182"/>
        <v>NA</v>
      </c>
      <c r="AH977" s="197" t="str">
        <f t="shared" si="182"/>
        <v>NA</v>
      </c>
      <c r="AI977" s="197" t="str">
        <f t="shared" si="182"/>
        <v>NA</v>
      </c>
      <c r="AJ977" s="197" t="str">
        <f t="shared" si="182"/>
        <v>NA</v>
      </c>
      <c r="AK977" s="197" t="str">
        <f t="shared" si="182"/>
        <v>NA</v>
      </c>
      <c r="AL977" s="197" t="str">
        <f t="shared" si="182"/>
        <v>NA</v>
      </c>
      <c r="AM977" s="197" t="str">
        <f t="shared" si="182"/>
        <v>NA</v>
      </c>
      <c r="AN977" s="197" t="str">
        <f t="shared" si="182"/>
        <v>NA</v>
      </c>
      <c r="AO977" s="197">
        <f t="shared" si="182"/>
        <v>544</v>
      </c>
      <c r="AP977" s="197">
        <f t="shared" si="182"/>
        <v>554</v>
      </c>
      <c r="AQ977" s="197">
        <f t="shared" si="182"/>
        <v>550</v>
      </c>
      <c r="AR977" s="197">
        <f t="shared" si="181"/>
        <v>553</v>
      </c>
      <c r="AS977" s="197">
        <f t="shared" si="180"/>
        <v>557</v>
      </c>
      <c r="AT977" s="197">
        <f t="shared" si="180"/>
        <v>542</v>
      </c>
      <c r="AU977" s="197">
        <f t="shared" si="180"/>
        <v>535</v>
      </c>
      <c r="AV977" s="197">
        <f t="shared" si="180"/>
        <v>518</v>
      </c>
      <c r="AW977" s="197">
        <f t="shared" si="180"/>
        <v>496</v>
      </c>
      <c r="AX977" s="197" t="str">
        <f t="shared" si="180"/>
        <v>NA</v>
      </c>
      <c r="AY977" s="197" t="str">
        <f t="shared" si="180"/>
        <v>NA</v>
      </c>
      <c r="AZ977" s="197">
        <f t="shared" si="172"/>
        <v>526</v>
      </c>
      <c r="BA977" s="197">
        <f t="shared" si="172"/>
        <v>524</v>
      </c>
    </row>
    <row r="978" spans="1:53" s="212" customFormat="1" ht="15" customHeight="1" x14ac:dyDescent="0.25">
      <c r="A978" s="54" t="s">
        <v>62</v>
      </c>
      <c r="B978" s="82" t="s">
        <v>915</v>
      </c>
      <c r="C978" s="81" t="s">
        <v>1127</v>
      </c>
      <c r="D978" s="115"/>
      <c r="E978" s="115"/>
      <c r="F978" s="115"/>
      <c r="G978" s="115"/>
      <c r="H978" s="115">
        <v>11805</v>
      </c>
      <c r="I978" s="115">
        <v>11959</v>
      </c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93">
        <v>51678</v>
      </c>
      <c r="U978" s="133">
        <f>((V978-T978)/2)+T978</f>
        <v>57911.5</v>
      </c>
      <c r="V978" s="195">
        <v>64145</v>
      </c>
      <c r="W978" s="195">
        <v>50277</v>
      </c>
      <c r="X978" s="195">
        <v>60508</v>
      </c>
      <c r="Y978" s="195"/>
      <c r="Z978" s="195"/>
      <c r="AA978" s="208">
        <v>70685</v>
      </c>
      <c r="AB978" s="208">
        <v>71902</v>
      </c>
      <c r="AC978" s="197" t="str">
        <f t="shared" si="182"/>
        <v>NA</v>
      </c>
      <c r="AD978" s="197" t="str">
        <f t="shared" si="182"/>
        <v>NA</v>
      </c>
      <c r="AE978" s="197" t="str">
        <f t="shared" si="182"/>
        <v>NA</v>
      </c>
      <c r="AF978" s="197" t="str">
        <f t="shared" si="182"/>
        <v>NA</v>
      </c>
      <c r="AG978" s="197">
        <f t="shared" si="182"/>
        <v>412</v>
      </c>
      <c r="AH978" s="197">
        <f t="shared" si="182"/>
        <v>447</v>
      </c>
      <c r="AI978" s="197" t="str">
        <f t="shared" si="182"/>
        <v>NA</v>
      </c>
      <c r="AJ978" s="197" t="str">
        <f t="shared" si="182"/>
        <v>NA</v>
      </c>
      <c r="AK978" s="197" t="str">
        <f t="shared" si="182"/>
        <v>NA</v>
      </c>
      <c r="AL978" s="197" t="str">
        <f t="shared" si="182"/>
        <v>NA</v>
      </c>
      <c r="AM978" s="197" t="str">
        <f t="shared" si="182"/>
        <v>NA</v>
      </c>
      <c r="AN978" s="197" t="str">
        <f t="shared" si="182"/>
        <v>NA</v>
      </c>
      <c r="AO978" s="197" t="str">
        <f t="shared" si="182"/>
        <v>NA</v>
      </c>
      <c r="AP978" s="197" t="str">
        <f t="shared" si="182"/>
        <v>NA</v>
      </c>
      <c r="AQ978" s="197" t="str">
        <f t="shared" si="182"/>
        <v>NA</v>
      </c>
      <c r="AR978" s="197" t="str">
        <f t="shared" si="181"/>
        <v>NA</v>
      </c>
      <c r="AS978" s="197">
        <f t="shared" si="180"/>
        <v>494</v>
      </c>
      <c r="AT978" s="197">
        <f t="shared" si="180"/>
        <v>505</v>
      </c>
      <c r="AU978" s="197">
        <f t="shared" si="180"/>
        <v>504</v>
      </c>
      <c r="AV978" s="197">
        <f t="shared" si="180"/>
        <v>485</v>
      </c>
      <c r="AW978" s="197">
        <f t="shared" si="180"/>
        <v>463</v>
      </c>
      <c r="AX978" s="197" t="str">
        <f t="shared" si="180"/>
        <v>NA</v>
      </c>
      <c r="AY978" s="197" t="str">
        <f t="shared" si="180"/>
        <v>NA</v>
      </c>
      <c r="AZ978" s="197">
        <f t="shared" si="172"/>
        <v>510</v>
      </c>
      <c r="BA978" s="197">
        <f t="shared" si="172"/>
        <v>536</v>
      </c>
    </row>
    <row r="979" spans="1:53" s="212" customFormat="1" ht="15" customHeight="1" x14ac:dyDescent="0.25">
      <c r="A979" s="54" t="s">
        <v>334</v>
      </c>
      <c r="B979" s="82" t="s">
        <v>912</v>
      </c>
      <c r="C979" s="81" t="s">
        <v>1127</v>
      </c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>
        <v>27382</v>
      </c>
      <c r="R979" s="115">
        <v>30771</v>
      </c>
      <c r="S979" s="115">
        <v>36028</v>
      </c>
      <c r="T979" s="193">
        <v>40485</v>
      </c>
      <c r="U979" s="194">
        <v>48032</v>
      </c>
      <c r="V979" s="195">
        <v>48172</v>
      </c>
      <c r="W979" s="195">
        <v>41662</v>
      </c>
      <c r="X979" s="195">
        <v>46871</v>
      </c>
      <c r="Y979" s="195"/>
      <c r="Z979" s="195"/>
      <c r="AA979" s="208">
        <v>63141</v>
      </c>
      <c r="AB979" s="208">
        <v>71827</v>
      </c>
      <c r="AC979" s="197" t="str">
        <f t="shared" si="182"/>
        <v>NA</v>
      </c>
      <c r="AD979" s="197" t="str">
        <f t="shared" si="182"/>
        <v>NA</v>
      </c>
      <c r="AE979" s="197" t="str">
        <f t="shared" si="182"/>
        <v>NA</v>
      </c>
      <c r="AF979" s="197" t="str">
        <f t="shared" si="182"/>
        <v>NA</v>
      </c>
      <c r="AG979" s="197" t="str">
        <f t="shared" si="182"/>
        <v>NA</v>
      </c>
      <c r="AH979" s="197" t="str">
        <f t="shared" si="182"/>
        <v>NA</v>
      </c>
      <c r="AI979" s="197" t="str">
        <f t="shared" si="182"/>
        <v>NA</v>
      </c>
      <c r="AJ979" s="197" t="str">
        <f t="shared" si="182"/>
        <v>NA</v>
      </c>
      <c r="AK979" s="197" t="str">
        <f t="shared" si="182"/>
        <v>NA</v>
      </c>
      <c r="AL979" s="197" t="str">
        <f t="shared" si="182"/>
        <v>NA</v>
      </c>
      <c r="AM979" s="197" t="str">
        <f t="shared" si="182"/>
        <v>NA</v>
      </c>
      <c r="AN979" s="197" t="str">
        <f t="shared" si="182"/>
        <v>NA</v>
      </c>
      <c r="AO979" s="197" t="str">
        <f t="shared" si="182"/>
        <v>NA</v>
      </c>
      <c r="AP979" s="197">
        <f t="shared" si="182"/>
        <v>558</v>
      </c>
      <c r="AQ979" s="197">
        <f t="shared" si="182"/>
        <v>564</v>
      </c>
      <c r="AR979" s="197">
        <f t="shared" si="181"/>
        <v>554</v>
      </c>
      <c r="AS979" s="197">
        <f t="shared" si="180"/>
        <v>552</v>
      </c>
      <c r="AT979" s="197">
        <f t="shared" si="180"/>
        <v>549</v>
      </c>
      <c r="AU979" s="197">
        <f t="shared" si="180"/>
        <v>575</v>
      </c>
      <c r="AV979" s="197">
        <f t="shared" si="180"/>
        <v>522</v>
      </c>
      <c r="AW979" s="197">
        <f t="shared" si="180"/>
        <v>527</v>
      </c>
      <c r="AX979" s="197" t="str">
        <f t="shared" si="180"/>
        <v>NA</v>
      </c>
      <c r="AY979" s="197" t="str">
        <f t="shared" si="180"/>
        <v>NA</v>
      </c>
      <c r="AZ979" s="197">
        <f t="shared" si="172"/>
        <v>533</v>
      </c>
      <c r="BA979" s="197">
        <f t="shared" si="172"/>
        <v>537</v>
      </c>
    </row>
    <row r="980" spans="1:53" s="212" customFormat="1" ht="15" customHeight="1" x14ac:dyDescent="0.25">
      <c r="A980" s="54" t="s">
        <v>299</v>
      </c>
      <c r="B980" s="82" t="s">
        <v>912</v>
      </c>
      <c r="C980" s="81" t="s">
        <v>1127</v>
      </c>
      <c r="D980" s="115"/>
      <c r="E980" s="115"/>
      <c r="F980" s="115"/>
      <c r="G980" s="115"/>
      <c r="H980" s="115">
        <v>55584</v>
      </c>
      <c r="I980" s="115">
        <v>63529</v>
      </c>
      <c r="J980" s="115">
        <v>69710</v>
      </c>
      <c r="K980" s="115">
        <v>77853</v>
      </c>
      <c r="L980" s="115">
        <v>84640</v>
      </c>
      <c r="M980" s="115">
        <v>82161</v>
      </c>
      <c r="N980" s="115">
        <v>78224</v>
      </c>
      <c r="O980" s="115">
        <v>70891</v>
      </c>
      <c r="P980" s="115">
        <v>54730</v>
      </c>
      <c r="Q980" s="115">
        <v>50330</v>
      </c>
      <c r="R980" s="115">
        <v>55008</v>
      </c>
      <c r="S980" s="115">
        <v>57596</v>
      </c>
      <c r="T980" s="193">
        <v>59425</v>
      </c>
      <c r="U980" s="194">
        <v>66457</v>
      </c>
      <c r="V980" s="195">
        <v>63672</v>
      </c>
      <c r="W980" s="195">
        <v>47764</v>
      </c>
      <c r="X980" s="195">
        <v>52260</v>
      </c>
      <c r="Y980" s="195"/>
      <c r="Z980" s="195"/>
      <c r="AA980" s="208">
        <v>62868</v>
      </c>
      <c r="AB980" s="208">
        <v>70808</v>
      </c>
      <c r="AC980" s="197" t="str">
        <f t="shared" si="182"/>
        <v>NA</v>
      </c>
      <c r="AD980" s="197" t="str">
        <f t="shared" si="182"/>
        <v>NA</v>
      </c>
      <c r="AE980" s="197" t="str">
        <f t="shared" si="182"/>
        <v>NA</v>
      </c>
      <c r="AF980" s="197" t="str">
        <f t="shared" si="182"/>
        <v>NA</v>
      </c>
      <c r="AG980" s="197">
        <f t="shared" si="182"/>
        <v>247</v>
      </c>
      <c r="AH980" s="197">
        <f t="shared" si="182"/>
        <v>253</v>
      </c>
      <c r="AI980" s="197">
        <f t="shared" si="182"/>
        <v>266</v>
      </c>
      <c r="AJ980" s="197">
        <f t="shared" si="182"/>
        <v>282</v>
      </c>
      <c r="AK980" s="197">
        <f t="shared" si="182"/>
        <v>291</v>
      </c>
      <c r="AL980" s="197">
        <f t="shared" si="182"/>
        <v>311</v>
      </c>
      <c r="AM980" s="197">
        <f t="shared" si="182"/>
        <v>351</v>
      </c>
      <c r="AN980" s="197">
        <f t="shared" si="182"/>
        <v>357</v>
      </c>
      <c r="AO980" s="197">
        <f t="shared" si="182"/>
        <v>393</v>
      </c>
      <c r="AP980" s="197">
        <f t="shared" si="182"/>
        <v>416</v>
      </c>
      <c r="AQ980" s="197">
        <f t="shared" si="182"/>
        <v>419</v>
      </c>
      <c r="AR980" s="197">
        <f t="shared" si="181"/>
        <v>437</v>
      </c>
      <c r="AS980" s="197">
        <f t="shared" si="180"/>
        <v>458</v>
      </c>
      <c r="AT980" s="197">
        <f t="shared" si="180"/>
        <v>469</v>
      </c>
      <c r="AU980" s="197">
        <f t="shared" si="180"/>
        <v>505</v>
      </c>
      <c r="AV980" s="197">
        <f t="shared" si="180"/>
        <v>496</v>
      </c>
      <c r="AW980" s="197">
        <f t="shared" si="180"/>
        <v>501</v>
      </c>
      <c r="AX980" s="197" t="str">
        <f t="shared" si="180"/>
        <v>NA</v>
      </c>
      <c r="AY980" s="197" t="str">
        <f t="shared" si="180"/>
        <v>NA</v>
      </c>
      <c r="AZ980" s="197">
        <f t="shared" si="172"/>
        <v>535</v>
      </c>
      <c r="BA980" s="197">
        <f t="shared" si="172"/>
        <v>538</v>
      </c>
    </row>
    <row r="981" spans="1:53" s="212" customFormat="1" ht="15" customHeight="1" x14ac:dyDescent="0.25">
      <c r="A981" s="54" t="s">
        <v>1054</v>
      </c>
      <c r="B981" s="82" t="s">
        <v>915</v>
      </c>
      <c r="C981" s="81" t="s">
        <v>1127</v>
      </c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>
        <v>30122</v>
      </c>
      <c r="O981" s="115">
        <v>27142</v>
      </c>
      <c r="P981" s="115">
        <v>25610</v>
      </c>
      <c r="Q981" s="115">
        <v>26990</v>
      </c>
      <c r="R981" s="115">
        <v>31823</v>
      </c>
      <c r="S981" s="115">
        <v>38340</v>
      </c>
      <c r="T981" s="193">
        <v>42424</v>
      </c>
      <c r="U981" s="194">
        <v>51504</v>
      </c>
      <c r="V981" s="195">
        <v>51278</v>
      </c>
      <c r="W981" s="195">
        <v>40152</v>
      </c>
      <c r="X981" s="195">
        <v>46779</v>
      </c>
      <c r="Y981" s="195"/>
      <c r="Z981" s="195"/>
      <c r="AA981" s="208">
        <v>58237</v>
      </c>
      <c r="AB981" s="208">
        <v>68345</v>
      </c>
      <c r="AC981" s="197" t="str">
        <f t="shared" si="182"/>
        <v>NA</v>
      </c>
      <c r="AD981" s="197" t="str">
        <f t="shared" si="182"/>
        <v>NA</v>
      </c>
      <c r="AE981" s="197" t="str">
        <f t="shared" si="182"/>
        <v>NA</v>
      </c>
      <c r="AF981" s="197" t="str">
        <f t="shared" si="182"/>
        <v>NA</v>
      </c>
      <c r="AG981" s="197" t="str">
        <f t="shared" si="182"/>
        <v>NA</v>
      </c>
      <c r="AH981" s="197" t="str">
        <f t="shared" si="182"/>
        <v>NA</v>
      </c>
      <c r="AI981" s="197" t="str">
        <f t="shared" si="182"/>
        <v>NA</v>
      </c>
      <c r="AJ981" s="197" t="str">
        <f t="shared" si="182"/>
        <v>NA</v>
      </c>
      <c r="AK981" s="197" t="str">
        <f t="shared" si="182"/>
        <v>NA</v>
      </c>
      <c r="AL981" s="197" t="str">
        <f t="shared" si="182"/>
        <v>NA</v>
      </c>
      <c r="AM981" s="197">
        <f t="shared" si="182"/>
        <v>518</v>
      </c>
      <c r="AN981" s="197">
        <f t="shared" si="182"/>
        <v>536</v>
      </c>
      <c r="AO981" s="197">
        <f t="shared" si="182"/>
        <v>553</v>
      </c>
      <c r="AP981" s="197">
        <f t="shared" si="182"/>
        <v>565</v>
      </c>
      <c r="AQ981" s="197">
        <f t="shared" si="182"/>
        <v>557</v>
      </c>
      <c r="AR981" s="197">
        <f t="shared" si="181"/>
        <v>535</v>
      </c>
      <c r="AS981" s="197">
        <f t="shared" si="180"/>
        <v>540</v>
      </c>
      <c r="AT981" s="197">
        <f t="shared" si="180"/>
        <v>532</v>
      </c>
      <c r="AU981" s="197">
        <f t="shared" si="180"/>
        <v>555</v>
      </c>
      <c r="AV981" s="197">
        <f t="shared" si="180"/>
        <v>528</v>
      </c>
      <c r="AW981" s="197">
        <f t="shared" si="180"/>
        <v>529</v>
      </c>
      <c r="AX981" s="197" t="str">
        <f t="shared" si="180"/>
        <v>NA</v>
      </c>
      <c r="AY981" s="197" t="str">
        <f t="shared" si="180"/>
        <v>NA</v>
      </c>
      <c r="AZ981" s="197">
        <f t="shared" si="172"/>
        <v>554</v>
      </c>
      <c r="BA981" s="197">
        <f t="shared" si="172"/>
        <v>549</v>
      </c>
    </row>
    <row r="982" spans="1:53" s="212" customFormat="1" ht="15" customHeight="1" x14ac:dyDescent="0.25">
      <c r="A982" s="54" t="s">
        <v>368</v>
      </c>
      <c r="B982" s="82" t="s">
        <v>912</v>
      </c>
      <c r="C982" s="81" t="s">
        <v>1127</v>
      </c>
      <c r="D982" s="115"/>
      <c r="E982" s="115"/>
      <c r="F982" s="115"/>
      <c r="G982" s="115"/>
      <c r="H982" s="115">
        <v>24554</v>
      </c>
      <c r="I982" s="115">
        <v>28198</v>
      </c>
      <c r="J982" s="115">
        <v>32047</v>
      </c>
      <c r="K982" s="115">
        <v>36818</v>
      </c>
      <c r="L982" s="115">
        <v>39886</v>
      </c>
      <c r="M982" s="115">
        <v>42971</v>
      </c>
      <c r="N982" s="115">
        <v>46067</v>
      </c>
      <c r="O982" s="115">
        <v>44019</v>
      </c>
      <c r="P982" s="115">
        <v>41691</v>
      </c>
      <c r="Q982" s="115">
        <v>39686</v>
      </c>
      <c r="R982" s="115">
        <v>45153</v>
      </c>
      <c r="S982" s="115">
        <v>49927</v>
      </c>
      <c r="T982" s="193">
        <v>53706</v>
      </c>
      <c r="U982" s="194">
        <v>60865</v>
      </c>
      <c r="V982" s="195">
        <v>60198</v>
      </c>
      <c r="W982" s="195">
        <v>45280</v>
      </c>
      <c r="X982" s="195">
        <v>48665</v>
      </c>
      <c r="Y982" s="195"/>
      <c r="Z982" s="195"/>
      <c r="AA982" s="208">
        <v>59847</v>
      </c>
      <c r="AB982" s="208">
        <v>67822</v>
      </c>
      <c r="AC982" s="197" t="str">
        <f t="shared" si="182"/>
        <v>NA</v>
      </c>
      <c r="AD982" s="197" t="str">
        <f t="shared" si="182"/>
        <v>NA</v>
      </c>
      <c r="AE982" s="197" t="str">
        <f t="shared" si="182"/>
        <v>NA</v>
      </c>
      <c r="AF982" s="197" t="str">
        <f t="shared" si="182"/>
        <v>NA</v>
      </c>
      <c r="AG982" s="197">
        <f t="shared" si="182"/>
        <v>354</v>
      </c>
      <c r="AH982" s="197">
        <f t="shared" si="182"/>
        <v>369</v>
      </c>
      <c r="AI982" s="197">
        <f t="shared" si="182"/>
        <v>370</v>
      </c>
      <c r="AJ982" s="197">
        <f t="shared" si="182"/>
        <v>381</v>
      </c>
      <c r="AK982" s="197">
        <f t="shared" si="182"/>
        <v>393</v>
      </c>
      <c r="AL982" s="197">
        <f t="shared" si="182"/>
        <v>400</v>
      </c>
      <c r="AM982" s="197">
        <f t="shared" si="182"/>
        <v>436</v>
      </c>
      <c r="AN982" s="197">
        <f t="shared" si="182"/>
        <v>440</v>
      </c>
      <c r="AO982" s="197">
        <f t="shared" si="182"/>
        <v>455</v>
      </c>
      <c r="AP982" s="197">
        <f t="shared" si="182"/>
        <v>478</v>
      </c>
      <c r="AQ982" s="197">
        <f t="shared" si="182"/>
        <v>478</v>
      </c>
      <c r="AR982" s="197">
        <f t="shared" si="181"/>
        <v>478</v>
      </c>
      <c r="AS982" s="197">
        <f t="shared" si="180"/>
        <v>482</v>
      </c>
      <c r="AT982" s="197">
        <f t="shared" si="180"/>
        <v>492</v>
      </c>
      <c r="AU982" s="197">
        <f t="shared" si="180"/>
        <v>524</v>
      </c>
      <c r="AV982" s="197">
        <f t="shared" si="180"/>
        <v>506</v>
      </c>
      <c r="AW982" s="197">
        <f t="shared" si="180"/>
        <v>517</v>
      </c>
      <c r="AX982" s="197" t="str">
        <f t="shared" si="180"/>
        <v>NA</v>
      </c>
      <c r="AY982" s="197" t="str">
        <f t="shared" si="180"/>
        <v>NA</v>
      </c>
      <c r="AZ982" s="197">
        <f t="shared" ref="AZ982:BA1045" si="183">IF(AA982&gt;0,RANK(AA982,AA$22:AA$1220),"NA")</f>
        <v>548</v>
      </c>
      <c r="BA982" s="197">
        <f t="shared" si="183"/>
        <v>550</v>
      </c>
    </row>
    <row r="983" spans="1:53" s="212" customFormat="1" ht="15" customHeight="1" x14ac:dyDescent="0.25">
      <c r="A983" s="54" t="s">
        <v>273</v>
      </c>
      <c r="B983" s="82" t="s">
        <v>915</v>
      </c>
      <c r="C983" s="81" t="s">
        <v>1127</v>
      </c>
      <c r="D983" s="115"/>
      <c r="E983" s="115"/>
      <c r="F983" s="115"/>
      <c r="G983" s="115"/>
      <c r="H983" s="115">
        <v>19324</v>
      </c>
      <c r="I983" s="115">
        <v>20953</v>
      </c>
      <c r="J983" s="115">
        <v>25015</v>
      </c>
      <c r="K983" s="115">
        <v>29564</v>
      </c>
      <c r="L983" s="115">
        <v>33784</v>
      </c>
      <c r="M983" s="115">
        <v>36177</v>
      </c>
      <c r="N983" s="115">
        <v>35067</v>
      </c>
      <c r="O983" s="115">
        <v>35555</v>
      </c>
      <c r="P983" s="115">
        <v>33478</v>
      </c>
      <c r="Q983" s="115">
        <v>34220</v>
      </c>
      <c r="R983" s="115">
        <v>39696</v>
      </c>
      <c r="S983" s="115">
        <v>42240</v>
      </c>
      <c r="T983" s="193">
        <v>44762</v>
      </c>
      <c r="U983" s="194">
        <v>52079</v>
      </c>
      <c r="V983" s="195">
        <v>51708</v>
      </c>
      <c r="W983" s="195">
        <v>41925</v>
      </c>
      <c r="X983" s="195">
        <v>48220</v>
      </c>
      <c r="Y983" s="195"/>
      <c r="Z983" s="195"/>
      <c r="AA983" s="208">
        <v>61034</v>
      </c>
      <c r="AB983" s="208">
        <v>67654</v>
      </c>
      <c r="AC983" s="197" t="str">
        <f t="shared" si="182"/>
        <v>NA</v>
      </c>
      <c r="AD983" s="197" t="str">
        <f t="shared" si="182"/>
        <v>NA</v>
      </c>
      <c r="AE983" s="197" t="str">
        <f t="shared" si="182"/>
        <v>NA</v>
      </c>
      <c r="AF983" s="197" t="str">
        <f t="shared" si="182"/>
        <v>NA</v>
      </c>
      <c r="AG983" s="197">
        <f t="shared" si="182"/>
        <v>378</v>
      </c>
      <c r="AH983" s="197">
        <f t="shared" si="182"/>
        <v>408</v>
      </c>
      <c r="AI983" s="197">
        <f t="shared" si="182"/>
        <v>408</v>
      </c>
      <c r="AJ983" s="197">
        <f t="shared" si="182"/>
        <v>405</v>
      </c>
      <c r="AK983" s="197">
        <f t="shared" si="182"/>
        <v>422</v>
      </c>
      <c r="AL983" s="197">
        <f t="shared" si="182"/>
        <v>430</v>
      </c>
      <c r="AM983" s="197">
        <f t="shared" si="182"/>
        <v>495</v>
      </c>
      <c r="AN983" s="197">
        <f t="shared" si="182"/>
        <v>488</v>
      </c>
      <c r="AO983" s="197">
        <f t="shared" si="182"/>
        <v>504</v>
      </c>
      <c r="AP983" s="197">
        <f t="shared" si="182"/>
        <v>509</v>
      </c>
      <c r="AQ983" s="197">
        <f t="shared" si="182"/>
        <v>507</v>
      </c>
      <c r="AR983" s="197">
        <f t="shared" si="181"/>
        <v>514</v>
      </c>
      <c r="AS983" s="197">
        <f t="shared" si="180"/>
        <v>525</v>
      </c>
      <c r="AT983" s="197">
        <f t="shared" si="180"/>
        <v>530</v>
      </c>
      <c r="AU983" s="197">
        <f t="shared" si="180"/>
        <v>554</v>
      </c>
      <c r="AV983" s="197">
        <f t="shared" si="180"/>
        <v>517</v>
      </c>
      <c r="AW983" s="197">
        <f t="shared" si="180"/>
        <v>522</v>
      </c>
      <c r="AX983" s="197" t="str">
        <f t="shared" si="180"/>
        <v>NA</v>
      </c>
      <c r="AY983" s="197" t="str">
        <f t="shared" si="180"/>
        <v>NA</v>
      </c>
      <c r="AZ983" s="197">
        <f t="shared" si="183"/>
        <v>540</v>
      </c>
      <c r="BA983" s="197">
        <f t="shared" si="183"/>
        <v>552</v>
      </c>
    </row>
    <row r="984" spans="1:53" s="212" customFormat="1" ht="15" customHeight="1" x14ac:dyDescent="0.25">
      <c r="A984" s="54" t="s">
        <v>317</v>
      </c>
      <c r="B984" s="82" t="s">
        <v>915</v>
      </c>
      <c r="C984" s="81" t="s">
        <v>1127</v>
      </c>
      <c r="D984" s="115"/>
      <c r="E984" s="115"/>
      <c r="F984" s="115"/>
      <c r="G984" s="115"/>
      <c r="H984" s="115">
        <v>18208</v>
      </c>
      <c r="I984" s="115">
        <v>20916</v>
      </c>
      <c r="J984" s="115">
        <v>24629</v>
      </c>
      <c r="K984" s="115">
        <v>29308</v>
      </c>
      <c r="L984" s="115">
        <v>37052</v>
      </c>
      <c r="M984" s="115">
        <v>37643</v>
      </c>
      <c r="N984" s="115">
        <v>42094</v>
      </c>
      <c r="O984" s="115">
        <v>39362</v>
      </c>
      <c r="P984" s="115">
        <v>38343</v>
      </c>
      <c r="Q984" s="115">
        <v>38426</v>
      </c>
      <c r="R984" s="115">
        <v>44709</v>
      </c>
      <c r="S984" s="115">
        <v>47240</v>
      </c>
      <c r="T984" s="193">
        <v>51840</v>
      </c>
      <c r="U984" s="194">
        <v>60595</v>
      </c>
      <c r="V984" s="195">
        <v>60794</v>
      </c>
      <c r="W984" s="195">
        <v>47925</v>
      </c>
      <c r="X984" s="195">
        <v>48379</v>
      </c>
      <c r="Y984" s="195"/>
      <c r="Z984" s="195"/>
      <c r="AA984" s="208">
        <v>60127</v>
      </c>
      <c r="AB984" s="208">
        <v>67426</v>
      </c>
      <c r="AC984" s="197" t="str">
        <f t="shared" si="182"/>
        <v>NA</v>
      </c>
      <c r="AD984" s="197" t="str">
        <f t="shared" si="182"/>
        <v>NA</v>
      </c>
      <c r="AE984" s="197" t="str">
        <f t="shared" si="182"/>
        <v>NA</v>
      </c>
      <c r="AF984" s="197" t="str">
        <f t="shared" si="182"/>
        <v>NA</v>
      </c>
      <c r="AG984" s="197">
        <f t="shared" si="182"/>
        <v>385</v>
      </c>
      <c r="AH984" s="197">
        <f t="shared" si="182"/>
        <v>409</v>
      </c>
      <c r="AI984" s="197">
        <f t="shared" si="182"/>
        <v>412</v>
      </c>
      <c r="AJ984" s="197">
        <f t="shared" si="182"/>
        <v>407</v>
      </c>
      <c r="AK984" s="197">
        <f t="shared" si="182"/>
        <v>410</v>
      </c>
      <c r="AL984" s="197">
        <f t="shared" si="182"/>
        <v>425</v>
      </c>
      <c r="AM984" s="197">
        <f t="shared" si="182"/>
        <v>457</v>
      </c>
      <c r="AN984" s="197">
        <f t="shared" si="182"/>
        <v>464</v>
      </c>
      <c r="AO984" s="197">
        <f t="shared" si="182"/>
        <v>470</v>
      </c>
      <c r="AP984" s="197">
        <f t="shared" si="182"/>
        <v>483</v>
      </c>
      <c r="AQ984" s="197">
        <f t="shared" si="182"/>
        <v>480</v>
      </c>
      <c r="AR984" s="197">
        <f t="shared" si="181"/>
        <v>489</v>
      </c>
      <c r="AS984" s="197">
        <f t="shared" si="180"/>
        <v>492</v>
      </c>
      <c r="AT984" s="197">
        <f t="shared" si="180"/>
        <v>494</v>
      </c>
      <c r="AU984" s="197">
        <f t="shared" si="180"/>
        <v>519</v>
      </c>
      <c r="AV984" s="197">
        <f t="shared" si="180"/>
        <v>494</v>
      </c>
      <c r="AW984" s="197">
        <f t="shared" si="180"/>
        <v>520</v>
      </c>
      <c r="AX984" s="197" t="str">
        <f t="shared" si="180"/>
        <v>NA</v>
      </c>
      <c r="AY984" s="197" t="str">
        <f t="shared" si="180"/>
        <v>NA</v>
      </c>
      <c r="AZ984" s="197">
        <f t="shared" si="183"/>
        <v>547</v>
      </c>
      <c r="BA984" s="197">
        <f t="shared" si="183"/>
        <v>553</v>
      </c>
    </row>
    <row r="985" spans="1:53" s="212" customFormat="1" ht="15" customHeight="1" x14ac:dyDescent="0.25">
      <c r="A985" s="54" t="s">
        <v>978</v>
      </c>
      <c r="B985" s="82" t="s">
        <v>915</v>
      </c>
      <c r="C985" s="81" t="s">
        <v>1127</v>
      </c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>
        <v>22739</v>
      </c>
      <c r="O985" s="115">
        <v>23109</v>
      </c>
      <c r="P985" s="115">
        <v>22295</v>
      </c>
      <c r="Q985" s="115">
        <v>23237</v>
      </c>
      <c r="R985" s="115">
        <v>34855</v>
      </c>
      <c r="S985" s="115">
        <v>36973</v>
      </c>
      <c r="T985" s="193">
        <v>40408</v>
      </c>
      <c r="U985" s="193">
        <v>46100</v>
      </c>
      <c r="V985" s="198">
        <v>43470</v>
      </c>
      <c r="W985" s="198">
        <v>33955</v>
      </c>
      <c r="X985" s="198">
        <v>38167</v>
      </c>
      <c r="Y985" s="198"/>
      <c r="Z985" s="198"/>
      <c r="AA985" s="208">
        <v>54843</v>
      </c>
      <c r="AB985" s="208">
        <v>66317</v>
      </c>
      <c r="AC985" s="200" t="str">
        <f t="shared" si="182"/>
        <v>NA</v>
      </c>
      <c r="AD985" s="200" t="str">
        <f t="shared" si="182"/>
        <v>NA</v>
      </c>
      <c r="AE985" s="200" t="str">
        <f t="shared" si="182"/>
        <v>NA</v>
      </c>
      <c r="AF985" s="200" t="str">
        <f t="shared" si="182"/>
        <v>NA</v>
      </c>
      <c r="AG985" s="200" t="str">
        <f t="shared" si="182"/>
        <v>NA</v>
      </c>
      <c r="AH985" s="200" t="str">
        <f t="shared" si="182"/>
        <v>NA</v>
      </c>
      <c r="AI985" s="200" t="str">
        <f t="shared" si="182"/>
        <v>NA</v>
      </c>
      <c r="AJ985" s="200" t="str">
        <f t="shared" si="182"/>
        <v>NA</v>
      </c>
      <c r="AK985" s="200" t="str">
        <f t="shared" si="182"/>
        <v>NA</v>
      </c>
      <c r="AL985" s="200" t="str">
        <f t="shared" si="182"/>
        <v>NA</v>
      </c>
      <c r="AM985" s="200">
        <f t="shared" si="182"/>
        <v>548</v>
      </c>
      <c r="AN985" s="200">
        <f t="shared" si="182"/>
        <v>557</v>
      </c>
      <c r="AO985" s="200">
        <f t="shared" si="182"/>
        <v>585</v>
      </c>
      <c r="AP985" s="200">
        <f t="shared" si="182"/>
        <v>604</v>
      </c>
      <c r="AQ985" s="200">
        <f t="shared" si="182"/>
        <v>539</v>
      </c>
      <c r="AR985" s="200">
        <f t="shared" si="181"/>
        <v>547</v>
      </c>
      <c r="AS985" s="200">
        <f t="shared" si="180"/>
        <v>553</v>
      </c>
      <c r="AT985" s="200">
        <f t="shared" si="180"/>
        <v>560</v>
      </c>
      <c r="AU985" s="200">
        <f t="shared" si="180"/>
        <v>602</v>
      </c>
      <c r="AV985" s="200">
        <f t="shared" si="180"/>
        <v>565</v>
      </c>
      <c r="AW985" s="200">
        <f t="shared" si="180"/>
        <v>568</v>
      </c>
      <c r="AX985" s="200" t="str">
        <f t="shared" si="180"/>
        <v>NA</v>
      </c>
      <c r="AY985" s="200" t="str">
        <f t="shared" si="180"/>
        <v>NA</v>
      </c>
      <c r="AZ985" s="197">
        <f t="shared" si="183"/>
        <v>568</v>
      </c>
      <c r="BA985" s="197">
        <f t="shared" si="183"/>
        <v>555</v>
      </c>
    </row>
    <row r="986" spans="1:53" s="212" customFormat="1" ht="15" customHeight="1" x14ac:dyDescent="0.25">
      <c r="A986" s="54" t="s">
        <v>746</v>
      </c>
      <c r="B986" s="82" t="s">
        <v>911</v>
      </c>
      <c r="C986" s="81" t="s">
        <v>1127</v>
      </c>
      <c r="D986" s="115"/>
      <c r="E986" s="115"/>
      <c r="F986" s="115"/>
      <c r="G986" s="115"/>
      <c r="H986" s="115">
        <v>40379</v>
      </c>
      <c r="I986" s="115">
        <v>42469</v>
      </c>
      <c r="J986" s="115">
        <v>43863</v>
      </c>
      <c r="K986" s="115">
        <v>44370</v>
      </c>
      <c r="L986" s="98">
        <f>((N986-K986)/3)+K986</f>
        <v>44838.666666666664</v>
      </c>
      <c r="M986" s="98">
        <f>((N986-K986)/3)+L986</f>
        <v>45307.333333333328</v>
      </c>
      <c r="N986" s="115">
        <v>45776</v>
      </c>
      <c r="O986" s="115">
        <v>45980</v>
      </c>
      <c r="P986" s="115">
        <v>44554</v>
      </c>
      <c r="Q986" s="115">
        <v>46013</v>
      </c>
      <c r="R986" s="115">
        <v>51730</v>
      </c>
      <c r="S986" s="115">
        <v>53747</v>
      </c>
      <c r="T986" s="193">
        <v>56047</v>
      </c>
      <c r="U986" s="194">
        <v>61536</v>
      </c>
      <c r="V986" s="195">
        <v>56827</v>
      </c>
      <c r="W986" s="195">
        <v>44019</v>
      </c>
      <c r="X986" s="195">
        <v>46802</v>
      </c>
      <c r="Y986" s="195"/>
      <c r="Z986" s="195"/>
      <c r="AA986" s="208">
        <v>57338</v>
      </c>
      <c r="AB986" s="208">
        <v>65227</v>
      </c>
      <c r="AC986" s="197" t="str">
        <f t="shared" si="182"/>
        <v>NA</v>
      </c>
      <c r="AD986" s="197" t="str">
        <f t="shared" si="182"/>
        <v>NA</v>
      </c>
      <c r="AE986" s="197" t="str">
        <f t="shared" si="182"/>
        <v>NA</v>
      </c>
      <c r="AF986" s="197" t="str">
        <f t="shared" si="182"/>
        <v>NA</v>
      </c>
      <c r="AG986" s="197">
        <f t="shared" si="182"/>
        <v>290</v>
      </c>
      <c r="AH986" s="197">
        <f t="shared" si="182"/>
        <v>307</v>
      </c>
      <c r="AI986" s="197">
        <f t="shared" si="182"/>
        <v>328</v>
      </c>
      <c r="AJ986" s="197">
        <f t="shared" si="182"/>
        <v>353</v>
      </c>
      <c r="AK986" s="197">
        <f t="shared" si="182"/>
        <v>378</v>
      </c>
      <c r="AL986" s="197">
        <f t="shared" si="182"/>
        <v>390</v>
      </c>
      <c r="AM986" s="197">
        <f t="shared" si="182"/>
        <v>438</v>
      </c>
      <c r="AN986" s="197">
        <f t="shared" si="182"/>
        <v>435</v>
      </c>
      <c r="AO986" s="197">
        <f t="shared" si="182"/>
        <v>439</v>
      </c>
      <c r="AP986" s="197">
        <f t="shared" si="182"/>
        <v>435</v>
      </c>
      <c r="AQ986" s="197">
        <f t="shared" si="182"/>
        <v>438</v>
      </c>
      <c r="AR986" s="197">
        <f t="shared" si="181"/>
        <v>454</v>
      </c>
      <c r="AS986" s="197">
        <f t="shared" si="180"/>
        <v>471</v>
      </c>
      <c r="AT986" s="197">
        <f t="shared" si="180"/>
        <v>490</v>
      </c>
      <c r="AU986" s="197">
        <f t="shared" si="180"/>
        <v>531</v>
      </c>
      <c r="AV986" s="197">
        <f t="shared" si="180"/>
        <v>512</v>
      </c>
      <c r="AW986" s="197">
        <f t="shared" si="180"/>
        <v>528</v>
      </c>
      <c r="AX986" s="197" t="str">
        <f t="shared" si="180"/>
        <v>NA</v>
      </c>
      <c r="AY986" s="197" t="str">
        <f t="shared" si="180"/>
        <v>NA</v>
      </c>
      <c r="AZ986" s="197">
        <f t="shared" si="183"/>
        <v>559</v>
      </c>
      <c r="BA986" s="197">
        <f t="shared" si="183"/>
        <v>558</v>
      </c>
    </row>
    <row r="987" spans="1:53" s="212" customFormat="1" ht="15" customHeight="1" x14ac:dyDescent="0.25">
      <c r="A987" s="54" t="s">
        <v>67</v>
      </c>
      <c r="B987" s="82" t="s">
        <v>915</v>
      </c>
      <c r="C987" s="81" t="s">
        <v>1127</v>
      </c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>
        <v>33092</v>
      </c>
      <c r="O987" s="115">
        <v>35709</v>
      </c>
      <c r="P987" s="115">
        <v>33544</v>
      </c>
      <c r="Q987" s="115">
        <v>31767</v>
      </c>
      <c r="R987" s="115">
        <v>34791</v>
      </c>
      <c r="S987" s="115">
        <v>37071</v>
      </c>
      <c r="T987" s="193">
        <v>37000</v>
      </c>
      <c r="U987" s="194">
        <v>45495</v>
      </c>
      <c r="V987" s="195">
        <v>50852</v>
      </c>
      <c r="W987" s="195">
        <v>38094</v>
      </c>
      <c r="X987" s="195">
        <v>42959</v>
      </c>
      <c r="Y987" s="195"/>
      <c r="Z987" s="195"/>
      <c r="AA987" s="208">
        <v>57381</v>
      </c>
      <c r="AB987" s="208">
        <v>65210</v>
      </c>
      <c r="AC987" s="197" t="str">
        <f t="shared" si="182"/>
        <v>NA</v>
      </c>
      <c r="AD987" s="197" t="str">
        <f t="shared" si="182"/>
        <v>NA</v>
      </c>
      <c r="AE987" s="197" t="str">
        <f t="shared" si="182"/>
        <v>NA</v>
      </c>
      <c r="AF987" s="197" t="str">
        <f t="shared" si="182"/>
        <v>NA</v>
      </c>
      <c r="AG987" s="197" t="str">
        <f t="shared" si="182"/>
        <v>NA</v>
      </c>
      <c r="AH987" s="197" t="str">
        <f t="shared" si="182"/>
        <v>NA</v>
      </c>
      <c r="AI987" s="197" t="str">
        <f t="shared" si="182"/>
        <v>NA</v>
      </c>
      <c r="AJ987" s="197" t="str">
        <f t="shared" si="182"/>
        <v>NA</v>
      </c>
      <c r="AK987" s="197" t="str">
        <f t="shared" si="182"/>
        <v>NA</v>
      </c>
      <c r="AL987" s="197" t="str">
        <f t="shared" si="182"/>
        <v>NA</v>
      </c>
      <c r="AM987" s="197">
        <f t="shared" si="182"/>
        <v>502</v>
      </c>
      <c r="AN987" s="197">
        <f t="shared" si="182"/>
        <v>485</v>
      </c>
      <c r="AO987" s="197">
        <f t="shared" si="182"/>
        <v>502</v>
      </c>
      <c r="AP987" s="197">
        <f t="shared" si="182"/>
        <v>528</v>
      </c>
      <c r="AQ987" s="197">
        <f t="shared" si="182"/>
        <v>540</v>
      </c>
      <c r="AR987" s="197">
        <f t="shared" si="181"/>
        <v>545</v>
      </c>
      <c r="AS987" s="197">
        <f t="shared" si="180"/>
        <v>576</v>
      </c>
      <c r="AT987" s="197">
        <f t="shared" si="180"/>
        <v>563</v>
      </c>
      <c r="AU987" s="197">
        <f t="shared" si="180"/>
        <v>560</v>
      </c>
      <c r="AV987" s="197">
        <f t="shared" si="180"/>
        <v>542</v>
      </c>
      <c r="AW987" s="197">
        <f t="shared" si="180"/>
        <v>543</v>
      </c>
      <c r="AX987" s="197" t="str">
        <f t="shared" si="180"/>
        <v>NA</v>
      </c>
      <c r="AY987" s="197" t="str">
        <f t="shared" si="180"/>
        <v>NA</v>
      </c>
      <c r="AZ987" s="197">
        <f t="shared" si="183"/>
        <v>558</v>
      </c>
      <c r="BA987" s="197">
        <f t="shared" si="183"/>
        <v>559</v>
      </c>
    </row>
    <row r="988" spans="1:53" s="212" customFormat="1" ht="15" customHeight="1" x14ac:dyDescent="0.25">
      <c r="A988" s="54" t="s">
        <v>886</v>
      </c>
      <c r="B988" s="82" t="s">
        <v>912</v>
      </c>
      <c r="C988" s="81" t="s">
        <v>1127</v>
      </c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>
        <v>29496</v>
      </c>
      <c r="R988" s="115">
        <v>29952</v>
      </c>
      <c r="S988" s="115">
        <v>35677</v>
      </c>
      <c r="T988" s="193">
        <v>37298</v>
      </c>
      <c r="U988" s="194">
        <v>45693</v>
      </c>
      <c r="V988" s="195">
        <v>47706</v>
      </c>
      <c r="W988" s="195">
        <v>39262</v>
      </c>
      <c r="X988" s="195">
        <v>42453</v>
      </c>
      <c r="Y988" s="195"/>
      <c r="Z988" s="195"/>
      <c r="AA988" s="208">
        <v>54718</v>
      </c>
      <c r="AB988" s="208">
        <v>63965</v>
      </c>
      <c r="AC988" s="197" t="str">
        <f t="shared" si="182"/>
        <v>NA</v>
      </c>
      <c r="AD988" s="197" t="str">
        <f t="shared" si="182"/>
        <v>NA</v>
      </c>
      <c r="AE988" s="197" t="str">
        <f t="shared" si="182"/>
        <v>NA</v>
      </c>
      <c r="AF988" s="197" t="str">
        <f t="shared" si="182"/>
        <v>NA</v>
      </c>
      <c r="AG988" s="197" t="str">
        <f t="shared" si="182"/>
        <v>NA</v>
      </c>
      <c r="AH988" s="197" t="str">
        <f t="shared" si="182"/>
        <v>NA</v>
      </c>
      <c r="AI988" s="197" t="str">
        <f t="shared" si="182"/>
        <v>NA</v>
      </c>
      <c r="AJ988" s="197" t="str">
        <f t="shared" si="182"/>
        <v>NA</v>
      </c>
      <c r="AK988" s="197" t="str">
        <f t="shared" si="182"/>
        <v>NA</v>
      </c>
      <c r="AL988" s="197" t="str">
        <f t="shared" si="182"/>
        <v>NA</v>
      </c>
      <c r="AM988" s="197" t="str">
        <f t="shared" si="182"/>
        <v>NA</v>
      </c>
      <c r="AN988" s="197" t="str">
        <f t="shared" si="182"/>
        <v>NA</v>
      </c>
      <c r="AO988" s="197" t="str">
        <f t="shared" si="182"/>
        <v>NA</v>
      </c>
      <c r="AP988" s="197">
        <f t="shared" si="182"/>
        <v>544</v>
      </c>
      <c r="AQ988" s="197">
        <f t="shared" si="182"/>
        <v>572</v>
      </c>
      <c r="AR988" s="197">
        <f t="shared" si="181"/>
        <v>557</v>
      </c>
      <c r="AS988" s="197">
        <f t="shared" si="180"/>
        <v>574</v>
      </c>
      <c r="AT988" s="197">
        <f t="shared" si="180"/>
        <v>562</v>
      </c>
      <c r="AU988" s="197">
        <f t="shared" si="180"/>
        <v>577</v>
      </c>
      <c r="AV988" s="197">
        <f t="shared" si="180"/>
        <v>534</v>
      </c>
      <c r="AW988" s="197">
        <f t="shared" si="180"/>
        <v>546</v>
      </c>
      <c r="AX988" s="197" t="str">
        <f t="shared" si="180"/>
        <v>NA</v>
      </c>
      <c r="AY988" s="197" t="str">
        <f t="shared" si="180"/>
        <v>NA</v>
      </c>
      <c r="AZ988" s="197">
        <f t="shared" si="183"/>
        <v>569</v>
      </c>
      <c r="BA988" s="197">
        <f t="shared" si="183"/>
        <v>564</v>
      </c>
    </row>
    <row r="989" spans="1:53" s="212" customFormat="1" ht="15" customHeight="1" x14ac:dyDescent="0.25">
      <c r="A989" s="54" t="s">
        <v>420</v>
      </c>
      <c r="B989" s="82" t="s">
        <v>907</v>
      </c>
      <c r="C989" s="81" t="s">
        <v>1127</v>
      </c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>
        <v>35465</v>
      </c>
      <c r="R989" s="115">
        <v>40218</v>
      </c>
      <c r="S989" s="115">
        <v>42277</v>
      </c>
      <c r="T989" s="193">
        <v>45619</v>
      </c>
      <c r="U989" s="194">
        <v>52738</v>
      </c>
      <c r="V989" s="195">
        <v>47733</v>
      </c>
      <c r="W989" s="195">
        <v>35620</v>
      </c>
      <c r="X989" s="195">
        <v>40182</v>
      </c>
      <c r="Y989" s="195"/>
      <c r="Z989" s="195"/>
      <c r="AA989" s="208">
        <v>53492</v>
      </c>
      <c r="AB989" s="208">
        <v>63964</v>
      </c>
      <c r="AC989" s="197" t="str">
        <f t="shared" si="182"/>
        <v>NA</v>
      </c>
      <c r="AD989" s="197" t="str">
        <f t="shared" si="182"/>
        <v>NA</v>
      </c>
      <c r="AE989" s="197" t="str">
        <f t="shared" si="182"/>
        <v>NA</v>
      </c>
      <c r="AF989" s="197" t="str">
        <f t="shared" si="182"/>
        <v>NA</v>
      </c>
      <c r="AG989" s="197" t="str">
        <f t="shared" si="182"/>
        <v>NA</v>
      </c>
      <c r="AH989" s="197" t="str">
        <f t="shared" si="182"/>
        <v>NA</v>
      </c>
      <c r="AI989" s="197" t="str">
        <f t="shared" si="182"/>
        <v>NA</v>
      </c>
      <c r="AJ989" s="197" t="str">
        <f t="shared" si="182"/>
        <v>NA</v>
      </c>
      <c r="AK989" s="197" t="str">
        <f t="shared" si="182"/>
        <v>NA</v>
      </c>
      <c r="AL989" s="197" t="str">
        <f t="shared" si="182"/>
        <v>NA</v>
      </c>
      <c r="AM989" s="197" t="str">
        <f t="shared" si="182"/>
        <v>NA</v>
      </c>
      <c r="AN989" s="197" t="str">
        <f t="shared" si="182"/>
        <v>NA</v>
      </c>
      <c r="AO989" s="197" t="str">
        <f t="shared" si="182"/>
        <v>NA</v>
      </c>
      <c r="AP989" s="197">
        <f t="shared" si="182"/>
        <v>502</v>
      </c>
      <c r="AQ989" s="197">
        <f t="shared" si="182"/>
        <v>504</v>
      </c>
      <c r="AR989" s="197">
        <f t="shared" si="181"/>
        <v>512</v>
      </c>
      <c r="AS989" s="197">
        <f t="shared" si="180"/>
        <v>520</v>
      </c>
      <c r="AT989" s="197">
        <f t="shared" si="180"/>
        <v>525</v>
      </c>
      <c r="AU989" s="197">
        <f t="shared" si="180"/>
        <v>576</v>
      </c>
      <c r="AV989" s="197">
        <f t="shared" si="180"/>
        <v>556</v>
      </c>
      <c r="AW989" s="197">
        <f t="shared" si="180"/>
        <v>554</v>
      </c>
      <c r="AX989" s="197" t="str">
        <f t="shared" si="180"/>
        <v>NA</v>
      </c>
      <c r="AY989" s="197" t="str">
        <f t="shared" si="180"/>
        <v>NA</v>
      </c>
      <c r="AZ989" s="197">
        <f t="shared" si="183"/>
        <v>576</v>
      </c>
      <c r="BA989" s="197">
        <f t="shared" si="183"/>
        <v>565</v>
      </c>
    </row>
    <row r="990" spans="1:53" s="212" customFormat="1" ht="15" customHeight="1" x14ac:dyDescent="0.25">
      <c r="A990" s="54" t="s">
        <v>278</v>
      </c>
      <c r="B990" s="82" t="s">
        <v>907</v>
      </c>
      <c r="C990" s="81" t="s">
        <v>1127</v>
      </c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>
        <v>10156</v>
      </c>
      <c r="R990" s="115">
        <v>12770</v>
      </c>
      <c r="S990" s="115">
        <v>14891</v>
      </c>
      <c r="T990" s="193">
        <v>17536</v>
      </c>
      <c r="U990" s="194">
        <v>23334</v>
      </c>
      <c r="V990" s="195">
        <v>25126</v>
      </c>
      <c r="W990" s="195">
        <v>21110</v>
      </c>
      <c r="X990" s="195">
        <v>31078</v>
      </c>
      <c r="Y990" s="195"/>
      <c r="Z990" s="195"/>
      <c r="AA990" s="208">
        <v>51512</v>
      </c>
      <c r="AB990" s="208">
        <v>62288</v>
      </c>
      <c r="AC990" s="197" t="str">
        <f t="shared" si="182"/>
        <v>NA</v>
      </c>
      <c r="AD990" s="197" t="str">
        <f t="shared" si="182"/>
        <v>NA</v>
      </c>
      <c r="AE990" s="197" t="str">
        <f t="shared" si="182"/>
        <v>NA</v>
      </c>
      <c r="AF990" s="197" t="str">
        <f t="shared" si="182"/>
        <v>NA</v>
      </c>
      <c r="AG990" s="197" t="str">
        <f t="shared" si="182"/>
        <v>NA</v>
      </c>
      <c r="AH990" s="197" t="str">
        <f t="shared" si="182"/>
        <v>NA</v>
      </c>
      <c r="AI990" s="197" t="str">
        <f t="shared" si="182"/>
        <v>NA</v>
      </c>
      <c r="AJ990" s="197" t="str">
        <f t="shared" si="182"/>
        <v>NA</v>
      </c>
      <c r="AK990" s="197" t="str">
        <f t="shared" si="182"/>
        <v>NA</v>
      </c>
      <c r="AL990" s="197" t="str">
        <f t="shared" si="182"/>
        <v>NA</v>
      </c>
      <c r="AM990" s="197" t="str">
        <f t="shared" si="182"/>
        <v>NA</v>
      </c>
      <c r="AN990" s="197" t="str">
        <f t="shared" si="182"/>
        <v>NA</v>
      </c>
      <c r="AO990" s="197" t="str">
        <f t="shared" si="182"/>
        <v>NA</v>
      </c>
      <c r="AP990" s="197">
        <f t="shared" si="182"/>
        <v>707</v>
      </c>
      <c r="AQ990" s="197">
        <f t="shared" si="182"/>
        <v>691</v>
      </c>
      <c r="AR990" s="197">
        <f t="shared" si="181"/>
        <v>694</v>
      </c>
      <c r="AS990" s="197">
        <f t="shared" si="180"/>
        <v>710</v>
      </c>
      <c r="AT990" s="197">
        <f t="shared" si="180"/>
        <v>694</v>
      </c>
      <c r="AU990" s="197">
        <f t="shared" si="180"/>
        <v>720</v>
      </c>
      <c r="AV990" s="197">
        <f t="shared" si="180"/>
        <v>655</v>
      </c>
      <c r="AW990" s="197">
        <f t="shared" si="180"/>
        <v>610</v>
      </c>
      <c r="AX990" s="197" t="str">
        <f t="shared" si="180"/>
        <v>NA</v>
      </c>
      <c r="AY990" s="197" t="str">
        <f t="shared" si="180"/>
        <v>NA</v>
      </c>
      <c r="AZ990" s="197">
        <f t="shared" si="183"/>
        <v>581</v>
      </c>
      <c r="BA990" s="197">
        <f t="shared" si="183"/>
        <v>572</v>
      </c>
    </row>
    <row r="991" spans="1:53" s="212" customFormat="1" ht="15" customHeight="1" x14ac:dyDescent="0.25">
      <c r="A991" s="54" t="s">
        <v>771</v>
      </c>
      <c r="B991" s="82" t="s">
        <v>912</v>
      </c>
      <c r="C991" s="81" t="s">
        <v>1127</v>
      </c>
      <c r="D991" s="115"/>
      <c r="E991" s="115"/>
      <c r="F991" s="115"/>
      <c r="G991" s="115"/>
      <c r="H991" s="115"/>
      <c r="I991" s="115">
        <v>11837</v>
      </c>
      <c r="J991" s="115">
        <v>14292</v>
      </c>
      <c r="K991" s="115">
        <v>16977</v>
      </c>
      <c r="L991" s="115">
        <v>20667</v>
      </c>
      <c r="M991" s="115">
        <v>27955</v>
      </c>
      <c r="N991" s="115">
        <v>34944</v>
      </c>
      <c r="O991" s="115">
        <v>35690</v>
      </c>
      <c r="P991" s="115">
        <v>32302</v>
      </c>
      <c r="Q991" s="115">
        <v>30489</v>
      </c>
      <c r="R991" s="115">
        <v>33575</v>
      </c>
      <c r="S991" s="115">
        <v>32479</v>
      </c>
      <c r="T991" s="193">
        <v>37661</v>
      </c>
      <c r="U991" s="194">
        <v>46300</v>
      </c>
      <c r="V991" s="195">
        <v>43214</v>
      </c>
      <c r="W991" s="195">
        <v>36820</v>
      </c>
      <c r="X991" s="195">
        <v>39441</v>
      </c>
      <c r="Y991" s="195"/>
      <c r="Z991" s="195"/>
      <c r="AA991" s="208">
        <v>53953</v>
      </c>
      <c r="AB991" s="208">
        <v>60151</v>
      </c>
      <c r="AC991" s="197" t="str">
        <f t="shared" si="182"/>
        <v>NA</v>
      </c>
      <c r="AD991" s="197" t="str">
        <f t="shared" si="182"/>
        <v>NA</v>
      </c>
      <c r="AE991" s="197" t="str">
        <f t="shared" si="182"/>
        <v>NA</v>
      </c>
      <c r="AF991" s="197" t="str">
        <f t="shared" si="182"/>
        <v>NA</v>
      </c>
      <c r="AG991" s="197" t="str">
        <f t="shared" si="182"/>
        <v>NA</v>
      </c>
      <c r="AH991" s="197">
        <f t="shared" si="182"/>
        <v>448</v>
      </c>
      <c r="AI991" s="197">
        <f t="shared" si="182"/>
        <v>461</v>
      </c>
      <c r="AJ991" s="197">
        <f t="shared" si="182"/>
        <v>461</v>
      </c>
      <c r="AK991" s="197">
        <f t="shared" si="182"/>
        <v>477</v>
      </c>
      <c r="AL991" s="197">
        <f t="shared" si="182"/>
        <v>466</v>
      </c>
      <c r="AM991" s="197">
        <f t="shared" si="182"/>
        <v>496</v>
      </c>
      <c r="AN991" s="197">
        <f t="shared" si="182"/>
        <v>486</v>
      </c>
      <c r="AO991" s="197">
        <f t="shared" si="182"/>
        <v>512</v>
      </c>
      <c r="AP991" s="197">
        <f t="shared" si="182"/>
        <v>536</v>
      </c>
      <c r="AQ991" s="197">
        <f t="shared" si="182"/>
        <v>547</v>
      </c>
      <c r="AR991" s="197">
        <f t="shared" si="181"/>
        <v>579</v>
      </c>
      <c r="AS991" s="197">
        <f t="shared" si="181"/>
        <v>571</v>
      </c>
      <c r="AT991" s="197">
        <f t="shared" si="181"/>
        <v>558</v>
      </c>
      <c r="AU991" s="197">
        <f t="shared" si="181"/>
        <v>605</v>
      </c>
      <c r="AV991" s="197">
        <f t="shared" si="181"/>
        <v>550</v>
      </c>
      <c r="AW991" s="197">
        <f t="shared" si="181"/>
        <v>558</v>
      </c>
      <c r="AX991" s="197" t="str">
        <f t="shared" si="181"/>
        <v>NA</v>
      </c>
      <c r="AY991" s="197" t="str">
        <f t="shared" si="181"/>
        <v>NA</v>
      </c>
      <c r="AZ991" s="197">
        <f t="shared" si="183"/>
        <v>573</v>
      </c>
      <c r="BA991" s="197">
        <f t="shared" si="183"/>
        <v>579</v>
      </c>
    </row>
    <row r="992" spans="1:53" s="212" customFormat="1" ht="15" customHeight="1" x14ac:dyDescent="0.25">
      <c r="A992" s="54" t="s">
        <v>806</v>
      </c>
      <c r="B992" s="82" t="s">
        <v>915</v>
      </c>
      <c r="C992" s="81" t="s">
        <v>1127</v>
      </c>
      <c r="D992" s="115"/>
      <c r="E992" s="115"/>
      <c r="F992" s="115"/>
      <c r="G992" s="115"/>
      <c r="H992" s="115">
        <v>9951</v>
      </c>
      <c r="I992" s="115">
        <v>11985</v>
      </c>
      <c r="J992" s="115">
        <v>16071</v>
      </c>
      <c r="K992" s="115">
        <v>19585</v>
      </c>
      <c r="L992" s="115">
        <v>22414</v>
      </c>
      <c r="M992" s="115">
        <v>24965</v>
      </c>
      <c r="N992" s="115">
        <v>27885</v>
      </c>
      <c r="O992" s="115">
        <v>27466</v>
      </c>
      <c r="P992" s="115">
        <v>26994</v>
      </c>
      <c r="Q992" s="115">
        <v>28476</v>
      </c>
      <c r="R992" s="115">
        <v>32741</v>
      </c>
      <c r="S992" s="115">
        <v>35583</v>
      </c>
      <c r="T992" s="193">
        <v>38608</v>
      </c>
      <c r="U992" s="133">
        <f>((V992-T992)/2)+T992</f>
        <v>41478</v>
      </c>
      <c r="V992" s="195">
        <v>44348</v>
      </c>
      <c r="W992" s="195">
        <v>34142</v>
      </c>
      <c r="X992" s="195">
        <v>36870</v>
      </c>
      <c r="Y992" s="195"/>
      <c r="Z992" s="195"/>
      <c r="AA992" s="208">
        <v>50244</v>
      </c>
      <c r="AB992" s="208">
        <v>58983</v>
      </c>
      <c r="AC992" s="197" t="str">
        <f t="shared" ref="AC992:AR1008" si="184">IF(D992&gt;0,RANK(D992,D$22:D$1170),"NA")</f>
        <v>NA</v>
      </c>
      <c r="AD992" s="197" t="str">
        <f t="shared" si="184"/>
        <v>NA</v>
      </c>
      <c r="AE992" s="197" t="str">
        <f t="shared" si="184"/>
        <v>NA</v>
      </c>
      <c r="AF992" s="197" t="str">
        <f t="shared" si="184"/>
        <v>NA</v>
      </c>
      <c r="AG992" s="197">
        <f t="shared" si="184"/>
        <v>421</v>
      </c>
      <c r="AH992" s="197">
        <f t="shared" si="184"/>
        <v>446</v>
      </c>
      <c r="AI992" s="197">
        <f t="shared" si="184"/>
        <v>456</v>
      </c>
      <c r="AJ992" s="197">
        <f t="shared" si="184"/>
        <v>452</v>
      </c>
      <c r="AK992" s="197">
        <f t="shared" si="184"/>
        <v>475</v>
      </c>
      <c r="AL992" s="197">
        <f t="shared" si="184"/>
        <v>474</v>
      </c>
      <c r="AM992" s="197">
        <f t="shared" si="184"/>
        <v>527</v>
      </c>
      <c r="AN992" s="197">
        <f t="shared" si="184"/>
        <v>534</v>
      </c>
      <c r="AO992" s="197">
        <f t="shared" si="184"/>
        <v>548</v>
      </c>
      <c r="AP992" s="197">
        <f t="shared" si="184"/>
        <v>553</v>
      </c>
      <c r="AQ992" s="197">
        <f t="shared" si="184"/>
        <v>552</v>
      </c>
      <c r="AR992" s="197">
        <f t="shared" si="181"/>
        <v>559</v>
      </c>
      <c r="AS992" s="197">
        <f t="shared" si="181"/>
        <v>566</v>
      </c>
      <c r="AT992" s="197">
        <f t="shared" si="181"/>
        <v>584</v>
      </c>
      <c r="AU992" s="197">
        <f t="shared" si="181"/>
        <v>597</v>
      </c>
      <c r="AV992" s="197">
        <f t="shared" si="181"/>
        <v>564</v>
      </c>
      <c r="AW992" s="197">
        <f t="shared" si="181"/>
        <v>575</v>
      </c>
      <c r="AX992" s="197" t="str">
        <f t="shared" si="181"/>
        <v>NA</v>
      </c>
      <c r="AY992" s="197" t="str">
        <f t="shared" si="181"/>
        <v>NA</v>
      </c>
      <c r="AZ992" s="197">
        <f t="shared" si="183"/>
        <v>584</v>
      </c>
      <c r="BA992" s="197">
        <f t="shared" si="183"/>
        <v>581</v>
      </c>
    </row>
    <row r="993" spans="1:53" s="212" customFormat="1" ht="15" customHeight="1" x14ac:dyDescent="0.25">
      <c r="A993" s="54" t="s">
        <v>829</v>
      </c>
      <c r="B993" s="82" t="s">
        <v>925</v>
      </c>
      <c r="C993" s="81" t="s">
        <v>1127</v>
      </c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>
        <v>15994</v>
      </c>
      <c r="P993" s="115">
        <v>18258</v>
      </c>
      <c r="Q993" s="115">
        <v>26323</v>
      </c>
      <c r="R993" s="115">
        <v>30510</v>
      </c>
      <c r="S993" s="115">
        <v>32570</v>
      </c>
      <c r="T993" s="193">
        <v>35730</v>
      </c>
      <c r="U993" s="194">
        <v>40792</v>
      </c>
      <c r="V993" s="195">
        <v>41086</v>
      </c>
      <c r="W993" s="195">
        <v>33535</v>
      </c>
      <c r="X993" s="195">
        <v>36099</v>
      </c>
      <c r="Y993" s="195"/>
      <c r="Z993" s="195"/>
      <c r="AA993" s="208">
        <v>49967</v>
      </c>
      <c r="AB993" s="208">
        <v>58633</v>
      </c>
      <c r="AC993" s="197" t="str">
        <f t="shared" si="184"/>
        <v>NA</v>
      </c>
      <c r="AD993" s="197" t="str">
        <f t="shared" si="184"/>
        <v>NA</v>
      </c>
      <c r="AE993" s="197" t="str">
        <f t="shared" si="184"/>
        <v>NA</v>
      </c>
      <c r="AF993" s="197" t="str">
        <f t="shared" si="184"/>
        <v>NA</v>
      </c>
      <c r="AG993" s="197" t="str">
        <f t="shared" si="184"/>
        <v>NA</v>
      </c>
      <c r="AH993" s="197" t="str">
        <f t="shared" si="184"/>
        <v>NA</v>
      </c>
      <c r="AI993" s="197" t="str">
        <f t="shared" si="184"/>
        <v>NA</v>
      </c>
      <c r="AJ993" s="197" t="str">
        <f t="shared" si="184"/>
        <v>NA</v>
      </c>
      <c r="AK993" s="197" t="str">
        <f t="shared" si="184"/>
        <v>NA</v>
      </c>
      <c r="AL993" s="197" t="str">
        <f t="shared" si="184"/>
        <v>NA</v>
      </c>
      <c r="AM993" s="197" t="str">
        <f t="shared" si="184"/>
        <v>NA</v>
      </c>
      <c r="AN993" s="197">
        <f t="shared" si="184"/>
        <v>595</v>
      </c>
      <c r="AO993" s="197">
        <f t="shared" si="184"/>
        <v>610</v>
      </c>
      <c r="AP993" s="197">
        <f t="shared" si="184"/>
        <v>575</v>
      </c>
      <c r="AQ993" s="197">
        <f t="shared" si="184"/>
        <v>567</v>
      </c>
      <c r="AR993" s="197">
        <f t="shared" si="181"/>
        <v>577</v>
      </c>
      <c r="AS993" s="197">
        <f t="shared" si="181"/>
        <v>586</v>
      </c>
      <c r="AT993" s="197">
        <f t="shared" si="181"/>
        <v>590</v>
      </c>
      <c r="AU993" s="197">
        <f t="shared" si="181"/>
        <v>619</v>
      </c>
      <c r="AV993" s="197">
        <f t="shared" si="181"/>
        <v>568</v>
      </c>
      <c r="AW993" s="197">
        <f t="shared" si="181"/>
        <v>579</v>
      </c>
      <c r="AX993" s="197" t="str">
        <f t="shared" si="181"/>
        <v>NA</v>
      </c>
      <c r="AY993" s="197" t="str">
        <f t="shared" si="181"/>
        <v>NA</v>
      </c>
      <c r="AZ993" s="197">
        <f t="shared" si="183"/>
        <v>587</v>
      </c>
      <c r="BA993" s="197">
        <f t="shared" si="183"/>
        <v>582</v>
      </c>
    </row>
    <row r="994" spans="1:53" s="212" customFormat="1" ht="15" customHeight="1" x14ac:dyDescent="0.25">
      <c r="A994" s="54" t="s">
        <v>6</v>
      </c>
      <c r="B994" s="82" t="s">
        <v>911</v>
      </c>
      <c r="C994" s="81" t="s">
        <v>1127</v>
      </c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>
        <v>22659</v>
      </c>
      <c r="S994" s="115">
        <v>26181</v>
      </c>
      <c r="T994" s="193">
        <v>30035</v>
      </c>
      <c r="U994" s="194">
        <v>42113</v>
      </c>
      <c r="V994" s="195">
        <v>39947</v>
      </c>
      <c r="W994" s="195"/>
      <c r="X994" s="195"/>
      <c r="Y994" s="195"/>
      <c r="Z994" s="195"/>
      <c r="AA994" s="208">
        <v>56411</v>
      </c>
      <c r="AB994" s="208">
        <v>58573</v>
      </c>
      <c r="AC994" s="197" t="str">
        <f t="shared" si="184"/>
        <v>NA</v>
      </c>
      <c r="AD994" s="197" t="str">
        <f t="shared" si="184"/>
        <v>NA</v>
      </c>
      <c r="AE994" s="197" t="str">
        <f t="shared" si="184"/>
        <v>NA</v>
      </c>
      <c r="AF994" s="197" t="str">
        <f t="shared" si="184"/>
        <v>NA</v>
      </c>
      <c r="AG994" s="197" t="str">
        <f t="shared" si="184"/>
        <v>NA</v>
      </c>
      <c r="AH994" s="197" t="str">
        <f t="shared" si="184"/>
        <v>NA</v>
      </c>
      <c r="AI994" s="197" t="str">
        <f t="shared" si="184"/>
        <v>NA</v>
      </c>
      <c r="AJ994" s="197" t="str">
        <f t="shared" si="184"/>
        <v>NA</v>
      </c>
      <c r="AK994" s="197" t="str">
        <f t="shared" si="184"/>
        <v>NA</v>
      </c>
      <c r="AL994" s="197" t="str">
        <f t="shared" si="184"/>
        <v>NA</v>
      </c>
      <c r="AM994" s="197" t="str">
        <f t="shared" si="184"/>
        <v>NA</v>
      </c>
      <c r="AN994" s="197" t="str">
        <f t="shared" si="184"/>
        <v>NA</v>
      </c>
      <c r="AO994" s="197" t="str">
        <f t="shared" si="184"/>
        <v>NA</v>
      </c>
      <c r="AP994" s="197" t="str">
        <f t="shared" si="184"/>
        <v>NA</v>
      </c>
      <c r="AQ994" s="197">
        <f t="shared" si="184"/>
        <v>619</v>
      </c>
      <c r="AR994" s="197">
        <f t="shared" si="181"/>
        <v>615</v>
      </c>
      <c r="AS994" s="197">
        <f t="shared" si="181"/>
        <v>617</v>
      </c>
      <c r="AT994" s="197">
        <f t="shared" si="181"/>
        <v>581</v>
      </c>
      <c r="AU994" s="197">
        <f t="shared" si="181"/>
        <v>624</v>
      </c>
      <c r="AV994" s="197" t="str">
        <f t="shared" si="181"/>
        <v>NA</v>
      </c>
      <c r="AW994" s="197" t="str">
        <f t="shared" si="181"/>
        <v>NA</v>
      </c>
      <c r="AX994" s="197" t="str">
        <f t="shared" si="181"/>
        <v>NA</v>
      </c>
      <c r="AY994" s="197" t="str">
        <f t="shared" si="181"/>
        <v>NA</v>
      </c>
      <c r="AZ994" s="197">
        <f t="shared" si="183"/>
        <v>563</v>
      </c>
      <c r="BA994" s="197">
        <f t="shared" si="183"/>
        <v>583</v>
      </c>
    </row>
    <row r="995" spans="1:53" s="212" customFormat="1" ht="15" customHeight="1" x14ac:dyDescent="0.25">
      <c r="A995" s="54" t="s">
        <v>323</v>
      </c>
      <c r="B995" s="82" t="s">
        <v>915</v>
      </c>
      <c r="C995" s="81" t="s">
        <v>1127</v>
      </c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>
        <v>25983</v>
      </c>
      <c r="Q995" s="115">
        <v>27217</v>
      </c>
      <c r="R995" s="115">
        <v>30935</v>
      </c>
      <c r="S995" s="115">
        <v>32984</v>
      </c>
      <c r="T995" s="193">
        <v>41153</v>
      </c>
      <c r="U995" s="194">
        <v>47407</v>
      </c>
      <c r="V995" s="195">
        <v>46294</v>
      </c>
      <c r="W995" s="195">
        <v>39154</v>
      </c>
      <c r="X995" s="195">
        <v>43800</v>
      </c>
      <c r="Y995" s="195"/>
      <c r="Z995" s="195"/>
      <c r="AA995" s="208">
        <v>48933</v>
      </c>
      <c r="AB995" s="208">
        <v>58366</v>
      </c>
      <c r="AC995" s="197" t="str">
        <f t="shared" si="184"/>
        <v>NA</v>
      </c>
      <c r="AD995" s="197" t="str">
        <f t="shared" si="184"/>
        <v>NA</v>
      </c>
      <c r="AE995" s="197" t="str">
        <f t="shared" si="184"/>
        <v>NA</v>
      </c>
      <c r="AF995" s="197" t="str">
        <f t="shared" si="184"/>
        <v>NA</v>
      </c>
      <c r="AG995" s="197" t="str">
        <f t="shared" si="184"/>
        <v>NA</v>
      </c>
      <c r="AH995" s="197" t="str">
        <f t="shared" si="184"/>
        <v>NA</v>
      </c>
      <c r="AI995" s="197" t="str">
        <f t="shared" si="184"/>
        <v>NA</v>
      </c>
      <c r="AJ995" s="197" t="str">
        <f t="shared" si="184"/>
        <v>NA</v>
      </c>
      <c r="AK995" s="197" t="str">
        <f t="shared" si="184"/>
        <v>NA</v>
      </c>
      <c r="AL995" s="197" t="str">
        <f t="shared" si="184"/>
        <v>NA</v>
      </c>
      <c r="AM995" s="197" t="str">
        <f t="shared" si="184"/>
        <v>NA</v>
      </c>
      <c r="AN995" s="197" t="str">
        <f t="shared" si="184"/>
        <v>NA</v>
      </c>
      <c r="AO995" s="197">
        <f t="shared" si="184"/>
        <v>551</v>
      </c>
      <c r="AP995" s="197">
        <f t="shared" si="184"/>
        <v>563</v>
      </c>
      <c r="AQ995" s="197">
        <f t="shared" si="184"/>
        <v>561</v>
      </c>
      <c r="AR995" s="197">
        <f t="shared" si="181"/>
        <v>574</v>
      </c>
      <c r="AS995" s="197">
        <f t="shared" si="181"/>
        <v>545</v>
      </c>
      <c r="AT995" s="197">
        <f t="shared" si="181"/>
        <v>552</v>
      </c>
      <c r="AU995" s="197">
        <f t="shared" si="181"/>
        <v>587</v>
      </c>
      <c r="AV995" s="197">
        <f t="shared" si="181"/>
        <v>536</v>
      </c>
      <c r="AW995" s="197">
        <f t="shared" si="181"/>
        <v>540</v>
      </c>
      <c r="AX995" s="197" t="str">
        <f t="shared" si="181"/>
        <v>NA</v>
      </c>
      <c r="AY995" s="197" t="str">
        <f t="shared" si="181"/>
        <v>NA</v>
      </c>
      <c r="AZ995" s="197">
        <f t="shared" si="183"/>
        <v>590</v>
      </c>
      <c r="BA995" s="197">
        <f t="shared" si="183"/>
        <v>584</v>
      </c>
    </row>
    <row r="996" spans="1:53" s="212" customFormat="1" ht="15" customHeight="1" x14ac:dyDescent="0.25">
      <c r="A996" s="54" t="s">
        <v>56</v>
      </c>
      <c r="B996" s="82" t="s">
        <v>907</v>
      </c>
      <c r="C996" s="81" t="s">
        <v>1127</v>
      </c>
      <c r="D996" s="115"/>
      <c r="E996" s="115"/>
      <c r="F996" s="115"/>
      <c r="G996" s="115"/>
      <c r="H996" s="115"/>
      <c r="I996" s="115">
        <v>12479</v>
      </c>
      <c r="J996" s="98">
        <f>((L996-I996)/3)+I996</f>
        <v>17465.333333333332</v>
      </c>
      <c r="K996" s="98">
        <f>((L996-I996)/3)+J996</f>
        <v>22451.666666666664</v>
      </c>
      <c r="L996" s="115">
        <v>27438</v>
      </c>
      <c r="M996" s="115">
        <v>37534</v>
      </c>
      <c r="N996" s="115">
        <v>43666</v>
      </c>
      <c r="O996" s="115">
        <v>38688</v>
      </c>
      <c r="P996" s="115">
        <v>35927</v>
      </c>
      <c r="Q996" s="115">
        <v>36665</v>
      </c>
      <c r="R996" s="115">
        <v>41136</v>
      </c>
      <c r="S996" s="115">
        <v>44001</v>
      </c>
      <c r="T996" s="193">
        <v>46877</v>
      </c>
      <c r="U996" s="194">
        <v>53369</v>
      </c>
      <c r="V996" s="195">
        <v>49726</v>
      </c>
      <c r="W996" s="195">
        <v>38279</v>
      </c>
      <c r="X996" s="195">
        <v>38395</v>
      </c>
      <c r="Y996" s="195"/>
      <c r="Z996" s="195"/>
      <c r="AA996" s="208">
        <v>46659</v>
      </c>
      <c r="AB996" s="208">
        <v>57540</v>
      </c>
      <c r="AC996" s="197" t="str">
        <f t="shared" si="184"/>
        <v>NA</v>
      </c>
      <c r="AD996" s="197" t="str">
        <f t="shared" si="184"/>
        <v>NA</v>
      </c>
      <c r="AE996" s="197" t="str">
        <f t="shared" si="184"/>
        <v>NA</v>
      </c>
      <c r="AF996" s="197" t="str">
        <f t="shared" si="184"/>
        <v>NA</v>
      </c>
      <c r="AG996" s="197" t="str">
        <f t="shared" si="184"/>
        <v>NA</v>
      </c>
      <c r="AH996" s="197">
        <f t="shared" si="184"/>
        <v>444</v>
      </c>
      <c r="AI996" s="197">
        <f t="shared" si="184"/>
        <v>447</v>
      </c>
      <c r="AJ996" s="197">
        <f t="shared" si="184"/>
        <v>439</v>
      </c>
      <c r="AK996" s="197">
        <f t="shared" si="184"/>
        <v>449</v>
      </c>
      <c r="AL996" s="197">
        <f t="shared" si="184"/>
        <v>426</v>
      </c>
      <c r="AM996" s="197">
        <f t="shared" si="184"/>
        <v>448</v>
      </c>
      <c r="AN996" s="197">
        <f t="shared" si="184"/>
        <v>470</v>
      </c>
      <c r="AO996" s="197">
        <f t="shared" si="184"/>
        <v>483</v>
      </c>
      <c r="AP996" s="197">
        <f t="shared" si="184"/>
        <v>494</v>
      </c>
      <c r="AQ996" s="197">
        <f t="shared" si="184"/>
        <v>499</v>
      </c>
      <c r="AR996" s="197">
        <f t="shared" si="181"/>
        <v>506</v>
      </c>
      <c r="AS996" s="197">
        <f t="shared" si="181"/>
        <v>513</v>
      </c>
      <c r="AT996" s="197">
        <f t="shared" si="181"/>
        <v>523</v>
      </c>
      <c r="AU996" s="197">
        <f t="shared" si="181"/>
        <v>570</v>
      </c>
      <c r="AV996" s="197">
        <f t="shared" si="181"/>
        <v>540</v>
      </c>
      <c r="AW996" s="197">
        <f t="shared" si="181"/>
        <v>566</v>
      </c>
      <c r="AX996" s="197" t="str">
        <f t="shared" si="181"/>
        <v>NA</v>
      </c>
      <c r="AY996" s="197" t="str">
        <f t="shared" si="181"/>
        <v>NA</v>
      </c>
      <c r="AZ996" s="197">
        <f t="shared" si="183"/>
        <v>600</v>
      </c>
      <c r="BA996" s="197">
        <f t="shared" si="183"/>
        <v>586</v>
      </c>
    </row>
    <row r="997" spans="1:53" s="212" customFormat="1" ht="15" customHeight="1" x14ac:dyDescent="0.25">
      <c r="A997" s="54" t="s">
        <v>572</v>
      </c>
      <c r="B997" s="82" t="s">
        <v>911</v>
      </c>
      <c r="C997" s="81" t="s">
        <v>1127</v>
      </c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93">
        <v>19165</v>
      </c>
      <c r="U997" s="194">
        <v>22974</v>
      </c>
      <c r="V997" s="195">
        <v>23756</v>
      </c>
      <c r="W997" s="195">
        <v>20072</v>
      </c>
      <c r="X997" s="195">
        <v>23928</v>
      </c>
      <c r="Y997" s="195"/>
      <c r="Z997" s="195"/>
      <c r="AA997" s="208">
        <v>44304</v>
      </c>
      <c r="AB997" s="208">
        <v>56586</v>
      </c>
      <c r="AC997" s="197" t="str">
        <f t="shared" si="184"/>
        <v>NA</v>
      </c>
      <c r="AD997" s="197" t="str">
        <f t="shared" si="184"/>
        <v>NA</v>
      </c>
      <c r="AE997" s="197" t="str">
        <f t="shared" si="184"/>
        <v>NA</v>
      </c>
      <c r="AF997" s="197" t="str">
        <f t="shared" si="184"/>
        <v>NA</v>
      </c>
      <c r="AG997" s="197" t="str">
        <f t="shared" si="184"/>
        <v>NA</v>
      </c>
      <c r="AH997" s="197" t="str">
        <f t="shared" si="184"/>
        <v>NA</v>
      </c>
      <c r="AI997" s="197" t="str">
        <f t="shared" si="184"/>
        <v>NA</v>
      </c>
      <c r="AJ997" s="197" t="str">
        <f t="shared" si="184"/>
        <v>NA</v>
      </c>
      <c r="AK997" s="197" t="str">
        <f t="shared" si="184"/>
        <v>NA</v>
      </c>
      <c r="AL997" s="197" t="str">
        <f t="shared" si="184"/>
        <v>NA</v>
      </c>
      <c r="AM997" s="197" t="str">
        <f t="shared" si="184"/>
        <v>NA</v>
      </c>
      <c r="AN997" s="197" t="str">
        <f t="shared" si="184"/>
        <v>NA</v>
      </c>
      <c r="AO997" s="197" t="str">
        <f t="shared" si="184"/>
        <v>NA</v>
      </c>
      <c r="AP997" s="197" t="str">
        <f t="shared" si="184"/>
        <v>NA</v>
      </c>
      <c r="AQ997" s="197" t="str">
        <f t="shared" si="184"/>
        <v>NA</v>
      </c>
      <c r="AR997" s="197" t="str">
        <f t="shared" si="181"/>
        <v>NA</v>
      </c>
      <c r="AS997" s="197">
        <f t="shared" si="181"/>
        <v>696</v>
      </c>
      <c r="AT997" s="197">
        <f t="shared" si="181"/>
        <v>696</v>
      </c>
      <c r="AU997" s="197">
        <f t="shared" si="181"/>
        <v>736</v>
      </c>
      <c r="AV997" s="197">
        <f t="shared" si="181"/>
        <v>661</v>
      </c>
      <c r="AW997" s="197">
        <f t="shared" si="181"/>
        <v>657</v>
      </c>
      <c r="AX997" s="197" t="str">
        <f t="shared" si="181"/>
        <v>NA</v>
      </c>
      <c r="AY997" s="197" t="str">
        <f t="shared" si="181"/>
        <v>NA</v>
      </c>
      <c r="AZ997" s="197">
        <f t="shared" si="183"/>
        <v>611</v>
      </c>
      <c r="BA997" s="197">
        <f t="shared" si="183"/>
        <v>591</v>
      </c>
    </row>
    <row r="998" spans="1:53" s="212" customFormat="1" ht="15" customHeight="1" x14ac:dyDescent="0.25">
      <c r="A998" s="54" t="s">
        <v>989</v>
      </c>
      <c r="B998" s="82" t="s">
        <v>915</v>
      </c>
      <c r="C998" s="81" t="s">
        <v>1127</v>
      </c>
      <c r="D998" s="115"/>
      <c r="E998" s="115"/>
      <c r="F998" s="115"/>
      <c r="G998" s="115"/>
      <c r="H998" s="115">
        <v>11251</v>
      </c>
      <c r="I998" s="115">
        <v>13698</v>
      </c>
      <c r="J998" s="115">
        <v>16378</v>
      </c>
      <c r="K998" s="115">
        <v>20344</v>
      </c>
      <c r="L998" s="115">
        <v>24307</v>
      </c>
      <c r="M998" s="115">
        <v>27665</v>
      </c>
      <c r="N998" s="115">
        <v>28703</v>
      </c>
      <c r="O998" s="115">
        <v>22733</v>
      </c>
      <c r="P998" s="115">
        <v>18024</v>
      </c>
      <c r="Q998" s="115">
        <v>21251</v>
      </c>
      <c r="R998" s="115">
        <v>24021</v>
      </c>
      <c r="S998" s="115">
        <v>25224</v>
      </c>
      <c r="T998" s="193">
        <v>31957</v>
      </c>
      <c r="U998" s="194">
        <v>37417</v>
      </c>
      <c r="V998" s="195">
        <v>35991</v>
      </c>
      <c r="W998" s="195">
        <v>28757</v>
      </c>
      <c r="X998" s="195">
        <v>32629</v>
      </c>
      <c r="Y998" s="195"/>
      <c r="Z998" s="195"/>
      <c r="AA998" s="208">
        <v>47281</v>
      </c>
      <c r="AB998" s="208">
        <v>56142</v>
      </c>
      <c r="AC998" s="197" t="str">
        <f t="shared" si="184"/>
        <v>NA</v>
      </c>
      <c r="AD998" s="197" t="str">
        <f t="shared" si="184"/>
        <v>NA</v>
      </c>
      <c r="AE998" s="197" t="str">
        <f t="shared" si="184"/>
        <v>NA</v>
      </c>
      <c r="AF998" s="197" t="str">
        <f t="shared" si="184"/>
        <v>NA</v>
      </c>
      <c r="AG998" s="197">
        <f t="shared" si="184"/>
        <v>415</v>
      </c>
      <c r="AH998" s="197">
        <f t="shared" si="184"/>
        <v>441</v>
      </c>
      <c r="AI998" s="197">
        <f t="shared" si="184"/>
        <v>455</v>
      </c>
      <c r="AJ998" s="197">
        <f t="shared" si="184"/>
        <v>446</v>
      </c>
      <c r="AK998" s="197">
        <f t="shared" si="184"/>
        <v>467</v>
      </c>
      <c r="AL998" s="197">
        <f t="shared" si="184"/>
        <v>467</v>
      </c>
      <c r="AM998" s="197">
        <f t="shared" si="184"/>
        <v>525</v>
      </c>
      <c r="AN998" s="197">
        <f t="shared" si="184"/>
        <v>559</v>
      </c>
      <c r="AO998" s="197">
        <f t="shared" si="184"/>
        <v>612</v>
      </c>
      <c r="AP998" s="197">
        <f t="shared" si="184"/>
        <v>621</v>
      </c>
      <c r="AQ998" s="197">
        <f t="shared" si="184"/>
        <v>611</v>
      </c>
      <c r="AR998" s="197">
        <f t="shared" si="181"/>
        <v>621</v>
      </c>
      <c r="AS998" s="197">
        <f t="shared" si="181"/>
        <v>600</v>
      </c>
      <c r="AT998" s="197">
        <f t="shared" si="181"/>
        <v>601</v>
      </c>
      <c r="AU998" s="197">
        <f t="shared" si="181"/>
        <v>643</v>
      </c>
      <c r="AV998" s="197">
        <f t="shared" si="181"/>
        <v>603</v>
      </c>
      <c r="AW998" s="197">
        <f t="shared" si="181"/>
        <v>598</v>
      </c>
      <c r="AX998" s="197" t="str">
        <f t="shared" si="181"/>
        <v>NA</v>
      </c>
      <c r="AY998" s="197" t="str">
        <f t="shared" si="181"/>
        <v>NA</v>
      </c>
      <c r="AZ998" s="197">
        <f t="shared" si="183"/>
        <v>597</v>
      </c>
      <c r="BA998" s="197">
        <f t="shared" si="183"/>
        <v>593</v>
      </c>
    </row>
    <row r="999" spans="1:53" s="212" customFormat="1" ht="15" customHeight="1" x14ac:dyDescent="0.25">
      <c r="A999" s="54" t="s">
        <v>876</v>
      </c>
      <c r="B999" s="82" t="s">
        <v>912</v>
      </c>
      <c r="C999" s="81" t="s">
        <v>1127</v>
      </c>
      <c r="D999" s="115"/>
      <c r="E999" s="115"/>
      <c r="F999" s="115"/>
      <c r="G999" s="115"/>
      <c r="H999" s="115"/>
      <c r="I999" s="115">
        <v>24308</v>
      </c>
      <c r="J999" s="115">
        <v>27900</v>
      </c>
      <c r="K999" s="115">
        <v>32631</v>
      </c>
      <c r="L999" s="115">
        <v>35805</v>
      </c>
      <c r="M999" s="98">
        <f>((N999-L999)/2)+L999</f>
        <v>37902.5</v>
      </c>
      <c r="N999" s="115">
        <v>40000</v>
      </c>
      <c r="O999" s="115">
        <v>32250</v>
      </c>
      <c r="P999" s="115">
        <v>32000</v>
      </c>
      <c r="Q999" s="115">
        <v>32413</v>
      </c>
      <c r="R999" s="115">
        <v>37334</v>
      </c>
      <c r="S999" s="115">
        <v>40705</v>
      </c>
      <c r="T999" s="193">
        <v>45072</v>
      </c>
      <c r="U999" s="194">
        <v>47874</v>
      </c>
      <c r="V999" s="195">
        <v>45639</v>
      </c>
      <c r="W999" s="195">
        <v>36018</v>
      </c>
      <c r="X999" s="195">
        <v>38126</v>
      </c>
      <c r="Y999" s="195"/>
      <c r="Z999" s="195"/>
      <c r="AA999" s="208">
        <v>45252</v>
      </c>
      <c r="AB999" s="208">
        <v>52040</v>
      </c>
      <c r="AC999" s="197" t="str">
        <f t="shared" si="184"/>
        <v>NA</v>
      </c>
      <c r="AD999" s="197" t="str">
        <f t="shared" si="184"/>
        <v>NA</v>
      </c>
      <c r="AE999" s="197" t="str">
        <f t="shared" si="184"/>
        <v>NA</v>
      </c>
      <c r="AF999" s="197" t="str">
        <f t="shared" si="184"/>
        <v>NA</v>
      </c>
      <c r="AG999" s="197" t="str">
        <f t="shared" si="184"/>
        <v>NA</v>
      </c>
      <c r="AH999" s="197">
        <f t="shared" si="184"/>
        <v>390</v>
      </c>
      <c r="AI999" s="197">
        <f t="shared" si="184"/>
        <v>393</v>
      </c>
      <c r="AJ999" s="197">
        <f t="shared" si="184"/>
        <v>397</v>
      </c>
      <c r="AK999" s="197">
        <f t="shared" si="184"/>
        <v>411</v>
      </c>
      <c r="AL999" s="197">
        <f t="shared" si="184"/>
        <v>424</v>
      </c>
      <c r="AM999" s="197">
        <f t="shared" si="184"/>
        <v>465</v>
      </c>
      <c r="AN999" s="197">
        <f t="shared" si="184"/>
        <v>503</v>
      </c>
      <c r="AO999" s="197">
        <f t="shared" si="184"/>
        <v>515</v>
      </c>
      <c r="AP999" s="197">
        <f t="shared" si="184"/>
        <v>523</v>
      </c>
      <c r="AQ999" s="197">
        <f t="shared" si="184"/>
        <v>521</v>
      </c>
      <c r="AR999" s="197">
        <f t="shared" si="181"/>
        <v>521</v>
      </c>
      <c r="AS999" s="197">
        <f t="shared" si="181"/>
        <v>524</v>
      </c>
      <c r="AT999" s="197">
        <f t="shared" si="181"/>
        <v>551</v>
      </c>
      <c r="AU999" s="197">
        <f t="shared" si="181"/>
        <v>592</v>
      </c>
      <c r="AV999" s="197">
        <f t="shared" si="181"/>
        <v>553</v>
      </c>
      <c r="AW999" s="197">
        <f t="shared" si="181"/>
        <v>570</v>
      </c>
      <c r="AX999" s="197" t="str">
        <f t="shared" si="181"/>
        <v>NA</v>
      </c>
      <c r="AY999" s="197" t="str">
        <f t="shared" si="181"/>
        <v>NA</v>
      </c>
      <c r="AZ999" s="197">
        <f t="shared" si="183"/>
        <v>608</v>
      </c>
      <c r="BA999" s="197">
        <f t="shared" si="183"/>
        <v>607</v>
      </c>
    </row>
    <row r="1000" spans="1:53" s="212" customFormat="1" ht="15" customHeight="1" x14ac:dyDescent="0.25">
      <c r="A1000" s="54" t="s">
        <v>1083</v>
      </c>
      <c r="B1000" s="82" t="s">
        <v>915</v>
      </c>
      <c r="C1000" s="81" t="s">
        <v>1127</v>
      </c>
      <c r="D1000" s="115"/>
      <c r="E1000" s="115"/>
      <c r="F1000" s="115"/>
      <c r="G1000" s="115"/>
      <c r="H1000" s="115"/>
      <c r="I1000" s="115"/>
      <c r="J1000" s="115"/>
      <c r="K1000" s="115"/>
      <c r="L1000" s="115">
        <v>23605</v>
      </c>
      <c r="M1000" s="115">
        <v>24274</v>
      </c>
      <c r="N1000" s="98">
        <f>((O1000-M1000)/2)+M1000</f>
        <v>24809.5</v>
      </c>
      <c r="O1000" s="115">
        <v>25345</v>
      </c>
      <c r="P1000" s="115">
        <v>25579</v>
      </c>
      <c r="Q1000" s="115">
        <v>27374</v>
      </c>
      <c r="R1000" s="115">
        <v>32434</v>
      </c>
      <c r="S1000" s="115">
        <v>35845</v>
      </c>
      <c r="T1000" s="193">
        <v>39823</v>
      </c>
      <c r="U1000" s="194">
        <v>44455</v>
      </c>
      <c r="V1000" s="195">
        <v>39734</v>
      </c>
      <c r="W1000" s="195">
        <v>34600</v>
      </c>
      <c r="X1000" s="195">
        <v>38016</v>
      </c>
      <c r="Y1000" s="195"/>
      <c r="Z1000" s="195"/>
      <c r="AA1000" s="208">
        <v>46635</v>
      </c>
      <c r="AB1000" s="208">
        <v>51920</v>
      </c>
      <c r="AC1000" s="197" t="str">
        <f t="shared" si="184"/>
        <v>NA</v>
      </c>
      <c r="AD1000" s="197" t="str">
        <f t="shared" si="184"/>
        <v>NA</v>
      </c>
      <c r="AE1000" s="197" t="str">
        <f t="shared" si="184"/>
        <v>NA</v>
      </c>
      <c r="AF1000" s="197" t="str">
        <f t="shared" si="184"/>
        <v>NA</v>
      </c>
      <c r="AG1000" s="197" t="str">
        <f t="shared" si="184"/>
        <v>NA</v>
      </c>
      <c r="AH1000" s="197" t="str">
        <f t="shared" si="184"/>
        <v>NA</v>
      </c>
      <c r="AI1000" s="197" t="str">
        <f t="shared" si="184"/>
        <v>NA</v>
      </c>
      <c r="AJ1000" s="197" t="str">
        <f t="shared" si="184"/>
        <v>NA</v>
      </c>
      <c r="AK1000" s="197">
        <f t="shared" si="184"/>
        <v>470</v>
      </c>
      <c r="AL1000" s="197">
        <f t="shared" si="184"/>
        <v>477</v>
      </c>
      <c r="AM1000" s="197">
        <f t="shared" si="184"/>
        <v>536</v>
      </c>
      <c r="AN1000" s="197">
        <f t="shared" si="184"/>
        <v>541</v>
      </c>
      <c r="AO1000" s="197">
        <f t="shared" si="184"/>
        <v>555</v>
      </c>
      <c r="AP1000" s="197">
        <f t="shared" si="184"/>
        <v>559</v>
      </c>
      <c r="AQ1000" s="197">
        <f t="shared" si="184"/>
        <v>555</v>
      </c>
      <c r="AR1000" s="197">
        <f t="shared" si="181"/>
        <v>555</v>
      </c>
      <c r="AS1000" s="197">
        <f t="shared" si="181"/>
        <v>559</v>
      </c>
      <c r="AT1000" s="197">
        <f t="shared" si="181"/>
        <v>567</v>
      </c>
      <c r="AU1000" s="197">
        <f t="shared" si="181"/>
        <v>626</v>
      </c>
      <c r="AV1000" s="197">
        <f t="shared" si="181"/>
        <v>563</v>
      </c>
      <c r="AW1000" s="197">
        <f t="shared" si="181"/>
        <v>571</v>
      </c>
      <c r="AX1000" s="197" t="str">
        <f t="shared" si="181"/>
        <v>NA</v>
      </c>
      <c r="AY1000" s="197" t="str">
        <f t="shared" si="181"/>
        <v>NA</v>
      </c>
      <c r="AZ1000" s="197">
        <f t="shared" si="183"/>
        <v>601</v>
      </c>
      <c r="BA1000" s="197">
        <f t="shared" si="183"/>
        <v>608</v>
      </c>
    </row>
    <row r="1001" spans="1:53" s="212" customFormat="1" ht="15" customHeight="1" x14ac:dyDescent="0.25">
      <c r="A1001" s="54" t="s">
        <v>1106</v>
      </c>
      <c r="B1001" s="82" t="s">
        <v>911</v>
      </c>
      <c r="C1001" s="81" t="s">
        <v>1127</v>
      </c>
      <c r="D1001" s="115"/>
      <c r="E1001" s="115"/>
      <c r="F1001" s="115"/>
      <c r="G1001" s="115"/>
      <c r="H1001" s="115"/>
      <c r="I1001" s="115"/>
      <c r="J1001" s="115"/>
      <c r="K1001" s="115"/>
      <c r="L1001" s="115"/>
      <c r="M1001" s="115"/>
      <c r="N1001" s="115"/>
      <c r="O1001" s="115"/>
      <c r="P1001" s="115"/>
      <c r="Q1001" s="115">
        <v>32764</v>
      </c>
      <c r="R1001" s="115">
        <v>37822</v>
      </c>
      <c r="S1001" s="115">
        <v>40017</v>
      </c>
      <c r="T1001" s="193">
        <v>43592</v>
      </c>
      <c r="U1001" s="194">
        <v>46429</v>
      </c>
      <c r="V1001" s="195">
        <v>37700</v>
      </c>
      <c r="W1001" s="195">
        <v>33343</v>
      </c>
      <c r="X1001" s="195">
        <v>40258</v>
      </c>
      <c r="Y1001" s="195"/>
      <c r="Z1001" s="195"/>
      <c r="AA1001" s="208">
        <v>46117</v>
      </c>
      <c r="AB1001" s="208">
        <v>51288</v>
      </c>
      <c r="AC1001" s="197" t="str">
        <f t="shared" si="184"/>
        <v>NA</v>
      </c>
      <c r="AD1001" s="197" t="str">
        <f t="shared" si="184"/>
        <v>NA</v>
      </c>
      <c r="AE1001" s="197" t="str">
        <f t="shared" si="184"/>
        <v>NA</v>
      </c>
      <c r="AF1001" s="197" t="str">
        <f t="shared" si="184"/>
        <v>NA</v>
      </c>
      <c r="AG1001" s="197" t="str">
        <f t="shared" si="184"/>
        <v>NA</v>
      </c>
      <c r="AH1001" s="197" t="str">
        <f t="shared" si="184"/>
        <v>NA</v>
      </c>
      <c r="AI1001" s="197" t="str">
        <f t="shared" si="184"/>
        <v>NA</v>
      </c>
      <c r="AJ1001" s="197" t="str">
        <f t="shared" si="184"/>
        <v>NA</v>
      </c>
      <c r="AK1001" s="197" t="str">
        <f t="shared" si="184"/>
        <v>NA</v>
      </c>
      <c r="AL1001" s="197" t="str">
        <f t="shared" si="184"/>
        <v>NA</v>
      </c>
      <c r="AM1001" s="197" t="str">
        <f t="shared" si="184"/>
        <v>NA</v>
      </c>
      <c r="AN1001" s="197" t="str">
        <f t="shared" si="184"/>
        <v>NA</v>
      </c>
      <c r="AO1001" s="197" t="str">
        <f t="shared" si="184"/>
        <v>NA</v>
      </c>
      <c r="AP1001" s="197">
        <f t="shared" si="184"/>
        <v>520</v>
      </c>
      <c r="AQ1001" s="197">
        <f t="shared" si="184"/>
        <v>518</v>
      </c>
      <c r="AR1001" s="197">
        <f t="shared" si="181"/>
        <v>524</v>
      </c>
      <c r="AS1001" s="197">
        <f t="shared" si="181"/>
        <v>533</v>
      </c>
      <c r="AT1001" s="197">
        <f t="shared" si="181"/>
        <v>557</v>
      </c>
      <c r="AU1001" s="197">
        <f t="shared" si="181"/>
        <v>639</v>
      </c>
      <c r="AV1001" s="197">
        <f t="shared" si="181"/>
        <v>570</v>
      </c>
      <c r="AW1001" s="197">
        <f t="shared" si="181"/>
        <v>553</v>
      </c>
      <c r="AX1001" s="197" t="str">
        <f t="shared" si="181"/>
        <v>NA</v>
      </c>
      <c r="AY1001" s="197" t="str">
        <f t="shared" si="181"/>
        <v>NA</v>
      </c>
      <c r="AZ1001" s="197">
        <f t="shared" si="183"/>
        <v>606</v>
      </c>
      <c r="BA1001" s="197">
        <f t="shared" si="183"/>
        <v>610</v>
      </c>
    </row>
    <row r="1002" spans="1:53" s="212" customFormat="1" ht="15" customHeight="1" x14ac:dyDescent="0.25">
      <c r="A1002" s="54" t="s">
        <v>888</v>
      </c>
      <c r="B1002" s="82" t="s">
        <v>912</v>
      </c>
      <c r="C1002" s="81" t="s">
        <v>1127</v>
      </c>
      <c r="D1002" s="115"/>
      <c r="E1002" s="115"/>
      <c r="F1002" s="115"/>
      <c r="G1002" s="115"/>
      <c r="H1002" s="115">
        <v>2717</v>
      </c>
      <c r="I1002" s="115">
        <v>3505</v>
      </c>
      <c r="J1002" s="115">
        <v>4123</v>
      </c>
      <c r="K1002" s="115">
        <v>5784</v>
      </c>
      <c r="L1002" s="115">
        <v>7132</v>
      </c>
      <c r="M1002" s="115">
        <v>9369</v>
      </c>
      <c r="N1002" s="115">
        <v>10337</v>
      </c>
      <c r="O1002" s="115">
        <v>11043</v>
      </c>
      <c r="P1002" s="115">
        <v>13438</v>
      </c>
      <c r="Q1002" s="115">
        <v>14770</v>
      </c>
      <c r="R1002" s="115">
        <v>16387</v>
      </c>
      <c r="S1002" s="115">
        <v>17247</v>
      </c>
      <c r="T1002" s="193">
        <v>20198</v>
      </c>
      <c r="U1002" s="194">
        <v>26662</v>
      </c>
      <c r="V1002" s="195">
        <v>26782</v>
      </c>
      <c r="W1002" s="195">
        <v>24764</v>
      </c>
      <c r="X1002" s="195">
        <v>29523</v>
      </c>
      <c r="Y1002" s="195"/>
      <c r="Z1002" s="195"/>
      <c r="AA1002" s="208">
        <v>40522</v>
      </c>
      <c r="AB1002" s="208">
        <v>49522</v>
      </c>
      <c r="AC1002" s="197" t="str">
        <f t="shared" si="184"/>
        <v>NA</v>
      </c>
      <c r="AD1002" s="197" t="str">
        <f t="shared" si="184"/>
        <v>NA</v>
      </c>
      <c r="AE1002" s="197" t="str">
        <f t="shared" si="184"/>
        <v>NA</v>
      </c>
      <c r="AF1002" s="197" t="str">
        <f t="shared" si="184"/>
        <v>NA</v>
      </c>
      <c r="AG1002" s="197">
        <f t="shared" si="184"/>
        <v>451</v>
      </c>
      <c r="AH1002" s="197">
        <f t="shared" si="184"/>
        <v>480</v>
      </c>
      <c r="AI1002" s="197">
        <f t="shared" si="184"/>
        <v>490</v>
      </c>
      <c r="AJ1002" s="197">
        <f t="shared" si="184"/>
        <v>485</v>
      </c>
      <c r="AK1002" s="197">
        <f t="shared" si="184"/>
        <v>517</v>
      </c>
      <c r="AL1002" s="197">
        <f t="shared" si="184"/>
        <v>518</v>
      </c>
      <c r="AM1002" s="197">
        <f t="shared" si="184"/>
        <v>603</v>
      </c>
      <c r="AN1002" s="197">
        <f t="shared" si="184"/>
        <v>616</v>
      </c>
      <c r="AO1002" s="197">
        <f t="shared" si="184"/>
        <v>647</v>
      </c>
      <c r="AP1002" s="197">
        <f t="shared" si="184"/>
        <v>669</v>
      </c>
      <c r="AQ1002" s="197">
        <f t="shared" si="184"/>
        <v>665</v>
      </c>
      <c r="AR1002" s="197">
        <f t="shared" si="181"/>
        <v>680</v>
      </c>
      <c r="AS1002" s="197">
        <f t="shared" si="181"/>
        <v>692</v>
      </c>
      <c r="AT1002" s="197">
        <f t="shared" si="181"/>
        <v>668</v>
      </c>
      <c r="AU1002" s="197">
        <f t="shared" si="181"/>
        <v>703</v>
      </c>
      <c r="AV1002" s="197">
        <f t="shared" si="181"/>
        <v>627</v>
      </c>
      <c r="AW1002" s="197">
        <f t="shared" si="181"/>
        <v>620</v>
      </c>
      <c r="AX1002" s="197" t="str">
        <f t="shared" si="181"/>
        <v>NA</v>
      </c>
      <c r="AY1002" s="197" t="str">
        <f t="shared" si="181"/>
        <v>NA</v>
      </c>
      <c r="AZ1002" s="197">
        <f t="shared" si="183"/>
        <v>635</v>
      </c>
      <c r="BA1002" s="197">
        <f t="shared" si="183"/>
        <v>613</v>
      </c>
    </row>
    <row r="1003" spans="1:53" s="212" customFormat="1" ht="15" customHeight="1" x14ac:dyDescent="0.25">
      <c r="A1003" s="54" t="s">
        <v>49</v>
      </c>
      <c r="B1003" s="82" t="s">
        <v>907</v>
      </c>
      <c r="C1003" s="81" t="s">
        <v>1127</v>
      </c>
      <c r="D1003" s="115"/>
      <c r="E1003" s="115"/>
      <c r="F1003" s="115"/>
      <c r="G1003" s="115"/>
      <c r="H1003" s="115">
        <v>18445</v>
      </c>
      <c r="I1003" s="115">
        <v>20485</v>
      </c>
      <c r="J1003" s="115">
        <v>23125</v>
      </c>
      <c r="K1003" s="115">
        <v>27594</v>
      </c>
      <c r="L1003" s="115">
        <v>31481</v>
      </c>
      <c r="M1003" s="115">
        <v>34958</v>
      </c>
      <c r="N1003" s="115">
        <v>37070</v>
      </c>
      <c r="O1003" s="115">
        <v>33527</v>
      </c>
      <c r="P1003" s="115">
        <v>30600</v>
      </c>
      <c r="Q1003" s="115">
        <v>30459</v>
      </c>
      <c r="R1003" s="115">
        <v>33818</v>
      </c>
      <c r="S1003" s="115">
        <v>37535</v>
      </c>
      <c r="T1003" s="193">
        <v>41926</v>
      </c>
      <c r="U1003" s="194">
        <v>48497</v>
      </c>
      <c r="V1003" s="195">
        <v>41783</v>
      </c>
      <c r="W1003" s="195">
        <v>31546</v>
      </c>
      <c r="X1003" s="195">
        <v>33934</v>
      </c>
      <c r="Y1003" s="195"/>
      <c r="Z1003" s="195"/>
      <c r="AA1003" s="208">
        <v>41624</v>
      </c>
      <c r="AB1003" s="208">
        <v>49273</v>
      </c>
      <c r="AC1003" s="197" t="str">
        <f t="shared" si="184"/>
        <v>NA</v>
      </c>
      <c r="AD1003" s="197" t="str">
        <f t="shared" si="184"/>
        <v>NA</v>
      </c>
      <c r="AE1003" s="197" t="str">
        <f t="shared" si="184"/>
        <v>NA</v>
      </c>
      <c r="AF1003" s="197" t="str">
        <f t="shared" si="184"/>
        <v>NA</v>
      </c>
      <c r="AG1003" s="197">
        <f t="shared" si="184"/>
        <v>384</v>
      </c>
      <c r="AH1003" s="197">
        <f t="shared" si="184"/>
        <v>411</v>
      </c>
      <c r="AI1003" s="197">
        <f t="shared" si="184"/>
        <v>415</v>
      </c>
      <c r="AJ1003" s="197">
        <f t="shared" si="184"/>
        <v>416</v>
      </c>
      <c r="AK1003" s="197">
        <f t="shared" si="184"/>
        <v>436</v>
      </c>
      <c r="AL1003" s="197">
        <f t="shared" si="184"/>
        <v>439</v>
      </c>
      <c r="AM1003" s="197">
        <f t="shared" si="184"/>
        <v>484</v>
      </c>
      <c r="AN1003" s="197">
        <f t="shared" si="184"/>
        <v>499</v>
      </c>
      <c r="AO1003" s="197">
        <f t="shared" si="184"/>
        <v>523</v>
      </c>
      <c r="AP1003" s="197">
        <f t="shared" si="184"/>
        <v>537</v>
      </c>
      <c r="AQ1003" s="197">
        <f t="shared" si="184"/>
        <v>546</v>
      </c>
      <c r="AR1003" s="197">
        <f t="shared" si="181"/>
        <v>541</v>
      </c>
      <c r="AS1003" s="197">
        <f t="shared" si="181"/>
        <v>543</v>
      </c>
      <c r="AT1003" s="197">
        <f t="shared" si="181"/>
        <v>548</v>
      </c>
      <c r="AU1003" s="197">
        <f t="shared" si="181"/>
        <v>613</v>
      </c>
      <c r="AV1003" s="197">
        <f t="shared" si="181"/>
        <v>580</v>
      </c>
      <c r="AW1003" s="197">
        <f t="shared" si="181"/>
        <v>586</v>
      </c>
      <c r="AX1003" s="197" t="str">
        <f t="shared" si="181"/>
        <v>NA</v>
      </c>
      <c r="AY1003" s="197" t="str">
        <f t="shared" si="181"/>
        <v>NA</v>
      </c>
      <c r="AZ1003" s="197">
        <f t="shared" si="183"/>
        <v>627</v>
      </c>
      <c r="BA1003" s="197">
        <f t="shared" si="183"/>
        <v>618</v>
      </c>
    </row>
    <row r="1004" spans="1:53" s="212" customFormat="1" ht="15" customHeight="1" x14ac:dyDescent="0.25">
      <c r="A1004" s="54" t="s">
        <v>814</v>
      </c>
      <c r="B1004" s="82" t="s">
        <v>912</v>
      </c>
      <c r="C1004" s="81" t="s">
        <v>1127</v>
      </c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>
        <v>17437</v>
      </c>
      <c r="O1004" s="115">
        <v>18161</v>
      </c>
      <c r="P1004" s="115">
        <v>15992</v>
      </c>
      <c r="Q1004" s="115">
        <v>16747</v>
      </c>
      <c r="R1004" s="115">
        <v>20026</v>
      </c>
      <c r="S1004" s="115">
        <v>22286</v>
      </c>
      <c r="T1004" s="193">
        <v>24831</v>
      </c>
      <c r="U1004" s="194">
        <v>29438</v>
      </c>
      <c r="V1004" s="195">
        <v>28483</v>
      </c>
      <c r="W1004" s="195">
        <v>26425</v>
      </c>
      <c r="X1004" s="195">
        <v>30926</v>
      </c>
      <c r="Y1004" s="195"/>
      <c r="Z1004" s="195"/>
      <c r="AA1004" s="208">
        <v>42023</v>
      </c>
      <c r="AB1004" s="208">
        <v>48779</v>
      </c>
      <c r="AC1004" s="197" t="str">
        <f t="shared" si="184"/>
        <v>NA</v>
      </c>
      <c r="AD1004" s="197" t="str">
        <f t="shared" si="184"/>
        <v>NA</v>
      </c>
      <c r="AE1004" s="197" t="str">
        <f t="shared" si="184"/>
        <v>NA</v>
      </c>
      <c r="AF1004" s="197" t="str">
        <f t="shared" si="184"/>
        <v>NA</v>
      </c>
      <c r="AG1004" s="197" t="str">
        <f t="shared" si="184"/>
        <v>NA</v>
      </c>
      <c r="AH1004" s="197" t="str">
        <f t="shared" si="184"/>
        <v>NA</v>
      </c>
      <c r="AI1004" s="197" t="str">
        <f t="shared" si="184"/>
        <v>NA</v>
      </c>
      <c r="AJ1004" s="197" t="str">
        <f t="shared" si="184"/>
        <v>NA</v>
      </c>
      <c r="AK1004" s="197" t="str">
        <f t="shared" si="184"/>
        <v>NA</v>
      </c>
      <c r="AL1004" s="197" t="str">
        <f t="shared" si="184"/>
        <v>NA</v>
      </c>
      <c r="AM1004" s="197">
        <f t="shared" si="184"/>
        <v>576</v>
      </c>
      <c r="AN1004" s="197">
        <f t="shared" si="184"/>
        <v>581</v>
      </c>
      <c r="AO1004" s="197">
        <f t="shared" si="184"/>
        <v>627</v>
      </c>
      <c r="AP1004" s="197">
        <f t="shared" si="184"/>
        <v>648</v>
      </c>
      <c r="AQ1004" s="197">
        <f t="shared" si="184"/>
        <v>637</v>
      </c>
      <c r="AR1004" s="197">
        <f t="shared" si="181"/>
        <v>637</v>
      </c>
      <c r="AS1004" s="197">
        <f t="shared" si="181"/>
        <v>650</v>
      </c>
      <c r="AT1004" s="197">
        <f t="shared" si="181"/>
        <v>651</v>
      </c>
      <c r="AU1004" s="197">
        <f t="shared" si="181"/>
        <v>686</v>
      </c>
      <c r="AV1004" s="197">
        <f t="shared" si="181"/>
        <v>617</v>
      </c>
      <c r="AW1004" s="197">
        <f t="shared" si="181"/>
        <v>612</v>
      </c>
      <c r="AX1004" s="197" t="str">
        <f t="shared" si="181"/>
        <v>NA</v>
      </c>
      <c r="AY1004" s="197" t="str">
        <f t="shared" si="181"/>
        <v>NA</v>
      </c>
      <c r="AZ1004" s="197">
        <f t="shared" si="183"/>
        <v>625</v>
      </c>
      <c r="BA1004" s="197">
        <f t="shared" si="183"/>
        <v>621</v>
      </c>
    </row>
    <row r="1005" spans="1:53" s="212" customFormat="1" ht="15" customHeight="1" x14ac:dyDescent="0.25">
      <c r="A1005" s="54" t="s">
        <v>1851</v>
      </c>
      <c r="B1005" s="82" t="s">
        <v>908</v>
      </c>
      <c r="C1005" s="81" t="s">
        <v>1127</v>
      </c>
      <c r="D1005" s="115"/>
      <c r="E1005" s="115"/>
      <c r="F1005" s="115"/>
      <c r="G1005" s="115"/>
      <c r="H1005" s="115"/>
      <c r="I1005" s="115"/>
      <c r="J1005" s="115"/>
      <c r="K1005" s="115"/>
      <c r="L1005" s="115"/>
      <c r="M1005" s="115"/>
      <c r="N1005" s="115"/>
      <c r="O1005" s="115"/>
      <c r="P1005" s="115"/>
      <c r="Q1005" s="115"/>
      <c r="R1005" s="115"/>
      <c r="S1005" s="115"/>
      <c r="T1005" s="193"/>
      <c r="U1005" s="194"/>
      <c r="V1005" s="195"/>
      <c r="W1005" s="195">
        <v>31251</v>
      </c>
      <c r="X1005" s="195">
        <v>32598</v>
      </c>
      <c r="Y1005" s="195"/>
      <c r="Z1005" s="195"/>
      <c r="AA1005" s="208">
        <v>41353</v>
      </c>
      <c r="AB1005" s="208">
        <v>46767</v>
      </c>
      <c r="AC1005" s="197" t="str">
        <f t="shared" si="184"/>
        <v>NA</v>
      </c>
      <c r="AD1005" s="197" t="str">
        <f t="shared" si="184"/>
        <v>NA</v>
      </c>
      <c r="AE1005" s="197" t="str">
        <f t="shared" si="184"/>
        <v>NA</v>
      </c>
      <c r="AF1005" s="197" t="str">
        <f t="shared" si="184"/>
        <v>NA</v>
      </c>
      <c r="AG1005" s="197" t="str">
        <f t="shared" si="184"/>
        <v>NA</v>
      </c>
      <c r="AH1005" s="197" t="str">
        <f t="shared" si="184"/>
        <v>NA</v>
      </c>
      <c r="AI1005" s="197" t="str">
        <f t="shared" si="184"/>
        <v>NA</v>
      </c>
      <c r="AJ1005" s="197" t="str">
        <f t="shared" si="184"/>
        <v>NA</v>
      </c>
      <c r="AK1005" s="197" t="str">
        <f t="shared" si="184"/>
        <v>NA</v>
      </c>
      <c r="AL1005" s="197" t="str">
        <f t="shared" si="184"/>
        <v>NA</v>
      </c>
      <c r="AM1005" s="197" t="str">
        <f t="shared" si="184"/>
        <v>NA</v>
      </c>
      <c r="AN1005" s="197" t="str">
        <f t="shared" si="184"/>
        <v>NA</v>
      </c>
      <c r="AO1005" s="197" t="str">
        <f t="shared" si="184"/>
        <v>NA</v>
      </c>
      <c r="AP1005" s="197" t="str">
        <f t="shared" si="184"/>
        <v>NA</v>
      </c>
      <c r="AQ1005" s="197" t="str">
        <f t="shared" si="184"/>
        <v>NA</v>
      </c>
      <c r="AR1005" s="197" t="str">
        <f t="shared" si="181"/>
        <v>NA</v>
      </c>
      <c r="AS1005" s="197" t="str">
        <f t="shared" si="181"/>
        <v>NA</v>
      </c>
      <c r="AT1005" s="197" t="str">
        <f t="shared" si="181"/>
        <v>NA</v>
      </c>
      <c r="AU1005" s="197" t="str">
        <f t="shared" si="181"/>
        <v>NA</v>
      </c>
      <c r="AV1005" s="197">
        <f t="shared" si="181"/>
        <v>586</v>
      </c>
      <c r="AW1005" s="197">
        <f t="shared" si="181"/>
        <v>599</v>
      </c>
      <c r="AX1005" s="197" t="str">
        <f t="shared" si="181"/>
        <v>NA</v>
      </c>
      <c r="AY1005" s="197" t="str">
        <f t="shared" si="181"/>
        <v>NA</v>
      </c>
      <c r="AZ1005" s="197">
        <f t="shared" si="183"/>
        <v>630</v>
      </c>
      <c r="BA1005" s="197">
        <f t="shared" si="183"/>
        <v>630</v>
      </c>
    </row>
    <row r="1006" spans="1:53" s="212" customFormat="1" ht="15" customHeight="1" x14ac:dyDescent="0.25">
      <c r="A1006" s="54" t="s">
        <v>578</v>
      </c>
      <c r="B1006" s="82" t="s">
        <v>912</v>
      </c>
      <c r="C1006" s="81" t="s">
        <v>1127</v>
      </c>
      <c r="D1006" s="115"/>
      <c r="E1006" s="115"/>
      <c r="F1006" s="115"/>
      <c r="G1006" s="115"/>
      <c r="H1006" s="115"/>
      <c r="I1006" s="115"/>
      <c r="J1006" s="115"/>
      <c r="K1006" s="115"/>
      <c r="L1006" s="115"/>
      <c r="M1006" s="115"/>
      <c r="N1006" s="115"/>
      <c r="O1006" s="115"/>
      <c r="P1006" s="115"/>
      <c r="Q1006" s="115"/>
      <c r="R1006" s="115"/>
      <c r="S1006" s="115"/>
      <c r="T1006" s="193">
        <v>35542</v>
      </c>
      <c r="U1006" s="194">
        <v>39964</v>
      </c>
      <c r="V1006" s="195">
        <v>42339</v>
      </c>
      <c r="W1006" s="195">
        <v>30509</v>
      </c>
      <c r="X1006" s="195">
        <v>33627</v>
      </c>
      <c r="Y1006" s="195"/>
      <c r="Z1006" s="195"/>
      <c r="AA1006" s="208">
        <v>41632</v>
      </c>
      <c r="AB1006" s="208">
        <v>46461</v>
      </c>
      <c r="AC1006" s="197" t="str">
        <f t="shared" si="184"/>
        <v>NA</v>
      </c>
      <c r="AD1006" s="197" t="str">
        <f t="shared" si="184"/>
        <v>NA</v>
      </c>
      <c r="AE1006" s="197" t="str">
        <f t="shared" si="184"/>
        <v>NA</v>
      </c>
      <c r="AF1006" s="197" t="str">
        <f t="shared" si="184"/>
        <v>NA</v>
      </c>
      <c r="AG1006" s="197" t="str">
        <f t="shared" si="184"/>
        <v>NA</v>
      </c>
      <c r="AH1006" s="197" t="str">
        <f t="shared" si="184"/>
        <v>NA</v>
      </c>
      <c r="AI1006" s="197" t="str">
        <f t="shared" si="184"/>
        <v>NA</v>
      </c>
      <c r="AJ1006" s="197" t="str">
        <f t="shared" si="184"/>
        <v>NA</v>
      </c>
      <c r="AK1006" s="197" t="str">
        <f t="shared" si="184"/>
        <v>NA</v>
      </c>
      <c r="AL1006" s="197" t="str">
        <f t="shared" si="184"/>
        <v>NA</v>
      </c>
      <c r="AM1006" s="197" t="str">
        <f t="shared" si="184"/>
        <v>NA</v>
      </c>
      <c r="AN1006" s="197" t="str">
        <f t="shared" si="184"/>
        <v>NA</v>
      </c>
      <c r="AO1006" s="197" t="str">
        <f t="shared" si="184"/>
        <v>NA</v>
      </c>
      <c r="AP1006" s="197" t="str">
        <f t="shared" si="184"/>
        <v>NA</v>
      </c>
      <c r="AQ1006" s="197" t="str">
        <f t="shared" si="184"/>
        <v>NA</v>
      </c>
      <c r="AR1006" s="197" t="str">
        <f t="shared" si="184"/>
        <v>NA</v>
      </c>
      <c r="AS1006" s="197">
        <f t="shared" ref="AS1006:AY1010" si="185">IF(T1006&gt;0,RANK(T1006,T$22:T$1170),"NA")</f>
        <v>587</v>
      </c>
      <c r="AT1006" s="197">
        <f t="shared" si="185"/>
        <v>594</v>
      </c>
      <c r="AU1006" s="197">
        <f t="shared" si="185"/>
        <v>611</v>
      </c>
      <c r="AV1006" s="197">
        <f t="shared" si="185"/>
        <v>592</v>
      </c>
      <c r="AW1006" s="197">
        <f t="shared" si="185"/>
        <v>590</v>
      </c>
      <c r="AX1006" s="197" t="str">
        <f t="shared" si="185"/>
        <v>NA</v>
      </c>
      <c r="AY1006" s="197" t="str">
        <f t="shared" si="185"/>
        <v>NA</v>
      </c>
      <c r="AZ1006" s="197">
        <f t="shared" si="183"/>
        <v>626</v>
      </c>
      <c r="BA1006" s="197">
        <f t="shared" si="183"/>
        <v>633</v>
      </c>
    </row>
    <row r="1007" spans="1:53" s="212" customFormat="1" ht="15" customHeight="1" x14ac:dyDescent="0.25">
      <c r="A1007" s="54" t="s">
        <v>725</v>
      </c>
      <c r="B1007" s="82" t="s">
        <v>915</v>
      </c>
      <c r="C1007" s="81" t="s">
        <v>1127</v>
      </c>
      <c r="D1007" s="115"/>
      <c r="E1007" s="115"/>
      <c r="F1007" s="115"/>
      <c r="G1007" s="115"/>
      <c r="H1007" s="115"/>
      <c r="I1007" s="115"/>
      <c r="J1007" s="115"/>
      <c r="K1007" s="115"/>
      <c r="L1007" s="115"/>
      <c r="M1007" s="115"/>
      <c r="N1007" s="115"/>
      <c r="O1007" s="115">
        <v>12528</v>
      </c>
      <c r="P1007" s="115">
        <v>13224</v>
      </c>
      <c r="Q1007" s="115">
        <v>14248</v>
      </c>
      <c r="R1007" s="115">
        <v>16525</v>
      </c>
      <c r="S1007" s="115">
        <v>17528</v>
      </c>
      <c r="T1007" s="193">
        <v>21667</v>
      </c>
      <c r="U1007" s="194">
        <v>24748</v>
      </c>
      <c r="V1007" s="195">
        <v>23547</v>
      </c>
      <c r="W1007" s="195">
        <v>19823</v>
      </c>
      <c r="X1007" s="195">
        <v>26221</v>
      </c>
      <c r="Y1007" s="195"/>
      <c r="Z1007" s="195"/>
      <c r="AA1007" s="208">
        <v>39118</v>
      </c>
      <c r="AB1007" s="208">
        <v>44863</v>
      </c>
      <c r="AC1007" s="197" t="str">
        <f t="shared" si="184"/>
        <v>NA</v>
      </c>
      <c r="AD1007" s="197" t="str">
        <f t="shared" si="184"/>
        <v>NA</v>
      </c>
      <c r="AE1007" s="197" t="str">
        <f t="shared" si="184"/>
        <v>NA</v>
      </c>
      <c r="AF1007" s="197" t="str">
        <f t="shared" si="184"/>
        <v>NA</v>
      </c>
      <c r="AG1007" s="197" t="str">
        <f t="shared" si="184"/>
        <v>NA</v>
      </c>
      <c r="AH1007" s="197" t="str">
        <f t="shared" si="184"/>
        <v>NA</v>
      </c>
      <c r="AI1007" s="197" t="str">
        <f t="shared" si="184"/>
        <v>NA</v>
      </c>
      <c r="AJ1007" s="197" t="str">
        <f t="shared" si="184"/>
        <v>NA</v>
      </c>
      <c r="AK1007" s="197" t="str">
        <f t="shared" si="184"/>
        <v>NA</v>
      </c>
      <c r="AL1007" s="197" t="str">
        <f t="shared" si="184"/>
        <v>NA</v>
      </c>
      <c r="AM1007" s="197" t="str">
        <f t="shared" si="184"/>
        <v>NA</v>
      </c>
      <c r="AN1007" s="197">
        <f t="shared" si="184"/>
        <v>609</v>
      </c>
      <c r="AO1007" s="197">
        <f t="shared" si="184"/>
        <v>649</v>
      </c>
      <c r="AP1007" s="197">
        <f t="shared" si="184"/>
        <v>674</v>
      </c>
      <c r="AQ1007" s="197">
        <f t="shared" si="184"/>
        <v>662</v>
      </c>
      <c r="AR1007" s="197">
        <f t="shared" si="184"/>
        <v>679</v>
      </c>
      <c r="AS1007" s="197">
        <f t="shared" si="185"/>
        <v>674</v>
      </c>
      <c r="AT1007" s="197">
        <f t="shared" si="185"/>
        <v>682</v>
      </c>
      <c r="AU1007" s="197">
        <f t="shared" si="185"/>
        <v>740</v>
      </c>
      <c r="AV1007" s="197">
        <f t="shared" si="185"/>
        <v>665</v>
      </c>
      <c r="AW1007" s="197">
        <f t="shared" si="185"/>
        <v>636</v>
      </c>
      <c r="AX1007" s="197" t="str">
        <f t="shared" si="185"/>
        <v>NA</v>
      </c>
      <c r="AY1007" s="197" t="str">
        <f t="shared" si="185"/>
        <v>NA</v>
      </c>
      <c r="AZ1007" s="197">
        <f t="shared" si="183"/>
        <v>639</v>
      </c>
      <c r="BA1007" s="197">
        <f t="shared" si="183"/>
        <v>636</v>
      </c>
    </row>
    <row r="1008" spans="1:53" s="212" customFormat="1" ht="15" customHeight="1" x14ac:dyDescent="0.25">
      <c r="A1008" s="54" t="s">
        <v>181</v>
      </c>
      <c r="B1008" s="82" t="s">
        <v>915</v>
      </c>
      <c r="C1008" s="81" t="s">
        <v>1127</v>
      </c>
      <c r="D1008" s="115"/>
      <c r="E1008" s="115"/>
      <c r="F1008" s="115"/>
      <c r="G1008" s="115"/>
      <c r="H1008" s="115"/>
      <c r="I1008" s="115"/>
      <c r="J1008" s="115"/>
      <c r="K1008" s="115"/>
      <c r="L1008" s="115"/>
      <c r="M1008" s="115"/>
      <c r="N1008" s="115"/>
      <c r="O1008" s="115"/>
      <c r="P1008" s="115"/>
      <c r="Q1008" s="115"/>
      <c r="R1008" s="115"/>
      <c r="S1008" s="115"/>
      <c r="T1008" s="193"/>
      <c r="U1008" s="194"/>
      <c r="V1008" s="195">
        <v>34290</v>
      </c>
      <c r="W1008" s="195">
        <v>27851</v>
      </c>
      <c r="X1008" s="195">
        <v>30773</v>
      </c>
      <c r="Y1008" s="195"/>
      <c r="Z1008" s="195"/>
      <c r="AA1008" s="210" t="s">
        <v>2174</v>
      </c>
      <c r="AB1008" s="208">
        <v>43764</v>
      </c>
      <c r="AC1008" s="197" t="str">
        <f t="shared" si="184"/>
        <v>NA</v>
      </c>
      <c r="AD1008" s="197" t="str">
        <f t="shared" si="184"/>
        <v>NA</v>
      </c>
      <c r="AE1008" s="197" t="str">
        <f t="shared" si="184"/>
        <v>NA</v>
      </c>
      <c r="AF1008" s="197" t="str">
        <f t="shared" si="184"/>
        <v>NA</v>
      </c>
      <c r="AG1008" s="197" t="str">
        <f t="shared" si="184"/>
        <v>NA</v>
      </c>
      <c r="AH1008" s="197" t="str">
        <f t="shared" si="184"/>
        <v>NA</v>
      </c>
      <c r="AI1008" s="197" t="str">
        <f t="shared" si="184"/>
        <v>NA</v>
      </c>
      <c r="AJ1008" s="197" t="str">
        <f t="shared" si="184"/>
        <v>NA</v>
      </c>
      <c r="AK1008" s="197" t="str">
        <f t="shared" si="184"/>
        <v>NA</v>
      </c>
      <c r="AL1008" s="197" t="str">
        <f t="shared" si="184"/>
        <v>NA</v>
      </c>
      <c r="AM1008" s="197" t="str">
        <f t="shared" si="184"/>
        <v>NA</v>
      </c>
      <c r="AN1008" s="197" t="str">
        <f t="shared" si="184"/>
        <v>NA</v>
      </c>
      <c r="AO1008" s="197" t="str">
        <f t="shared" si="184"/>
        <v>NA</v>
      </c>
      <c r="AP1008" s="197" t="str">
        <f t="shared" ref="AP1008:AR1010" si="186">IF(Q1008&gt;0,RANK(Q1008,Q$22:Q$1170),"NA")</f>
        <v>NA</v>
      </c>
      <c r="AQ1008" s="197" t="str">
        <f t="shared" si="186"/>
        <v>NA</v>
      </c>
      <c r="AR1008" s="197" t="str">
        <f t="shared" si="186"/>
        <v>NA</v>
      </c>
      <c r="AS1008" s="197" t="str">
        <f t="shared" si="185"/>
        <v>NA</v>
      </c>
      <c r="AT1008" s="197" t="str">
        <f t="shared" si="185"/>
        <v>NA</v>
      </c>
      <c r="AU1008" s="197">
        <f t="shared" si="185"/>
        <v>652</v>
      </c>
      <c r="AV1008" s="197">
        <f t="shared" si="185"/>
        <v>611</v>
      </c>
      <c r="AW1008" s="197">
        <f t="shared" si="185"/>
        <v>614</v>
      </c>
      <c r="AX1008" s="197" t="str">
        <f t="shared" si="185"/>
        <v>NA</v>
      </c>
      <c r="AY1008" s="197" t="str">
        <f t="shared" si="185"/>
        <v>NA</v>
      </c>
      <c r="AZ1008" s="197" t="e">
        <f t="shared" si="183"/>
        <v>#VALUE!</v>
      </c>
      <c r="BA1008" s="197">
        <f t="shared" si="183"/>
        <v>640</v>
      </c>
    </row>
    <row r="1009" spans="1:53" s="212" customFormat="1" ht="15" customHeight="1" x14ac:dyDescent="0.25">
      <c r="A1009" s="54" t="s">
        <v>970</v>
      </c>
      <c r="B1009" s="82" t="s">
        <v>912</v>
      </c>
      <c r="C1009" s="81" t="s">
        <v>1127</v>
      </c>
      <c r="D1009" s="115"/>
      <c r="E1009" s="115"/>
      <c r="F1009" s="115"/>
      <c r="G1009" s="115"/>
      <c r="H1009" s="115"/>
      <c r="I1009" s="115"/>
      <c r="J1009" s="115"/>
      <c r="K1009" s="115"/>
      <c r="L1009" s="115"/>
      <c r="M1009" s="115"/>
      <c r="N1009" s="115"/>
      <c r="O1009" s="115"/>
      <c r="P1009" s="115"/>
      <c r="Q1009" s="115"/>
      <c r="R1009" s="115"/>
      <c r="S1009" s="115">
        <v>22402</v>
      </c>
      <c r="T1009" s="194">
        <v>23756</v>
      </c>
      <c r="U1009" s="133">
        <f>((V1009-T1009)/2)+T1009</f>
        <v>24858.5</v>
      </c>
      <c r="V1009" s="195">
        <v>25961</v>
      </c>
      <c r="W1009" s="195">
        <v>23303</v>
      </c>
      <c r="X1009" s="195">
        <v>24931</v>
      </c>
      <c r="Y1009" s="195"/>
      <c r="Z1009" s="195"/>
      <c r="AA1009" s="208">
        <v>36206</v>
      </c>
      <c r="AB1009" s="208">
        <v>42001</v>
      </c>
      <c r="AC1009" s="197" t="str">
        <f t="shared" ref="AC1009:AO1010" si="187">IF(D1009&gt;0,RANK(D1009,D$22:D$1170),"NA")</f>
        <v>NA</v>
      </c>
      <c r="AD1009" s="197" t="str">
        <f t="shared" si="187"/>
        <v>NA</v>
      </c>
      <c r="AE1009" s="197" t="str">
        <f t="shared" si="187"/>
        <v>NA</v>
      </c>
      <c r="AF1009" s="197" t="str">
        <f t="shared" si="187"/>
        <v>NA</v>
      </c>
      <c r="AG1009" s="197" t="str">
        <f t="shared" si="187"/>
        <v>NA</v>
      </c>
      <c r="AH1009" s="197" t="str">
        <f t="shared" si="187"/>
        <v>NA</v>
      </c>
      <c r="AI1009" s="197" t="str">
        <f t="shared" si="187"/>
        <v>NA</v>
      </c>
      <c r="AJ1009" s="197" t="str">
        <f t="shared" si="187"/>
        <v>NA</v>
      </c>
      <c r="AK1009" s="197" t="str">
        <f t="shared" si="187"/>
        <v>NA</v>
      </c>
      <c r="AL1009" s="197" t="str">
        <f t="shared" si="187"/>
        <v>NA</v>
      </c>
      <c r="AM1009" s="197" t="str">
        <f t="shared" si="187"/>
        <v>NA</v>
      </c>
      <c r="AN1009" s="197" t="str">
        <f t="shared" si="187"/>
        <v>NA</v>
      </c>
      <c r="AO1009" s="197" t="str">
        <f t="shared" si="187"/>
        <v>NA</v>
      </c>
      <c r="AP1009" s="197" t="str">
        <f t="shared" si="186"/>
        <v>NA</v>
      </c>
      <c r="AQ1009" s="197" t="str">
        <f t="shared" si="186"/>
        <v>NA</v>
      </c>
      <c r="AR1009" s="197">
        <f t="shared" si="186"/>
        <v>635</v>
      </c>
      <c r="AS1009" s="197">
        <f t="shared" si="185"/>
        <v>658</v>
      </c>
      <c r="AT1009" s="197">
        <f t="shared" si="185"/>
        <v>681</v>
      </c>
      <c r="AU1009" s="197">
        <f t="shared" si="185"/>
        <v>710</v>
      </c>
      <c r="AV1009" s="197">
        <f t="shared" si="185"/>
        <v>640</v>
      </c>
      <c r="AW1009" s="197">
        <f t="shared" si="185"/>
        <v>645</v>
      </c>
      <c r="AX1009" s="197" t="str">
        <f t="shared" si="185"/>
        <v>NA</v>
      </c>
      <c r="AY1009" s="197" t="str">
        <f t="shared" si="185"/>
        <v>NA</v>
      </c>
      <c r="AZ1009" s="197">
        <f t="shared" si="183"/>
        <v>651</v>
      </c>
      <c r="BA1009" s="197">
        <f t="shared" si="183"/>
        <v>647</v>
      </c>
    </row>
    <row r="1010" spans="1:53" s="212" customFormat="1" ht="15" customHeight="1" x14ac:dyDescent="0.25">
      <c r="A1010" s="54" t="s">
        <v>442</v>
      </c>
      <c r="B1010" s="82" t="s">
        <v>915</v>
      </c>
      <c r="C1010" s="81" t="s">
        <v>1127</v>
      </c>
      <c r="D1010" s="115"/>
      <c r="E1010" s="115"/>
      <c r="F1010" s="115"/>
      <c r="G1010" s="115"/>
      <c r="H1010" s="115"/>
      <c r="I1010" s="115"/>
      <c r="J1010" s="115"/>
      <c r="K1010" s="115"/>
      <c r="L1010" s="115"/>
      <c r="M1010" s="115"/>
      <c r="N1010" s="115"/>
      <c r="O1010" s="115"/>
      <c r="P1010" s="115">
        <v>13399</v>
      </c>
      <c r="Q1010" s="115">
        <v>14200</v>
      </c>
      <c r="R1010" s="98">
        <f>((T1010-Q1010)/3)+Q1010</f>
        <v>15272</v>
      </c>
      <c r="S1010" s="98">
        <f>((T1010-Q1010)/3)+R1010</f>
        <v>16344</v>
      </c>
      <c r="T1010" s="193">
        <v>17416</v>
      </c>
      <c r="U1010" s="194">
        <v>22061</v>
      </c>
      <c r="V1010" s="195">
        <v>22672</v>
      </c>
      <c r="W1010" s="195">
        <v>19839</v>
      </c>
      <c r="X1010" s="195">
        <v>23892</v>
      </c>
      <c r="Y1010" s="195"/>
      <c r="Z1010" s="195"/>
      <c r="AA1010" s="208">
        <v>34085</v>
      </c>
      <c r="AB1010" s="208">
        <v>40629</v>
      </c>
      <c r="AC1010" s="197" t="str">
        <f t="shared" si="187"/>
        <v>NA</v>
      </c>
      <c r="AD1010" s="197" t="str">
        <f t="shared" si="187"/>
        <v>NA</v>
      </c>
      <c r="AE1010" s="197" t="str">
        <f t="shared" si="187"/>
        <v>NA</v>
      </c>
      <c r="AF1010" s="197" t="str">
        <f t="shared" si="187"/>
        <v>NA</v>
      </c>
      <c r="AG1010" s="197" t="str">
        <f t="shared" si="187"/>
        <v>NA</v>
      </c>
      <c r="AH1010" s="197" t="str">
        <f t="shared" si="187"/>
        <v>NA</v>
      </c>
      <c r="AI1010" s="197" t="str">
        <f t="shared" si="187"/>
        <v>NA</v>
      </c>
      <c r="AJ1010" s="197" t="str">
        <f t="shared" si="187"/>
        <v>NA</v>
      </c>
      <c r="AK1010" s="197" t="str">
        <f t="shared" si="187"/>
        <v>NA</v>
      </c>
      <c r="AL1010" s="197" t="str">
        <f t="shared" si="187"/>
        <v>NA</v>
      </c>
      <c r="AM1010" s="197" t="str">
        <f t="shared" si="187"/>
        <v>NA</v>
      </c>
      <c r="AN1010" s="197" t="str">
        <f t="shared" si="187"/>
        <v>NA</v>
      </c>
      <c r="AO1010" s="197">
        <f t="shared" si="187"/>
        <v>648</v>
      </c>
      <c r="AP1010" s="197">
        <f t="shared" si="186"/>
        <v>678</v>
      </c>
      <c r="AQ1010" s="197">
        <f t="shared" si="186"/>
        <v>671</v>
      </c>
      <c r="AR1010" s="197">
        <f t="shared" si="186"/>
        <v>685</v>
      </c>
      <c r="AS1010" s="197">
        <f t="shared" si="185"/>
        <v>711</v>
      </c>
      <c r="AT1010" s="197">
        <f t="shared" si="185"/>
        <v>704</v>
      </c>
      <c r="AU1010" s="197">
        <f t="shared" si="185"/>
        <v>746</v>
      </c>
      <c r="AV1010" s="197">
        <f t="shared" si="185"/>
        <v>664</v>
      </c>
      <c r="AW1010" s="197">
        <f t="shared" si="185"/>
        <v>658</v>
      </c>
      <c r="AX1010" s="197" t="str">
        <f t="shared" si="185"/>
        <v>NA</v>
      </c>
      <c r="AY1010" s="197" t="str">
        <f t="shared" si="185"/>
        <v>NA</v>
      </c>
      <c r="AZ1010" s="197">
        <f t="shared" si="183"/>
        <v>657</v>
      </c>
      <c r="BA1010" s="197">
        <f t="shared" si="183"/>
        <v>652</v>
      </c>
    </row>
    <row r="1011" spans="1:53" s="212" customFormat="1" ht="15" customHeight="1" x14ac:dyDescent="0.25">
      <c r="A1011" s="210" t="s">
        <v>2221</v>
      </c>
      <c r="B1011" s="210" t="s">
        <v>940</v>
      </c>
      <c r="C1011" s="210" t="s">
        <v>1127</v>
      </c>
      <c r="D1011" s="115"/>
      <c r="E1011" s="115"/>
      <c r="F1011" s="115"/>
      <c r="G1011" s="115"/>
      <c r="H1011" s="115"/>
      <c r="I1011" s="115"/>
      <c r="J1011" s="115"/>
      <c r="K1011" s="115"/>
      <c r="L1011" s="115"/>
      <c r="M1011" s="115"/>
      <c r="N1011" s="115"/>
      <c r="O1011" s="115"/>
      <c r="P1011" s="115"/>
      <c r="Q1011" s="115"/>
      <c r="R1011" s="115"/>
      <c r="S1011" s="115"/>
      <c r="T1011" s="193"/>
      <c r="U1011" s="193"/>
      <c r="V1011" s="198"/>
      <c r="W1011" s="198"/>
      <c r="X1011" s="198"/>
      <c r="Y1011" s="198"/>
      <c r="Z1011" s="198"/>
      <c r="AA1011" s="208">
        <v>38734</v>
      </c>
      <c r="AB1011" s="208">
        <v>40421</v>
      </c>
      <c r="AC1011" s="200"/>
      <c r="AD1011" s="200"/>
      <c r="AE1011" s="200"/>
      <c r="AF1011" s="200"/>
      <c r="AG1011" s="200"/>
      <c r="AH1011" s="200"/>
      <c r="AI1011" s="200"/>
      <c r="AJ1011" s="200"/>
      <c r="AK1011" s="200"/>
      <c r="AL1011" s="200"/>
      <c r="AM1011" s="200"/>
      <c r="AN1011" s="200"/>
      <c r="AO1011" s="200"/>
      <c r="AP1011" s="200"/>
      <c r="AQ1011" s="200"/>
      <c r="AR1011" s="200"/>
      <c r="AS1011" s="200"/>
      <c r="AT1011" s="200"/>
      <c r="AU1011" s="200"/>
      <c r="AV1011" s="200"/>
      <c r="AW1011" s="200"/>
      <c r="AX1011" s="200"/>
      <c r="AY1011" s="200"/>
      <c r="AZ1011" s="197">
        <f t="shared" si="183"/>
        <v>641</v>
      </c>
      <c r="BA1011" s="197">
        <f t="shared" si="183"/>
        <v>653</v>
      </c>
    </row>
    <row r="1012" spans="1:53" s="212" customFormat="1" ht="15" customHeight="1" x14ac:dyDescent="0.25">
      <c r="A1012" s="54" t="s">
        <v>321</v>
      </c>
      <c r="B1012" s="82" t="s">
        <v>907</v>
      </c>
      <c r="C1012" s="81" t="s">
        <v>1127</v>
      </c>
      <c r="D1012" s="115"/>
      <c r="E1012" s="115"/>
      <c r="F1012" s="115"/>
      <c r="G1012" s="115"/>
      <c r="H1012" s="115"/>
      <c r="I1012" s="115"/>
      <c r="J1012" s="115"/>
      <c r="K1012" s="115"/>
      <c r="L1012" s="115"/>
      <c r="M1012" s="115"/>
      <c r="N1012" s="115"/>
      <c r="O1012" s="115">
        <v>11318</v>
      </c>
      <c r="P1012" s="115">
        <v>11165</v>
      </c>
      <c r="Q1012" s="115">
        <v>11265</v>
      </c>
      <c r="R1012" s="115">
        <v>12355</v>
      </c>
      <c r="S1012" s="115">
        <v>12584</v>
      </c>
      <c r="T1012" s="193">
        <v>14168</v>
      </c>
      <c r="U1012" s="194">
        <v>23469</v>
      </c>
      <c r="V1012" s="195">
        <v>26862</v>
      </c>
      <c r="W1012" s="195">
        <v>22368</v>
      </c>
      <c r="X1012" s="195">
        <v>24395</v>
      </c>
      <c r="Y1012" s="195"/>
      <c r="Z1012" s="195"/>
      <c r="AA1012" s="208">
        <v>33490</v>
      </c>
      <c r="AB1012" s="208">
        <v>40091</v>
      </c>
      <c r="AC1012" s="197" t="str">
        <f t="shared" ref="AC1012:AR1021" si="188">IF(D1012&gt;0,RANK(D1012,D$22:D$1170),"NA")</f>
        <v>NA</v>
      </c>
      <c r="AD1012" s="197" t="str">
        <f t="shared" si="188"/>
        <v>NA</v>
      </c>
      <c r="AE1012" s="197" t="str">
        <f t="shared" si="188"/>
        <v>NA</v>
      </c>
      <c r="AF1012" s="197" t="str">
        <f t="shared" si="188"/>
        <v>NA</v>
      </c>
      <c r="AG1012" s="197" t="str">
        <f t="shared" si="188"/>
        <v>NA</v>
      </c>
      <c r="AH1012" s="197" t="str">
        <f t="shared" si="188"/>
        <v>NA</v>
      </c>
      <c r="AI1012" s="197" t="str">
        <f t="shared" si="188"/>
        <v>NA</v>
      </c>
      <c r="AJ1012" s="197" t="str">
        <f t="shared" si="188"/>
        <v>NA</v>
      </c>
      <c r="AK1012" s="197" t="str">
        <f t="shared" si="188"/>
        <v>NA</v>
      </c>
      <c r="AL1012" s="197" t="str">
        <f t="shared" si="188"/>
        <v>NA</v>
      </c>
      <c r="AM1012" s="197" t="str">
        <f t="shared" si="188"/>
        <v>NA</v>
      </c>
      <c r="AN1012" s="197">
        <f t="shared" si="188"/>
        <v>615</v>
      </c>
      <c r="AO1012" s="197">
        <f t="shared" si="188"/>
        <v>660</v>
      </c>
      <c r="AP1012" s="197">
        <f t="shared" si="188"/>
        <v>698</v>
      </c>
      <c r="AQ1012" s="197">
        <f t="shared" si="188"/>
        <v>694</v>
      </c>
      <c r="AR1012" s="197">
        <f t="shared" si="188"/>
        <v>706</v>
      </c>
      <c r="AS1012" s="197">
        <f t="shared" ref="AS1012:AY1021" si="189">IF(T1012&gt;0,RANK(T1012,T$22:T$1170),"NA")</f>
        <v>738</v>
      </c>
      <c r="AT1012" s="197">
        <f t="shared" si="189"/>
        <v>692</v>
      </c>
      <c r="AU1012" s="197">
        <f t="shared" si="189"/>
        <v>702</v>
      </c>
      <c r="AV1012" s="197">
        <f t="shared" si="189"/>
        <v>644</v>
      </c>
      <c r="AW1012" s="197">
        <f t="shared" si="189"/>
        <v>651</v>
      </c>
      <c r="AX1012" s="197" t="str">
        <f t="shared" si="189"/>
        <v>NA</v>
      </c>
      <c r="AY1012" s="197" t="str">
        <f t="shared" si="189"/>
        <v>NA</v>
      </c>
      <c r="AZ1012" s="197">
        <f t="shared" si="183"/>
        <v>664</v>
      </c>
      <c r="BA1012" s="197">
        <f t="shared" si="183"/>
        <v>656</v>
      </c>
    </row>
    <row r="1013" spans="1:53" s="212" customFormat="1" ht="15" customHeight="1" x14ac:dyDescent="0.25">
      <c r="A1013" s="54" t="s">
        <v>2232</v>
      </c>
      <c r="B1013" s="221" t="s">
        <v>915</v>
      </c>
      <c r="C1013" s="221" t="s">
        <v>1127</v>
      </c>
      <c r="D1013" s="115"/>
      <c r="E1013" s="115"/>
      <c r="F1013" s="115"/>
      <c r="G1013" s="115"/>
      <c r="H1013" s="115"/>
      <c r="I1013" s="115"/>
      <c r="J1013" s="115"/>
      <c r="K1013" s="115"/>
      <c r="L1013" s="115"/>
      <c r="M1013" s="115"/>
      <c r="N1013" s="115"/>
      <c r="O1013" s="115"/>
      <c r="P1013" s="115"/>
      <c r="Q1013" s="115"/>
      <c r="R1013" s="115"/>
      <c r="S1013" s="115"/>
      <c r="T1013" s="193">
        <v>12505</v>
      </c>
      <c r="U1013" s="194">
        <v>15276</v>
      </c>
      <c r="V1013" s="195">
        <v>17676</v>
      </c>
      <c r="W1013" s="195">
        <v>16933</v>
      </c>
      <c r="X1013" s="195">
        <v>19690</v>
      </c>
      <c r="Y1013" s="195"/>
      <c r="Z1013" s="195"/>
      <c r="AA1013" s="222">
        <v>30695</v>
      </c>
      <c r="AB1013" s="222">
        <v>39367</v>
      </c>
      <c r="AC1013" s="197" t="str">
        <f t="shared" si="188"/>
        <v>NA</v>
      </c>
      <c r="AD1013" s="197" t="str">
        <f t="shared" si="188"/>
        <v>NA</v>
      </c>
      <c r="AE1013" s="197" t="str">
        <f t="shared" si="188"/>
        <v>NA</v>
      </c>
      <c r="AF1013" s="197" t="str">
        <f t="shared" si="188"/>
        <v>NA</v>
      </c>
      <c r="AG1013" s="197" t="str">
        <f t="shared" si="188"/>
        <v>NA</v>
      </c>
      <c r="AH1013" s="197" t="str">
        <f t="shared" si="188"/>
        <v>NA</v>
      </c>
      <c r="AI1013" s="197" t="str">
        <f t="shared" si="188"/>
        <v>NA</v>
      </c>
      <c r="AJ1013" s="197" t="str">
        <f t="shared" si="188"/>
        <v>NA</v>
      </c>
      <c r="AK1013" s="197" t="str">
        <f t="shared" si="188"/>
        <v>NA</v>
      </c>
      <c r="AL1013" s="197" t="str">
        <f t="shared" si="188"/>
        <v>NA</v>
      </c>
      <c r="AM1013" s="197" t="str">
        <f t="shared" si="188"/>
        <v>NA</v>
      </c>
      <c r="AN1013" s="197" t="str">
        <f t="shared" si="188"/>
        <v>NA</v>
      </c>
      <c r="AO1013" s="197" t="str">
        <f t="shared" si="188"/>
        <v>NA</v>
      </c>
      <c r="AP1013" s="197" t="str">
        <f t="shared" si="188"/>
        <v>NA</v>
      </c>
      <c r="AQ1013" s="197" t="str">
        <f t="shared" si="188"/>
        <v>NA</v>
      </c>
      <c r="AR1013" s="197" t="str">
        <f t="shared" si="188"/>
        <v>NA</v>
      </c>
      <c r="AS1013" s="197">
        <f t="shared" si="189"/>
        <v>750</v>
      </c>
      <c r="AT1013" s="197">
        <f t="shared" si="189"/>
        <v>755</v>
      </c>
      <c r="AU1013" s="197">
        <f t="shared" si="189"/>
        <v>792</v>
      </c>
      <c r="AV1013" s="197">
        <f t="shared" si="189"/>
        <v>688</v>
      </c>
      <c r="AW1013" s="197">
        <f t="shared" si="189"/>
        <v>684</v>
      </c>
      <c r="AX1013" s="197" t="str">
        <f t="shared" si="189"/>
        <v>NA</v>
      </c>
      <c r="AY1013" s="197" t="str">
        <f t="shared" si="189"/>
        <v>NA</v>
      </c>
      <c r="AZ1013" s="197">
        <f t="shared" si="183"/>
        <v>678</v>
      </c>
      <c r="BA1013" s="197">
        <f t="shared" si="183"/>
        <v>660</v>
      </c>
    </row>
    <row r="1014" spans="1:53" s="212" customFormat="1" ht="15" customHeight="1" x14ac:dyDescent="0.25">
      <c r="A1014" s="54" t="s">
        <v>296</v>
      </c>
      <c r="B1014" s="82" t="s">
        <v>907</v>
      </c>
      <c r="C1014" s="81" t="s">
        <v>1127</v>
      </c>
      <c r="D1014" s="115"/>
      <c r="E1014" s="115"/>
      <c r="F1014" s="115"/>
      <c r="G1014" s="115"/>
      <c r="H1014" s="115"/>
      <c r="I1014" s="115"/>
      <c r="J1014" s="115"/>
      <c r="K1014" s="115"/>
      <c r="L1014" s="115"/>
      <c r="M1014" s="115"/>
      <c r="N1014" s="115"/>
      <c r="O1014" s="115"/>
      <c r="P1014" s="115"/>
      <c r="Q1014" s="115"/>
      <c r="R1014" s="115">
        <v>22083</v>
      </c>
      <c r="S1014" s="115">
        <v>25409</v>
      </c>
      <c r="T1014" s="193">
        <v>31404</v>
      </c>
      <c r="U1014" s="194">
        <v>36616</v>
      </c>
      <c r="V1014" s="195">
        <v>34098</v>
      </c>
      <c r="W1014" s="195">
        <v>23486</v>
      </c>
      <c r="X1014" s="195">
        <v>25044</v>
      </c>
      <c r="Y1014" s="195"/>
      <c r="Z1014" s="195"/>
      <c r="AA1014" s="208">
        <v>31040</v>
      </c>
      <c r="AB1014" s="208">
        <v>37567</v>
      </c>
      <c r="AC1014" s="197" t="str">
        <f t="shared" si="188"/>
        <v>NA</v>
      </c>
      <c r="AD1014" s="197" t="str">
        <f t="shared" si="188"/>
        <v>NA</v>
      </c>
      <c r="AE1014" s="197" t="str">
        <f t="shared" si="188"/>
        <v>NA</v>
      </c>
      <c r="AF1014" s="197" t="str">
        <f t="shared" si="188"/>
        <v>NA</v>
      </c>
      <c r="AG1014" s="197" t="str">
        <f t="shared" si="188"/>
        <v>NA</v>
      </c>
      <c r="AH1014" s="197" t="str">
        <f t="shared" si="188"/>
        <v>NA</v>
      </c>
      <c r="AI1014" s="197" t="str">
        <f t="shared" si="188"/>
        <v>NA</v>
      </c>
      <c r="AJ1014" s="197" t="str">
        <f t="shared" si="188"/>
        <v>NA</v>
      </c>
      <c r="AK1014" s="197" t="str">
        <f t="shared" si="188"/>
        <v>NA</v>
      </c>
      <c r="AL1014" s="197" t="str">
        <f t="shared" si="188"/>
        <v>NA</v>
      </c>
      <c r="AM1014" s="197" t="str">
        <f t="shared" si="188"/>
        <v>NA</v>
      </c>
      <c r="AN1014" s="197" t="str">
        <f t="shared" si="188"/>
        <v>NA</v>
      </c>
      <c r="AO1014" s="197" t="str">
        <f t="shared" si="188"/>
        <v>NA</v>
      </c>
      <c r="AP1014" s="197" t="str">
        <f t="shared" si="188"/>
        <v>NA</v>
      </c>
      <c r="AQ1014" s="197">
        <f t="shared" si="188"/>
        <v>624</v>
      </c>
      <c r="AR1014" s="197">
        <f t="shared" si="188"/>
        <v>619</v>
      </c>
      <c r="AS1014" s="197">
        <f t="shared" si="189"/>
        <v>604</v>
      </c>
      <c r="AT1014" s="197">
        <f t="shared" si="189"/>
        <v>605</v>
      </c>
      <c r="AU1014" s="197">
        <f t="shared" si="189"/>
        <v>654</v>
      </c>
      <c r="AV1014" s="197">
        <f t="shared" si="189"/>
        <v>638</v>
      </c>
      <c r="AW1014" s="197">
        <f t="shared" si="189"/>
        <v>644</v>
      </c>
      <c r="AX1014" s="197" t="str">
        <f t="shared" si="189"/>
        <v>NA</v>
      </c>
      <c r="AY1014" s="197" t="str">
        <f t="shared" si="189"/>
        <v>NA</v>
      </c>
      <c r="AZ1014" s="197">
        <f t="shared" si="183"/>
        <v>676</v>
      </c>
      <c r="BA1014" s="197">
        <f t="shared" si="183"/>
        <v>667</v>
      </c>
    </row>
    <row r="1015" spans="1:53" s="212" customFormat="1" ht="15" customHeight="1" x14ac:dyDescent="0.25">
      <c r="A1015" s="54" t="s">
        <v>298</v>
      </c>
      <c r="B1015" s="82" t="s">
        <v>915</v>
      </c>
      <c r="C1015" s="81" t="s">
        <v>1127</v>
      </c>
      <c r="D1015" s="115"/>
      <c r="E1015" s="115"/>
      <c r="F1015" s="115"/>
      <c r="G1015" s="115"/>
      <c r="H1015" s="115"/>
      <c r="I1015" s="115"/>
      <c r="J1015" s="115">
        <v>18852</v>
      </c>
      <c r="K1015" s="115"/>
      <c r="L1015" s="115"/>
      <c r="M1015" s="115"/>
      <c r="N1015" s="115">
        <v>27452</v>
      </c>
      <c r="O1015" s="115">
        <v>24241</v>
      </c>
      <c r="P1015" s="115">
        <v>21949</v>
      </c>
      <c r="Q1015" s="115">
        <v>22064</v>
      </c>
      <c r="R1015" s="115">
        <v>25735</v>
      </c>
      <c r="S1015" s="115">
        <v>26208</v>
      </c>
      <c r="T1015" s="193">
        <v>27637</v>
      </c>
      <c r="U1015" s="194">
        <v>30433</v>
      </c>
      <c r="V1015" s="195">
        <v>24455</v>
      </c>
      <c r="W1015" s="195">
        <v>20035</v>
      </c>
      <c r="X1015" s="195">
        <v>25903</v>
      </c>
      <c r="Y1015" s="195"/>
      <c r="Z1015" s="195"/>
      <c r="AA1015" s="208">
        <v>32905</v>
      </c>
      <c r="AB1015" s="208">
        <v>36836</v>
      </c>
      <c r="AC1015" s="197" t="str">
        <f t="shared" si="188"/>
        <v>NA</v>
      </c>
      <c r="AD1015" s="197" t="str">
        <f t="shared" si="188"/>
        <v>NA</v>
      </c>
      <c r="AE1015" s="197" t="str">
        <f t="shared" si="188"/>
        <v>NA</v>
      </c>
      <c r="AF1015" s="197" t="str">
        <f t="shared" si="188"/>
        <v>NA</v>
      </c>
      <c r="AG1015" s="197" t="str">
        <f t="shared" si="188"/>
        <v>NA</v>
      </c>
      <c r="AH1015" s="197" t="str">
        <f t="shared" si="188"/>
        <v>NA</v>
      </c>
      <c r="AI1015" s="197">
        <f t="shared" si="188"/>
        <v>434</v>
      </c>
      <c r="AJ1015" s="197" t="str">
        <f t="shared" si="188"/>
        <v>NA</v>
      </c>
      <c r="AK1015" s="197" t="str">
        <f t="shared" si="188"/>
        <v>NA</v>
      </c>
      <c r="AL1015" s="197" t="str">
        <f t="shared" si="188"/>
        <v>NA</v>
      </c>
      <c r="AM1015" s="197">
        <f t="shared" si="188"/>
        <v>528</v>
      </c>
      <c r="AN1015" s="197">
        <f t="shared" si="188"/>
        <v>548</v>
      </c>
      <c r="AO1015" s="197">
        <f t="shared" si="188"/>
        <v>588</v>
      </c>
      <c r="AP1015" s="197">
        <f t="shared" si="188"/>
        <v>611</v>
      </c>
      <c r="AQ1015" s="197">
        <f t="shared" si="188"/>
        <v>601</v>
      </c>
      <c r="AR1015" s="197">
        <f t="shared" si="188"/>
        <v>614</v>
      </c>
      <c r="AS1015" s="197">
        <f t="shared" si="189"/>
        <v>632</v>
      </c>
      <c r="AT1015" s="197">
        <f t="shared" si="189"/>
        <v>639</v>
      </c>
      <c r="AU1015" s="197">
        <f t="shared" si="189"/>
        <v>727</v>
      </c>
      <c r="AV1015" s="197">
        <f t="shared" si="189"/>
        <v>662</v>
      </c>
      <c r="AW1015" s="197">
        <f t="shared" si="189"/>
        <v>638</v>
      </c>
      <c r="AX1015" s="197" t="str">
        <f t="shared" si="189"/>
        <v>NA</v>
      </c>
      <c r="AY1015" s="197" t="str">
        <f t="shared" si="189"/>
        <v>NA</v>
      </c>
      <c r="AZ1015" s="197">
        <f t="shared" si="183"/>
        <v>669</v>
      </c>
      <c r="BA1015" s="197">
        <f t="shared" si="183"/>
        <v>673</v>
      </c>
    </row>
    <row r="1016" spans="1:53" s="212" customFormat="1" ht="15" customHeight="1" x14ac:dyDescent="0.25">
      <c r="A1016" s="54" t="s">
        <v>528</v>
      </c>
      <c r="B1016" s="82" t="s">
        <v>912</v>
      </c>
      <c r="C1016" s="81" t="s">
        <v>1127</v>
      </c>
      <c r="D1016" s="115"/>
      <c r="E1016" s="115"/>
      <c r="F1016" s="115"/>
      <c r="G1016" s="115"/>
      <c r="H1016" s="115">
        <v>187243</v>
      </c>
      <c r="I1016" s="115">
        <v>214120</v>
      </c>
      <c r="J1016" s="115">
        <v>245207</v>
      </c>
      <c r="K1016" s="115">
        <v>302117</v>
      </c>
      <c r="L1016" s="115">
        <v>410687</v>
      </c>
      <c r="M1016" s="115">
        <v>438002</v>
      </c>
      <c r="N1016" s="115">
        <v>447322</v>
      </c>
      <c r="O1016" s="115">
        <v>428085</v>
      </c>
      <c r="P1016" s="115">
        <v>388216</v>
      </c>
      <c r="Q1016" s="115">
        <v>378385</v>
      </c>
      <c r="R1016" s="98">
        <f>((T1016-Q1016)/3)+Q1016</f>
        <v>256862.33333333331</v>
      </c>
      <c r="S1016" s="98">
        <f>((T1016-Q1016)/3)+R1016</f>
        <v>135339.66666666663</v>
      </c>
      <c r="T1016" s="193">
        <v>13817</v>
      </c>
      <c r="U1016" s="194">
        <v>16948</v>
      </c>
      <c r="V1016" s="195">
        <v>18100</v>
      </c>
      <c r="W1016" s="195">
        <v>14759</v>
      </c>
      <c r="X1016" s="195">
        <v>16776</v>
      </c>
      <c r="Y1016" s="195"/>
      <c r="Z1016" s="195"/>
      <c r="AA1016" s="208">
        <v>28581</v>
      </c>
      <c r="AB1016" s="208">
        <v>36010</v>
      </c>
      <c r="AC1016" s="197" t="str">
        <f t="shared" si="188"/>
        <v>NA</v>
      </c>
      <c r="AD1016" s="197" t="str">
        <f t="shared" si="188"/>
        <v>NA</v>
      </c>
      <c r="AE1016" s="197" t="str">
        <f t="shared" si="188"/>
        <v>NA</v>
      </c>
      <c r="AF1016" s="197" t="str">
        <f t="shared" si="188"/>
        <v>NA</v>
      </c>
      <c r="AG1016" s="197">
        <f t="shared" si="188"/>
        <v>101</v>
      </c>
      <c r="AH1016" s="197">
        <f t="shared" si="188"/>
        <v>100</v>
      </c>
      <c r="AI1016" s="197">
        <f t="shared" si="188"/>
        <v>104</v>
      </c>
      <c r="AJ1016" s="197">
        <f t="shared" si="188"/>
        <v>99</v>
      </c>
      <c r="AK1016" s="197">
        <f t="shared" si="188"/>
        <v>89</v>
      </c>
      <c r="AL1016" s="197">
        <f t="shared" si="188"/>
        <v>89</v>
      </c>
      <c r="AM1016" s="197">
        <f t="shared" si="188"/>
        <v>99</v>
      </c>
      <c r="AN1016" s="197">
        <f t="shared" si="188"/>
        <v>106</v>
      </c>
      <c r="AO1016" s="197">
        <f t="shared" si="188"/>
        <v>106</v>
      </c>
      <c r="AP1016" s="197">
        <f t="shared" si="188"/>
        <v>113</v>
      </c>
      <c r="AQ1016" s="197">
        <f t="shared" si="188"/>
        <v>171</v>
      </c>
      <c r="AR1016" s="197">
        <f t="shared" si="188"/>
        <v>283</v>
      </c>
      <c r="AS1016" s="197">
        <f t="shared" si="189"/>
        <v>739</v>
      </c>
      <c r="AT1016" s="197">
        <f t="shared" si="189"/>
        <v>741</v>
      </c>
      <c r="AU1016" s="197">
        <f t="shared" si="189"/>
        <v>784</v>
      </c>
      <c r="AV1016" s="197">
        <f t="shared" si="189"/>
        <v>709</v>
      </c>
      <c r="AW1016" s="197">
        <f t="shared" si="189"/>
        <v>712</v>
      </c>
      <c r="AX1016" s="197" t="str">
        <f t="shared" si="189"/>
        <v>NA</v>
      </c>
      <c r="AY1016" s="197" t="str">
        <f t="shared" si="189"/>
        <v>NA</v>
      </c>
      <c r="AZ1016" s="197">
        <f t="shared" si="183"/>
        <v>694</v>
      </c>
      <c r="BA1016" s="197">
        <f t="shared" si="183"/>
        <v>676</v>
      </c>
    </row>
    <row r="1017" spans="1:53" s="212" customFormat="1" ht="15" customHeight="1" x14ac:dyDescent="0.25">
      <c r="A1017" s="54" t="s">
        <v>211</v>
      </c>
      <c r="B1017" s="82" t="s">
        <v>915</v>
      </c>
      <c r="C1017" s="81" t="s">
        <v>1127</v>
      </c>
      <c r="D1017" s="115"/>
      <c r="E1017" s="115"/>
      <c r="F1017" s="115"/>
      <c r="G1017" s="115"/>
      <c r="H1017" s="115">
        <v>19254</v>
      </c>
      <c r="I1017" s="115">
        <v>21810</v>
      </c>
      <c r="J1017" s="115">
        <v>20584</v>
      </c>
      <c r="K1017" s="115">
        <v>24045</v>
      </c>
      <c r="L1017" s="115">
        <v>23080</v>
      </c>
      <c r="M1017" s="115">
        <v>23422</v>
      </c>
      <c r="N1017" s="115">
        <v>26587</v>
      </c>
      <c r="O1017" s="115">
        <v>24699</v>
      </c>
      <c r="P1017" s="115">
        <v>22540</v>
      </c>
      <c r="Q1017" s="115">
        <v>22006</v>
      </c>
      <c r="R1017" s="115">
        <v>24125</v>
      </c>
      <c r="S1017" s="115">
        <v>25588</v>
      </c>
      <c r="T1017" s="193">
        <v>26119</v>
      </c>
      <c r="U1017" s="194">
        <v>30000</v>
      </c>
      <c r="V1017" s="195">
        <v>28288</v>
      </c>
      <c r="W1017" s="195">
        <v>23948</v>
      </c>
      <c r="X1017" s="195">
        <v>28258</v>
      </c>
      <c r="Y1017" s="195"/>
      <c r="Z1017" s="195"/>
      <c r="AA1017" s="208">
        <v>37699</v>
      </c>
      <c r="AB1017" s="208">
        <v>35894</v>
      </c>
      <c r="AC1017" s="197" t="str">
        <f t="shared" si="188"/>
        <v>NA</v>
      </c>
      <c r="AD1017" s="197" t="str">
        <f t="shared" si="188"/>
        <v>NA</v>
      </c>
      <c r="AE1017" s="197" t="str">
        <f t="shared" si="188"/>
        <v>NA</v>
      </c>
      <c r="AF1017" s="197" t="str">
        <f t="shared" si="188"/>
        <v>NA</v>
      </c>
      <c r="AG1017" s="197">
        <f t="shared" si="188"/>
        <v>379</v>
      </c>
      <c r="AH1017" s="197">
        <f t="shared" si="188"/>
        <v>402</v>
      </c>
      <c r="AI1017" s="197">
        <f t="shared" si="188"/>
        <v>425</v>
      </c>
      <c r="AJ1017" s="197">
        <f t="shared" si="188"/>
        <v>431</v>
      </c>
      <c r="AK1017" s="197">
        <f t="shared" si="188"/>
        <v>472</v>
      </c>
      <c r="AL1017" s="197">
        <f t="shared" si="188"/>
        <v>479</v>
      </c>
      <c r="AM1017" s="197">
        <f t="shared" si="188"/>
        <v>532</v>
      </c>
      <c r="AN1017" s="197">
        <f t="shared" si="188"/>
        <v>545</v>
      </c>
      <c r="AO1017" s="197">
        <f t="shared" si="188"/>
        <v>581</v>
      </c>
      <c r="AP1017" s="197">
        <f t="shared" si="188"/>
        <v>612</v>
      </c>
      <c r="AQ1017" s="197">
        <f t="shared" si="188"/>
        <v>610</v>
      </c>
      <c r="AR1017" s="197">
        <f t="shared" si="188"/>
        <v>618</v>
      </c>
      <c r="AS1017" s="197">
        <f t="shared" si="189"/>
        <v>643</v>
      </c>
      <c r="AT1017" s="197">
        <f t="shared" si="189"/>
        <v>645</v>
      </c>
      <c r="AU1017" s="197">
        <f t="shared" si="189"/>
        <v>690</v>
      </c>
      <c r="AV1017" s="197">
        <f t="shared" si="189"/>
        <v>633</v>
      </c>
      <c r="AW1017" s="197">
        <f t="shared" si="189"/>
        <v>627</v>
      </c>
      <c r="AX1017" s="197" t="str">
        <f t="shared" si="189"/>
        <v>NA</v>
      </c>
      <c r="AY1017" s="197" t="str">
        <f t="shared" si="189"/>
        <v>NA</v>
      </c>
      <c r="AZ1017" s="197">
        <f t="shared" si="183"/>
        <v>645</v>
      </c>
      <c r="BA1017" s="197">
        <f t="shared" si="183"/>
        <v>677</v>
      </c>
    </row>
    <row r="1018" spans="1:53" s="212" customFormat="1" ht="15" customHeight="1" x14ac:dyDescent="0.25">
      <c r="A1018" s="54" t="s">
        <v>178</v>
      </c>
      <c r="B1018" s="82" t="s">
        <v>921</v>
      </c>
      <c r="C1018" s="81" t="s">
        <v>1127</v>
      </c>
      <c r="D1018" s="115"/>
      <c r="E1018" s="115"/>
      <c r="F1018" s="115"/>
      <c r="G1018" s="115"/>
      <c r="H1018" s="115"/>
      <c r="I1018" s="115"/>
      <c r="J1018" s="115"/>
      <c r="K1018" s="115"/>
      <c r="L1018" s="115"/>
      <c r="M1018" s="115"/>
      <c r="N1018" s="115"/>
      <c r="O1018" s="115"/>
      <c r="P1018" s="115"/>
      <c r="Q1018" s="115"/>
      <c r="R1018" s="115"/>
      <c r="S1018" s="115"/>
      <c r="T1018" s="193"/>
      <c r="U1018" s="194"/>
      <c r="V1018" s="195">
        <v>27631</v>
      </c>
      <c r="W1018" s="195"/>
      <c r="X1018" s="195"/>
      <c r="Y1018" s="195"/>
      <c r="Z1018" s="195"/>
      <c r="AA1018" s="208">
        <v>32023</v>
      </c>
      <c r="AB1018" s="208">
        <v>35852</v>
      </c>
      <c r="AC1018" s="197" t="str">
        <f t="shared" si="188"/>
        <v>NA</v>
      </c>
      <c r="AD1018" s="197" t="str">
        <f t="shared" si="188"/>
        <v>NA</v>
      </c>
      <c r="AE1018" s="197" t="str">
        <f t="shared" si="188"/>
        <v>NA</v>
      </c>
      <c r="AF1018" s="197" t="str">
        <f t="shared" si="188"/>
        <v>NA</v>
      </c>
      <c r="AG1018" s="197" t="str">
        <f t="shared" si="188"/>
        <v>NA</v>
      </c>
      <c r="AH1018" s="197" t="str">
        <f t="shared" si="188"/>
        <v>NA</v>
      </c>
      <c r="AI1018" s="197" t="str">
        <f t="shared" si="188"/>
        <v>NA</v>
      </c>
      <c r="AJ1018" s="197" t="str">
        <f t="shared" si="188"/>
        <v>NA</v>
      </c>
      <c r="AK1018" s="197" t="str">
        <f t="shared" si="188"/>
        <v>NA</v>
      </c>
      <c r="AL1018" s="197" t="str">
        <f t="shared" si="188"/>
        <v>NA</v>
      </c>
      <c r="AM1018" s="197" t="str">
        <f t="shared" si="188"/>
        <v>NA</v>
      </c>
      <c r="AN1018" s="197" t="str">
        <f t="shared" si="188"/>
        <v>NA</v>
      </c>
      <c r="AO1018" s="197" t="str">
        <f t="shared" si="188"/>
        <v>NA</v>
      </c>
      <c r="AP1018" s="197" t="str">
        <f t="shared" si="188"/>
        <v>NA</v>
      </c>
      <c r="AQ1018" s="197" t="str">
        <f t="shared" si="188"/>
        <v>NA</v>
      </c>
      <c r="AR1018" s="197" t="str">
        <f t="shared" si="188"/>
        <v>NA</v>
      </c>
      <c r="AS1018" s="197" t="str">
        <f t="shared" si="189"/>
        <v>NA</v>
      </c>
      <c r="AT1018" s="197" t="str">
        <f t="shared" si="189"/>
        <v>NA</v>
      </c>
      <c r="AU1018" s="197">
        <f t="shared" si="189"/>
        <v>693</v>
      </c>
      <c r="AV1018" s="197" t="str">
        <f t="shared" si="189"/>
        <v>NA</v>
      </c>
      <c r="AW1018" s="197" t="str">
        <f t="shared" si="189"/>
        <v>NA</v>
      </c>
      <c r="AX1018" s="197" t="str">
        <f t="shared" si="189"/>
        <v>NA</v>
      </c>
      <c r="AY1018" s="197" t="str">
        <f t="shared" si="189"/>
        <v>NA</v>
      </c>
      <c r="AZ1018" s="197">
        <f t="shared" si="183"/>
        <v>673</v>
      </c>
      <c r="BA1018" s="197">
        <f t="shared" si="183"/>
        <v>678</v>
      </c>
    </row>
    <row r="1019" spans="1:53" s="212" customFormat="1" ht="15" customHeight="1" x14ac:dyDescent="0.25">
      <c r="A1019" s="54" t="s">
        <v>42</v>
      </c>
      <c r="B1019" s="82" t="s">
        <v>912</v>
      </c>
      <c r="C1019" s="81" t="s">
        <v>1127</v>
      </c>
      <c r="D1019" s="115"/>
      <c r="E1019" s="115"/>
      <c r="F1019" s="115"/>
      <c r="G1019" s="115"/>
      <c r="H1019" s="115"/>
      <c r="I1019" s="115"/>
      <c r="J1019" s="115"/>
      <c r="K1019" s="115"/>
      <c r="L1019" s="115"/>
      <c r="M1019" s="115"/>
      <c r="N1019" s="115"/>
      <c r="O1019" s="115"/>
      <c r="P1019" s="115">
        <v>6442</v>
      </c>
      <c r="Q1019" s="115">
        <v>7456</v>
      </c>
      <c r="R1019" s="115">
        <v>8548</v>
      </c>
      <c r="S1019" s="115">
        <v>10488</v>
      </c>
      <c r="T1019" s="193">
        <v>11397</v>
      </c>
      <c r="U1019" s="194">
        <v>13396</v>
      </c>
      <c r="V1019" s="195">
        <v>12701</v>
      </c>
      <c r="W1019" s="195">
        <v>11704</v>
      </c>
      <c r="X1019" s="195">
        <v>17573</v>
      </c>
      <c r="Y1019" s="195"/>
      <c r="Z1019" s="195"/>
      <c r="AA1019" s="208">
        <v>28405</v>
      </c>
      <c r="AB1019" s="208">
        <v>35051</v>
      </c>
      <c r="AC1019" s="197" t="str">
        <f t="shared" si="188"/>
        <v>NA</v>
      </c>
      <c r="AD1019" s="197" t="str">
        <f t="shared" si="188"/>
        <v>NA</v>
      </c>
      <c r="AE1019" s="197" t="str">
        <f t="shared" si="188"/>
        <v>NA</v>
      </c>
      <c r="AF1019" s="197" t="str">
        <f t="shared" si="188"/>
        <v>NA</v>
      </c>
      <c r="AG1019" s="197" t="str">
        <f t="shared" si="188"/>
        <v>NA</v>
      </c>
      <c r="AH1019" s="197" t="str">
        <f t="shared" si="188"/>
        <v>NA</v>
      </c>
      <c r="AI1019" s="197" t="str">
        <f t="shared" si="188"/>
        <v>NA</v>
      </c>
      <c r="AJ1019" s="197" t="str">
        <f t="shared" si="188"/>
        <v>NA</v>
      </c>
      <c r="AK1019" s="197" t="str">
        <f t="shared" si="188"/>
        <v>NA</v>
      </c>
      <c r="AL1019" s="197" t="str">
        <f t="shared" si="188"/>
        <v>NA</v>
      </c>
      <c r="AM1019" s="197" t="str">
        <f t="shared" si="188"/>
        <v>NA</v>
      </c>
      <c r="AN1019" s="197" t="str">
        <f t="shared" si="188"/>
        <v>NA</v>
      </c>
      <c r="AO1019" s="197">
        <f t="shared" si="188"/>
        <v>696</v>
      </c>
      <c r="AP1019" s="197">
        <f t="shared" si="188"/>
        <v>725</v>
      </c>
      <c r="AQ1019" s="197">
        <f t="shared" si="188"/>
        <v>716</v>
      </c>
      <c r="AR1019" s="197">
        <f t="shared" si="188"/>
        <v>718</v>
      </c>
      <c r="AS1019" s="197">
        <f t="shared" si="189"/>
        <v>755</v>
      </c>
      <c r="AT1019" s="197">
        <f t="shared" si="189"/>
        <v>765</v>
      </c>
      <c r="AU1019" s="197">
        <f t="shared" si="189"/>
        <v>832</v>
      </c>
      <c r="AV1019" s="197">
        <f t="shared" si="189"/>
        <v>744</v>
      </c>
      <c r="AW1019" s="197">
        <f t="shared" si="189"/>
        <v>702</v>
      </c>
      <c r="AX1019" s="197" t="str">
        <f t="shared" si="189"/>
        <v>NA</v>
      </c>
      <c r="AY1019" s="197" t="str">
        <f t="shared" si="189"/>
        <v>NA</v>
      </c>
      <c r="AZ1019" s="197">
        <f t="shared" si="183"/>
        <v>695</v>
      </c>
      <c r="BA1019" s="197">
        <f t="shared" si="183"/>
        <v>681</v>
      </c>
    </row>
    <row r="1020" spans="1:53" s="212" customFormat="1" ht="15" customHeight="1" x14ac:dyDescent="0.25">
      <c r="A1020" s="54" t="s">
        <v>241</v>
      </c>
      <c r="B1020" s="82" t="s">
        <v>907</v>
      </c>
      <c r="C1020" s="81" t="s">
        <v>1127</v>
      </c>
      <c r="D1020" s="115"/>
      <c r="E1020" s="115"/>
      <c r="F1020" s="115"/>
      <c r="G1020" s="115"/>
      <c r="H1020" s="115"/>
      <c r="I1020" s="115"/>
      <c r="J1020" s="115"/>
      <c r="K1020" s="115"/>
      <c r="L1020" s="115"/>
      <c r="M1020" s="115"/>
      <c r="N1020" s="115">
        <v>6332</v>
      </c>
      <c r="O1020" s="98">
        <f>((P1020-N1020)/2)+N1020</f>
        <v>6953.5</v>
      </c>
      <c r="P1020" s="115">
        <v>7575</v>
      </c>
      <c r="Q1020" s="115">
        <v>8704</v>
      </c>
      <c r="R1020" s="115">
        <v>11177</v>
      </c>
      <c r="S1020" s="115">
        <v>12778</v>
      </c>
      <c r="T1020" s="193">
        <v>14324</v>
      </c>
      <c r="U1020" s="194">
        <v>17910</v>
      </c>
      <c r="V1020" s="195">
        <v>17542</v>
      </c>
      <c r="W1020" s="195"/>
      <c r="X1020" s="195"/>
      <c r="Y1020" s="195"/>
      <c r="Z1020" s="195"/>
      <c r="AA1020" s="208">
        <v>28747</v>
      </c>
      <c r="AB1020" s="208">
        <v>34202</v>
      </c>
      <c r="AC1020" s="197" t="str">
        <f t="shared" si="188"/>
        <v>NA</v>
      </c>
      <c r="AD1020" s="197" t="str">
        <f t="shared" si="188"/>
        <v>NA</v>
      </c>
      <c r="AE1020" s="197" t="str">
        <f t="shared" si="188"/>
        <v>NA</v>
      </c>
      <c r="AF1020" s="197" t="str">
        <f t="shared" si="188"/>
        <v>NA</v>
      </c>
      <c r="AG1020" s="197" t="str">
        <f t="shared" si="188"/>
        <v>NA</v>
      </c>
      <c r="AH1020" s="197" t="str">
        <f t="shared" si="188"/>
        <v>NA</v>
      </c>
      <c r="AI1020" s="197" t="str">
        <f t="shared" si="188"/>
        <v>NA</v>
      </c>
      <c r="AJ1020" s="197" t="str">
        <f t="shared" si="188"/>
        <v>NA</v>
      </c>
      <c r="AK1020" s="197" t="str">
        <f t="shared" si="188"/>
        <v>NA</v>
      </c>
      <c r="AL1020" s="197" t="str">
        <f t="shared" si="188"/>
        <v>NA</v>
      </c>
      <c r="AM1020" s="197">
        <f t="shared" si="188"/>
        <v>616</v>
      </c>
      <c r="AN1020" s="197">
        <f t="shared" si="188"/>
        <v>635</v>
      </c>
      <c r="AO1020" s="197">
        <f t="shared" si="188"/>
        <v>682</v>
      </c>
      <c r="AP1020" s="197">
        <f t="shared" si="188"/>
        <v>714</v>
      </c>
      <c r="AQ1020" s="197">
        <f t="shared" si="188"/>
        <v>700</v>
      </c>
      <c r="AR1020" s="197">
        <f t="shared" si="188"/>
        <v>705</v>
      </c>
      <c r="AS1020" s="197">
        <f t="shared" si="189"/>
        <v>736</v>
      </c>
      <c r="AT1020" s="197">
        <f t="shared" si="189"/>
        <v>736</v>
      </c>
      <c r="AU1020" s="197">
        <f t="shared" si="189"/>
        <v>793</v>
      </c>
      <c r="AV1020" s="197" t="str">
        <f t="shared" si="189"/>
        <v>NA</v>
      </c>
      <c r="AW1020" s="197" t="str">
        <f t="shared" si="189"/>
        <v>NA</v>
      </c>
      <c r="AX1020" s="197" t="str">
        <f t="shared" si="189"/>
        <v>NA</v>
      </c>
      <c r="AY1020" s="197" t="str">
        <f t="shared" si="189"/>
        <v>NA</v>
      </c>
      <c r="AZ1020" s="197">
        <f t="shared" si="183"/>
        <v>692</v>
      </c>
      <c r="BA1020" s="197">
        <f t="shared" si="183"/>
        <v>686</v>
      </c>
    </row>
    <row r="1021" spans="1:53" s="212" customFormat="1" ht="15" customHeight="1" x14ac:dyDescent="0.25">
      <c r="A1021" s="54" t="s">
        <v>36</v>
      </c>
      <c r="B1021" s="82" t="s">
        <v>915</v>
      </c>
      <c r="C1021" s="81" t="s">
        <v>1127</v>
      </c>
      <c r="D1021" s="115"/>
      <c r="E1021" s="115"/>
      <c r="F1021" s="115"/>
      <c r="G1021" s="115"/>
      <c r="H1021" s="115"/>
      <c r="I1021" s="115"/>
      <c r="J1021" s="115"/>
      <c r="K1021" s="115"/>
      <c r="L1021" s="115"/>
      <c r="M1021" s="115"/>
      <c r="N1021" s="115"/>
      <c r="O1021" s="115"/>
      <c r="P1021" s="115"/>
      <c r="Q1021" s="115"/>
      <c r="R1021" s="115">
        <v>15543</v>
      </c>
      <c r="S1021" s="115">
        <v>16944</v>
      </c>
      <c r="T1021" s="193">
        <v>17848</v>
      </c>
      <c r="U1021" s="194">
        <v>19502</v>
      </c>
      <c r="V1021" s="195">
        <v>20476</v>
      </c>
      <c r="W1021" s="195">
        <v>17253</v>
      </c>
      <c r="X1021" s="195">
        <v>19192</v>
      </c>
      <c r="Y1021" s="195"/>
      <c r="Z1021" s="195"/>
      <c r="AA1021" s="208">
        <v>27987</v>
      </c>
      <c r="AB1021" s="208">
        <v>32692</v>
      </c>
      <c r="AC1021" s="197" t="str">
        <f t="shared" si="188"/>
        <v>NA</v>
      </c>
      <c r="AD1021" s="197" t="str">
        <f t="shared" si="188"/>
        <v>NA</v>
      </c>
      <c r="AE1021" s="197" t="str">
        <f t="shared" si="188"/>
        <v>NA</v>
      </c>
      <c r="AF1021" s="197" t="str">
        <f t="shared" si="188"/>
        <v>NA</v>
      </c>
      <c r="AG1021" s="197" t="str">
        <f t="shared" si="188"/>
        <v>NA</v>
      </c>
      <c r="AH1021" s="197" t="str">
        <f t="shared" si="188"/>
        <v>NA</v>
      </c>
      <c r="AI1021" s="197" t="str">
        <f t="shared" si="188"/>
        <v>NA</v>
      </c>
      <c r="AJ1021" s="197" t="str">
        <f t="shared" si="188"/>
        <v>NA</v>
      </c>
      <c r="AK1021" s="197" t="str">
        <f t="shared" si="188"/>
        <v>NA</v>
      </c>
      <c r="AL1021" s="197" t="str">
        <f t="shared" si="188"/>
        <v>NA</v>
      </c>
      <c r="AM1021" s="197" t="str">
        <f t="shared" si="188"/>
        <v>NA</v>
      </c>
      <c r="AN1021" s="197" t="str">
        <f t="shared" si="188"/>
        <v>NA</v>
      </c>
      <c r="AO1021" s="197" t="str">
        <f t="shared" si="188"/>
        <v>NA</v>
      </c>
      <c r="AP1021" s="197" t="str">
        <f t="shared" si="188"/>
        <v>NA</v>
      </c>
      <c r="AQ1021" s="197">
        <f t="shared" si="188"/>
        <v>669</v>
      </c>
      <c r="AR1021" s="197">
        <f t="shared" si="188"/>
        <v>682</v>
      </c>
      <c r="AS1021" s="197">
        <f t="shared" si="189"/>
        <v>708</v>
      </c>
      <c r="AT1021" s="197">
        <f t="shared" si="189"/>
        <v>723</v>
      </c>
      <c r="AU1021" s="197">
        <f t="shared" si="189"/>
        <v>765</v>
      </c>
      <c r="AV1021" s="197">
        <f t="shared" si="189"/>
        <v>685</v>
      </c>
      <c r="AW1021" s="197">
        <f t="shared" si="189"/>
        <v>689</v>
      </c>
      <c r="AX1021" s="197" t="str">
        <f t="shared" si="189"/>
        <v>NA</v>
      </c>
      <c r="AY1021" s="197" t="str">
        <f t="shared" si="189"/>
        <v>NA</v>
      </c>
      <c r="AZ1021" s="197">
        <f t="shared" si="183"/>
        <v>697</v>
      </c>
      <c r="BA1021" s="197">
        <f t="shared" si="183"/>
        <v>691</v>
      </c>
    </row>
    <row r="1022" spans="1:53" s="212" customFormat="1" ht="15" customHeight="1" x14ac:dyDescent="0.25">
      <c r="A1022" s="210" t="s">
        <v>2220</v>
      </c>
      <c r="B1022" s="210" t="s">
        <v>912</v>
      </c>
      <c r="C1022" s="210" t="s">
        <v>1127</v>
      </c>
      <c r="D1022" s="115"/>
      <c r="E1022" s="115"/>
      <c r="F1022" s="115"/>
      <c r="G1022" s="115"/>
      <c r="H1022" s="115"/>
      <c r="I1022" s="115"/>
      <c r="J1022" s="115"/>
      <c r="K1022" s="115"/>
      <c r="L1022" s="115"/>
      <c r="M1022" s="115"/>
      <c r="N1022" s="115"/>
      <c r="O1022" s="115"/>
      <c r="P1022" s="115"/>
      <c r="Q1022" s="115"/>
      <c r="R1022" s="115"/>
      <c r="S1022" s="115"/>
      <c r="T1022" s="193"/>
      <c r="U1022" s="193"/>
      <c r="V1022" s="198"/>
      <c r="W1022" s="198"/>
      <c r="X1022" s="198"/>
      <c r="Y1022" s="198"/>
      <c r="Z1022" s="198"/>
      <c r="AA1022" s="208">
        <v>29746</v>
      </c>
      <c r="AB1022" s="208">
        <v>32511</v>
      </c>
      <c r="AC1022" s="200"/>
      <c r="AD1022" s="200"/>
      <c r="AE1022" s="200"/>
      <c r="AF1022" s="200"/>
      <c r="AG1022" s="200"/>
      <c r="AH1022" s="200"/>
      <c r="AI1022" s="200"/>
      <c r="AJ1022" s="200"/>
      <c r="AK1022" s="200"/>
      <c r="AL1022" s="200"/>
      <c r="AM1022" s="200"/>
      <c r="AN1022" s="200"/>
      <c r="AO1022" s="200"/>
      <c r="AP1022" s="200"/>
      <c r="AQ1022" s="200"/>
      <c r="AR1022" s="200"/>
      <c r="AS1022" s="200"/>
      <c r="AT1022" s="200"/>
      <c r="AU1022" s="200"/>
      <c r="AV1022" s="200"/>
      <c r="AW1022" s="200"/>
      <c r="AX1022" s="200"/>
      <c r="AY1022" s="200"/>
      <c r="AZ1022" s="197">
        <f t="shared" si="183"/>
        <v>682</v>
      </c>
      <c r="BA1022" s="197">
        <f t="shared" si="183"/>
        <v>692</v>
      </c>
    </row>
    <row r="1023" spans="1:53" s="212" customFormat="1" ht="15" customHeight="1" x14ac:dyDescent="0.25">
      <c r="A1023" s="54" t="s">
        <v>610</v>
      </c>
      <c r="B1023" s="82" t="s">
        <v>915</v>
      </c>
      <c r="C1023" s="81" t="s">
        <v>1127</v>
      </c>
      <c r="D1023" s="115"/>
      <c r="E1023" s="115"/>
      <c r="F1023" s="115"/>
      <c r="G1023" s="115"/>
      <c r="H1023" s="115"/>
      <c r="I1023" s="115"/>
      <c r="J1023" s="115"/>
      <c r="K1023" s="115"/>
      <c r="L1023" s="115"/>
      <c r="M1023" s="115"/>
      <c r="N1023" s="115"/>
      <c r="O1023" s="115"/>
      <c r="P1023" s="115"/>
      <c r="Q1023" s="115"/>
      <c r="R1023" s="115"/>
      <c r="S1023" s="115"/>
      <c r="T1023" s="193">
        <v>16180</v>
      </c>
      <c r="U1023" s="194">
        <v>18532</v>
      </c>
      <c r="V1023" s="195">
        <v>18483</v>
      </c>
      <c r="W1023" s="195">
        <v>14592</v>
      </c>
      <c r="X1023" s="195">
        <v>15494</v>
      </c>
      <c r="Y1023" s="195"/>
      <c r="Z1023" s="195"/>
      <c r="AA1023" s="208">
        <v>30302</v>
      </c>
      <c r="AB1023" s="208">
        <v>32220</v>
      </c>
      <c r="AC1023" s="197" t="str">
        <f t="shared" ref="AC1023:AR1024" si="190">IF(D1023&gt;0,RANK(D1023,D$22:D$1170),"NA")</f>
        <v>NA</v>
      </c>
      <c r="AD1023" s="197" t="str">
        <f t="shared" si="190"/>
        <v>NA</v>
      </c>
      <c r="AE1023" s="197" t="str">
        <f t="shared" si="190"/>
        <v>NA</v>
      </c>
      <c r="AF1023" s="197" t="str">
        <f t="shared" si="190"/>
        <v>NA</v>
      </c>
      <c r="AG1023" s="197" t="str">
        <f t="shared" si="190"/>
        <v>NA</v>
      </c>
      <c r="AH1023" s="197" t="str">
        <f t="shared" si="190"/>
        <v>NA</v>
      </c>
      <c r="AI1023" s="197" t="str">
        <f t="shared" si="190"/>
        <v>NA</v>
      </c>
      <c r="AJ1023" s="197" t="str">
        <f t="shared" si="190"/>
        <v>NA</v>
      </c>
      <c r="AK1023" s="197" t="str">
        <f t="shared" si="190"/>
        <v>NA</v>
      </c>
      <c r="AL1023" s="197" t="str">
        <f t="shared" si="190"/>
        <v>NA</v>
      </c>
      <c r="AM1023" s="197" t="str">
        <f t="shared" si="190"/>
        <v>NA</v>
      </c>
      <c r="AN1023" s="197" t="str">
        <f t="shared" si="190"/>
        <v>NA</v>
      </c>
      <c r="AO1023" s="197" t="str">
        <f t="shared" si="190"/>
        <v>NA</v>
      </c>
      <c r="AP1023" s="197" t="str">
        <f t="shared" si="190"/>
        <v>NA</v>
      </c>
      <c r="AQ1023" s="197" t="str">
        <f t="shared" si="190"/>
        <v>NA</v>
      </c>
      <c r="AR1023" s="197" t="str">
        <f t="shared" si="190"/>
        <v>NA</v>
      </c>
      <c r="AS1023" s="197">
        <f t="shared" ref="AM1023:AY1024" si="191">IF(T1023&gt;0,RANK(T1023,T$22:T$1170),"NA")</f>
        <v>722</v>
      </c>
      <c r="AT1023" s="197">
        <f t="shared" si="191"/>
        <v>733</v>
      </c>
      <c r="AU1023" s="197">
        <f t="shared" si="191"/>
        <v>774</v>
      </c>
      <c r="AV1023" s="197">
        <f t="shared" si="191"/>
        <v>712</v>
      </c>
      <c r="AW1023" s="197">
        <f t="shared" si="191"/>
        <v>724</v>
      </c>
      <c r="AX1023" s="197" t="str">
        <f t="shared" si="191"/>
        <v>NA</v>
      </c>
      <c r="AY1023" s="197" t="str">
        <f t="shared" si="191"/>
        <v>NA</v>
      </c>
      <c r="AZ1023" s="197">
        <f t="shared" si="183"/>
        <v>679</v>
      </c>
      <c r="BA1023" s="197">
        <f t="shared" si="183"/>
        <v>696</v>
      </c>
    </row>
    <row r="1024" spans="1:53" s="212" customFormat="1" ht="15" customHeight="1" x14ac:dyDescent="0.25">
      <c r="A1024" s="54" t="s">
        <v>794</v>
      </c>
      <c r="B1024" s="82" t="s">
        <v>912</v>
      </c>
      <c r="C1024" s="81" t="s">
        <v>1127</v>
      </c>
      <c r="D1024" s="115"/>
      <c r="E1024" s="115"/>
      <c r="F1024" s="115"/>
      <c r="G1024" s="115"/>
      <c r="H1024" s="115"/>
      <c r="I1024" s="115"/>
      <c r="J1024" s="115"/>
      <c r="K1024" s="115"/>
      <c r="L1024" s="115"/>
      <c r="M1024" s="115"/>
      <c r="N1024" s="115"/>
      <c r="O1024" s="115"/>
      <c r="P1024" s="115"/>
      <c r="Q1024" s="115"/>
      <c r="R1024" s="115">
        <v>26338</v>
      </c>
      <c r="S1024" s="115">
        <v>25247</v>
      </c>
      <c r="T1024" s="193">
        <v>27143</v>
      </c>
      <c r="U1024" s="194">
        <v>30590</v>
      </c>
      <c r="V1024" s="195">
        <v>28327</v>
      </c>
      <c r="W1024" s="195">
        <v>21917</v>
      </c>
      <c r="X1024" s="195">
        <v>23541</v>
      </c>
      <c r="Y1024" s="195"/>
      <c r="Z1024" s="195"/>
      <c r="AA1024" s="208">
        <v>28826</v>
      </c>
      <c r="AB1024" s="208">
        <v>32209</v>
      </c>
      <c r="AC1024" s="197" t="str">
        <f t="shared" si="190"/>
        <v>NA</v>
      </c>
      <c r="AD1024" s="197" t="str">
        <f t="shared" si="190"/>
        <v>NA</v>
      </c>
      <c r="AE1024" s="197" t="str">
        <f t="shared" si="190"/>
        <v>NA</v>
      </c>
      <c r="AF1024" s="197" t="str">
        <f t="shared" si="190"/>
        <v>NA</v>
      </c>
      <c r="AG1024" s="197" t="str">
        <f t="shared" si="190"/>
        <v>NA</v>
      </c>
      <c r="AH1024" s="197" t="str">
        <f t="shared" si="190"/>
        <v>NA</v>
      </c>
      <c r="AI1024" s="197" t="str">
        <f t="shared" si="190"/>
        <v>NA</v>
      </c>
      <c r="AJ1024" s="197" t="str">
        <f t="shared" si="190"/>
        <v>NA</v>
      </c>
      <c r="AK1024" s="197" t="str">
        <f t="shared" si="190"/>
        <v>NA</v>
      </c>
      <c r="AL1024" s="197" t="str">
        <f t="shared" si="190"/>
        <v>NA</v>
      </c>
      <c r="AM1024" s="197" t="str">
        <f t="shared" si="191"/>
        <v>NA</v>
      </c>
      <c r="AN1024" s="197" t="str">
        <f t="shared" si="191"/>
        <v>NA</v>
      </c>
      <c r="AO1024" s="197" t="str">
        <f t="shared" si="191"/>
        <v>NA</v>
      </c>
      <c r="AP1024" s="197" t="str">
        <f t="shared" si="191"/>
        <v>NA</v>
      </c>
      <c r="AQ1024" s="197">
        <f t="shared" si="191"/>
        <v>592</v>
      </c>
      <c r="AR1024" s="197">
        <f t="shared" si="191"/>
        <v>620</v>
      </c>
      <c r="AS1024" s="197">
        <f t="shared" si="191"/>
        <v>637</v>
      </c>
      <c r="AT1024" s="197">
        <f t="shared" si="191"/>
        <v>637</v>
      </c>
      <c r="AU1024" s="197">
        <f t="shared" si="191"/>
        <v>689</v>
      </c>
      <c r="AV1024" s="197">
        <f t="shared" si="191"/>
        <v>646</v>
      </c>
      <c r="AW1024" s="197">
        <f t="shared" si="191"/>
        <v>660</v>
      </c>
      <c r="AX1024" s="197" t="str">
        <f t="shared" si="191"/>
        <v>NA</v>
      </c>
      <c r="AY1024" s="197" t="str">
        <f t="shared" si="191"/>
        <v>NA</v>
      </c>
      <c r="AZ1024" s="197">
        <f t="shared" si="183"/>
        <v>689</v>
      </c>
      <c r="BA1024" s="197">
        <f t="shared" si="183"/>
        <v>697</v>
      </c>
    </row>
    <row r="1025" spans="1:53" s="212" customFormat="1" ht="15" customHeight="1" x14ac:dyDescent="0.25">
      <c r="A1025" s="210" t="s">
        <v>2219</v>
      </c>
      <c r="B1025" s="210" t="s">
        <v>911</v>
      </c>
      <c r="C1025" s="210" t="s">
        <v>1127</v>
      </c>
      <c r="D1025" s="115"/>
      <c r="E1025" s="115"/>
      <c r="F1025" s="115"/>
      <c r="G1025" s="115"/>
      <c r="H1025" s="115"/>
      <c r="I1025" s="115"/>
      <c r="J1025" s="115"/>
      <c r="K1025" s="115"/>
      <c r="L1025" s="115"/>
      <c r="M1025" s="115"/>
      <c r="N1025" s="115"/>
      <c r="O1025" s="115"/>
      <c r="P1025" s="115"/>
      <c r="Q1025" s="115"/>
      <c r="R1025" s="115"/>
      <c r="S1025" s="115"/>
      <c r="T1025" s="193"/>
      <c r="U1025" s="193"/>
      <c r="V1025" s="198"/>
      <c r="W1025" s="198"/>
      <c r="X1025" s="198"/>
      <c r="Y1025" s="198"/>
      <c r="Z1025" s="198"/>
      <c r="AA1025" s="208">
        <v>28759</v>
      </c>
      <c r="AB1025" s="208">
        <v>31053</v>
      </c>
      <c r="AC1025" s="200"/>
      <c r="AD1025" s="200"/>
      <c r="AE1025" s="200"/>
      <c r="AF1025" s="200"/>
      <c r="AG1025" s="200"/>
      <c r="AH1025" s="200"/>
      <c r="AI1025" s="200"/>
      <c r="AJ1025" s="200"/>
      <c r="AK1025" s="200"/>
      <c r="AL1025" s="200"/>
      <c r="AM1025" s="200"/>
      <c r="AN1025" s="200"/>
      <c r="AO1025" s="200"/>
      <c r="AP1025" s="200"/>
      <c r="AQ1025" s="200"/>
      <c r="AR1025" s="200"/>
      <c r="AS1025" s="200"/>
      <c r="AT1025" s="200"/>
      <c r="AU1025" s="200"/>
      <c r="AV1025" s="200"/>
      <c r="AW1025" s="200"/>
      <c r="AX1025" s="200"/>
      <c r="AY1025" s="200"/>
      <c r="AZ1025" s="197">
        <f t="shared" si="183"/>
        <v>691</v>
      </c>
      <c r="BA1025" s="197">
        <f t="shared" si="183"/>
        <v>701</v>
      </c>
    </row>
    <row r="1026" spans="1:53" s="212" customFormat="1" ht="15" customHeight="1" x14ac:dyDescent="0.25">
      <c r="A1026" s="210" t="s">
        <v>2217</v>
      </c>
      <c r="B1026" s="210" t="s">
        <v>912</v>
      </c>
      <c r="C1026" s="210" t="s">
        <v>1127</v>
      </c>
      <c r="D1026" s="115"/>
      <c r="E1026" s="115"/>
      <c r="F1026" s="115"/>
      <c r="G1026" s="115"/>
      <c r="H1026" s="115"/>
      <c r="I1026" s="115"/>
      <c r="J1026" s="115"/>
      <c r="K1026" s="115"/>
      <c r="L1026" s="115"/>
      <c r="M1026" s="115"/>
      <c r="N1026" s="115"/>
      <c r="O1026" s="115"/>
      <c r="P1026" s="115"/>
      <c r="Q1026" s="115"/>
      <c r="R1026" s="115"/>
      <c r="S1026" s="115"/>
      <c r="T1026" s="193"/>
      <c r="U1026" s="193"/>
      <c r="V1026" s="198"/>
      <c r="W1026" s="198"/>
      <c r="X1026" s="198"/>
      <c r="Y1026" s="198"/>
      <c r="Z1026" s="198"/>
      <c r="AA1026" s="208">
        <v>27234</v>
      </c>
      <c r="AB1026" s="208">
        <v>30474</v>
      </c>
      <c r="AC1026" s="200"/>
      <c r="AD1026" s="200"/>
      <c r="AE1026" s="200"/>
      <c r="AF1026" s="200"/>
      <c r="AG1026" s="200"/>
      <c r="AH1026" s="200"/>
      <c r="AI1026" s="200"/>
      <c r="AJ1026" s="200"/>
      <c r="AK1026" s="200"/>
      <c r="AL1026" s="200"/>
      <c r="AM1026" s="200"/>
      <c r="AN1026" s="200"/>
      <c r="AO1026" s="200"/>
      <c r="AP1026" s="200"/>
      <c r="AQ1026" s="200"/>
      <c r="AR1026" s="200"/>
      <c r="AS1026" s="200"/>
      <c r="AT1026" s="200"/>
      <c r="AU1026" s="200"/>
      <c r="AV1026" s="200"/>
      <c r="AW1026" s="200"/>
      <c r="AX1026" s="200"/>
      <c r="AY1026" s="200"/>
      <c r="AZ1026" s="197">
        <f t="shared" si="183"/>
        <v>702</v>
      </c>
      <c r="BA1026" s="197">
        <f t="shared" si="183"/>
        <v>705</v>
      </c>
    </row>
    <row r="1027" spans="1:53" s="212" customFormat="1" ht="15" customHeight="1" x14ac:dyDescent="0.25">
      <c r="A1027" s="54" t="s">
        <v>347</v>
      </c>
      <c r="B1027" s="82" t="s">
        <v>915</v>
      </c>
      <c r="C1027" s="81" t="s">
        <v>1127</v>
      </c>
      <c r="D1027" s="115"/>
      <c r="E1027" s="115"/>
      <c r="F1027" s="115"/>
      <c r="G1027" s="115"/>
      <c r="H1027" s="115"/>
      <c r="I1027" s="115"/>
      <c r="J1027" s="115"/>
      <c r="K1027" s="115"/>
      <c r="L1027" s="115">
        <v>7928</v>
      </c>
      <c r="M1027" s="115">
        <v>8775</v>
      </c>
      <c r="N1027" s="115">
        <v>9941</v>
      </c>
      <c r="O1027" s="98">
        <f>((P1027-N1027)/2)+N1027</f>
        <v>10424.5</v>
      </c>
      <c r="P1027" s="115">
        <v>10908</v>
      </c>
      <c r="Q1027" s="115">
        <v>14216</v>
      </c>
      <c r="R1027" s="115">
        <v>18621</v>
      </c>
      <c r="S1027" s="115">
        <v>20269</v>
      </c>
      <c r="T1027" s="193">
        <v>22303</v>
      </c>
      <c r="U1027" s="194">
        <v>26858</v>
      </c>
      <c r="V1027" s="195">
        <v>22785</v>
      </c>
      <c r="W1027" s="195">
        <v>20543</v>
      </c>
      <c r="X1027" s="195">
        <v>20851</v>
      </c>
      <c r="Y1027" s="195"/>
      <c r="Z1027" s="195"/>
      <c r="AA1027" s="208">
        <v>27563</v>
      </c>
      <c r="AB1027" s="208">
        <v>30187</v>
      </c>
      <c r="AC1027" s="197" t="str">
        <f t="shared" ref="AC1027:AR1030" si="192">IF(D1027&gt;0,RANK(D1027,D$22:D$1170),"NA")</f>
        <v>NA</v>
      </c>
      <c r="AD1027" s="197" t="str">
        <f t="shared" si="192"/>
        <v>NA</v>
      </c>
      <c r="AE1027" s="197" t="str">
        <f t="shared" si="192"/>
        <v>NA</v>
      </c>
      <c r="AF1027" s="197" t="str">
        <f t="shared" si="192"/>
        <v>NA</v>
      </c>
      <c r="AG1027" s="197" t="str">
        <f t="shared" si="192"/>
        <v>NA</v>
      </c>
      <c r="AH1027" s="197" t="str">
        <f t="shared" si="192"/>
        <v>NA</v>
      </c>
      <c r="AI1027" s="197" t="str">
        <f t="shared" si="192"/>
        <v>NA</v>
      </c>
      <c r="AJ1027" s="197" t="str">
        <f t="shared" si="192"/>
        <v>NA</v>
      </c>
      <c r="AK1027" s="197">
        <f t="shared" si="192"/>
        <v>516</v>
      </c>
      <c r="AL1027" s="197">
        <f t="shared" si="192"/>
        <v>519</v>
      </c>
      <c r="AM1027" s="197">
        <f t="shared" si="192"/>
        <v>604</v>
      </c>
      <c r="AN1027" s="197">
        <f t="shared" si="192"/>
        <v>620</v>
      </c>
      <c r="AO1027" s="197">
        <f t="shared" si="192"/>
        <v>662</v>
      </c>
      <c r="AP1027" s="197">
        <f t="shared" si="192"/>
        <v>677</v>
      </c>
      <c r="AQ1027" s="197">
        <f t="shared" si="192"/>
        <v>643</v>
      </c>
      <c r="AR1027" s="197">
        <f t="shared" si="192"/>
        <v>654</v>
      </c>
      <c r="AS1027" s="197">
        <f t="shared" ref="AM1027:AY1030" si="193">IF(T1027&gt;0,RANK(T1027,T$22:T$1170),"NA")</f>
        <v>670</v>
      </c>
      <c r="AT1027" s="197">
        <f t="shared" si="193"/>
        <v>666</v>
      </c>
      <c r="AU1027" s="197">
        <f t="shared" si="193"/>
        <v>744</v>
      </c>
      <c r="AV1027" s="197">
        <f t="shared" si="193"/>
        <v>659</v>
      </c>
      <c r="AW1027" s="197">
        <f t="shared" si="193"/>
        <v>676</v>
      </c>
      <c r="AX1027" s="197" t="str">
        <f t="shared" si="193"/>
        <v>NA</v>
      </c>
      <c r="AY1027" s="197" t="str">
        <f t="shared" si="193"/>
        <v>NA</v>
      </c>
      <c r="AZ1027" s="197">
        <f t="shared" si="183"/>
        <v>699</v>
      </c>
      <c r="BA1027" s="197">
        <f t="shared" si="183"/>
        <v>706</v>
      </c>
    </row>
    <row r="1028" spans="1:53" s="212" customFormat="1" ht="15" customHeight="1" x14ac:dyDescent="0.25">
      <c r="A1028" s="54" t="s">
        <v>362</v>
      </c>
      <c r="B1028" s="82" t="s">
        <v>915</v>
      </c>
      <c r="C1028" s="81" t="s">
        <v>1127</v>
      </c>
      <c r="D1028" s="115"/>
      <c r="E1028" s="115"/>
      <c r="F1028" s="115"/>
      <c r="G1028" s="115"/>
      <c r="H1028" s="115"/>
      <c r="I1028" s="115"/>
      <c r="J1028" s="115"/>
      <c r="K1028" s="115"/>
      <c r="L1028" s="115"/>
      <c r="M1028" s="115"/>
      <c r="N1028" s="115"/>
      <c r="O1028" s="115">
        <v>6269</v>
      </c>
      <c r="P1028" s="115">
        <v>6081</v>
      </c>
      <c r="Q1028" s="115">
        <v>7165</v>
      </c>
      <c r="R1028" s="98">
        <f>((T1028-Q1028)/3)+Q1028</f>
        <v>9190.3333333333339</v>
      </c>
      <c r="S1028" s="98">
        <f>((T1028-Q1028)/3)+R1028</f>
        <v>11215.666666666668</v>
      </c>
      <c r="T1028" s="193">
        <v>13241</v>
      </c>
      <c r="U1028" s="194">
        <v>16269</v>
      </c>
      <c r="V1028" s="195">
        <v>15196</v>
      </c>
      <c r="W1028" s="195">
        <v>13182</v>
      </c>
      <c r="X1028" s="195">
        <v>15300</v>
      </c>
      <c r="Y1028" s="195"/>
      <c r="Z1028" s="195"/>
      <c r="AA1028" s="208">
        <v>23755</v>
      </c>
      <c r="AB1028" s="208">
        <v>29999</v>
      </c>
      <c r="AC1028" s="197" t="str">
        <f t="shared" si="192"/>
        <v>NA</v>
      </c>
      <c r="AD1028" s="197" t="str">
        <f t="shared" si="192"/>
        <v>NA</v>
      </c>
      <c r="AE1028" s="197" t="str">
        <f t="shared" si="192"/>
        <v>NA</v>
      </c>
      <c r="AF1028" s="197" t="str">
        <f t="shared" si="192"/>
        <v>NA</v>
      </c>
      <c r="AG1028" s="197" t="str">
        <f t="shared" si="192"/>
        <v>NA</v>
      </c>
      <c r="AH1028" s="197" t="str">
        <f t="shared" si="192"/>
        <v>NA</v>
      </c>
      <c r="AI1028" s="197" t="str">
        <f t="shared" si="192"/>
        <v>NA</v>
      </c>
      <c r="AJ1028" s="197" t="str">
        <f t="shared" si="192"/>
        <v>NA</v>
      </c>
      <c r="AK1028" s="197" t="str">
        <f t="shared" si="192"/>
        <v>NA</v>
      </c>
      <c r="AL1028" s="197" t="str">
        <f t="shared" si="192"/>
        <v>NA</v>
      </c>
      <c r="AM1028" s="197" t="str">
        <f t="shared" si="193"/>
        <v>NA</v>
      </c>
      <c r="AN1028" s="197">
        <f t="shared" si="193"/>
        <v>638</v>
      </c>
      <c r="AO1028" s="197">
        <f t="shared" si="193"/>
        <v>698</v>
      </c>
      <c r="AP1028" s="197">
        <f t="shared" si="193"/>
        <v>728</v>
      </c>
      <c r="AQ1028" s="197">
        <f t="shared" si="193"/>
        <v>713</v>
      </c>
      <c r="AR1028" s="197">
        <f t="shared" si="193"/>
        <v>713</v>
      </c>
      <c r="AS1028" s="197">
        <f t="shared" si="193"/>
        <v>745</v>
      </c>
      <c r="AT1028" s="197">
        <f t="shared" si="193"/>
        <v>750</v>
      </c>
      <c r="AU1028" s="197">
        <f t="shared" si="193"/>
        <v>813</v>
      </c>
      <c r="AV1028" s="197">
        <f t="shared" si="193"/>
        <v>726</v>
      </c>
      <c r="AW1028" s="197">
        <f t="shared" si="193"/>
        <v>726</v>
      </c>
      <c r="AX1028" s="197" t="str">
        <f t="shared" si="193"/>
        <v>NA</v>
      </c>
      <c r="AY1028" s="197" t="str">
        <f t="shared" si="193"/>
        <v>NA</v>
      </c>
      <c r="AZ1028" s="197">
        <f t="shared" si="183"/>
        <v>715</v>
      </c>
      <c r="BA1028" s="197">
        <f t="shared" si="183"/>
        <v>707</v>
      </c>
    </row>
    <row r="1029" spans="1:53" s="212" customFormat="1" ht="15" customHeight="1" x14ac:dyDescent="0.25">
      <c r="A1029" s="54" t="s">
        <v>810</v>
      </c>
      <c r="B1029" s="82" t="s">
        <v>915</v>
      </c>
      <c r="C1029" s="81" t="s">
        <v>1127</v>
      </c>
      <c r="D1029" s="115"/>
      <c r="E1029" s="115"/>
      <c r="F1029" s="115"/>
      <c r="G1029" s="115"/>
      <c r="H1029" s="115"/>
      <c r="I1029" s="115"/>
      <c r="J1029" s="115"/>
      <c r="K1029" s="115"/>
      <c r="L1029" s="115">
        <v>18820</v>
      </c>
      <c r="M1029" s="115">
        <v>20153</v>
      </c>
      <c r="N1029" s="115">
        <v>21449</v>
      </c>
      <c r="O1029" s="115">
        <v>19544</v>
      </c>
      <c r="P1029" s="115">
        <v>17817</v>
      </c>
      <c r="Q1029" s="115">
        <v>17398</v>
      </c>
      <c r="R1029" s="115">
        <v>18531</v>
      </c>
      <c r="S1029" s="115">
        <v>21823</v>
      </c>
      <c r="T1029" s="193">
        <v>23191</v>
      </c>
      <c r="U1029" s="194">
        <v>26728</v>
      </c>
      <c r="V1029" s="195">
        <v>25236</v>
      </c>
      <c r="W1029" s="195">
        <v>18620</v>
      </c>
      <c r="X1029" s="195">
        <v>20004</v>
      </c>
      <c r="Y1029" s="195"/>
      <c r="Z1029" s="195"/>
      <c r="AA1029" s="208">
        <v>24581</v>
      </c>
      <c r="AB1029" s="208">
        <v>27630</v>
      </c>
      <c r="AC1029" s="197" t="str">
        <f t="shared" si="192"/>
        <v>NA</v>
      </c>
      <c r="AD1029" s="197" t="str">
        <f t="shared" si="192"/>
        <v>NA</v>
      </c>
      <c r="AE1029" s="197" t="str">
        <f t="shared" si="192"/>
        <v>NA</v>
      </c>
      <c r="AF1029" s="197" t="str">
        <f t="shared" si="192"/>
        <v>NA</v>
      </c>
      <c r="AG1029" s="197" t="str">
        <f t="shared" si="192"/>
        <v>NA</v>
      </c>
      <c r="AH1029" s="197" t="str">
        <f t="shared" si="192"/>
        <v>NA</v>
      </c>
      <c r="AI1029" s="197" t="str">
        <f t="shared" si="192"/>
        <v>NA</v>
      </c>
      <c r="AJ1029" s="197" t="str">
        <f t="shared" si="192"/>
        <v>NA</v>
      </c>
      <c r="AK1029" s="197">
        <f t="shared" si="192"/>
        <v>485</v>
      </c>
      <c r="AL1029" s="197">
        <f t="shared" si="192"/>
        <v>489</v>
      </c>
      <c r="AM1029" s="197">
        <f t="shared" si="193"/>
        <v>552</v>
      </c>
      <c r="AN1029" s="197">
        <f t="shared" si="193"/>
        <v>569</v>
      </c>
      <c r="AO1029" s="197">
        <f t="shared" si="193"/>
        <v>614</v>
      </c>
      <c r="AP1029" s="197">
        <f t="shared" si="193"/>
        <v>644</v>
      </c>
      <c r="AQ1029" s="197">
        <f t="shared" si="193"/>
        <v>645</v>
      </c>
      <c r="AR1029" s="197">
        <f t="shared" si="193"/>
        <v>642</v>
      </c>
      <c r="AS1029" s="197">
        <f t="shared" si="193"/>
        <v>666</v>
      </c>
      <c r="AT1029" s="197">
        <f t="shared" si="193"/>
        <v>667</v>
      </c>
      <c r="AU1029" s="197">
        <f t="shared" si="193"/>
        <v>717</v>
      </c>
      <c r="AV1029" s="197">
        <f t="shared" si="193"/>
        <v>675</v>
      </c>
      <c r="AW1029" s="197">
        <f t="shared" si="193"/>
        <v>681</v>
      </c>
      <c r="AX1029" s="197" t="str">
        <f t="shared" si="193"/>
        <v>NA</v>
      </c>
      <c r="AY1029" s="197" t="str">
        <f t="shared" si="193"/>
        <v>NA</v>
      </c>
      <c r="AZ1029" s="197">
        <f t="shared" si="183"/>
        <v>710</v>
      </c>
      <c r="BA1029" s="197">
        <f t="shared" si="183"/>
        <v>714</v>
      </c>
    </row>
    <row r="1030" spans="1:53" s="212" customFormat="1" ht="15" customHeight="1" x14ac:dyDescent="0.25">
      <c r="A1030" s="54" t="s">
        <v>369</v>
      </c>
      <c r="B1030" s="82" t="s">
        <v>915</v>
      </c>
      <c r="C1030" s="81" t="s">
        <v>1127</v>
      </c>
      <c r="D1030" s="115"/>
      <c r="E1030" s="115"/>
      <c r="F1030" s="115"/>
      <c r="G1030" s="115"/>
      <c r="H1030" s="115">
        <v>4670</v>
      </c>
      <c r="I1030" s="115">
        <v>5693</v>
      </c>
      <c r="J1030" s="115">
        <v>6436</v>
      </c>
      <c r="K1030" s="115">
        <v>8289</v>
      </c>
      <c r="L1030" s="115">
        <v>10917</v>
      </c>
      <c r="M1030" s="115">
        <v>12648</v>
      </c>
      <c r="N1030" s="115">
        <v>13809</v>
      </c>
      <c r="O1030" s="115">
        <v>13444</v>
      </c>
      <c r="P1030" s="115">
        <v>12068</v>
      </c>
      <c r="Q1030" s="115">
        <v>12372</v>
      </c>
      <c r="R1030" s="98">
        <f>((T1030-Q1030)/3)+Q1030</f>
        <v>12803.666666666666</v>
      </c>
      <c r="S1030" s="98">
        <f>((T1030-Q1030)/3)+R1030</f>
        <v>13235.333333333332</v>
      </c>
      <c r="T1030" s="193">
        <v>13667</v>
      </c>
      <c r="U1030" s="194">
        <v>14908</v>
      </c>
      <c r="V1030" s="195">
        <v>13324</v>
      </c>
      <c r="W1030" s="195">
        <v>13457</v>
      </c>
      <c r="X1030" s="195">
        <v>18924</v>
      </c>
      <c r="Y1030" s="195"/>
      <c r="Z1030" s="195"/>
      <c r="AA1030" s="208">
        <v>24238</v>
      </c>
      <c r="AB1030" s="208">
        <v>27615</v>
      </c>
      <c r="AC1030" s="197" t="str">
        <f t="shared" si="192"/>
        <v>NA</v>
      </c>
      <c r="AD1030" s="197" t="str">
        <f t="shared" si="192"/>
        <v>NA</v>
      </c>
      <c r="AE1030" s="197" t="str">
        <f t="shared" si="192"/>
        <v>NA</v>
      </c>
      <c r="AF1030" s="197" t="str">
        <f t="shared" si="192"/>
        <v>NA</v>
      </c>
      <c r="AG1030" s="197">
        <f t="shared" si="192"/>
        <v>446</v>
      </c>
      <c r="AH1030" s="197">
        <f t="shared" si="192"/>
        <v>474</v>
      </c>
      <c r="AI1030" s="197">
        <f t="shared" si="192"/>
        <v>488</v>
      </c>
      <c r="AJ1030" s="197">
        <f t="shared" si="192"/>
        <v>481</v>
      </c>
      <c r="AK1030" s="197">
        <f t="shared" si="192"/>
        <v>511</v>
      </c>
      <c r="AL1030" s="197">
        <f t="shared" si="192"/>
        <v>512</v>
      </c>
      <c r="AM1030" s="197">
        <f t="shared" si="193"/>
        <v>595</v>
      </c>
      <c r="AN1030" s="197">
        <f t="shared" si="193"/>
        <v>607</v>
      </c>
      <c r="AO1030" s="197">
        <f t="shared" si="193"/>
        <v>658</v>
      </c>
      <c r="AP1030" s="197">
        <f t="shared" si="193"/>
        <v>686</v>
      </c>
      <c r="AQ1030" s="197">
        <f t="shared" si="193"/>
        <v>689</v>
      </c>
      <c r="AR1030" s="197">
        <f t="shared" si="193"/>
        <v>704</v>
      </c>
      <c r="AS1030" s="197">
        <f t="shared" si="193"/>
        <v>741</v>
      </c>
      <c r="AT1030" s="197">
        <f t="shared" si="193"/>
        <v>760</v>
      </c>
      <c r="AU1030" s="197">
        <f t="shared" si="193"/>
        <v>829</v>
      </c>
      <c r="AV1030" s="197">
        <f t="shared" si="193"/>
        <v>722</v>
      </c>
      <c r="AW1030" s="197">
        <f t="shared" si="193"/>
        <v>692</v>
      </c>
      <c r="AX1030" s="197" t="str">
        <f t="shared" si="193"/>
        <v>NA</v>
      </c>
      <c r="AY1030" s="197" t="str">
        <f t="shared" si="193"/>
        <v>NA</v>
      </c>
      <c r="AZ1030" s="197">
        <f t="shared" si="183"/>
        <v>712</v>
      </c>
      <c r="BA1030" s="197">
        <f t="shared" si="183"/>
        <v>715</v>
      </c>
    </row>
    <row r="1031" spans="1:53" s="212" customFormat="1" ht="15" customHeight="1" x14ac:dyDescent="0.25">
      <c r="A1031" s="210" t="s">
        <v>2218</v>
      </c>
      <c r="B1031" s="210" t="s">
        <v>915</v>
      </c>
      <c r="C1031" s="210" t="s">
        <v>1127</v>
      </c>
      <c r="D1031" s="115"/>
      <c r="E1031" s="115"/>
      <c r="F1031" s="115"/>
      <c r="G1031" s="115"/>
      <c r="H1031" s="115"/>
      <c r="I1031" s="115"/>
      <c r="J1031" s="115"/>
      <c r="K1031" s="115"/>
      <c r="L1031" s="115"/>
      <c r="M1031" s="115"/>
      <c r="N1031" s="115"/>
      <c r="O1031" s="115"/>
      <c r="P1031" s="115"/>
      <c r="Q1031" s="115"/>
      <c r="R1031" s="115"/>
      <c r="S1031" s="115"/>
      <c r="T1031" s="193"/>
      <c r="U1031" s="193"/>
      <c r="V1031" s="198"/>
      <c r="W1031" s="198"/>
      <c r="X1031" s="198"/>
      <c r="Y1031" s="198"/>
      <c r="Z1031" s="198"/>
      <c r="AA1031" s="208">
        <v>24737</v>
      </c>
      <c r="AB1031" s="208">
        <v>27538</v>
      </c>
      <c r="AC1031" s="200"/>
      <c r="AD1031" s="200"/>
      <c r="AE1031" s="200"/>
      <c r="AF1031" s="200"/>
      <c r="AG1031" s="200"/>
      <c r="AH1031" s="200"/>
      <c r="AI1031" s="200"/>
      <c r="AJ1031" s="200"/>
      <c r="AK1031" s="200"/>
      <c r="AL1031" s="200"/>
      <c r="AM1031" s="200"/>
      <c r="AN1031" s="200"/>
      <c r="AO1031" s="200"/>
      <c r="AP1031" s="200"/>
      <c r="AQ1031" s="200"/>
      <c r="AR1031" s="200"/>
      <c r="AS1031" s="200"/>
      <c r="AT1031" s="200"/>
      <c r="AU1031" s="200"/>
      <c r="AV1031" s="200"/>
      <c r="AW1031" s="200"/>
      <c r="AX1031" s="200"/>
      <c r="AY1031" s="200"/>
      <c r="AZ1031" s="197">
        <f t="shared" si="183"/>
        <v>709</v>
      </c>
      <c r="BA1031" s="197">
        <f t="shared" si="183"/>
        <v>716</v>
      </c>
    </row>
    <row r="1032" spans="1:53" s="212" customFormat="1" ht="15" customHeight="1" x14ac:dyDescent="0.25">
      <c r="A1032" s="54" t="s">
        <v>105</v>
      </c>
      <c r="B1032" s="82" t="s">
        <v>912</v>
      </c>
      <c r="C1032" s="81" t="s">
        <v>1127</v>
      </c>
      <c r="D1032" s="115"/>
      <c r="E1032" s="115"/>
      <c r="F1032" s="115"/>
      <c r="G1032" s="115"/>
      <c r="H1032" s="115"/>
      <c r="I1032" s="115"/>
      <c r="J1032" s="115"/>
      <c r="K1032" s="115"/>
      <c r="L1032" s="115"/>
      <c r="M1032" s="115"/>
      <c r="N1032" s="115"/>
      <c r="O1032" s="115"/>
      <c r="P1032" s="115"/>
      <c r="Q1032" s="115"/>
      <c r="R1032" s="115"/>
      <c r="S1032" s="115"/>
      <c r="T1032" s="193"/>
      <c r="U1032" s="194"/>
      <c r="V1032" s="195">
        <v>12838</v>
      </c>
      <c r="W1032" s="195">
        <v>10063</v>
      </c>
      <c r="X1032" s="195">
        <v>11006</v>
      </c>
      <c r="Y1032" s="195"/>
      <c r="Z1032" s="195"/>
      <c r="AA1032" s="208">
        <v>17022</v>
      </c>
      <c r="AB1032" s="208">
        <v>27340</v>
      </c>
      <c r="AC1032" s="197" t="str">
        <f t="shared" ref="AC1032:AR1036" si="194">IF(D1032&gt;0,RANK(D1032,D$22:D$1170),"NA")</f>
        <v>NA</v>
      </c>
      <c r="AD1032" s="197" t="str">
        <f t="shared" si="194"/>
        <v>NA</v>
      </c>
      <c r="AE1032" s="197" t="str">
        <f t="shared" si="194"/>
        <v>NA</v>
      </c>
      <c r="AF1032" s="197" t="str">
        <f t="shared" si="194"/>
        <v>NA</v>
      </c>
      <c r="AG1032" s="197" t="str">
        <f t="shared" si="194"/>
        <v>NA</v>
      </c>
      <c r="AH1032" s="197" t="str">
        <f t="shared" si="194"/>
        <v>NA</v>
      </c>
      <c r="AI1032" s="197" t="str">
        <f t="shared" si="194"/>
        <v>NA</v>
      </c>
      <c r="AJ1032" s="197" t="str">
        <f t="shared" si="194"/>
        <v>NA</v>
      </c>
      <c r="AK1032" s="197" t="str">
        <f t="shared" si="194"/>
        <v>NA</v>
      </c>
      <c r="AL1032" s="197" t="str">
        <f t="shared" si="194"/>
        <v>NA</v>
      </c>
      <c r="AM1032" s="197" t="str">
        <f t="shared" si="194"/>
        <v>NA</v>
      </c>
      <c r="AN1032" s="197" t="str">
        <f t="shared" si="194"/>
        <v>NA</v>
      </c>
      <c r="AO1032" s="197" t="str">
        <f t="shared" si="194"/>
        <v>NA</v>
      </c>
      <c r="AP1032" s="197" t="str">
        <f t="shared" si="194"/>
        <v>NA</v>
      </c>
      <c r="AQ1032" s="197" t="str">
        <f t="shared" si="194"/>
        <v>NA</v>
      </c>
      <c r="AR1032" s="197" t="str">
        <f t="shared" si="194"/>
        <v>NA</v>
      </c>
      <c r="AS1032" s="197" t="str">
        <f t="shared" ref="AM1032:AY1036" si="195">IF(T1032&gt;0,RANK(T1032,T$22:T$1170),"NA")</f>
        <v>NA</v>
      </c>
      <c r="AT1032" s="197" t="str">
        <f t="shared" si="195"/>
        <v>NA</v>
      </c>
      <c r="AU1032" s="197">
        <f t="shared" si="195"/>
        <v>831</v>
      </c>
      <c r="AV1032" s="197">
        <f t="shared" si="195"/>
        <v>750</v>
      </c>
      <c r="AW1032" s="197">
        <f t="shared" si="195"/>
        <v>756</v>
      </c>
      <c r="AX1032" s="197" t="str">
        <f t="shared" si="195"/>
        <v>NA</v>
      </c>
      <c r="AY1032" s="197" t="str">
        <f t="shared" si="195"/>
        <v>NA</v>
      </c>
      <c r="AZ1032" s="197">
        <f t="shared" si="183"/>
        <v>764</v>
      </c>
      <c r="BA1032" s="197">
        <f t="shared" si="183"/>
        <v>717</v>
      </c>
    </row>
    <row r="1033" spans="1:53" s="212" customFormat="1" ht="15" customHeight="1" x14ac:dyDescent="0.25">
      <c r="A1033" s="54" t="s">
        <v>471</v>
      </c>
      <c r="B1033" s="82" t="s">
        <v>911</v>
      </c>
      <c r="C1033" s="81" t="s">
        <v>1127</v>
      </c>
      <c r="D1033" s="115"/>
      <c r="E1033" s="115"/>
      <c r="F1033" s="115"/>
      <c r="G1033" s="115"/>
      <c r="H1033" s="115"/>
      <c r="I1033" s="115"/>
      <c r="J1033" s="115"/>
      <c r="K1033" s="115"/>
      <c r="L1033" s="115"/>
      <c r="M1033" s="115"/>
      <c r="N1033" s="115"/>
      <c r="O1033" s="115"/>
      <c r="P1033" s="115"/>
      <c r="Q1033" s="115"/>
      <c r="R1033" s="115"/>
      <c r="S1033" s="115"/>
      <c r="T1033" s="193"/>
      <c r="U1033" s="194">
        <v>8995</v>
      </c>
      <c r="V1033" s="195">
        <v>9730</v>
      </c>
      <c r="W1033" s="195">
        <v>12413</v>
      </c>
      <c r="X1033" s="195">
        <v>14743</v>
      </c>
      <c r="Y1033" s="195"/>
      <c r="Z1033" s="195"/>
      <c r="AA1033" s="208">
        <v>22210</v>
      </c>
      <c r="AB1033" s="208">
        <v>27049</v>
      </c>
      <c r="AC1033" s="197" t="str">
        <f t="shared" si="194"/>
        <v>NA</v>
      </c>
      <c r="AD1033" s="197" t="str">
        <f t="shared" si="194"/>
        <v>NA</v>
      </c>
      <c r="AE1033" s="197" t="str">
        <f t="shared" si="194"/>
        <v>NA</v>
      </c>
      <c r="AF1033" s="197" t="str">
        <f t="shared" si="194"/>
        <v>NA</v>
      </c>
      <c r="AG1033" s="197" t="str">
        <f t="shared" si="194"/>
        <v>NA</v>
      </c>
      <c r="AH1033" s="197" t="str">
        <f t="shared" si="194"/>
        <v>NA</v>
      </c>
      <c r="AI1033" s="197" t="str">
        <f t="shared" si="194"/>
        <v>NA</v>
      </c>
      <c r="AJ1033" s="197" t="str">
        <f t="shared" si="194"/>
        <v>NA</v>
      </c>
      <c r="AK1033" s="197" t="str">
        <f t="shared" si="194"/>
        <v>NA</v>
      </c>
      <c r="AL1033" s="197" t="str">
        <f t="shared" si="194"/>
        <v>NA</v>
      </c>
      <c r="AM1033" s="197" t="str">
        <f t="shared" si="195"/>
        <v>NA</v>
      </c>
      <c r="AN1033" s="197" t="str">
        <f t="shared" si="195"/>
        <v>NA</v>
      </c>
      <c r="AO1033" s="197" t="str">
        <f t="shared" si="195"/>
        <v>NA</v>
      </c>
      <c r="AP1033" s="197" t="str">
        <f t="shared" si="195"/>
        <v>NA</v>
      </c>
      <c r="AQ1033" s="197" t="str">
        <f t="shared" si="195"/>
        <v>NA</v>
      </c>
      <c r="AR1033" s="197" t="str">
        <f t="shared" si="195"/>
        <v>NA</v>
      </c>
      <c r="AS1033" s="197" t="str">
        <f t="shared" si="195"/>
        <v>NA</v>
      </c>
      <c r="AT1033" s="197">
        <f t="shared" si="195"/>
        <v>789</v>
      </c>
      <c r="AU1033" s="197">
        <f t="shared" si="195"/>
        <v>853</v>
      </c>
      <c r="AV1033" s="197">
        <f t="shared" si="195"/>
        <v>736</v>
      </c>
      <c r="AW1033" s="197">
        <f t="shared" si="195"/>
        <v>730</v>
      </c>
      <c r="AX1033" s="197" t="str">
        <f t="shared" si="195"/>
        <v>NA</v>
      </c>
      <c r="AY1033" s="197" t="str">
        <f t="shared" si="195"/>
        <v>NA</v>
      </c>
      <c r="AZ1033" s="197">
        <f t="shared" si="183"/>
        <v>730</v>
      </c>
      <c r="BA1033" s="197">
        <f t="shared" si="183"/>
        <v>721</v>
      </c>
    </row>
    <row r="1034" spans="1:53" s="212" customFormat="1" ht="15" customHeight="1" x14ac:dyDescent="0.25">
      <c r="A1034" s="54" t="s">
        <v>489</v>
      </c>
      <c r="B1034" s="82" t="s">
        <v>925</v>
      </c>
      <c r="C1034" s="81" t="s">
        <v>1127</v>
      </c>
      <c r="D1034" s="115"/>
      <c r="E1034" s="115"/>
      <c r="F1034" s="115"/>
      <c r="G1034" s="115"/>
      <c r="H1034" s="115"/>
      <c r="I1034" s="115"/>
      <c r="J1034" s="115"/>
      <c r="K1034" s="115"/>
      <c r="L1034" s="115"/>
      <c r="M1034" s="115"/>
      <c r="N1034" s="115"/>
      <c r="O1034" s="115">
        <v>9267</v>
      </c>
      <c r="P1034" s="115">
        <v>7749</v>
      </c>
      <c r="Q1034" s="115">
        <v>8379</v>
      </c>
      <c r="R1034" s="115">
        <v>9816</v>
      </c>
      <c r="S1034" s="115">
        <v>11940</v>
      </c>
      <c r="T1034" s="193">
        <v>14330</v>
      </c>
      <c r="U1034" s="194">
        <v>19843</v>
      </c>
      <c r="V1034" s="195">
        <v>20133</v>
      </c>
      <c r="W1034" s="195">
        <v>16367</v>
      </c>
      <c r="X1034" s="195">
        <v>17544</v>
      </c>
      <c r="Y1034" s="195"/>
      <c r="Z1034" s="195"/>
      <c r="AA1034" s="208">
        <v>22832</v>
      </c>
      <c r="AB1034" s="208">
        <v>26090</v>
      </c>
      <c r="AC1034" s="197" t="str">
        <f t="shared" si="194"/>
        <v>NA</v>
      </c>
      <c r="AD1034" s="197" t="str">
        <f t="shared" si="194"/>
        <v>NA</v>
      </c>
      <c r="AE1034" s="197" t="str">
        <f t="shared" si="194"/>
        <v>NA</v>
      </c>
      <c r="AF1034" s="197" t="str">
        <f t="shared" si="194"/>
        <v>NA</v>
      </c>
      <c r="AG1034" s="197" t="str">
        <f t="shared" si="194"/>
        <v>NA</v>
      </c>
      <c r="AH1034" s="197" t="str">
        <f t="shared" si="194"/>
        <v>NA</v>
      </c>
      <c r="AI1034" s="197" t="str">
        <f t="shared" si="194"/>
        <v>NA</v>
      </c>
      <c r="AJ1034" s="197" t="str">
        <f t="shared" si="194"/>
        <v>NA</v>
      </c>
      <c r="AK1034" s="197" t="str">
        <f t="shared" si="194"/>
        <v>NA</v>
      </c>
      <c r="AL1034" s="197" t="str">
        <f t="shared" si="194"/>
        <v>NA</v>
      </c>
      <c r="AM1034" s="197" t="str">
        <f t="shared" si="195"/>
        <v>NA</v>
      </c>
      <c r="AN1034" s="197">
        <f t="shared" si="195"/>
        <v>623</v>
      </c>
      <c r="AO1034" s="197">
        <f t="shared" si="195"/>
        <v>681</v>
      </c>
      <c r="AP1034" s="197">
        <f t="shared" si="195"/>
        <v>717</v>
      </c>
      <c r="AQ1034" s="197">
        <f t="shared" si="195"/>
        <v>707</v>
      </c>
      <c r="AR1034" s="197">
        <f t="shared" si="195"/>
        <v>710</v>
      </c>
      <c r="AS1034" s="197">
        <f t="shared" si="195"/>
        <v>735</v>
      </c>
      <c r="AT1034" s="197">
        <f t="shared" si="195"/>
        <v>721</v>
      </c>
      <c r="AU1034" s="197">
        <f t="shared" si="195"/>
        <v>768</v>
      </c>
      <c r="AV1034" s="197">
        <f t="shared" si="195"/>
        <v>693</v>
      </c>
      <c r="AW1034" s="197">
        <f t="shared" si="195"/>
        <v>704</v>
      </c>
      <c r="AX1034" s="197" t="str">
        <f t="shared" si="195"/>
        <v>NA</v>
      </c>
      <c r="AY1034" s="197" t="str">
        <f t="shared" si="195"/>
        <v>NA</v>
      </c>
      <c r="AZ1034" s="197">
        <f t="shared" si="183"/>
        <v>724</v>
      </c>
      <c r="BA1034" s="197">
        <f t="shared" si="183"/>
        <v>725</v>
      </c>
    </row>
    <row r="1035" spans="1:53" s="212" customFormat="1" ht="15" customHeight="1" x14ac:dyDescent="0.25">
      <c r="A1035" s="54" t="s">
        <v>219</v>
      </c>
      <c r="B1035" s="82" t="s">
        <v>915</v>
      </c>
      <c r="C1035" s="81" t="s">
        <v>1127</v>
      </c>
      <c r="D1035" s="115"/>
      <c r="E1035" s="115"/>
      <c r="F1035" s="115"/>
      <c r="G1035" s="115"/>
      <c r="H1035" s="115"/>
      <c r="I1035" s="115"/>
      <c r="J1035" s="115"/>
      <c r="K1035" s="115"/>
      <c r="L1035" s="115"/>
      <c r="M1035" s="115"/>
      <c r="N1035" s="115"/>
      <c r="O1035" s="115"/>
      <c r="P1035" s="115"/>
      <c r="Q1035" s="115"/>
      <c r="R1035" s="115"/>
      <c r="S1035" s="115"/>
      <c r="T1035" s="193">
        <v>17020</v>
      </c>
      <c r="U1035" s="194">
        <v>19933</v>
      </c>
      <c r="V1035" s="195">
        <v>18139</v>
      </c>
      <c r="W1035" s="195">
        <v>14474</v>
      </c>
      <c r="X1035" s="195">
        <v>16118</v>
      </c>
      <c r="Y1035" s="195"/>
      <c r="Z1035" s="195"/>
      <c r="AA1035" s="208">
        <v>20961</v>
      </c>
      <c r="AB1035" s="208">
        <v>25980</v>
      </c>
      <c r="AC1035" s="197" t="str">
        <f t="shared" si="194"/>
        <v>NA</v>
      </c>
      <c r="AD1035" s="197" t="str">
        <f t="shared" si="194"/>
        <v>NA</v>
      </c>
      <c r="AE1035" s="197" t="str">
        <f t="shared" si="194"/>
        <v>NA</v>
      </c>
      <c r="AF1035" s="197" t="str">
        <f t="shared" si="194"/>
        <v>NA</v>
      </c>
      <c r="AG1035" s="197" t="str">
        <f t="shared" si="194"/>
        <v>NA</v>
      </c>
      <c r="AH1035" s="197" t="str">
        <f t="shared" si="194"/>
        <v>NA</v>
      </c>
      <c r="AI1035" s="197" t="str">
        <f t="shared" si="194"/>
        <v>NA</v>
      </c>
      <c r="AJ1035" s="197" t="str">
        <f t="shared" si="194"/>
        <v>NA</v>
      </c>
      <c r="AK1035" s="197" t="str">
        <f t="shared" si="194"/>
        <v>NA</v>
      </c>
      <c r="AL1035" s="197" t="str">
        <f t="shared" si="194"/>
        <v>NA</v>
      </c>
      <c r="AM1035" s="197" t="str">
        <f t="shared" si="195"/>
        <v>NA</v>
      </c>
      <c r="AN1035" s="197" t="str">
        <f t="shared" si="195"/>
        <v>NA</v>
      </c>
      <c r="AO1035" s="197" t="str">
        <f t="shared" si="195"/>
        <v>NA</v>
      </c>
      <c r="AP1035" s="197" t="str">
        <f t="shared" si="195"/>
        <v>NA</v>
      </c>
      <c r="AQ1035" s="197" t="str">
        <f t="shared" si="195"/>
        <v>NA</v>
      </c>
      <c r="AR1035" s="197" t="str">
        <f t="shared" si="195"/>
        <v>NA</v>
      </c>
      <c r="AS1035" s="197">
        <f t="shared" si="195"/>
        <v>714</v>
      </c>
      <c r="AT1035" s="197">
        <f t="shared" si="195"/>
        <v>720</v>
      </c>
      <c r="AU1035" s="197">
        <f t="shared" si="195"/>
        <v>781</v>
      </c>
      <c r="AV1035" s="197">
        <f t="shared" si="195"/>
        <v>715</v>
      </c>
      <c r="AW1035" s="197">
        <f t="shared" si="195"/>
        <v>717</v>
      </c>
      <c r="AX1035" s="197" t="str">
        <f t="shared" si="195"/>
        <v>NA</v>
      </c>
      <c r="AY1035" s="197" t="str">
        <f t="shared" si="195"/>
        <v>NA</v>
      </c>
      <c r="AZ1035" s="197">
        <f t="shared" si="183"/>
        <v>739</v>
      </c>
      <c r="BA1035" s="197">
        <f t="shared" si="183"/>
        <v>726</v>
      </c>
    </row>
    <row r="1036" spans="1:53" s="212" customFormat="1" ht="15" customHeight="1" x14ac:dyDescent="0.25">
      <c r="A1036" s="54" t="s">
        <v>531</v>
      </c>
      <c r="B1036" s="82" t="s">
        <v>912</v>
      </c>
      <c r="C1036" s="81" t="s">
        <v>1127</v>
      </c>
      <c r="D1036" s="115"/>
      <c r="E1036" s="115"/>
      <c r="F1036" s="115"/>
      <c r="G1036" s="115"/>
      <c r="H1036" s="115">
        <v>4848</v>
      </c>
      <c r="I1036" s="115">
        <v>5709</v>
      </c>
      <c r="J1036" s="115">
        <v>6673</v>
      </c>
      <c r="K1036" s="115">
        <v>7731</v>
      </c>
      <c r="L1036" s="115">
        <v>9019</v>
      </c>
      <c r="M1036" s="115">
        <v>9951</v>
      </c>
      <c r="N1036" s="115">
        <v>10895</v>
      </c>
      <c r="O1036" s="115">
        <v>10691</v>
      </c>
      <c r="P1036" s="115">
        <v>10111</v>
      </c>
      <c r="Q1036" s="115">
        <v>10456</v>
      </c>
      <c r="R1036" s="115">
        <v>12230</v>
      </c>
      <c r="S1036" s="115">
        <v>13352</v>
      </c>
      <c r="T1036" s="193">
        <v>14586</v>
      </c>
      <c r="U1036" s="194">
        <v>17089</v>
      </c>
      <c r="V1036" s="195">
        <v>17482</v>
      </c>
      <c r="W1036" s="195">
        <v>14128</v>
      </c>
      <c r="X1036" s="195">
        <v>14976</v>
      </c>
      <c r="Y1036" s="195"/>
      <c r="Z1036" s="195"/>
      <c r="AA1036" s="208">
        <v>22221</v>
      </c>
      <c r="AB1036" s="208">
        <v>25603</v>
      </c>
      <c r="AC1036" s="197" t="str">
        <f t="shared" si="194"/>
        <v>NA</v>
      </c>
      <c r="AD1036" s="197" t="str">
        <f t="shared" si="194"/>
        <v>NA</v>
      </c>
      <c r="AE1036" s="197" t="str">
        <f t="shared" si="194"/>
        <v>NA</v>
      </c>
      <c r="AF1036" s="197" t="str">
        <f t="shared" si="194"/>
        <v>NA</v>
      </c>
      <c r="AG1036" s="197">
        <f t="shared" si="194"/>
        <v>445</v>
      </c>
      <c r="AH1036" s="197">
        <f t="shared" si="194"/>
        <v>473</v>
      </c>
      <c r="AI1036" s="197">
        <f t="shared" si="194"/>
        <v>487</v>
      </c>
      <c r="AJ1036" s="197">
        <f t="shared" si="194"/>
        <v>483</v>
      </c>
      <c r="AK1036" s="197">
        <f t="shared" si="194"/>
        <v>514</v>
      </c>
      <c r="AL1036" s="197">
        <f t="shared" si="194"/>
        <v>515</v>
      </c>
      <c r="AM1036" s="197">
        <f t="shared" si="195"/>
        <v>600</v>
      </c>
      <c r="AN1036" s="197">
        <f t="shared" si="195"/>
        <v>618</v>
      </c>
      <c r="AO1036" s="197">
        <f t="shared" si="195"/>
        <v>668</v>
      </c>
      <c r="AP1036" s="197">
        <f t="shared" si="195"/>
        <v>704</v>
      </c>
      <c r="AQ1036" s="197">
        <f t="shared" si="195"/>
        <v>695</v>
      </c>
      <c r="AR1036" s="197">
        <f t="shared" si="195"/>
        <v>703</v>
      </c>
      <c r="AS1036" s="197">
        <f t="shared" si="195"/>
        <v>732</v>
      </c>
      <c r="AT1036" s="197">
        <f t="shared" si="195"/>
        <v>740</v>
      </c>
      <c r="AU1036" s="197">
        <f t="shared" si="195"/>
        <v>794</v>
      </c>
      <c r="AV1036" s="197">
        <f t="shared" si="195"/>
        <v>717</v>
      </c>
      <c r="AW1036" s="197">
        <f t="shared" si="195"/>
        <v>729</v>
      </c>
      <c r="AX1036" s="197" t="str">
        <f t="shared" si="195"/>
        <v>NA</v>
      </c>
      <c r="AY1036" s="197" t="str">
        <f t="shared" si="195"/>
        <v>NA</v>
      </c>
      <c r="AZ1036" s="197">
        <f t="shared" si="183"/>
        <v>729</v>
      </c>
      <c r="BA1036" s="197">
        <f t="shared" si="183"/>
        <v>730</v>
      </c>
    </row>
    <row r="1037" spans="1:53" s="212" customFormat="1" ht="15" customHeight="1" x14ac:dyDescent="0.25">
      <c r="A1037" s="210" t="s">
        <v>2216</v>
      </c>
      <c r="B1037" s="210" t="s">
        <v>908</v>
      </c>
      <c r="C1037" s="210" t="s">
        <v>1127</v>
      </c>
      <c r="D1037" s="115"/>
      <c r="E1037" s="115"/>
      <c r="F1037" s="115"/>
      <c r="G1037" s="115"/>
      <c r="H1037" s="115"/>
      <c r="I1037" s="115"/>
      <c r="J1037" s="115"/>
      <c r="K1037" s="115"/>
      <c r="L1037" s="115"/>
      <c r="M1037" s="115"/>
      <c r="N1037" s="115"/>
      <c r="O1037" s="115"/>
      <c r="P1037" s="115"/>
      <c r="Q1037" s="115"/>
      <c r="R1037" s="115"/>
      <c r="S1037" s="115"/>
      <c r="T1037" s="193"/>
      <c r="U1037" s="193"/>
      <c r="V1037" s="198"/>
      <c r="W1037" s="198"/>
      <c r="X1037" s="198"/>
      <c r="Y1037" s="198"/>
      <c r="Z1037" s="198"/>
      <c r="AA1037" s="208">
        <v>23079</v>
      </c>
      <c r="AB1037" s="208">
        <v>25603</v>
      </c>
      <c r="AC1037" s="200"/>
      <c r="AD1037" s="200"/>
      <c r="AE1037" s="200"/>
      <c r="AF1037" s="200"/>
      <c r="AG1037" s="200"/>
      <c r="AH1037" s="200"/>
      <c r="AI1037" s="200"/>
      <c r="AJ1037" s="200"/>
      <c r="AK1037" s="200"/>
      <c r="AL1037" s="200"/>
      <c r="AM1037" s="200"/>
      <c r="AN1037" s="200"/>
      <c r="AO1037" s="200"/>
      <c r="AP1037" s="200"/>
      <c r="AQ1037" s="200"/>
      <c r="AR1037" s="200"/>
      <c r="AS1037" s="200"/>
      <c r="AT1037" s="200"/>
      <c r="AU1037" s="200"/>
      <c r="AV1037" s="200"/>
      <c r="AW1037" s="200"/>
      <c r="AX1037" s="200"/>
      <c r="AY1037" s="200"/>
      <c r="AZ1037" s="197">
        <f t="shared" si="183"/>
        <v>722</v>
      </c>
      <c r="BA1037" s="197">
        <f t="shared" si="183"/>
        <v>730</v>
      </c>
    </row>
    <row r="1038" spans="1:53" s="212" customFormat="1" ht="15" customHeight="1" x14ac:dyDescent="0.25">
      <c r="A1038" s="54" t="s">
        <v>430</v>
      </c>
      <c r="B1038" s="82" t="s">
        <v>912</v>
      </c>
      <c r="C1038" s="81" t="s">
        <v>1127</v>
      </c>
      <c r="D1038" s="115"/>
      <c r="E1038" s="115"/>
      <c r="F1038" s="115"/>
      <c r="G1038" s="115"/>
      <c r="H1038" s="115"/>
      <c r="I1038" s="115"/>
      <c r="J1038" s="115"/>
      <c r="K1038" s="115"/>
      <c r="L1038" s="115"/>
      <c r="M1038" s="115"/>
      <c r="N1038" s="115"/>
      <c r="O1038" s="115">
        <v>13367</v>
      </c>
      <c r="P1038" s="115">
        <v>12588</v>
      </c>
      <c r="Q1038" s="115">
        <v>12359</v>
      </c>
      <c r="R1038" s="115">
        <v>13665</v>
      </c>
      <c r="S1038" s="115">
        <v>15357</v>
      </c>
      <c r="T1038" s="193">
        <v>16212</v>
      </c>
      <c r="U1038" s="194">
        <v>19016</v>
      </c>
      <c r="V1038" s="195">
        <v>17854</v>
      </c>
      <c r="W1038" s="195">
        <v>15796</v>
      </c>
      <c r="X1038" s="195">
        <v>17535</v>
      </c>
      <c r="Y1038" s="195"/>
      <c r="Z1038" s="195"/>
      <c r="AA1038" s="208">
        <v>21527</v>
      </c>
      <c r="AB1038" s="208">
        <v>23609</v>
      </c>
      <c r="AC1038" s="197" t="str">
        <f t="shared" ref="AC1038:AY1038" si="196">IF(D1038&gt;0,RANK(D1038,D$22:D$1170),"NA")</f>
        <v>NA</v>
      </c>
      <c r="AD1038" s="197" t="str">
        <f t="shared" si="196"/>
        <v>NA</v>
      </c>
      <c r="AE1038" s="197" t="str">
        <f t="shared" si="196"/>
        <v>NA</v>
      </c>
      <c r="AF1038" s="197" t="str">
        <f t="shared" si="196"/>
        <v>NA</v>
      </c>
      <c r="AG1038" s="197" t="str">
        <f t="shared" si="196"/>
        <v>NA</v>
      </c>
      <c r="AH1038" s="197" t="str">
        <f t="shared" si="196"/>
        <v>NA</v>
      </c>
      <c r="AI1038" s="197" t="str">
        <f t="shared" si="196"/>
        <v>NA</v>
      </c>
      <c r="AJ1038" s="197" t="str">
        <f t="shared" si="196"/>
        <v>NA</v>
      </c>
      <c r="AK1038" s="197" t="str">
        <f t="shared" si="196"/>
        <v>NA</v>
      </c>
      <c r="AL1038" s="197" t="str">
        <f t="shared" si="196"/>
        <v>NA</v>
      </c>
      <c r="AM1038" s="197" t="str">
        <f t="shared" si="196"/>
        <v>NA</v>
      </c>
      <c r="AN1038" s="197">
        <f t="shared" si="196"/>
        <v>608</v>
      </c>
      <c r="AO1038" s="197">
        <f t="shared" si="196"/>
        <v>654</v>
      </c>
      <c r="AP1038" s="197">
        <f t="shared" si="196"/>
        <v>688</v>
      </c>
      <c r="AQ1038" s="197">
        <f t="shared" si="196"/>
        <v>683</v>
      </c>
      <c r="AR1038" s="197">
        <f t="shared" si="196"/>
        <v>690</v>
      </c>
      <c r="AS1038" s="197">
        <f t="shared" si="196"/>
        <v>721</v>
      </c>
      <c r="AT1038" s="197">
        <f t="shared" si="196"/>
        <v>730</v>
      </c>
      <c r="AU1038" s="197">
        <f t="shared" si="196"/>
        <v>789</v>
      </c>
      <c r="AV1038" s="197">
        <f t="shared" si="196"/>
        <v>698</v>
      </c>
      <c r="AW1038" s="197">
        <f t="shared" si="196"/>
        <v>705</v>
      </c>
      <c r="AX1038" s="197" t="str">
        <f t="shared" si="196"/>
        <v>NA</v>
      </c>
      <c r="AY1038" s="197" t="str">
        <f t="shared" si="196"/>
        <v>NA</v>
      </c>
      <c r="AZ1038" s="197">
        <f t="shared" si="183"/>
        <v>733</v>
      </c>
      <c r="BA1038" s="197">
        <f t="shared" si="183"/>
        <v>737</v>
      </c>
    </row>
    <row r="1039" spans="1:53" s="212" customFormat="1" ht="15" customHeight="1" x14ac:dyDescent="0.25">
      <c r="A1039" s="210" t="s">
        <v>2215</v>
      </c>
      <c r="B1039" s="210" t="s">
        <v>915</v>
      </c>
      <c r="C1039" s="210" t="s">
        <v>1127</v>
      </c>
      <c r="D1039" s="115"/>
      <c r="E1039" s="115"/>
      <c r="F1039" s="115"/>
      <c r="G1039" s="115"/>
      <c r="H1039" s="115"/>
      <c r="I1039" s="115"/>
      <c r="J1039" s="115"/>
      <c r="K1039" s="115"/>
      <c r="L1039" s="115"/>
      <c r="M1039" s="115"/>
      <c r="N1039" s="115"/>
      <c r="O1039" s="115"/>
      <c r="P1039" s="115"/>
      <c r="Q1039" s="115"/>
      <c r="R1039" s="115"/>
      <c r="S1039" s="115"/>
      <c r="T1039" s="193"/>
      <c r="U1039" s="193"/>
      <c r="V1039" s="198"/>
      <c r="W1039" s="198"/>
      <c r="X1039" s="198"/>
      <c r="Y1039" s="198"/>
      <c r="Z1039" s="198"/>
      <c r="AA1039" s="208">
        <v>19474</v>
      </c>
      <c r="AB1039" s="208">
        <v>23312</v>
      </c>
      <c r="AC1039" s="200"/>
      <c r="AD1039" s="200"/>
      <c r="AE1039" s="200"/>
      <c r="AF1039" s="200"/>
      <c r="AG1039" s="200"/>
      <c r="AH1039" s="200"/>
      <c r="AI1039" s="200"/>
      <c r="AJ1039" s="200"/>
      <c r="AK1039" s="200"/>
      <c r="AL1039" s="200"/>
      <c r="AM1039" s="200"/>
      <c r="AN1039" s="200"/>
      <c r="AO1039" s="200"/>
      <c r="AP1039" s="200"/>
      <c r="AQ1039" s="200"/>
      <c r="AR1039" s="200"/>
      <c r="AS1039" s="200"/>
      <c r="AT1039" s="200"/>
      <c r="AU1039" s="200"/>
      <c r="AV1039" s="200"/>
      <c r="AW1039" s="200"/>
      <c r="AX1039" s="200"/>
      <c r="AY1039" s="200"/>
      <c r="AZ1039" s="197">
        <f t="shared" si="183"/>
        <v>744</v>
      </c>
      <c r="BA1039" s="197">
        <f t="shared" si="183"/>
        <v>741</v>
      </c>
    </row>
    <row r="1040" spans="1:53" s="212" customFormat="1" ht="15" customHeight="1" x14ac:dyDescent="0.25">
      <c r="A1040" s="54" t="s">
        <v>155</v>
      </c>
      <c r="B1040" s="82" t="s">
        <v>907</v>
      </c>
      <c r="C1040" s="81" t="s">
        <v>1127</v>
      </c>
      <c r="D1040" s="115"/>
      <c r="E1040" s="115"/>
      <c r="F1040" s="115"/>
      <c r="G1040" s="115"/>
      <c r="H1040" s="115"/>
      <c r="I1040" s="115"/>
      <c r="J1040" s="115"/>
      <c r="K1040" s="115"/>
      <c r="L1040" s="115"/>
      <c r="M1040" s="115"/>
      <c r="N1040" s="115"/>
      <c r="O1040" s="115"/>
      <c r="P1040" s="115"/>
      <c r="Q1040" s="115"/>
      <c r="R1040" s="115"/>
      <c r="S1040" s="115"/>
      <c r="T1040" s="193"/>
      <c r="U1040" s="194"/>
      <c r="V1040" s="195">
        <v>8875</v>
      </c>
      <c r="W1040" s="195"/>
      <c r="X1040" s="195"/>
      <c r="Y1040" s="195"/>
      <c r="Z1040" s="195"/>
      <c r="AA1040" s="208">
        <v>18242</v>
      </c>
      <c r="AB1040" s="208">
        <v>22998</v>
      </c>
      <c r="AC1040" s="197" t="str">
        <f t="shared" ref="AC1040:AR1046" si="197">IF(D1040&gt;0,RANK(D1040,D$22:D$1170),"NA")</f>
        <v>NA</v>
      </c>
      <c r="AD1040" s="197" t="str">
        <f t="shared" si="197"/>
        <v>NA</v>
      </c>
      <c r="AE1040" s="197" t="str">
        <f t="shared" si="197"/>
        <v>NA</v>
      </c>
      <c r="AF1040" s="197" t="str">
        <f t="shared" si="197"/>
        <v>NA</v>
      </c>
      <c r="AG1040" s="197" t="str">
        <f t="shared" si="197"/>
        <v>NA</v>
      </c>
      <c r="AH1040" s="197" t="str">
        <f t="shared" si="197"/>
        <v>NA</v>
      </c>
      <c r="AI1040" s="197" t="str">
        <f t="shared" si="197"/>
        <v>NA</v>
      </c>
      <c r="AJ1040" s="197" t="str">
        <f t="shared" si="197"/>
        <v>NA</v>
      </c>
      <c r="AK1040" s="197" t="str">
        <f t="shared" si="197"/>
        <v>NA</v>
      </c>
      <c r="AL1040" s="197" t="str">
        <f t="shared" si="197"/>
        <v>NA</v>
      </c>
      <c r="AM1040" s="197" t="str">
        <f t="shared" si="197"/>
        <v>NA</v>
      </c>
      <c r="AN1040" s="197" t="str">
        <f t="shared" si="197"/>
        <v>NA</v>
      </c>
      <c r="AO1040" s="197" t="str">
        <f t="shared" si="197"/>
        <v>NA</v>
      </c>
      <c r="AP1040" s="197" t="str">
        <f t="shared" si="197"/>
        <v>NA</v>
      </c>
      <c r="AQ1040" s="197" t="str">
        <f t="shared" si="197"/>
        <v>NA</v>
      </c>
      <c r="AR1040" s="197" t="str">
        <f t="shared" si="197"/>
        <v>NA</v>
      </c>
      <c r="AS1040" s="197" t="str">
        <f t="shared" ref="AM1040:AY1046" si="198">IF(T1040&gt;0,RANK(T1040,T$22:T$1170),"NA")</f>
        <v>NA</v>
      </c>
      <c r="AT1040" s="197" t="str">
        <f t="shared" si="198"/>
        <v>NA</v>
      </c>
      <c r="AU1040" s="197">
        <f t="shared" si="198"/>
        <v>862</v>
      </c>
      <c r="AV1040" s="197" t="str">
        <f t="shared" si="198"/>
        <v>NA</v>
      </c>
      <c r="AW1040" s="197" t="str">
        <f t="shared" si="198"/>
        <v>NA</v>
      </c>
      <c r="AX1040" s="197" t="str">
        <f t="shared" si="198"/>
        <v>NA</v>
      </c>
      <c r="AY1040" s="197" t="str">
        <f t="shared" si="198"/>
        <v>NA</v>
      </c>
      <c r="AZ1040" s="197">
        <f t="shared" si="183"/>
        <v>757</v>
      </c>
      <c r="BA1040" s="197">
        <f t="shared" si="183"/>
        <v>746</v>
      </c>
    </row>
    <row r="1041" spans="1:53" s="212" customFormat="1" ht="15" customHeight="1" x14ac:dyDescent="0.25">
      <c r="A1041" s="54" t="s">
        <v>174</v>
      </c>
      <c r="B1041" s="82" t="s">
        <v>915</v>
      </c>
      <c r="C1041" s="81" t="s">
        <v>1127</v>
      </c>
      <c r="D1041" s="115"/>
      <c r="E1041" s="115"/>
      <c r="F1041" s="115"/>
      <c r="G1041" s="115"/>
      <c r="H1041" s="115"/>
      <c r="I1041" s="115"/>
      <c r="J1041" s="115"/>
      <c r="K1041" s="115"/>
      <c r="L1041" s="115"/>
      <c r="M1041" s="115"/>
      <c r="N1041" s="115"/>
      <c r="O1041" s="115"/>
      <c r="P1041" s="115"/>
      <c r="Q1041" s="115"/>
      <c r="R1041" s="115"/>
      <c r="S1041" s="115"/>
      <c r="T1041" s="193"/>
      <c r="U1041" s="194"/>
      <c r="V1041" s="195">
        <v>13935</v>
      </c>
      <c r="W1041" s="195">
        <v>11812</v>
      </c>
      <c r="X1041" s="195">
        <v>13563</v>
      </c>
      <c r="Y1041" s="195"/>
      <c r="Z1041" s="195"/>
      <c r="AA1041" s="208">
        <v>19363</v>
      </c>
      <c r="AB1041" s="208">
        <v>22739</v>
      </c>
      <c r="AC1041" s="197" t="str">
        <f t="shared" si="197"/>
        <v>NA</v>
      </c>
      <c r="AD1041" s="197" t="str">
        <f t="shared" si="197"/>
        <v>NA</v>
      </c>
      <c r="AE1041" s="197" t="str">
        <f t="shared" si="197"/>
        <v>NA</v>
      </c>
      <c r="AF1041" s="197" t="str">
        <f t="shared" si="197"/>
        <v>NA</v>
      </c>
      <c r="AG1041" s="197" t="str">
        <f t="shared" si="197"/>
        <v>NA</v>
      </c>
      <c r="AH1041" s="197" t="str">
        <f t="shared" si="197"/>
        <v>NA</v>
      </c>
      <c r="AI1041" s="197" t="str">
        <f t="shared" si="197"/>
        <v>NA</v>
      </c>
      <c r="AJ1041" s="197" t="str">
        <f t="shared" si="197"/>
        <v>NA</v>
      </c>
      <c r="AK1041" s="197" t="str">
        <f t="shared" si="197"/>
        <v>NA</v>
      </c>
      <c r="AL1041" s="197" t="str">
        <f t="shared" si="197"/>
        <v>NA</v>
      </c>
      <c r="AM1041" s="197" t="str">
        <f t="shared" si="198"/>
        <v>NA</v>
      </c>
      <c r="AN1041" s="197" t="str">
        <f t="shared" si="198"/>
        <v>NA</v>
      </c>
      <c r="AO1041" s="197" t="str">
        <f t="shared" si="198"/>
        <v>NA</v>
      </c>
      <c r="AP1041" s="197" t="str">
        <f t="shared" si="198"/>
        <v>NA</v>
      </c>
      <c r="AQ1041" s="197" t="str">
        <f t="shared" si="198"/>
        <v>NA</v>
      </c>
      <c r="AR1041" s="197" t="str">
        <f t="shared" si="198"/>
        <v>NA</v>
      </c>
      <c r="AS1041" s="197" t="str">
        <f t="shared" si="198"/>
        <v>NA</v>
      </c>
      <c r="AT1041" s="197" t="str">
        <f t="shared" si="198"/>
        <v>NA</v>
      </c>
      <c r="AU1041" s="197">
        <f t="shared" si="198"/>
        <v>822</v>
      </c>
      <c r="AV1041" s="197">
        <f t="shared" si="198"/>
        <v>742</v>
      </c>
      <c r="AW1041" s="197">
        <f t="shared" si="198"/>
        <v>740</v>
      </c>
      <c r="AX1041" s="197" t="str">
        <f t="shared" si="198"/>
        <v>NA</v>
      </c>
      <c r="AY1041" s="197" t="str">
        <f t="shared" si="198"/>
        <v>NA</v>
      </c>
      <c r="AZ1041" s="197">
        <f t="shared" si="183"/>
        <v>746</v>
      </c>
      <c r="BA1041" s="197">
        <f t="shared" si="183"/>
        <v>748</v>
      </c>
    </row>
    <row r="1042" spans="1:53" s="212" customFormat="1" ht="15" customHeight="1" x14ac:dyDescent="0.25">
      <c r="A1042" s="54" t="s">
        <v>2130</v>
      </c>
      <c r="B1042" s="82" t="s">
        <v>912</v>
      </c>
      <c r="C1042" s="81" t="s">
        <v>1127</v>
      </c>
      <c r="D1042" s="115"/>
      <c r="E1042" s="115"/>
      <c r="F1042" s="115"/>
      <c r="G1042" s="115"/>
      <c r="H1042" s="115"/>
      <c r="I1042" s="115"/>
      <c r="J1042" s="115"/>
      <c r="K1042" s="115"/>
      <c r="L1042" s="115"/>
      <c r="M1042" s="115"/>
      <c r="N1042" s="115"/>
      <c r="O1042" s="115"/>
      <c r="P1042" s="115"/>
      <c r="Q1042" s="115"/>
      <c r="R1042" s="115"/>
      <c r="S1042" s="115"/>
      <c r="T1042" s="193"/>
      <c r="U1042" s="194"/>
      <c r="V1042" s="195"/>
      <c r="W1042" s="195">
        <v>15246</v>
      </c>
      <c r="X1042" s="195">
        <v>17933</v>
      </c>
      <c r="Y1042" s="195"/>
      <c r="Z1042" s="195"/>
      <c r="AA1042" s="208">
        <v>22590</v>
      </c>
      <c r="AB1042" s="208">
        <v>21926</v>
      </c>
      <c r="AC1042" s="197" t="str">
        <f t="shared" si="197"/>
        <v>NA</v>
      </c>
      <c r="AD1042" s="197" t="str">
        <f t="shared" si="197"/>
        <v>NA</v>
      </c>
      <c r="AE1042" s="197" t="str">
        <f t="shared" si="197"/>
        <v>NA</v>
      </c>
      <c r="AF1042" s="197" t="str">
        <f t="shared" si="197"/>
        <v>NA</v>
      </c>
      <c r="AG1042" s="197" t="str">
        <f t="shared" si="197"/>
        <v>NA</v>
      </c>
      <c r="AH1042" s="197" t="str">
        <f t="shared" si="197"/>
        <v>NA</v>
      </c>
      <c r="AI1042" s="197" t="str">
        <f t="shared" si="197"/>
        <v>NA</v>
      </c>
      <c r="AJ1042" s="197" t="str">
        <f t="shared" si="197"/>
        <v>NA</v>
      </c>
      <c r="AK1042" s="197" t="str">
        <f t="shared" si="197"/>
        <v>NA</v>
      </c>
      <c r="AL1042" s="197" t="str">
        <f t="shared" si="197"/>
        <v>NA</v>
      </c>
      <c r="AM1042" s="197" t="str">
        <f t="shared" si="198"/>
        <v>NA</v>
      </c>
      <c r="AN1042" s="197" t="str">
        <f t="shared" si="198"/>
        <v>NA</v>
      </c>
      <c r="AO1042" s="197" t="str">
        <f t="shared" si="198"/>
        <v>NA</v>
      </c>
      <c r="AP1042" s="197" t="str">
        <f t="shared" si="198"/>
        <v>NA</v>
      </c>
      <c r="AQ1042" s="197" t="str">
        <f t="shared" si="198"/>
        <v>NA</v>
      </c>
      <c r="AR1042" s="197" t="str">
        <f t="shared" si="198"/>
        <v>NA</v>
      </c>
      <c r="AS1042" s="197" t="str">
        <f t="shared" si="198"/>
        <v>NA</v>
      </c>
      <c r="AT1042" s="197" t="str">
        <f t="shared" si="198"/>
        <v>NA</v>
      </c>
      <c r="AU1042" s="197" t="str">
        <f t="shared" si="198"/>
        <v>NA</v>
      </c>
      <c r="AV1042" s="197">
        <f t="shared" si="198"/>
        <v>705</v>
      </c>
      <c r="AW1042" s="197">
        <f t="shared" si="198"/>
        <v>700</v>
      </c>
      <c r="AX1042" s="197" t="str">
        <f t="shared" si="198"/>
        <v>NA</v>
      </c>
      <c r="AY1042" s="197" t="str">
        <f t="shared" si="198"/>
        <v>NA</v>
      </c>
      <c r="AZ1042" s="197">
        <f t="shared" si="183"/>
        <v>725</v>
      </c>
      <c r="BA1042" s="197">
        <f t="shared" si="183"/>
        <v>752</v>
      </c>
    </row>
    <row r="1043" spans="1:53" s="212" customFormat="1" ht="15" customHeight="1" x14ac:dyDescent="0.25">
      <c r="A1043" s="54" t="s">
        <v>819</v>
      </c>
      <c r="B1043" s="82" t="s">
        <v>915</v>
      </c>
      <c r="C1043" s="81" t="s">
        <v>1127</v>
      </c>
      <c r="D1043" s="115"/>
      <c r="E1043" s="115"/>
      <c r="F1043" s="115"/>
      <c r="G1043" s="115"/>
      <c r="H1043" s="115"/>
      <c r="I1043" s="115"/>
      <c r="J1043" s="115"/>
      <c r="K1043" s="115"/>
      <c r="L1043" s="115">
        <v>6580</v>
      </c>
      <c r="M1043" s="115">
        <v>7695</v>
      </c>
      <c r="N1043" s="115">
        <v>8598</v>
      </c>
      <c r="O1043" s="115">
        <v>8683</v>
      </c>
      <c r="P1043" s="115">
        <v>8742</v>
      </c>
      <c r="Q1043" s="115">
        <v>9544</v>
      </c>
      <c r="R1043" s="115">
        <v>10870</v>
      </c>
      <c r="S1043" s="115">
        <v>11882</v>
      </c>
      <c r="T1043" s="193">
        <v>12733</v>
      </c>
      <c r="U1043" s="194">
        <v>14109</v>
      </c>
      <c r="V1043" s="195">
        <v>14417</v>
      </c>
      <c r="W1043" s="195">
        <v>14683</v>
      </c>
      <c r="X1043" s="195">
        <v>17556</v>
      </c>
      <c r="Y1043" s="195"/>
      <c r="Z1043" s="195"/>
      <c r="AA1043" s="208">
        <v>18290</v>
      </c>
      <c r="AB1043" s="208">
        <v>21195</v>
      </c>
      <c r="AC1043" s="197" t="str">
        <f t="shared" si="197"/>
        <v>NA</v>
      </c>
      <c r="AD1043" s="197" t="str">
        <f t="shared" si="197"/>
        <v>NA</v>
      </c>
      <c r="AE1043" s="197" t="str">
        <f t="shared" si="197"/>
        <v>NA</v>
      </c>
      <c r="AF1043" s="197" t="str">
        <f t="shared" si="197"/>
        <v>NA</v>
      </c>
      <c r="AG1043" s="197" t="str">
        <f t="shared" si="197"/>
        <v>NA</v>
      </c>
      <c r="AH1043" s="197" t="str">
        <f t="shared" si="197"/>
        <v>NA</v>
      </c>
      <c r="AI1043" s="197" t="str">
        <f t="shared" si="197"/>
        <v>NA</v>
      </c>
      <c r="AJ1043" s="197" t="str">
        <f t="shared" si="197"/>
        <v>NA</v>
      </c>
      <c r="AK1043" s="197">
        <f t="shared" si="197"/>
        <v>518</v>
      </c>
      <c r="AL1043" s="197">
        <f t="shared" si="197"/>
        <v>520</v>
      </c>
      <c r="AM1043" s="197">
        <f t="shared" si="198"/>
        <v>610</v>
      </c>
      <c r="AN1043" s="197">
        <f t="shared" si="198"/>
        <v>624</v>
      </c>
      <c r="AO1043" s="197">
        <f t="shared" si="198"/>
        <v>677</v>
      </c>
      <c r="AP1043" s="197">
        <f t="shared" si="198"/>
        <v>710</v>
      </c>
      <c r="AQ1043" s="197">
        <f t="shared" si="198"/>
        <v>701</v>
      </c>
      <c r="AR1043" s="197">
        <f t="shared" si="198"/>
        <v>711</v>
      </c>
      <c r="AS1043" s="197">
        <f t="shared" si="198"/>
        <v>749</v>
      </c>
      <c r="AT1043" s="197">
        <f t="shared" si="198"/>
        <v>763</v>
      </c>
      <c r="AU1043" s="197">
        <f t="shared" si="198"/>
        <v>819</v>
      </c>
      <c r="AV1043" s="197">
        <f t="shared" si="198"/>
        <v>711</v>
      </c>
      <c r="AW1043" s="197">
        <f t="shared" si="198"/>
        <v>703</v>
      </c>
      <c r="AX1043" s="197" t="str">
        <f t="shared" si="198"/>
        <v>NA</v>
      </c>
      <c r="AY1043" s="197" t="str">
        <f t="shared" si="198"/>
        <v>NA</v>
      </c>
      <c r="AZ1043" s="197">
        <f t="shared" si="183"/>
        <v>756</v>
      </c>
      <c r="BA1043" s="197">
        <f t="shared" si="183"/>
        <v>754</v>
      </c>
    </row>
    <row r="1044" spans="1:53" s="212" customFormat="1" ht="15" customHeight="1" x14ac:dyDescent="0.25">
      <c r="A1044" s="54" t="s">
        <v>396</v>
      </c>
      <c r="B1044" s="82" t="s">
        <v>912</v>
      </c>
      <c r="C1044" s="81" t="s">
        <v>1127</v>
      </c>
      <c r="D1044" s="115"/>
      <c r="E1044" s="115"/>
      <c r="F1044" s="115"/>
      <c r="G1044" s="115"/>
      <c r="H1044" s="115"/>
      <c r="I1044" s="115"/>
      <c r="J1044" s="115"/>
      <c r="K1044" s="115"/>
      <c r="L1044" s="115"/>
      <c r="M1044" s="115"/>
      <c r="N1044" s="115">
        <v>12884</v>
      </c>
      <c r="O1044" s="115">
        <v>11491</v>
      </c>
      <c r="P1044" s="115">
        <v>9942</v>
      </c>
      <c r="Q1044" s="115">
        <v>9997</v>
      </c>
      <c r="R1044" s="115">
        <v>11231</v>
      </c>
      <c r="S1044" s="115">
        <v>12171</v>
      </c>
      <c r="T1044" s="193">
        <v>13521</v>
      </c>
      <c r="U1044" s="194">
        <v>15993</v>
      </c>
      <c r="V1044" s="195">
        <v>15393</v>
      </c>
      <c r="W1044" s="195">
        <v>11886</v>
      </c>
      <c r="X1044" s="195">
        <v>12714</v>
      </c>
      <c r="Y1044" s="195"/>
      <c r="Z1044" s="195"/>
      <c r="AA1044" s="208">
        <v>18757</v>
      </c>
      <c r="AB1044" s="208">
        <v>21128</v>
      </c>
      <c r="AC1044" s="197" t="str">
        <f t="shared" si="197"/>
        <v>NA</v>
      </c>
      <c r="AD1044" s="197" t="str">
        <f t="shared" si="197"/>
        <v>NA</v>
      </c>
      <c r="AE1044" s="197" t="str">
        <f t="shared" si="197"/>
        <v>NA</v>
      </c>
      <c r="AF1044" s="197" t="str">
        <f t="shared" si="197"/>
        <v>NA</v>
      </c>
      <c r="AG1044" s="197" t="str">
        <f t="shared" si="197"/>
        <v>NA</v>
      </c>
      <c r="AH1044" s="197" t="str">
        <f t="shared" si="197"/>
        <v>NA</v>
      </c>
      <c r="AI1044" s="197" t="str">
        <f t="shared" si="197"/>
        <v>NA</v>
      </c>
      <c r="AJ1044" s="197" t="str">
        <f t="shared" si="197"/>
        <v>NA</v>
      </c>
      <c r="AK1044" s="197" t="str">
        <f t="shared" si="197"/>
        <v>NA</v>
      </c>
      <c r="AL1044" s="197" t="str">
        <f t="shared" si="197"/>
        <v>NA</v>
      </c>
      <c r="AM1044" s="197">
        <f t="shared" si="198"/>
        <v>598</v>
      </c>
      <c r="AN1044" s="197">
        <f t="shared" si="198"/>
        <v>614</v>
      </c>
      <c r="AO1044" s="197">
        <f t="shared" si="198"/>
        <v>670</v>
      </c>
      <c r="AP1044" s="197">
        <f t="shared" si="198"/>
        <v>708</v>
      </c>
      <c r="AQ1044" s="197">
        <f t="shared" si="198"/>
        <v>699</v>
      </c>
      <c r="AR1044" s="197">
        <f t="shared" si="198"/>
        <v>708</v>
      </c>
      <c r="AS1044" s="197">
        <f t="shared" si="198"/>
        <v>744</v>
      </c>
      <c r="AT1044" s="197">
        <f t="shared" si="198"/>
        <v>752</v>
      </c>
      <c r="AU1044" s="197">
        <f t="shared" si="198"/>
        <v>811</v>
      </c>
      <c r="AV1044" s="197">
        <f t="shared" si="198"/>
        <v>739</v>
      </c>
      <c r="AW1044" s="197">
        <f t="shared" si="198"/>
        <v>748</v>
      </c>
      <c r="AX1044" s="197" t="str">
        <f t="shared" si="198"/>
        <v>NA</v>
      </c>
      <c r="AY1044" s="197" t="str">
        <f t="shared" si="198"/>
        <v>NA</v>
      </c>
      <c r="AZ1044" s="197">
        <f t="shared" si="183"/>
        <v>752</v>
      </c>
      <c r="BA1044" s="197">
        <f t="shared" si="183"/>
        <v>755</v>
      </c>
    </row>
    <row r="1045" spans="1:53" s="212" customFormat="1" ht="15" customHeight="1" x14ac:dyDescent="0.25">
      <c r="A1045" s="54" t="s">
        <v>2136</v>
      </c>
      <c r="B1045" s="82" t="s">
        <v>915</v>
      </c>
      <c r="C1045" s="81" t="s">
        <v>1127</v>
      </c>
      <c r="D1045" s="115"/>
      <c r="E1045" s="115"/>
      <c r="F1045" s="115"/>
      <c r="G1045" s="115"/>
      <c r="H1045" s="115"/>
      <c r="I1045" s="115"/>
      <c r="J1045" s="115"/>
      <c r="K1045" s="115"/>
      <c r="L1045" s="115"/>
      <c r="M1045" s="115"/>
      <c r="N1045" s="115"/>
      <c r="O1045" s="115"/>
      <c r="P1045" s="115"/>
      <c r="Q1045" s="115"/>
      <c r="R1045" s="115"/>
      <c r="S1045" s="115"/>
      <c r="T1045" s="193"/>
      <c r="U1045" s="194"/>
      <c r="V1045" s="195"/>
      <c r="W1045" s="195">
        <v>12592</v>
      </c>
      <c r="X1045" s="195">
        <v>13658</v>
      </c>
      <c r="Y1045" s="195"/>
      <c r="Z1045" s="195"/>
      <c r="AA1045" s="208">
        <v>17586</v>
      </c>
      <c r="AB1045" s="208">
        <v>20504</v>
      </c>
      <c r="AC1045" s="197" t="str">
        <f t="shared" si="197"/>
        <v>NA</v>
      </c>
      <c r="AD1045" s="197" t="str">
        <f t="shared" si="197"/>
        <v>NA</v>
      </c>
      <c r="AE1045" s="197" t="str">
        <f t="shared" si="197"/>
        <v>NA</v>
      </c>
      <c r="AF1045" s="197" t="str">
        <f t="shared" si="197"/>
        <v>NA</v>
      </c>
      <c r="AG1045" s="197" t="str">
        <f t="shared" si="197"/>
        <v>NA</v>
      </c>
      <c r="AH1045" s="197" t="str">
        <f t="shared" si="197"/>
        <v>NA</v>
      </c>
      <c r="AI1045" s="197" t="str">
        <f t="shared" si="197"/>
        <v>NA</v>
      </c>
      <c r="AJ1045" s="197" t="str">
        <f t="shared" si="197"/>
        <v>NA</v>
      </c>
      <c r="AK1045" s="197" t="str">
        <f t="shared" si="197"/>
        <v>NA</v>
      </c>
      <c r="AL1045" s="197" t="str">
        <f t="shared" si="197"/>
        <v>NA</v>
      </c>
      <c r="AM1045" s="197" t="str">
        <f t="shared" si="198"/>
        <v>NA</v>
      </c>
      <c r="AN1045" s="197" t="str">
        <f t="shared" si="198"/>
        <v>NA</v>
      </c>
      <c r="AO1045" s="197" t="str">
        <f t="shared" si="198"/>
        <v>NA</v>
      </c>
      <c r="AP1045" s="197" t="str">
        <f t="shared" si="198"/>
        <v>NA</v>
      </c>
      <c r="AQ1045" s="197" t="str">
        <f t="shared" si="198"/>
        <v>NA</v>
      </c>
      <c r="AR1045" s="197" t="str">
        <f t="shared" si="198"/>
        <v>NA</v>
      </c>
      <c r="AS1045" s="197" t="str">
        <f t="shared" si="198"/>
        <v>NA</v>
      </c>
      <c r="AT1045" s="197" t="str">
        <f t="shared" si="198"/>
        <v>NA</v>
      </c>
      <c r="AU1045" s="197" t="str">
        <f t="shared" si="198"/>
        <v>NA</v>
      </c>
      <c r="AV1045" s="197">
        <f t="shared" si="198"/>
        <v>734</v>
      </c>
      <c r="AW1045" s="197">
        <f t="shared" si="198"/>
        <v>738</v>
      </c>
      <c r="AX1045" s="197" t="str">
        <f t="shared" si="198"/>
        <v>NA</v>
      </c>
      <c r="AY1045" s="197" t="str">
        <f t="shared" si="198"/>
        <v>NA</v>
      </c>
      <c r="AZ1045" s="197">
        <f t="shared" si="183"/>
        <v>761</v>
      </c>
      <c r="BA1045" s="197">
        <f t="shared" si="183"/>
        <v>757</v>
      </c>
    </row>
    <row r="1046" spans="1:53" s="212" customFormat="1" ht="15" customHeight="1" x14ac:dyDescent="0.25">
      <c r="A1046" s="54" t="s">
        <v>2137</v>
      </c>
      <c r="B1046" s="82" t="s">
        <v>907</v>
      </c>
      <c r="C1046" s="81" t="s">
        <v>1127</v>
      </c>
      <c r="D1046" s="115"/>
      <c r="E1046" s="115"/>
      <c r="F1046" s="115"/>
      <c r="G1046" s="115"/>
      <c r="H1046" s="115"/>
      <c r="I1046" s="115"/>
      <c r="J1046" s="115"/>
      <c r="K1046" s="115"/>
      <c r="L1046" s="115"/>
      <c r="M1046" s="115"/>
      <c r="N1046" s="115"/>
      <c r="O1046" s="115"/>
      <c r="P1046" s="115"/>
      <c r="Q1046" s="115"/>
      <c r="R1046" s="115"/>
      <c r="S1046" s="115"/>
      <c r="T1046" s="193"/>
      <c r="U1046" s="194"/>
      <c r="V1046" s="195"/>
      <c r="W1046" s="195">
        <v>11292</v>
      </c>
      <c r="X1046" s="195">
        <v>12699</v>
      </c>
      <c r="Y1046" s="195"/>
      <c r="Z1046" s="195"/>
      <c r="AA1046" s="208">
        <v>17983</v>
      </c>
      <c r="AB1046" s="208">
        <v>20070</v>
      </c>
      <c r="AC1046" s="197" t="str">
        <f t="shared" si="197"/>
        <v>NA</v>
      </c>
      <c r="AD1046" s="197" t="str">
        <f t="shared" si="197"/>
        <v>NA</v>
      </c>
      <c r="AE1046" s="197" t="str">
        <f t="shared" si="197"/>
        <v>NA</v>
      </c>
      <c r="AF1046" s="197" t="str">
        <f t="shared" si="197"/>
        <v>NA</v>
      </c>
      <c r="AG1046" s="197" t="str">
        <f t="shared" si="197"/>
        <v>NA</v>
      </c>
      <c r="AH1046" s="197" t="str">
        <f t="shared" si="197"/>
        <v>NA</v>
      </c>
      <c r="AI1046" s="197" t="str">
        <f t="shared" si="197"/>
        <v>NA</v>
      </c>
      <c r="AJ1046" s="197" t="str">
        <f t="shared" si="197"/>
        <v>NA</v>
      </c>
      <c r="AK1046" s="197" t="str">
        <f t="shared" si="197"/>
        <v>NA</v>
      </c>
      <c r="AL1046" s="197" t="str">
        <f t="shared" si="197"/>
        <v>NA</v>
      </c>
      <c r="AM1046" s="197" t="str">
        <f t="shared" si="198"/>
        <v>NA</v>
      </c>
      <c r="AN1046" s="197" t="str">
        <f t="shared" si="198"/>
        <v>NA</v>
      </c>
      <c r="AO1046" s="197" t="str">
        <f t="shared" si="198"/>
        <v>NA</v>
      </c>
      <c r="AP1046" s="197" t="str">
        <f t="shared" si="198"/>
        <v>NA</v>
      </c>
      <c r="AQ1046" s="197" t="str">
        <f t="shared" si="198"/>
        <v>NA</v>
      </c>
      <c r="AR1046" s="197" t="str">
        <f t="shared" si="198"/>
        <v>NA</v>
      </c>
      <c r="AS1046" s="197" t="str">
        <f t="shared" si="198"/>
        <v>NA</v>
      </c>
      <c r="AT1046" s="197" t="str">
        <f t="shared" si="198"/>
        <v>NA</v>
      </c>
      <c r="AU1046" s="197" t="str">
        <f t="shared" si="198"/>
        <v>NA</v>
      </c>
      <c r="AV1046" s="197">
        <f t="shared" si="198"/>
        <v>746</v>
      </c>
      <c r="AW1046" s="197">
        <f t="shared" si="198"/>
        <v>749</v>
      </c>
      <c r="AX1046" s="197" t="str">
        <f t="shared" si="198"/>
        <v>NA</v>
      </c>
      <c r="AY1046" s="197" t="str">
        <f t="shared" si="198"/>
        <v>NA</v>
      </c>
      <c r="AZ1046" s="197">
        <f t="shared" ref="AZ1046:BA1109" si="199">IF(AA1046&gt;0,RANK(AA1046,AA$22:AA$1220),"NA")</f>
        <v>759</v>
      </c>
      <c r="BA1046" s="197">
        <f t="shared" si="199"/>
        <v>760</v>
      </c>
    </row>
    <row r="1047" spans="1:53" s="212" customFormat="1" ht="15" customHeight="1" x14ac:dyDescent="0.25">
      <c r="A1047" s="210" t="s">
        <v>2214</v>
      </c>
      <c r="B1047" s="210" t="s">
        <v>942</v>
      </c>
      <c r="C1047" s="210" t="s">
        <v>1127</v>
      </c>
      <c r="D1047" s="115"/>
      <c r="E1047" s="115"/>
      <c r="F1047" s="115"/>
      <c r="G1047" s="115"/>
      <c r="H1047" s="115"/>
      <c r="I1047" s="115"/>
      <c r="J1047" s="115"/>
      <c r="K1047" s="115"/>
      <c r="L1047" s="115"/>
      <c r="M1047" s="115"/>
      <c r="N1047" s="115"/>
      <c r="O1047" s="115"/>
      <c r="P1047" s="115"/>
      <c r="Q1047" s="115"/>
      <c r="R1047" s="115"/>
      <c r="S1047" s="115"/>
      <c r="T1047" s="193"/>
      <c r="U1047" s="193"/>
      <c r="V1047" s="198"/>
      <c r="W1047" s="198"/>
      <c r="X1047" s="198"/>
      <c r="Y1047" s="198"/>
      <c r="Z1047" s="198"/>
      <c r="AA1047" s="208">
        <v>14467</v>
      </c>
      <c r="AB1047" s="208">
        <v>19722</v>
      </c>
      <c r="AC1047" s="200"/>
      <c r="AD1047" s="200"/>
      <c r="AE1047" s="200"/>
      <c r="AF1047" s="200"/>
      <c r="AG1047" s="200"/>
      <c r="AH1047" s="200"/>
      <c r="AI1047" s="200"/>
      <c r="AJ1047" s="200"/>
      <c r="AK1047" s="200"/>
      <c r="AL1047" s="200"/>
      <c r="AM1047" s="200"/>
      <c r="AN1047" s="200"/>
      <c r="AO1047" s="200"/>
      <c r="AP1047" s="200"/>
      <c r="AQ1047" s="200"/>
      <c r="AR1047" s="200"/>
      <c r="AS1047" s="200"/>
      <c r="AT1047" s="200"/>
      <c r="AU1047" s="200"/>
      <c r="AV1047" s="200"/>
      <c r="AW1047" s="200"/>
      <c r="AX1047" s="200"/>
      <c r="AY1047" s="200"/>
      <c r="AZ1047" s="197">
        <f t="shared" si="199"/>
        <v>778</v>
      </c>
      <c r="BA1047" s="197">
        <f t="shared" si="199"/>
        <v>763</v>
      </c>
    </row>
    <row r="1048" spans="1:53" s="212" customFormat="1" ht="15" customHeight="1" x14ac:dyDescent="0.25">
      <c r="A1048" s="54" t="s">
        <v>363</v>
      </c>
      <c r="B1048" s="82" t="s">
        <v>907</v>
      </c>
      <c r="C1048" s="81" t="s">
        <v>1127</v>
      </c>
      <c r="D1048" s="115"/>
      <c r="E1048" s="115"/>
      <c r="F1048" s="115"/>
      <c r="G1048" s="115"/>
      <c r="H1048" s="115"/>
      <c r="I1048" s="115"/>
      <c r="J1048" s="115"/>
      <c r="K1048" s="115"/>
      <c r="L1048" s="115">
        <v>9267</v>
      </c>
      <c r="M1048" s="115">
        <v>9403</v>
      </c>
      <c r="N1048" s="115">
        <v>9794</v>
      </c>
      <c r="O1048" s="115">
        <v>7588</v>
      </c>
      <c r="P1048" s="115">
        <v>6771</v>
      </c>
      <c r="Q1048" s="115">
        <v>6761</v>
      </c>
      <c r="R1048" s="115">
        <v>7484</v>
      </c>
      <c r="S1048" s="115">
        <v>7951</v>
      </c>
      <c r="T1048" s="193">
        <v>8725</v>
      </c>
      <c r="U1048" s="194">
        <v>10129</v>
      </c>
      <c r="V1048" s="195">
        <v>10762</v>
      </c>
      <c r="W1048" s="195">
        <v>9055</v>
      </c>
      <c r="X1048" s="195">
        <v>9990</v>
      </c>
      <c r="Y1048" s="195"/>
      <c r="Z1048" s="195"/>
      <c r="AA1048" s="208">
        <v>18948</v>
      </c>
      <c r="AB1048" s="208">
        <v>19692</v>
      </c>
      <c r="AC1048" s="197" t="str">
        <f t="shared" ref="AC1048:AR1058" si="200">IF(D1048&gt;0,RANK(D1048,D$22:D$1170),"NA")</f>
        <v>NA</v>
      </c>
      <c r="AD1048" s="197" t="str">
        <f t="shared" si="200"/>
        <v>NA</v>
      </c>
      <c r="AE1048" s="197" t="str">
        <f t="shared" si="200"/>
        <v>NA</v>
      </c>
      <c r="AF1048" s="197" t="str">
        <f t="shared" si="200"/>
        <v>NA</v>
      </c>
      <c r="AG1048" s="197" t="str">
        <f t="shared" si="200"/>
        <v>NA</v>
      </c>
      <c r="AH1048" s="197" t="str">
        <f t="shared" si="200"/>
        <v>NA</v>
      </c>
      <c r="AI1048" s="197" t="str">
        <f t="shared" si="200"/>
        <v>NA</v>
      </c>
      <c r="AJ1048" s="197" t="str">
        <f t="shared" si="200"/>
        <v>NA</v>
      </c>
      <c r="AK1048" s="197">
        <f t="shared" si="200"/>
        <v>512</v>
      </c>
      <c r="AL1048" s="197">
        <f t="shared" si="200"/>
        <v>517</v>
      </c>
      <c r="AM1048" s="197">
        <f t="shared" si="200"/>
        <v>605</v>
      </c>
      <c r="AN1048" s="197">
        <f t="shared" si="200"/>
        <v>629</v>
      </c>
      <c r="AO1048" s="197">
        <f t="shared" si="200"/>
        <v>691</v>
      </c>
      <c r="AP1048" s="197">
        <f t="shared" si="200"/>
        <v>731</v>
      </c>
      <c r="AQ1048" s="197">
        <f t="shared" si="200"/>
        <v>723</v>
      </c>
      <c r="AR1048" s="197">
        <f t="shared" si="200"/>
        <v>735</v>
      </c>
      <c r="AS1048" s="197">
        <f t="shared" ref="AS1048:AY1058" si="201">IF(T1048&gt;0,RANK(T1048,T$22:T$1170),"NA")</f>
        <v>774</v>
      </c>
      <c r="AT1048" s="197">
        <f t="shared" si="201"/>
        <v>784</v>
      </c>
      <c r="AU1048" s="197">
        <f t="shared" si="201"/>
        <v>849</v>
      </c>
      <c r="AV1048" s="197">
        <f t="shared" si="201"/>
        <v>759</v>
      </c>
      <c r="AW1048" s="197">
        <f t="shared" si="201"/>
        <v>761</v>
      </c>
      <c r="AX1048" s="197" t="str">
        <f t="shared" si="201"/>
        <v>NA</v>
      </c>
      <c r="AY1048" s="197" t="str">
        <f t="shared" si="201"/>
        <v>NA</v>
      </c>
      <c r="AZ1048" s="197">
        <f t="shared" si="199"/>
        <v>750</v>
      </c>
      <c r="BA1048" s="197">
        <f t="shared" si="199"/>
        <v>764</v>
      </c>
    </row>
    <row r="1049" spans="1:53" s="212" customFormat="1" ht="15" customHeight="1" x14ac:dyDescent="0.25">
      <c r="A1049" s="54" t="s">
        <v>968</v>
      </c>
      <c r="B1049" s="82" t="s">
        <v>911</v>
      </c>
      <c r="C1049" s="81" t="s">
        <v>1127</v>
      </c>
      <c r="D1049" s="115"/>
      <c r="E1049" s="115"/>
      <c r="F1049" s="115"/>
      <c r="G1049" s="115"/>
      <c r="H1049" s="115"/>
      <c r="I1049" s="115"/>
      <c r="J1049" s="115"/>
      <c r="K1049" s="115"/>
      <c r="L1049" s="115">
        <v>17096</v>
      </c>
      <c r="M1049" s="115">
        <v>18489</v>
      </c>
      <c r="N1049" s="115">
        <v>18823</v>
      </c>
      <c r="O1049" s="98">
        <f>((Q1049-N1049)/3)+N1049</f>
        <v>18541</v>
      </c>
      <c r="P1049" s="98">
        <f>((Q1049-N1049)/3)+O1049</f>
        <v>18259</v>
      </c>
      <c r="Q1049" s="115">
        <v>17977</v>
      </c>
      <c r="R1049" s="115">
        <v>19799</v>
      </c>
      <c r="S1049" s="115">
        <v>21416</v>
      </c>
      <c r="T1049" s="193">
        <v>23315</v>
      </c>
      <c r="U1049" s="194">
        <v>24974</v>
      </c>
      <c r="V1049" s="195">
        <v>21047</v>
      </c>
      <c r="W1049" s="195">
        <v>15789</v>
      </c>
      <c r="X1049" s="195">
        <v>18276</v>
      </c>
      <c r="Y1049" s="195"/>
      <c r="Z1049" s="195"/>
      <c r="AA1049" s="208">
        <v>18579</v>
      </c>
      <c r="AB1049" s="208">
        <v>19527</v>
      </c>
      <c r="AC1049" s="197" t="str">
        <f t="shared" si="200"/>
        <v>NA</v>
      </c>
      <c r="AD1049" s="197" t="str">
        <f t="shared" si="200"/>
        <v>NA</v>
      </c>
      <c r="AE1049" s="197" t="str">
        <f t="shared" si="200"/>
        <v>NA</v>
      </c>
      <c r="AF1049" s="197" t="str">
        <f t="shared" si="200"/>
        <v>NA</v>
      </c>
      <c r="AG1049" s="197" t="str">
        <f t="shared" si="200"/>
        <v>NA</v>
      </c>
      <c r="AH1049" s="197" t="str">
        <f t="shared" si="200"/>
        <v>NA</v>
      </c>
      <c r="AI1049" s="197" t="str">
        <f t="shared" si="200"/>
        <v>NA</v>
      </c>
      <c r="AJ1049" s="197" t="str">
        <f t="shared" si="200"/>
        <v>NA</v>
      </c>
      <c r="AK1049" s="197">
        <f t="shared" si="200"/>
        <v>492</v>
      </c>
      <c r="AL1049" s="197">
        <f t="shared" si="200"/>
        <v>498</v>
      </c>
      <c r="AM1049" s="197">
        <f t="shared" si="200"/>
        <v>570</v>
      </c>
      <c r="AN1049" s="197">
        <f t="shared" si="200"/>
        <v>576</v>
      </c>
      <c r="AO1049" s="197">
        <f t="shared" si="200"/>
        <v>609</v>
      </c>
      <c r="AP1049" s="197">
        <f t="shared" si="200"/>
        <v>638</v>
      </c>
      <c r="AQ1049" s="197">
        <f t="shared" si="200"/>
        <v>639</v>
      </c>
      <c r="AR1049" s="197">
        <f t="shared" si="200"/>
        <v>644</v>
      </c>
      <c r="AS1049" s="197">
        <f t="shared" si="201"/>
        <v>664</v>
      </c>
      <c r="AT1049" s="197">
        <f t="shared" si="201"/>
        <v>679</v>
      </c>
      <c r="AU1049" s="197">
        <f t="shared" si="201"/>
        <v>757</v>
      </c>
      <c r="AV1049" s="197">
        <f t="shared" si="201"/>
        <v>700</v>
      </c>
      <c r="AW1049" s="197">
        <f t="shared" si="201"/>
        <v>697</v>
      </c>
      <c r="AX1049" s="197" t="str">
        <f t="shared" si="201"/>
        <v>NA</v>
      </c>
      <c r="AY1049" s="197" t="str">
        <f t="shared" si="201"/>
        <v>NA</v>
      </c>
      <c r="AZ1049" s="197">
        <f t="shared" si="199"/>
        <v>754</v>
      </c>
      <c r="BA1049" s="197">
        <f t="shared" si="199"/>
        <v>767</v>
      </c>
    </row>
    <row r="1050" spans="1:53" s="212" customFormat="1" ht="15" customHeight="1" x14ac:dyDescent="0.25">
      <c r="A1050" s="54" t="s">
        <v>183</v>
      </c>
      <c r="B1050" s="82" t="s">
        <v>908</v>
      </c>
      <c r="C1050" s="81" t="s">
        <v>1127</v>
      </c>
      <c r="D1050" s="115"/>
      <c r="E1050" s="115"/>
      <c r="F1050" s="115"/>
      <c r="G1050" s="115"/>
      <c r="H1050" s="115"/>
      <c r="I1050" s="115"/>
      <c r="J1050" s="115"/>
      <c r="K1050" s="115"/>
      <c r="L1050" s="115"/>
      <c r="M1050" s="115"/>
      <c r="N1050" s="115"/>
      <c r="O1050" s="115"/>
      <c r="P1050" s="115"/>
      <c r="Q1050" s="115"/>
      <c r="R1050" s="115"/>
      <c r="S1050" s="115"/>
      <c r="T1050" s="193"/>
      <c r="U1050" s="194"/>
      <c r="V1050" s="195">
        <v>12327</v>
      </c>
      <c r="W1050" s="195">
        <v>8595</v>
      </c>
      <c r="X1050" s="195">
        <v>11762</v>
      </c>
      <c r="Y1050" s="195"/>
      <c r="Z1050" s="195"/>
      <c r="AA1050" s="208">
        <v>15866</v>
      </c>
      <c r="AB1050" s="208">
        <v>19283</v>
      </c>
      <c r="AC1050" s="197" t="str">
        <f t="shared" si="200"/>
        <v>NA</v>
      </c>
      <c r="AD1050" s="197" t="str">
        <f t="shared" si="200"/>
        <v>NA</v>
      </c>
      <c r="AE1050" s="197" t="str">
        <f t="shared" si="200"/>
        <v>NA</v>
      </c>
      <c r="AF1050" s="197" t="str">
        <f t="shared" si="200"/>
        <v>NA</v>
      </c>
      <c r="AG1050" s="197" t="str">
        <f t="shared" si="200"/>
        <v>NA</v>
      </c>
      <c r="AH1050" s="197" t="str">
        <f t="shared" si="200"/>
        <v>NA</v>
      </c>
      <c r="AI1050" s="197" t="str">
        <f t="shared" si="200"/>
        <v>NA</v>
      </c>
      <c r="AJ1050" s="197" t="str">
        <f t="shared" si="200"/>
        <v>NA</v>
      </c>
      <c r="AK1050" s="197" t="str">
        <f t="shared" si="200"/>
        <v>NA</v>
      </c>
      <c r="AL1050" s="197" t="str">
        <f t="shared" si="200"/>
        <v>NA</v>
      </c>
      <c r="AM1050" s="197" t="str">
        <f t="shared" si="200"/>
        <v>NA</v>
      </c>
      <c r="AN1050" s="197" t="str">
        <f t="shared" si="200"/>
        <v>NA</v>
      </c>
      <c r="AO1050" s="197" t="str">
        <f t="shared" si="200"/>
        <v>NA</v>
      </c>
      <c r="AP1050" s="197" t="str">
        <f t="shared" si="200"/>
        <v>NA</v>
      </c>
      <c r="AQ1050" s="197" t="str">
        <f t="shared" si="200"/>
        <v>NA</v>
      </c>
      <c r="AR1050" s="197" t="str">
        <f t="shared" si="200"/>
        <v>NA</v>
      </c>
      <c r="AS1050" s="197" t="str">
        <f t="shared" si="201"/>
        <v>NA</v>
      </c>
      <c r="AT1050" s="197" t="str">
        <f t="shared" si="201"/>
        <v>NA</v>
      </c>
      <c r="AU1050" s="197">
        <f t="shared" si="201"/>
        <v>839</v>
      </c>
      <c r="AV1050" s="197">
        <f t="shared" si="201"/>
        <v>763</v>
      </c>
      <c r="AW1050" s="197">
        <f t="shared" si="201"/>
        <v>750</v>
      </c>
      <c r="AX1050" s="197" t="str">
        <f t="shared" si="201"/>
        <v>NA</v>
      </c>
      <c r="AY1050" s="197" t="str">
        <f t="shared" si="201"/>
        <v>NA</v>
      </c>
      <c r="AZ1050" s="197">
        <f t="shared" si="199"/>
        <v>769</v>
      </c>
      <c r="BA1050" s="197">
        <f t="shared" si="199"/>
        <v>769</v>
      </c>
    </row>
    <row r="1051" spans="1:53" s="212" customFormat="1" ht="15" customHeight="1" x14ac:dyDescent="0.25">
      <c r="A1051" s="54" t="s">
        <v>43</v>
      </c>
      <c r="B1051" s="82" t="s">
        <v>912</v>
      </c>
      <c r="C1051" s="81" t="s">
        <v>1127</v>
      </c>
      <c r="D1051" s="115"/>
      <c r="E1051" s="115"/>
      <c r="F1051" s="115"/>
      <c r="G1051" s="115"/>
      <c r="H1051" s="115"/>
      <c r="I1051" s="115"/>
      <c r="J1051" s="115"/>
      <c r="K1051" s="115"/>
      <c r="L1051" s="115"/>
      <c r="M1051" s="115"/>
      <c r="N1051" s="115"/>
      <c r="O1051" s="115"/>
      <c r="P1051" s="115"/>
      <c r="Q1051" s="115">
        <v>4023</v>
      </c>
      <c r="R1051" s="115">
        <v>5210</v>
      </c>
      <c r="S1051" s="115">
        <v>6030</v>
      </c>
      <c r="T1051" s="193">
        <v>6537</v>
      </c>
      <c r="U1051" s="194">
        <v>8605</v>
      </c>
      <c r="V1051" s="195">
        <v>9350</v>
      </c>
      <c r="W1051" s="195">
        <v>7960</v>
      </c>
      <c r="X1051" s="195">
        <v>9299</v>
      </c>
      <c r="Y1051" s="195"/>
      <c r="Z1051" s="195"/>
      <c r="AA1051" s="208">
        <v>15142</v>
      </c>
      <c r="AB1051" s="208">
        <v>18608</v>
      </c>
      <c r="AC1051" s="197" t="str">
        <f t="shared" si="200"/>
        <v>NA</v>
      </c>
      <c r="AD1051" s="197" t="str">
        <f t="shared" si="200"/>
        <v>NA</v>
      </c>
      <c r="AE1051" s="197" t="str">
        <f t="shared" si="200"/>
        <v>NA</v>
      </c>
      <c r="AF1051" s="197" t="str">
        <f t="shared" si="200"/>
        <v>NA</v>
      </c>
      <c r="AG1051" s="197" t="str">
        <f t="shared" si="200"/>
        <v>NA</v>
      </c>
      <c r="AH1051" s="197" t="str">
        <f t="shared" si="200"/>
        <v>NA</v>
      </c>
      <c r="AI1051" s="197" t="str">
        <f t="shared" si="200"/>
        <v>NA</v>
      </c>
      <c r="AJ1051" s="197" t="str">
        <f t="shared" si="200"/>
        <v>NA</v>
      </c>
      <c r="AK1051" s="197" t="str">
        <f t="shared" si="200"/>
        <v>NA</v>
      </c>
      <c r="AL1051" s="197" t="str">
        <f t="shared" si="200"/>
        <v>NA</v>
      </c>
      <c r="AM1051" s="197" t="str">
        <f t="shared" si="200"/>
        <v>NA</v>
      </c>
      <c r="AN1051" s="197" t="str">
        <f t="shared" si="200"/>
        <v>NA</v>
      </c>
      <c r="AO1051" s="197" t="str">
        <f t="shared" si="200"/>
        <v>NA</v>
      </c>
      <c r="AP1051" s="197">
        <f t="shared" si="200"/>
        <v>749</v>
      </c>
      <c r="AQ1051" s="197">
        <f t="shared" si="200"/>
        <v>737</v>
      </c>
      <c r="AR1051" s="197">
        <f t="shared" si="200"/>
        <v>743</v>
      </c>
      <c r="AS1051" s="197">
        <f t="shared" si="201"/>
        <v>790</v>
      </c>
      <c r="AT1051" s="197">
        <f t="shared" si="201"/>
        <v>792</v>
      </c>
      <c r="AU1051" s="197">
        <f t="shared" si="201"/>
        <v>856</v>
      </c>
      <c r="AV1051" s="197">
        <f t="shared" si="201"/>
        <v>767</v>
      </c>
      <c r="AW1051" s="197">
        <f t="shared" si="201"/>
        <v>768</v>
      </c>
      <c r="AX1051" s="197" t="str">
        <f t="shared" si="201"/>
        <v>NA</v>
      </c>
      <c r="AY1051" s="197" t="str">
        <f t="shared" si="201"/>
        <v>NA</v>
      </c>
      <c r="AZ1051" s="197">
        <f t="shared" si="199"/>
        <v>775</v>
      </c>
      <c r="BA1051" s="197">
        <f t="shared" si="199"/>
        <v>771</v>
      </c>
    </row>
    <row r="1052" spans="1:53" s="212" customFormat="1" ht="15" customHeight="1" x14ac:dyDescent="0.25">
      <c r="A1052" s="54" t="s">
        <v>466</v>
      </c>
      <c r="B1052" s="82" t="s">
        <v>912</v>
      </c>
      <c r="C1052" s="81" t="s">
        <v>1127</v>
      </c>
      <c r="D1052" s="115"/>
      <c r="E1052" s="115"/>
      <c r="F1052" s="115"/>
      <c r="G1052" s="115"/>
      <c r="H1052" s="115">
        <v>4365</v>
      </c>
      <c r="I1052" s="115">
        <v>4994</v>
      </c>
      <c r="J1052" s="115">
        <v>6754</v>
      </c>
      <c r="K1052" s="115">
        <v>7842</v>
      </c>
      <c r="L1052" s="98">
        <f>((N1052-K1052)/3)+K1052</f>
        <v>8691</v>
      </c>
      <c r="M1052" s="98">
        <f>((N1052-K1052)/3)+L1052</f>
        <v>9540</v>
      </c>
      <c r="N1052" s="115">
        <v>10389</v>
      </c>
      <c r="O1052" s="115">
        <v>9306</v>
      </c>
      <c r="P1052" s="115">
        <v>8917</v>
      </c>
      <c r="Q1052" s="115">
        <v>8774</v>
      </c>
      <c r="R1052" s="115">
        <v>9716</v>
      </c>
      <c r="S1052" s="115">
        <v>10259</v>
      </c>
      <c r="T1052" s="193">
        <v>11076</v>
      </c>
      <c r="U1052" s="194">
        <v>12959</v>
      </c>
      <c r="V1052" s="195">
        <v>13479</v>
      </c>
      <c r="W1052" s="195">
        <v>10331</v>
      </c>
      <c r="X1052" s="195">
        <v>11056</v>
      </c>
      <c r="Y1052" s="195"/>
      <c r="Z1052" s="195"/>
      <c r="AA1052" s="208">
        <v>15570</v>
      </c>
      <c r="AB1052" s="208">
        <v>18023</v>
      </c>
      <c r="AC1052" s="197" t="str">
        <f t="shared" si="200"/>
        <v>NA</v>
      </c>
      <c r="AD1052" s="197" t="str">
        <f t="shared" si="200"/>
        <v>NA</v>
      </c>
      <c r="AE1052" s="197" t="str">
        <f t="shared" si="200"/>
        <v>NA</v>
      </c>
      <c r="AF1052" s="197" t="str">
        <f t="shared" si="200"/>
        <v>NA</v>
      </c>
      <c r="AG1052" s="197">
        <f t="shared" si="200"/>
        <v>448</v>
      </c>
      <c r="AH1052" s="197">
        <f t="shared" si="200"/>
        <v>478</v>
      </c>
      <c r="AI1052" s="197">
        <f t="shared" si="200"/>
        <v>485</v>
      </c>
      <c r="AJ1052" s="197">
        <f t="shared" si="200"/>
        <v>482</v>
      </c>
      <c r="AK1052" s="197">
        <f t="shared" si="200"/>
        <v>515</v>
      </c>
      <c r="AL1052" s="197">
        <f t="shared" si="200"/>
        <v>516</v>
      </c>
      <c r="AM1052" s="197">
        <f t="shared" si="200"/>
        <v>602</v>
      </c>
      <c r="AN1052" s="197">
        <f t="shared" si="200"/>
        <v>622</v>
      </c>
      <c r="AO1052" s="197">
        <f t="shared" si="200"/>
        <v>675</v>
      </c>
      <c r="AP1052" s="197">
        <f t="shared" si="200"/>
        <v>713</v>
      </c>
      <c r="AQ1052" s="197">
        <f t="shared" si="200"/>
        <v>708</v>
      </c>
      <c r="AR1052" s="197">
        <f t="shared" si="200"/>
        <v>722</v>
      </c>
      <c r="AS1052" s="197">
        <f t="shared" si="201"/>
        <v>759</v>
      </c>
      <c r="AT1052" s="197">
        <f t="shared" si="201"/>
        <v>770</v>
      </c>
      <c r="AU1052" s="197">
        <f t="shared" si="201"/>
        <v>828</v>
      </c>
      <c r="AV1052" s="197">
        <f t="shared" si="201"/>
        <v>748</v>
      </c>
      <c r="AW1052" s="197">
        <f t="shared" si="201"/>
        <v>754</v>
      </c>
      <c r="AX1052" s="197" t="str">
        <f t="shared" si="201"/>
        <v>NA</v>
      </c>
      <c r="AY1052" s="197" t="str">
        <f t="shared" si="201"/>
        <v>NA</v>
      </c>
      <c r="AZ1052" s="197">
        <f t="shared" si="199"/>
        <v>773</v>
      </c>
      <c r="BA1052" s="197">
        <f t="shared" si="199"/>
        <v>774</v>
      </c>
    </row>
    <row r="1053" spans="1:53" s="212" customFormat="1" ht="15" customHeight="1" x14ac:dyDescent="0.25">
      <c r="A1053" s="54" t="s">
        <v>390</v>
      </c>
      <c r="B1053" s="82" t="s">
        <v>907</v>
      </c>
      <c r="C1053" s="81" t="s">
        <v>1127</v>
      </c>
      <c r="D1053" s="115"/>
      <c r="E1053" s="115"/>
      <c r="F1053" s="115"/>
      <c r="G1053" s="115"/>
      <c r="H1053" s="115">
        <v>32538</v>
      </c>
      <c r="I1053" s="115">
        <v>30766</v>
      </c>
      <c r="J1053" s="115">
        <v>28922</v>
      </c>
      <c r="K1053" s="115">
        <v>32387</v>
      </c>
      <c r="L1053" s="115">
        <v>37218</v>
      </c>
      <c r="M1053" s="115">
        <v>35189</v>
      </c>
      <c r="N1053" s="115">
        <v>32500</v>
      </c>
      <c r="O1053" s="115">
        <v>26180</v>
      </c>
      <c r="P1053" s="115">
        <v>22347</v>
      </c>
      <c r="Q1053" s="115">
        <v>25463</v>
      </c>
      <c r="R1053" s="115">
        <v>22049</v>
      </c>
      <c r="S1053" s="115">
        <v>19294</v>
      </c>
      <c r="T1053" s="193">
        <v>16052</v>
      </c>
      <c r="U1053" s="194">
        <v>13096</v>
      </c>
      <c r="V1053" s="195">
        <v>13637</v>
      </c>
      <c r="W1053" s="195">
        <v>12686</v>
      </c>
      <c r="X1053" s="195">
        <v>14218</v>
      </c>
      <c r="Y1053" s="195"/>
      <c r="Z1053" s="195"/>
      <c r="AA1053" s="208">
        <v>16227</v>
      </c>
      <c r="AB1053" s="208">
        <v>17183</v>
      </c>
      <c r="AC1053" s="197" t="str">
        <f t="shared" si="200"/>
        <v>NA</v>
      </c>
      <c r="AD1053" s="197" t="str">
        <f t="shared" si="200"/>
        <v>NA</v>
      </c>
      <c r="AE1053" s="197" t="str">
        <f t="shared" si="200"/>
        <v>NA</v>
      </c>
      <c r="AF1053" s="197" t="str">
        <f t="shared" si="200"/>
        <v>NA</v>
      </c>
      <c r="AG1053" s="197">
        <f t="shared" si="200"/>
        <v>318</v>
      </c>
      <c r="AH1053" s="197">
        <f t="shared" si="200"/>
        <v>357</v>
      </c>
      <c r="AI1053" s="197">
        <f t="shared" si="200"/>
        <v>385</v>
      </c>
      <c r="AJ1053" s="197">
        <f t="shared" si="200"/>
        <v>398</v>
      </c>
      <c r="AK1053" s="197">
        <f t="shared" si="200"/>
        <v>409</v>
      </c>
      <c r="AL1053" s="197">
        <f t="shared" si="200"/>
        <v>435</v>
      </c>
      <c r="AM1053" s="197">
        <f t="shared" si="200"/>
        <v>505</v>
      </c>
      <c r="AN1053" s="197">
        <f t="shared" si="200"/>
        <v>538</v>
      </c>
      <c r="AO1053" s="197">
        <f t="shared" si="200"/>
        <v>584</v>
      </c>
      <c r="AP1053" s="197">
        <f t="shared" si="200"/>
        <v>580</v>
      </c>
      <c r="AQ1053" s="197">
        <f t="shared" si="200"/>
        <v>625</v>
      </c>
      <c r="AR1053" s="197">
        <f t="shared" si="200"/>
        <v>662</v>
      </c>
      <c r="AS1053" s="197">
        <f t="shared" si="201"/>
        <v>725</v>
      </c>
      <c r="AT1053" s="197">
        <f t="shared" si="201"/>
        <v>767</v>
      </c>
      <c r="AU1053" s="197">
        <f t="shared" si="201"/>
        <v>826</v>
      </c>
      <c r="AV1053" s="197">
        <f t="shared" si="201"/>
        <v>732</v>
      </c>
      <c r="AW1053" s="197">
        <f t="shared" si="201"/>
        <v>736</v>
      </c>
      <c r="AX1053" s="197" t="str">
        <f t="shared" si="201"/>
        <v>NA</v>
      </c>
      <c r="AY1053" s="197" t="str">
        <f t="shared" si="201"/>
        <v>NA</v>
      </c>
      <c r="AZ1053" s="197">
        <f t="shared" si="199"/>
        <v>765</v>
      </c>
      <c r="BA1053" s="197">
        <f t="shared" si="199"/>
        <v>778</v>
      </c>
    </row>
    <row r="1054" spans="1:53" s="212" customFormat="1" ht="15" customHeight="1" x14ac:dyDescent="0.25">
      <c r="A1054" s="54" t="s">
        <v>472</v>
      </c>
      <c r="B1054" s="82" t="s">
        <v>911</v>
      </c>
      <c r="C1054" s="81" t="s">
        <v>1127</v>
      </c>
      <c r="D1054" s="115"/>
      <c r="E1054" s="115"/>
      <c r="F1054" s="115"/>
      <c r="G1054" s="115"/>
      <c r="H1054" s="115"/>
      <c r="I1054" s="115"/>
      <c r="J1054" s="115"/>
      <c r="K1054" s="115"/>
      <c r="L1054" s="115"/>
      <c r="M1054" s="115"/>
      <c r="N1054" s="115"/>
      <c r="O1054" s="115"/>
      <c r="P1054" s="115"/>
      <c r="Q1054" s="115"/>
      <c r="R1054" s="115"/>
      <c r="S1054" s="115"/>
      <c r="T1054" s="193"/>
      <c r="U1054" s="194">
        <v>6730</v>
      </c>
      <c r="V1054" s="195">
        <v>6567</v>
      </c>
      <c r="W1054" s="195">
        <v>7035</v>
      </c>
      <c r="X1054" s="195">
        <v>9110</v>
      </c>
      <c r="Y1054" s="195"/>
      <c r="Z1054" s="195"/>
      <c r="AA1054" s="208">
        <v>13986</v>
      </c>
      <c r="AB1054" s="208">
        <v>16446</v>
      </c>
      <c r="AC1054" s="197" t="str">
        <f t="shared" si="200"/>
        <v>NA</v>
      </c>
      <c r="AD1054" s="197" t="str">
        <f t="shared" si="200"/>
        <v>NA</v>
      </c>
      <c r="AE1054" s="197" t="str">
        <f t="shared" si="200"/>
        <v>NA</v>
      </c>
      <c r="AF1054" s="197" t="str">
        <f t="shared" si="200"/>
        <v>NA</v>
      </c>
      <c r="AG1054" s="197" t="str">
        <f t="shared" si="200"/>
        <v>NA</v>
      </c>
      <c r="AH1054" s="197" t="str">
        <f t="shared" si="200"/>
        <v>NA</v>
      </c>
      <c r="AI1054" s="197" t="str">
        <f t="shared" si="200"/>
        <v>NA</v>
      </c>
      <c r="AJ1054" s="197" t="str">
        <f t="shared" si="200"/>
        <v>NA</v>
      </c>
      <c r="AK1054" s="197" t="str">
        <f t="shared" si="200"/>
        <v>NA</v>
      </c>
      <c r="AL1054" s="197" t="str">
        <f t="shared" si="200"/>
        <v>NA</v>
      </c>
      <c r="AM1054" s="197" t="str">
        <f t="shared" si="200"/>
        <v>NA</v>
      </c>
      <c r="AN1054" s="197" t="str">
        <f t="shared" si="200"/>
        <v>NA</v>
      </c>
      <c r="AO1054" s="197" t="str">
        <f t="shared" si="200"/>
        <v>NA</v>
      </c>
      <c r="AP1054" s="197" t="str">
        <f t="shared" si="200"/>
        <v>NA</v>
      </c>
      <c r="AQ1054" s="197" t="str">
        <f t="shared" si="200"/>
        <v>NA</v>
      </c>
      <c r="AR1054" s="197" t="str">
        <f t="shared" si="200"/>
        <v>NA</v>
      </c>
      <c r="AS1054" s="197" t="str">
        <f t="shared" si="201"/>
        <v>NA</v>
      </c>
      <c r="AT1054" s="197">
        <f t="shared" si="201"/>
        <v>803</v>
      </c>
      <c r="AU1054" s="197">
        <f t="shared" si="201"/>
        <v>887</v>
      </c>
      <c r="AV1054" s="197">
        <f t="shared" si="201"/>
        <v>780</v>
      </c>
      <c r="AW1054" s="197">
        <f t="shared" si="201"/>
        <v>771</v>
      </c>
      <c r="AX1054" s="197" t="str">
        <f t="shared" si="201"/>
        <v>NA</v>
      </c>
      <c r="AY1054" s="197" t="str">
        <f t="shared" si="201"/>
        <v>NA</v>
      </c>
      <c r="AZ1054" s="197">
        <f t="shared" si="199"/>
        <v>782</v>
      </c>
      <c r="BA1054" s="197">
        <f t="shared" si="199"/>
        <v>782</v>
      </c>
    </row>
    <row r="1055" spans="1:53" s="212" customFormat="1" ht="15" customHeight="1" x14ac:dyDescent="0.25">
      <c r="A1055" s="54" t="s">
        <v>125</v>
      </c>
      <c r="B1055" s="82" t="s">
        <v>907</v>
      </c>
      <c r="C1055" s="81" t="s">
        <v>1127</v>
      </c>
      <c r="D1055" s="115"/>
      <c r="E1055" s="115"/>
      <c r="F1055" s="115"/>
      <c r="G1055" s="115"/>
      <c r="H1055" s="115"/>
      <c r="I1055" s="115"/>
      <c r="J1055" s="115"/>
      <c r="K1055" s="115"/>
      <c r="L1055" s="115"/>
      <c r="M1055" s="115"/>
      <c r="N1055" s="115"/>
      <c r="O1055" s="115"/>
      <c r="P1055" s="115"/>
      <c r="Q1055" s="115"/>
      <c r="R1055" s="115"/>
      <c r="S1055" s="115"/>
      <c r="T1055" s="193"/>
      <c r="U1055" s="194"/>
      <c r="V1055" s="195">
        <f>6819+743</f>
        <v>7562</v>
      </c>
      <c r="W1055" s="195">
        <v>8929</v>
      </c>
      <c r="X1055" s="195">
        <v>9955</v>
      </c>
      <c r="Y1055" s="195"/>
      <c r="Z1055" s="195"/>
      <c r="AA1055" s="208">
        <v>13005</v>
      </c>
      <c r="AB1055" s="208">
        <v>14888</v>
      </c>
      <c r="AC1055" s="197" t="str">
        <f t="shared" si="200"/>
        <v>NA</v>
      </c>
      <c r="AD1055" s="197" t="str">
        <f t="shared" si="200"/>
        <v>NA</v>
      </c>
      <c r="AE1055" s="197" t="str">
        <f t="shared" si="200"/>
        <v>NA</v>
      </c>
      <c r="AF1055" s="197" t="str">
        <f t="shared" si="200"/>
        <v>NA</v>
      </c>
      <c r="AG1055" s="197" t="str">
        <f t="shared" si="200"/>
        <v>NA</v>
      </c>
      <c r="AH1055" s="197" t="str">
        <f t="shared" si="200"/>
        <v>NA</v>
      </c>
      <c r="AI1055" s="197" t="str">
        <f t="shared" si="200"/>
        <v>NA</v>
      </c>
      <c r="AJ1055" s="197" t="str">
        <f t="shared" si="200"/>
        <v>NA</v>
      </c>
      <c r="AK1055" s="197" t="str">
        <f t="shared" si="200"/>
        <v>NA</v>
      </c>
      <c r="AL1055" s="197" t="str">
        <f t="shared" si="200"/>
        <v>NA</v>
      </c>
      <c r="AM1055" s="197" t="str">
        <f t="shared" si="200"/>
        <v>NA</v>
      </c>
      <c r="AN1055" s="197" t="str">
        <f t="shared" si="200"/>
        <v>NA</v>
      </c>
      <c r="AO1055" s="197" t="str">
        <f t="shared" si="200"/>
        <v>NA</v>
      </c>
      <c r="AP1055" s="197" t="str">
        <f t="shared" si="200"/>
        <v>NA</v>
      </c>
      <c r="AQ1055" s="197" t="str">
        <f t="shared" si="200"/>
        <v>NA</v>
      </c>
      <c r="AR1055" s="197" t="str">
        <f t="shared" si="200"/>
        <v>NA</v>
      </c>
      <c r="AS1055" s="197" t="str">
        <f t="shared" si="201"/>
        <v>NA</v>
      </c>
      <c r="AT1055" s="197" t="str">
        <f t="shared" si="201"/>
        <v>NA</v>
      </c>
      <c r="AU1055" s="197">
        <f t="shared" si="201"/>
        <v>878</v>
      </c>
      <c r="AV1055" s="197">
        <f t="shared" si="201"/>
        <v>760</v>
      </c>
      <c r="AW1055" s="197">
        <f t="shared" si="201"/>
        <v>762</v>
      </c>
      <c r="AX1055" s="197" t="str">
        <f t="shared" si="201"/>
        <v>NA</v>
      </c>
      <c r="AY1055" s="197" t="str">
        <f t="shared" si="201"/>
        <v>NA</v>
      </c>
      <c r="AZ1055" s="197">
        <f t="shared" si="199"/>
        <v>788</v>
      </c>
      <c r="BA1055" s="197">
        <f t="shared" si="199"/>
        <v>790</v>
      </c>
    </row>
    <row r="1056" spans="1:53" s="212" customFormat="1" ht="15" customHeight="1" x14ac:dyDescent="0.25">
      <c r="A1056" s="54" t="s">
        <v>426</v>
      </c>
      <c r="B1056" s="82" t="s">
        <v>942</v>
      </c>
      <c r="C1056" s="81" t="s">
        <v>1127</v>
      </c>
      <c r="D1056" s="115"/>
      <c r="E1056" s="115"/>
      <c r="F1056" s="115"/>
      <c r="G1056" s="115"/>
      <c r="H1056" s="115"/>
      <c r="I1056" s="115"/>
      <c r="J1056" s="115"/>
      <c r="K1056" s="115"/>
      <c r="L1056" s="115"/>
      <c r="M1056" s="115"/>
      <c r="N1056" s="115">
        <v>968</v>
      </c>
      <c r="O1056" s="115">
        <v>1145</v>
      </c>
      <c r="P1056" s="115">
        <v>1199</v>
      </c>
      <c r="Q1056" s="115">
        <v>1772</v>
      </c>
      <c r="R1056" s="115">
        <v>1923</v>
      </c>
      <c r="S1056" s="115">
        <v>5774</v>
      </c>
      <c r="T1056" s="193">
        <v>6596</v>
      </c>
      <c r="U1056" s="194">
        <v>7270</v>
      </c>
      <c r="V1056" s="195">
        <v>8749</v>
      </c>
      <c r="W1056" s="195">
        <v>7378</v>
      </c>
      <c r="X1056" s="195">
        <v>9033</v>
      </c>
      <c r="Y1056" s="195"/>
      <c r="Z1056" s="195"/>
      <c r="AA1056" s="208">
        <v>13530</v>
      </c>
      <c r="AB1056" s="208">
        <v>13829</v>
      </c>
      <c r="AC1056" s="197" t="str">
        <f t="shared" si="200"/>
        <v>NA</v>
      </c>
      <c r="AD1056" s="197" t="str">
        <f t="shared" si="200"/>
        <v>NA</v>
      </c>
      <c r="AE1056" s="197" t="str">
        <f t="shared" si="200"/>
        <v>NA</v>
      </c>
      <c r="AF1056" s="197" t="str">
        <f t="shared" si="200"/>
        <v>NA</v>
      </c>
      <c r="AG1056" s="197" t="str">
        <f t="shared" si="200"/>
        <v>NA</v>
      </c>
      <c r="AH1056" s="197" t="str">
        <f t="shared" si="200"/>
        <v>NA</v>
      </c>
      <c r="AI1056" s="197" t="str">
        <f t="shared" si="200"/>
        <v>NA</v>
      </c>
      <c r="AJ1056" s="197" t="str">
        <f t="shared" si="200"/>
        <v>NA</v>
      </c>
      <c r="AK1056" s="197" t="str">
        <f t="shared" si="200"/>
        <v>NA</v>
      </c>
      <c r="AL1056" s="197" t="str">
        <f t="shared" si="200"/>
        <v>NA</v>
      </c>
      <c r="AM1056" s="197">
        <f t="shared" si="200"/>
        <v>625</v>
      </c>
      <c r="AN1056" s="197">
        <f t="shared" si="200"/>
        <v>649</v>
      </c>
      <c r="AO1056" s="197">
        <f t="shared" si="200"/>
        <v>717</v>
      </c>
      <c r="AP1056" s="197">
        <f t="shared" si="200"/>
        <v>763</v>
      </c>
      <c r="AQ1056" s="197">
        <f t="shared" si="200"/>
        <v>753</v>
      </c>
      <c r="AR1056" s="197">
        <f t="shared" si="200"/>
        <v>747</v>
      </c>
      <c r="AS1056" s="197">
        <f t="shared" si="201"/>
        <v>789</v>
      </c>
      <c r="AT1056" s="197">
        <f t="shared" si="201"/>
        <v>801</v>
      </c>
      <c r="AU1056" s="197">
        <f t="shared" si="201"/>
        <v>865</v>
      </c>
      <c r="AV1056" s="197">
        <f t="shared" si="201"/>
        <v>775</v>
      </c>
      <c r="AW1056" s="197">
        <f t="shared" si="201"/>
        <v>773</v>
      </c>
      <c r="AX1056" s="197" t="str">
        <f t="shared" si="201"/>
        <v>NA</v>
      </c>
      <c r="AY1056" s="197" t="str">
        <f t="shared" si="201"/>
        <v>NA</v>
      </c>
      <c r="AZ1056" s="197">
        <f t="shared" si="199"/>
        <v>785</v>
      </c>
      <c r="BA1056" s="197">
        <f t="shared" si="199"/>
        <v>796</v>
      </c>
    </row>
    <row r="1057" spans="1:53" s="212" customFormat="1" ht="15" customHeight="1" x14ac:dyDescent="0.25">
      <c r="A1057" s="54" t="s">
        <v>316</v>
      </c>
      <c r="B1057" s="82" t="s">
        <v>912</v>
      </c>
      <c r="C1057" s="81" t="s">
        <v>1127</v>
      </c>
      <c r="D1057" s="115"/>
      <c r="E1057" s="115"/>
      <c r="F1057" s="115"/>
      <c r="G1057" s="115"/>
      <c r="H1057" s="115"/>
      <c r="I1057" s="115"/>
      <c r="J1057" s="115"/>
      <c r="K1057" s="115"/>
      <c r="L1057" s="115"/>
      <c r="M1057" s="115"/>
      <c r="N1057" s="115"/>
      <c r="O1057" s="115"/>
      <c r="P1057" s="115">
        <v>2641</v>
      </c>
      <c r="Q1057" s="115">
        <v>2765</v>
      </c>
      <c r="R1057" s="115">
        <v>3282</v>
      </c>
      <c r="S1057" s="115">
        <v>4326</v>
      </c>
      <c r="T1057" s="193">
        <v>4573</v>
      </c>
      <c r="U1057" s="194">
        <v>5310</v>
      </c>
      <c r="V1057" s="195">
        <v>4901</v>
      </c>
      <c r="W1057" s="195">
        <v>6692</v>
      </c>
      <c r="X1057" s="195">
        <v>7514</v>
      </c>
      <c r="Y1057" s="195"/>
      <c r="Z1057" s="195"/>
      <c r="AA1057" s="208">
        <v>11422</v>
      </c>
      <c r="AB1057" s="208">
        <v>13318</v>
      </c>
      <c r="AC1057" s="197" t="str">
        <f t="shared" si="200"/>
        <v>NA</v>
      </c>
      <c r="AD1057" s="197" t="str">
        <f t="shared" si="200"/>
        <v>NA</v>
      </c>
      <c r="AE1057" s="197" t="str">
        <f t="shared" si="200"/>
        <v>NA</v>
      </c>
      <c r="AF1057" s="197" t="str">
        <f t="shared" si="200"/>
        <v>NA</v>
      </c>
      <c r="AG1057" s="197" t="str">
        <f t="shared" si="200"/>
        <v>NA</v>
      </c>
      <c r="AH1057" s="197" t="str">
        <f t="shared" si="200"/>
        <v>NA</v>
      </c>
      <c r="AI1057" s="197" t="str">
        <f t="shared" si="200"/>
        <v>NA</v>
      </c>
      <c r="AJ1057" s="197" t="str">
        <f t="shared" si="200"/>
        <v>NA</v>
      </c>
      <c r="AK1057" s="197" t="str">
        <f t="shared" si="200"/>
        <v>NA</v>
      </c>
      <c r="AL1057" s="197" t="str">
        <f t="shared" si="200"/>
        <v>NA</v>
      </c>
      <c r="AM1057" s="197" t="str">
        <f t="shared" si="200"/>
        <v>NA</v>
      </c>
      <c r="AN1057" s="197" t="str">
        <f t="shared" si="200"/>
        <v>NA</v>
      </c>
      <c r="AO1057" s="197">
        <f t="shared" si="200"/>
        <v>715</v>
      </c>
      <c r="AP1057" s="197">
        <f t="shared" si="200"/>
        <v>758</v>
      </c>
      <c r="AQ1057" s="197">
        <f t="shared" si="200"/>
        <v>747</v>
      </c>
      <c r="AR1057" s="197">
        <f t="shared" si="200"/>
        <v>756</v>
      </c>
      <c r="AS1057" s="197">
        <f t="shared" si="201"/>
        <v>803</v>
      </c>
      <c r="AT1057" s="197">
        <f t="shared" si="201"/>
        <v>812</v>
      </c>
      <c r="AU1057" s="197">
        <f t="shared" si="201"/>
        <v>901</v>
      </c>
      <c r="AV1057" s="197">
        <f t="shared" si="201"/>
        <v>782</v>
      </c>
      <c r="AW1057" s="197">
        <f t="shared" si="201"/>
        <v>786</v>
      </c>
      <c r="AX1057" s="197" t="str">
        <f t="shared" si="201"/>
        <v>NA</v>
      </c>
      <c r="AY1057" s="197" t="str">
        <f t="shared" si="201"/>
        <v>NA</v>
      </c>
      <c r="AZ1057" s="197">
        <f t="shared" si="199"/>
        <v>796</v>
      </c>
      <c r="BA1057" s="197">
        <f t="shared" si="199"/>
        <v>799</v>
      </c>
    </row>
    <row r="1058" spans="1:53" s="212" customFormat="1" ht="15" customHeight="1" x14ac:dyDescent="0.25">
      <c r="A1058" s="114" t="s">
        <v>135</v>
      </c>
      <c r="B1058" s="82" t="s">
        <v>907</v>
      </c>
      <c r="C1058" s="81" t="s">
        <v>1127</v>
      </c>
      <c r="D1058" s="115"/>
      <c r="E1058" s="115"/>
      <c r="F1058" s="115"/>
      <c r="G1058" s="115"/>
      <c r="H1058" s="115"/>
      <c r="I1058" s="115"/>
      <c r="J1058" s="115"/>
      <c r="K1058" s="115"/>
      <c r="L1058" s="115"/>
      <c r="M1058" s="115"/>
      <c r="N1058" s="115"/>
      <c r="O1058" s="115"/>
      <c r="P1058" s="115"/>
      <c r="Q1058" s="115"/>
      <c r="R1058" s="115"/>
      <c r="S1058" s="115"/>
      <c r="T1058" s="193"/>
      <c r="U1058" s="194"/>
      <c r="V1058" s="195">
        <f>6175+6990</f>
        <v>13165</v>
      </c>
      <c r="W1058" s="195">
        <v>10924</v>
      </c>
      <c r="X1058" s="195">
        <v>13588</v>
      </c>
      <c r="Y1058" s="195"/>
      <c r="Z1058" s="195"/>
      <c r="AA1058" s="208">
        <v>10016</v>
      </c>
      <c r="AB1058" s="208">
        <v>13042</v>
      </c>
      <c r="AC1058" s="197" t="str">
        <f t="shared" si="200"/>
        <v>NA</v>
      </c>
      <c r="AD1058" s="197" t="str">
        <f t="shared" si="200"/>
        <v>NA</v>
      </c>
      <c r="AE1058" s="197" t="str">
        <f t="shared" si="200"/>
        <v>NA</v>
      </c>
      <c r="AF1058" s="197" t="str">
        <f t="shared" si="200"/>
        <v>NA</v>
      </c>
      <c r="AG1058" s="197" t="str">
        <f t="shared" si="200"/>
        <v>NA</v>
      </c>
      <c r="AH1058" s="197" t="str">
        <f t="shared" si="200"/>
        <v>NA</v>
      </c>
      <c r="AI1058" s="197" t="str">
        <f t="shared" si="200"/>
        <v>NA</v>
      </c>
      <c r="AJ1058" s="197" t="str">
        <f t="shared" si="200"/>
        <v>NA</v>
      </c>
      <c r="AK1058" s="197" t="str">
        <f t="shared" si="200"/>
        <v>NA</v>
      </c>
      <c r="AL1058" s="197" t="str">
        <f t="shared" si="200"/>
        <v>NA</v>
      </c>
      <c r="AM1058" s="197" t="str">
        <f t="shared" si="200"/>
        <v>NA</v>
      </c>
      <c r="AN1058" s="197" t="str">
        <f t="shared" si="200"/>
        <v>NA</v>
      </c>
      <c r="AO1058" s="197" t="str">
        <f t="shared" si="200"/>
        <v>NA</v>
      </c>
      <c r="AP1058" s="197" t="str">
        <f t="shared" si="200"/>
        <v>NA</v>
      </c>
      <c r="AQ1058" s="197" t="str">
        <f t="shared" si="200"/>
        <v>NA</v>
      </c>
      <c r="AR1058" s="197" t="str">
        <f t="shared" si="200"/>
        <v>NA</v>
      </c>
      <c r="AS1058" s="197" t="str">
        <f t="shared" si="201"/>
        <v>NA</v>
      </c>
      <c r="AT1058" s="197" t="str">
        <f t="shared" si="201"/>
        <v>NA</v>
      </c>
      <c r="AU1058" s="197">
        <f t="shared" si="201"/>
        <v>830</v>
      </c>
      <c r="AV1058" s="197">
        <f t="shared" si="201"/>
        <v>747</v>
      </c>
      <c r="AW1058" s="197">
        <f t="shared" si="201"/>
        <v>739</v>
      </c>
      <c r="AX1058" s="197" t="str">
        <f t="shared" si="201"/>
        <v>NA</v>
      </c>
      <c r="AY1058" s="197" t="str">
        <f t="shared" si="201"/>
        <v>NA</v>
      </c>
      <c r="AZ1058" s="197">
        <f t="shared" si="199"/>
        <v>807</v>
      </c>
      <c r="BA1058" s="197">
        <f t="shared" si="199"/>
        <v>802</v>
      </c>
    </row>
    <row r="1059" spans="1:53" s="212" customFormat="1" ht="15" customHeight="1" x14ac:dyDescent="0.25">
      <c r="A1059" s="210" t="s">
        <v>2212</v>
      </c>
      <c r="B1059" s="210" t="s">
        <v>921</v>
      </c>
      <c r="C1059" s="210" t="s">
        <v>1127</v>
      </c>
      <c r="D1059" s="115"/>
      <c r="E1059" s="115"/>
      <c r="F1059" s="115"/>
      <c r="G1059" s="115"/>
      <c r="H1059" s="115"/>
      <c r="I1059" s="115"/>
      <c r="J1059" s="115"/>
      <c r="K1059" s="115"/>
      <c r="L1059" s="115"/>
      <c r="M1059" s="115"/>
      <c r="N1059" s="115"/>
      <c r="O1059" s="115"/>
      <c r="P1059" s="115"/>
      <c r="Q1059" s="115"/>
      <c r="R1059" s="115"/>
      <c r="S1059" s="115"/>
      <c r="T1059" s="193"/>
      <c r="U1059" s="193"/>
      <c r="V1059" s="198"/>
      <c r="W1059" s="198"/>
      <c r="X1059" s="198"/>
      <c r="Y1059" s="198"/>
      <c r="Z1059" s="198"/>
      <c r="AA1059" s="208">
        <v>9275</v>
      </c>
      <c r="AB1059" s="208">
        <v>11915</v>
      </c>
      <c r="AC1059" s="200"/>
      <c r="AD1059" s="200"/>
      <c r="AE1059" s="200"/>
      <c r="AF1059" s="200"/>
      <c r="AG1059" s="200"/>
      <c r="AH1059" s="200"/>
      <c r="AI1059" s="200"/>
      <c r="AJ1059" s="200"/>
      <c r="AK1059" s="200"/>
      <c r="AL1059" s="200"/>
      <c r="AM1059" s="200"/>
      <c r="AN1059" s="200"/>
      <c r="AO1059" s="200"/>
      <c r="AP1059" s="200"/>
      <c r="AQ1059" s="200"/>
      <c r="AR1059" s="200"/>
      <c r="AS1059" s="200"/>
      <c r="AT1059" s="200"/>
      <c r="AU1059" s="200"/>
      <c r="AV1059" s="200"/>
      <c r="AW1059" s="200"/>
      <c r="AX1059" s="200"/>
      <c r="AY1059" s="200"/>
      <c r="AZ1059" s="197">
        <f t="shared" si="199"/>
        <v>813</v>
      </c>
      <c r="BA1059" s="197">
        <f t="shared" si="199"/>
        <v>808</v>
      </c>
    </row>
    <row r="1060" spans="1:53" s="212" customFormat="1" ht="15" customHeight="1" x14ac:dyDescent="0.25">
      <c r="A1060" s="54" t="s">
        <v>1041</v>
      </c>
      <c r="B1060" s="82" t="s">
        <v>907</v>
      </c>
      <c r="C1060" s="81" t="s">
        <v>1127</v>
      </c>
      <c r="D1060" s="115"/>
      <c r="E1060" s="115"/>
      <c r="F1060" s="115"/>
      <c r="G1060" s="115"/>
      <c r="H1060" s="115"/>
      <c r="I1060" s="115"/>
      <c r="J1060" s="115"/>
      <c r="K1060" s="115"/>
      <c r="L1060" s="115"/>
      <c r="M1060" s="115"/>
      <c r="N1060" s="115"/>
      <c r="O1060" s="115"/>
      <c r="P1060" s="115">
        <v>5138</v>
      </c>
      <c r="Q1060" s="115">
        <v>5246</v>
      </c>
      <c r="R1060" s="115">
        <v>6102</v>
      </c>
      <c r="S1060" s="115">
        <v>7341</v>
      </c>
      <c r="T1060" s="193">
        <v>7805</v>
      </c>
      <c r="U1060" s="194">
        <v>8540</v>
      </c>
      <c r="V1060" s="195">
        <v>8152</v>
      </c>
      <c r="W1060" s="195">
        <v>6733</v>
      </c>
      <c r="X1060" s="195">
        <v>7435</v>
      </c>
      <c r="Y1060" s="195"/>
      <c r="Z1060" s="195"/>
      <c r="AA1060" s="208">
        <v>9604</v>
      </c>
      <c r="AB1060" s="208">
        <v>10711</v>
      </c>
      <c r="AC1060" s="197" t="str">
        <f t="shared" ref="AC1060:AY1060" si="202">IF(D1060&gt;0,RANK(D1060,D$22:D$1170),"NA")</f>
        <v>NA</v>
      </c>
      <c r="AD1060" s="197" t="str">
        <f t="shared" si="202"/>
        <v>NA</v>
      </c>
      <c r="AE1060" s="197" t="str">
        <f t="shared" si="202"/>
        <v>NA</v>
      </c>
      <c r="AF1060" s="197" t="str">
        <f t="shared" si="202"/>
        <v>NA</v>
      </c>
      <c r="AG1060" s="197" t="str">
        <f t="shared" si="202"/>
        <v>NA</v>
      </c>
      <c r="AH1060" s="197" t="str">
        <f t="shared" si="202"/>
        <v>NA</v>
      </c>
      <c r="AI1060" s="197" t="str">
        <f t="shared" si="202"/>
        <v>NA</v>
      </c>
      <c r="AJ1060" s="197" t="str">
        <f t="shared" si="202"/>
        <v>NA</v>
      </c>
      <c r="AK1060" s="197" t="str">
        <f t="shared" si="202"/>
        <v>NA</v>
      </c>
      <c r="AL1060" s="197" t="str">
        <f t="shared" si="202"/>
        <v>NA</v>
      </c>
      <c r="AM1060" s="197" t="str">
        <f t="shared" si="202"/>
        <v>NA</v>
      </c>
      <c r="AN1060" s="197" t="str">
        <f t="shared" si="202"/>
        <v>NA</v>
      </c>
      <c r="AO1060" s="197">
        <f t="shared" si="202"/>
        <v>705</v>
      </c>
      <c r="AP1060" s="197">
        <f t="shared" si="202"/>
        <v>745</v>
      </c>
      <c r="AQ1060" s="197">
        <f t="shared" si="202"/>
        <v>730</v>
      </c>
      <c r="AR1060" s="197">
        <f t="shared" si="202"/>
        <v>737</v>
      </c>
      <c r="AS1060" s="197">
        <f t="shared" si="202"/>
        <v>781</v>
      </c>
      <c r="AT1060" s="197">
        <f t="shared" si="202"/>
        <v>794</v>
      </c>
      <c r="AU1060" s="197">
        <f t="shared" si="202"/>
        <v>872</v>
      </c>
      <c r="AV1060" s="197">
        <f t="shared" si="202"/>
        <v>781</v>
      </c>
      <c r="AW1060" s="197">
        <f t="shared" si="202"/>
        <v>788</v>
      </c>
      <c r="AX1060" s="197" t="str">
        <f t="shared" si="202"/>
        <v>NA</v>
      </c>
      <c r="AY1060" s="197" t="str">
        <f t="shared" si="202"/>
        <v>NA</v>
      </c>
      <c r="AZ1060" s="197">
        <f t="shared" si="199"/>
        <v>809</v>
      </c>
      <c r="BA1060" s="197">
        <f t="shared" si="199"/>
        <v>811</v>
      </c>
    </row>
    <row r="1061" spans="1:53" s="212" customFormat="1" ht="15" customHeight="1" x14ac:dyDescent="0.25">
      <c r="A1061" s="210" t="s">
        <v>2211</v>
      </c>
      <c r="B1061" s="210" t="s">
        <v>912</v>
      </c>
      <c r="C1061" s="210" t="s">
        <v>1127</v>
      </c>
      <c r="D1061" s="115"/>
      <c r="E1061" s="115"/>
      <c r="F1061" s="115"/>
      <c r="G1061" s="115"/>
      <c r="H1061" s="115"/>
      <c r="I1061" s="115"/>
      <c r="J1061" s="115"/>
      <c r="K1061" s="115"/>
      <c r="L1061" s="115"/>
      <c r="M1061" s="115"/>
      <c r="N1061" s="115"/>
      <c r="O1061" s="115"/>
      <c r="P1061" s="115"/>
      <c r="Q1061" s="115"/>
      <c r="R1061" s="115"/>
      <c r="S1061" s="115"/>
      <c r="T1061" s="193"/>
      <c r="U1061" s="193"/>
      <c r="V1061" s="198"/>
      <c r="W1061" s="198"/>
      <c r="X1061" s="198"/>
      <c r="Y1061" s="198"/>
      <c r="Z1061" s="198"/>
      <c r="AA1061" s="208">
        <v>9355</v>
      </c>
      <c r="AB1061" s="208">
        <v>10710</v>
      </c>
      <c r="AC1061" s="200"/>
      <c r="AD1061" s="200"/>
      <c r="AE1061" s="200"/>
      <c r="AF1061" s="200"/>
      <c r="AG1061" s="200"/>
      <c r="AH1061" s="200"/>
      <c r="AI1061" s="200"/>
      <c r="AJ1061" s="200"/>
      <c r="AK1061" s="200"/>
      <c r="AL1061" s="200"/>
      <c r="AM1061" s="200"/>
      <c r="AN1061" s="200"/>
      <c r="AO1061" s="200"/>
      <c r="AP1061" s="200"/>
      <c r="AQ1061" s="200"/>
      <c r="AR1061" s="200"/>
      <c r="AS1061" s="200"/>
      <c r="AT1061" s="200"/>
      <c r="AU1061" s="200"/>
      <c r="AV1061" s="200"/>
      <c r="AW1061" s="200"/>
      <c r="AX1061" s="200"/>
      <c r="AY1061" s="200"/>
      <c r="AZ1061" s="197">
        <f t="shared" si="199"/>
        <v>811</v>
      </c>
      <c r="BA1061" s="197">
        <f t="shared" si="199"/>
        <v>812</v>
      </c>
    </row>
    <row r="1062" spans="1:53" s="212" customFormat="1" ht="15" customHeight="1" x14ac:dyDescent="0.25">
      <c r="A1062" s="54" t="s">
        <v>177</v>
      </c>
      <c r="B1062" s="82" t="s">
        <v>915</v>
      </c>
      <c r="C1062" s="81" t="s">
        <v>1127</v>
      </c>
      <c r="D1062" s="115"/>
      <c r="E1062" s="115"/>
      <c r="F1062" s="115"/>
      <c r="G1062" s="115"/>
      <c r="H1062" s="115"/>
      <c r="I1062" s="115"/>
      <c r="J1062" s="115"/>
      <c r="K1062" s="115"/>
      <c r="L1062" s="115"/>
      <c r="M1062" s="115"/>
      <c r="N1062" s="115"/>
      <c r="O1062" s="115"/>
      <c r="P1062" s="115"/>
      <c r="Q1062" s="115"/>
      <c r="R1062" s="115"/>
      <c r="S1062" s="115"/>
      <c r="T1062" s="193"/>
      <c r="U1062" s="194"/>
      <c r="V1062" s="195">
        <v>5930</v>
      </c>
      <c r="W1062" s="195">
        <v>4893</v>
      </c>
      <c r="X1062" s="195">
        <v>6111</v>
      </c>
      <c r="Y1062" s="195"/>
      <c r="Z1062" s="195"/>
      <c r="AA1062" s="208">
        <v>8854</v>
      </c>
      <c r="AB1062" s="208">
        <v>10416</v>
      </c>
      <c r="AC1062" s="197" t="str">
        <f t="shared" ref="AC1062:AY1062" si="203">IF(D1062&gt;0,RANK(D1062,D$22:D$1170),"NA")</f>
        <v>NA</v>
      </c>
      <c r="AD1062" s="197" t="str">
        <f t="shared" si="203"/>
        <v>NA</v>
      </c>
      <c r="AE1062" s="197" t="str">
        <f t="shared" si="203"/>
        <v>NA</v>
      </c>
      <c r="AF1062" s="197" t="str">
        <f t="shared" si="203"/>
        <v>NA</v>
      </c>
      <c r="AG1062" s="197" t="str">
        <f t="shared" si="203"/>
        <v>NA</v>
      </c>
      <c r="AH1062" s="197" t="str">
        <f t="shared" si="203"/>
        <v>NA</v>
      </c>
      <c r="AI1062" s="197" t="str">
        <f t="shared" si="203"/>
        <v>NA</v>
      </c>
      <c r="AJ1062" s="197" t="str">
        <f t="shared" si="203"/>
        <v>NA</v>
      </c>
      <c r="AK1062" s="197" t="str">
        <f t="shared" si="203"/>
        <v>NA</v>
      </c>
      <c r="AL1062" s="197" t="str">
        <f t="shared" si="203"/>
        <v>NA</v>
      </c>
      <c r="AM1062" s="197" t="str">
        <f t="shared" si="203"/>
        <v>NA</v>
      </c>
      <c r="AN1062" s="197" t="str">
        <f t="shared" si="203"/>
        <v>NA</v>
      </c>
      <c r="AO1062" s="197" t="str">
        <f t="shared" si="203"/>
        <v>NA</v>
      </c>
      <c r="AP1062" s="197" t="str">
        <f t="shared" si="203"/>
        <v>NA</v>
      </c>
      <c r="AQ1062" s="197" t="str">
        <f t="shared" si="203"/>
        <v>NA</v>
      </c>
      <c r="AR1062" s="197" t="str">
        <f t="shared" si="203"/>
        <v>NA</v>
      </c>
      <c r="AS1062" s="197" t="str">
        <f t="shared" si="203"/>
        <v>NA</v>
      </c>
      <c r="AT1062" s="197" t="str">
        <f t="shared" si="203"/>
        <v>NA</v>
      </c>
      <c r="AU1062" s="197">
        <f t="shared" si="203"/>
        <v>893</v>
      </c>
      <c r="AV1062" s="197">
        <f t="shared" si="203"/>
        <v>797</v>
      </c>
      <c r="AW1062" s="197">
        <f t="shared" si="203"/>
        <v>796</v>
      </c>
      <c r="AX1062" s="197" t="str">
        <f t="shared" si="203"/>
        <v>NA</v>
      </c>
      <c r="AY1062" s="197" t="str">
        <f t="shared" si="203"/>
        <v>NA</v>
      </c>
      <c r="AZ1062" s="197">
        <f t="shared" si="199"/>
        <v>815</v>
      </c>
      <c r="BA1062" s="197">
        <f t="shared" si="199"/>
        <v>815</v>
      </c>
    </row>
    <row r="1063" spans="1:53" s="212" customFormat="1" ht="15" customHeight="1" x14ac:dyDescent="0.25">
      <c r="A1063" s="210" t="s">
        <v>2213</v>
      </c>
      <c r="B1063" s="210" t="s">
        <v>907</v>
      </c>
      <c r="C1063" s="210" t="s">
        <v>1127</v>
      </c>
      <c r="D1063" s="115"/>
      <c r="E1063" s="115"/>
      <c r="F1063" s="115"/>
      <c r="G1063" s="115"/>
      <c r="H1063" s="115"/>
      <c r="I1063" s="115"/>
      <c r="J1063" s="115"/>
      <c r="K1063" s="115"/>
      <c r="L1063" s="115"/>
      <c r="M1063" s="115"/>
      <c r="N1063" s="115"/>
      <c r="O1063" s="115"/>
      <c r="P1063" s="115"/>
      <c r="Q1063" s="115"/>
      <c r="R1063" s="115"/>
      <c r="S1063" s="115"/>
      <c r="T1063" s="193"/>
      <c r="U1063" s="193"/>
      <c r="V1063" s="198"/>
      <c r="W1063" s="198"/>
      <c r="X1063" s="198"/>
      <c r="Y1063" s="198"/>
      <c r="Z1063" s="198"/>
      <c r="AA1063" s="208">
        <v>8894</v>
      </c>
      <c r="AB1063" s="208">
        <v>10175</v>
      </c>
      <c r="AC1063" s="200"/>
      <c r="AD1063" s="200"/>
      <c r="AE1063" s="200"/>
      <c r="AF1063" s="200"/>
      <c r="AG1063" s="200"/>
      <c r="AH1063" s="200"/>
      <c r="AI1063" s="200"/>
      <c r="AJ1063" s="200"/>
      <c r="AK1063" s="200"/>
      <c r="AL1063" s="200"/>
      <c r="AM1063" s="200"/>
      <c r="AN1063" s="200"/>
      <c r="AO1063" s="200"/>
      <c r="AP1063" s="200"/>
      <c r="AQ1063" s="200"/>
      <c r="AR1063" s="200"/>
      <c r="AS1063" s="200"/>
      <c r="AT1063" s="200"/>
      <c r="AU1063" s="200"/>
      <c r="AV1063" s="200"/>
      <c r="AW1063" s="200"/>
      <c r="AX1063" s="200"/>
      <c r="AY1063" s="200"/>
      <c r="AZ1063" s="197">
        <f t="shared" si="199"/>
        <v>814</v>
      </c>
      <c r="BA1063" s="197">
        <f t="shared" si="199"/>
        <v>817</v>
      </c>
    </row>
    <row r="1064" spans="1:53" s="212" customFormat="1" ht="15" customHeight="1" x14ac:dyDescent="0.25">
      <c r="A1064" s="54" t="s">
        <v>614</v>
      </c>
      <c r="B1064" s="82" t="s">
        <v>915</v>
      </c>
      <c r="C1064" s="81" t="s">
        <v>1127</v>
      </c>
      <c r="D1064" s="115"/>
      <c r="E1064" s="115"/>
      <c r="F1064" s="115"/>
      <c r="G1064" s="115"/>
      <c r="H1064" s="115"/>
      <c r="I1064" s="115"/>
      <c r="J1064" s="115"/>
      <c r="K1064" s="115"/>
      <c r="L1064" s="115"/>
      <c r="M1064" s="115"/>
      <c r="N1064" s="115"/>
      <c r="O1064" s="115"/>
      <c r="P1064" s="115"/>
      <c r="Q1064" s="115"/>
      <c r="R1064" s="115"/>
      <c r="S1064" s="115"/>
      <c r="T1064" s="193">
        <v>7824</v>
      </c>
      <c r="U1064" s="133">
        <f>((V1064-T1064)/2)+T1064</f>
        <v>7985</v>
      </c>
      <c r="V1064" s="195">
        <v>8146</v>
      </c>
      <c r="W1064" s="195">
        <v>6071</v>
      </c>
      <c r="X1064" s="195">
        <v>6598</v>
      </c>
      <c r="Y1064" s="195"/>
      <c r="Z1064" s="195"/>
      <c r="AA1064" s="208">
        <v>7462</v>
      </c>
      <c r="AB1064" s="208">
        <v>8107</v>
      </c>
      <c r="AC1064" s="197" t="str">
        <f t="shared" ref="AC1064:AR1065" si="204">IF(D1064&gt;0,RANK(D1064,D$22:D$1170),"NA")</f>
        <v>NA</v>
      </c>
      <c r="AD1064" s="197" t="str">
        <f t="shared" si="204"/>
        <v>NA</v>
      </c>
      <c r="AE1064" s="197" t="str">
        <f t="shared" si="204"/>
        <v>NA</v>
      </c>
      <c r="AF1064" s="197" t="str">
        <f t="shared" si="204"/>
        <v>NA</v>
      </c>
      <c r="AG1064" s="197" t="str">
        <f t="shared" si="204"/>
        <v>NA</v>
      </c>
      <c r="AH1064" s="197" t="str">
        <f t="shared" si="204"/>
        <v>NA</v>
      </c>
      <c r="AI1064" s="197" t="str">
        <f t="shared" si="204"/>
        <v>NA</v>
      </c>
      <c r="AJ1064" s="197" t="str">
        <f t="shared" si="204"/>
        <v>NA</v>
      </c>
      <c r="AK1064" s="197" t="str">
        <f t="shared" si="204"/>
        <v>NA</v>
      </c>
      <c r="AL1064" s="197" t="str">
        <f t="shared" si="204"/>
        <v>NA</v>
      </c>
      <c r="AM1064" s="197" t="str">
        <f t="shared" si="204"/>
        <v>NA</v>
      </c>
      <c r="AN1064" s="197" t="str">
        <f t="shared" si="204"/>
        <v>NA</v>
      </c>
      <c r="AO1064" s="197" t="str">
        <f t="shared" si="204"/>
        <v>NA</v>
      </c>
      <c r="AP1064" s="197" t="str">
        <f t="shared" si="204"/>
        <v>NA</v>
      </c>
      <c r="AQ1064" s="197" t="str">
        <f t="shared" si="204"/>
        <v>NA</v>
      </c>
      <c r="AR1064" s="197" t="str">
        <f t="shared" si="204"/>
        <v>NA</v>
      </c>
      <c r="AS1064" s="197">
        <f t="shared" ref="AM1064:AY1065" si="205">IF(T1064&gt;0,RANK(T1064,T$22:T$1170),"NA")</f>
        <v>780</v>
      </c>
      <c r="AT1064" s="197">
        <f t="shared" si="205"/>
        <v>798</v>
      </c>
      <c r="AU1064" s="197">
        <f t="shared" si="205"/>
        <v>873</v>
      </c>
      <c r="AV1064" s="197">
        <f t="shared" si="205"/>
        <v>787</v>
      </c>
      <c r="AW1064" s="197">
        <f t="shared" si="205"/>
        <v>793</v>
      </c>
      <c r="AX1064" s="197" t="str">
        <f t="shared" si="205"/>
        <v>NA</v>
      </c>
      <c r="AY1064" s="197" t="str">
        <f t="shared" si="205"/>
        <v>NA</v>
      </c>
      <c r="AZ1064" s="197">
        <f t="shared" si="199"/>
        <v>819</v>
      </c>
      <c r="BA1064" s="197">
        <f t="shared" si="199"/>
        <v>825</v>
      </c>
    </row>
    <row r="1065" spans="1:53" s="212" customFormat="1" ht="15" customHeight="1" x14ac:dyDescent="0.25">
      <c r="A1065" s="54" t="s">
        <v>158</v>
      </c>
      <c r="B1065" s="82" t="s">
        <v>908</v>
      </c>
      <c r="C1065" s="81" t="s">
        <v>1127</v>
      </c>
      <c r="D1065" s="115"/>
      <c r="E1065" s="115"/>
      <c r="F1065" s="115"/>
      <c r="G1065" s="115"/>
      <c r="H1065" s="115"/>
      <c r="I1065" s="115"/>
      <c r="J1065" s="115"/>
      <c r="K1065" s="115"/>
      <c r="L1065" s="115"/>
      <c r="M1065" s="115"/>
      <c r="N1065" s="115"/>
      <c r="O1065" s="115"/>
      <c r="P1065" s="115"/>
      <c r="Q1065" s="115"/>
      <c r="R1065" s="115"/>
      <c r="S1065" s="115"/>
      <c r="T1065" s="193"/>
      <c r="U1065" s="194"/>
      <c r="V1065" s="195">
        <v>5341</v>
      </c>
      <c r="W1065" s="195">
        <v>4430</v>
      </c>
      <c r="X1065" s="195">
        <v>4961</v>
      </c>
      <c r="Y1065" s="195"/>
      <c r="Z1065" s="195"/>
      <c r="AA1065" s="208">
        <v>6262</v>
      </c>
      <c r="AB1065" s="208">
        <v>7569</v>
      </c>
      <c r="AC1065" s="197" t="str">
        <f t="shared" si="204"/>
        <v>NA</v>
      </c>
      <c r="AD1065" s="197" t="str">
        <f t="shared" si="204"/>
        <v>NA</v>
      </c>
      <c r="AE1065" s="197" t="str">
        <f t="shared" si="204"/>
        <v>NA</v>
      </c>
      <c r="AF1065" s="197" t="str">
        <f t="shared" si="204"/>
        <v>NA</v>
      </c>
      <c r="AG1065" s="197" t="str">
        <f t="shared" si="204"/>
        <v>NA</v>
      </c>
      <c r="AH1065" s="197" t="str">
        <f t="shared" si="204"/>
        <v>NA</v>
      </c>
      <c r="AI1065" s="197" t="str">
        <f t="shared" si="204"/>
        <v>NA</v>
      </c>
      <c r="AJ1065" s="197" t="str">
        <f t="shared" si="204"/>
        <v>NA</v>
      </c>
      <c r="AK1065" s="197" t="str">
        <f t="shared" si="204"/>
        <v>NA</v>
      </c>
      <c r="AL1065" s="197" t="str">
        <f t="shared" si="204"/>
        <v>NA</v>
      </c>
      <c r="AM1065" s="197" t="str">
        <f t="shared" si="205"/>
        <v>NA</v>
      </c>
      <c r="AN1065" s="197" t="str">
        <f t="shared" si="205"/>
        <v>NA</v>
      </c>
      <c r="AO1065" s="197" t="str">
        <f t="shared" si="205"/>
        <v>NA</v>
      </c>
      <c r="AP1065" s="197" t="str">
        <f t="shared" si="205"/>
        <v>NA</v>
      </c>
      <c r="AQ1065" s="197" t="str">
        <f t="shared" si="205"/>
        <v>NA</v>
      </c>
      <c r="AR1065" s="197" t="str">
        <f t="shared" si="205"/>
        <v>NA</v>
      </c>
      <c r="AS1065" s="197" t="str">
        <f t="shared" si="205"/>
        <v>NA</v>
      </c>
      <c r="AT1065" s="197" t="str">
        <f t="shared" si="205"/>
        <v>NA</v>
      </c>
      <c r="AU1065" s="197">
        <f t="shared" si="205"/>
        <v>897</v>
      </c>
      <c r="AV1065" s="197">
        <f t="shared" si="205"/>
        <v>800</v>
      </c>
      <c r="AW1065" s="197">
        <f t="shared" si="205"/>
        <v>800</v>
      </c>
      <c r="AX1065" s="197" t="str">
        <f t="shared" si="205"/>
        <v>NA</v>
      </c>
      <c r="AY1065" s="197" t="str">
        <f t="shared" si="205"/>
        <v>NA</v>
      </c>
      <c r="AZ1065" s="197">
        <f t="shared" si="199"/>
        <v>824</v>
      </c>
      <c r="BA1065" s="197">
        <f t="shared" si="199"/>
        <v>827</v>
      </c>
    </row>
    <row r="1066" spans="1:53" s="212" customFormat="1" ht="15" customHeight="1" x14ac:dyDescent="0.25">
      <c r="A1066" s="214" t="s">
        <v>2210</v>
      </c>
      <c r="B1066" s="214" t="s">
        <v>911</v>
      </c>
      <c r="C1066" s="214" t="s">
        <v>1127</v>
      </c>
      <c r="D1066" s="115"/>
      <c r="E1066" s="115"/>
      <c r="F1066" s="115"/>
      <c r="G1066" s="115"/>
      <c r="H1066" s="115"/>
      <c r="I1066" s="115"/>
      <c r="J1066" s="115"/>
      <c r="K1066" s="115"/>
      <c r="L1066" s="115"/>
      <c r="M1066" s="115"/>
      <c r="N1066" s="115"/>
      <c r="O1066" s="115"/>
      <c r="P1066" s="115"/>
      <c r="Q1066" s="115"/>
      <c r="R1066" s="115"/>
      <c r="S1066" s="115"/>
      <c r="T1066" s="193"/>
      <c r="U1066" s="193"/>
      <c r="V1066" s="198"/>
      <c r="W1066" s="198"/>
      <c r="X1066" s="198"/>
      <c r="Y1066" s="198"/>
      <c r="Z1066" s="198"/>
      <c r="AA1066" s="215">
        <v>5426</v>
      </c>
      <c r="AB1066" s="215">
        <v>6015</v>
      </c>
      <c r="AC1066" s="200"/>
      <c r="AD1066" s="200"/>
      <c r="AE1066" s="200"/>
      <c r="AF1066" s="200"/>
      <c r="AG1066" s="200"/>
      <c r="AH1066" s="200"/>
      <c r="AI1066" s="200"/>
      <c r="AJ1066" s="200"/>
      <c r="AK1066" s="200"/>
      <c r="AL1066" s="200"/>
      <c r="AM1066" s="200"/>
      <c r="AN1066" s="200"/>
      <c r="AO1066" s="200"/>
      <c r="AP1066" s="200"/>
      <c r="AQ1066" s="200"/>
      <c r="AR1066" s="200"/>
      <c r="AS1066" s="200"/>
      <c r="AT1066" s="200"/>
      <c r="AU1066" s="200"/>
      <c r="AV1066" s="200"/>
      <c r="AW1066" s="200"/>
      <c r="AX1066" s="200"/>
      <c r="AY1066" s="200"/>
      <c r="AZ1066" s="197">
        <f t="shared" si="199"/>
        <v>826</v>
      </c>
      <c r="BA1066" s="197">
        <f t="shared" si="199"/>
        <v>833</v>
      </c>
    </row>
    <row r="1067" spans="1:53" s="212" customFormat="1" ht="15" customHeight="1" x14ac:dyDescent="0.25">
      <c r="A1067" s="54" t="s">
        <v>110</v>
      </c>
      <c r="B1067" s="82" t="s">
        <v>940</v>
      </c>
      <c r="C1067" s="81" t="s">
        <v>1127</v>
      </c>
      <c r="D1067" s="115"/>
      <c r="E1067" s="115"/>
      <c r="F1067" s="115"/>
      <c r="G1067" s="115"/>
      <c r="H1067" s="115"/>
      <c r="I1067" s="115"/>
      <c r="J1067" s="115"/>
      <c r="K1067" s="115"/>
      <c r="L1067" s="115"/>
      <c r="M1067" s="115"/>
      <c r="N1067" s="115"/>
      <c r="O1067" s="115"/>
      <c r="P1067" s="115"/>
      <c r="Q1067" s="115"/>
      <c r="R1067" s="115"/>
      <c r="S1067" s="115"/>
      <c r="T1067" s="193"/>
      <c r="U1067" s="194"/>
      <c r="V1067" s="195">
        <v>2809</v>
      </c>
      <c r="W1067" s="195">
        <v>2606</v>
      </c>
      <c r="X1067" s="195">
        <v>3502</v>
      </c>
      <c r="Y1067" s="195"/>
      <c r="Z1067" s="195"/>
      <c r="AA1067" s="208">
        <v>5198</v>
      </c>
      <c r="AB1067" s="208">
        <v>5720</v>
      </c>
      <c r="AC1067" s="197" t="str">
        <f t="shared" ref="AC1067:AR1082" si="206">IF(D1067&gt;0,RANK(D1067,D$22:D$1170),"NA")</f>
        <v>NA</v>
      </c>
      <c r="AD1067" s="197" t="str">
        <f t="shared" si="206"/>
        <v>NA</v>
      </c>
      <c r="AE1067" s="197" t="str">
        <f t="shared" si="206"/>
        <v>NA</v>
      </c>
      <c r="AF1067" s="197" t="str">
        <f t="shared" si="206"/>
        <v>NA</v>
      </c>
      <c r="AG1067" s="197" t="str">
        <f t="shared" si="206"/>
        <v>NA</v>
      </c>
      <c r="AH1067" s="197" t="str">
        <f t="shared" si="206"/>
        <v>NA</v>
      </c>
      <c r="AI1067" s="197" t="str">
        <f t="shared" si="206"/>
        <v>NA</v>
      </c>
      <c r="AJ1067" s="197" t="str">
        <f t="shared" si="206"/>
        <v>NA</v>
      </c>
      <c r="AK1067" s="197" t="str">
        <f t="shared" si="206"/>
        <v>NA</v>
      </c>
      <c r="AL1067" s="197" t="str">
        <f t="shared" si="206"/>
        <v>NA</v>
      </c>
      <c r="AM1067" s="197" t="str">
        <f t="shared" si="206"/>
        <v>NA</v>
      </c>
      <c r="AN1067" s="197" t="str">
        <f t="shared" si="206"/>
        <v>NA</v>
      </c>
      <c r="AO1067" s="197" t="str">
        <f t="shared" si="206"/>
        <v>NA</v>
      </c>
      <c r="AP1067" s="197" t="str">
        <f t="shared" si="206"/>
        <v>NA</v>
      </c>
      <c r="AQ1067" s="197" t="str">
        <f t="shared" si="206"/>
        <v>NA</v>
      </c>
      <c r="AR1067" s="197" t="str">
        <f t="shared" si="206"/>
        <v>NA</v>
      </c>
      <c r="AS1067" s="197" t="str">
        <f t="shared" ref="AS1067:AY1098" si="207">IF(T1067&gt;0,RANK(T1067,T$22:T$1170),"NA")</f>
        <v>NA</v>
      </c>
      <c r="AT1067" s="197" t="str">
        <f t="shared" si="207"/>
        <v>NA</v>
      </c>
      <c r="AU1067" s="197">
        <f t="shared" si="207"/>
        <v>912</v>
      </c>
      <c r="AV1067" s="197">
        <f t="shared" si="207"/>
        <v>810</v>
      </c>
      <c r="AW1067" s="197">
        <f t="shared" si="207"/>
        <v>810</v>
      </c>
      <c r="AX1067" s="197" t="str">
        <f t="shared" si="207"/>
        <v>NA</v>
      </c>
      <c r="AY1067" s="197" t="str">
        <f t="shared" si="207"/>
        <v>NA</v>
      </c>
      <c r="AZ1067" s="197">
        <f t="shared" si="199"/>
        <v>828</v>
      </c>
      <c r="BA1067" s="197">
        <f t="shared" si="199"/>
        <v>834</v>
      </c>
    </row>
    <row r="1068" spans="1:53" s="212" customFormat="1" ht="15" customHeight="1" x14ac:dyDescent="0.25">
      <c r="A1068" s="54" t="s">
        <v>2149</v>
      </c>
      <c r="B1068" s="82" t="s">
        <v>907</v>
      </c>
      <c r="C1068" s="81" t="s">
        <v>1127</v>
      </c>
      <c r="D1068" s="115"/>
      <c r="E1068" s="115"/>
      <c r="F1068" s="115"/>
      <c r="G1068" s="115"/>
      <c r="H1068" s="115"/>
      <c r="I1068" s="115"/>
      <c r="J1068" s="115"/>
      <c r="K1068" s="115"/>
      <c r="L1068" s="115"/>
      <c r="M1068" s="115"/>
      <c r="N1068" s="115"/>
      <c r="O1068" s="115"/>
      <c r="P1068" s="115"/>
      <c r="Q1068" s="115"/>
      <c r="R1068" s="115"/>
      <c r="S1068" s="115"/>
      <c r="T1068" s="193"/>
      <c r="U1068" s="194"/>
      <c r="V1068" s="195"/>
      <c r="W1068" s="195">
        <v>1841</v>
      </c>
      <c r="X1068" s="195">
        <v>1832</v>
      </c>
      <c r="Y1068" s="195"/>
      <c r="Z1068" s="195"/>
      <c r="AA1068" s="208">
        <v>2169</v>
      </c>
      <c r="AB1068" s="208">
        <v>2561</v>
      </c>
      <c r="AC1068" s="197" t="str">
        <f t="shared" si="206"/>
        <v>NA</v>
      </c>
      <c r="AD1068" s="197" t="str">
        <f t="shared" si="206"/>
        <v>NA</v>
      </c>
      <c r="AE1068" s="197" t="str">
        <f t="shared" si="206"/>
        <v>NA</v>
      </c>
      <c r="AF1068" s="197" t="str">
        <f t="shared" si="206"/>
        <v>NA</v>
      </c>
      <c r="AG1068" s="197" t="str">
        <f t="shared" si="206"/>
        <v>NA</v>
      </c>
      <c r="AH1068" s="197" t="str">
        <f t="shared" si="206"/>
        <v>NA</v>
      </c>
      <c r="AI1068" s="197" t="str">
        <f t="shared" si="206"/>
        <v>NA</v>
      </c>
      <c r="AJ1068" s="197" t="str">
        <f t="shared" si="206"/>
        <v>NA</v>
      </c>
      <c r="AK1068" s="197" t="str">
        <f t="shared" si="206"/>
        <v>NA</v>
      </c>
      <c r="AL1068" s="197" t="str">
        <f t="shared" si="206"/>
        <v>NA</v>
      </c>
      <c r="AM1068" s="197" t="str">
        <f t="shared" si="206"/>
        <v>NA</v>
      </c>
      <c r="AN1068" s="197" t="str">
        <f t="shared" si="206"/>
        <v>NA</v>
      </c>
      <c r="AO1068" s="197" t="str">
        <f t="shared" si="206"/>
        <v>NA</v>
      </c>
      <c r="AP1068" s="197" t="str">
        <f t="shared" si="206"/>
        <v>NA</v>
      </c>
      <c r="AQ1068" s="197" t="str">
        <f t="shared" si="206"/>
        <v>NA</v>
      </c>
      <c r="AR1068" s="197" t="str">
        <f t="shared" si="206"/>
        <v>NA</v>
      </c>
      <c r="AS1068" s="197" t="str">
        <f t="shared" si="207"/>
        <v>NA</v>
      </c>
      <c r="AT1068" s="197" t="str">
        <f t="shared" si="207"/>
        <v>NA</v>
      </c>
      <c r="AU1068" s="197" t="str">
        <f t="shared" si="207"/>
        <v>NA</v>
      </c>
      <c r="AV1068" s="197">
        <f t="shared" si="207"/>
        <v>812</v>
      </c>
      <c r="AW1068" s="197">
        <f t="shared" si="207"/>
        <v>815</v>
      </c>
      <c r="AX1068" s="197" t="str">
        <f t="shared" si="207"/>
        <v>NA</v>
      </c>
      <c r="AY1068" s="197" t="str">
        <f t="shared" si="207"/>
        <v>NA</v>
      </c>
      <c r="AZ1068" s="197">
        <f t="shared" si="199"/>
        <v>838</v>
      </c>
      <c r="BA1068" s="197">
        <f t="shared" si="199"/>
        <v>841</v>
      </c>
    </row>
    <row r="1069" spans="1:53" s="212" customFormat="1" ht="15" customHeight="1" x14ac:dyDescent="0.2">
      <c r="A1069" s="54" t="s">
        <v>476</v>
      </c>
      <c r="B1069" s="82" t="s">
        <v>942</v>
      </c>
      <c r="C1069" s="81" t="s">
        <v>1127</v>
      </c>
      <c r="D1069" s="115"/>
      <c r="E1069" s="115"/>
      <c r="F1069" s="115"/>
      <c r="G1069" s="115"/>
      <c r="H1069" s="115">
        <v>72959</v>
      </c>
      <c r="I1069" s="115">
        <v>82660</v>
      </c>
      <c r="J1069" s="115">
        <v>99446</v>
      </c>
      <c r="K1069" s="98">
        <v>119377.75</v>
      </c>
      <c r="L1069" s="98">
        <v>132920.5625</v>
      </c>
      <c r="M1069" s="98">
        <v>145513.421875</v>
      </c>
      <c r="N1069" s="115">
        <v>175974</v>
      </c>
      <c r="O1069" s="115">
        <v>173242</v>
      </c>
      <c r="P1069" s="115">
        <v>153040</v>
      </c>
      <c r="Q1069" s="115">
        <v>160969</v>
      </c>
      <c r="R1069" s="98">
        <v>188431.33333333331</v>
      </c>
      <c r="S1069" s="98">
        <v>207018.66666666666</v>
      </c>
      <c r="T1069" s="193">
        <v>231811</v>
      </c>
      <c r="U1069" s="194">
        <v>326145</v>
      </c>
      <c r="V1069" s="195">
        <v>270653</v>
      </c>
      <c r="W1069" s="195">
        <v>191026</v>
      </c>
      <c r="X1069" s="195">
        <v>212079</v>
      </c>
      <c r="Y1069" s="195"/>
      <c r="Z1069" s="195"/>
      <c r="AA1069" s="195"/>
      <c r="AB1069" s="195"/>
      <c r="AC1069" s="197" t="str">
        <f t="shared" si="206"/>
        <v>NA</v>
      </c>
      <c r="AD1069" s="197" t="str">
        <f t="shared" si="206"/>
        <v>NA</v>
      </c>
      <c r="AE1069" s="197" t="str">
        <f t="shared" si="206"/>
        <v>NA</v>
      </c>
      <c r="AF1069" s="197" t="str">
        <f t="shared" si="206"/>
        <v>NA</v>
      </c>
      <c r="AG1069" s="197">
        <f t="shared" si="206"/>
        <v>203</v>
      </c>
      <c r="AH1069" s="197">
        <f t="shared" si="206"/>
        <v>207</v>
      </c>
      <c r="AI1069" s="197">
        <f t="shared" si="206"/>
        <v>207</v>
      </c>
      <c r="AJ1069" s="197">
        <f t="shared" si="206"/>
        <v>204</v>
      </c>
      <c r="AK1069" s="197">
        <f t="shared" si="206"/>
        <v>212</v>
      </c>
      <c r="AL1069" s="197">
        <f t="shared" si="206"/>
        <v>222</v>
      </c>
      <c r="AM1069" s="197">
        <f t="shared" si="206"/>
        <v>210</v>
      </c>
      <c r="AN1069" s="197">
        <f t="shared" si="206"/>
        <v>201</v>
      </c>
      <c r="AO1069" s="197">
        <f t="shared" si="206"/>
        <v>214</v>
      </c>
      <c r="AP1069" s="197">
        <f t="shared" si="206"/>
        <v>209</v>
      </c>
      <c r="AQ1069" s="197">
        <f t="shared" si="206"/>
        <v>208</v>
      </c>
      <c r="AR1069" s="197">
        <f t="shared" si="206"/>
        <v>209</v>
      </c>
      <c r="AS1069" s="197">
        <f t="shared" si="207"/>
        <v>212</v>
      </c>
      <c r="AT1069" s="197">
        <f t="shared" si="207"/>
        <v>192</v>
      </c>
      <c r="AU1069" s="197">
        <f t="shared" si="207"/>
        <v>212</v>
      </c>
      <c r="AV1069" s="197">
        <f t="shared" si="207"/>
        <v>220</v>
      </c>
      <c r="AW1069" s="197">
        <f t="shared" si="207"/>
        <v>219</v>
      </c>
      <c r="AX1069" s="197" t="str">
        <f t="shared" si="207"/>
        <v>NA</v>
      </c>
      <c r="AY1069" s="197" t="str">
        <f t="shared" si="207"/>
        <v>NA</v>
      </c>
      <c r="AZ1069" s="197" t="str">
        <f t="shared" si="199"/>
        <v>NA</v>
      </c>
      <c r="BA1069" s="197" t="str">
        <f t="shared" si="199"/>
        <v>NA</v>
      </c>
    </row>
    <row r="1070" spans="1:53" s="212" customFormat="1" ht="15" customHeight="1" x14ac:dyDescent="0.2">
      <c r="A1070" s="54" t="s">
        <v>721</v>
      </c>
      <c r="B1070" s="82" t="s">
        <v>912</v>
      </c>
      <c r="C1070" s="81" t="s">
        <v>1127</v>
      </c>
      <c r="D1070" s="115"/>
      <c r="E1070" s="115"/>
      <c r="F1070" s="115"/>
      <c r="G1070" s="115"/>
      <c r="H1070" s="115"/>
      <c r="I1070" s="115"/>
      <c r="J1070" s="115"/>
      <c r="K1070" s="115"/>
      <c r="L1070" s="115"/>
      <c r="M1070" s="115"/>
      <c r="N1070" s="115"/>
      <c r="O1070" s="115"/>
      <c r="P1070" s="115"/>
      <c r="Q1070" s="115">
        <v>53426</v>
      </c>
      <c r="R1070" s="115">
        <v>64132</v>
      </c>
      <c r="S1070" s="115">
        <v>74996</v>
      </c>
      <c r="T1070" s="193">
        <v>86805</v>
      </c>
      <c r="U1070" s="194">
        <v>106379</v>
      </c>
      <c r="V1070" s="195">
        <v>101976</v>
      </c>
      <c r="W1070" s="195">
        <v>85829</v>
      </c>
      <c r="X1070" s="195">
        <v>100573</v>
      </c>
      <c r="Y1070" s="195"/>
      <c r="Z1070" s="195"/>
      <c r="AA1070" s="195"/>
      <c r="AB1070" s="195"/>
      <c r="AC1070" s="197" t="str">
        <f t="shared" si="206"/>
        <v>NA</v>
      </c>
      <c r="AD1070" s="197" t="str">
        <f t="shared" si="206"/>
        <v>NA</v>
      </c>
      <c r="AE1070" s="197" t="str">
        <f t="shared" si="206"/>
        <v>NA</v>
      </c>
      <c r="AF1070" s="197" t="str">
        <f t="shared" si="206"/>
        <v>NA</v>
      </c>
      <c r="AG1070" s="197" t="str">
        <f t="shared" si="206"/>
        <v>NA</v>
      </c>
      <c r="AH1070" s="197" t="str">
        <f t="shared" si="206"/>
        <v>NA</v>
      </c>
      <c r="AI1070" s="197" t="str">
        <f t="shared" si="206"/>
        <v>NA</v>
      </c>
      <c r="AJ1070" s="197" t="str">
        <f t="shared" si="206"/>
        <v>NA</v>
      </c>
      <c r="AK1070" s="197" t="str">
        <f t="shared" si="206"/>
        <v>NA</v>
      </c>
      <c r="AL1070" s="197" t="str">
        <f t="shared" si="206"/>
        <v>NA</v>
      </c>
      <c r="AM1070" s="197" t="str">
        <f t="shared" si="206"/>
        <v>NA</v>
      </c>
      <c r="AN1070" s="197" t="str">
        <f t="shared" si="206"/>
        <v>NA</v>
      </c>
      <c r="AO1070" s="197" t="str">
        <f t="shared" si="206"/>
        <v>NA</v>
      </c>
      <c r="AP1070" s="197">
        <f t="shared" si="206"/>
        <v>399</v>
      </c>
      <c r="AQ1070" s="197">
        <f t="shared" si="206"/>
        <v>390</v>
      </c>
      <c r="AR1070" s="197">
        <f t="shared" si="206"/>
        <v>377</v>
      </c>
      <c r="AS1070" s="197">
        <f t="shared" si="207"/>
        <v>369</v>
      </c>
      <c r="AT1070" s="197">
        <f t="shared" si="207"/>
        <v>362</v>
      </c>
      <c r="AU1070" s="197">
        <f t="shared" si="207"/>
        <v>379</v>
      </c>
      <c r="AV1070" s="197">
        <f t="shared" si="207"/>
        <v>353</v>
      </c>
      <c r="AW1070" s="197">
        <f t="shared" si="207"/>
        <v>342</v>
      </c>
      <c r="AX1070" s="197" t="str">
        <f t="shared" si="207"/>
        <v>NA</v>
      </c>
      <c r="AY1070" s="197" t="str">
        <f t="shared" si="207"/>
        <v>NA</v>
      </c>
      <c r="AZ1070" s="197" t="str">
        <f t="shared" si="199"/>
        <v>NA</v>
      </c>
      <c r="BA1070" s="197" t="str">
        <f t="shared" si="199"/>
        <v>NA</v>
      </c>
    </row>
    <row r="1071" spans="1:53" s="212" customFormat="1" ht="15" customHeight="1" x14ac:dyDescent="0.2">
      <c r="A1071" s="54" t="s">
        <v>1017</v>
      </c>
      <c r="B1071" s="82" t="s">
        <v>907</v>
      </c>
      <c r="C1071" s="81" t="s">
        <v>1127</v>
      </c>
      <c r="D1071" s="115"/>
      <c r="E1071" s="115"/>
      <c r="F1071" s="115"/>
      <c r="G1071" s="115"/>
      <c r="H1071" s="115"/>
      <c r="I1071" s="115"/>
      <c r="J1071" s="115"/>
      <c r="K1071" s="115"/>
      <c r="L1071" s="115"/>
      <c r="M1071" s="115"/>
      <c r="N1071" s="115">
        <v>49572</v>
      </c>
      <c r="O1071" s="115">
        <v>47808</v>
      </c>
      <c r="P1071" s="115">
        <v>47600</v>
      </c>
      <c r="Q1071" s="115">
        <v>47225</v>
      </c>
      <c r="R1071" s="115">
        <v>49897</v>
      </c>
      <c r="S1071" s="115">
        <v>65565</v>
      </c>
      <c r="T1071" s="193">
        <v>71952</v>
      </c>
      <c r="U1071" s="194">
        <v>82964</v>
      </c>
      <c r="V1071" s="195">
        <v>99876</v>
      </c>
      <c r="W1071" s="195">
        <v>89613</v>
      </c>
      <c r="X1071" s="195">
        <v>98407</v>
      </c>
      <c r="Y1071" s="195"/>
      <c r="Z1071" s="195"/>
      <c r="AA1071" s="195"/>
      <c r="AB1071" s="195"/>
      <c r="AC1071" s="197" t="str">
        <f t="shared" si="206"/>
        <v>NA</v>
      </c>
      <c r="AD1071" s="197" t="str">
        <f t="shared" si="206"/>
        <v>NA</v>
      </c>
      <c r="AE1071" s="197" t="str">
        <f t="shared" si="206"/>
        <v>NA</v>
      </c>
      <c r="AF1071" s="197" t="str">
        <f t="shared" si="206"/>
        <v>NA</v>
      </c>
      <c r="AG1071" s="197" t="str">
        <f t="shared" si="206"/>
        <v>NA</v>
      </c>
      <c r="AH1071" s="197" t="str">
        <f t="shared" si="206"/>
        <v>NA</v>
      </c>
      <c r="AI1071" s="197" t="str">
        <f t="shared" si="206"/>
        <v>NA</v>
      </c>
      <c r="AJ1071" s="197" t="str">
        <f t="shared" si="206"/>
        <v>NA</v>
      </c>
      <c r="AK1071" s="197" t="str">
        <f t="shared" si="206"/>
        <v>NA</v>
      </c>
      <c r="AL1071" s="197" t="str">
        <f t="shared" si="206"/>
        <v>NA</v>
      </c>
      <c r="AM1071" s="197">
        <f t="shared" si="206"/>
        <v>423</v>
      </c>
      <c r="AN1071" s="197">
        <f t="shared" si="206"/>
        <v>423</v>
      </c>
      <c r="AO1071" s="197">
        <f t="shared" si="206"/>
        <v>423</v>
      </c>
      <c r="AP1071" s="197">
        <f t="shared" si="206"/>
        <v>432</v>
      </c>
      <c r="AQ1071" s="197">
        <f t="shared" si="206"/>
        <v>446</v>
      </c>
      <c r="AR1071" s="197">
        <f t="shared" si="206"/>
        <v>404</v>
      </c>
      <c r="AS1071" s="197">
        <f t="shared" si="207"/>
        <v>412</v>
      </c>
      <c r="AT1071" s="197">
        <f t="shared" si="207"/>
        <v>409</v>
      </c>
      <c r="AU1071" s="197">
        <f t="shared" si="207"/>
        <v>384</v>
      </c>
      <c r="AV1071" s="197">
        <f t="shared" si="207"/>
        <v>343</v>
      </c>
      <c r="AW1071" s="197">
        <f t="shared" si="207"/>
        <v>349</v>
      </c>
      <c r="AX1071" s="197" t="str">
        <f t="shared" si="207"/>
        <v>NA</v>
      </c>
      <c r="AY1071" s="197" t="str">
        <f t="shared" si="207"/>
        <v>NA</v>
      </c>
      <c r="AZ1071" s="197" t="str">
        <f t="shared" si="199"/>
        <v>NA</v>
      </c>
      <c r="BA1071" s="197" t="str">
        <f t="shared" si="199"/>
        <v>NA</v>
      </c>
    </row>
    <row r="1072" spans="1:53" s="212" customFormat="1" ht="15" customHeight="1" x14ac:dyDescent="0.2">
      <c r="A1072" s="54" t="s">
        <v>133</v>
      </c>
      <c r="B1072" s="82" t="s">
        <v>915</v>
      </c>
      <c r="C1072" s="81" t="s">
        <v>1127</v>
      </c>
      <c r="D1072" s="115"/>
      <c r="E1072" s="115"/>
      <c r="F1072" s="115"/>
      <c r="G1072" s="115"/>
      <c r="H1072" s="115"/>
      <c r="I1072" s="115"/>
      <c r="J1072" s="115"/>
      <c r="K1072" s="115"/>
      <c r="L1072" s="115"/>
      <c r="M1072" s="115"/>
      <c r="N1072" s="115"/>
      <c r="O1072" s="115"/>
      <c r="P1072" s="115"/>
      <c r="Q1072" s="115"/>
      <c r="R1072" s="115"/>
      <c r="S1072" s="115"/>
      <c r="T1072" s="193"/>
      <c r="U1072" s="194"/>
      <c r="V1072" s="195">
        <v>112453</v>
      </c>
      <c r="W1072" s="195">
        <v>84006</v>
      </c>
      <c r="X1072" s="195">
        <v>90135</v>
      </c>
      <c r="Y1072" s="195"/>
      <c r="Z1072" s="195"/>
      <c r="AA1072" s="195"/>
      <c r="AB1072" s="195"/>
      <c r="AC1072" s="197" t="str">
        <f t="shared" si="206"/>
        <v>NA</v>
      </c>
      <c r="AD1072" s="197" t="str">
        <f t="shared" si="206"/>
        <v>NA</v>
      </c>
      <c r="AE1072" s="197" t="str">
        <f t="shared" si="206"/>
        <v>NA</v>
      </c>
      <c r="AF1072" s="197" t="str">
        <f t="shared" si="206"/>
        <v>NA</v>
      </c>
      <c r="AG1072" s="197" t="str">
        <f t="shared" si="206"/>
        <v>NA</v>
      </c>
      <c r="AH1072" s="197" t="str">
        <f t="shared" si="206"/>
        <v>NA</v>
      </c>
      <c r="AI1072" s="197" t="str">
        <f t="shared" si="206"/>
        <v>NA</v>
      </c>
      <c r="AJ1072" s="197" t="str">
        <f t="shared" si="206"/>
        <v>NA</v>
      </c>
      <c r="AK1072" s="197" t="str">
        <f t="shared" si="206"/>
        <v>NA</v>
      </c>
      <c r="AL1072" s="197" t="str">
        <f t="shared" si="206"/>
        <v>NA</v>
      </c>
      <c r="AM1072" s="197" t="str">
        <f t="shared" si="206"/>
        <v>NA</v>
      </c>
      <c r="AN1072" s="197" t="str">
        <f t="shared" si="206"/>
        <v>NA</v>
      </c>
      <c r="AO1072" s="197" t="str">
        <f t="shared" si="206"/>
        <v>NA</v>
      </c>
      <c r="AP1072" s="197" t="str">
        <f t="shared" si="206"/>
        <v>NA</v>
      </c>
      <c r="AQ1072" s="197" t="str">
        <f t="shared" si="206"/>
        <v>NA</v>
      </c>
      <c r="AR1072" s="197" t="str">
        <f t="shared" si="206"/>
        <v>NA</v>
      </c>
      <c r="AS1072" s="197" t="str">
        <f t="shared" si="207"/>
        <v>NA</v>
      </c>
      <c r="AT1072" s="197" t="str">
        <f t="shared" si="207"/>
        <v>NA</v>
      </c>
      <c r="AU1072" s="197">
        <f t="shared" si="207"/>
        <v>359</v>
      </c>
      <c r="AV1072" s="197">
        <f t="shared" si="207"/>
        <v>356</v>
      </c>
      <c r="AW1072" s="197">
        <f t="shared" si="207"/>
        <v>363</v>
      </c>
      <c r="AX1072" s="197" t="str">
        <f t="shared" si="207"/>
        <v>NA</v>
      </c>
      <c r="AY1072" s="197" t="str">
        <f t="shared" si="207"/>
        <v>NA</v>
      </c>
      <c r="AZ1072" s="197" t="str">
        <f t="shared" si="199"/>
        <v>NA</v>
      </c>
      <c r="BA1072" s="197" t="str">
        <f t="shared" si="199"/>
        <v>NA</v>
      </c>
    </row>
    <row r="1073" spans="1:53" s="212" customFormat="1" ht="15" customHeight="1" x14ac:dyDescent="0.2">
      <c r="A1073" s="54" t="s">
        <v>633</v>
      </c>
      <c r="B1073" s="82" t="s">
        <v>925</v>
      </c>
      <c r="C1073" s="81" t="s">
        <v>1127</v>
      </c>
      <c r="D1073" s="115"/>
      <c r="E1073" s="115"/>
      <c r="F1073" s="115"/>
      <c r="G1073" s="115"/>
      <c r="H1073" s="115">
        <v>17948</v>
      </c>
      <c r="I1073" s="115">
        <v>22744</v>
      </c>
      <c r="J1073" s="115">
        <v>30191</v>
      </c>
      <c r="K1073" s="115">
        <v>39590</v>
      </c>
      <c r="L1073" s="115">
        <v>47991</v>
      </c>
      <c r="M1073" s="115">
        <v>58740</v>
      </c>
      <c r="N1073" s="115">
        <v>64881</v>
      </c>
      <c r="O1073" s="115">
        <v>61118</v>
      </c>
      <c r="P1073" s="115">
        <v>53147</v>
      </c>
      <c r="Q1073" s="115">
        <v>49354</v>
      </c>
      <c r="R1073" s="115">
        <v>63865</v>
      </c>
      <c r="S1073" s="115">
        <v>71661</v>
      </c>
      <c r="T1073" s="193">
        <v>79795</v>
      </c>
      <c r="U1073" s="194">
        <v>94837</v>
      </c>
      <c r="V1073" s="195">
        <v>88028</v>
      </c>
      <c r="W1073" s="195">
        <v>72589</v>
      </c>
      <c r="X1073" s="195">
        <v>84932</v>
      </c>
      <c r="Y1073" s="195"/>
      <c r="Z1073" s="195"/>
      <c r="AA1073" s="195"/>
      <c r="AB1073" s="195"/>
      <c r="AC1073" s="197" t="str">
        <f t="shared" si="206"/>
        <v>NA</v>
      </c>
      <c r="AD1073" s="197" t="str">
        <f t="shared" si="206"/>
        <v>NA</v>
      </c>
      <c r="AE1073" s="197" t="str">
        <f t="shared" si="206"/>
        <v>NA</v>
      </c>
      <c r="AF1073" s="197" t="str">
        <f t="shared" si="206"/>
        <v>NA</v>
      </c>
      <c r="AG1073" s="197">
        <f t="shared" si="206"/>
        <v>388</v>
      </c>
      <c r="AH1073" s="197">
        <f t="shared" si="206"/>
        <v>396</v>
      </c>
      <c r="AI1073" s="197">
        <f t="shared" si="206"/>
        <v>378</v>
      </c>
      <c r="AJ1073" s="197">
        <f t="shared" si="206"/>
        <v>367</v>
      </c>
      <c r="AK1073" s="197">
        <f t="shared" si="206"/>
        <v>363</v>
      </c>
      <c r="AL1073" s="197">
        <f t="shared" si="206"/>
        <v>351</v>
      </c>
      <c r="AM1073" s="197">
        <f t="shared" si="206"/>
        <v>375</v>
      </c>
      <c r="AN1073" s="197">
        <f t="shared" si="206"/>
        <v>380</v>
      </c>
      <c r="AO1073" s="197">
        <f t="shared" si="206"/>
        <v>401</v>
      </c>
      <c r="AP1073" s="197">
        <f t="shared" si="206"/>
        <v>421</v>
      </c>
      <c r="AQ1073" s="197">
        <f t="shared" si="206"/>
        <v>391</v>
      </c>
      <c r="AR1073" s="197">
        <f t="shared" si="206"/>
        <v>389</v>
      </c>
      <c r="AS1073" s="197">
        <f t="shared" si="207"/>
        <v>389</v>
      </c>
      <c r="AT1073" s="197">
        <f t="shared" si="207"/>
        <v>382</v>
      </c>
      <c r="AU1073" s="197">
        <f t="shared" si="207"/>
        <v>410</v>
      </c>
      <c r="AV1073" s="197">
        <f t="shared" si="207"/>
        <v>385</v>
      </c>
      <c r="AW1073" s="197">
        <f t="shared" si="207"/>
        <v>378</v>
      </c>
      <c r="AX1073" s="197" t="str">
        <f t="shared" si="207"/>
        <v>NA</v>
      </c>
      <c r="AY1073" s="197" t="str">
        <f t="shared" si="207"/>
        <v>NA</v>
      </c>
      <c r="AZ1073" s="197" t="str">
        <f t="shared" si="199"/>
        <v>NA</v>
      </c>
      <c r="BA1073" s="197" t="str">
        <f t="shared" si="199"/>
        <v>NA</v>
      </c>
    </row>
    <row r="1074" spans="1:53" s="212" customFormat="1" ht="15" customHeight="1" x14ac:dyDescent="0.2">
      <c r="A1074" s="54" t="s">
        <v>905</v>
      </c>
      <c r="B1074" s="82" t="s">
        <v>912</v>
      </c>
      <c r="C1074" s="81" t="s">
        <v>1127</v>
      </c>
      <c r="D1074" s="115"/>
      <c r="E1074" s="115"/>
      <c r="F1074" s="115"/>
      <c r="G1074" s="115"/>
      <c r="H1074" s="115">
        <v>31081</v>
      </c>
      <c r="I1074" s="115">
        <v>34409</v>
      </c>
      <c r="J1074" s="115">
        <v>40590</v>
      </c>
      <c r="K1074" s="115">
        <v>50006</v>
      </c>
      <c r="L1074" s="115">
        <v>59876</v>
      </c>
      <c r="M1074" s="115">
        <v>60068</v>
      </c>
      <c r="N1074" s="115">
        <v>63058</v>
      </c>
      <c r="O1074" s="115">
        <v>51945</v>
      </c>
      <c r="P1074" s="115">
        <v>41709</v>
      </c>
      <c r="Q1074" s="115">
        <v>40227</v>
      </c>
      <c r="R1074" s="115">
        <v>48439</v>
      </c>
      <c r="S1074" s="115">
        <v>53839</v>
      </c>
      <c r="T1074" s="193">
        <v>66556</v>
      </c>
      <c r="U1074" s="194">
        <v>81030</v>
      </c>
      <c r="V1074" s="195">
        <v>77715</v>
      </c>
      <c r="W1074" s="195">
        <v>63535</v>
      </c>
      <c r="X1074" s="195">
        <v>72939</v>
      </c>
      <c r="Y1074" s="195"/>
      <c r="Z1074" s="195"/>
      <c r="AA1074" s="195"/>
      <c r="AB1074" s="195"/>
      <c r="AC1074" s="197" t="str">
        <f t="shared" si="206"/>
        <v>NA</v>
      </c>
      <c r="AD1074" s="197" t="str">
        <f t="shared" si="206"/>
        <v>NA</v>
      </c>
      <c r="AE1074" s="197" t="str">
        <f t="shared" si="206"/>
        <v>NA</v>
      </c>
      <c r="AF1074" s="197" t="str">
        <f t="shared" si="206"/>
        <v>NA</v>
      </c>
      <c r="AG1074" s="197">
        <f t="shared" si="206"/>
        <v>330</v>
      </c>
      <c r="AH1074" s="197">
        <f t="shared" si="206"/>
        <v>345</v>
      </c>
      <c r="AI1074" s="197">
        <f t="shared" si="206"/>
        <v>338</v>
      </c>
      <c r="AJ1074" s="197">
        <f t="shared" si="206"/>
        <v>335</v>
      </c>
      <c r="AK1074" s="197">
        <f t="shared" si="206"/>
        <v>338</v>
      </c>
      <c r="AL1074" s="197">
        <f t="shared" si="206"/>
        <v>350</v>
      </c>
      <c r="AM1074" s="197">
        <f t="shared" si="206"/>
        <v>377</v>
      </c>
      <c r="AN1074" s="197">
        <f t="shared" si="206"/>
        <v>410</v>
      </c>
      <c r="AO1074" s="197">
        <f t="shared" si="206"/>
        <v>454</v>
      </c>
      <c r="AP1074" s="197">
        <f t="shared" si="206"/>
        <v>472</v>
      </c>
      <c r="AQ1074" s="197">
        <f t="shared" si="206"/>
        <v>459</v>
      </c>
      <c r="AR1074" s="197">
        <f t="shared" si="206"/>
        <v>453</v>
      </c>
      <c r="AS1074" s="197">
        <f t="shared" si="207"/>
        <v>428</v>
      </c>
      <c r="AT1074" s="197">
        <f t="shared" si="207"/>
        <v>417</v>
      </c>
      <c r="AU1074" s="197">
        <f t="shared" si="207"/>
        <v>444</v>
      </c>
      <c r="AV1074" s="197">
        <f t="shared" si="207"/>
        <v>419</v>
      </c>
      <c r="AW1074" s="197">
        <f t="shared" si="207"/>
        <v>408</v>
      </c>
      <c r="AX1074" s="197" t="str">
        <f t="shared" si="207"/>
        <v>NA</v>
      </c>
      <c r="AY1074" s="197" t="str">
        <f t="shared" si="207"/>
        <v>NA</v>
      </c>
      <c r="AZ1074" s="197" t="str">
        <f t="shared" si="199"/>
        <v>NA</v>
      </c>
      <c r="BA1074" s="197" t="str">
        <f t="shared" si="199"/>
        <v>NA</v>
      </c>
    </row>
    <row r="1075" spans="1:53" s="212" customFormat="1" ht="15" customHeight="1" x14ac:dyDescent="0.2">
      <c r="A1075" s="54" t="s">
        <v>87</v>
      </c>
      <c r="B1075" s="82" t="s">
        <v>912</v>
      </c>
      <c r="C1075" s="81" t="s">
        <v>1127</v>
      </c>
      <c r="D1075" s="115"/>
      <c r="E1075" s="115"/>
      <c r="F1075" s="115"/>
      <c r="G1075" s="115"/>
      <c r="H1075" s="115"/>
      <c r="I1075" s="115"/>
      <c r="J1075" s="115"/>
      <c r="K1075" s="115"/>
      <c r="L1075" s="115"/>
      <c r="M1075" s="115"/>
      <c r="N1075" s="115"/>
      <c r="O1075" s="115"/>
      <c r="P1075" s="115">
        <v>35831</v>
      </c>
      <c r="Q1075" s="115">
        <v>38363</v>
      </c>
      <c r="R1075" s="115">
        <v>46140</v>
      </c>
      <c r="S1075" s="115">
        <v>51968</v>
      </c>
      <c r="T1075" s="193">
        <v>56200</v>
      </c>
      <c r="U1075" s="133">
        <f>((V1075-T1075)/2)+T1075</f>
        <v>53560.5</v>
      </c>
      <c r="V1075" s="195">
        <v>50921</v>
      </c>
      <c r="W1075" s="195">
        <v>59978</v>
      </c>
      <c r="X1075" s="195">
        <v>65205</v>
      </c>
      <c r="Y1075" s="195"/>
      <c r="Z1075" s="195"/>
      <c r="AA1075" s="195"/>
      <c r="AB1075" s="195"/>
      <c r="AC1075" s="197" t="str">
        <f t="shared" si="206"/>
        <v>NA</v>
      </c>
      <c r="AD1075" s="197" t="str">
        <f t="shared" si="206"/>
        <v>NA</v>
      </c>
      <c r="AE1075" s="197" t="str">
        <f t="shared" si="206"/>
        <v>NA</v>
      </c>
      <c r="AF1075" s="197" t="str">
        <f t="shared" si="206"/>
        <v>NA</v>
      </c>
      <c r="AG1075" s="197" t="str">
        <f t="shared" si="206"/>
        <v>NA</v>
      </c>
      <c r="AH1075" s="197" t="str">
        <f t="shared" si="206"/>
        <v>NA</v>
      </c>
      <c r="AI1075" s="197" t="str">
        <f t="shared" si="206"/>
        <v>NA</v>
      </c>
      <c r="AJ1075" s="197" t="str">
        <f t="shared" si="206"/>
        <v>NA</v>
      </c>
      <c r="AK1075" s="197" t="str">
        <f t="shared" si="206"/>
        <v>NA</v>
      </c>
      <c r="AL1075" s="197" t="str">
        <f t="shared" si="206"/>
        <v>NA</v>
      </c>
      <c r="AM1075" s="197" t="str">
        <f t="shared" si="206"/>
        <v>NA</v>
      </c>
      <c r="AN1075" s="197" t="str">
        <f t="shared" si="206"/>
        <v>NA</v>
      </c>
      <c r="AO1075" s="197">
        <f t="shared" si="206"/>
        <v>485</v>
      </c>
      <c r="AP1075" s="197">
        <f t="shared" si="206"/>
        <v>484</v>
      </c>
      <c r="AQ1075" s="197">
        <f t="shared" si="206"/>
        <v>474</v>
      </c>
      <c r="AR1075" s="197">
        <f t="shared" si="206"/>
        <v>464</v>
      </c>
      <c r="AS1075" s="197">
        <f t="shared" si="207"/>
        <v>470</v>
      </c>
      <c r="AT1075" s="197">
        <f t="shared" si="207"/>
        <v>521</v>
      </c>
      <c r="AU1075" s="197">
        <f t="shared" si="207"/>
        <v>559</v>
      </c>
      <c r="AV1075" s="197">
        <f t="shared" si="207"/>
        <v>438</v>
      </c>
      <c r="AW1075" s="197">
        <f t="shared" si="207"/>
        <v>438</v>
      </c>
      <c r="AX1075" s="197" t="str">
        <f t="shared" si="207"/>
        <v>NA</v>
      </c>
      <c r="AY1075" s="197" t="str">
        <f t="shared" si="207"/>
        <v>NA</v>
      </c>
      <c r="AZ1075" s="197" t="str">
        <f t="shared" si="199"/>
        <v>NA</v>
      </c>
      <c r="BA1075" s="197" t="str">
        <f t="shared" si="199"/>
        <v>NA</v>
      </c>
    </row>
    <row r="1076" spans="1:53" s="212" customFormat="1" ht="15" customHeight="1" x14ac:dyDescent="0.2">
      <c r="A1076" s="54" t="s">
        <v>205</v>
      </c>
      <c r="B1076" s="82" t="s">
        <v>915</v>
      </c>
      <c r="C1076" s="81" t="s">
        <v>1127</v>
      </c>
      <c r="D1076" s="115"/>
      <c r="E1076" s="115"/>
      <c r="F1076" s="115"/>
      <c r="G1076" s="115"/>
      <c r="H1076" s="115"/>
      <c r="I1076" s="115"/>
      <c r="J1076" s="115"/>
      <c r="K1076" s="115"/>
      <c r="L1076" s="115"/>
      <c r="M1076" s="115"/>
      <c r="N1076" s="115"/>
      <c r="O1076" s="115"/>
      <c r="P1076" s="115"/>
      <c r="Q1076" s="115"/>
      <c r="R1076" s="115"/>
      <c r="S1076" s="115"/>
      <c r="T1076" s="193"/>
      <c r="U1076" s="194"/>
      <c r="V1076" s="195">
        <v>70703</v>
      </c>
      <c r="W1076" s="195">
        <v>53291</v>
      </c>
      <c r="X1076" s="195">
        <v>59413</v>
      </c>
      <c r="Y1076" s="195"/>
      <c r="Z1076" s="195"/>
      <c r="AA1076" s="195"/>
      <c r="AB1076" s="195"/>
      <c r="AC1076" s="197" t="str">
        <f t="shared" si="206"/>
        <v>NA</v>
      </c>
      <c r="AD1076" s="197" t="str">
        <f t="shared" si="206"/>
        <v>NA</v>
      </c>
      <c r="AE1076" s="197" t="str">
        <f t="shared" si="206"/>
        <v>NA</v>
      </c>
      <c r="AF1076" s="197" t="str">
        <f t="shared" si="206"/>
        <v>NA</v>
      </c>
      <c r="AG1076" s="197" t="str">
        <f t="shared" si="206"/>
        <v>NA</v>
      </c>
      <c r="AH1076" s="197" t="str">
        <f t="shared" si="206"/>
        <v>NA</v>
      </c>
      <c r="AI1076" s="197" t="str">
        <f t="shared" si="206"/>
        <v>NA</v>
      </c>
      <c r="AJ1076" s="197" t="str">
        <f t="shared" si="206"/>
        <v>NA</v>
      </c>
      <c r="AK1076" s="197" t="str">
        <f t="shared" si="206"/>
        <v>NA</v>
      </c>
      <c r="AL1076" s="197" t="str">
        <f t="shared" si="206"/>
        <v>NA</v>
      </c>
      <c r="AM1076" s="197" t="str">
        <f t="shared" si="206"/>
        <v>NA</v>
      </c>
      <c r="AN1076" s="197" t="str">
        <f t="shared" si="206"/>
        <v>NA</v>
      </c>
      <c r="AO1076" s="197" t="str">
        <f t="shared" si="206"/>
        <v>NA</v>
      </c>
      <c r="AP1076" s="197" t="str">
        <f t="shared" si="206"/>
        <v>NA</v>
      </c>
      <c r="AQ1076" s="197" t="str">
        <f t="shared" si="206"/>
        <v>NA</v>
      </c>
      <c r="AR1076" s="197" t="str">
        <f t="shared" si="206"/>
        <v>NA</v>
      </c>
      <c r="AS1076" s="197" t="str">
        <f t="shared" si="207"/>
        <v>NA</v>
      </c>
      <c r="AT1076" s="197" t="str">
        <f t="shared" si="207"/>
        <v>NA</v>
      </c>
      <c r="AU1076" s="197">
        <f t="shared" si="207"/>
        <v>469</v>
      </c>
      <c r="AV1076" s="197">
        <f t="shared" si="207"/>
        <v>470</v>
      </c>
      <c r="AW1076" s="197">
        <f t="shared" si="207"/>
        <v>471</v>
      </c>
      <c r="AX1076" s="197" t="str">
        <f t="shared" si="207"/>
        <v>NA</v>
      </c>
      <c r="AY1076" s="197" t="str">
        <f t="shared" si="207"/>
        <v>NA</v>
      </c>
      <c r="AZ1076" s="197" t="str">
        <f t="shared" si="199"/>
        <v>NA</v>
      </c>
      <c r="BA1076" s="197" t="str">
        <f t="shared" si="199"/>
        <v>NA</v>
      </c>
    </row>
    <row r="1077" spans="1:53" s="212" customFormat="1" ht="15" customHeight="1" x14ac:dyDescent="0.2">
      <c r="A1077" s="54" t="s">
        <v>1008</v>
      </c>
      <c r="B1077" s="82" t="s">
        <v>907</v>
      </c>
      <c r="C1077" s="81" t="s">
        <v>1127</v>
      </c>
      <c r="D1077" s="115"/>
      <c r="E1077" s="115"/>
      <c r="F1077" s="115"/>
      <c r="G1077" s="115"/>
      <c r="H1077" s="115"/>
      <c r="I1077" s="115"/>
      <c r="J1077" s="115"/>
      <c r="K1077" s="115"/>
      <c r="L1077" s="115"/>
      <c r="M1077" s="115"/>
      <c r="N1077" s="115">
        <v>44561</v>
      </c>
      <c r="O1077" s="115">
        <v>40472</v>
      </c>
      <c r="P1077" s="115">
        <v>41787</v>
      </c>
      <c r="Q1077" s="115">
        <v>44657</v>
      </c>
      <c r="R1077" s="115">
        <v>48941</v>
      </c>
      <c r="S1077" s="115">
        <v>50149</v>
      </c>
      <c r="T1077" s="193">
        <v>51617</v>
      </c>
      <c r="U1077" s="194">
        <v>55455</v>
      </c>
      <c r="V1077" s="195">
        <v>53273</v>
      </c>
      <c r="W1077" s="195">
        <v>44534</v>
      </c>
      <c r="X1077" s="195">
        <v>53914</v>
      </c>
      <c r="Y1077" s="195"/>
      <c r="Z1077" s="195"/>
      <c r="AA1077" s="195"/>
      <c r="AB1077" s="195"/>
      <c r="AC1077" s="197" t="str">
        <f t="shared" si="206"/>
        <v>NA</v>
      </c>
      <c r="AD1077" s="197" t="str">
        <f t="shared" si="206"/>
        <v>NA</v>
      </c>
      <c r="AE1077" s="197" t="str">
        <f t="shared" si="206"/>
        <v>NA</v>
      </c>
      <c r="AF1077" s="197" t="str">
        <f t="shared" si="206"/>
        <v>NA</v>
      </c>
      <c r="AG1077" s="197" t="str">
        <f t="shared" si="206"/>
        <v>NA</v>
      </c>
      <c r="AH1077" s="197" t="str">
        <f t="shared" si="206"/>
        <v>NA</v>
      </c>
      <c r="AI1077" s="197" t="str">
        <f t="shared" si="206"/>
        <v>NA</v>
      </c>
      <c r="AJ1077" s="197" t="str">
        <f t="shared" si="206"/>
        <v>NA</v>
      </c>
      <c r="AK1077" s="197" t="str">
        <f t="shared" si="206"/>
        <v>NA</v>
      </c>
      <c r="AL1077" s="197" t="str">
        <f t="shared" si="206"/>
        <v>NA</v>
      </c>
      <c r="AM1077" s="197">
        <f t="shared" si="206"/>
        <v>444</v>
      </c>
      <c r="AN1077" s="197">
        <f t="shared" si="206"/>
        <v>460</v>
      </c>
      <c r="AO1077" s="197">
        <f t="shared" si="206"/>
        <v>453</v>
      </c>
      <c r="AP1077" s="197">
        <f t="shared" si="206"/>
        <v>442</v>
      </c>
      <c r="AQ1077" s="197">
        <f t="shared" si="206"/>
        <v>452</v>
      </c>
      <c r="AR1077" s="197">
        <f t="shared" si="206"/>
        <v>476</v>
      </c>
      <c r="AS1077" s="197">
        <f t="shared" si="207"/>
        <v>495</v>
      </c>
      <c r="AT1077" s="197">
        <f t="shared" si="207"/>
        <v>514</v>
      </c>
      <c r="AU1077" s="197">
        <f t="shared" si="207"/>
        <v>550</v>
      </c>
      <c r="AV1077" s="197">
        <f t="shared" si="207"/>
        <v>510</v>
      </c>
      <c r="AW1077" s="197">
        <f t="shared" si="207"/>
        <v>494</v>
      </c>
      <c r="AX1077" s="197" t="str">
        <f t="shared" si="207"/>
        <v>NA</v>
      </c>
      <c r="AY1077" s="197" t="str">
        <f t="shared" si="207"/>
        <v>NA</v>
      </c>
      <c r="AZ1077" s="197" t="str">
        <f t="shared" si="199"/>
        <v>NA</v>
      </c>
      <c r="BA1077" s="197" t="str">
        <f t="shared" si="199"/>
        <v>NA</v>
      </c>
    </row>
    <row r="1078" spans="1:53" s="212" customFormat="1" ht="15" customHeight="1" x14ac:dyDescent="0.2">
      <c r="A1078" s="54" t="s">
        <v>217</v>
      </c>
      <c r="B1078" s="82" t="s">
        <v>912</v>
      </c>
      <c r="C1078" s="81" t="s">
        <v>1127</v>
      </c>
      <c r="D1078" s="115"/>
      <c r="E1078" s="115"/>
      <c r="F1078" s="115"/>
      <c r="G1078" s="115"/>
      <c r="H1078" s="115">
        <v>34883</v>
      </c>
      <c r="I1078" s="115">
        <v>41862</v>
      </c>
      <c r="J1078" s="115">
        <v>47687</v>
      </c>
      <c r="K1078" s="115">
        <v>53650</v>
      </c>
      <c r="L1078" s="115">
        <v>61823</v>
      </c>
      <c r="M1078" s="115">
        <v>70699</v>
      </c>
      <c r="N1078" s="115">
        <v>79672</v>
      </c>
      <c r="O1078" s="115">
        <v>64629</v>
      </c>
      <c r="P1078" s="115">
        <v>46790</v>
      </c>
      <c r="Q1078" s="115">
        <v>44648</v>
      </c>
      <c r="R1078" s="115">
        <v>49862</v>
      </c>
      <c r="S1078" s="115">
        <v>51154</v>
      </c>
      <c r="T1078" s="193">
        <v>52977</v>
      </c>
      <c r="U1078" s="194">
        <v>59421</v>
      </c>
      <c r="V1078" s="195">
        <v>56652</v>
      </c>
      <c r="W1078" s="195">
        <v>40285</v>
      </c>
      <c r="X1078" s="195">
        <v>43532</v>
      </c>
      <c r="Y1078" s="195"/>
      <c r="Z1078" s="195"/>
      <c r="AA1078" s="195"/>
      <c r="AB1078" s="195"/>
      <c r="AC1078" s="197" t="str">
        <f t="shared" si="206"/>
        <v>NA</v>
      </c>
      <c r="AD1078" s="197" t="str">
        <f t="shared" si="206"/>
        <v>NA</v>
      </c>
      <c r="AE1078" s="197" t="str">
        <f t="shared" si="206"/>
        <v>NA</v>
      </c>
      <c r="AF1078" s="197" t="str">
        <f t="shared" si="206"/>
        <v>NA</v>
      </c>
      <c r="AG1078" s="197">
        <f t="shared" si="206"/>
        <v>306</v>
      </c>
      <c r="AH1078" s="197">
        <f t="shared" si="206"/>
        <v>310</v>
      </c>
      <c r="AI1078" s="197">
        <f t="shared" si="206"/>
        <v>318</v>
      </c>
      <c r="AJ1078" s="197">
        <f t="shared" si="206"/>
        <v>326</v>
      </c>
      <c r="AK1078" s="197">
        <f t="shared" si="206"/>
        <v>334</v>
      </c>
      <c r="AL1078" s="197">
        <f t="shared" si="206"/>
        <v>336</v>
      </c>
      <c r="AM1078" s="197">
        <f t="shared" si="206"/>
        <v>346</v>
      </c>
      <c r="AN1078" s="197">
        <f t="shared" si="206"/>
        <v>367</v>
      </c>
      <c r="AO1078" s="197">
        <f t="shared" si="206"/>
        <v>426</v>
      </c>
      <c r="AP1078" s="197">
        <f t="shared" si="206"/>
        <v>443</v>
      </c>
      <c r="AQ1078" s="197">
        <f t="shared" si="206"/>
        <v>447</v>
      </c>
      <c r="AR1078" s="197">
        <f t="shared" si="206"/>
        <v>471</v>
      </c>
      <c r="AS1078" s="197">
        <f t="shared" si="207"/>
        <v>486</v>
      </c>
      <c r="AT1078" s="197">
        <f t="shared" si="207"/>
        <v>498</v>
      </c>
      <c r="AU1078" s="197">
        <f t="shared" si="207"/>
        <v>532</v>
      </c>
      <c r="AV1078" s="197">
        <f t="shared" si="207"/>
        <v>526</v>
      </c>
      <c r="AW1078" s="197">
        <f t="shared" si="207"/>
        <v>542</v>
      </c>
      <c r="AX1078" s="197" t="str">
        <f t="shared" si="207"/>
        <v>NA</v>
      </c>
      <c r="AY1078" s="197" t="str">
        <f t="shared" si="207"/>
        <v>NA</v>
      </c>
      <c r="AZ1078" s="197" t="str">
        <f t="shared" si="199"/>
        <v>NA</v>
      </c>
      <c r="BA1078" s="197" t="str">
        <f t="shared" si="199"/>
        <v>NA</v>
      </c>
    </row>
    <row r="1079" spans="1:53" s="212" customFormat="1" ht="15" customHeight="1" x14ac:dyDescent="0.2">
      <c r="A1079" s="54" t="s">
        <v>45</v>
      </c>
      <c r="B1079" s="82" t="s">
        <v>915</v>
      </c>
      <c r="C1079" s="81" t="s">
        <v>1127</v>
      </c>
      <c r="D1079" s="115"/>
      <c r="E1079" s="115"/>
      <c r="F1079" s="115"/>
      <c r="G1079" s="115"/>
      <c r="H1079" s="115"/>
      <c r="I1079" s="115"/>
      <c r="J1079" s="115"/>
      <c r="K1079" s="115"/>
      <c r="L1079" s="115"/>
      <c r="M1079" s="115"/>
      <c r="N1079" s="115"/>
      <c r="O1079" s="115"/>
      <c r="P1079" s="115"/>
      <c r="Q1079" s="115"/>
      <c r="R1079" s="115">
        <v>16252</v>
      </c>
      <c r="S1079" s="115">
        <v>17116</v>
      </c>
      <c r="T1079" s="193">
        <v>17911</v>
      </c>
      <c r="U1079" s="194">
        <v>21305</v>
      </c>
      <c r="V1079" s="195">
        <v>25109</v>
      </c>
      <c r="W1079" s="195">
        <v>24551</v>
      </c>
      <c r="X1079" s="195">
        <v>33141</v>
      </c>
      <c r="Y1079" s="195"/>
      <c r="Z1079" s="195"/>
      <c r="AA1079" s="195"/>
      <c r="AB1079" s="195"/>
      <c r="AC1079" s="197" t="str">
        <f t="shared" si="206"/>
        <v>NA</v>
      </c>
      <c r="AD1079" s="197" t="str">
        <f t="shared" si="206"/>
        <v>NA</v>
      </c>
      <c r="AE1079" s="197" t="str">
        <f t="shared" si="206"/>
        <v>NA</v>
      </c>
      <c r="AF1079" s="197" t="str">
        <f t="shared" si="206"/>
        <v>NA</v>
      </c>
      <c r="AG1079" s="197" t="str">
        <f t="shared" si="206"/>
        <v>NA</v>
      </c>
      <c r="AH1079" s="197" t="str">
        <f t="shared" si="206"/>
        <v>NA</v>
      </c>
      <c r="AI1079" s="197" t="str">
        <f t="shared" si="206"/>
        <v>NA</v>
      </c>
      <c r="AJ1079" s="197" t="str">
        <f t="shared" si="206"/>
        <v>NA</v>
      </c>
      <c r="AK1079" s="197" t="str">
        <f t="shared" si="206"/>
        <v>NA</v>
      </c>
      <c r="AL1079" s="197" t="str">
        <f t="shared" si="206"/>
        <v>NA</v>
      </c>
      <c r="AM1079" s="197" t="str">
        <f t="shared" si="206"/>
        <v>NA</v>
      </c>
      <c r="AN1079" s="197" t="str">
        <f t="shared" si="206"/>
        <v>NA</v>
      </c>
      <c r="AO1079" s="197" t="str">
        <f t="shared" si="206"/>
        <v>NA</v>
      </c>
      <c r="AP1079" s="197" t="str">
        <f t="shared" si="206"/>
        <v>NA</v>
      </c>
      <c r="AQ1079" s="197">
        <f t="shared" si="206"/>
        <v>667</v>
      </c>
      <c r="AR1079" s="197">
        <f t="shared" si="206"/>
        <v>681</v>
      </c>
      <c r="AS1079" s="197">
        <f t="shared" si="207"/>
        <v>707</v>
      </c>
      <c r="AT1079" s="197">
        <f t="shared" si="207"/>
        <v>707</v>
      </c>
      <c r="AU1079" s="197">
        <f t="shared" si="207"/>
        <v>721</v>
      </c>
      <c r="AV1079" s="197">
        <f t="shared" si="207"/>
        <v>628</v>
      </c>
      <c r="AW1079" s="197">
        <f t="shared" si="207"/>
        <v>593</v>
      </c>
      <c r="AX1079" s="197" t="str">
        <f t="shared" si="207"/>
        <v>NA</v>
      </c>
      <c r="AY1079" s="197" t="str">
        <f t="shared" si="207"/>
        <v>NA</v>
      </c>
      <c r="AZ1079" s="197" t="str">
        <f t="shared" si="199"/>
        <v>NA</v>
      </c>
      <c r="BA1079" s="197" t="str">
        <f t="shared" si="199"/>
        <v>NA</v>
      </c>
    </row>
    <row r="1080" spans="1:53" s="212" customFormat="1" ht="15" customHeight="1" x14ac:dyDescent="0.2">
      <c r="A1080" s="54" t="s">
        <v>275</v>
      </c>
      <c r="B1080" s="82" t="s">
        <v>912</v>
      </c>
      <c r="C1080" s="81" t="s">
        <v>1127</v>
      </c>
      <c r="D1080" s="115"/>
      <c r="E1080" s="115"/>
      <c r="F1080" s="115"/>
      <c r="G1080" s="115"/>
      <c r="H1080" s="115"/>
      <c r="I1080" s="115"/>
      <c r="J1080" s="115"/>
      <c r="K1080" s="115"/>
      <c r="L1080" s="115"/>
      <c r="M1080" s="115"/>
      <c r="N1080" s="115">
        <v>36407</v>
      </c>
      <c r="O1080" s="115">
        <v>37024</v>
      </c>
      <c r="P1080" s="115">
        <v>32009</v>
      </c>
      <c r="Q1080" s="115">
        <v>32507</v>
      </c>
      <c r="R1080" s="115">
        <v>37624</v>
      </c>
      <c r="S1080" s="115">
        <v>40286</v>
      </c>
      <c r="T1080" s="193">
        <v>42150</v>
      </c>
      <c r="U1080" s="194">
        <v>43562</v>
      </c>
      <c r="V1080" s="195">
        <v>39451</v>
      </c>
      <c r="W1080" s="195">
        <v>27692</v>
      </c>
      <c r="X1080" s="195">
        <v>29835</v>
      </c>
      <c r="Y1080" s="195"/>
      <c r="Z1080" s="195"/>
      <c r="AA1080" s="195"/>
      <c r="AB1080" s="195"/>
      <c r="AC1080" s="197" t="str">
        <f t="shared" si="206"/>
        <v>NA</v>
      </c>
      <c r="AD1080" s="197" t="str">
        <f t="shared" si="206"/>
        <v>NA</v>
      </c>
      <c r="AE1080" s="197" t="str">
        <f t="shared" si="206"/>
        <v>NA</v>
      </c>
      <c r="AF1080" s="197" t="str">
        <f t="shared" si="206"/>
        <v>NA</v>
      </c>
      <c r="AG1080" s="197" t="str">
        <f t="shared" si="206"/>
        <v>NA</v>
      </c>
      <c r="AH1080" s="197" t="str">
        <f t="shared" si="206"/>
        <v>NA</v>
      </c>
      <c r="AI1080" s="197" t="str">
        <f t="shared" si="206"/>
        <v>NA</v>
      </c>
      <c r="AJ1080" s="197" t="str">
        <f t="shared" si="206"/>
        <v>NA</v>
      </c>
      <c r="AK1080" s="197" t="str">
        <f t="shared" si="206"/>
        <v>NA</v>
      </c>
      <c r="AL1080" s="197" t="str">
        <f t="shared" si="206"/>
        <v>NA</v>
      </c>
      <c r="AM1080" s="197">
        <f t="shared" si="206"/>
        <v>486</v>
      </c>
      <c r="AN1080" s="197">
        <f t="shared" si="206"/>
        <v>478</v>
      </c>
      <c r="AO1080" s="197">
        <f t="shared" si="206"/>
        <v>514</v>
      </c>
      <c r="AP1080" s="197">
        <f t="shared" si="206"/>
        <v>522</v>
      </c>
      <c r="AQ1080" s="197">
        <f t="shared" si="206"/>
        <v>519</v>
      </c>
      <c r="AR1080" s="197">
        <f t="shared" si="206"/>
        <v>522</v>
      </c>
      <c r="AS1080" s="197">
        <f t="shared" si="207"/>
        <v>542</v>
      </c>
      <c r="AT1080" s="197">
        <f t="shared" si="207"/>
        <v>573</v>
      </c>
      <c r="AU1080" s="197">
        <f t="shared" si="207"/>
        <v>628</v>
      </c>
      <c r="AV1080" s="197">
        <f t="shared" si="207"/>
        <v>613</v>
      </c>
      <c r="AW1080" s="197">
        <f t="shared" si="207"/>
        <v>617</v>
      </c>
      <c r="AX1080" s="197" t="str">
        <f t="shared" si="207"/>
        <v>NA</v>
      </c>
      <c r="AY1080" s="197" t="str">
        <f t="shared" si="207"/>
        <v>NA</v>
      </c>
      <c r="AZ1080" s="197" t="str">
        <f t="shared" si="199"/>
        <v>NA</v>
      </c>
      <c r="BA1080" s="197" t="str">
        <f t="shared" si="199"/>
        <v>NA</v>
      </c>
    </row>
    <row r="1081" spans="1:53" s="212" customFormat="1" ht="15" customHeight="1" x14ac:dyDescent="0.2">
      <c r="A1081" s="54" t="s">
        <v>184</v>
      </c>
      <c r="B1081" s="82" t="s">
        <v>921</v>
      </c>
      <c r="C1081" s="81" t="s">
        <v>1127</v>
      </c>
      <c r="D1081" s="115"/>
      <c r="E1081" s="115"/>
      <c r="F1081" s="115"/>
      <c r="G1081" s="115"/>
      <c r="H1081" s="115"/>
      <c r="I1081" s="115"/>
      <c r="J1081" s="115"/>
      <c r="K1081" s="115"/>
      <c r="L1081" s="115"/>
      <c r="M1081" s="115"/>
      <c r="N1081" s="115"/>
      <c r="O1081" s="115"/>
      <c r="P1081" s="115"/>
      <c r="Q1081" s="115"/>
      <c r="R1081" s="115"/>
      <c r="S1081" s="115"/>
      <c r="T1081" s="193"/>
      <c r="U1081" s="194"/>
      <c r="V1081" s="195">
        <v>27125</v>
      </c>
      <c r="W1081" s="195">
        <v>25966</v>
      </c>
      <c r="X1081" s="195">
        <v>28068</v>
      </c>
      <c r="Y1081" s="195"/>
      <c r="Z1081" s="195"/>
      <c r="AA1081" s="195"/>
      <c r="AB1081" s="195"/>
      <c r="AC1081" s="197" t="str">
        <f t="shared" si="206"/>
        <v>NA</v>
      </c>
      <c r="AD1081" s="197" t="str">
        <f t="shared" si="206"/>
        <v>NA</v>
      </c>
      <c r="AE1081" s="197" t="str">
        <f t="shared" si="206"/>
        <v>NA</v>
      </c>
      <c r="AF1081" s="197" t="str">
        <f t="shared" si="206"/>
        <v>NA</v>
      </c>
      <c r="AG1081" s="197" t="str">
        <f t="shared" si="206"/>
        <v>NA</v>
      </c>
      <c r="AH1081" s="197" t="str">
        <f t="shared" si="206"/>
        <v>NA</v>
      </c>
      <c r="AI1081" s="197" t="str">
        <f t="shared" si="206"/>
        <v>NA</v>
      </c>
      <c r="AJ1081" s="197" t="str">
        <f t="shared" si="206"/>
        <v>NA</v>
      </c>
      <c r="AK1081" s="197" t="str">
        <f t="shared" si="206"/>
        <v>NA</v>
      </c>
      <c r="AL1081" s="197" t="str">
        <f t="shared" si="206"/>
        <v>NA</v>
      </c>
      <c r="AM1081" s="197" t="str">
        <f t="shared" si="206"/>
        <v>NA</v>
      </c>
      <c r="AN1081" s="197" t="str">
        <f t="shared" si="206"/>
        <v>NA</v>
      </c>
      <c r="AO1081" s="197" t="str">
        <f t="shared" si="206"/>
        <v>NA</v>
      </c>
      <c r="AP1081" s="197" t="str">
        <f t="shared" si="206"/>
        <v>NA</v>
      </c>
      <c r="AQ1081" s="197" t="str">
        <f t="shared" si="206"/>
        <v>NA</v>
      </c>
      <c r="AR1081" s="197" t="str">
        <f t="shared" si="206"/>
        <v>NA</v>
      </c>
      <c r="AS1081" s="197" t="str">
        <f t="shared" si="207"/>
        <v>NA</v>
      </c>
      <c r="AT1081" s="197" t="str">
        <f t="shared" si="207"/>
        <v>NA</v>
      </c>
      <c r="AU1081" s="197">
        <f t="shared" si="207"/>
        <v>697</v>
      </c>
      <c r="AV1081" s="197">
        <f t="shared" si="207"/>
        <v>620</v>
      </c>
      <c r="AW1081" s="197">
        <f t="shared" si="207"/>
        <v>628</v>
      </c>
      <c r="AX1081" s="197" t="str">
        <f t="shared" si="207"/>
        <v>NA</v>
      </c>
      <c r="AY1081" s="197" t="str">
        <f t="shared" si="207"/>
        <v>NA</v>
      </c>
      <c r="AZ1081" s="197" t="str">
        <f t="shared" si="199"/>
        <v>NA</v>
      </c>
      <c r="BA1081" s="197" t="str">
        <f t="shared" si="199"/>
        <v>NA</v>
      </c>
    </row>
    <row r="1082" spans="1:53" s="212" customFormat="1" ht="15" customHeight="1" x14ac:dyDescent="0.2">
      <c r="A1082" s="54" t="s">
        <v>255</v>
      </c>
      <c r="B1082" s="82" t="s">
        <v>921</v>
      </c>
      <c r="C1082" s="81" t="s">
        <v>1127</v>
      </c>
      <c r="D1082" s="115"/>
      <c r="E1082" s="115"/>
      <c r="F1082" s="115"/>
      <c r="G1082" s="115"/>
      <c r="H1082" s="115"/>
      <c r="I1082" s="115"/>
      <c r="J1082" s="115"/>
      <c r="K1082" s="115"/>
      <c r="L1082" s="115"/>
      <c r="M1082" s="115"/>
      <c r="N1082" s="115">
        <v>16338</v>
      </c>
      <c r="O1082" s="115">
        <v>15170</v>
      </c>
      <c r="P1082" s="115">
        <v>16501</v>
      </c>
      <c r="Q1082" s="115">
        <v>17489</v>
      </c>
      <c r="R1082" s="115">
        <v>19896</v>
      </c>
      <c r="S1082" s="115">
        <v>21349</v>
      </c>
      <c r="T1082" s="193">
        <v>24500</v>
      </c>
      <c r="U1082" s="194">
        <v>28081</v>
      </c>
      <c r="V1082" s="195">
        <v>25537</v>
      </c>
      <c r="W1082" s="195">
        <v>24333</v>
      </c>
      <c r="X1082" s="195">
        <v>27224</v>
      </c>
      <c r="Y1082" s="195"/>
      <c r="Z1082" s="195"/>
      <c r="AA1082" s="195"/>
      <c r="AB1082" s="195"/>
      <c r="AC1082" s="197" t="str">
        <f t="shared" si="206"/>
        <v>NA</v>
      </c>
      <c r="AD1082" s="197" t="str">
        <f t="shared" si="206"/>
        <v>NA</v>
      </c>
      <c r="AE1082" s="197" t="str">
        <f t="shared" si="206"/>
        <v>NA</v>
      </c>
      <c r="AF1082" s="197" t="str">
        <f t="shared" si="206"/>
        <v>NA</v>
      </c>
      <c r="AG1082" s="197" t="str">
        <f t="shared" si="206"/>
        <v>NA</v>
      </c>
      <c r="AH1082" s="197" t="str">
        <f t="shared" si="206"/>
        <v>NA</v>
      </c>
      <c r="AI1082" s="197" t="str">
        <f t="shared" si="206"/>
        <v>NA</v>
      </c>
      <c r="AJ1082" s="197" t="str">
        <f t="shared" si="206"/>
        <v>NA</v>
      </c>
      <c r="AK1082" s="197" t="str">
        <f t="shared" si="206"/>
        <v>NA</v>
      </c>
      <c r="AL1082" s="197" t="str">
        <f t="shared" si="206"/>
        <v>NA</v>
      </c>
      <c r="AM1082" s="197">
        <f t="shared" si="206"/>
        <v>585</v>
      </c>
      <c r="AN1082" s="197">
        <f t="shared" si="206"/>
        <v>598</v>
      </c>
      <c r="AO1082" s="197">
        <f t="shared" si="206"/>
        <v>623</v>
      </c>
      <c r="AP1082" s="197">
        <f t="shared" si="206"/>
        <v>643</v>
      </c>
      <c r="AQ1082" s="197">
        <f t="shared" si="206"/>
        <v>638</v>
      </c>
      <c r="AR1082" s="197">
        <f t="shared" ref="AR1082:AY1113" si="208">IF(S1082&gt;0,RANK(S1082,S$22:S$1170),"NA")</f>
        <v>645</v>
      </c>
      <c r="AS1082" s="197">
        <f t="shared" si="207"/>
        <v>652</v>
      </c>
      <c r="AT1082" s="197">
        <f t="shared" si="207"/>
        <v>655</v>
      </c>
      <c r="AU1082" s="197">
        <f t="shared" si="207"/>
        <v>715</v>
      </c>
      <c r="AV1082" s="197">
        <f t="shared" si="207"/>
        <v>631</v>
      </c>
      <c r="AW1082" s="197">
        <f t="shared" si="207"/>
        <v>631</v>
      </c>
      <c r="AX1082" s="197" t="str">
        <f t="shared" si="207"/>
        <v>NA</v>
      </c>
      <c r="AY1082" s="197" t="str">
        <f t="shared" si="207"/>
        <v>NA</v>
      </c>
      <c r="AZ1082" s="197" t="str">
        <f t="shared" si="199"/>
        <v>NA</v>
      </c>
      <c r="BA1082" s="197" t="str">
        <f t="shared" si="199"/>
        <v>NA</v>
      </c>
    </row>
    <row r="1083" spans="1:53" s="212" customFormat="1" ht="15" customHeight="1" x14ac:dyDescent="0.2">
      <c r="A1083" s="54" t="s">
        <v>2088</v>
      </c>
      <c r="B1083" s="82" t="s">
        <v>907</v>
      </c>
      <c r="C1083" s="81" t="s">
        <v>1127</v>
      </c>
      <c r="D1083" s="115"/>
      <c r="E1083" s="115"/>
      <c r="F1083" s="115"/>
      <c r="G1083" s="115"/>
      <c r="H1083" s="115"/>
      <c r="I1083" s="115"/>
      <c r="J1083" s="115"/>
      <c r="K1083" s="115"/>
      <c r="L1083" s="115"/>
      <c r="M1083" s="115"/>
      <c r="N1083" s="115"/>
      <c r="O1083" s="115"/>
      <c r="P1083" s="115"/>
      <c r="Q1083" s="115"/>
      <c r="R1083" s="115"/>
      <c r="S1083" s="115"/>
      <c r="T1083" s="193"/>
      <c r="U1083" s="194"/>
      <c r="V1083" s="195"/>
      <c r="W1083" s="195"/>
      <c r="X1083" s="195">
        <v>26371</v>
      </c>
      <c r="Y1083" s="195"/>
      <c r="Z1083" s="195"/>
      <c r="AA1083" s="195"/>
      <c r="AB1083" s="195"/>
      <c r="AC1083" s="197" t="str">
        <f t="shared" ref="AC1083:AQ1099" si="209">IF(D1083&gt;0,RANK(D1083,D$22:D$1170),"NA")</f>
        <v>NA</v>
      </c>
      <c r="AD1083" s="197" t="str">
        <f t="shared" si="209"/>
        <v>NA</v>
      </c>
      <c r="AE1083" s="197" t="str">
        <f t="shared" si="209"/>
        <v>NA</v>
      </c>
      <c r="AF1083" s="197" t="str">
        <f t="shared" si="209"/>
        <v>NA</v>
      </c>
      <c r="AG1083" s="197" t="str">
        <f t="shared" si="209"/>
        <v>NA</v>
      </c>
      <c r="AH1083" s="197" t="str">
        <f t="shared" si="209"/>
        <v>NA</v>
      </c>
      <c r="AI1083" s="197" t="str">
        <f t="shared" si="209"/>
        <v>NA</v>
      </c>
      <c r="AJ1083" s="197" t="str">
        <f t="shared" si="209"/>
        <v>NA</v>
      </c>
      <c r="AK1083" s="197" t="str">
        <f t="shared" si="209"/>
        <v>NA</v>
      </c>
      <c r="AL1083" s="197" t="str">
        <f t="shared" si="209"/>
        <v>NA</v>
      </c>
      <c r="AM1083" s="197" t="str">
        <f t="shared" si="209"/>
        <v>NA</v>
      </c>
      <c r="AN1083" s="197" t="str">
        <f t="shared" si="209"/>
        <v>NA</v>
      </c>
      <c r="AO1083" s="197" t="str">
        <f t="shared" si="209"/>
        <v>NA</v>
      </c>
      <c r="AP1083" s="197" t="str">
        <f t="shared" si="209"/>
        <v>NA</v>
      </c>
      <c r="AQ1083" s="197" t="str">
        <f t="shared" si="209"/>
        <v>NA</v>
      </c>
      <c r="AR1083" s="197" t="str">
        <f t="shared" si="208"/>
        <v>NA</v>
      </c>
      <c r="AS1083" s="197" t="str">
        <f t="shared" si="207"/>
        <v>NA</v>
      </c>
      <c r="AT1083" s="197" t="str">
        <f t="shared" si="207"/>
        <v>NA</v>
      </c>
      <c r="AU1083" s="197" t="str">
        <f t="shared" si="207"/>
        <v>NA</v>
      </c>
      <c r="AV1083" s="197" t="str">
        <f t="shared" si="207"/>
        <v>NA</v>
      </c>
      <c r="AW1083" s="197">
        <f t="shared" si="207"/>
        <v>634</v>
      </c>
      <c r="AX1083" s="197" t="str">
        <f t="shared" si="207"/>
        <v>NA</v>
      </c>
      <c r="AY1083" s="197" t="str">
        <f t="shared" si="207"/>
        <v>NA</v>
      </c>
      <c r="AZ1083" s="197" t="str">
        <f t="shared" si="199"/>
        <v>NA</v>
      </c>
      <c r="BA1083" s="197" t="str">
        <f t="shared" si="199"/>
        <v>NA</v>
      </c>
    </row>
    <row r="1084" spans="1:53" s="212" customFormat="1" ht="15" customHeight="1" x14ac:dyDescent="0.2">
      <c r="A1084" s="82" t="s">
        <v>2131</v>
      </c>
      <c r="B1084" s="82" t="s">
        <v>921</v>
      </c>
      <c r="C1084" s="81" t="s">
        <v>1127</v>
      </c>
      <c r="D1084" s="115"/>
      <c r="E1084" s="115"/>
      <c r="F1084" s="115"/>
      <c r="G1084" s="115"/>
      <c r="H1084" s="115"/>
      <c r="I1084" s="115"/>
      <c r="J1084" s="115"/>
      <c r="K1084" s="115"/>
      <c r="L1084" s="115"/>
      <c r="M1084" s="115"/>
      <c r="N1084" s="115"/>
      <c r="O1084" s="115"/>
      <c r="P1084" s="115"/>
      <c r="Q1084" s="115"/>
      <c r="R1084" s="115"/>
      <c r="S1084" s="115"/>
      <c r="T1084" s="115"/>
      <c r="U1084" s="116"/>
      <c r="V1084" s="117"/>
      <c r="W1084" s="117">
        <v>15161</v>
      </c>
      <c r="X1084" s="117">
        <v>20894</v>
      </c>
      <c r="Y1084" s="117"/>
      <c r="Z1084" s="117"/>
      <c r="AA1084" s="117"/>
      <c r="AB1084" s="117"/>
      <c r="AC1084" s="197" t="str">
        <f t="shared" si="209"/>
        <v>NA</v>
      </c>
      <c r="AD1084" s="197" t="str">
        <f t="shared" si="209"/>
        <v>NA</v>
      </c>
      <c r="AE1084" s="197" t="str">
        <f t="shared" si="209"/>
        <v>NA</v>
      </c>
      <c r="AF1084" s="197" t="str">
        <f t="shared" si="209"/>
        <v>NA</v>
      </c>
      <c r="AG1084" s="197" t="str">
        <f t="shared" si="209"/>
        <v>NA</v>
      </c>
      <c r="AH1084" s="197" t="str">
        <f t="shared" si="209"/>
        <v>NA</v>
      </c>
      <c r="AI1084" s="197" t="str">
        <f t="shared" si="209"/>
        <v>NA</v>
      </c>
      <c r="AJ1084" s="197" t="str">
        <f t="shared" si="209"/>
        <v>NA</v>
      </c>
      <c r="AK1084" s="197" t="str">
        <f t="shared" si="209"/>
        <v>NA</v>
      </c>
      <c r="AL1084" s="197" t="str">
        <f t="shared" si="209"/>
        <v>NA</v>
      </c>
      <c r="AM1084" s="197" t="str">
        <f t="shared" si="209"/>
        <v>NA</v>
      </c>
      <c r="AN1084" s="197" t="str">
        <f t="shared" si="209"/>
        <v>NA</v>
      </c>
      <c r="AO1084" s="197" t="str">
        <f t="shared" si="209"/>
        <v>NA</v>
      </c>
      <c r="AP1084" s="197" t="str">
        <f t="shared" si="209"/>
        <v>NA</v>
      </c>
      <c r="AQ1084" s="197" t="str">
        <f t="shared" si="209"/>
        <v>NA</v>
      </c>
      <c r="AR1084" s="197" t="str">
        <f t="shared" si="208"/>
        <v>NA</v>
      </c>
      <c r="AS1084" s="197" t="str">
        <f t="shared" si="207"/>
        <v>NA</v>
      </c>
      <c r="AT1084" s="197" t="str">
        <f t="shared" si="207"/>
        <v>NA</v>
      </c>
      <c r="AU1084" s="197" t="str">
        <f t="shared" si="207"/>
        <v>NA</v>
      </c>
      <c r="AV1084" s="197">
        <f t="shared" si="207"/>
        <v>706</v>
      </c>
      <c r="AW1084" s="197">
        <f t="shared" si="207"/>
        <v>675</v>
      </c>
      <c r="AX1084" s="197" t="str">
        <f t="shared" si="207"/>
        <v>NA</v>
      </c>
      <c r="AY1084" s="197" t="str">
        <f t="shared" si="207"/>
        <v>NA</v>
      </c>
      <c r="AZ1084" s="197" t="str">
        <f t="shared" si="199"/>
        <v>NA</v>
      </c>
      <c r="BA1084" s="197" t="str">
        <f t="shared" si="199"/>
        <v>NA</v>
      </c>
    </row>
    <row r="1085" spans="1:53" s="212" customFormat="1" ht="15" customHeight="1" x14ac:dyDescent="0.2">
      <c r="A1085" s="54" t="s">
        <v>967</v>
      </c>
      <c r="B1085" s="82" t="s">
        <v>912</v>
      </c>
      <c r="C1085" s="81" t="s">
        <v>1127</v>
      </c>
      <c r="D1085" s="115"/>
      <c r="E1085" s="115"/>
      <c r="F1085" s="115"/>
      <c r="G1085" s="115"/>
      <c r="H1085" s="115"/>
      <c r="I1085" s="115"/>
      <c r="J1085" s="115"/>
      <c r="K1085" s="115"/>
      <c r="L1085" s="115"/>
      <c r="M1085" s="115"/>
      <c r="N1085" s="115"/>
      <c r="O1085" s="98"/>
      <c r="P1085" s="98"/>
      <c r="Q1085" s="115">
        <v>12024</v>
      </c>
      <c r="R1085" s="115">
        <v>14985</v>
      </c>
      <c r="S1085" s="115">
        <v>16738</v>
      </c>
      <c r="T1085" s="193">
        <v>18737</v>
      </c>
      <c r="U1085" s="133">
        <f>((V1085-T1085)/2)+T1085</f>
        <v>19493</v>
      </c>
      <c r="V1085" s="195">
        <v>20249</v>
      </c>
      <c r="W1085" s="195">
        <v>17137</v>
      </c>
      <c r="X1085" s="195">
        <v>18686</v>
      </c>
      <c r="Y1085" s="195"/>
      <c r="Z1085" s="195"/>
      <c r="AA1085" s="195"/>
      <c r="AB1085" s="195"/>
      <c r="AC1085" s="197" t="str">
        <f t="shared" si="209"/>
        <v>NA</v>
      </c>
      <c r="AD1085" s="197" t="str">
        <f t="shared" si="209"/>
        <v>NA</v>
      </c>
      <c r="AE1085" s="197" t="str">
        <f t="shared" si="209"/>
        <v>NA</v>
      </c>
      <c r="AF1085" s="197" t="str">
        <f t="shared" si="209"/>
        <v>NA</v>
      </c>
      <c r="AG1085" s="197" t="str">
        <f t="shared" si="209"/>
        <v>NA</v>
      </c>
      <c r="AH1085" s="197" t="str">
        <f t="shared" si="209"/>
        <v>NA</v>
      </c>
      <c r="AI1085" s="197" t="str">
        <f t="shared" si="209"/>
        <v>NA</v>
      </c>
      <c r="AJ1085" s="197" t="str">
        <f t="shared" si="209"/>
        <v>NA</v>
      </c>
      <c r="AK1085" s="197" t="str">
        <f t="shared" si="209"/>
        <v>NA</v>
      </c>
      <c r="AL1085" s="197" t="str">
        <f t="shared" si="209"/>
        <v>NA</v>
      </c>
      <c r="AM1085" s="197" t="str">
        <f t="shared" si="209"/>
        <v>NA</v>
      </c>
      <c r="AN1085" s="197" t="str">
        <f t="shared" si="209"/>
        <v>NA</v>
      </c>
      <c r="AO1085" s="197" t="str">
        <f t="shared" si="209"/>
        <v>NA</v>
      </c>
      <c r="AP1085" s="197">
        <f t="shared" si="209"/>
        <v>691</v>
      </c>
      <c r="AQ1085" s="197">
        <f t="shared" si="209"/>
        <v>673</v>
      </c>
      <c r="AR1085" s="197">
        <f t="shared" si="208"/>
        <v>683</v>
      </c>
      <c r="AS1085" s="197">
        <f t="shared" si="207"/>
        <v>703</v>
      </c>
      <c r="AT1085" s="197">
        <f t="shared" si="207"/>
        <v>724</v>
      </c>
      <c r="AU1085" s="197">
        <f t="shared" si="207"/>
        <v>767</v>
      </c>
      <c r="AV1085" s="197">
        <f t="shared" si="207"/>
        <v>686</v>
      </c>
      <c r="AW1085" s="197">
        <f t="shared" si="207"/>
        <v>693</v>
      </c>
      <c r="AX1085" s="197" t="str">
        <f t="shared" si="207"/>
        <v>NA</v>
      </c>
      <c r="AY1085" s="197" t="str">
        <f t="shared" si="207"/>
        <v>NA</v>
      </c>
      <c r="AZ1085" s="197" t="str">
        <f t="shared" si="199"/>
        <v>NA</v>
      </c>
      <c r="BA1085" s="197" t="str">
        <f t="shared" si="199"/>
        <v>NA</v>
      </c>
    </row>
    <row r="1086" spans="1:53" s="212" customFormat="1" ht="15" customHeight="1" x14ac:dyDescent="0.2">
      <c r="A1086" s="54" t="s">
        <v>421</v>
      </c>
      <c r="B1086" s="82" t="s">
        <v>912</v>
      </c>
      <c r="C1086" s="81" t="s">
        <v>1127</v>
      </c>
      <c r="D1086" s="115"/>
      <c r="E1086" s="115"/>
      <c r="F1086" s="115"/>
      <c r="G1086" s="115"/>
      <c r="H1086" s="115"/>
      <c r="I1086" s="115"/>
      <c r="J1086" s="115"/>
      <c r="K1086" s="115"/>
      <c r="L1086" s="115"/>
      <c r="M1086" s="115"/>
      <c r="N1086" s="115"/>
      <c r="O1086" s="115">
        <v>9722</v>
      </c>
      <c r="P1086" s="115">
        <v>9908</v>
      </c>
      <c r="Q1086" s="115">
        <v>10726</v>
      </c>
      <c r="R1086" s="115">
        <v>12612</v>
      </c>
      <c r="S1086" s="115">
        <v>13461</v>
      </c>
      <c r="T1086" s="193"/>
      <c r="U1086" s="194"/>
      <c r="V1086" s="195"/>
      <c r="W1086" s="195">
        <v>13491</v>
      </c>
      <c r="X1086" s="195">
        <v>17691</v>
      </c>
      <c r="Y1086" s="195"/>
      <c r="Z1086" s="195"/>
      <c r="AA1086" s="195"/>
      <c r="AB1086" s="195"/>
      <c r="AC1086" s="197" t="str">
        <f t="shared" si="209"/>
        <v>NA</v>
      </c>
      <c r="AD1086" s="197" t="str">
        <f t="shared" si="209"/>
        <v>NA</v>
      </c>
      <c r="AE1086" s="197" t="str">
        <f t="shared" si="209"/>
        <v>NA</v>
      </c>
      <c r="AF1086" s="197" t="str">
        <f t="shared" si="209"/>
        <v>NA</v>
      </c>
      <c r="AG1086" s="197" t="str">
        <f t="shared" si="209"/>
        <v>NA</v>
      </c>
      <c r="AH1086" s="197" t="str">
        <f t="shared" si="209"/>
        <v>NA</v>
      </c>
      <c r="AI1086" s="197" t="str">
        <f t="shared" si="209"/>
        <v>NA</v>
      </c>
      <c r="AJ1086" s="197" t="str">
        <f t="shared" si="209"/>
        <v>NA</v>
      </c>
      <c r="AK1086" s="197" t="str">
        <f t="shared" si="209"/>
        <v>NA</v>
      </c>
      <c r="AL1086" s="197" t="str">
        <f t="shared" si="209"/>
        <v>NA</v>
      </c>
      <c r="AM1086" s="197" t="str">
        <f t="shared" si="209"/>
        <v>NA</v>
      </c>
      <c r="AN1086" s="197">
        <f t="shared" si="209"/>
        <v>621</v>
      </c>
      <c r="AO1086" s="197">
        <f t="shared" si="209"/>
        <v>671</v>
      </c>
      <c r="AP1086" s="197">
        <f t="shared" si="209"/>
        <v>701</v>
      </c>
      <c r="AQ1086" s="197">
        <f t="shared" si="209"/>
        <v>693</v>
      </c>
      <c r="AR1086" s="197">
        <f t="shared" si="208"/>
        <v>702</v>
      </c>
      <c r="AS1086" s="197" t="str">
        <f t="shared" si="207"/>
        <v>NA</v>
      </c>
      <c r="AT1086" s="197" t="str">
        <f t="shared" si="207"/>
        <v>NA</v>
      </c>
      <c r="AU1086" s="197" t="str">
        <f t="shared" si="207"/>
        <v>NA</v>
      </c>
      <c r="AV1086" s="197">
        <f t="shared" si="207"/>
        <v>721</v>
      </c>
      <c r="AW1086" s="197">
        <f t="shared" si="207"/>
        <v>701</v>
      </c>
      <c r="AX1086" s="197" t="str">
        <f t="shared" si="207"/>
        <v>NA</v>
      </c>
      <c r="AY1086" s="197" t="str">
        <f t="shared" si="207"/>
        <v>NA</v>
      </c>
      <c r="AZ1086" s="197" t="str">
        <f t="shared" si="199"/>
        <v>NA</v>
      </c>
      <c r="BA1086" s="197" t="str">
        <f t="shared" si="199"/>
        <v>NA</v>
      </c>
    </row>
    <row r="1087" spans="1:53" s="212" customFormat="1" ht="15" customHeight="1" x14ac:dyDescent="0.2">
      <c r="A1087" s="54" t="s">
        <v>400</v>
      </c>
      <c r="B1087" s="82" t="s">
        <v>908</v>
      </c>
      <c r="C1087" s="81" t="s">
        <v>1127</v>
      </c>
      <c r="D1087" s="115"/>
      <c r="E1087" s="115"/>
      <c r="F1087" s="115"/>
      <c r="G1087" s="115"/>
      <c r="H1087" s="115"/>
      <c r="I1087" s="115"/>
      <c r="J1087" s="115"/>
      <c r="K1087" s="115"/>
      <c r="L1087" s="115"/>
      <c r="M1087" s="115"/>
      <c r="N1087" s="115"/>
      <c r="O1087" s="115">
        <v>11742</v>
      </c>
      <c r="P1087" s="115">
        <v>11172</v>
      </c>
      <c r="Q1087" s="115">
        <v>11882</v>
      </c>
      <c r="R1087" s="115">
        <v>13254</v>
      </c>
      <c r="S1087" s="115">
        <v>14821</v>
      </c>
      <c r="T1087" s="193">
        <v>16147</v>
      </c>
      <c r="U1087" s="194">
        <v>19952</v>
      </c>
      <c r="V1087" s="195">
        <v>18110</v>
      </c>
      <c r="W1087" s="195">
        <v>15503</v>
      </c>
      <c r="X1087" s="195">
        <v>15495</v>
      </c>
      <c r="Y1087" s="195"/>
      <c r="Z1087" s="195"/>
      <c r="AA1087" s="195"/>
      <c r="AB1087" s="195"/>
      <c r="AC1087" s="197" t="str">
        <f t="shared" si="209"/>
        <v>NA</v>
      </c>
      <c r="AD1087" s="197" t="str">
        <f t="shared" si="209"/>
        <v>NA</v>
      </c>
      <c r="AE1087" s="197" t="str">
        <f t="shared" si="209"/>
        <v>NA</v>
      </c>
      <c r="AF1087" s="197" t="str">
        <f t="shared" si="209"/>
        <v>NA</v>
      </c>
      <c r="AG1087" s="197" t="str">
        <f t="shared" si="209"/>
        <v>NA</v>
      </c>
      <c r="AH1087" s="197" t="str">
        <f t="shared" si="209"/>
        <v>NA</v>
      </c>
      <c r="AI1087" s="197" t="str">
        <f t="shared" si="209"/>
        <v>NA</v>
      </c>
      <c r="AJ1087" s="197" t="str">
        <f t="shared" si="209"/>
        <v>NA</v>
      </c>
      <c r="AK1087" s="197" t="str">
        <f t="shared" si="209"/>
        <v>NA</v>
      </c>
      <c r="AL1087" s="197" t="str">
        <f t="shared" si="209"/>
        <v>NA</v>
      </c>
      <c r="AM1087" s="197" t="str">
        <f t="shared" si="209"/>
        <v>NA</v>
      </c>
      <c r="AN1087" s="197">
        <f t="shared" si="209"/>
        <v>613</v>
      </c>
      <c r="AO1087" s="197">
        <f t="shared" si="209"/>
        <v>659</v>
      </c>
      <c r="AP1087" s="197">
        <f t="shared" si="209"/>
        <v>693</v>
      </c>
      <c r="AQ1087" s="197">
        <f t="shared" si="209"/>
        <v>686</v>
      </c>
      <c r="AR1087" s="197">
        <f t="shared" si="208"/>
        <v>695</v>
      </c>
      <c r="AS1087" s="197">
        <f t="shared" si="207"/>
        <v>723</v>
      </c>
      <c r="AT1087" s="197">
        <f t="shared" si="207"/>
        <v>719</v>
      </c>
      <c r="AU1087" s="197">
        <f t="shared" si="207"/>
        <v>783</v>
      </c>
      <c r="AV1087" s="197">
        <f t="shared" si="207"/>
        <v>704</v>
      </c>
      <c r="AW1087" s="197">
        <f t="shared" si="207"/>
        <v>723</v>
      </c>
      <c r="AX1087" s="197" t="str">
        <f t="shared" si="207"/>
        <v>NA</v>
      </c>
      <c r="AY1087" s="197" t="str">
        <f t="shared" si="207"/>
        <v>NA</v>
      </c>
      <c r="AZ1087" s="197" t="str">
        <f t="shared" si="199"/>
        <v>NA</v>
      </c>
      <c r="BA1087" s="197" t="str">
        <f t="shared" si="199"/>
        <v>NA</v>
      </c>
    </row>
    <row r="1088" spans="1:53" s="212" customFormat="1" ht="15" customHeight="1" x14ac:dyDescent="0.2">
      <c r="A1088" s="54" t="s">
        <v>470</v>
      </c>
      <c r="B1088" s="82" t="s">
        <v>915</v>
      </c>
      <c r="C1088" s="81" t="s">
        <v>1127</v>
      </c>
      <c r="D1088" s="115"/>
      <c r="E1088" s="115"/>
      <c r="F1088" s="115"/>
      <c r="G1088" s="115"/>
      <c r="H1088" s="115"/>
      <c r="I1088" s="115"/>
      <c r="J1088" s="115"/>
      <c r="K1088" s="115"/>
      <c r="L1088" s="115"/>
      <c r="M1088" s="115"/>
      <c r="N1088" s="115"/>
      <c r="O1088" s="115"/>
      <c r="P1088" s="115"/>
      <c r="Q1088" s="115"/>
      <c r="R1088" s="115"/>
      <c r="S1088" s="115"/>
      <c r="T1088" s="193"/>
      <c r="U1088" s="194">
        <v>10578</v>
      </c>
      <c r="V1088" s="195">
        <v>10454</v>
      </c>
      <c r="W1088" s="195">
        <v>9904</v>
      </c>
      <c r="X1088" s="195">
        <v>11155</v>
      </c>
      <c r="Y1088" s="195"/>
      <c r="Z1088" s="195"/>
      <c r="AA1088" s="195"/>
      <c r="AB1088" s="195"/>
      <c r="AC1088" s="197" t="str">
        <f t="shared" si="209"/>
        <v>NA</v>
      </c>
      <c r="AD1088" s="197" t="str">
        <f t="shared" si="209"/>
        <v>NA</v>
      </c>
      <c r="AE1088" s="197" t="str">
        <f t="shared" si="209"/>
        <v>NA</v>
      </c>
      <c r="AF1088" s="197" t="str">
        <f t="shared" si="209"/>
        <v>NA</v>
      </c>
      <c r="AG1088" s="197" t="str">
        <f t="shared" si="209"/>
        <v>NA</v>
      </c>
      <c r="AH1088" s="197" t="str">
        <f t="shared" si="209"/>
        <v>NA</v>
      </c>
      <c r="AI1088" s="197" t="str">
        <f t="shared" si="209"/>
        <v>NA</v>
      </c>
      <c r="AJ1088" s="197" t="str">
        <f t="shared" si="209"/>
        <v>NA</v>
      </c>
      <c r="AK1088" s="197" t="str">
        <f t="shared" si="209"/>
        <v>NA</v>
      </c>
      <c r="AL1088" s="197" t="str">
        <f t="shared" si="209"/>
        <v>NA</v>
      </c>
      <c r="AM1088" s="197" t="str">
        <f t="shared" si="209"/>
        <v>NA</v>
      </c>
      <c r="AN1088" s="197" t="str">
        <f t="shared" si="209"/>
        <v>NA</v>
      </c>
      <c r="AO1088" s="197" t="str">
        <f t="shared" si="209"/>
        <v>NA</v>
      </c>
      <c r="AP1088" s="197" t="str">
        <f t="shared" si="209"/>
        <v>NA</v>
      </c>
      <c r="AQ1088" s="197" t="str">
        <f t="shared" si="209"/>
        <v>NA</v>
      </c>
      <c r="AR1088" s="197" t="str">
        <f t="shared" si="208"/>
        <v>NA</v>
      </c>
      <c r="AS1088" s="197" t="str">
        <f t="shared" si="207"/>
        <v>NA</v>
      </c>
      <c r="AT1088" s="197">
        <f t="shared" si="207"/>
        <v>783</v>
      </c>
      <c r="AU1088" s="197">
        <f t="shared" si="207"/>
        <v>850</v>
      </c>
      <c r="AV1088" s="197">
        <f t="shared" si="207"/>
        <v>753</v>
      </c>
      <c r="AW1088" s="197">
        <f t="shared" si="207"/>
        <v>752</v>
      </c>
      <c r="AX1088" s="197" t="str">
        <f t="shared" si="207"/>
        <v>NA</v>
      </c>
      <c r="AY1088" s="197" t="str">
        <f t="shared" si="207"/>
        <v>NA</v>
      </c>
      <c r="AZ1088" s="197" t="str">
        <f t="shared" si="199"/>
        <v>NA</v>
      </c>
      <c r="BA1088" s="197" t="str">
        <f t="shared" si="199"/>
        <v>NA</v>
      </c>
    </row>
    <row r="1089" spans="1:53" s="212" customFormat="1" ht="15" customHeight="1" x14ac:dyDescent="0.2">
      <c r="A1089" s="54" t="s">
        <v>111</v>
      </c>
      <c r="B1089" s="82" t="s">
        <v>915</v>
      </c>
      <c r="C1089" s="81" t="s">
        <v>1127</v>
      </c>
      <c r="D1089" s="115"/>
      <c r="E1089" s="115"/>
      <c r="F1089" s="115"/>
      <c r="G1089" s="115"/>
      <c r="H1089" s="115"/>
      <c r="I1089" s="115"/>
      <c r="J1089" s="115"/>
      <c r="K1089" s="115"/>
      <c r="L1089" s="115"/>
      <c r="M1089" s="115"/>
      <c r="N1089" s="115"/>
      <c r="O1089" s="115"/>
      <c r="P1089" s="115"/>
      <c r="Q1089" s="115"/>
      <c r="R1089" s="115"/>
      <c r="S1089" s="115"/>
      <c r="T1089" s="193"/>
      <c r="U1089" s="194"/>
      <c r="V1089" s="195">
        <v>9983</v>
      </c>
      <c r="W1089" s="195">
        <v>9305</v>
      </c>
      <c r="X1089" s="195">
        <v>10757</v>
      </c>
      <c r="Y1089" s="195"/>
      <c r="Z1089" s="195"/>
      <c r="AA1089" s="195"/>
      <c r="AB1089" s="195"/>
      <c r="AC1089" s="197" t="str">
        <f t="shared" si="209"/>
        <v>NA</v>
      </c>
      <c r="AD1089" s="197" t="str">
        <f t="shared" si="209"/>
        <v>NA</v>
      </c>
      <c r="AE1089" s="197" t="str">
        <f t="shared" si="209"/>
        <v>NA</v>
      </c>
      <c r="AF1089" s="197" t="str">
        <f t="shared" si="209"/>
        <v>NA</v>
      </c>
      <c r="AG1089" s="197" t="str">
        <f t="shared" si="209"/>
        <v>NA</v>
      </c>
      <c r="AH1089" s="197" t="str">
        <f t="shared" si="209"/>
        <v>NA</v>
      </c>
      <c r="AI1089" s="197" t="str">
        <f t="shared" si="209"/>
        <v>NA</v>
      </c>
      <c r="AJ1089" s="197" t="str">
        <f t="shared" si="209"/>
        <v>NA</v>
      </c>
      <c r="AK1089" s="197" t="str">
        <f t="shared" si="209"/>
        <v>NA</v>
      </c>
      <c r="AL1089" s="197" t="str">
        <f t="shared" si="209"/>
        <v>NA</v>
      </c>
      <c r="AM1089" s="197" t="str">
        <f t="shared" si="209"/>
        <v>NA</v>
      </c>
      <c r="AN1089" s="197" t="str">
        <f t="shared" si="209"/>
        <v>NA</v>
      </c>
      <c r="AO1089" s="197" t="str">
        <f t="shared" si="209"/>
        <v>NA</v>
      </c>
      <c r="AP1089" s="197" t="str">
        <f t="shared" si="209"/>
        <v>NA</v>
      </c>
      <c r="AQ1089" s="197" t="str">
        <f t="shared" si="209"/>
        <v>NA</v>
      </c>
      <c r="AR1089" s="197" t="str">
        <f t="shared" si="208"/>
        <v>NA</v>
      </c>
      <c r="AS1089" s="197" t="str">
        <f t="shared" si="207"/>
        <v>NA</v>
      </c>
      <c r="AT1089" s="197" t="str">
        <f t="shared" si="207"/>
        <v>NA</v>
      </c>
      <c r="AU1089" s="197">
        <f t="shared" si="207"/>
        <v>852</v>
      </c>
      <c r="AV1089" s="197">
        <f t="shared" si="207"/>
        <v>756</v>
      </c>
      <c r="AW1089" s="197">
        <f t="shared" si="207"/>
        <v>757</v>
      </c>
      <c r="AX1089" s="197" t="str">
        <f t="shared" si="207"/>
        <v>NA</v>
      </c>
      <c r="AY1089" s="197" t="str">
        <f t="shared" si="207"/>
        <v>NA</v>
      </c>
      <c r="AZ1089" s="197" t="str">
        <f t="shared" si="199"/>
        <v>NA</v>
      </c>
      <c r="BA1089" s="197" t="str">
        <f t="shared" si="199"/>
        <v>NA</v>
      </c>
    </row>
    <row r="1090" spans="1:53" s="212" customFormat="1" ht="15" customHeight="1" x14ac:dyDescent="0.2">
      <c r="A1090" s="54" t="s">
        <v>1110</v>
      </c>
      <c r="B1090" s="82" t="s">
        <v>915</v>
      </c>
      <c r="C1090" s="81" t="s">
        <v>1127</v>
      </c>
      <c r="D1090" s="115"/>
      <c r="E1090" s="115"/>
      <c r="F1090" s="115"/>
      <c r="G1090" s="115"/>
      <c r="H1090" s="115"/>
      <c r="I1090" s="115"/>
      <c r="J1090" s="115"/>
      <c r="K1090" s="115"/>
      <c r="L1090" s="115"/>
      <c r="M1090" s="115"/>
      <c r="N1090" s="115"/>
      <c r="O1090" s="115"/>
      <c r="P1090" s="115">
        <v>5218</v>
      </c>
      <c r="Q1090" s="115">
        <v>5291</v>
      </c>
      <c r="R1090" s="115">
        <v>5880</v>
      </c>
      <c r="S1090" s="115">
        <v>6314</v>
      </c>
      <c r="T1090" s="193">
        <v>6836</v>
      </c>
      <c r="U1090" s="194">
        <v>8603</v>
      </c>
      <c r="V1090" s="195">
        <v>9350</v>
      </c>
      <c r="W1090" s="195">
        <v>8923</v>
      </c>
      <c r="X1090" s="195">
        <v>9485</v>
      </c>
      <c r="Y1090" s="195"/>
      <c r="Z1090" s="195"/>
      <c r="AA1090" s="195"/>
      <c r="AB1090" s="195"/>
      <c r="AC1090" s="197" t="str">
        <f t="shared" si="209"/>
        <v>NA</v>
      </c>
      <c r="AD1090" s="197" t="str">
        <f t="shared" si="209"/>
        <v>NA</v>
      </c>
      <c r="AE1090" s="197" t="str">
        <f t="shared" si="209"/>
        <v>NA</v>
      </c>
      <c r="AF1090" s="197" t="str">
        <f t="shared" si="209"/>
        <v>NA</v>
      </c>
      <c r="AG1090" s="197" t="str">
        <f t="shared" si="209"/>
        <v>NA</v>
      </c>
      <c r="AH1090" s="197" t="str">
        <f t="shared" si="209"/>
        <v>NA</v>
      </c>
      <c r="AI1090" s="197" t="str">
        <f t="shared" si="209"/>
        <v>NA</v>
      </c>
      <c r="AJ1090" s="197" t="str">
        <f t="shared" si="209"/>
        <v>NA</v>
      </c>
      <c r="AK1090" s="197" t="str">
        <f t="shared" si="209"/>
        <v>NA</v>
      </c>
      <c r="AL1090" s="197" t="str">
        <f t="shared" si="209"/>
        <v>NA</v>
      </c>
      <c r="AM1090" s="197" t="str">
        <f t="shared" si="209"/>
        <v>NA</v>
      </c>
      <c r="AN1090" s="197" t="str">
        <f t="shared" si="209"/>
        <v>NA</v>
      </c>
      <c r="AO1090" s="197">
        <f t="shared" si="209"/>
        <v>703</v>
      </c>
      <c r="AP1090" s="197">
        <f t="shared" si="209"/>
        <v>744</v>
      </c>
      <c r="AQ1090" s="197">
        <f t="shared" si="209"/>
        <v>732</v>
      </c>
      <c r="AR1090" s="197">
        <f t="shared" si="208"/>
        <v>742</v>
      </c>
      <c r="AS1090" s="197">
        <f t="shared" si="207"/>
        <v>788</v>
      </c>
      <c r="AT1090" s="197">
        <f t="shared" si="207"/>
        <v>793</v>
      </c>
      <c r="AU1090" s="197">
        <f t="shared" si="207"/>
        <v>856</v>
      </c>
      <c r="AV1090" s="197">
        <f t="shared" si="207"/>
        <v>761</v>
      </c>
      <c r="AW1090" s="197">
        <f t="shared" si="207"/>
        <v>765</v>
      </c>
      <c r="AX1090" s="197" t="str">
        <f t="shared" si="207"/>
        <v>NA</v>
      </c>
      <c r="AY1090" s="197" t="str">
        <f t="shared" si="207"/>
        <v>NA</v>
      </c>
      <c r="AZ1090" s="197" t="str">
        <f t="shared" si="199"/>
        <v>NA</v>
      </c>
      <c r="BA1090" s="197" t="str">
        <f t="shared" si="199"/>
        <v>NA</v>
      </c>
    </row>
    <row r="1091" spans="1:53" s="212" customFormat="1" ht="15" customHeight="1" x14ac:dyDescent="0.2">
      <c r="A1091" s="54" t="s">
        <v>2140</v>
      </c>
      <c r="B1091" s="82" t="s">
        <v>912</v>
      </c>
      <c r="C1091" s="81" t="s">
        <v>1127</v>
      </c>
      <c r="D1091" s="115"/>
      <c r="E1091" s="115"/>
      <c r="F1091" s="115"/>
      <c r="G1091" s="115"/>
      <c r="H1091" s="115"/>
      <c r="I1091" s="115"/>
      <c r="J1091" s="115"/>
      <c r="K1091" s="115"/>
      <c r="L1091" s="115"/>
      <c r="M1091" s="115"/>
      <c r="N1091" s="115"/>
      <c r="O1091" s="115"/>
      <c r="P1091" s="115"/>
      <c r="Q1091" s="115"/>
      <c r="R1091" s="115"/>
      <c r="S1091" s="115"/>
      <c r="T1091" s="193"/>
      <c r="U1091" s="194"/>
      <c r="V1091" s="195"/>
      <c r="W1091" s="195">
        <v>7567</v>
      </c>
      <c r="X1091" s="195">
        <v>8328</v>
      </c>
      <c r="Y1091" s="195"/>
      <c r="Z1091" s="195"/>
      <c r="AA1091" s="195"/>
      <c r="AB1091" s="195"/>
      <c r="AC1091" s="197" t="str">
        <f t="shared" si="209"/>
        <v>NA</v>
      </c>
      <c r="AD1091" s="197" t="str">
        <f t="shared" si="209"/>
        <v>NA</v>
      </c>
      <c r="AE1091" s="197" t="str">
        <f t="shared" si="209"/>
        <v>NA</v>
      </c>
      <c r="AF1091" s="197" t="str">
        <f t="shared" si="209"/>
        <v>NA</v>
      </c>
      <c r="AG1091" s="197" t="str">
        <f t="shared" si="209"/>
        <v>NA</v>
      </c>
      <c r="AH1091" s="197" t="str">
        <f t="shared" si="209"/>
        <v>NA</v>
      </c>
      <c r="AI1091" s="197" t="str">
        <f t="shared" si="209"/>
        <v>NA</v>
      </c>
      <c r="AJ1091" s="197" t="str">
        <f t="shared" si="209"/>
        <v>NA</v>
      </c>
      <c r="AK1091" s="197" t="str">
        <f t="shared" si="209"/>
        <v>NA</v>
      </c>
      <c r="AL1091" s="197" t="str">
        <f t="shared" si="209"/>
        <v>NA</v>
      </c>
      <c r="AM1091" s="197" t="str">
        <f t="shared" si="209"/>
        <v>NA</v>
      </c>
      <c r="AN1091" s="197" t="str">
        <f t="shared" si="209"/>
        <v>NA</v>
      </c>
      <c r="AO1091" s="197" t="str">
        <f t="shared" si="209"/>
        <v>NA</v>
      </c>
      <c r="AP1091" s="197" t="str">
        <f t="shared" si="209"/>
        <v>NA</v>
      </c>
      <c r="AQ1091" s="197" t="str">
        <f t="shared" si="209"/>
        <v>NA</v>
      </c>
      <c r="AR1091" s="197" t="str">
        <f t="shared" si="208"/>
        <v>NA</v>
      </c>
      <c r="AS1091" s="197" t="str">
        <f t="shared" si="207"/>
        <v>NA</v>
      </c>
      <c r="AT1091" s="197" t="str">
        <f t="shared" si="207"/>
        <v>NA</v>
      </c>
      <c r="AU1091" s="197" t="str">
        <f t="shared" si="207"/>
        <v>NA</v>
      </c>
      <c r="AV1091" s="197">
        <f t="shared" si="207"/>
        <v>773</v>
      </c>
      <c r="AW1091" s="197">
        <f t="shared" si="207"/>
        <v>779</v>
      </c>
      <c r="AX1091" s="197" t="str">
        <f t="shared" si="207"/>
        <v>NA</v>
      </c>
      <c r="AY1091" s="197" t="str">
        <f t="shared" si="207"/>
        <v>NA</v>
      </c>
      <c r="AZ1091" s="197" t="str">
        <f t="shared" si="199"/>
        <v>NA</v>
      </c>
      <c r="BA1091" s="197" t="str">
        <f t="shared" si="199"/>
        <v>NA</v>
      </c>
    </row>
    <row r="1092" spans="1:53" s="212" customFormat="1" ht="15" customHeight="1" x14ac:dyDescent="0.2">
      <c r="A1092" s="54" t="s">
        <v>484</v>
      </c>
      <c r="B1092" s="82" t="s">
        <v>912</v>
      </c>
      <c r="C1092" s="81" t="s">
        <v>1127</v>
      </c>
      <c r="D1092" s="115"/>
      <c r="E1092" s="115"/>
      <c r="F1092" s="115"/>
      <c r="G1092" s="115"/>
      <c r="H1092" s="115"/>
      <c r="I1092" s="115"/>
      <c r="J1092" s="115"/>
      <c r="K1092" s="115"/>
      <c r="L1092" s="115"/>
      <c r="M1092" s="115"/>
      <c r="N1092" s="115"/>
      <c r="O1092" s="115">
        <v>3588</v>
      </c>
      <c r="P1092" s="115">
        <v>3290</v>
      </c>
      <c r="Q1092" s="115">
        <v>3538</v>
      </c>
      <c r="R1092" s="115"/>
      <c r="S1092" s="115"/>
      <c r="T1092" s="193"/>
      <c r="U1092" s="194"/>
      <c r="V1092" s="195"/>
      <c r="W1092" s="195">
        <v>6095</v>
      </c>
      <c r="X1092" s="195">
        <v>7151</v>
      </c>
      <c r="Y1092" s="195"/>
      <c r="Z1092" s="195"/>
      <c r="AA1092" s="195"/>
      <c r="AB1092" s="195"/>
      <c r="AC1092" s="197" t="str">
        <f t="shared" si="209"/>
        <v>NA</v>
      </c>
      <c r="AD1092" s="197" t="str">
        <f t="shared" si="209"/>
        <v>NA</v>
      </c>
      <c r="AE1092" s="197" t="str">
        <f t="shared" si="209"/>
        <v>NA</v>
      </c>
      <c r="AF1092" s="197" t="str">
        <f t="shared" si="209"/>
        <v>NA</v>
      </c>
      <c r="AG1092" s="197" t="str">
        <f t="shared" si="209"/>
        <v>NA</v>
      </c>
      <c r="AH1092" s="197" t="str">
        <f t="shared" si="209"/>
        <v>NA</v>
      </c>
      <c r="AI1092" s="197" t="str">
        <f t="shared" si="209"/>
        <v>NA</v>
      </c>
      <c r="AJ1092" s="197" t="str">
        <f t="shared" si="209"/>
        <v>NA</v>
      </c>
      <c r="AK1092" s="197" t="str">
        <f t="shared" si="209"/>
        <v>NA</v>
      </c>
      <c r="AL1092" s="197" t="str">
        <f t="shared" si="209"/>
        <v>NA</v>
      </c>
      <c r="AM1092" s="197" t="str">
        <f t="shared" si="209"/>
        <v>NA</v>
      </c>
      <c r="AN1092" s="197">
        <f t="shared" si="209"/>
        <v>645</v>
      </c>
      <c r="AO1092" s="197">
        <f t="shared" si="209"/>
        <v>712</v>
      </c>
      <c r="AP1092" s="197">
        <f t="shared" si="209"/>
        <v>752</v>
      </c>
      <c r="AQ1092" s="197" t="str">
        <f t="shared" si="209"/>
        <v>NA</v>
      </c>
      <c r="AR1092" s="197" t="str">
        <f t="shared" si="208"/>
        <v>NA</v>
      </c>
      <c r="AS1092" s="197" t="str">
        <f t="shared" si="207"/>
        <v>NA</v>
      </c>
      <c r="AT1092" s="197" t="str">
        <f t="shared" si="207"/>
        <v>NA</v>
      </c>
      <c r="AU1092" s="197" t="str">
        <f t="shared" si="207"/>
        <v>NA</v>
      </c>
      <c r="AV1092" s="197">
        <f t="shared" si="207"/>
        <v>786</v>
      </c>
      <c r="AW1092" s="197">
        <f t="shared" si="207"/>
        <v>791</v>
      </c>
      <c r="AX1092" s="197" t="str">
        <f t="shared" si="207"/>
        <v>NA</v>
      </c>
      <c r="AY1092" s="197" t="str">
        <f t="shared" si="207"/>
        <v>NA</v>
      </c>
      <c r="AZ1092" s="197" t="str">
        <f t="shared" si="199"/>
        <v>NA</v>
      </c>
      <c r="BA1092" s="197" t="str">
        <f t="shared" si="199"/>
        <v>NA</v>
      </c>
    </row>
    <row r="1093" spans="1:53" s="212" customFormat="1" ht="15" customHeight="1" x14ac:dyDescent="0.2">
      <c r="A1093" s="54" t="s">
        <v>109</v>
      </c>
      <c r="B1093" s="82" t="s">
        <v>912</v>
      </c>
      <c r="C1093" s="81" t="s">
        <v>1127</v>
      </c>
      <c r="D1093" s="115"/>
      <c r="E1093" s="115"/>
      <c r="F1093" s="115"/>
      <c r="G1093" s="115"/>
      <c r="H1093" s="115"/>
      <c r="I1093" s="115"/>
      <c r="J1093" s="115"/>
      <c r="K1093" s="115"/>
      <c r="L1093" s="115"/>
      <c r="M1093" s="115"/>
      <c r="N1093" s="115"/>
      <c r="O1093" s="115"/>
      <c r="P1093" s="115"/>
      <c r="Q1093" s="115"/>
      <c r="R1093" s="115"/>
      <c r="S1093" s="115"/>
      <c r="T1093" s="193"/>
      <c r="U1093" s="194"/>
      <c r="V1093" s="195">
        <v>7249</v>
      </c>
      <c r="W1093" s="195">
        <v>6009</v>
      </c>
      <c r="X1093" s="195">
        <v>6564</v>
      </c>
      <c r="Y1093" s="195"/>
      <c r="Z1093" s="195"/>
      <c r="AA1093" s="195"/>
      <c r="AB1093" s="195"/>
      <c r="AC1093" s="197" t="str">
        <f t="shared" si="209"/>
        <v>NA</v>
      </c>
      <c r="AD1093" s="197" t="str">
        <f t="shared" si="209"/>
        <v>NA</v>
      </c>
      <c r="AE1093" s="197" t="str">
        <f t="shared" si="209"/>
        <v>NA</v>
      </c>
      <c r="AF1093" s="197" t="str">
        <f t="shared" si="209"/>
        <v>NA</v>
      </c>
      <c r="AG1093" s="197" t="str">
        <f t="shared" si="209"/>
        <v>NA</v>
      </c>
      <c r="AH1093" s="197" t="str">
        <f t="shared" si="209"/>
        <v>NA</v>
      </c>
      <c r="AI1093" s="197" t="str">
        <f t="shared" si="209"/>
        <v>NA</v>
      </c>
      <c r="AJ1093" s="197" t="str">
        <f t="shared" si="209"/>
        <v>NA</v>
      </c>
      <c r="AK1093" s="197" t="str">
        <f t="shared" si="209"/>
        <v>NA</v>
      </c>
      <c r="AL1093" s="197" t="str">
        <f t="shared" si="209"/>
        <v>NA</v>
      </c>
      <c r="AM1093" s="197" t="str">
        <f t="shared" si="209"/>
        <v>NA</v>
      </c>
      <c r="AN1093" s="197" t="str">
        <f t="shared" si="209"/>
        <v>NA</v>
      </c>
      <c r="AO1093" s="197" t="str">
        <f t="shared" si="209"/>
        <v>NA</v>
      </c>
      <c r="AP1093" s="197" t="str">
        <f t="shared" si="209"/>
        <v>NA</v>
      </c>
      <c r="AQ1093" s="197" t="str">
        <f t="shared" si="209"/>
        <v>NA</v>
      </c>
      <c r="AR1093" s="197" t="str">
        <f t="shared" si="208"/>
        <v>NA</v>
      </c>
      <c r="AS1093" s="197" t="str">
        <f t="shared" si="207"/>
        <v>NA</v>
      </c>
      <c r="AT1093" s="197" t="str">
        <f t="shared" si="207"/>
        <v>NA</v>
      </c>
      <c r="AU1093" s="197">
        <f t="shared" si="207"/>
        <v>882</v>
      </c>
      <c r="AV1093" s="197">
        <f t="shared" si="207"/>
        <v>789</v>
      </c>
      <c r="AW1093" s="197">
        <f t="shared" si="207"/>
        <v>794</v>
      </c>
      <c r="AX1093" s="197" t="str">
        <f t="shared" si="207"/>
        <v>NA</v>
      </c>
      <c r="AY1093" s="197" t="str">
        <f t="shared" si="207"/>
        <v>NA</v>
      </c>
      <c r="AZ1093" s="197" t="str">
        <f t="shared" si="199"/>
        <v>NA</v>
      </c>
      <c r="BA1093" s="197" t="str">
        <f t="shared" si="199"/>
        <v>NA</v>
      </c>
    </row>
    <row r="1094" spans="1:53" s="212" customFormat="1" ht="15" customHeight="1" x14ac:dyDescent="0.2">
      <c r="A1094" s="54" t="s">
        <v>2147</v>
      </c>
      <c r="B1094" s="82" t="s">
        <v>912</v>
      </c>
      <c r="C1094" s="81" t="s">
        <v>1127</v>
      </c>
      <c r="D1094" s="115"/>
      <c r="E1094" s="115"/>
      <c r="F1094" s="115"/>
      <c r="G1094" s="115"/>
      <c r="H1094" s="115"/>
      <c r="I1094" s="115"/>
      <c r="J1094" s="115"/>
      <c r="K1094" s="115"/>
      <c r="L1094" s="115"/>
      <c r="M1094" s="115"/>
      <c r="N1094" s="115"/>
      <c r="O1094" s="115"/>
      <c r="P1094" s="115"/>
      <c r="Q1094" s="115"/>
      <c r="R1094" s="115"/>
      <c r="S1094" s="115"/>
      <c r="T1094" s="193">
        <v>3780</v>
      </c>
      <c r="U1094" s="194">
        <v>4816</v>
      </c>
      <c r="V1094" s="195">
        <v>4147</v>
      </c>
      <c r="W1094" s="195">
        <v>4361</v>
      </c>
      <c r="X1094" s="195">
        <v>4575</v>
      </c>
      <c r="Y1094" s="195"/>
      <c r="Z1094" s="195"/>
      <c r="AA1094" s="195"/>
      <c r="AB1094" s="195"/>
      <c r="AC1094" s="197" t="str">
        <f t="shared" si="209"/>
        <v>NA</v>
      </c>
      <c r="AD1094" s="197" t="str">
        <f t="shared" si="209"/>
        <v>NA</v>
      </c>
      <c r="AE1094" s="197" t="str">
        <f t="shared" si="209"/>
        <v>NA</v>
      </c>
      <c r="AF1094" s="197" t="str">
        <f t="shared" si="209"/>
        <v>NA</v>
      </c>
      <c r="AG1094" s="197" t="str">
        <f t="shared" si="209"/>
        <v>NA</v>
      </c>
      <c r="AH1094" s="197" t="str">
        <f t="shared" si="209"/>
        <v>NA</v>
      </c>
      <c r="AI1094" s="197" t="str">
        <f t="shared" si="209"/>
        <v>NA</v>
      </c>
      <c r="AJ1094" s="197" t="str">
        <f t="shared" si="209"/>
        <v>NA</v>
      </c>
      <c r="AK1094" s="197" t="str">
        <f t="shared" si="209"/>
        <v>NA</v>
      </c>
      <c r="AL1094" s="197" t="str">
        <f t="shared" si="209"/>
        <v>NA</v>
      </c>
      <c r="AM1094" s="197" t="str">
        <f t="shared" si="209"/>
        <v>NA</v>
      </c>
      <c r="AN1094" s="197" t="str">
        <f t="shared" si="209"/>
        <v>NA</v>
      </c>
      <c r="AO1094" s="197" t="str">
        <f t="shared" si="209"/>
        <v>NA</v>
      </c>
      <c r="AP1094" s="197" t="str">
        <f t="shared" si="209"/>
        <v>NA</v>
      </c>
      <c r="AQ1094" s="197" t="str">
        <f t="shared" si="209"/>
        <v>NA</v>
      </c>
      <c r="AR1094" s="197" t="str">
        <f t="shared" si="208"/>
        <v>NA</v>
      </c>
      <c r="AS1094" s="197">
        <f t="shared" si="207"/>
        <v>808</v>
      </c>
      <c r="AT1094" s="197">
        <f t="shared" si="207"/>
        <v>814</v>
      </c>
      <c r="AU1094" s="197">
        <f t="shared" si="207"/>
        <v>905</v>
      </c>
      <c r="AV1094" s="197">
        <f t="shared" si="207"/>
        <v>801</v>
      </c>
      <c r="AW1094" s="197">
        <f t="shared" si="207"/>
        <v>802</v>
      </c>
      <c r="AX1094" s="197" t="str">
        <f t="shared" si="207"/>
        <v>NA</v>
      </c>
      <c r="AY1094" s="197" t="str">
        <f t="shared" si="207"/>
        <v>NA</v>
      </c>
      <c r="AZ1094" s="197" t="str">
        <f t="shared" si="199"/>
        <v>NA</v>
      </c>
      <c r="BA1094" s="197" t="str">
        <f t="shared" si="199"/>
        <v>NA</v>
      </c>
    </row>
    <row r="1095" spans="1:53" s="212" customFormat="1" ht="15" customHeight="1" x14ac:dyDescent="0.2">
      <c r="A1095" s="54" t="s">
        <v>141</v>
      </c>
      <c r="B1095" s="82" t="s">
        <v>915</v>
      </c>
      <c r="C1095" s="81" t="s">
        <v>1127</v>
      </c>
      <c r="D1095" s="115"/>
      <c r="E1095" s="115"/>
      <c r="F1095" s="115"/>
      <c r="G1095" s="115"/>
      <c r="H1095" s="115"/>
      <c r="I1095" s="115"/>
      <c r="J1095" s="115"/>
      <c r="K1095" s="115"/>
      <c r="L1095" s="115"/>
      <c r="M1095" s="115"/>
      <c r="N1095" s="115"/>
      <c r="O1095" s="115"/>
      <c r="P1095" s="115"/>
      <c r="Q1095" s="115"/>
      <c r="R1095" s="115"/>
      <c r="S1095" s="115"/>
      <c r="T1095" s="193"/>
      <c r="U1095" s="194"/>
      <c r="V1095" s="195">
        <v>4108</v>
      </c>
      <c r="W1095" s="195">
        <v>3392</v>
      </c>
      <c r="X1095" s="195">
        <v>3654</v>
      </c>
      <c r="Y1095" s="195"/>
      <c r="Z1095" s="195"/>
      <c r="AA1095" s="195"/>
      <c r="AB1095" s="195"/>
      <c r="AC1095" s="197" t="str">
        <f t="shared" si="209"/>
        <v>NA</v>
      </c>
      <c r="AD1095" s="197" t="str">
        <f t="shared" si="209"/>
        <v>NA</v>
      </c>
      <c r="AE1095" s="197" t="str">
        <f t="shared" si="209"/>
        <v>NA</v>
      </c>
      <c r="AF1095" s="197" t="str">
        <f t="shared" si="209"/>
        <v>NA</v>
      </c>
      <c r="AG1095" s="197" t="str">
        <f t="shared" si="209"/>
        <v>NA</v>
      </c>
      <c r="AH1095" s="197" t="str">
        <f t="shared" si="209"/>
        <v>NA</v>
      </c>
      <c r="AI1095" s="197" t="str">
        <f t="shared" si="209"/>
        <v>NA</v>
      </c>
      <c r="AJ1095" s="197" t="str">
        <f t="shared" si="209"/>
        <v>NA</v>
      </c>
      <c r="AK1095" s="197" t="str">
        <f t="shared" si="209"/>
        <v>NA</v>
      </c>
      <c r="AL1095" s="197" t="str">
        <f t="shared" si="209"/>
        <v>NA</v>
      </c>
      <c r="AM1095" s="197" t="str">
        <f t="shared" si="209"/>
        <v>NA</v>
      </c>
      <c r="AN1095" s="197" t="str">
        <f t="shared" si="209"/>
        <v>NA</v>
      </c>
      <c r="AO1095" s="197" t="str">
        <f t="shared" si="209"/>
        <v>NA</v>
      </c>
      <c r="AP1095" s="197" t="str">
        <f t="shared" si="209"/>
        <v>NA</v>
      </c>
      <c r="AQ1095" s="197" t="str">
        <f t="shared" si="209"/>
        <v>NA</v>
      </c>
      <c r="AR1095" s="197" t="str">
        <f t="shared" si="208"/>
        <v>NA</v>
      </c>
      <c r="AS1095" s="197" t="str">
        <f t="shared" si="207"/>
        <v>NA</v>
      </c>
      <c r="AT1095" s="197" t="str">
        <f t="shared" si="207"/>
        <v>NA</v>
      </c>
      <c r="AU1095" s="197">
        <f t="shared" si="207"/>
        <v>906</v>
      </c>
      <c r="AV1095" s="197">
        <f t="shared" si="207"/>
        <v>807</v>
      </c>
      <c r="AW1095" s="197">
        <f t="shared" si="207"/>
        <v>809</v>
      </c>
      <c r="AX1095" s="197" t="str">
        <f t="shared" si="207"/>
        <v>NA</v>
      </c>
      <c r="AY1095" s="197" t="str">
        <f t="shared" si="207"/>
        <v>NA</v>
      </c>
      <c r="AZ1095" s="197" t="str">
        <f t="shared" si="199"/>
        <v>NA</v>
      </c>
      <c r="BA1095" s="197" t="str">
        <f t="shared" si="199"/>
        <v>NA</v>
      </c>
    </row>
    <row r="1096" spans="1:53" s="212" customFormat="1" ht="15" customHeight="1" x14ac:dyDescent="0.2">
      <c r="A1096" s="54" t="s">
        <v>730</v>
      </c>
      <c r="B1096" s="82" t="s">
        <v>915</v>
      </c>
      <c r="C1096" s="81" t="s">
        <v>1127</v>
      </c>
      <c r="D1096" s="115"/>
      <c r="E1096" s="115"/>
      <c r="F1096" s="115"/>
      <c r="G1096" s="115"/>
      <c r="H1096" s="115">
        <v>176964</v>
      </c>
      <c r="I1096" s="115">
        <v>200591</v>
      </c>
      <c r="J1096" s="115">
        <v>226649</v>
      </c>
      <c r="K1096" s="115"/>
      <c r="L1096" s="115"/>
      <c r="M1096" s="115"/>
      <c r="N1096" s="115">
        <v>323584</v>
      </c>
      <c r="O1096" s="115"/>
      <c r="P1096" s="115"/>
      <c r="Q1096" s="115"/>
      <c r="R1096" s="115"/>
      <c r="S1096" s="115"/>
      <c r="T1096" s="193"/>
      <c r="U1096" s="194"/>
      <c r="V1096" s="195">
        <v>302815</v>
      </c>
      <c r="W1096" s="195"/>
      <c r="X1096" s="195"/>
      <c r="Y1096" s="195"/>
      <c r="Z1096" s="195"/>
      <c r="AA1096" s="195"/>
      <c r="AB1096" s="195"/>
      <c r="AC1096" s="197" t="str">
        <f t="shared" si="209"/>
        <v>NA</v>
      </c>
      <c r="AD1096" s="197" t="str">
        <f t="shared" si="209"/>
        <v>NA</v>
      </c>
      <c r="AE1096" s="197" t="str">
        <f t="shared" si="209"/>
        <v>NA</v>
      </c>
      <c r="AF1096" s="197" t="str">
        <f t="shared" si="209"/>
        <v>NA</v>
      </c>
      <c r="AG1096" s="197">
        <f t="shared" si="209"/>
        <v>103</v>
      </c>
      <c r="AH1096" s="197">
        <f t="shared" si="209"/>
        <v>107</v>
      </c>
      <c r="AI1096" s="197">
        <f t="shared" si="209"/>
        <v>112</v>
      </c>
      <c r="AJ1096" s="197" t="str">
        <f t="shared" si="209"/>
        <v>NA</v>
      </c>
      <c r="AK1096" s="197" t="str">
        <f t="shared" si="209"/>
        <v>NA</v>
      </c>
      <c r="AL1096" s="197" t="str">
        <f t="shared" si="209"/>
        <v>NA</v>
      </c>
      <c r="AM1096" s="197">
        <f t="shared" si="209"/>
        <v>131</v>
      </c>
      <c r="AN1096" s="197" t="str">
        <f t="shared" si="209"/>
        <v>NA</v>
      </c>
      <c r="AO1096" s="197" t="str">
        <f t="shared" si="209"/>
        <v>NA</v>
      </c>
      <c r="AP1096" s="197" t="str">
        <f t="shared" si="209"/>
        <v>NA</v>
      </c>
      <c r="AQ1096" s="197" t="str">
        <f t="shared" si="209"/>
        <v>NA</v>
      </c>
      <c r="AR1096" s="197" t="str">
        <f t="shared" si="208"/>
        <v>NA</v>
      </c>
      <c r="AS1096" s="197" t="str">
        <f t="shared" si="207"/>
        <v>NA</v>
      </c>
      <c r="AT1096" s="197" t="str">
        <f t="shared" si="207"/>
        <v>NA</v>
      </c>
      <c r="AU1096" s="197">
        <f t="shared" si="207"/>
        <v>198</v>
      </c>
      <c r="AV1096" s="197" t="str">
        <f t="shared" si="207"/>
        <v>NA</v>
      </c>
      <c r="AW1096" s="197" t="str">
        <f t="shared" si="207"/>
        <v>NA</v>
      </c>
      <c r="AX1096" s="197" t="str">
        <f t="shared" si="207"/>
        <v>NA</v>
      </c>
      <c r="AY1096" s="197" t="str">
        <f t="shared" si="207"/>
        <v>NA</v>
      </c>
      <c r="AZ1096" s="197" t="str">
        <f t="shared" si="199"/>
        <v>NA</v>
      </c>
      <c r="BA1096" s="197" t="str">
        <f t="shared" si="199"/>
        <v>NA</v>
      </c>
    </row>
    <row r="1097" spans="1:53" s="212" customFormat="1" ht="15" customHeight="1" x14ac:dyDescent="0.2">
      <c r="A1097" s="54" t="s">
        <v>648</v>
      </c>
      <c r="B1097" s="82" t="s">
        <v>915</v>
      </c>
      <c r="C1097" s="81" t="s">
        <v>1127</v>
      </c>
      <c r="D1097" s="115"/>
      <c r="E1097" s="115"/>
      <c r="F1097" s="115"/>
      <c r="G1097" s="115"/>
      <c r="H1097" s="115">
        <v>68848</v>
      </c>
      <c r="I1097" s="115">
        <v>77023</v>
      </c>
      <c r="J1097" s="115">
        <v>88679</v>
      </c>
      <c r="K1097" s="115">
        <v>97604</v>
      </c>
      <c r="L1097" s="98">
        <f>((N1097-K1097)/3)+K1097</f>
        <v>106868</v>
      </c>
      <c r="M1097" s="98">
        <f>((N1097-K1097)/3)+L1097</f>
        <v>116132</v>
      </c>
      <c r="N1097" s="115">
        <v>125396</v>
      </c>
      <c r="O1097" s="115">
        <v>117405</v>
      </c>
      <c r="P1097" s="115">
        <v>116746</v>
      </c>
      <c r="Q1097" s="115">
        <v>110556</v>
      </c>
      <c r="R1097" s="115">
        <v>124947</v>
      </c>
      <c r="S1097" s="115">
        <v>134008</v>
      </c>
      <c r="T1097" s="193">
        <v>153149</v>
      </c>
      <c r="U1097" s="194">
        <v>182248</v>
      </c>
      <c r="V1097" s="195">
        <v>174056</v>
      </c>
      <c r="W1097" s="195"/>
      <c r="X1097" s="195"/>
      <c r="Y1097" s="195"/>
      <c r="Z1097" s="195"/>
      <c r="AA1097" s="195"/>
      <c r="AB1097" s="195"/>
      <c r="AC1097" s="197" t="str">
        <f t="shared" si="209"/>
        <v>NA</v>
      </c>
      <c r="AD1097" s="197" t="str">
        <f t="shared" si="209"/>
        <v>NA</v>
      </c>
      <c r="AE1097" s="197" t="str">
        <f t="shared" si="209"/>
        <v>NA</v>
      </c>
      <c r="AF1097" s="197" t="str">
        <f t="shared" si="209"/>
        <v>NA</v>
      </c>
      <c r="AG1097" s="197">
        <f t="shared" si="209"/>
        <v>212</v>
      </c>
      <c r="AH1097" s="197">
        <f t="shared" si="209"/>
        <v>219</v>
      </c>
      <c r="AI1097" s="197">
        <f t="shared" si="209"/>
        <v>220</v>
      </c>
      <c r="AJ1097" s="197">
        <f t="shared" si="209"/>
        <v>240</v>
      </c>
      <c r="AK1097" s="197">
        <f t="shared" si="209"/>
        <v>257</v>
      </c>
      <c r="AL1097" s="197">
        <f t="shared" si="209"/>
        <v>260</v>
      </c>
      <c r="AM1097" s="197">
        <f t="shared" si="209"/>
        <v>267</v>
      </c>
      <c r="AN1097" s="197">
        <f t="shared" si="209"/>
        <v>268</v>
      </c>
      <c r="AO1097" s="197">
        <f t="shared" si="209"/>
        <v>262</v>
      </c>
      <c r="AP1097" s="197">
        <f t="shared" si="209"/>
        <v>274</v>
      </c>
      <c r="AQ1097" s="197">
        <f t="shared" si="209"/>
        <v>281</v>
      </c>
      <c r="AR1097" s="197">
        <f t="shared" si="208"/>
        <v>286</v>
      </c>
      <c r="AS1097" s="197">
        <f t="shared" si="207"/>
        <v>281</v>
      </c>
      <c r="AT1097" s="197">
        <f t="shared" si="207"/>
        <v>276</v>
      </c>
      <c r="AU1097" s="197">
        <f t="shared" si="207"/>
        <v>286</v>
      </c>
      <c r="AV1097" s="197" t="str">
        <f t="shared" si="207"/>
        <v>NA</v>
      </c>
      <c r="AW1097" s="197" t="str">
        <f t="shared" si="207"/>
        <v>NA</v>
      </c>
      <c r="AX1097" s="197" t="str">
        <f t="shared" si="207"/>
        <v>NA</v>
      </c>
      <c r="AY1097" s="197" t="str">
        <f t="shared" si="207"/>
        <v>NA</v>
      </c>
      <c r="AZ1097" s="197" t="str">
        <f t="shared" si="199"/>
        <v>NA</v>
      </c>
      <c r="BA1097" s="197" t="str">
        <f t="shared" si="199"/>
        <v>NA</v>
      </c>
    </row>
    <row r="1098" spans="1:53" s="212" customFormat="1" ht="15" customHeight="1" x14ac:dyDescent="0.2">
      <c r="A1098" s="54" t="s">
        <v>385</v>
      </c>
      <c r="B1098" s="82" t="s">
        <v>925</v>
      </c>
      <c r="C1098" s="81" t="s">
        <v>1127</v>
      </c>
      <c r="D1098" s="115"/>
      <c r="E1098" s="115"/>
      <c r="F1098" s="115"/>
      <c r="G1098" s="115"/>
      <c r="H1098" s="115"/>
      <c r="I1098" s="115"/>
      <c r="J1098" s="115"/>
      <c r="K1098" s="115"/>
      <c r="L1098" s="115"/>
      <c r="M1098" s="115"/>
      <c r="N1098" s="115">
        <v>117305</v>
      </c>
      <c r="O1098" s="115">
        <v>106311</v>
      </c>
      <c r="P1098" s="115">
        <v>95831</v>
      </c>
      <c r="Q1098" s="115">
        <v>97919</v>
      </c>
      <c r="R1098" s="115">
        <v>107765</v>
      </c>
      <c r="S1098" s="115">
        <v>117057</v>
      </c>
      <c r="T1098" s="193">
        <v>136129</v>
      </c>
      <c r="U1098" s="194">
        <v>155601</v>
      </c>
      <c r="V1098" s="195">
        <v>154244</v>
      </c>
      <c r="W1098" s="195"/>
      <c r="X1098" s="195"/>
      <c r="Y1098" s="195"/>
      <c r="Z1098" s="195"/>
      <c r="AA1098" s="195"/>
      <c r="AB1098" s="195"/>
      <c r="AC1098" s="197" t="str">
        <f t="shared" si="209"/>
        <v>NA</v>
      </c>
      <c r="AD1098" s="197" t="str">
        <f t="shared" si="209"/>
        <v>NA</v>
      </c>
      <c r="AE1098" s="197" t="str">
        <f t="shared" si="209"/>
        <v>NA</v>
      </c>
      <c r="AF1098" s="197" t="str">
        <f t="shared" si="209"/>
        <v>NA</v>
      </c>
      <c r="AG1098" s="197" t="str">
        <f t="shared" si="209"/>
        <v>NA</v>
      </c>
      <c r="AH1098" s="197" t="str">
        <f t="shared" si="209"/>
        <v>NA</v>
      </c>
      <c r="AI1098" s="197" t="str">
        <f t="shared" si="209"/>
        <v>NA</v>
      </c>
      <c r="AJ1098" s="197" t="str">
        <f t="shared" si="209"/>
        <v>NA</v>
      </c>
      <c r="AK1098" s="197" t="str">
        <f t="shared" si="209"/>
        <v>NA</v>
      </c>
      <c r="AL1098" s="197" t="str">
        <f t="shared" si="209"/>
        <v>NA</v>
      </c>
      <c r="AM1098" s="197">
        <f t="shared" si="209"/>
        <v>282</v>
      </c>
      <c r="AN1098" s="197">
        <f t="shared" si="209"/>
        <v>287</v>
      </c>
      <c r="AO1098" s="197">
        <f t="shared" si="209"/>
        <v>293</v>
      </c>
      <c r="AP1098" s="197">
        <f t="shared" si="209"/>
        <v>300</v>
      </c>
      <c r="AQ1098" s="197">
        <f t="shared" si="209"/>
        <v>309</v>
      </c>
      <c r="AR1098" s="197">
        <f t="shared" si="208"/>
        <v>307</v>
      </c>
      <c r="AS1098" s="197">
        <f t="shared" si="207"/>
        <v>300</v>
      </c>
      <c r="AT1098" s="197">
        <f t="shared" si="207"/>
        <v>299</v>
      </c>
      <c r="AU1098" s="197">
        <f t="shared" si="207"/>
        <v>304</v>
      </c>
      <c r="AV1098" s="197" t="str">
        <f t="shared" si="207"/>
        <v>NA</v>
      </c>
      <c r="AW1098" s="197" t="str">
        <f t="shared" si="207"/>
        <v>NA</v>
      </c>
      <c r="AX1098" s="197" t="str">
        <f t="shared" si="207"/>
        <v>NA</v>
      </c>
      <c r="AY1098" s="197" t="str">
        <f t="shared" si="207"/>
        <v>NA</v>
      </c>
      <c r="AZ1098" s="197" t="str">
        <f t="shared" si="199"/>
        <v>NA</v>
      </c>
      <c r="BA1098" s="197" t="str">
        <f t="shared" si="199"/>
        <v>NA</v>
      </c>
    </row>
    <row r="1099" spans="1:53" s="212" customFormat="1" ht="15" customHeight="1" x14ac:dyDescent="0.2">
      <c r="A1099" s="54" t="s">
        <v>176</v>
      </c>
      <c r="B1099" s="82" t="s">
        <v>912</v>
      </c>
      <c r="C1099" s="81" t="s">
        <v>1127</v>
      </c>
      <c r="D1099" s="115"/>
      <c r="E1099" s="115"/>
      <c r="F1099" s="115"/>
      <c r="G1099" s="115"/>
      <c r="H1099" s="115"/>
      <c r="I1099" s="115"/>
      <c r="J1099" s="115"/>
      <c r="K1099" s="115"/>
      <c r="L1099" s="115"/>
      <c r="M1099" s="115"/>
      <c r="N1099" s="115"/>
      <c r="O1099" s="115"/>
      <c r="P1099" s="115"/>
      <c r="Q1099" s="115"/>
      <c r="R1099" s="115"/>
      <c r="S1099" s="115"/>
      <c r="T1099" s="193"/>
      <c r="U1099" s="194"/>
      <c r="V1099" s="195">
        <v>131860</v>
      </c>
      <c r="W1099" s="195"/>
      <c r="X1099" s="195"/>
      <c r="Y1099" s="195"/>
      <c r="Z1099" s="195"/>
      <c r="AA1099" s="195"/>
      <c r="AB1099" s="195"/>
      <c r="AC1099" s="197" t="str">
        <f t="shared" si="209"/>
        <v>NA</v>
      </c>
      <c r="AD1099" s="197" t="str">
        <f t="shared" si="209"/>
        <v>NA</v>
      </c>
      <c r="AE1099" s="197" t="str">
        <f t="shared" si="209"/>
        <v>NA</v>
      </c>
      <c r="AF1099" s="197" t="str">
        <f t="shared" si="209"/>
        <v>NA</v>
      </c>
      <c r="AG1099" s="197" t="str">
        <f t="shared" si="209"/>
        <v>NA</v>
      </c>
      <c r="AH1099" s="197" t="str">
        <f t="shared" si="209"/>
        <v>NA</v>
      </c>
      <c r="AI1099" s="197" t="str">
        <f t="shared" si="209"/>
        <v>NA</v>
      </c>
      <c r="AJ1099" s="197" t="str">
        <f t="shared" si="209"/>
        <v>NA</v>
      </c>
      <c r="AK1099" s="197" t="str">
        <f t="shared" si="209"/>
        <v>NA</v>
      </c>
      <c r="AL1099" s="197" t="str">
        <f t="shared" si="209"/>
        <v>NA</v>
      </c>
      <c r="AM1099" s="197" t="str">
        <f t="shared" si="209"/>
        <v>NA</v>
      </c>
      <c r="AN1099" s="197" t="str">
        <f t="shared" si="209"/>
        <v>NA</v>
      </c>
      <c r="AO1099" s="197" t="str">
        <f t="shared" si="209"/>
        <v>NA</v>
      </c>
      <c r="AP1099" s="197" t="str">
        <f t="shared" si="209"/>
        <v>NA</v>
      </c>
      <c r="AQ1099" s="197" t="str">
        <f t="shared" si="209"/>
        <v>NA</v>
      </c>
      <c r="AR1099" s="197" t="str">
        <f t="shared" si="208"/>
        <v>NA</v>
      </c>
      <c r="AS1099" s="197" t="str">
        <f t="shared" si="208"/>
        <v>NA</v>
      </c>
      <c r="AT1099" s="197" t="str">
        <f t="shared" si="208"/>
        <v>NA</v>
      </c>
      <c r="AU1099" s="197">
        <f t="shared" si="208"/>
        <v>331</v>
      </c>
      <c r="AV1099" s="197" t="str">
        <f t="shared" si="208"/>
        <v>NA</v>
      </c>
      <c r="AW1099" s="197" t="str">
        <f t="shared" si="208"/>
        <v>NA</v>
      </c>
      <c r="AX1099" s="197" t="str">
        <f t="shared" si="208"/>
        <v>NA</v>
      </c>
      <c r="AY1099" s="197" t="str">
        <f t="shared" si="208"/>
        <v>NA</v>
      </c>
      <c r="AZ1099" s="197" t="str">
        <f t="shared" si="199"/>
        <v>NA</v>
      </c>
      <c r="BA1099" s="197" t="str">
        <f t="shared" si="199"/>
        <v>NA</v>
      </c>
    </row>
    <row r="1100" spans="1:53" s="212" customFormat="1" ht="15" customHeight="1" x14ac:dyDescent="0.2">
      <c r="A1100" s="54" t="s">
        <v>149</v>
      </c>
      <c r="B1100" s="82" t="s">
        <v>912</v>
      </c>
      <c r="C1100" s="81" t="s">
        <v>1127</v>
      </c>
      <c r="D1100" s="115"/>
      <c r="E1100" s="115"/>
      <c r="F1100" s="115"/>
      <c r="G1100" s="115"/>
      <c r="H1100" s="115"/>
      <c r="I1100" s="115"/>
      <c r="J1100" s="115"/>
      <c r="K1100" s="115"/>
      <c r="L1100" s="115"/>
      <c r="M1100" s="115"/>
      <c r="N1100" s="115"/>
      <c r="O1100" s="115"/>
      <c r="P1100" s="115"/>
      <c r="Q1100" s="115"/>
      <c r="R1100" s="115"/>
      <c r="S1100" s="115"/>
      <c r="T1100" s="193"/>
      <c r="U1100" s="194"/>
      <c r="V1100" s="195">
        <v>19184</v>
      </c>
      <c r="W1100" s="195"/>
      <c r="X1100" s="195"/>
      <c r="Y1100" s="195"/>
      <c r="Z1100" s="195"/>
      <c r="AA1100" s="195"/>
      <c r="AB1100" s="195"/>
      <c r="AC1100" s="197" t="str">
        <f t="shared" ref="AC1100:AR1116" si="210">IF(D1100&gt;0,RANK(D1100,D$22:D$1170),"NA")</f>
        <v>NA</v>
      </c>
      <c r="AD1100" s="197" t="str">
        <f t="shared" si="210"/>
        <v>NA</v>
      </c>
      <c r="AE1100" s="197" t="str">
        <f t="shared" si="210"/>
        <v>NA</v>
      </c>
      <c r="AF1100" s="197" t="str">
        <f t="shared" si="210"/>
        <v>NA</v>
      </c>
      <c r="AG1100" s="197" t="str">
        <f t="shared" si="210"/>
        <v>NA</v>
      </c>
      <c r="AH1100" s="197" t="str">
        <f t="shared" si="210"/>
        <v>NA</v>
      </c>
      <c r="AI1100" s="197" t="str">
        <f t="shared" si="210"/>
        <v>NA</v>
      </c>
      <c r="AJ1100" s="197" t="str">
        <f t="shared" si="210"/>
        <v>NA</v>
      </c>
      <c r="AK1100" s="197" t="str">
        <f t="shared" si="210"/>
        <v>NA</v>
      </c>
      <c r="AL1100" s="197" t="str">
        <f t="shared" si="210"/>
        <v>NA</v>
      </c>
      <c r="AM1100" s="197" t="str">
        <f t="shared" si="210"/>
        <v>NA</v>
      </c>
      <c r="AN1100" s="197" t="str">
        <f t="shared" si="210"/>
        <v>NA</v>
      </c>
      <c r="AO1100" s="197" t="str">
        <f t="shared" si="210"/>
        <v>NA</v>
      </c>
      <c r="AP1100" s="197" t="str">
        <f t="shared" si="210"/>
        <v>NA</v>
      </c>
      <c r="AQ1100" s="197" t="str">
        <f t="shared" si="210"/>
        <v>NA</v>
      </c>
      <c r="AR1100" s="197" t="str">
        <f t="shared" si="208"/>
        <v>NA</v>
      </c>
      <c r="AS1100" s="197" t="str">
        <f t="shared" si="208"/>
        <v>NA</v>
      </c>
      <c r="AT1100" s="197" t="str">
        <f t="shared" si="208"/>
        <v>NA</v>
      </c>
      <c r="AU1100" s="197">
        <f t="shared" si="208"/>
        <v>773</v>
      </c>
      <c r="AV1100" s="197" t="str">
        <f t="shared" si="208"/>
        <v>NA</v>
      </c>
      <c r="AW1100" s="197" t="str">
        <f t="shared" si="208"/>
        <v>NA</v>
      </c>
      <c r="AX1100" s="197" t="str">
        <f t="shared" si="208"/>
        <v>NA</v>
      </c>
      <c r="AY1100" s="197" t="str">
        <f t="shared" si="208"/>
        <v>NA</v>
      </c>
      <c r="AZ1100" s="197" t="str">
        <f t="shared" si="199"/>
        <v>NA</v>
      </c>
      <c r="BA1100" s="197" t="str">
        <f t="shared" si="199"/>
        <v>NA</v>
      </c>
    </row>
    <row r="1101" spans="1:53" s="212" customFormat="1" ht="15" customHeight="1" x14ac:dyDescent="0.2">
      <c r="A1101" s="54" t="s">
        <v>574</v>
      </c>
      <c r="B1101" s="82" t="s">
        <v>921</v>
      </c>
      <c r="C1101" s="81" t="s">
        <v>1127</v>
      </c>
      <c r="D1101" s="115"/>
      <c r="E1101" s="115"/>
      <c r="F1101" s="115"/>
      <c r="G1101" s="115"/>
      <c r="H1101" s="115"/>
      <c r="I1101" s="115"/>
      <c r="J1101" s="115"/>
      <c r="K1101" s="115"/>
      <c r="L1101" s="115"/>
      <c r="M1101" s="115"/>
      <c r="N1101" s="115"/>
      <c r="O1101" s="115"/>
      <c r="P1101" s="115"/>
      <c r="Q1101" s="115"/>
      <c r="R1101" s="115"/>
      <c r="S1101" s="115"/>
      <c r="T1101" s="115">
        <v>9109</v>
      </c>
      <c r="U1101" s="116">
        <v>14935</v>
      </c>
      <c r="V1101" s="117">
        <v>17982</v>
      </c>
      <c r="W1101" s="117"/>
      <c r="X1101" s="117"/>
      <c r="Y1101" s="117"/>
      <c r="Z1101" s="117"/>
      <c r="AA1101" s="117"/>
      <c r="AB1101" s="117"/>
      <c r="AC1101" s="197" t="str">
        <f t="shared" si="210"/>
        <v>NA</v>
      </c>
      <c r="AD1101" s="197" t="str">
        <f t="shared" si="210"/>
        <v>NA</v>
      </c>
      <c r="AE1101" s="197" t="str">
        <f t="shared" si="210"/>
        <v>NA</v>
      </c>
      <c r="AF1101" s="197" t="str">
        <f t="shared" si="210"/>
        <v>NA</v>
      </c>
      <c r="AG1101" s="197" t="str">
        <f t="shared" si="210"/>
        <v>NA</v>
      </c>
      <c r="AH1101" s="197" t="str">
        <f t="shared" si="210"/>
        <v>NA</v>
      </c>
      <c r="AI1101" s="197" t="str">
        <f t="shared" si="210"/>
        <v>NA</v>
      </c>
      <c r="AJ1101" s="197" t="str">
        <f t="shared" si="210"/>
        <v>NA</v>
      </c>
      <c r="AK1101" s="197" t="str">
        <f t="shared" si="210"/>
        <v>NA</v>
      </c>
      <c r="AL1101" s="197" t="str">
        <f t="shared" si="210"/>
        <v>NA</v>
      </c>
      <c r="AM1101" s="197" t="str">
        <f t="shared" si="210"/>
        <v>NA</v>
      </c>
      <c r="AN1101" s="197" t="str">
        <f t="shared" si="210"/>
        <v>NA</v>
      </c>
      <c r="AO1101" s="197" t="str">
        <f t="shared" si="210"/>
        <v>NA</v>
      </c>
      <c r="AP1101" s="197" t="str">
        <f t="shared" si="210"/>
        <v>NA</v>
      </c>
      <c r="AQ1101" s="197" t="str">
        <f t="shared" si="210"/>
        <v>NA</v>
      </c>
      <c r="AR1101" s="197" t="str">
        <f t="shared" si="208"/>
        <v>NA</v>
      </c>
      <c r="AS1101" s="197">
        <f t="shared" si="208"/>
        <v>773</v>
      </c>
      <c r="AT1101" s="197">
        <f t="shared" si="208"/>
        <v>759</v>
      </c>
      <c r="AU1101" s="197">
        <f t="shared" si="208"/>
        <v>786</v>
      </c>
      <c r="AV1101" s="197" t="str">
        <f t="shared" si="208"/>
        <v>NA</v>
      </c>
      <c r="AW1101" s="197" t="str">
        <f t="shared" si="208"/>
        <v>NA</v>
      </c>
      <c r="AX1101" s="197" t="str">
        <f t="shared" si="208"/>
        <v>NA</v>
      </c>
      <c r="AY1101" s="197" t="str">
        <f t="shared" si="208"/>
        <v>NA</v>
      </c>
      <c r="AZ1101" s="197" t="str">
        <f t="shared" si="199"/>
        <v>NA</v>
      </c>
      <c r="BA1101" s="197" t="str">
        <f t="shared" si="199"/>
        <v>NA</v>
      </c>
    </row>
    <row r="1102" spans="1:53" s="212" customFormat="1" ht="15" customHeight="1" x14ac:dyDescent="0.2">
      <c r="A1102" s="54" t="s">
        <v>173</v>
      </c>
      <c r="B1102" s="82" t="s">
        <v>912</v>
      </c>
      <c r="C1102" s="81" t="s">
        <v>1127</v>
      </c>
      <c r="D1102" s="115"/>
      <c r="E1102" s="115"/>
      <c r="F1102" s="115"/>
      <c r="G1102" s="115"/>
      <c r="H1102" s="115"/>
      <c r="I1102" s="115"/>
      <c r="J1102" s="115"/>
      <c r="K1102" s="115"/>
      <c r="L1102" s="115"/>
      <c r="M1102" s="115"/>
      <c r="N1102" s="115"/>
      <c r="O1102" s="115"/>
      <c r="P1102" s="115"/>
      <c r="Q1102" s="115"/>
      <c r="R1102" s="115"/>
      <c r="S1102" s="115"/>
      <c r="T1102" s="193"/>
      <c r="U1102" s="194"/>
      <c r="V1102" s="195">
        <v>17931</v>
      </c>
      <c r="W1102" s="195"/>
      <c r="X1102" s="195"/>
      <c r="Y1102" s="195"/>
      <c r="Z1102" s="195"/>
      <c r="AA1102" s="195"/>
      <c r="AB1102" s="195"/>
      <c r="AC1102" s="197" t="str">
        <f t="shared" si="210"/>
        <v>NA</v>
      </c>
      <c r="AD1102" s="197" t="str">
        <f t="shared" si="210"/>
        <v>NA</v>
      </c>
      <c r="AE1102" s="197" t="str">
        <f t="shared" si="210"/>
        <v>NA</v>
      </c>
      <c r="AF1102" s="197" t="str">
        <f t="shared" si="210"/>
        <v>NA</v>
      </c>
      <c r="AG1102" s="197" t="str">
        <f t="shared" si="210"/>
        <v>NA</v>
      </c>
      <c r="AH1102" s="197" t="str">
        <f t="shared" si="210"/>
        <v>NA</v>
      </c>
      <c r="AI1102" s="197" t="str">
        <f t="shared" si="210"/>
        <v>NA</v>
      </c>
      <c r="AJ1102" s="197" t="str">
        <f t="shared" si="210"/>
        <v>NA</v>
      </c>
      <c r="AK1102" s="197" t="str">
        <f t="shared" si="210"/>
        <v>NA</v>
      </c>
      <c r="AL1102" s="197" t="str">
        <f t="shared" si="210"/>
        <v>NA</v>
      </c>
      <c r="AM1102" s="197" t="str">
        <f t="shared" si="210"/>
        <v>NA</v>
      </c>
      <c r="AN1102" s="197" t="str">
        <f t="shared" si="210"/>
        <v>NA</v>
      </c>
      <c r="AO1102" s="197" t="str">
        <f t="shared" si="210"/>
        <v>NA</v>
      </c>
      <c r="AP1102" s="197" t="str">
        <f t="shared" si="210"/>
        <v>NA</v>
      </c>
      <c r="AQ1102" s="197" t="str">
        <f t="shared" si="210"/>
        <v>NA</v>
      </c>
      <c r="AR1102" s="197" t="str">
        <f t="shared" si="208"/>
        <v>NA</v>
      </c>
      <c r="AS1102" s="197" t="str">
        <f t="shared" si="208"/>
        <v>NA</v>
      </c>
      <c r="AT1102" s="197" t="str">
        <f t="shared" si="208"/>
        <v>NA</v>
      </c>
      <c r="AU1102" s="197">
        <f t="shared" si="208"/>
        <v>788</v>
      </c>
      <c r="AV1102" s="197" t="str">
        <f t="shared" si="208"/>
        <v>NA</v>
      </c>
      <c r="AW1102" s="197" t="str">
        <f t="shared" si="208"/>
        <v>NA</v>
      </c>
      <c r="AX1102" s="197" t="str">
        <f t="shared" si="208"/>
        <v>NA</v>
      </c>
      <c r="AY1102" s="197" t="str">
        <f t="shared" si="208"/>
        <v>NA</v>
      </c>
      <c r="AZ1102" s="197" t="str">
        <f t="shared" si="199"/>
        <v>NA</v>
      </c>
      <c r="BA1102" s="197" t="str">
        <f t="shared" si="199"/>
        <v>NA</v>
      </c>
    </row>
    <row r="1103" spans="1:53" s="212" customFormat="1" ht="15" customHeight="1" x14ac:dyDescent="0.2">
      <c r="A1103" s="54" t="s">
        <v>613</v>
      </c>
      <c r="B1103" s="82" t="s">
        <v>907</v>
      </c>
      <c r="C1103" s="81" t="s">
        <v>1127</v>
      </c>
      <c r="D1103" s="115"/>
      <c r="E1103" s="115"/>
      <c r="F1103" s="115"/>
      <c r="G1103" s="115"/>
      <c r="H1103" s="115"/>
      <c r="I1103" s="115"/>
      <c r="J1103" s="115"/>
      <c r="K1103" s="115"/>
      <c r="L1103" s="115"/>
      <c r="M1103" s="115"/>
      <c r="N1103" s="115"/>
      <c r="O1103" s="115"/>
      <c r="P1103" s="115"/>
      <c r="Q1103" s="115"/>
      <c r="R1103" s="115"/>
      <c r="S1103" s="115"/>
      <c r="T1103" s="193">
        <v>10413</v>
      </c>
      <c r="U1103" s="194">
        <v>12064</v>
      </c>
      <c r="V1103" s="195">
        <v>12142</v>
      </c>
      <c r="W1103" s="195"/>
      <c r="X1103" s="195"/>
      <c r="Y1103" s="195"/>
      <c r="Z1103" s="195"/>
      <c r="AA1103" s="195"/>
      <c r="AB1103" s="195"/>
      <c r="AC1103" s="197" t="str">
        <f t="shared" si="210"/>
        <v>NA</v>
      </c>
      <c r="AD1103" s="197" t="str">
        <f t="shared" si="210"/>
        <v>NA</v>
      </c>
      <c r="AE1103" s="197" t="str">
        <f t="shared" si="210"/>
        <v>NA</v>
      </c>
      <c r="AF1103" s="197" t="str">
        <f t="shared" si="210"/>
        <v>NA</v>
      </c>
      <c r="AG1103" s="197" t="str">
        <f t="shared" si="210"/>
        <v>NA</v>
      </c>
      <c r="AH1103" s="197" t="str">
        <f t="shared" si="210"/>
        <v>NA</v>
      </c>
      <c r="AI1103" s="197" t="str">
        <f t="shared" si="210"/>
        <v>NA</v>
      </c>
      <c r="AJ1103" s="197" t="str">
        <f t="shared" si="210"/>
        <v>NA</v>
      </c>
      <c r="AK1103" s="197" t="str">
        <f t="shared" si="210"/>
        <v>NA</v>
      </c>
      <c r="AL1103" s="197" t="str">
        <f t="shared" si="210"/>
        <v>NA</v>
      </c>
      <c r="AM1103" s="197" t="str">
        <f t="shared" si="210"/>
        <v>NA</v>
      </c>
      <c r="AN1103" s="197" t="str">
        <f t="shared" si="210"/>
        <v>NA</v>
      </c>
      <c r="AO1103" s="197" t="str">
        <f t="shared" si="210"/>
        <v>NA</v>
      </c>
      <c r="AP1103" s="197" t="str">
        <f t="shared" si="210"/>
        <v>NA</v>
      </c>
      <c r="AQ1103" s="197" t="str">
        <f t="shared" si="210"/>
        <v>NA</v>
      </c>
      <c r="AR1103" s="197" t="str">
        <f t="shared" si="208"/>
        <v>NA</v>
      </c>
      <c r="AS1103" s="197">
        <f t="shared" si="208"/>
        <v>761</v>
      </c>
      <c r="AT1103" s="197">
        <f t="shared" si="208"/>
        <v>775</v>
      </c>
      <c r="AU1103" s="197">
        <f t="shared" si="208"/>
        <v>840</v>
      </c>
      <c r="AV1103" s="197" t="str">
        <f t="shared" si="208"/>
        <v>NA</v>
      </c>
      <c r="AW1103" s="197" t="str">
        <f t="shared" si="208"/>
        <v>NA</v>
      </c>
      <c r="AX1103" s="197" t="str">
        <f t="shared" si="208"/>
        <v>NA</v>
      </c>
      <c r="AY1103" s="197" t="str">
        <f t="shared" si="208"/>
        <v>NA</v>
      </c>
      <c r="AZ1103" s="197" t="str">
        <f t="shared" si="199"/>
        <v>NA</v>
      </c>
      <c r="BA1103" s="197" t="str">
        <f t="shared" si="199"/>
        <v>NA</v>
      </c>
    </row>
    <row r="1104" spans="1:53" s="212" customFormat="1" ht="15" customHeight="1" x14ac:dyDescent="0.2">
      <c r="A1104" s="54" t="s">
        <v>91</v>
      </c>
      <c r="B1104" s="82" t="s">
        <v>907</v>
      </c>
      <c r="C1104" s="81" t="s">
        <v>1127</v>
      </c>
      <c r="D1104" s="115"/>
      <c r="E1104" s="115"/>
      <c r="F1104" s="115"/>
      <c r="G1104" s="115"/>
      <c r="H1104" s="115"/>
      <c r="I1104" s="115"/>
      <c r="J1104" s="115"/>
      <c r="K1104" s="115"/>
      <c r="L1104" s="115"/>
      <c r="M1104" s="115"/>
      <c r="N1104" s="115"/>
      <c r="O1104" s="115"/>
      <c r="P1104" s="115"/>
      <c r="Q1104" s="115"/>
      <c r="R1104" s="115"/>
      <c r="S1104" s="115"/>
      <c r="T1104" s="193"/>
      <c r="U1104" s="194"/>
      <c r="V1104" s="195">
        <v>7220</v>
      </c>
      <c r="W1104" s="195"/>
      <c r="X1104" s="195"/>
      <c r="Y1104" s="195"/>
      <c r="Z1104" s="195"/>
      <c r="AA1104" s="195"/>
      <c r="AB1104" s="195"/>
      <c r="AC1104" s="197" t="str">
        <f t="shared" si="210"/>
        <v>NA</v>
      </c>
      <c r="AD1104" s="197" t="str">
        <f t="shared" si="210"/>
        <v>NA</v>
      </c>
      <c r="AE1104" s="197" t="str">
        <f t="shared" si="210"/>
        <v>NA</v>
      </c>
      <c r="AF1104" s="197" t="str">
        <f t="shared" si="210"/>
        <v>NA</v>
      </c>
      <c r="AG1104" s="197" t="str">
        <f t="shared" si="210"/>
        <v>NA</v>
      </c>
      <c r="AH1104" s="197" t="str">
        <f t="shared" si="210"/>
        <v>NA</v>
      </c>
      <c r="AI1104" s="197" t="str">
        <f t="shared" si="210"/>
        <v>NA</v>
      </c>
      <c r="AJ1104" s="197" t="str">
        <f t="shared" si="210"/>
        <v>NA</v>
      </c>
      <c r="AK1104" s="197" t="str">
        <f t="shared" si="210"/>
        <v>NA</v>
      </c>
      <c r="AL1104" s="197" t="str">
        <f t="shared" si="210"/>
        <v>NA</v>
      </c>
      <c r="AM1104" s="197" t="str">
        <f t="shared" si="210"/>
        <v>NA</v>
      </c>
      <c r="AN1104" s="197" t="str">
        <f t="shared" si="210"/>
        <v>NA</v>
      </c>
      <c r="AO1104" s="197" t="str">
        <f t="shared" si="210"/>
        <v>NA</v>
      </c>
      <c r="AP1104" s="197" t="str">
        <f t="shared" si="210"/>
        <v>NA</v>
      </c>
      <c r="AQ1104" s="197" t="str">
        <f t="shared" si="210"/>
        <v>NA</v>
      </c>
      <c r="AR1104" s="197" t="str">
        <f t="shared" si="208"/>
        <v>NA</v>
      </c>
      <c r="AS1104" s="197" t="str">
        <f t="shared" si="208"/>
        <v>NA</v>
      </c>
      <c r="AT1104" s="197" t="str">
        <f t="shared" si="208"/>
        <v>NA</v>
      </c>
      <c r="AU1104" s="197">
        <f t="shared" si="208"/>
        <v>883</v>
      </c>
      <c r="AV1104" s="197" t="str">
        <f t="shared" si="208"/>
        <v>NA</v>
      </c>
      <c r="AW1104" s="197" t="str">
        <f t="shared" si="208"/>
        <v>NA</v>
      </c>
      <c r="AX1104" s="197" t="str">
        <f t="shared" si="208"/>
        <v>NA</v>
      </c>
      <c r="AY1104" s="197" t="str">
        <f t="shared" si="208"/>
        <v>NA</v>
      </c>
      <c r="AZ1104" s="197" t="str">
        <f t="shared" si="199"/>
        <v>NA</v>
      </c>
      <c r="BA1104" s="197" t="str">
        <f t="shared" si="199"/>
        <v>NA</v>
      </c>
    </row>
    <row r="1105" spans="1:53" s="212" customFormat="1" ht="15" customHeight="1" x14ac:dyDescent="0.2">
      <c r="A1105" s="54" t="s">
        <v>164</v>
      </c>
      <c r="B1105" s="82" t="s">
        <v>907</v>
      </c>
      <c r="C1105" s="81" t="s">
        <v>1127</v>
      </c>
      <c r="D1105" s="115"/>
      <c r="E1105" s="115"/>
      <c r="F1105" s="115"/>
      <c r="G1105" s="115"/>
      <c r="H1105" s="115"/>
      <c r="I1105" s="115"/>
      <c r="J1105" s="115"/>
      <c r="K1105" s="115"/>
      <c r="L1105" s="115"/>
      <c r="M1105" s="115"/>
      <c r="N1105" s="115"/>
      <c r="O1105" s="115"/>
      <c r="P1105" s="115"/>
      <c r="Q1105" s="115"/>
      <c r="R1105" s="115"/>
      <c r="S1105" s="115"/>
      <c r="T1105" s="193"/>
      <c r="U1105" s="194"/>
      <c r="V1105" s="195">
        <v>6647</v>
      </c>
      <c r="W1105" s="195"/>
      <c r="X1105" s="195"/>
      <c r="Y1105" s="195"/>
      <c r="Z1105" s="195"/>
      <c r="AA1105" s="195"/>
      <c r="AB1105" s="195"/>
      <c r="AC1105" s="197" t="str">
        <f t="shared" si="210"/>
        <v>NA</v>
      </c>
      <c r="AD1105" s="197" t="str">
        <f t="shared" si="210"/>
        <v>NA</v>
      </c>
      <c r="AE1105" s="197" t="str">
        <f t="shared" si="210"/>
        <v>NA</v>
      </c>
      <c r="AF1105" s="197" t="str">
        <f t="shared" si="210"/>
        <v>NA</v>
      </c>
      <c r="AG1105" s="197" t="str">
        <f t="shared" si="210"/>
        <v>NA</v>
      </c>
      <c r="AH1105" s="197" t="str">
        <f t="shared" si="210"/>
        <v>NA</v>
      </c>
      <c r="AI1105" s="197" t="str">
        <f t="shared" si="210"/>
        <v>NA</v>
      </c>
      <c r="AJ1105" s="197" t="str">
        <f t="shared" si="210"/>
        <v>NA</v>
      </c>
      <c r="AK1105" s="197" t="str">
        <f t="shared" si="210"/>
        <v>NA</v>
      </c>
      <c r="AL1105" s="197" t="str">
        <f t="shared" si="210"/>
        <v>NA</v>
      </c>
      <c r="AM1105" s="197" t="str">
        <f t="shared" si="210"/>
        <v>NA</v>
      </c>
      <c r="AN1105" s="197" t="str">
        <f t="shared" si="210"/>
        <v>NA</v>
      </c>
      <c r="AO1105" s="197" t="str">
        <f t="shared" si="210"/>
        <v>NA</v>
      </c>
      <c r="AP1105" s="197" t="str">
        <f t="shared" si="210"/>
        <v>NA</v>
      </c>
      <c r="AQ1105" s="197" t="str">
        <f t="shared" si="210"/>
        <v>NA</v>
      </c>
      <c r="AR1105" s="197" t="str">
        <f t="shared" si="208"/>
        <v>NA</v>
      </c>
      <c r="AS1105" s="197" t="str">
        <f t="shared" si="208"/>
        <v>NA</v>
      </c>
      <c r="AT1105" s="197" t="str">
        <f t="shared" si="208"/>
        <v>NA</v>
      </c>
      <c r="AU1105" s="197">
        <f t="shared" si="208"/>
        <v>886</v>
      </c>
      <c r="AV1105" s="197" t="str">
        <f t="shared" si="208"/>
        <v>NA</v>
      </c>
      <c r="AW1105" s="197" t="str">
        <f t="shared" si="208"/>
        <v>NA</v>
      </c>
      <c r="AX1105" s="197" t="str">
        <f t="shared" si="208"/>
        <v>NA</v>
      </c>
      <c r="AY1105" s="197" t="str">
        <f t="shared" si="208"/>
        <v>NA</v>
      </c>
      <c r="AZ1105" s="197" t="str">
        <f t="shared" si="199"/>
        <v>NA</v>
      </c>
      <c r="BA1105" s="197" t="str">
        <f t="shared" si="199"/>
        <v>NA</v>
      </c>
    </row>
    <row r="1106" spans="1:53" s="212" customFormat="1" ht="15" customHeight="1" x14ac:dyDescent="0.2">
      <c r="A1106" s="54" t="s">
        <v>1019</v>
      </c>
      <c r="B1106" s="82" t="s">
        <v>940</v>
      </c>
      <c r="C1106" s="81" t="s">
        <v>1127</v>
      </c>
      <c r="D1106" s="115"/>
      <c r="E1106" s="115"/>
      <c r="F1106" s="115"/>
      <c r="G1106" s="115"/>
      <c r="H1106" s="115">
        <v>48082</v>
      </c>
      <c r="I1106" s="115">
        <v>54019</v>
      </c>
      <c r="J1106" s="115">
        <v>63298</v>
      </c>
      <c r="K1106" s="115">
        <v>71825</v>
      </c>
      <c r="L1106" s="115">
        <v>80477</v>
      </c>
      <c r="M1106" s="115">
        <v>93170</v>
      </c>
      <c r="N1106" s="115">
        <v>109934</v>
      </c>
      <c r="O1106" s="115">
        <v>106243</v>
      </c>
      <c r="P1106" s="115">
        <v>112523</v>
      </c>
      <c r="Q1106" s="115">
        <v>102341</v>
      </c>
      <c r="R1106" s="115">
        <v>113427</v>
      </c>
      <c r="S1106" s="115">
        <v>133536</v>
      </c>
      <c r="T1106" s="193"/>
      <c r="U1106" s="194"/>
      <c r="V1106" s="195"/>
      <c r="W1106" s="195"/>
      <c r="X1106" s="195"/>
      <c r="Y1106" s="195"/>
      <c r="Z1106" s="195"/>
      <c r="AA1106" s="195"/>
      <c r="AB1106" s="195"/>
      <c r="AC1106" s="197" t="str">
        <f t="shared" si="210"/>
        <v>NA</v>
      </c>
      <c r="AD1106" s="197" t="str">
        <f t="shared" si="210"/>
        <v>NA</v>
      </c>
      <c r="AE1106" s="197" t="str">
        <f t="shared" si="210"/>
        <v>NA</v>
      </c>
      <c r="AF1106" s="197" t="str">
        <f t="shared" si="210"/>
        <v>NA</v>
      </c>
      <c r="AG1106" s="197">
        <f t="shared" si="210"/>
        <v>269</v>
      </c>
      <c r="AH1106" s="197">
        <f t="shared" si="210"/>
        <v>283</v>
      </c>
      <c r="AI1106" s="197">
        <f t="shared" si="210"/>
        <v>284</v>
      </c>
      <c r="AJ1106" s="197">
        <f t="shared" si="210"/>
        <v>295</v>
      </c>
      <c r="AK1106" s="197">
        <f t="shared" si="210"/>
        <v>296</v>
      </c>
      <c r="AL1106" s="197">
        <f t="shared" si="210"/>
        <v>294</v>
      </c>
      <c r="AM1106" s="197">
        <f t="shared" si="210"/>
        <v>291</v>
      </c>
      <c r="AN1106" s="197">
        <f t="shared" si="210"/>
        <v>289</v>
      </c>
      <c r="AO1106" s="197">
        <f t="shared" si="210"/>
        <v>271</v>
      </c>
      <c r="AP1106" s="197">
        <f t="shared" si="210"/>
        <v>290</v>
      </c>
      <c r="AQ1106" s="197">
        <f t="shared" si="210"/>
        <v>297</v>
      </c>
      <c r="AR1106" s="197">
        <f t="shared" si="208"/>
        <v>287</v>
      </c>
      <c r="AS1106" s="197" t="str">
        <f t="shared" si="208"/>
        <v>NA</v>
      </c>
      <c r="AT1106" s="197" t="str">
        <f t="shared" si="208"/>
        <v>NA</v>
      </c>
      <c r="AU1106" s="197" t="str">
        <f t="shared" si="208"/>
        <v>NA</v>
      </c>
      <c r="AV1106" s="197" t="str">
        <f t="shared" si="208"/>
        <v>NA</v>
      </c>
      <c r="AW1106" s="197" t="str">
        <f t="shared" si="208"/>
        <v>NA</v>
      </c>
      <c r="AX1106" s="197" t="str">
        <f t="shared" si="208"/>
        <v>NA</v>
      </c>
      <c r="AY1106" s="197" t="str">
        <f t="shared" si="208"/>
        <v>NA</v>
      </c>
      <c r="AZ1106" s="197" t="str">
        <f t="shared" si="199"/>
        <v>NA</v>
      </c>
      <c r="BA1106" s="197" t="str">
        <f t="shared" si="199"/>
        <v>NA</v>
      </c>
    </row>
    <row r="1107" spans="1:53" s="212" customFormat="1" ht="15" customHeight="1" x14ac:dyDescent="0.2">
      <c r="A1107" s="54" t="s">
        <v>818</v>
      </c>
      <c r="B1107" s="82" t="s">
        <v>908</v>
      </c>
      <c r="C1107" s="81" t="s">
        <v>1127</v>
      </c>
      <c r="D1107" s="115"/>
      <c r="E1107" s="115"/>
      <c r="F1107" s="115"/>
      <c r="G1107" s="115"/>
      <c r="H1107" s="115"/>
      <c r="I1107" s="115"/>
      <c r="J1107" s="115"/>
      <c r="K1107" s="115"/>
      <c r="L1107" s="115"/>
      <c r="M1107" s="115"/>
      <c r="N1107" s="115">
        <v>7051</v>
      </c>
      <c r="O1107" s="115">
        <v>8390</v>
      </c>
      <c r="P1107" s="115">
        <v>9377</v>
      </c>
      <c r="Q1107" s="115"/>
      <c r="R1107" s="115"/>
      <c r="S1107" s="115"/>
      <c r="T1107" s="193"/>
      <c r="U1107" s="194"/>
      <c r="V1107" s="195"/>
      <c r="W1107" s="195"/>
      <c r="X1107" s="195"/>
      <c r="Y1107" s="195"/>
      <c r="Z1107" s="195"/>
      <c r="AA1107" s="195"/>
      <c r="AB1107" s="195"/>
      <c r="AC1107" s="197" t="str">
        <f t="shared" si="210"/>
        <v>NA</v>
      </c>
      <c r="AD1107" s="197" t="str">
        <f t="shared" si="210"/>
        <v>NA</v>
      </c>
      <c r="AE1107" s="197" t="str">
        <f t="shared" si="210"/>
        <v>NA</v>
      </c>
      <c r="AF1107" s="197" t="str">
        <f t="shared" si="210"/>
        <v>NA</v>
      </c>
      <c r="AG1107" s="197" t="str">
        <f t="shared" si="210"/>
        <v>NA</v>
      </c>
      <c r="AH1107" s="197" t="str">
        <f t="shared" si="210"/>
        <v>NA</v>
      </c>
      <c r="AI1107" s="197" t="str">
        <f t="shared" si="210"/>
        <v>NA</v>
      </c>
      <c r="AJ1107" s="197" t="str">
        <f t="shared" si="210"/>
        <v>NA</v>
      </c>
      <c r="AK1107" s="197" t="str">
        <f t="shared" si="210"/>
        <v>NA</v>
      </c>
      <c r="AL1107" s="197" t="str">
        <f t="shared" si="210"/>
        <v>NA</v>
      </c>
      <c r="AM1107" s="197">
        <f t="shared" si="210"/>
        <v>614</v>
      </c>
      <c r="AN1107" s="197">
        <f t="shared" si="210"/>
        <v>627</v>
      </c>
      <c r="AO1107" s="197">
        <f t="shared" si="210"/>
        <v>673</v>
      </c>
      <c r="AP1107" s="197" t="str">
        <f t="shared" si="210"/>
        <v>NA</v>
      </c>
      <c r="AQ1107" s="197" t="str">
        <f t="shared" si="210"/>
        <v>NA</v>
      </c>
      <c r="AR1107" s="197" t="str">
        <f t="shared" si="208"/>
        <v>NA</v>
      </c>
      <c r="AS1107" s="197" t="str">
        <f t="shared" si="208"/>
        <v>NA</v>
      </c>
      <c r="AT1107" s="197" t="str">
        <f t="shared" si="208"/>
        <v>NA</v>
      </c>
      <c r="AU1107" s="197" t="str">
        <f t="shared" si="208"/>
        <v>NA</v>
      </c>
      <c r="AV1107" s="197" t="str">
        <f t="shared" si="208"/>
        <v>NA</v>
      </c>
      <c r="AW1107" s="197" t="str">
        <f t="shared" si="208"/>
        <v>NA</v>
      </c>
      <c r="AX1107" s="197" t="str">
        <f t="shared" si="208"/>
        <v>NA</v>
      </c>
      <c r="AY1107" s="197" t="str">
        <f t="shared" si="208"/>
        <v>NA</v>
      </c>
      <c r="AZ1107" s="197" t="str">
        <f t="shared" si="199"/>
        <v>NA</v>
      </c>
      <c r="BA1107" s="197" t="str">
        <f t="shared" si="199"/>
        <v>NA</v>
      </c>
    </row>
    <row r="1108" spans="1:53" s="212" customFormat="1" ht="15" customHeight="1" x14ac:dyDescent="0.2">
      <c r="A1108" s="54" t="s">
        <v>842</v>
      </c>
      <c r="B1108" s="82" t="s">
        <v>907</v>
      </c>
      <c r="C1108" s="81" t="s">
        <v>1127</v>
      </c>
      <c r="D1108" s="115">
        <v>1404588</v>
      </c>
      <c r="E1108" s="115">
        <v>1442526</v>
      </c>
      <c r="F1108" s="115">
        <v>1589261</v>
      </c>
      <c r="G1108" s="115">
        <v>1752943</v>
      </c>
      <c r="H1108" s="115">
        <v>1777777</v>
      </c>
      <c r="I1108" s="115">
        <v>2078414</v>
      </c>
      <c r="J1108" s="115">
        <v>2476630</v>
      </c>
      <c r="K1108" s="115">
        <v>3045756</v>
      </c>
      <c r="L1108" s="115">
        <v>3678127</v>
      </c>
      <c r="M1108" s="115">
        <v>4287701</v>
      </c>
      <c r="N1108" s="115">
        <v>6475506</v>
      </c>
      <c r="O1108" s="115">
        <v>6134712</v>
      </c>
      <c r="P1108" s="115">
        <v>5359423</v>
      </c>
      <c r="Q1108" s="115">
        <v>5133613</v>
      </c>
      <c r="R1108" s="115">
        <v>5865212</v>
      </c>
      <c r="S1108" s="115">
        <v>6712436</v>
      </c>
      <c r="T1108" s="193">
        <v>8368066</v>
      </c>
      <c r="U1108" s="194">
        <v>9980410</v>
      </c>
      <c r="V1108" s="195">
        <v>10068800</v>
      </c>
      <c r="W1108" s="195"/>
      <c r="X1108" s="195"/>
      <c r="Y1108" s="195"/>
      <c r="Z1108" s="195"/>
      <c r="AA1108" s="195"/>
      <c r="AB1108" s="195"/>
      <c r="AC1108" s="197">
        <f t="shared" si="210"/>
        <v>7</v>
      </c>
      <c r="AD1108" s="197">
        <f t="shared" si="210"/>
        <v>8</v>
      </c>
      <c r="AE1108" s="197">
        <f t="shared" si="210"/>
        <v>9</v>
      </c>
      <c r="AF1108" s="197">
        <f t="shared" si="210"/>
        <v>10</v>
      </c>
      <c r="AG1108" s="197">
        <f t="shared" si="210"/>
        <v>8</v>
      </c>
      <c r="AH1108" s="197">
        <f t="shared" si="210"/>
        <v>10</v>
      </c>
      <c r="AI1108" s="197">
        <f t="shared" si="210"/>
        <v>9</v>
      </c>
      <c r="AJ1108" s="197">
        <f t="shared" si="210"/>
        <v>8</v>
      </c>
      <c r="AK1108" s="197">
        <f t="shared" si="210"/>
        <v>8</v>
      </c>
      <c r="AL1108" s="197">
        <f t="shared" si="210"/>
        <v>8</v>
      </c>
      <c r="AM1108" s="197">
        <f t="shared" si="210"/>
        <v>6</v>
      </c>
      <c r="AN1108" s="197">
        <f t="shared" si="210"/>
        <v>6</v>
      </c>
      <c r="AO1108" s="197">
        <f t="shared" si="210"/>
        <v>6</v>
      </c>
      <c r="AP1108" s="197">
        <f t="shared" si="210"/>
        <v>6</v>
      </c>
      <c r="AQ1108" s="197">
        <f t="shared" si="210"/>
        <v>6</v>
      </c>
      <c r="AR1108" s="197">
        <f t="shared" si="208"/>
        <v>6</v>
      </c>
      <c r="AS1108" s="197">
        <f t="shared" si="208"/>
        <v>6</v>
      </c>
      <c r="AT1108" s="197">
        <f t="shared" si="208"/>
        <v>6</v>
      </c>
      <c r="AU1108" s="197">
        <f t="shared" si="208"/>
        <v>6</v>
      </c>
      <c r="AV1108" s="197" t="str">
        <f t="shared" si="208"/>
        <v>NA</v>
      </c>
      <c r="AW1108" s="197" t="str">
        <f t="shared" si="208"/>
        <v>NA</v>
      </c>
      <c r="AX1108" s="197" t="str">
        <f t="shared" si="208"/>
        <v>NA</v>
      </c>
      <c r="AY1108" s="197" t="str">
        <f t="shared" si="208"/>
        <v>NA</v>
      </c>
      <c r="AZ1108" s="197" t="str">
        <f t="shared" si="199"/>
        <v>NA</v>
      </c>
      <c r="BA1108" s="197" t="str">
        <f t="shared" si="199"/>
        <v>NA</v>
      </c>
    </row>
    <row r="1109" spans="1:53" s="212" customFormat="1" ht="15" customHeight="1" x14ac:dyDescent="0.2">
      <c r="A1109" s="54" t="s">
        <v>232</v>
      </c>
      <c r="B1109" s="82" t="s">
        <v>907</v>
      </c>
      <c r="C1109" s="81" t="s">
        <v>1127</v>
      </c>
      <c r="D1109" s="115"/>
      <c r="E1109" s="115"/>
      <c r="F1109" s="115"/>
      <c r="G1109" s="115"/>
      <c r="H1109" s="115">
        <v>7571</v>
      </c>
      <c r="I1109" s="115">
        <v>7870</v>
      </c>
      <c r="J1109" s="115">
        <v>9180</v>
      </c>
      <c r="K1109" s="115">
        <v>10642</v>
      </c>
      <c r="L1109" s="115">
        <v>10988</v>
      </c>
      <c r="M1109" s="115">
        <v>10923</v>
      </c>
      <c r="N1109" s="115"/>
      <c r="O1109" s="115"/>
      <c r="P1109" s="115"/>
      <c r="Q1109" s="115"/>
      <c r="R1109" s="115"/>
      <c r="S1109" s="115"/>
      <c r="T1109" s="193"/>
      <c r="U1109" s="194"/>
      <c r="V1109" s="195"/>
      <c r="W1109" s="195"/>
      <c r="X1109" s="195"/>
      <c r="Y1109" s="195"/>
      <c r="Z1109" s="195"/>
      <c r="AA1109" s="195"/>
      <c r="AB1109" s="195"/>
      <c r="AC1109" s="197" t="str">
        <f t="shared" si="210"/>
        <v>NA</v>
      </c>
      <c r="AD1109" s="197" t="str">
        <f t="shared" si="210"/>
        <v>NA</v>
      </c>
      <c r="AE1109" s="197" t="str">
        <f t="shared" si="210"/>
        <v>NA</v>
      </c>
      <c r="AF1109" s="197" t="str">
        <f t="shared" si="210"/>
        <v>NA</v>
      </c>
      <c r="AG1109" s="197">
        <f t="shared" si="210"/>
        <v>434</v>
      </c>
      <c r="AH1109" s="197">
        <f t="shared" si="210"/>
        <v>464</v>
      </c>
      <c r="AI1109" s="197">
        <f t="shared" si="210"/>
        <v>481</v>
      </c>
      <c r="AJ1109" s="197">
        <f t="shared" si="210"/>
        <v>476</v>
      </c>
      <c r="AK1109" s="197">
        <f t="shared" si="210"/>
        <v>510</v>
      </c>
      <c r="AL1109" s="197">
        <f t="shared" si="210"/>
        <v>513</v>
      </c>
      <c r="AM1109" s="197" t="str">
        <f t="shared" si="210"/>
        <v>NA</v>
      </c>
      <c r="AN1109" s="197" t="str">
        <f t="shared" si="210"/>
        <v>NA</v>
      </c>
      <c r="AO1109" s="197" t="str">
        <f t="shared" si="210"/>
        <v>NA</v>
      </c>
      <c r="AP1109" s="197" t="str">
        <f t="shared" si="210"/>
        <v>NA</v>
      </c>
      <c r="AQ1109" s="197" t="str">
        <f t="shared" si="210"/>
        <v>NA</v>
      </c>
      <c r="AR1109" s="197" t="str">
        <f t="shared" si="208"/>
        <v>NA</v>
      </c>
      <c r="AS1109" s="197" t="str">
        <f t="shared" si="208"/>
        <v>NA</v>
      </c>
      <c r="AT1109" s="197" t="str">
        <f t="shared" si="208"/>
        <v>NA</v>
      </c>
      <c r="AU1109" s="197" t="str">
        <f t="shared" si="208"/>
        <v>NA</v>
      </c>
      <c r="AV1109" s="197" t="str">
        <f t="shared" si="208"/>
        <v>NA</v>
      </c>
      <c r="AW1109" s="197" t="str">
        <f t="shared" si="208"/>
        <v>NA</v>
      </c>
      <c r="AX1109" s="197" t="str">
        <f t="shared" si="208"/>
        <v>NA</v>
      </c>
      <c r="AY1109" s="197" t="str">
        <f t="shared" si="208"/>
        <v>NA</v>
      </c>
      <c r="AZ1109" s="197" t="str">
        <f t="shared" si="199"/>
        <v>NA</v>
      </c>
      <c r="BA1109" s="197" t="str">
        <f t="shared" si="199"/>
        <v>NA</v>
      </c>
    </row>
    <row r="1110" spans="1:53" s="212" customFormat="1" ht="15" customHeight="1" x14ac:dyDescent="0.2">
      <c r="A1110" s="54" t="s">
        <v>711</v>
      </c>
      <c r="B1110" s="82" t="s">
        <v>907</v>
      </c>
      <c r="C1110" s="81" t="s">
        <v>1127</v>
      </c>
      <c r="D1110" s="115"/>
      <c r="E1110" s="115"/>
      <c r="F1110" s="115"/>
      <c r="G1110" s="115"/>
      <c r="H1110" s="115"/>
      <c r="I1110" s="115"/>
      <c r="J1110" s="115"/>
      <c r="K1110" s="115"/>
      <c r="L1110" s="115"/>
      <c r="M1110" s="115"/>
      <c r="N1110" s="115"/>
      <c r="O1110" s="115"/>
      <c r="P1110" s="115"/>
      <c r="Q1110" s="115">
        <v>3341</v>
      </c>
      <c r="R1110" s="115">
        <v>4482</v>
      </c>
      <c r="S1110" s="115">
        <v>4910</v>
      </c>
      <c r="T1110" s="193">
        <v>5111</v>
      </c>
      <c r="U1110" s="194"/>
      <c r="V1110" s="195"/>
      <c r="W1110" s="195"/>
      <c r="X1110" s="195"/>
      <c r="Y1110" s="195"/>
      <c r="Z1110" s="195"/>
      <c r="AA1110" s="195"/>
      <c r="AB1110" s="195"/>
      <c r="AC1110" s="197" t="str">
        <f t="shared" si="210"/>
        <v>NA</v>
      </c>
      <c r="AD1110" s="197" t="str">
        <f t="shared" si="210"/>
        <v>NA</v>
      </c>
      <c r="AE1110" s="197" t="str">
        <f t="shared" si="210"/>
        <v>NA</v>
      </c>
      <c r="AF1110" s="197" t="str">
        <f t="shared" si="210"/>
        <v>NA</v>
      </c>
      <c r="AG1110" s="197" t="str">
        <f t="shared" si="210"/>
        <v>NA</v>
      </c>
      <c r="AH1110" s="197" t="str">
        <f t="shared" si="210"/>
        <v>NA</v>
      </c>
      <c r="AI1110" s="197" t="str">
        <f t="shared" si="210"/>
        <v>NA</v>
      </c>
      <c r="AJ1110" s="197" t="str">
        <f t="shared" si="210"/>
        <v>NA</v>
      </c>
      <c r="AK1110" s="197" t="str">
        <f t="shared" si="210"/>
        <v>NA</v>
      </c>
      <c r="AL1110" s="197" t="str">
        <f t="shared" si="210"/>
        <v>NA</v>
      </c>
      <c r="AM1110" s="197" t="str">
        <f t="shared" si="210"/>
        <v>NA</v>
      </c>
      <c r="AN1110" s="197" t="str">
        <f t="shared" si="210"/>
        <v>NA</v>
      </c>
      <c r="AO1110" s="197" t="str">
        <f t="shared" si="210"/>
        <v>NA</v>
      </c>
      <c r="AP1110" s="197">
        <f t="shared" si="210"/>
        <v>753</v>
      </c>
      <c r="AQ1110" s="197">
        <f t="shared" si="210"/>
        <v>742</v>
      </c>
      <c r="AR1110" s="197">
        <f t="shared" si="208"/>
        <v>751</v>
      </c>
      <c r="AS1110" s="197">
        <f t="shared" si="208"/>
        <v>800</v>
      </c>
      <c r="AT1110" s="197" t="str">
        <f t="shared" si="208"/>
        <v>NA</v>
      </c>
      <c r="AU1110" s="197" t="str">
        <f t="shared" si="208"/>
        <v>NA</v>
      </c>
      <c r="AV1110" s="197" t="str">
        <f t="shared" si="208"/>
        <v>NA</v>
      </c>
      <c r="AW1110" s="197" t="str">
        <f t="shared" si="208"/>
        <v>NA</v>
      </c>
      <c r="AX1110" s="197" t="str">
        <f t="shared" si="208"/>
        <v>NA</v>
      </c>
      <c r="AY1110" s="197" t="str">
        <f t="shared" si="208"/>
        <v>NA</v>
      </c>
      <c r="AZ1110" s="197" t="str">
        <f t="shared" ref="AZ1110:BA1173" si="211">IF(AA1110&gt;0,RANK(AA1110,AA$22:AA$1220),"NA")</f>
        <v>NA</v>
      </c>
      <c r="BA1110" s="197" t="str">
        <f t="shared" si="211"/>
        <v>NA</v>
      </c>
    </row>
    <row r="1111" spans="1:53" s="212" customFormat="1" ht="15" customHeight="1" x14ac:dyDescent="0.2">
      <c r="A1111" s="54" t="s">
        <v>1070</v>
      </c>
      <c r="B1111" s="82" t="s">
        <v>907</v>
      </c>
      <c r="C1111" s="81" t="s">
        <v>1127</v>
      </c>
      <c r="D1111" s="115"/>
      <c r="E1111" s="115"/>
      <c r="F1111" s="115"/>
      <c r="G1111" s="115"/>
      <c r="H1111" s="115"/>
      <c r="I1111" s="115"/>
      <c r="J1111" s="115"/>
      <c r="K1111" s="115"/>
      <c r="L1111" s="115"/>
      <c r="M1111" s="115"/>
      <c r="N1111" s="115"/>
      <c r="O1111" s="115"/>
      <c r="P1111" s="115"/>
      <c r="Q1111" s="115"/>
      <c r="R1111" s="115"/>
      <c r="S1111" s="115"/>
      <c r="T1111" s="193">
        <v>7641</v>
      </c>
      <c r="U1111" s="194">
        <v>8033</v>
      </c>
      <c r="V1111" s="195">
        <v>7659</v>
      </c>
      <c r="W1111" s="195"/>
      <c r="X1111" s="195"/>
      <c r="Y1111" s="195"/>
      <c r="Z1111" s="195"/>
      <c r="AA1111" s="195"/>
      <c r="AB1111" s="195"/>
      <c r="AC1111" s="197" t="str">
        <f t="shared" si="210"/>
        <v>NA</v>
      </c>
      <c r="AD1111" s="197" t="str">
        <f t="shared" si="210"/>
        <v>NA</v>
      </c>
      <c r="AE1111" s="197" t="str">
        <f t="shared" si="210"/>
        <v>NA</v>
      </c>
      <c r="AF1111" s="197" t="str">
        <f t="shared" si="210"/>
        <v>NA</v>
      </c>
      <c r="AG1111" s="197" t="str">
        <f t="shared" si="210"/>
        <v>NA</v>
      </c>
      <c r="AH1111" s="197" t="str">
        <f t="shared" si="210"/>
        <v>NA</v>
      </c>
      <c r="AI1111" s="197" t="str">
        <f t="shared" si="210"/>
        <v>NA</v>
      </c>
      <c r="AJ1111" s="197" t="str">
        <f t="shared" si="210"/>
        <v>NA</v>
      </c>
      <c r="AK1111" s="197" t="str">
        <f t="shared" si="210"/>
        <v>NA</v>
      </c>
      <c r="AL1111" s="197" t="str">
        <f t="shared" si="210"/>
        <v>NA</v>
      </c>
      <c r="AM1111" s="197" t="str">
        <f t="shared" si="210"/>
        <v>NA</v>
      </c>
      <c r="AN1111" s="197" t="str">
        <f t="shared" si="210"/>
        <v>NA</v>
      </c>
      <c r="AO1111" s="197" t="str">
        <f t="shared" si="210"/>
        <v>NA</v>
      </c>
      <c r="AP1111" s="197" t="str">
        <f t="shared" si="210"/>
        <v>NA</v>
      </c>
      <c r="AQ1111" s="197" t="str">
        <f t="shared" si="210"/>
        <v>NA</v>
      </c>
      <c r="AR1111" s="197" t="str">
        <f t="shared" si="208"/>
        <v>NA</v>
      </c>
      <c r="AS1111" s="197">
        <f t="shared" si="208"/>
        <v>784</v>
      </c>
      <c r="AT1111" s="197">
        <f t="shared" si="208"/>
        <v>797</v>
      </c>
      <c r="AU1111" s="197">
        <f t="shared" si="208"/>
        <v>877</v>
      </c>
      <c r="AV1111" s="197" t="str">
        <f t="shared" si="208"/>
        <v>NA</v>
      </c>
      <c r="AW1111" s="197" t="str">
        <f t="shared" si="208"/>
        <v>NA</v>
      </c>
      <c r="AX1111" s="197" t="str">
        <f t="shared" si="208"/>
        <v>NA</v>
      </c>
      <c r="AY1111" s="197" t="str">
        <f t="shared" si="208"/>
        <v>NA</v>
      </c>
      <c r="AZ1111" s="197" t="str">
        <f t="shared" si="211"/>
        <v>NA</v>
      </c>
      <c r="BA1111" s="197" t="str">
        <f t="shared" si="211"/>
        <v>NA</v>
      </c>
    </row>
    <row r="1112" spans="1:53" s="212" customFormat="1" ht="15" customHeight="1" x14ac:dyDescent="0.2">
      <c r="A1112" s="54" t="s">
        <v>582</v>
      </c>
      <c r="B1112" s="82" t="s">
        <v>907</v>
      </c>
      <c r="C1112" s="81" t="s">
        <v>1127</v>
      </c>
      <c r="D1112" s="115"/>
      <c r="E1112" s="115"/>
      <c r="F1112" s="115"/>
      <c r="G1112" s="115"/>
      <c r="H1112" s="115"/>
      <c r="I1112" s="115"/>
      <c r="J1112" s="115"/>
      <c r="K1112" s="115"/>
      <c r="L1112" s="115"/>
      <c r="M1112" s="115"/>
      <c r="N1112" s="115"/>
      <c r="O1112" s="115"/>
      <c r="P1112" s="115"/>
      <c r="Q1112" s="115"/>
      <c r="R1112" s="115"/>
      <c r="S1112" s="115"/>
      <c r="T1112" s="193">
        <v>2647</v>
      </c>
      <c r="U1112" s="194">
        <v>1956</v>
      </c>
      <c r="V1112" s="195">
        <v>2051</v>
      </c>
      <c r="W1112" s="195"/>
      <c r="X1112" s="195"/>
      <c r="Y1112" s="195"/>
      <c r="Z1112" s="195"/>
      <c r="AA1112" s="195"/>
      <c r="AB1112" s="195"/>
      <c r="AC1112" s="197" t="str">
        <f t="shared" si="210"/>
        <v>NA</v>
      </c>
      <c r="AD1112" s="197" t="str">
        <f t="shared" si="210"/>
        <v>NA</v>
      </c>
      <c r="AE1112" s="197" t="str">
        <f t="shared" si="210"/>
        <v>NA</v>
      </c>
      <c r="AF1112" s="197" t="str">
        <f t="shared" si="210"/>
        <v>NA</v>
      </c>
      <c r="AG1112" s="197" t="str">
        <f t="shared" si="210"/>
        <v>NA</v>
      </c>
      <c r="AH1112" s="197" t="str">
        <f t="shared" si="210"/>
        <v>NA</v>
      </c>
      <c r="AI1112" s="197" t="str">
        <f t="shared" si="210"/>
        <v>NA</v>
      </c>
      <c r="AJ1112" s="197" t="str">
        <f t="shared" si="210"/>
        <v>NA</v>
      </c>
      <c r="AK1112" s="197" t="str">
        <f t="shared" si="210"/>
        <v>NA</v>
      </c>
      <c r="AL1112" s="197" t="str">
        <f t="shared" si="210"/>
        <v>NA</v>
      </c>
      <c r="AM1112" s="197" t="str">
        <f t="shared" si="210"/>
        <v>NA</v>
      </c>
      <c r="AN1112" s="197" t="str">
        <f t="shared" si="210"/>
        <v>NA</v>
      </c>
      <c r="AO1112" s="197" t="str">
        <f t="shared" si="210"/>
        <v>NA</v>
      </c>
      <c r="AP1112" s="197" t="str">
        <f t="shared" si="210"/>
        <v>NA</v>
      </c>
      <c r="AQ1112" s="197" t="str">
        <f t="shared" si="210"/>
        <v>NA</v>
      </c>
      <c r="AR1112" s="197" t="str">
        <f t="shared" si="208"/>
        <v>NA</v>
      </c>
      <c r="AS1112" s="197">
        <f t="shared" si="208"/>
        <v>812</v>
      </c>
      <c r="AT1112" s="197">
        <f t="shared" si="208"/>
        <v>821</v>
      </c>
      <c r="AU1112" s="197">
        <f t="shared" si="208"/>
        <v>915</v>
      </c>
      <c r="AV1112" s="197" t="str">
        <f t="shared" si="208"/>
        <v>NA</v>
      </c>
      <c r="AW1112" s="197" t="str">
        <f t="shared" si="208"/>
        <v>NA</v>
      </c>
      <c r="AX1112" s="197" t="str">
        <f t="shared" si="208"/>
        <v>NA</v>
      </c>
      <c r="AY1112" s="197" t="str">
        <f t="shared" si="208"/>
        <v>NA</v>
      </c>
      <c r="AZ1112" s="197" t="str">
        <f t="shared" si="211"/>
        <v>NA</v>
      </c>
      <c r="BA1112" s="197" t="str">
        <f t="shared" si="211"/>
        <v>NA</v>
      </c>
    </row>
    <row r="1113" spans="1:53" s="212" customFormat="1" ht="15" customHeight="1" x14ac:dyDescent="0.2">
      <c r="A1113" s="54" t="s">
        <v>349</v>
      </c>
      <c r="B1113" s="82" t="s">
        <v>907</v>
      </c>
      <c r="C1113" s="81" t="s">
        <v>1127</v>
      </c>
      <c r="D1113" s="115"/>
      <c r="E1113" s="115"/>
      <c r="F1113" s="115"/>
      <c r="G1113" s="115"/>
      <c r="H1113" s="115"/>
      <c r="I1113" s="115"/>
      <c r="J1113" s="115"/>
      <c r="K1113" s="115"/>
      <c r="L1113" s="115"/>
      <c r="M1113" s="115"/>
      <c r="N1113" s="115"/>
      <c r="O1113" s="115">
        <v>27296</v>
      </c>
      <c r="P1113" s="115">
        <v>24822</v>
      </c>
      <c r="Q1113" s="115">
        <v>24796</v>
      </c>
      <c r="R1113" s="115"/>
      <c r="S1113" s="115"/>
      <c r="T1113" s="193"/>
      <c r="U1113" s="194"/>
      <c r="V1113" s="195"/>
      <c r="W1113" s="195"/>
      <c r="X1113" s="195"/>
      <c r="Y1113" s="195"/>
      <c r="Z1113" s="195"/>
      <c r="AA1113" s="195"/>
      <c r="AB1113" s="195"/>
      <c r="AC1113" s="197" t="str">
        <f t="shared" si="210"/>
        <v>NA</v>
      </c>
      <c r="AD1113" s="197" t="str">
        <f t="shared" si="210"/>
        <v>NA</v>
      </c>
      <c r="AE1113" s="197" t="str">
        <f t="shared" si="210"/>
        <v>NA</v>
      </c>
      <c r="AF1113" s="197" t="str">
        <f t="shared" si="210"/>
        <v>NA</v>
      </c>
      <c r="AG1113" s="197" t="str">
        <f t="shared" si="210"/>
        <v>NA</v>
      </c>
      <c r="AH1113" s="197" t="str">
        <f t="shared" si="210"/>
        <v>NA</v>
      </c>
      <c r="AI1113" s="197" t="str">
        <f t="shared" si="210"/>
        <v>NA</v>
      </c>
      <c r="AJ1113" s="197" t="str">
        <f t="shared" si="210"/>
        <v>NA</v>
      </c>
      <c r="AK1113" s="197" t="str">
        <f t="shared" si="210"/>
        <v>NA</v>
      </c>
      <c r="AL1113" s="197" t="str">
        <f t="shared" si="210"/>
        <v>NA</v>
      </c>
      <c r="AM1113" s="197" t="str">
        <f t="shared" si="210"/>
        <v>NA</v>
      </c>
      <c r="AN1113" s="197">
        <f t="shared" si="210"/>
        <v>535</v>
      </c>
      <c r="AO1113" s="197">
        <f t="shared" si="210"/>
        <v>561</v>
      </c>
      <c r="AP1113" s="197">
        <f t="shared" si="210"/>
        <v>587</v>
      </c>
      <c r="AQ1113" s="197" t="str">
        <f t="shared" si="210"/>
        <v>NA</v>
      </c>
      <c r="AR1113" s="197" t="str">
        <f t="shared" si="208"/>
        <v>NA</v>
      </c>
      <c r="AS1113" s="197" t="str">
        <f t="shared" si="208"/>
        <v>NA</v>
      </c>
      <c r="AT1113" s="197" t="str">
        <f t="shared" si="208"/>
        <v>NA</v>
      </c>
      <c r="AU1113" s="197" t="str">
        <f t="shared" si="208"/>
        <v>NA</v>
      </c>
      <c r="AV1113" s="197" t="str">
        <f t="shared" si="208"/>
        <v>NA</v>
      </c>
      <c r="AW1113" s="197" t="str">
        <f t="shared" si="208"/>
        <v>NA</v>
      </c>
      <c r="AX1113" s="197" t="str">
        <f t="shared" si="208"/>
        <v>NA</v>
      </c>
      <c r="AY1113" s="197" t="str">
        <f t="shared" si="208"/>
        <v>NA</v>
      </c>
      <c r="AZ1113" s="197" t="str">
        <f t="shared" si="211"/>
        <v>NA</v>
      </c>
      <c r="BA1113" s="197" t="str">
        <f t="shared" si="211"/>
        <v>NA</v>
      </c>
    </row>
    <row r="1114" spans="1:53" s="212" customFormat="1" ht="15" customHeight="1" x14ac:dyDescent="0.2">
      <c r="A1114" s="54" t="s">
        <v>386</v>
      </c>
      <c r="B1114" s="82" t="s">
        <v>907</v>
      </c>
      <c r="C1114" s="81" t="s">
        <v>1127</v>
      </c>
      <c r="D1114" s="115"/>
      <c r="E1114" s="115"/>
      <c r="F1114" s="115"/>
      <c r="G1114" s="115"/>
      <c r="H1114" s="115">
        <v>124973</v>
      </c>
      <c r="I1114" s="115">
        <v>132546</v>
      </c>
      <c r="J1114" s="115">
        <v>146535</v>
      </c>
      <c r="K1114" s="115">
        <v>165625</v>
      </c>
      <c r="L1114" s="115"/>
      <c r="M1114" s="115"/>
      <c r="N1114" s="115"/>
      <c r="O1114" s="115"/>
      <c r="P1114" s="115"/>
      <c r="Q1114" s="115"/>
      <c r="R1114" s="115"/>
      <c r="S1114" s="115"/>
      <c r="T1114" s="193"/>
      <c r="U1114" s="194"/>
      <c r="V1114" s="195"/>
      <c r="W1114" s="195"/>
      <c r="X1114" s="195"/>
      <c r="Y1114" s="195"/>
      <c r="Z1114" s="195"/>
      <c r="AA1114" s="195"/>
      <c r="AB1114" s="195"/>
      <c r="AC1114" s="197" t="str">
        <f t="shared" si="210"/>
        <v>NA</v>
      </c>
      <c r="AD1114" s="197" t="str">
        <f t="shared" si="210"/>
        <v>NA</v>
      </c>
      <c r="AE1114" s="197" t="str">
        <f t="shared" si="210"/>
        <v>NA</v>
      </c>
      <c r="AF1114" s="197" t="str">
        <f t="shared" si="210"/>
        <v>NA</v>
      </c>
      <c r="AG1114" s="197">
        <f t="shared" si="210"/>
        <v>139</v>
      </c>
      <c r="AH1114" s="197">
        <f t="shared" si="210"/>
        <v>153</v>
      </c>
      <c r="AI1114" s="197">
        <f t="shared" si="210"/>
        <v>156</v>
      </c>
      <c r="AJ1114" s="197">
        <f t="shared" si="210"/>
        <v>166</v>
      </c>
      <c r="AK1114" s="197" t="str">
        <f t="shared" si="210"/>
        <v>NA</v>
      </c>
      <c r="AL1114" s="197" t="str">
        <f t="shared" si="210"/>
        <v>NA</v>
      </c>
      <c r="AM1114" s="197" t="str">
        <f t="shared" si="210"/>
        <v>NA</v>
      </c>
      <c r="AN1114" s="197" t="str">
        <f t="shared" si="210"/>
        <v>NA</v>
      </c>
      <c r="AO1114" s="197" t="str">
        <f t="shared" si="210"/>
        <v>NA</v>
      </c>
      <c r="AP1114" s="197" t="str">
        <f t="shared" si="210"/>
        <v>NA</v>
      </c>
      <c r="AQ1114" s="197" t="str">
        <f t="shared" si="210"/>
        <v>NA</v>
      </c>
      <c r="AR1114" s="197" t="str">
        <f t="shared" si="210"/>
        <v>NA</v>
      </c>
      <c r="AS1114" s="197" t="str">
        <f t="shared" ref="AS1114:AY1145" si="212">IF(T1114&gt;0,RANK(T1114,T$22:T$1170),"NA")</f>
        <v>NA</v>
      </c>
      <c r="AT1114" s="197" t="str">
        <f t="shared" si="212"/>
        <v>NA</v>
      </c>
      <c r="AU1114" s="197" t="str">
        <f t="shared" si="212"/>
        <v>NA</v>
      </c>
      <c r="AV1114" s="197" t="str">
        <f t="shared" si="212"/>
        <v>NA</v>
      </c>
      <c r="AW1114" s="197" t="str">
        <f t="shared" si="212"/>
        <v>NA</v>
      </c>
      <c r="AX1114" s="197" t="str">
        <f t="shared" si="212"/>
        <v>NA</v>
      </c>
      <c r="AY1114" s="197" t="str">
        <f t="shared" si="212"/>
        <v>NA</v>
      </c>
      <c r="AZ1114" s="197" t="str">
        <f t="shared" si="211"/>
        <v>NA</v>
      </c>
      <c r="BA1114" s="197" t="str">
        <f t="shared" si="211"/>
        <v>NA</v>
      </c>
    </row>
    <row r="1115" spans="1:53" s="212" customFormat="1" ht="15" customHeight="1" x14ac:dyDescent="0.2">
      <c r="A1115" s="54" t="s">
        <v>492</v>
      </c>
      <c r="B1115" s="82" t="s">
        <v>907</v>
      </c>
      <c r="C1115" s="81" t="s">
        <v>1127</v>
      </c>
      <c r="D1115" s="115"/>
      <c r="E1115" s="115"/>
      <c r="F1115" s="115"/>
      <c r="G1115" s="115"/>
      <c r="H1115" s="115"/>
      <c r="I1115" s="115"/>
      <c r="J1115" s="115"/>
      <c r="K1115" s="115"/>
      <c r="L1115" s="115"/>
      <c r="M1115" s="115"/>
      <c r="N1115" s="115"/>
      <c r="O1115" s="115"/>
      <c r="P1115" s="115">
        <v>5765</v>
      </c>
      <c r="Q1115" s="115">
        <v>6175</v>
      </c>
      <c r="R1115" s="115"/>
      <c r="S1115" s="115"/>
      <c r="T1115" s="193"/>
      <c r="U1115" s="194"/>
      <c r="V1115" s="195"/>
      <c r="W1115" s="195"/>
      <c r="X1115" s="195"/>
      <c r="Y1115" s="195"/>
      <c r="Z1115" s="195"/>
      <c r="AA1115" s="195"/>
      <c r="AB1115" s="195"/>
      <c r="AC1115" s="197" t="str">
        <f t="shared" si="210"/>
        <v>NA</v>
      </c>
      <c r="AD1115" s="197" t="str">
        <f t="shared" si="210"/>
        <v>NA</v>
      </c>
      <c r="AE1115" s="197" t="str">
        <f t="shared" si="210"/>
        <v>NA</v>
      </c>
      <c r="AF1115" s="197" t="str">
        <f t="shared" si="210"/>
        <v>NA</v>
      </c>
      <c r="AG1115" s="197" t="str">
        <f t="shared" si="210"/>
        <v>NA</v>
      </c>
      <c r="AH1115" s="197" t="str">
        <f t="shared" si="210"/>
        <v>NA</v>
      </c>
      <c r="AI1115" s="197" t="str">
        <f t="shared" si="210"/>
        <v>NA</v>
      </c>
      <c r="AJ1115" s="197" t="str">
        <f t="shared" si="210"/>
        <v>NA</v>
      </c>
      <c r="AK1115" s="197" t="str">
        <f t="shared" si="210"/>
        <v>NA</v>
      </c>
      <c r="AL1115" s="197" t="str">
        <f t="shared" si="210"/>
        <v>NA</v>
      </c>
      <c r="AM1115" s="197" t="str">
        <f t="shared" si="210"/>
        <v>NA</v>
      </c>
      <c r="AN1115" s="197" t="str">
        <f t="shared" si="210"/>
        <v>NA</v>
      </c>
      <c r="AO1115" s="197">
        <f t="shared" si="210"/>
        <v>700</v>
      </c>
      <c r="AP1115" s="197">
        <f t="shared" si="210"/>
        <v>736</v>
      </c>
      <c r="AQ1115" s="197" t="str">
        <f t="shared" si="210"/>
        <v>NA</v>
      </c>
      <c r="AR1115" s="197" t="str">
        <f t="shared" si="210"/>
        <v>NA</v>
      </c>
      <c r="AS1115" s="197" t="str">
        <f t="shared" si="212"/>
        <v>NA</v>
      </c>
      <c r="AT1115" s="197" t="str">
        <f t="shared" si="212"/>
        <v>NA</v>
      </c>
      <c r="AU1115" s="197" t="str">
        <f t="shared" si="212"/>
        <v>NA</v>
      </c>
      <c r="AV1115" s="197" t="str">
        <f t="shared" si="212"/>
        <v>NA</v>
      </c>
      <c r="AW1115" s="197" t="str">
        <f t="shared" si="212"/>
        <v>NA</v>
      </c>
      <c r="AX1115" s="197" t="str">
        <f t="shared" si="212"/>
        <v>NA</v>
      </c>
      <c r="AY1115" s="197" t="str">
        <f t="shared" si="212"/>
        <v>NA</v>
      </c>
      <c r="AZ1115" s="197" t="str">
        <f t="shared" si="211"/>
        <v>NA</v>
      </c>
      <c r="BA1115" s="197" t="str">
        <f t="shared" si="211"/>
        <v>NA</v>
      </c>
    </row>
    <row r="1116" spans="1:53" s="212" customFormat="1" ht="15" customHeight="1" x14ac:dyDescent="0.2">
      <c r="A1116" s="54" t="s">
        <v>1038</v>
      </c>
      <c r="B1116" s="82" t="s">
        <v>907</v>
      </c>
      <c r="C1116" s="81" t="s">
        <v>1127</v>
      </c>
      <c r="D1116" s="115"/>
      <c r="E1116" s="115"/>
      <c r="F1116" s="115"/>
      <c r="G1116" s="115"/>
      <c r="H1116" s="115">
        <v>135665</v>
      </c>
      <c r="I1116" s="115">
        <v>158482</v>
      </c>
      <c r="J1116" s="115"/>
      <c r="K1116" s="115"/>
      <c r="L1116" s="115"/>
      <c r="M1116" s="115"/>
      <c r="N1116" s="115"/>
      <c r="O1116" s="115"/>
      <c r="P1116" s="115"/>
      <c r="Q1116" s="115"/>
      <c r="R1116" s="115"/>
      <c r="S1116" s="115"/>
      <c r="T1116" s="193">
        <v>343217</v>
      </c>
      <c r="U1116" s="194"/>
      <c r="V1116" s="195"/>
      <c r="W1116" s="195"/>
      <c r="X1116" s="195"/>
      <c r="Y1116" s="195"/>
      <c r="Z1116" s="195"/>
      <c r="AA1116" s="195"/>
      <c r="AB1116" s="195"/>
      <c r="AC1116" s="197" t="str">
        <f t="shared" si="210"/>
        <v>NA</v>
      </c>
      <c r="AD1116" s="197" t="str">
        <f t="shared" si="210"/>
        <v>NA</v>
      </c>
      <c r="AE1116" s="197" t="str">
        <f t="shared" si="210"/>
        <v>NA</v>
      </c>
      <c r="AF1116" s="197" t="str">
        <f t="shared" si="210"/>
        <v>NA</v>
      </c>
      <c r="AG1116" s="197">
        <f t="shared" si="210"/>
        <v>126</v>
      </c>
      <c r="AH1116" s="197">
        <f t="shared" si="210"/>
        <v>126</v>
      </c>
      <c r="AI1116" s="197" t="str">
        <f t="shared" si="210"/>
        <v>NA</v>
      </c>
      <c r="AJ1116" s="197" t="str">
        <f t="shared" si="210"/>
        <v>NA</v>
      </c>
      <c r="AK1116" s="197" t="str">
        <f t="shared" si="210"/>
        <v>NA</v>
      </c>
      <c r="AL1116" s="197" t="str">
        <f t="shared" si="210"/>
        <v>NA</v>
      </c>
      <c r="AM1116" s="197" t="str">
        <f t="shared" si="210"/>
        <v>NA</v>
      </c>
      <c r="AN1116" s="197" t="str">
        <f t="shared" si="210"/>
        <v>NA</v>
      </c>
      <c r="AO1116" s="197" t="str">
        <f t="shared" si="210"/>
        <v>NA</v>
      </c>
      <c r="AP1116" s="197" t="str">
        <f t="shared" ref="AP1116:AY1147" si="213">IF(Q1116&gt;0,RANK(Q1116,Q$22:Q$1170),"NA")</f>
        <v>NA</v>
      </c>
      <c r="AQ1116" s="197" t="str">
        <f t="shared" si="213"/>
        <v>NA</v>
      </c>
      <c r="AR1116" s="197" t="str">
        <f t="shared" si="213"/>
        <v>NA</v>
      </c>
      <c r="AS1116" s="197">
        <f t="shared" si="212"/>
        <v>161</v>
      </c>
      <c r="AT1116" s="197" t="str">
        <f t="shared" si="212"/>
        <v>NA</v>
      </c>
      <c r="AU1116" s="197" t="str">
        <f t="shared" si="212"/>
        <v>NA</v>
      </c>
      <c r="AV1116" s="197" t="str">
        <f t="shared" si="212"/>
        <v>NA</v>
      </c>
      <c r="AW1116" s="197" t="str">
        <f t="shared" si="212"/>
        <v>NA</v>
      </c>
      <c r="AX1116" s="197" t="str">
        <f t="shared" si="212"/>
        <v>NA</v>
      </c>
      <c r="AY1116" s="197" t="str">
        <f t="shared" si="212"/>
        <v>NA</v>
      </c>
      <c r="AZ1116" s="197" t="str">
        <f t="shared" si="211"/>
        <v>NA</v>
      </c>
      <c r="BA1116" s="197" t="str">
        <f t="shared" si="211"/>
        <v>NA</v>
      </c>
    </row>
    <row r="1117" spans="1:53" s="212" customFormat="1" ht="15" customHeight="1" x14ac:dyDescent="0.2">
      <c r="A1117" s="54" t="s">
        <v>1068</v>
      </c>
      <c r="B1117" s="82" t="s">
        <v>942</v>
      </c>
      <c r="C1117" s="81" t="s">
        <v>1127</v>
      </c>
      <c r="D1117" s="115"/>
      <c r="E1117" s="115"/>
      <c r="F1117" s="115"/>
      <c r="G1117" s="115"/>
      <c r="H1117" s="115"/>
      <c r="I1117" s="115"/>
      <c r="J1117" s="115"/>
      <c r="K1117" s="115"/>
      <c r="L1117" s="115"/>
      <c r="M1117" s="115"/>
      <c r="N1117" s="115"/>
      <c r="O1117" s="115"/>
      <c r="P1117" s="115"/>
      <c r="Q1117" s="115"/>
      <c r="R1117" s="115"/>
      <c r="S1117" s="115">
        <v>100688</v>
      </c>
      <c r="T1117" s="193">
        <v>107820</v>
      </c>
      <c r="U1117" s="194"/>
      <c r="V1117" s="195"/>
      <c r="W1117" s="195"/>
      <c r="X1117" s="195"/>
      <c r="Y1117" s="195"/>
      <c r="Z1117" s="195"/>
      <c r="AA1117" s="195"/>
      <c r="AB1117" s="195"/>
      <c r="AC1117" s="197" t="str">
        <f t="shared" ref="AC1117:AO1136" si="214">IF(D1117&gt;0,RANK(D1117,D$22:D$1170),"NA")</f>
        <v>NA</v>
      </c>
      <c r="AD1117" s="197" t="str">
        <f t="shared" si="214"/>
        <v>NA</v>
      </c>
      <c r="AE1117" s="197" t="str">
        <f t="shared" si="214"/>
        <v>NA</v>
      </c>
      <c r="AF1117" s="197" t="str">
        <f t="shared" si="214"/>
        <v>NA</v>
      </c>
      <c r="AG1117" s="197" t="str">
        <f t="shared" si="214"/>
        <v>NA</v>
      </c>
      <c r="AH1117" s="197" t="str">
        <f t="shared" si="214"/>
        <v>NA</v>
      </c>
      <c r="AI1117" s="197" t="str">
        <f t="shared" si="214"/>
        <v>NA</v>
      </c>
      <c r="AJ1117" s="197" t="str">
        <f t="shared" si="214"/>
        <v>NA</v>
      </c>
      <c r="AK1117" s="197" t="str">
        <f t="shared" si="214"/>
        <v>NA</v>
      </c>
      <c r="AL1117" s="197" t="str">
        <f t="shared" si="214"/>
        <v>NA</v>
      </c>
      <c r="AM1117" s="197" t="str">
        <f t="shared" si="214"/>
        <v>NA</v>
      </c>
      <c r="AN1117" s="197" t="str">
        <f t="shared" si="214"/>
        <v>NA</v>
      </c>
      <c r="AO1117" s="197" t="str">
        <f t="shared" si="214"/>
        <v>NA</v>
      </c>
      <c r="AP1117" s="197" t="str">
        <f t="shared" si="213"/>
        <v>NA</v>
      </c>
      <c r="AQ1117" s="197" t="str">
        <f t="shared" si="213"/>
        <v>NA</v>
      </c>
      <c r="AR1117" s="197">
        <f t="shared" si="213"/>
        <v>331</v>
      </c>
      <c r="AS1117" s="197">
        <f t="shared" si="212"/>
        <v>339</v>
      </c>
      <c r="AT1117" s="197" t="str">
        <f t="shared" si="212"/>
        <v>NA</v>
      </c>
      <c r="AU1117" s="197" t="str">
        <f t="shared" si="212"/>
        <v>NA</v>
      </c>
      <c r="AV1117" s="197" t="str">
        <f t="shared" si="212"/>
        <v>NA</v>
      </c>
      <c r="AW1117" s="197" t="str">
        <f t="shared" si="212"/>
        <v>NA</v>
      </c>
      <c r="AX1117" s="197" t="str">
        <f t="shared" si="212"/>
        <v>NA</v>
      </c>
      <c r="AY1117" s="197" t="str">
        <f t="shared" si="212"/>
        <v>NA</v>
      </c>
      <c r="AZ1117" s="197" t="str">
        <f t="shared" si="211"/>
        <v>NA</v>
      </c>
      <c r="BA1117" s="197" t="str">
        <f t="shared" si="211"/>
        <v>NA</v>
      </c>
    </row>
    <row r="1118" spans="1:53" s="212" customFormat="1" ht="15" customHeight="1" x14ac:dyDescent="0.2">
      <c r="A1118" s="54" t="s">
        <v>811</v>
      </c>
      <c r="B1118" s="82" t="s">
        <v>942</v>
      </c>
      <c r="C1118" s="81" t="s">
        <v>1127</v>
      </c>
      <c r="D1118" s="115"/>
      <c r="E1118" s="115"/>
      <c r="F1118" s="115"/>
      <c r="G1118" s="115"/>
      <c r="H1118" s="115"/>
      <c r="I1118" s="115"/>
      <c r="J1118" s="115"/>
      <c r="K1118" s="115"/>
      <c r="L1118" s="115">
        <v>19768</v>
      </c>
      <c r="M1118" s="115">
        <v>21812</v>
      </c>
      <c r="N1118" s="115">
        <v>20026</v>
      </c>
      <c r="O1118" s="115">
        <v>18624</v>
      </c>
      <c r="P1118" s="115">
        <v>17798</v>
      </c>
      <c r="Q1118" s="115">
        <v>18580</v>
      </c>
      <c r="R1118" s="115">
        <v>20606</v>
      </c>
      <c r="S1118" s="115">
        <v>22474</v>
      </c>
      <c r="T1118" s="193">
        <v>24424</v>
      </c>
      <c r="U1118" s="194">
        <v>28179</v>
      </c>
      <c r="V1118" s="195">
        <v>25537</v>
      </c>
      <c r="W1118" s="195"/>
      <c r="X1118" s="195"/>
      <c r="Y1118" s="195"/>
      <c r="Z1118" s="195"/>
      <c r="AA1118" s="195"/>
      <c r="AB1118" s="195"/>
      <c r="AC1118" s="197" t="str">
        <f t="shared" si="214"/>
        <v>NA</v>
      </c>
      <c r="AD1118" s="197" t="str">
        <f t="shared" si="214"/>
        <v>NA</v>
      </c>
      <c r="AE1118" s="197" t="str">
        <f t="shared" si="214"/>
        <v>NA</v>
      </c>
      <c r="AF1118" s="197" t="str">
        <f t="shared" si="214"/>
        <v>NA</v>
      </c>
      <c r="AG1118" s="197" t="str">
        <f t="shared" si="214"/>
        <v>NA</v>
      </c>
      <c r="AH1118" s="197" t="str">
        <f t="shared" si="214"/>
        <v>NA</v>
      </c>
      <c r="AI1118" s="197" t="str">
        <f t="shared" si="214"/>
        <v>NA</v>
      </c>
      <c r="AJ1118" s="197" t="str">
        <f t="shared" si="214"/>
        <v>NA</v>
      </c>
      <c r="AK1118" s="197">
        <f t="shared" si="214"/>
        <v>481</v>
      </c>
      <c r="AL1118" s="197">
        <f t="shared" si="214"/>
        <v>482</v>
      </c>
      <c r="AM1118" s="197">
        <f t="shared" si="214"/>
        <v>563</v>
      </c>
      <c r="AN1118" s="197">
        <f t="shared" si="214"/>
        <v>575</v>
      </c>
      <c r="AO1118" s="197">
        <f t="shared" si="214"/>
        <v>615</v>
      </c>
      <c r="AP1118" s="197">
        <f t="shared" si="213"/>
        <v>635</v>
      </c>
      <c r="AQ1118" s="197">
        <f t="shared" si="213"/>
        <v>634</v>
      </c>
      <c r="AR1118" s="197">
        <f t="shared" si="213"/>
        <v>633</v>
      </c>
      <c r="AS1118" s="197">
        <f t="shared" si="212"/>
        <v>653</v>
      </c>
      <c r="AT1118" s="197">
        <f t="shared" si="212"/>
        <v>654</v>
      </c>
      <c r="AU1118" s="197">
        <f t="shared" si="212"/>
        <v>715</v>
      </c>
      <c r="AV1118" s="197" t="str">
        <f t="shared" si="212"/>
        <v>NA</v>
      </c>
      <c r="AW1118" s="197" t="str">
        <f t="shared" si="212"/>
        <v>NA</v>
      </c>
      <c r="AX1118" s="197" t="str">
        <f t="shared" si="212"/>
        <v>NA</v>
      </c>
      <c r="AY1118" s="197" t="str">
        <f t="shared" si="212"/>
        <v>NA</v>
      </c>
      <c r="AZ1118" s="197" t="str">
        <f t="shared" si="211"/>
        <v>NA</v>
      </c>
      <c r="BA1118" s="197" t="str">
        <f t="shared" si="211"/>
        <v>NA</v>
      </c>
    </row>
    <row r="1119" spans="1:53" s="212" customFormat="1" ht="15" customHeight="1" x14ac:dyDescent="0.2">
      <c r="A1119" s="54" t="s">
        <v>468</v>
      </c>
      <c r="B1119" s="82" t="s">
        <v>921</v>
      </c>
      <c r="C1119" s="81" t="s">
        <v>1127</v>
      </c>
      <c r="D1119" s="115"/>
      <c r="E1119" s="115"/>
      <c r="F1119" s="115"/>
      <c r="G1119" s="115"/>
      <c r="H1119" s="115"/>
      <c r="I1119" s="115"/>
      <c r="J1119" s="115"/>
      <c r="K1119" s="115"/>
      <c r="L1119" s="115"/>
      <c r="M1119" s="115"/>
      <c r="N1119" s="115"/>
      <c r="O1119" s="115"/>
      <c r="P1119" s="115"/>
      <c r="Q1119" s="115"/>
      <c r="R1119" s="115"/>
      <c r="S1119" s="115"/>
      <c r="T1119" s="193"/>
      <c r="U1119" s="194">
        <v>10776</v>
      </c>
      <c r="V1119" s="195">
        <v>10263</v>
      </c>
      <c r="W1119" s="195"/>
      <c r="X1119" s="195"/>
      <c r="Y1119" s="195"/>
      <c r="Z1119" s="195"/>
      <c r="AA1119" s="195"/>
      <c r="AB1119" s="195"/>
      <c r="AC1119" s="197" t="str">
        <f t="shared" si="214"/>
        <v>NA</v>
      </c>
      <c r="AD1119" s="197" t="str">
        <f t="shared" si="214"/>
        <v>NA</v>
      </c>
      <c r="AE1119" s="197" t="str">
        <f t="shared" si="214"/>
        <v>NA</v>
      </c>
      <c r="AF1119" s="197" t="str">
        <f t="shared" si="214"/>
        <v>NA</v>
      </c>
      <c r="AG1119" s="197" t="str">
        <f t="shared" si="214"/>
        <v>NA</v>
      </c>
      <c r="AH1119" s="197" t="str">
        <f t="shared" si="214"/>
        <v>NA</v>
      </c>
      <c r="AI1119" s="197" t="str">
        <f t="shared" si="214"/>
        <v>NA</v>
      </c>
      <c r="AJ1119" s="197" t="str">
        <f t="shared" si="214"/>
        <v>NA</v>
      </c>
      <c r="AK1119" s="197" t="str">
        <f t="shared" si="214"/>
        <v>NA</v>
      </c>
      <c r="AL1119" s="197" t="str">
        <f t="shared" si="214"/>
        <v>NA</v>
      </c>
      <c r="AM1119" s="197" t="str">
        <f t="shared" si="214"/>
        <v>NA</v>
      </c>
      <c r="AN1119" s="197" t="str">
        <f t="shared" si="214"/>
        <v>NA</v>
      </c>
      <c r="AO1119" s="197" t="str">
        <f t="shared" si="214"/>
        <v>NA</v>
      </c>
      <c r="AP1119" s="197" t="str">
        <f t="shared" si="213"/>
        <v>NA</v>
      </c>
      <c r="AQ1119" s="197" t="str">
        <f t="shared" si="213"/>
        <v>NA</v>
      </c>
      <c r="AR1119" s="197" t="str">
        <f t="shared" si="213"/>
        <v>NA</v>
      </c>
      <c r="AS1119" s="197" t="str">
        <f t="shared" si="212"/>
        <v>NA</v>
      </c>
      <c r="AT1119" s="197">
        <f t="shared" si="212"/>
        <v>782</v>
      </c>
      <c r="AU1119" s="197">
        <f t="shared" si="212"/>
        <v>851</v>
      </c>
      <c r="AV1119" s="197" t="str">
        <f t="shared" si="212"/>
        <v>NA</v>
      </c>
      <c r="AW1119" s="197" t="str">
        <f t="shared" si="212"/>
        <v>NA</v>
      </c>
      <c r="AX1119" s="197" t="str">
        <f t="shared" si="212"/>
        <v>NA</v>
      </c>
      <c r="AY1119" s="197" t="str">
        <f t="shared" si="212"/>
        <v>NA</v>
      </c>
      <c r="AZ1119" s="197" t="str">
        <f t="shared" si="211"/>
        <v>NA</v>
      </c>
      <c r="BA1119" s="197" t="str">
        <f t="shared" si="211"/>
        <v>NA</v>
      </c>
    </row>
    <row r="1120" spans="1:53" s="212" customFormat="1" ht="15" customHeight="1" x14ac:dyDescent="0.2">
      <c r="A1120" s="54" t="s">
        <v>243</v>
      </c>
      <c r="B1120" s="82" t="s">
        <v>911</v>
      </c>
      <c r="C1120" s="81" t="s">
        <v>1127</v>
      </c>
      <c r="D1120" s="115"/>
      <c r="E1120" s="115"/>
      <c r="F1120" s="115"/>
      <c r="G1120" s="115"/>
      <c r="H1120" s="115"/>
      <c r="I1120" s="115"/>
      <c r="J1120" s="115"/>
      <c r="K1120" s="115"/>
      <c r="L1120" s="115"/>
      <c r="M1120" s="115"/>
      <c r="N1120" s="115"/>
      <c r="O1120" s="115"/>
      <c r="P1120" s="115"/>
      <c r="Q1120" s="115"/>
      <c r="R1120" s="115">
        <v>4500</v>
      </c>
      <c r="S1120" s="115">
        <v>4995</v>
      </c>
      <c r="T1120" s="193">
        <v>5027</v>
      </c>
      <c r="U1120" s="194">
        <v>5928</v>
      </c>
      <c r="V1120" s="195">
        <v>5804</v>
      </c>
      <c r="W1120" s="195"/>
      <c r="X1120" s="195"/>
      <c r="Y1120" s="195"/>
      <c r="Z1120" s="195"/>
      <c r="AA1120" s="195"/>
      <c r="AB1120" s="195"/>
      <c r="AC1120" s="197" t="str">
        <f t="shared" si="214"/>
        <v>NA</v>
      </c>
      <c r="AD1120" s="197" t="str">
        <f t="shared" si="214"/>
        <v>NA</v>
      </c>
      <c r="AE1120" s="197" t="str">
        <f t="shared" si="214"/>
        <v>NA</v>
      </c>
      <c r="AF1120" s="197" t="str">
        <f t="shared" si="214"/>
        <v>NA</v>
      </c>
      <c r="AG1120" s="197" t="str">
        <f t="shared" si="214"/>
        <v>NA</v>
      </c>
      <c r="AH1120" s="197" t="str">
        <f t="shared" si="214"/>
        <v>NA</v>
      </c>
      <c r="AI1120" s="197" t="str">
        <f t="shared" si="214"/>
        <v>NA</v>
      </c>
      <c r="AJ1120" s="197" t="str">
        <f t="shared" si="214"/>
        <v>NA</v>
      </c>
      <c r="AK1120" s="197" t="str">
        <f t="shared" si="214"/>
        <v>NA</v>
      </c>
      <c r="AL1120" s="197" t="str">
        <f t="shared" si="214"/>
        <v>NA</v>
      </c>
      <c r="AM1120" s="197" t="str">
        <f t="shared" si="214"/>
        <v>NA</v>
      </c>
      <c r="AN1120" s="197" t="str">
        <f t="shared" si="214"/>
        <v>NA</v>
      </c>
      <c r="AO1120" s="197" t="str">
        <f t="shared" si="214"/>
        <v>NA</v>
      </c>
      <c r="AP1120" s="197" t="str">
        <f t="shared" si="213"/>
        <v>NA</v>
      </c>
      <c r="AQ1120" s="197">
        <f t="shared" si="213"/>
        <v>740</v>
      </c>
      <c r="AR1120" s="197">
        <f t="shared" si="213"/>
        <v>750</v>
      </c>
      <c r="AS1120" s="197">
        <f t="shared" si="212"/>
        <v>801</v>
      </c>
      <c r="AT1120" s="197">
        <f t="shared" si="212"/>
        <v>810</v>
      </c>
      <c r="AU1120" s="197">
        <f t="shared" si="212"/>
        <v>894</v>
      </c>
      <c r="AV1120" s="197" t="str">
        <f t="shared" si="212"/>
        <v>NA</v>
      </c>
      <c r="AW1120" s="197" t="str">
        <f t="shared" si="212"/>
        <v>NA</v>
      </c>
      <c r="AX1120" s="197" t="str">
        <f t="shared" si="212"/>
        <v>NA</v>
      </c>
      <c r="AY1120" s="197" t="str">
        <f t="shared" si="212"/>
        <v>NA</v>
      </c>
      <c r="AZ1120" s="197" t="str">
        <f t="shared" si="211"/>
        <v>NA</v>
      </c>
      <c r="BA1120" s="197" t="str">
        <f t="shared" si="211"/>
        <v>NA</v>
      </c>
    </row>
    <row r="1121" spans="1:53" s="212" customFormat="1" ht="15" customHeight="1" x14ac:dyDescent="0.2">
      <c r="A1121" s="54" t="s">
        <v>797</v>
      </c>
      <c r="B1121" s="82" t="s">
        <v>911</v>
      </c>
      <c r="C1121" s="81" t="s">
        <v>1127</v>
      </c>
      <c r="D1121" s="115"/>
      <c r="E1121" s="115"/>
      <c r="F1121" s="115"/>
      <c r="G1121" s="115"/>
      <c r="H1121" s="115"/>
      <c r="I1121" s="115"/>
      <c r="J1121" s="115"/>
      <c r="K1121" s="115"/>
      <c r="L1121" s="115"/>
      <c r="M1121" s="115"/>
      <c r="N1121" s="115"/>
      <c r="O1121" s="115"/>
      <c r="P1121" s="115"/>
      <c r="Q1121" s="115"/>
      <c r="R1121" s="115"/>
      <c r="S1121" s="115">
        <v>1264</v>
      </c>
      <c r="T1121" s="193"/>
      <c r="U1121" s="194"/>
      <c r="V1121" s="195"/>
      <c r="W1121" s="195"/>
      <c r="X1121" s="195"/>
      <c r="Y1121" s="195"/>
      <c r="Z1121" s="195"/>
      <c r="AA1121" s="195"/>
      <c r="AB1121" s="195"/>
      <c r="AC1121" s="197" t="str">
        <f t="shared" si="214"/>
        <v>NA</v>
      </c>
      <c r="AD1121" s="197" t="str">
        <f t="shared" si="214"/>
        <v>NA</v>
      </c>
      <c r="AE1121" s="197" t="str">
        <f t="shared" si="214"/>
        <v>NA</v>
      </c>
      <c r="AF1121" s="197" t="str">
        <f t="shared" si="214"/>
        <v>NA</v>
      </c>
      <c r="AG1121" s="197" t="str">
        <f t="shared" si="214"/>
        <v>NA</v>
      </c>
      <c r="AH1121" s="197" t="str">
        <f t="shared" si="214"/>
        <v>NA</v>
      </c>
      <c r="AI1121" s="197" t="str">
        <f t="shared" si="214"/>
        <v>NA</v>
      </c>
      <c r="AJ1121" s="197" t="str">
        <f t="shared" si="214"/>
        <v>NA</v>
      </c>
      <c r="AK1121" s="197" t="str">
        <f t="shared" si="214"/>
        <v>NA</v>
      </c>
      <c r="AL1121" s="197" t="str">
        <f t="shared" si="214"/>
        <v>NA</v>
      </c>
      <c r="AM1121" s="197" t="str">
        <f t="shared" si="214"/>
        <v>NA</v>
      </c>
      <c r="AN1121" s="197" t="str">
        <f t="shared" si="214"/>
        <v>NA</v>
      </c>
      <c r="AO1121" s="197" t="str">
        <f t="shared" si="214"/>
        <v>NA</v>
      </c>
      <c r="AP1121" s="197" t="str">
        <f t="shared" si="213"/>
        <v>NA</v>
      </c>
      <c r="AQ1121" s="197" t="str">
        <f t="shared" si="213"/>
        <v>NA</v>
      </c>
      <c r="AR1121" s="197">
        <f t="shared" si="213"/>
        <v>765</v>
      </c>
      <c r="AS1121" s="197" t="str">
        <f t="shared" si="212"/>
        <v>NA</v>
      </c>
      <c r="AT1121" s="197" t="str">
        <f t="shared" si="212"/>
        <v>NA</v>
      </c>
      <c r="AU1121" s="197" t="str">
        <f t="shared" si="212"/>
        <v>NA</v>
      </c>
      <c r="AV1121" s="197" t="str">
        <f t="shared" si="212"/>
        <v>NA</v>
      </c>
      <c r="AW1121" s="197" t="str">
        <f t="shared" si="212"/>
        <v>NA</v>
      </c>
      <c r="AX1121" s="197" t="str">
        <f t="shared" si="212"/>
        <v>NA</v>
      </c>
      <c r="AY1121" s="197" t="str">
        <f t="shared" si="212"/>
        <v>NA</v>
      </c>
      <c r="AZ1121" s="197" t="str">
        <f t="shared" si="211"/>
        <v>NA</v>
      </c>
      <c r="BA1121" s="197" t="str">
        <f t="shared" si="211"/>
        <v>NA</v>
      </c>
    </row>
    <row r="1122" spans="1:53" s="212" customFormat="1" ht="15" customHeight="1" x14ac:dyDescent="0.2">
      <c r="A1122" s="54" t="s">
        <v>409</v>
      </c>
      <c r="B1122" s="82" t="s">
        <v>911</v>
      </c>
      <c r="C1122" s="81" t="s">
        <v>1127</v>
      </c>
      <c r="D1122" s="115"/>
      <c r="E1122" s="115"/>
      <c r="F1122" s="115"/>
      <c r="G1122" s="115"/>
      <c r="H1122" s="115"/>
      <c r="I1122" s="115"/>
      <c r="J1122" s="115"/>
      <c r="K1122" s="115"/>
      <c r="L1122" s="115">
        <v>15489</v>
      </c>
      <c r="M1122" s="115">
        <v>19960</v>
      </c>
      <c r="N1122" s="115">
        <v>26064</v>
      </c>
      <c r="O1122" s="115">
        <v>28725</v>
      </c>
      <c r="P1122" s="115">
        <v>22485</v>
      </c>
      <c r="Q1122" s="115">
        <v>21861</v>
      </c>
      <c r="R1122" s="115">
        <v>25274</v>
      </c>
      <c r="S1122" s="115">
        <v>26718</v>
      </c>
      <c r="T1122" s="193">
        <v>28962</v>
      </c>
      <c r="U1122" s="194">
        <v>33244</v>
      </c>
      <c r="V1122" s="195">
        <v>31960</v>
      </c>
      <c r="W1122" s="195"/>
      <c r="X1122" s="195"/>
      <c r="Y1122" s="195"/>
      <c r="Z1122" s="195"/>
      <c r="AA1122" s="195"/>
      <c r="AB1122" s="195"/>
      <c r="AC1122" s="197" t="str">
        <f t="shared" si="214"/>
        <v>NA</v>
      </c>
      <c r="AD1122" s="197" t="str">
        <f t="shared" si="214"/>
        <v>NA</v>
      </c>
      <c r="AE1122" s="197" t="str">
        <f t="shared" si="214"/>
        <v>NA</v>
      </c>
      <c r="AF1122" s="197" t="str">
        <f t="shared" si="214"/>
        <v>NA</v>
      </c>
      <c r="AG1122" s="197" t="str">
        <f t="shared" si="214"/>
        <v>NA</v>
      </c>
      <c r="AH1122" s="197" t="str">
        <f t="shared" si="214"/>
        <v>NA</v>
      </c>
      <c r="AI1122" s="197" t="str">
        <f t="shared" si="214"/>
        <v>NA</v>
      </c>
      <c r="AJ1122" s="197" t="str">
        <f t="shared" si="214"/>
        <v>NA</v>
      </c>
      <c r="AK1122" s="197">
        <f t="shared" si="214"/>
        <v>499</v>
      </c>
      <c r="AL1122" s="197">
        <f t="shared" si="214"/>
        <v>491</v>
      </c>
      <c r="AM1122" s="197">
        <f t="shared" si="214"/>
        <v>534</v>
      </c>
      <c r="AN1122" s="197">
        <f t="shared" si="214"/>
        <v>529</v>
      </c>
      <c r="AO1122" s="197">
        <f t="shared" si="214"/>
        <v>582</v>
      </c>
      <c r="AP1122" s="197">
        <f t="shared" si="213"/>
        <v>613</v>
      </c>
      <c r="AQ1122" s="197">
        <f t="shared" si="213"/>
        <v>605</v>
      </c>
      <c r="AR1122" s="197">
        <f t="shared" si="213"/>
        <v>608</v>
      </c>
      <c r="AS1122" s="197">
        <f t="shared" si="212"/>
        <v>625</v>
      </c>
      <c r="AT1122" s="197">
        <f t="shared" si="212"/>
        <v>625</v>
      </c>
      <c r="AU1122" s="197">
        <f t="shared" si="212"/>
        <v>671</v>
      </c>
      <c r="AV1122" s="197" t="str">
        <f t="shared" si="212"/>
        <v>NA</v>
      </c>
      <c r="AW1122" s="197" t="str">
        <f t="shared" si="212"/>
        <v>NA</v>
      </c>
      <c r="AX1122" s="197" t="str">
        <f t="shared" si="212"/>
        <v>NA</v>
      </c>
      <c r="AY1122" s="197" t="str">
        <f t="shared" si="212"/>
        <v>NA</v>
      </c>
      <c r="AZ1122" s="197" t="str">
        <f t="shared" si="211"/>
        <v>NA</v>
      </c>
      <c r="BA1122" s="197" t="str">
        <f t="shared" si="211"/>
        <v>NA</v>
      </c>
    </row>
    <row r="1123" spans="1:53" s="212" customFormat="1" ht="15" customHeight="1" x14ac:dyDescent="0.2">
      <c r="A1123" s="54" t="s">
        <v>710</v>
      </c>
      <c r="B1123" s="82" t="s">
        <v>911</v>
      </c>
      <c r="C1123" s="81" t="s">
        <v>1127</v>
      </c>
      <c r="D1123" s="115"/>
      <c r="E1123" s="115"/>
      <c r="F1123" s="115"/>
      <c r="G1123" s="115"/>
      <c r="H1123" s="115">
        <v>53382</v>
      </c>
      <c r="I1123" s="115">
        <v>72563</v>
      </c>
      <c r="J1123" s="115"/>
      <c r="K1123" s="115">
        <v>93458</v>
      </c>
      <c r="L1123" s="115"/>
      <c r="M1123" s="115"/>
      <c r="N1123" s="115">
        <v>140341</v>
      </c>
      <c r="O1123" s="115">
        <v>162131</v>
      </c>
      <c r="P1123" s="115">
        <v>156368</v>
      </c>
      <c r="Q1123" s="115">
        <v>174443</v>
      </c>
      <c r="R1123" s="115">
        <v>198464</v>
      </c>
      <c r="S1123" s="115">
        <v>224620</v>
      </c>
      <c r="T1123" s="193"/>
      <c r="U1123" s="194"/>
      <c r="V1123" s="195"/>
      <c r="W1123" s="195"/>
      <c r="X1123" s="195"/>
      <c r="Y1123" s="195"/>
      <c r="Z1123" s="195"/>
      <c r="AA1123" s="195"/>
      <c r="AB1123" s="195"/>
      <c r="AC1123" s="197" t="str">
        <f t="shared" si="214"/>
        <v>NA</v>
      </c>
      <c r="AD1123" s="197" t="str">
        <f t="shared" si="214"/>
        <v>NA</v>
      </c>
      <c r="AE1123" s="197" t="str">
        <f t="shared" si="214"/>
        <v>NA</v>
      </c>
      <c r="AF1123" s="197" t="str">
        <f t="shared" si="214"/>
        <v>NA</v>
      </c>
      <c r="AG1123" s="197">
        <f t="shared" si="214"/>
        <v>252</v>
      </c>
      <c r="AH1123" s="197">
        <f t="shared" si="214"/>
        <v>225</v>
      </c>
      <c r="AI1123" s="197" t="str">
        <f t="shared" si="214"/>
        <v>NA</v>
      </c>
      <c r="AJ1123" s="197">
        <f t="shared" si="214"/>
        <v>253</v>
      </c>
      <c r="AK1123" s="197" t="str">
        <f t="shared" si="214"/>
        <v>NA</v>
      </c>
      <c r="AL1123" s="197" t="str">
        <f t="shared" si="214"/>
        <v>NA</v>
      </c>
      <c r="AM1123" s="197">
        <f t="shared" si="214"/>
        <v>255</v>
      </c>
      <c r="AN1123" s="197">
        <f t="shared" si="214"/>
        <v>216</v>
      </c>
      <c r="AO1123" s="197">
        <f t="shared" si="214"/>
        <v>208</v>
      </c>
      <c r="AP1123" s="197">
        <f t="shared" si="213"/>
        <v>196</v>
      </c>
      <c r="AQ1123" s="197">
        <f t="shared" si="213"/>
        <v>200</v>
      </c>
      <c r="AR1123" s="197">
        <f t="shared" si="213"/>
        <v>198</v>
      </c>
      <c r="AS1123" s="197" t="str">
        <f t="shared" si="212"/>
        <v>NA</v>
      </c>
      <c r="AT1123" s="197" t="str">
        <f t="shared" si="212"/>
        <v>NA</v>
      </c>
      <c r="AU1123" s="197" t="str">
        <f t="shared" si="212"/>
        <v>NA</v>
      </c>
      <c r="AV1123" s="197" t="str">
        <f t="shared" si="212"/>
        <v>NA</v>
      </c>
      <c r="AW1123" s="197" t="str">
        <f t="shared" si="212"/>
        <v>NA</v>
      </c>
      <c r="AX1123" s="197" t="str">
        <f t="shared" si="212"/>
        <v>NA</v>
      </c>
      <c r="AY1123" s="197" t="str">
        <f t="shared" si="212"/>
        <v>NA</v>
      </c>
      <c r="AZ1123" s="197" t="str">
        <f t="shared" si="211"/>
        <v>NA</v>
      </c>
      <c r="BA1123" s="197" t="str">
        <f t="shared" si="211"/>
        <v>NA</v>
      </c>
    </row>
    <row r="1124" spans="1:53" s="212" customFormat="1" ht="15" customHeight="1" x14ac:dyDescent="0.2">
      <c r="A1124" s="54" t="s">
        <v>733</v>
      </c>
      <c r="B1124" s="82" t="s">
        <v>912</v>
      </c>
      <c r="C1124" s="81" t="s">
        <v>1127</v>
      </c>
      <c r="D1124" s="115"/>
      <c r="E1124" s="115"/>
      <c r="F1124" s="115"/>
      <c r="G1124" s="115"/>
      <c r="H1124" s="115">
        <v>25064</v>
      </c>
      <c r="I1124" s="115">
        <v>30193</v>
      </c>
      <c r="J1124" s="115"/>
      <c r="K1124" s="115"/>
      <c r="L1124" s="115"/>
      <c r="M1124" s="115"/>
      <c r="N1124" s="115"/>
      <c r="O1124" s="115"/>
      <c r="P1124" s="115"/>
      <c r="Q1124" s="115"/>
      <c r="R1124" s="115"/>
      <c r="S1124" s="115"/>
      <c r="T1124" s="193"/>
      <c r="U1124" s="193"/>
      <c r="V1124" s="198"/>
      <c r="W1124" s="198"/>
      <c r="X1124" s="198"/>
      <c r="Y1124" s="198"/>
      <c r="Z1124" s="198"/>
      <c r="AA1124" s="198"/>
      <c r="AB1124" s="198"/>
      <c r="AC1124" s="200" t="str">
        <f t="shared" si="214"/>
        <v>NA</v>
      </c>
      <c r="AD1124" s="200" t="str">
        <f t="shared" si="214"/>
        <v>NA</v>
      </c>
      <c r="AE1124" s="200" t="str">
        <f t="shared" si="214"/>
        <v>NA</v>
      </c>
      <c r="AF1124" s="200" t="str">
        <f t="shared" si="214"/>
        <v>NA</v>
      </c>
      <c r="AG1124" s="200">
        <f t="shared" si="214"/>
        <v>351</v>
      </c>
      <c r="AH1124" s="200">
        <f t="shared" si="214"/>
        <v>361</v>
      </c>
      <c r="AI1124" s="200" t="str">
        <f t="shared" si="214"/>
        <v>NA</v>
      </c>
      <c r="AJ1124" s="200" t="str">
        <f t="shared" si="214"/>
        <v>NA</v>
      </c>
      <c r="AK1124" s="200" t="str">
        <f t="shared" si="214"/>
        <v>NA</v>
      </c>
      <c r="AL1124" s="200" t="str">
        <f t="shared" si="214"/>
        <v>NA</v>
      </c>
      <c r="AM1124" s="200" t="str">
        <f t="shared" si="214"/>
        <v>NA</v>
      </c>
      <c r="AN1124" s="200" t="str">
        <f t="shared" si="214"/>
        <v>NA</v>
      </c>
      <c r="AO1124" s="200" t="str">
        <f t="shared" si="214"/>
        <v>NA</v>
      </c>
      <c r="AP1124" s="200" t="str">
        <f t="shared" si="213"/>
        <v>NA</v>
      </c>
      <c r="AQ1124" s="200" t="str">
        <f t="shared" si="213"/>
        <v>NA</v>
      </c>
      <c r="AR1124" s="200" t="str">
        <f t="shared" si="213"/>
        <v>NA</v>
      </c>
      <c r="AS1124" s="200" t="str">
        <f t="shared" si="212"/>
        <v>NA</v>
      </c>
      <c r="AT1124" s="200" t="str">
        <f t="shared" si="212"/>
        <v>NA</v>
      </c>
      <c r="AU1124" s="200" t="str">
        <f t="shared" si="212"/>
        <v>NA</v>
      </c>
      <c r="AV1124" s="200" t="str">
        <f t="shared" si="212"/>
        <v>NA</v>
      </c>
      <c r="AW1124" s="200" t="str">
        <f t="shared" si="212"/>
        <v>NA</v>
      </c>
      <c r="AX1124" s="200" t="str">
        <f t="shared" si="212"/>
        <v>NA</v>
      </c>
      <c r="AY1124" s="200" t="str">
        <f t="shared" si="212"/>
        <v>NA</v>
      </c>
      <c r="AZ1124" s="197" t="str">
        <f t="shared" si="211"/>
        <v>NA</v>
      </c>
      <c r="BA1124" s="197" t="str">
        <f t="shared" si="211"/>
        <v>NA</v>
      </c>
    </row>
    <row r="1125" spans="1:53" s="212" customFormat="1" ht="15" customHeight="1" x14ac:dyDescent="0.2">
      <c r="A1125" s="54" t="s">
        <v>229</v>
      </c>
      <c r="B1125" s="82" t="s">
        <v>912</v>
      </c>
      <c r="C1125" s="81" t="s">
        <v>1127</v>
      </c>
      <c r="D1125" s="115"/>
      <c r="E1125" s="115"/>
      <c r="F1125" s="115"/>
      <c r="G1125" s="115"/>
      <c r="H1125" s="115"/>
      <c r="I1125" s="115"/>
      <c r="J1125" s="115"/>
      <c r="K1125" s="115"/>
      <c r="L1125" s="115"/>
      <c r="M1125" s="115"/>
      <c r="N1125" s="115">
        <v>7478</v>
      </c>
      <c r="O1125" s="115">
        <v>13893</v>
      </c>
      <c r="P1125" s="115">
        <v>19323</v>
      </c>
      <c r="Q1125" s="115">
        <v>21341</v>
      </c>
      <c r="R1125" s="115">
        <v>23618</v>
      </c>
      <c r="S1125" s="115">
        <v>22628</v>
      </c>
      <c r="T1125" s="193">
        <v>24952</v>
      </c>
      <c r="U1125" s="194"/>
      <c r="V1125" s="195"/>
      <c r="W1125" s="195"/>
      <c r="X1125" s="195"/>
      <c r="Y1125" s="195"/>
      <c r="Z1125" s="195"/>
      <c r="AA1125" s="195"/>
      <c r="AB1125" s="195"/>
      <c r="AC1125" s="197" t="str">
        <f t="shared" si="214"/>
        <v>NA</v>
      </c>
      <c r="AD1125" s="197" t="str">
        <f t="shared" si="214"/>
        <v>NA</v>
      </c>
      <c r="AE1125" s="197" t="str">
        <f t="shared" si="214"/>
        <v>NA</v>
      </c>
      <c r="AF1125" s="197" t="str">
        <f t="shared" si="214"/>
        <v>NA</v>
      </c>
      <c r="AG1125" s="197" t="str">
        <f t="shared" si="214"/>
        <v>NA</v>
      </c>
      <c r="AH1125" s="197" t="str">
        <f t="shared" si="214"/>
        <v>NA</v>
      </c>
      <c r="AI1125" s="197" t="str">
        <f t="shared" si="214"/>
        <v>NA</v>
      </c>
      <c r="AJ1125" s="197" t="str">
        <f t="shared" si="214"/>
        <v>NA</v>
      </c>
      <c r="AK1125" s="197" t="str">
        <f t="shared" si="214"/>
        <v>NA</v>
      </c>
      <c r="AL1125" s="197" t="str">
        <f t="shared" si="214"/>
        <v>NA</v>
      </c>
      <c r="AM1125" s="197">
        <f t="shared" si="214"/>
        <v>613</v>
      </c>
      <c r="AN1125" s="197">
        <f t="shared" si="214"/>
        <v>605</v>
      </c>
      <c r="AO1125" s="197">
        <f t="shared" si="214"/>
        <v>599</v>
      </c>
      <c r="AP1125" s="197">
        <f t="shared" si="213"/>
        <v>619</v>
      </c>
      <c r="AQ1125" s="197">
        <f t="shared" si="213"/>
        <v>612</v>
      </c>
      <c r="AR1125" s="197">
        <f t="shared" si="213"/>
        <v>631</v>
      </c>
      <c r="AS1125" s="197">
        <f t="shared" si="212"/>
        <v>649</v>
      </c>
      <c r="AT1125" s="197" t="str">
        <f t="shared" si="212"/>
        <v>NA</v>
      </c>
      <c r="AU1125" s="197" t="str">
        <f t="shared" si="212"/>
        <v>NA</v>
      </c>
      <c r="AV1125" s="197" t="str">
        <f t="shared" si="212"/>
        <v>NA</v>
      </c>
      <c r="AW1125" s="197" t="str">
        <f t="shared" si="212"/>
        <v>NA</v>
      </c>
      <c r="AX1125" s="197" t="str">
        <f t="shared" si="212"/>
        <v>NA</v>
      </c>
      <c r="AY1125" s="197" t="str">
        <f t="shared" si="212"/>
        <v>NA</v>
      </c>
      <c r="AZ1125" s="197" t="str">
        <f t="shared" si="211"/>
        <v>NA</v>
      </c>
      <c r="BA1125" s="197" t="str">
        <f t="shared" si="211"/>
        <v>NA</v>
      </c>
    </row>
    <row r="1126" spans="1:53" s="212" customFormat="1" ht="15" customHeight="1" x14ac:dyDescent="0.2">
      <c r="A1126" s="54" t="s">
        <v>608</v>
      </c>
      <c r="B1126" s="82" t="s">
        <v>912</v>
      </c>
      <c r="C1126" s="81" t="s">
        <v>1127</v>
      </c>
      <c r="D1126" s="115"/>
      <c r="E1126" s="115"/>
      <c r="F1126" s="115"/>
      <c r="G1126" s="115"/>
      <c r="H1126" s="115"/>
      <c r="I1126" s="115"/>
      <c r="J1126" s="115"/>
      <c r="K1126" s="115"/>
      <c r="L1126" s="115"/>
      <c r="M1126" s="115"/>
      <c r="N1126" s="115"/>
      <c r="O1126" s="115"/>
      <c r="P1126" s="115"/>
      <c r="Q1126" s="115"/>
      <c r="R1126" s="115"/>
      <c r="S1126" s="115"/>
      <c r="T1126" s="193">
        <v>43902</v>
      </c>
      <c r="U1126" s="194"/>
      <c r="V1126" s="195"/>
      <c r="W1126" s="195"/>
      <c r="X1126" s="195"/>
      <c r="Y1126" s="195"/>
      <c r="Z1126" s="195"/>
      <c r="AA1126" s="195"/>
      <c r="AB1126" s="195"/>
      <c r="AC1126" s="197" t="str">
        <f t="shared" si="214"/>
        <v>NA</v>
      </c>
      <c r="AD1126" s="197" t="str">
        <f t="shared" si="214"/>
        <v>NA</v>
      </c>
      <c r="AE1126" s="197" t="str">
        <f t="shared" si="214"/>
        <v>NA</v>
      </c>
      <c r="AF1126" s="197" t="str">
        <f t="shared" si="214"/>
        <v>NA</v>
      </c>
      <c r="AG1126" s="197" t="str">
        <f t="shared" si="214"/>
        <v>NA</v>
      </c>
      <c r="AH1126" s="197" t="str">
        <f t="shared" si="214"/>
        <v>NA</v>
      </c>
      <c r="AI1126" s="197" t="str">
        <f t="shared" si="214"/>
        <v>NA</v>
      </c>
      <c r="AJ1126" s="197" t="str">
        <f t="shared" si="214"/>
        <v>NA</v>
      </c>
      <c r="AK1126" s="197" t="str">
        <f t="shared" si="214"/>
        <v>NA</v>
      </c>
      <c r="AL1126" s="197" t="str">
        <f t="shared" si="214"/>
        <v>NA</v>
      </c>
      <c r="AM1126" s="197" t="str">
        <f t="shared" si="214"/>
        <v>NA</v>
      </c>
      <c r="AN1126" s="197" t="str">
        <f t="shared" si="214"/>
        <v>NA</v>
      </c>
      <c r="AO1126" s="197" t="str">
        <f t="shared" si="214"/>
        <v>NA</v>
      </c>
      <c r="AP1126" s="197" t="str">
        <f t="shared" si="213"/>
        <v>NA</v>
      </c>
      <c r="AQ1126" s="197" t="str">
        <f t="shared" si="213"/>
        <v>NA</v>
      </c>
      <c r="AR1126" s="197" t="str">
        <f t="shared" si="213"/>
        <v>NA</v>
      </c>
      <c r="AS1126" s="197">
        <f t="shared" si="212"/>
        <v>531</v>
      </c>
      <c r="AT1126" s="197" t="str">
        <f t="shared" si="212"/>
        <v>NA</v>
      </c>
      <c r="AU1126" s="197" t="str">
        <f t="shared" si="212"/>
        <v>NA</v>
      </c>
      <c r="AV1126" s="197" t="str">
        <f t="shared" si="212"/>
        <v>NA</v>
      </c>
      <c r="AW1126" s="197" t="str">
        <f t="shared" si="212"/>
        <v>NA</v>
      </c>
      <c r="AX1126" s="197" t="str">
        <f t="shared" si="212"/>
        <v>NA</v>
      </c>
      <c r="AY1126" s="197" t="str">
        <f t="shared" si="212"/>
        <v>NA</v>
      </c>
      <c r="AZ1126" s="197" t="str">
        <f t="shared" si="211"/>
        <v>NA</v>
      </c>
      <c r="BA1126" s="197" t="str">
        <f t="shared" si="211"/>
        <v>NA</v>
      </c>
    </row>
    <row r="1127" spans="1:53" s="212" customFormat="1" ht="15" customHeight="1" x14ac:dyDescent="0.2">
      <c r="A1127" s="54" t="s">
        <v>641</v>
      </c>
      <c r="B1127" s="82" t="s">
        <v>912</v>
      </c>
      <c r="C1127" s="81" t="s">
        <v>1127</v>
      </c>
      <c r="D1127" s="115"/>
      <c r="E1127" s="115"/>
      <c r="F1127" s="115"/>
      <c r="G1127" s="115"/>
      <c r="H1127" s="115"/>
      <c r="I1127" s="115"/>
      <c r="J1127" s="115"/>
      <c r="K1127" s="115"/>
      <c r="L1127" s="115"/>
      <c r="M1127" s="115"/>
      <c r="N1127" s="115">
        <v>8784</v>
      </c>
      <c r="O1127" s="98">
        <f>((P1127-N1127)/2)+N1127</f>
        <v>10922</v>
      </c>
      <c r="P1127" s="115">
        <v>13060</v>
      </c>
      <c r="Q1127" s="115">
        <v>16153</v>
      </c>
      <c r="R1127" s="115"/>
      <c r="S1127" s="115"/>
      <c r="T1127" s="193"/>
      <c r="U1127" s="194"/>
      <c r="V1127" s="195"/>
      <c r="W1127" s="195"/>
      <c r="X1127" s="195"/>
      <c r="Y1127" s="195"/>
      <c r="Z1127" s="195"/>
      <c r="AA1127" s="195"/>
      <c r="AB1127" s="195"/>
      <c r="AC1127" s="197" t="str">
        <f t="shared" si="214"/>
        <v>NA</v>
      </c>
      <c r="AD1127" s="197" t="str">
        <f t="shared" si="214"/>
        <v>NA</v>
      </c>
      <c r="AE1127" s="197" t="str">
        <f t="shared" si="214"/>
        <v>NA</v>
      </c>
      <c r="AF1127" s="197" t="str">
        <f t="shared" si="214"/>
        <v>NA</v>
      </c>
      <c r="AG1127" s="197" t="str">
        <f t="shared" si="214"/>
        <v>NA</v>
      </c>
      <c r="AH1127" s="197" t="str">
        <f t="shared" si="214"/>
        <v>NA</v>
      </c>
      <c r="AI1127" s="197" t="str">
        <f t="shared" si="214"/>
        <v>NA</v>
      </c>
      <c r="AJ1127" s="197" t="str">
        <f t="shared" si="214"/>
        <v>NA</v>
      </c>
      <c r="AK1127" s="197" t="str">
        <f t="shared" si="214"/>
        <v>NA</v>
      </c>
      <c r="AL1127" s="197" t="str">
        <f t="shared" si="214"/>
        <v>NA</v>
      </c>
      <c r="AM1127" s="197">
        <f t="shared" si="214"/>
        <v>608</v>
      </c>
      <c r="AN1127" s="197">
        <f t="shared" si="214"/>
        <v>617</v>
      </c>
      <c r="AO1127" s="197">
        <f t="shared" si="214"/>
        <v>651</v>
      </c>
      <c r="AP1127" s="197">
        <f t="shared" si="213"/>
        <v>656</v>
      </c>
      <c r="AQ1127" s="197" t="str">
        <f t="shared" si="213"/>
        <v>NA</v>
      </c>
      <c r="AR1127" s="197" t="str">
        <f t="shared" si="213"/>
        <v>NA</v>
      </c>
      <c r="AS1127" s="197" t="str">
        <f t="shared" si="212"/>
        <v>NA</v>
      </c>
      <c r="AT1127" s="197" t="str">
        <f t="shared" si="212"/>
        <v>NA</v>
      </c>
      <c r="AU1127" s="197" t="str">
        <f t="shared" si="212"/>
        <v>NA</v>
      </c>
      <c r="AV1127" s="197" t="str">
        <f t="shared" si="212"/>
        <v>NA</v>
      </c>
      <c r="AW1127" s="197" t="str">
        <f t="shared" si="212"/>
        <v>NA</v>
      </c>
      <c r="AX1127" s="197" t="str">
        <f t="shared" si="212"/>
        <v>NA</v>
      </c>
      <c r="AY1127" s="197" t="str">
        <f t="shared" si="212"/>
        <v>NA</v>
      </c>
      <c r="AZ1127" s="197" t="str">
        <f t="shared" si="211"/>
        <v>NA</v>
      </c>
      <c r="BA1127" s="197" t="str">
        <f t="shared" si="211"/>
        <v>NA</v>
      </c>
    </row>
    <row r="1128" spans="1:53" s="212" customFormat="1" ht="15" customHeight="1" x14ac:dyDescent="0.2">
      <c r="A1128" s="54" t="s">
        <v>966</v>
      </c>
      <c r="B1128" s="82" t="s">
        <v>912</v>
      </c>
      <c r="C1128" s="81" t="s">
        <v>1127</v>
      </c>
      <c r="D1128" s="115"/>
      <c r="E1128" s="115"/>
      <c r="F1128" s="115"/>
      <c r="G1128" s="115"/>
      <c r="H1128" s="115"/>
      <c r="I1128" s="115"/>
      <c r="J1128" s="115"/>
      <c r="K1128" s="115">
        <v>38136</v>
      </c>
      <c r="L1128" s="115"/>
      <c r="M1128" s="115"/>
      <c r="N1128" s="115"/>
      <c r="O1128" s="115"/>
      <c r="P1128" s="115"/>
      <c r="Q1128" s="115"/>
      <c r="R1128" s="115"/>
      <c r="S1128" s="115"/>
      <c r="T1128" s="193"/>
      <c r="U1128" s="194"/>
      <c r="V1128" s="195"/>
      <c r="W1128" s="195"/>
      <c r="X1128" s="195"/>
      <c r="Y1128" s="195"/>
      <c r="Z1128" s="195"/>
      <c r="AA1128" s="195"/>
      <c r="AB1128" s="195"/>
      <c r="AC1128" s="197" t="str">
        <f t="shared" si="214"/>
        <v>NA</v>
      </c>
      <c r="AD1128" s="197" t="str">
        <f t="shared" si="214"/>
        <v>NA</v>
      </c>
      <c r="AE1128" s="197" t="str">
        <f t="shared" si="214"/>
        <v>NA</v>
      </c>
      <c r="AF1128" s="197" t="str">
        <f t="shared" si="214"/>
        <v>NA</v>
      </c>
      <c r="AG1128" s="197" t="str">
        <f t="shared" si="214"/>
        <v>NA</v>
      </c>
      <c r="AH1128" s="197" t="str">
        <f t="shared" si="214"/>
        <v>NA</v>
      </c>
      <c r="AI1128" s="197" t="str">
        <f t="shared" si="214"/>
        <v>NA</v>
      </c>
      <c r="AJ1128" s="197">
        <f t="shared" si="214"/>
        <v>374</v>
      </c>
      <c r="AK1128" s="197" t="str">
        <f t="shared" si="214"/>
        <v>NA</v>
      </c>
      <c r="AL1128" s="197" t="str">
        <f t="shared" si="214"/>
        <v>NA</v>
      </c>
      <c r="AM1128" s="197" t="str">
        <f t="shared" si="214"/>
        <v>NA</v>
      </c>
      <c r="AN1128" s="197" t="str">
        <f t="shared" si="214"/>
        <v>NA</v>
      </c>
      <c r="AO1128" s="197" t="str">
        <f t="shared" si="214"/>
        <v>NA</v>
      </c>
      <c r="AP1128" s="197" t="str">
        <f t="shared" si="213"/>
        <v>NA</v>
      </c>
      <c r="AQ1128" s="197" t="str">
        <f t="shared" si="213"/>
        <v>NA</v>
      </c>
      <c r="AR1128" s="197" t="str">
        <f t="shared" si="213"/>
        <v>NA</v>
      </c>
      <c r="AS1128" s="197" t="str">
        <f t="shared" si="212"/>
        <v>NA</v>
      </c>
      <c r="AT1128" s="197" t="str">
        <f t="shared" si="212"/>
        <v>NA</v>
      </c>
      <c r="AU1128" s="197" t="str">
        <f t="shared" si="212"/>
        <v>NA</v>
      </c>
      <c r="AV1128" s="197" t="str">
        <f t="shared" si="212"/>
        <v>NA</v>
      </c>
      <c r="AW1128" s="197" t="str">
        <f t="shared" si="212"/>
        <v>NA</v>
      </c>
      <c r="AX1128" s="197" t="str">
        <f t="shared" si="212"/>
        <v>NA</v>
      </c>
      <c r="AY1128" s="197" t="str">
        <f t="shared" si="212"/>
        <v>NA</v>
      </c>
      <c r="AZ1128" s="197" t="str">
        <f t="shared" si="211"/>
        <v>NA</v>
      </c>
      <c r="BA1128" s="197" t="str">
        <f t="shared" si="211"/>
        <v>NA</v>
      </c>
    </row>
    <row r="1129" spans="1:53" s="212" customFormat="1" ht="15" customHeight="1" x14ac:dyDescent="0.2">
      <c r="A1129" s="54" t="s">
        <v>271</v>
      </c>
      <c r="B1129" s="82" t="s">
        <v>912</v>
      </c>
      <c r="C1129" s="81" t="s">
        <v>1127</v>
      </c>
      <c r="D1129" s="115"/>
      <c r="E1129" s="115"/>
      <c r="F1129" s="115"/>
      <c r="G1129" s="115"/>
      <c r="H1129" s="115"/>
      <c r="I1129" s="115"/>
      <c r="J1129" s="115"/>
      <c r="K1129" s="115"/>
      <c r="L1129" s="115"/>
      <c r="M1129" s="115"/>
      <c r="N1129" s="115"/>
      <c r="O1129" s="115"/>
      <c r="P1129" s="115"/>
      <c r="Q1129" s="115"/>
      <c r="R1129" s="115"/>
      <c r="S1129" s="115">
        <v>18644</v>
      </c>
      <c r="T1129" s="193"/>
      <c r="U1129" s="194"/>
      <c r="V1129" s="195"/>
      <c r="W1129" s="195"/>
      <c r="X1129" s="195"/>
      <c r="Y1129" s="195"/>
      <c r="Z1129" s="195"/>
      <c r="AA1129" s="195"/>
      <c r="AB1129" s="195"/>
      <c r="AC1129" s="197" t="str">
        <f t="shared" si="214"/>
        <v>NA</v>
      </c>
      <c r="AD1129" s="197" t="str">
        <f t="shared" si="214"/>
        <v>NA</v>
      </c>
      <c r="AE1129" s="197" t="str">
        <f t="shared" si="214"/>
        <v>NA</v>
      </c>
      <c r="AF1129" s="197" t="str">
        <f t="shared" si="214"/>
        <v>NA</v>
      </c>
      <c r="AG1129" s="197" t="str">
        <f t="shared" si="214"/>
        <v>NA</v>
      </c>
      <c r="AH1129" s="197" t="str">
        <f t="shared" si="214"/>
        <v>NA</v>
      </c>
      <c r="AI1129" s="197" t="str">
        <f t="shared" si="214"/>
        <v>NA</v>
      </c>
      <c r="AJ1129" s="197" t="str">
        <f t="shared" si="214"/>
        <v>NA</v>
      </c>
      <c r="AK1129" s="197" t="str">
        <f t="shared" si="214"/>
        <v>NA</v>
      </c>
      <c r="AL1129" s="197" t="str">
        <f t="shared" si="214"/>
        <v>NA</v>
      </c>
      <c r="AM1129" s="197" t="str">
        <f t="shared" si="214"/>
        <v>NA</v>
      </c>
      <c r="AN1129" s="197" t="str">
        <f t="shared" si="214"/>
        <v>NA</v>
      </c>
      <c r="AO1129" s="197" t="str">
        <f t="shared" si="214"/>
        <v>NA</v>
      </c>
      <c r="AP1129" s="197" t="str">
        <f t="shared" si="213"/>
        <v>NA</v>
      </c>
      <c r="AQ1129" s="197" t="str">
        <f t="shared" si="213"/>
        <v>NA</v>
      </c>
      <c r="AR1129" s="197">
        <f t="shared" si="213"/>
        <v>668</v>
      </c>
      <c r="AS1129" s="197" t="str">
        <f t="shared" si="212"/>
        <v>NA</v>
      </c>
      <c r="AT1129" s="197" t="str">
        <f t="shared" si="212"/>
        <v>NA</v>
      </c>
      <c r="AU1129" s="197" t="str">
        <f t="shared" si="212"/>
        <v>NA</v>
      </c>
      <c r="AV1129" s="197" t="str">
        <f t="shared" si="212"/>
        <v>NA</v>
      </c>
      <c r="AW1129" s="197" t="str">
        <f t="shared" si="212"/>
        <v>NA</v>
      </c>
      <c r="AX1129" s="197" t="str">
        <f t="shared" si="212"/>
        <v>NA</v>
      </c>
      <c r="AY1129" s="197" t="str">
        <f t="shared" si="212"/>
        <v>NA</v>
      </c>
      <c r="AZ1129" s="197" t="str">
        <f t="shared" si="211"/>
        <v>NA</v>
      </c>
      <c r="BA1129" s="197" t="str">
        <f t="shared" si="211"/>
        <v>NA</v>
      </c>
    </row>
    <row r="1130" spans="1:53" s="212" customFormat="1" ht="15" customHeight="1" x14ac:dyDescent="0.2">
      <c r="A1130" s="54" t="s">
        <v>868</v>
      </c>
      <c r="B1130" s="82" t="s">
        <v>912</v>
      </c>
      <c r="C1130" s="81" t="s">
        <v>1127</v>
      </c>
      <c r="D1130" s="115"/>
      <c r="E1130" s="115"/>
      <c r="F1130" s="115"/>
      <c r="G1130" s="115"/>
      <c r="H1130" s="115"/>
      <c r="I1130" s="115"/>
      <c r="J1130" s="115"/>
      <c r="K1130" s="115"/>
      <c r="L1130" s="115"/>
      <c r="M1130" s="115"/>
      <c r="N1130" s="115">
        <v>8871</v>
      </c>
      <c r="O1130" s="115"/>
      <c r="P1130" s="115"/>
      <c r="Q1130" s="115"/>
      <c r="R1130" s="115"/>
      <c r="S1130" s="115"/>
      <c r="T1130" s="193"/>
      <c r="U1130" s="194"/>
      <c r="V1130" s="195"/>
      <c r="W1130" s="195"/>
      <c r="X1130" s="195"/>
      <c r="Y1130" s="195"/>
      <c r="Z1130" s="195"/>
      <c r="AA1130" s="195"/>
      <c r="AB1130" s="195"/>
      <c r="AC1130" s="197" t="str">
        <f t="shared" si="214"/>
        <v>NA</v>
      </c>
      <c r="AD1130" s="197" t="str">
        <f t="shared" si="214"/>
        <v>NA</v>
      </c>
      <c r="AE1130" s="197" t="str">
        <f t="shared" si="214"/>
        <v>NA</v>
      </c>
      <c r="AF1130" s="197" t="str">
        <f t="shared" si="214"/>
        <v>NA</v>
      </c>
      <c r="AG1130" s="197" t="str">
        <f t="shared" si="214"/>
        <v>NA</v>
      </c>
      <c r="AH1130" s="197" t="str">
        <f t="shared" si="214"/>
        <v>NA</v>
      </c>
      <c r="AI1130" s="197" t="str">
        <f t="shared" si="214"/>
        <v>NA</v>
      </c>
      <c r="AJ1130" s="197" t="str">
        <f t="shared" si="214"/>
        <v>NA</v>
      </c>
      <c r="AK1130" s="197" t="str">
        <f t="shared" si="214"/>
        <v>NA</v>
      </c>
      <c r="AL1130" s="197" t="str">
        <f t="shared" si="214"/>
        <v>NA</v>
      </c>
      <c r="AM1130" s="197">
        <f t="shared" si="214"/>
        <v>607</v>
      </c>
      <c r="AN1130" s="197" t="str">
        <f t="shared" si="214"/>
        <v>NA</v>
      </c>
      <c r="AO1130" s="197" t="str">
        <f t="shared" si="214"/>
        <v>NA</v>
      </c>
      <c r="AP1130" s="197" t="str">
        <f t="shared" si="213"/>
        <v>NA</v>
      </c>
      <c r="AQ1130" s="197" t="str">
        <f t="shared" si="213"/>
        <v>NA</v>
      </c>
      <c r="AR1130" s="197" t="str">
        <f t="shared" si="213"/>
        <v>NA</v>
      </c>
      <c r="AS1130" s="197" t="str">
        <f t="shared" si="212"/>
        <v>NA</v>
      </c>
      <c r="AT1130" s="197" t="str">
        <f t="shared" si="212"/>
        <v>NA</v>
      </c>
      <c r="AU1130" s="197" t="str">
        <f t="shared" si="212"/>
        <v>NA</v>
      </c>
      <c r="AV1130" s="197" t="str">
        <f t="shared" si="212"/>
        <v>NA</v>
      </c>
      <c r="AW1130" s="197" t="str">
        <f t="shared" si="212"/>
        <v>NA</v>
      </c>
      <c r="AX1130" s="197" t="str">
        <f t="shared" si="212"/>
        <v>NA</v>
      </c>
      <c r="AY1130" s="197" t="str">
        <f t="shared" si="212"/>
        <v>NA</v>
      </c>
      <c r="AZ1130" s="197" t="str">
        <f t="shared" si="211"/>
        <v>NA</v>
      </c>
      <c r="BA1130" s="197" t="str">
        <f t="shared" si="211"/>
        <v>NA</v>
      </c>
    </row>
    <row r="1131" spans="1:53" s="212" customFormat="1" ht="15" customHeight="1" x14ac:dyDescent="0.2">
      <c r="A1131" s="54" t="s">
        <v>308</v>
      </c>
      <c r="B1131" s="82" t="s">
        <v>912</v>
      </c>
      <c r="C1131" s="81" t="s">
        <v>1127</v>
      </c>
      <c r="D1131" s="115"/>
      <c r="E1131" s="115"/>
      <c r="F1131" s="115"/>
      <c r="G1131" s="115"/>
      <c r="H1131" s="115"/>
      <c r="I1131" s="115"/>
      <c r="J1131" s="115"/>
      <c r="K1131" s="115"/>
      <c r="L1131" s="115">
        <v>50784</v>
      </c>
      <c r="M1131" s="115">
        <v>57548</v>
      </c>
      <c r="N1131" s="115">
        <v>42327</v>
      </c>
      <c r="O1131" s="115"/>
      <c r="P1131" s="115"/>
      <c r="Q1131" s="115"/>
      <c r="R1131" s="115"/>
      <c r="S1131" s="115"/>
      <c r="T1131" s="193"/>
      <c r="U1131" s="194"/>
      <c r="V1131" s="195"/>
      <c r="W1131" s="195"/>
      <c r="X1131" s="195"/>
      <c r="Y1131" s="195"/>
      <c r="Z1131" s="195"/>
      <c r="AA1131" s="195"/>
      <c r="AB1131" s="195"/>
      <c r="AC1131" s="197" t="str">
        <f t="shared" si="214"/>
        <v>NA</v>
      </c>
      <c r="AD1131" s="197" t="str">
        <f t="shared" si="214"/>
        <v>NA</v>
      </c>
      <c r="AE1131" s="197" t="str">
        <f t="shared" si="214"/>
        <v>NA</v>
      </c>
      <c r="AF1131" s="197" t="str">
        <f t="shared" si="214"/>
        <v>NA</v>
      </c>
      <c r="AG1131" s="197" t="str">
        <f t="shared" si="214"/>
        <v>NA</v>
      </c>
      <c r="AH1131" s="197" t="str">
        <f t="shared" si="214"/>
        <v>NA</v>
      </c>
      <c r="AI1131" s="197" t="str">
        <f t="shared" si="214"/>
        <v>NA</v>
      </c>
      <c r="AJ1131" s="197" t="str">
        <f t="shared" si="214"/>
        <v>NA</v>
      </c>
      <c r="AK1131" s="197">
        <f t="shared" si="214"/>
        <v>357</v>
      </c>
      <c r="AL1131" s="197">
        <f t="shared" si="214"/>
        <v>356</v>
      </c>
      <c r="AM1131" s="197">
        <f t="shared" si="214"/>
        <v>456</v>
      </c>
      <c r="AN1131" s="197" t="str">
        <f t="shared" si="214"/>
        <v>NA</v>
      </c>
      <c r="AO1131" s="197" t="str">
        <f t="shared" si="214"/>
        <v>NA</v>
      </c>
      <c r="AP1131" s="197" t="str">
        <f t="shared" si="213"/>
        <v>NA</v>
      </c>
      <c r="AQ1131" s="197" t="str">
        <f t="shared" si="213"/>
        <v>NA</v>
      </c>
      <c r="AR1131" s="197" t="str">
        <f t="shared" si="213"/>
        <v>NA</v>
      </c>
      <c r="AS1131" s="197" t="str">
        <f t="shared" si="212"/>
        <v>NA</v>
      </c>
      <c r="AT1131" s="197" t="str">
        <f t="shared" si="212"/>
        <v>NA</v>
      </c>
      <c r="AU1131" s="197" t="str">
        <f t="shared" si="212"/>
        <v>NA</v>
      </c>
      <c r="AV1131" s="197" t="str">
        <f t="shared" si="212"/>
        <v>NA</v>
      </c>
      <c r="AW1131" s="197" t="str">
        <f t="shared" si="212"/>
        <v>NA</v>
      </c>
      <c r="AX1131" s="197" t="str">
        <f t="shared" si="212"/>
        <v>NA</v>
      </c>
      <c r="AY1131" s="197" t="str">
        <f t="shared" si="212"/>
        <v>NA</v>
      </c>
      <c r="AZ1131" s="197" t="str">
        <f t="shared" si="211"/>
        <v>NA</v>
      </c>
      <c r="BA1131" s="197" t="str">
        <f t="shared" si="211"/>
        <v>NA</v>
      </c>
    </row>
    <row r="1132" spans="1:53" s="212" customFormat="1" ht="15" customHeight="1" x14ac:dyDescent="0.2">
      <c r="A1132" s="54" t="s">
        <v>606</v>
      </c>
      <c r="B1132" s="82" t="s">
        <v>912</v>
      </c>
      <c r="C1132" s="81" t="s">
        <v>1127</v>
      </c>
      <c r="D1132" s="115"/>
      <c r="E1132" s="115"/>
      <c r="F1132" s="115"/>
      <c r="G1132" s="115"/>
      <c r="H1132" s="115"/>
      <c r="I1132" s="115"/>
      <c r="J1132" s="115"/>
      <c r="K1132" s="115"/>
      <c r="L1132" s="115"/>
      <c r="M1132" s="115"/>
      <c r="N1132" s="115"/>
      <c r="O1132" s="115"/>
      <c r="P1132" s="115"/>
      <c r="Q1132" s="115"/>
      <c r="R1132" s="115"/>
      <c r="S1132" s="115"/>
      <c r="T1132" s="193">
        <v>578289</v>
      </c>
      <c r="U1132" s="194"/>
      <c r="V1132" s="195"/>
      <c r="W1132" s="195"/>
      <c r="X1132" s="195"/>
      <c r="Y1132" s="195"/>
      <c r="Z1132" s="195"/>
      <c r="AA1132" s="195"/>
      <c r="AB1132" s="195"/>
      <c r="AC1132" s="197" t="str">
        <f t="shared" si="214"/>
        <v>NA</v>
      </c>
      <c r="AD1132" s="197" t="str">
        <f t="shared" si="214"/>
        <v>NA</v>
      </c>
      <c r="AE1132" s="197" t="str">
        <f t="shared" si="214"/>
        <v>NA</v>
      </c>
      <c r="AF1132" s="197" t="str">
        <f t="shared" si="214"/>
        <v>NA</v>
      </c>
      <c r="AG1132" s="197" t="str">
        <f t="shared" si="214"/>
        <v>NA</v>
      </c>
      <c r="AH1132" s="197" t="str">
        <f t="shared" si="214"/>
        <v>NA</v>
      </c>
      <c r="AI1132" s="197" t="str">
        <f t="shared" si="214"/>
        <v>NA</v>
      </c>
      <c r="AJ1132" s="197" t="str">
        <f t="shared" si="214"/>
        <v>NA</v>
      </c>
      <c r="AK1132" s="197" t="str">
        <f t="shared" si="214"/>
        <v>NA</v>
      </c>
      <c r="AL1132" s="197" t="str">
        <f t="shared" si="214"/>
        <v>NA</v>
      </c>
      <c r="AM1132" s="197" t="str">
        <f t="shared" si="214"/>
        <v>NA</v>
      </c>
      <c r="AN1132" s="197" t="str">
        <f t="shared" si="214"/>
        <v>NA</v>
      </c>
      <c r="AO1132" s="197" t="str">
        <f t="shared" si="214"/>
        <v>NA</v>
      </c>
      <c r="AP1132" s="197" t="str">
        <f t="shared" si="213"/>
        <v>NA</v>
      </c>
      <c r="AQ1132" s="197" t="str">
        <f t="shared" si="213"/>
        <v>NA</v>
      </c>
      <c r="AR1132" s="197" t="str">
        <f t="shared" si="213"/>
        <v>NA</v>
      </c>
      <c r="AS1132" s="197">
        <f t="shared" si="212"/>
        <v>106</v>
      </c>
      <c r="AT1132" s="197" t="str">
        <f t="shared" si="212"/>
        <v>NA</v>
      </c>
      <c r="AU1132" s="197" t="str">
        <f t="shared" si="212"/>
        <v>NA</v>
      </c>
      <c r="AV1132" s="197" t="str">
        <f t="shared" si="212"/>
        <v>NA</v>
      </c>
      <c r="AW1132" s="197" t="str">
        <f t="shared" si="212"/>
        <v>NA</v>
      </c>
      <c r="AX1132" s="197" t="str">
        <f t="shared" si="212"/>
        <v>NA</v>
      </c>
      <c r="AY1132" s="197" t="str">
        <f t="shared" si="212"/>
        <v>NA</v>
      </c>
      <c r="AZ1132" s="197" t="str">
        <f t="shared" si="211"/>
        <v>NA</v>
      </c>
      <c r="BA1132" s="197" t="str">
        <f t="shared" si="211"/>
        <v>NA</v>
      </c>
    </row>
    <row r="1133" spans="1:53" s="212" customFormat="1" ht="15" customHeight="1" x14ac:dyDescent="0.2">
      <c r="A1133" s="54" t="s">
        <v>801</v>
      </c>
      <c r="B1133" s="82" t="s">
        <v>912</v>
      </c>
      <c r="C1133" s="81" t="s">
        <v>1127</v>
      </c>
      <c r="D1133" s="115"/>
      <c r="E1133" s="115"/>
      <c r="F1133" s="115"/>
      <c r="G1133" s="115"/>
      <c r="H1133" s="115"/>
      <c r="I1133" s="115"/>
      <c r="J1133" s="115"/>
      <c r="K1133" s="115"/>
      <c r="L1133" s="115"/>
      <c r="M1133" s="115"/>
      <c r="N1133" s="115"/>
      <c r="O1133" s="115"/>
      <c r="P1133" s="115"/>
      <c r="Q1133" s="115"/>
      <c r="R1133" s="115">
        <v>10633</v>
      </c>
      <c r="S1133" s="115">
        <v>11678</v>
      </c>
      <c r="T1133" s="193">
        <v>12960</v>
      </c>
      <c r="U1133" s="194">
        <v>15022</v>
      </c>
      <c r="V1133" s="195">
        <v>17947</v>
      </c>
      <c r="W1133" s="195"/>
      <c r="X1133" s="195"/>
      <c r="Y1133" s="195"/>
      <c r="Z1133" s="195"/>
      <c r="AA1133" s="195"/>
      <c r="AB1133" s="195"/>
      <c r="AC1133" s="197" t="str">
        <f t="shared" si="214"/>
        <v>NA</v>
      </c>
      <c r="AD1133" s="197" t="str">
        <f t="shared" si="214"/>
        <v>NA</v>
      </c>
      <c r="AE1133" s="197" t="str">
        <f t="shared" si="214"/>
        <v>NA</v>
      </c>
      <c r="AF1133" s="197" t="str">
        <f t="shared" si="214"/>
        <v>NA</v>
      </c>
      <c r="AG1133" s="197" t="str">
        <f t="shared" si="214"/>
        <v>NA</v>
      </c>
      <c r="AH1133" s="197" t="str">
        <f t="shared" si="214"/>
        <v>NA</v>
      </c>
      <c r="AI1133" s="197" t="str">
        <f t="shared" si="214"/>
        <v>NA</v>
      </c>
      <c r="AJ1133" s="197" t="str">
        <f t="shared" si="214"/>
        <v>NA</v>
      </c>
      <c r="AK1133" s="197" t="str">
        <f t="shared" si="214"/>
        <v>NA</v>
      </c>
      <c r="AL1133" s="197" t="str">
        <f t="shared" si="214"/>
        <v>NA</v>
      </c>
      <c r="AM1133" s="197" t="str">
        <f t="shared" si="214"/>
        <v>NA</v>
      </c>
      <c r="AN1133" s="197" t="str">
        <f t="shared" si="214"/>
        <v>NA</v>
      </c>
      <c r="AO1133" s="197" t="str">
        <f t="shared" si="214"/>
        <v>NA</v>
      </c>
      <c r="AP1133" s="197" t="str">
        <f t="shared" si="213"/>
        <v>NA</v>
      </c>
      <c r="AQ1133" s="197">
        <f t="shared" si="213"/>
        <v>702</v>
      </c>
      <c r="AR1133" s="197">
        <f t="shared" si="213"/>
        <v>712</v>
      </c>
      <c r="AS1133" s="197">
        <f t="shared" si="212"/>
        <v>748</v>
      </c>
      <c r="AT1133" s="197">
        <f t="shared" si="212"/>
        <v>758</v>
      </c>
      <c r="AU1133" s="197">
        <f t="shared" si="212"/>
        <v>787</v>
      </c>
      <c r="AV1133" s="197" t="str">
        <f t="shared" si="212"/>
        <v>NA</v>
      </c>
      <c r="AW1133" s="197" t="str">
        <f t="shared" si="212"/>
        <v>NA</v>
      </c>
      <c r="AX1133" s="197" t="str">
        <f t="shared" si="212"/>
        <v>NA</v>
      </c>
      <c r="AY1133" s="197" t="str">
        <f t="shared" si="212"/>
        <v>NA</v>
      </c>
      <c r="AZ1133" s="197" t="str">
        <f t="shared" si="211"/>
        <v>NA</v>
      </c>
      <c r="BA1133" s="197" t="str">
        <f t="shared" si="211"/>
        <v>NA</v>
      </c>
    </row>
    <row r="1134" spans="1:53" s="212" customFormat="1" ht="15" customHeight="1" x14ac:dyDescent="0.2">
      <c r="A1134" s="54" t="s">
        <v>559</v>
      </c>
      <c r="B1134" s="82" t="s">
        <v>912</v>
      </c>
      <c r="C1134" s="81" t="s">
        <v>1127</v>
      </c>
      <c r="D1134" s="115"/>
      <c r="E1134" s="115"/>
      <c r="F1134" s="115"/>
      <c r="G1134" s="115"/>
      <c r="H1134" s="115"/>
      <c r="I1134" s="115"/>
      <c r="J1134" s="115"/>
      <c r="K1134" s="115"/>
      <c r="L1134" s="115"/>
      <c r="M1134" s="115"/>
      <c r="N1134" s="115"/>
      <c r="O1134" s="115"/>
      <c r="P1134" s="115"/>
      <c r="Q1134" s="115"/>
      <c r="R1134" s="115"/>
      <c r="S1134" s="115"/>
      <c r="T1134" s="193"/>
      <c r="U1134" s="194">
        <v>43831</v>
      </c>
      <c r="V1134" s="195">
        <v>41770</v>
      </c>
      <c r="W1134" s="195"/>
      <c r="X1134" s="195"/>
      <c r="Y1134" s="195"/>
      <c r="Z1134" s="195"/>
      <c r="AA1134" s="195"/>
      <c r="AB1134" s="195"/>
      <c r="AC1134" s="197" t="str">
        <f t="shared" si="214"/>
        <v>NA</v>
      </c>
      <c r="AD1134" s="197" t="str">
        <f t="shared" si="214"/>
        <v>NA</v>
      </c>
      <c r="AE1134" s="197" t="str">
        <f t="shared" si="214"/>
        <v>NA</v>
      </c>
      <c r="AF1134" s="197" t="str">
        <f t="shared" si="214"/>
        <v>NA</v>
      </c>
      <c r="AG1134" s="197" t="str">
        <f t="shared" si="214"/>
        <v>NA</v>
      </c>
      <c r="AH1134" s="197" t="str">
        <f t="shared" si="214"/>
        <v>NA</v>
      </c>
      <c r="AI1134" s="197" t="str">
        <f t="shared" si="214"/>
        <v>NA</v>
      </c>
      <c r="AJ1134" s="197" t="str">
        <f t="shared" si="214"/>
        <v>NA</v>
      </c>
      <c r="AK1134" s="197" t="str">
        <f t="shared" si="214"/>
        <v>NA</v>
      </c>
      <c r="AL1134" s="197" t="str">
        <f t="shared" si="214"/>
        <v>NA</v>
      </c>
      <c r="AM1134" s="197" t="str">
        <f t="shared" si="214"/>
        <v>NA</v>
      </c>
      <c r="AN1134" s="197" t="str">
        <f t="shared" si="214"/>
        <v>NA</v>
      </c>
      <c r="AO1134" s="197" t="str">
        <f t="shared" si="214"/>
        <v>NA</v>
      </c>
      <c r="AP1134" s="197" t="str">
        <f t="shared" si="213"/>
        <v>NA</v>
      </c>
      <c r="AQ1134" s="197" t="str">
        <f t="shared" si="213"/>
        <v>NA</v>
      </c>
      <c r="AR1134" s="197" t="str">
        <f t="shared" si="213"/>
        <v>NA</v>
      </c>
      <c r="AS1134" s="197" t="str">
        <f t="shared" si="212"/>
        <v>NA</v>
      </c>
      <c r="AT1134" s="197">
        <f t="shared" si="212"/>
        <v>571</v>
      </c>
      <c r="AU1134" s="197">
        <f t="shared" si="212"/>
        <v>615</v>
      </c>
      <c r="AV1134" s="197" t="str">
        <f t="shared" si="212"/>
        <v>NA</v>
      </c>
      <c r="AW1134" s="197" t="str">
        <f t="shared" si="212"/>
        <v>NA</v>
      </c>
      <c r="AX1134" s="197" t="str">
        <f t="shared" si="212"/>
        <v>NA</v>
      </c>
      <c r="AY1134" s="197" t="str">
        <f t="shared" si="212"/>
        <v>NA</v>
      </c>
      <c r="AZ1134" s="197" t="str">
        <f t="shared" si="211"/>
        <v>NA</v>
      </c>
      <c r="BA1134" s="197" t="str">
        <f t="shared" si="211"/>
        <v>NA</v>
      </c>
    </row>
    <row r="1135" spans="1:53" s="212" customFormat="1" ht="15" customHeight="1" x14ac:dyDescent="0.2">
      <c r="A1135" s="54" t="s">
        <v>372</v>
      </c>
      <c r="B1135" s="82" t="s">
        <v>912</v>
      </c>
      <c r="C1135" s="81" t="s">
        <v>1127</v>
      </c>
      <c r="D1135" s="115"/>
      <c r="E1135" s="115"/>
      <c r="F1135" s="115"/>
      <c r="G1135" s="115"/>
      <c r="H1135" s="115"/>
      <c r="I1135" s="115"/>
      <c r="J1135" s="115"/>
      <c r="K1135" s="115"/>
      <c r="L1135" s="115"/>
      <c r="M1135" s="115"/>
      <c r="N1135" s="115"/>
      <c r="O1135" s="115"/>
      <c r="P1135" s="115"/>
      <c r="Q1135" s="115">
        <v>3547</v>
      </c>
      <c r="R1135" s="115">
        <v>4063</v>
      </c>
      <c r="S1135" s="115">
        <v>4565</v>
      </c>
      <c r="T1135" s="193"/>
      <c r="U1135" s="193"/>
      <c r="V1135" s="198"/>
      <c r="W1135" s="198"/>
      <c r="X1135" s="198"/>
      <c r="Y1135" s="198"/>
      <c r="Z1135" s="198"/>
      <c r="AA1135" s="195"/>
      <c r="AB1135" s="195"/>
      <c r="AC1135" s="200" t="str">
        <f t="shared" si="214"/>
        <v>NA</v>
      </c>
      <c r="AD1135" s="200" t="str">
        <f t="shared" si="214"/>
        <v>NA</v>
      </c>
      <c r="AE1135" s="200" t="str">
        <f t="shared" si="214"/>
        <v>NA</v>
      </c>
      <c r="AF1135" s="200" t="str">
        <f t="shared" si="214"/>
        <v>NA</v>
      </c>
      <c r="AG1135" s="200" t="str">
        <f t="shared" si="214"/>
        <v>NA</v>
      </c>
      <c r="AH1135" s="200" t="str">
        <f t="shared" si="214"/>
        <v>NA</v>
      </c>
      <c r="AI1135" s="200" t="str">
        <f t="shared" si="214"/>
        <v>NA</v>
      </c>
      <c r="AJ1135" s="200" t="str">
        <f t="shared" si="214"/>
        <v>NA</v>
      </c>
      <c r="AK1135" s="200" t="str">
        <f t="shared" si="214"/>
        <v>NA</v>
      </c>
      <c r="AL1135" s="200" t="str">
        <f t="shared" si="214"/>
        <v>NA</v>
      </c>
      <c r="AM1135" s="200" t="str">
        <f t="shared" si="214"/>
        <v>NA</v>
      </c>
      <c r="AN1135" s="200" t="str">
        <f t="shared" si="214"/>
        <v>NA</v>
      </c>
      <c r="AO1135" s="200" t="str">
        <f t="shared" si="214"/>
        <v>NA</v>
      </c>
      <c r="AP1135" s="200">
        <f t="shared" si="213"/>
        <v>751</v>
      </c>
      <c r="AQ1135" s="200">
        <f t="shared" si="213"/>
        <v>744</v>
      </c>
      <c r="AR1135" s="200">
        <f t="shared" si="213"/>
        <v>754</v>
      </c>
      <c r="AS1135" s="200" t="str">
        <f t="shared" si="212"/>
        <v>NA</v>
      </c>
      <c r="AT1135" s="200" t="str">
        <f t="shared" si="212"/>
        <v>NA</v>
      </c>
      <c r="AU1135" s="200" t="str">
        <f t="shared" si="212"/>
        <v>NA</v>
      </c>
      <c r="AV1135" s="200" t="str">
        <f t="shared" si="212"/>
        <v>NA</v>
      </c>
      <c r="AW1135" s="200" t="str">
        <f t="shared" si="212"/>
        <v>NA</v>
      </c>
      <c r="AX1135" s="200" t="str">
        <f t="shared" si="212"/>
        <v>NA</v>
      </c>
      <c r="AY1135" s="200" t="str">
        <f t="shared" si="212"/>
        <v>NA</v>
      </c>
      <c r="AZ1135" s="197" t="str">
        <f t="shared" si="211"/>
        <v>NA</v>
      </c>
      <c r="BA1135" s="197" t="str">
        <f t="shared" si="211"/>
        <v>NA</v>
      </c>
    </row>
    <row r="1136" spans="1:53" s="212" customFormat="1" ht="15" customHeight="1" x14ac:dyDescent="0.2">
      <c r="A1136" s="54" t="s">
        <v>904</v>
      </c>
      <c r="B1136" s="82" t="s">
        <v>912</v>
      </c>
      <c r="C1136" s="81" t="s">
        <v>1127</v>
      </c>
      <c r="D1136" s="115"/>
      <c r="E1136" s="115"/>
      <c r="F1136" s="115"/>
      <c r="G1136" s="115"/>
      <c r="H1136" s="115"/>
      <c r="I1136" s="115"/>
      <c r="J1136" s="115"/>
      <c r="K1136" s="115"/>
      <c r="L1136" s="115">
        <v>41719</v>
      </c>
      <c r="M1136" s="115">
        <v>171030</v>
      </c>
      <c r="N1136" s="115">
        <v>163363</v>
      </c>
      <c r="O1136" s="115">
        <v>167881</v>
      </c>
      <c r="P1136" s="115">
        <v>128421</v>
      </c>
      <c r="Q1136" s="115">
        <v>117954</v>
      </c>
      <c r="R1136" s="98">
        <f>((T1136-Q1136)/3)+Q1136</f>
        <v>122801</v>
      </c>
      <c r="S1136" s="98">
        <f>((T1136-Q1136)/3)+R1136</f>
        <v>127648</v>
      </c>
      <c r="T1136" s="193">
        <v>132495</v>
      </c>
      <c r="U1136" s="194">
        <v>144743</v>
      </c>
      <c r="V1136" s="195">
        <v>140823</v>
      </c>
      <c r="W1136" s="195"/>
      <c r="X1136" s="195"/>
      <c r="Y1136" s="195"/>
      <c r="Z1136" s="195"/>
      <c r="AA1136" s="195"/>
      <c r="AB1136" s="195"/>
      <c r="AC1136" s="197" t="str">
        <f t="shared" si="214"/>
        <v>NA</v>
      </c>
      <c r="AD1136" s="197" t="str">
        <f t="shared" si="214"/>
        <v>NA</v>
      </c>
      <c r="AE1136" s="197" t="str">
        <f t="shared" si="214"/>
        <v>NA</v>
      </c>
      <c r="AF1136" s="197" t="str">
        <f t="shared" si="214"/>
        <v>NA</v>
      </c>
      <c r="AG1136" s="197" t="str">
        <f t="shared" si="214"/>
        <v>NA</v>
      </c>
      <c r="AH1136" s="197" t="str">
        <f t="shared" si="214"/>
        <v>NA</v>
      </c>
      <c r="AI1136" s="197" t="str">
        <f t="shared" si="214"/>
        <v>NA</v>
      </c>
      <c r="AJ1136" s="197" t="str">
        <f t="shared" si="214"/>
        <v>NA</v>
      </c>
      <c r="AK1136" s="197">
        <f t="shared" ref="AK1136:AY1160" si="215">IF(L1136&gt;0,RANK(L1136,L$22:L$1170),"NA")</f>
        <v>389</v>
      </c>
      <c r="AL1136" s="197">
        <f t="shared" si="215"/>
        <v>193</v>
      </c>
      <c r="AM1136" s="197">
        <f t="shared" si="215"/>
        <v>223</v>
      </c>
      <c r="AN1136" s="197">
        <f t="shared" si="215"/>
        <v>208</v>
      </c>
      <c r="AO1136" s="197">
        <f t="shared" si="215"/>
        <v>247</v>
      </c>
      <c r="AP1136" s="197">
        <f t="shared" si="213"/>
        <v>263</v>
      </c>
      <c r="AQ1136" s="197">
        <f t="shared" si="213"/>
        <v>285</v>
      </c>
      <c r="AR1136" s="197">
        <f t="shared" si="213"/>
        <v>294</v>
      </c>
      <c r="AS1136" s="197">
        <f t="shared" si="212"/>
        <v>304</v>
      </c>
      <c r="AT1136" s="197">
        <f t="shared" si="212"/>
        <v>308</v>
      </c>
      <c r="AU1136" s="197">
        <f t="shared" si="212"/>
        <v>320</v>
      </c>
      <c r="AV1136" s="197" t="str">
        <f t="shared" si="212"/>
        <v>NA</v>
      </c>
      <c r="AW1136" s="197" t="str">
        <f t="shared" si="212"/>
        <v>NA</v>
      </c>
      <c r="AX1136" s="197" t="str">
        <f t="shared" si="212"/>
        <v>NA</v>
      </c>
      <c r="AY1136" s="197" t="str">
        <f t="shared" si="212"/>
        <v>NA</v>
      </c>
      <c r="AZ1136" s="197" t="str">
        <f t="shared" si="211"/>
        <v>NA</v>
      </c>
      <c r="BA1136" s="197" t="str">
        <f t="shared" si="211"/>
        <v>NA</v>
      </c>
    </row>
    <row r="1137" spans="1:53" s="212" customFormat="1" ht="15" customHeight="1" x14ac:dyDescent="0.2">
      <c r="A1137" s="54" t="s">
        <v>790</v>
      </c>
      <c r="B1137" s="82" t="s">
        <v>912</v>
      </c>
      <c r="C1137" s="81" t="s">
        <v>1127</v>
      </c>
      <c r="D1137" s="115"/>
      <c r="E1137" s="115"/>
      <c r="F1137" s="115"/>
      <c r="G1137" s="115"/>
      <c r="H1137" s="115">
        <v>5343</v>
      </c>
      <c r="I1137" s="115">
        <v>17846</v>
      </c>
      <c r="J1137" s="115">
        <v>20398</v>
      </c>
      <c r="K1137" s="115">
        <v>24466</v>
      </c>
      <c r="L1137" s="115">
        <v>28713</v>
      </c>
      <c r="M1137" s="115">
        <v>31163</v>
      </c>
      <c r="N1137" s="115">
        <v>29052</v>
      </c>
      <c r="O1137" s="115">
        <v>28982</v>
      </c>
      <c r="P1137" s="115">
        <v>24784</v>
      </c>
      <c r="Q1137" s="115">
        <v>22886</v>
      </c>
      <c r="R1137" s="115">
        <v>25138</v>
      </c>
      <c r="S1137" s="115">
        <v>26239</v>
      </c>
      <c r="T1137" s="193">
        <v>30439</v>
      </c>
      <c r="U1137" s="194">
        <v>31608</v>
      </c>
      <c r="V1137" s="195">
        <v>31614</v>
      </c>
      <c r="W1137" s="195"/>
      <c r="X1137" s="195"/>
      <c r="Y1137" s="195"/>
      <c r="Z1137" s="195"/>
      <c r="AA1137" s="195"/>
      <c r="AB1137" s="195"/>
      <c r="AC1137" s="197" t="str">
        <f t="shared" ref="AC1137:AR1164" si="216">IF(D1137&gt;0,RANK(D1137,D$22:D$1170),"NA")</f>
        <v>NA</v>
      </c>
      <c r="AD1137" s="197" t="str">
        <f t="shared" si="216"/>
        <v>NA</v>
      </c>
      <c r="AE1137" s="197" t="str">
        <f t="shared" si="216"/>
        <v>NA</v>
      </c>
      <c r="AF1137" s="197" t="str">
        <f t="shared" si="216"/>
        <v>NA</v>
      </c>
      <c r="AG1137" s="197">
        <f t="shared" si="216"/>
        <v>444</v>
      </c>
      <c r="AH1137" s="197">
        <f t="shared" si="216"/>
        <v>422</v>
      </c>
      <c r="AI1137" s="197">
        <f t="shared" si="216"/>
        <v>428</v>
      </c>
      <c r="AJ1137" s="197">
        <f t="shared" si="216"/>
        <v>429</v>
      </c>
      <c r="AK1137" s="197">
        <f t="shared" si="215"/>
        <v>446</v>
      </c>
      <c r="AL1137" s="197">
        <f t="shared" si="215"/>
        <v>455</v>
      </c>
      <c r="AM1137" s="197">
        <f t="shared" si="215"/>
        <v>522</v>
      </c>
      <c r="AN1137" s="197">
        <f t="shared" si="215"/>
        <v>526</v>
      </c>
      <c r="AO1137" s="197">
        <f t="shared" si="215"/>
        <v>562</v>
      </c>
      <c r="AP1137" s="197">
        <f t="shared" si="213"/>
        <v>608</v>
      </c>
      <c r="AQ1137" s="197">
        <f t="shared" si="213"/>
        <v>606</v>
      </c>
      <c r="AR1137" s="197">
        <f t="shared" si="213"/>
        <v>613</v>
      </c>
      <c r="AS1137" s="197">
        <f t="shared" si="212"/>
        <v>612</v>
      </c>
      <c r="AT1137" s="197">
        <f t="shared" si="212"/>
        <v>632</v>
      </c>
      <c r="AU1137" s="197">
        <f t="shared" si="212"/>
        <v>673</v>
      </c>
      <c r="AV1137" s="197" t="str">
        <f t="shared" si="212"/>
        <v>NA</v>
      </c>
      <c r="AW1137" s="197" t="str">
        <f t="shared" si="212"/>
        <v>NA</v>
      </c>
      <c r="AX1137" s="197" t="str">
        <f t="shared" si="212"/>
        <v>NA</v>
      </c>
      <c r="AY1137" s="197" t="str">
        <f t="shared" si="212"/>
        <v>NA</v>
      </c>
      <c r="AZ1137" s="197" t="str">
        <f t="shared" si="211"/>
        <v>NA</v>
      </c>
      <c r="BA1137" s="197" t="str">
        <f t="shared" si="211"/>
        <v>NA</v>
      </c>
    </row>
    <row r="1138" spans="1:53" s="212" customFormat="1" ht="15" customHeight="1" x14ac:dyDescent="0.2">
      <c r="A1138" s="54" t="s">
        <v>399</v>
      </c>
      <c r="B1138" s="82" t="s">
        <v>912</v>
      </c>
      <c r="C1138" s="81" t="s">
        <v>1127</v>
      </c>
      <c r="D1138" s="115"/>
      <c r="E1138" s="115"/>
      <c r="F1138" s="115"/>
      <c r="G1138" s="115"/>
      <c r="H1138" s="115">
        <v>13626</v>
      </c>
      <c r="I1138" s="115">
        <v>15590</v>
      </c>
      <c r="J1138" s="115"/>
      <c r="K1138" s="115"/>
      <c r="L1138" s="115"/>
      <c r="M1138" s="115"/>
      <c r="N1138" s="115">
        <v>32493</v>
      </c>
      <c r="O1138" s="115">
        <v>33837</v>
      </c>
      <c r="P1138" s="115">
        <v>31472</v>
      </c>
      <c r="Q1138" s="115">
        <v>29085</v>
      </c>
      <c r="R1138" s="98">
        <f>((T1138-Q1138)/3)+Q1138</f>
        <v>39379.333333333336</v>
      </c>
      <c r="S1138" s="98">
        <f>((T1138-Q1138)/3)+R1138</f>
        <v>49673.666666666672</v>
      </c>
      <c r="T1138" s="193">
        <v>59968</v>
      </c>
      <c r="U1138" s="194">
        <v>62912</v>
      </c>
      <c r="V1138" s="195">
        <v>65641</v>
      </c>
      <c r="W1138" s="195"/>
      <c r="X1138" s="195"/>
      <c r="Y1138" s="195"/>
      <c r="Z1138" s="195"/>
      <c r="AA1138" s="195"/>
      <c r="AB1138" s="195"/>
      <c r="AC1138" s="197" t="str">
        <f t="shared" si="216"/>
        <v>NA</v>
      </c>
      <c r="AD1138" s="197" t="str">
        <f t="shared" si="216"/>
        <v>NA</v>
      </c>
      <c r="AE1138" s="197" t="str">
        <f t="shared" si="216"/>
        <v>NA</v>
      </c>
      <c r="AF1138" s="197" t="str">
        <f t="shared" si="216"/>
        <v>NA</v>
      </c>
      <c r="AG1138" s="197">
        <f t="shared" si="216"/>
        <v>405</v>
      </c>
      <c r="AH1138" s="197">
        <f t="shared" si="216"/>
        <v>432</v>
      </c>
      <c r="AI1138" s="197" t="str">
        <f t="shared" si="216"/>
        <v>NA</v>
      </c>
      <c r="AJ1138" s="197" t="str">
        <f t="shared" si="216"/>
        <v>NA</v>
      </c>
      <c r="AK1138" s="197" t="str">
        <f t="shared" si="215"/>
        <v>NA</v>
      </c>
      <c r="AL1138" s="197" t="str">
        <f t="shared" si="215"/>
        <v>NA</v>
      </c>
      <c r="AM1138" s="197">
        <f t="shared" si="215"/>
        <v>506</v>
      </c>
      <c r="AN1138" s="197">
        <f t="shared" si="215"/>
        <v>498</v>
      </c>
      <c r="AO1138" s="197">
        <f t="shared" si="215"/>
        <v>517</v>
      </c>
      <c r="AP1138" s="197">
        <f t="shared" si="213"/>
        <v>548</v>
      </c>
      <c r="AQ1138" s="197">
        <f t="shared" si="213"/>
        <v>510</v>
      </c>
      <c r="AR1138" s="197">
        <f t="shared" si="213"/>
        <v>479</v>
      </c>
      <c r="AS1138" s="197">
        <f t="shared" si="212"/>
        <v>454</v>
      </c>
      <c r="AT1138" s="197">
        <f t="shared" si="212"/>
        <v>483</v>
      </c>
      <c r="AU1138" s="197">
        <f t="shared" si="212"/>
        <v>497</v>
      </c>
      <c r="AV1138" s="197" t="str">
        <f t="shared" si="212"/>
        <v>NA</v>
      </c>
      <c r="AW1138" s="197" t="str">
        <f t="shared" si="212"/>
        <v>NA</v>
      </c>
      <c r="AX1138" s="197" t="str">
        <f t="shared" si="212"/>
        <v>NA</v>
      </c>
      <c r="AY1138" s="197" t="str">
        <f t="shared" si="212"/>
        <v>NA</v>
      </c>
      <c r="AZ1138" s="197" t="str">
        <f t="shared" si="211"/>
        <v>NA</v>
      </c>
      <c r="BA1138" s="197" t="str">
        <f t="shared" si="211"/>
        <v>NA</v>
      </c>
    </row>
    <row r="1139" spans="1:53" s="212" customFormat="1" ht="15" customHeight="1" x14ac:dyDescent="0.2">
      <c r="A1139" s="54" t="s">
        <v>414</v>
      </c>
      <c r="B1139" s="82" t="s">
        <v>912</v>
      </c>
      <c r="C1139" s="81" t="s">
        <v>1127</v>
      </c>
      <c r="D1139" s="115"/>
      <c r="E1139" s="115"/>
      <c r="F1139" s="115"/>
      <c r="G1139" s="115"/>
      <c r="H1139" s="115"/>
      <c r="I1139" s="115"/>
      <c r="J1139" s="115">
        <v>27892</v>
      </c>
      <c r="K1139" s="115">
        <v>83534</v>
      </c>
      <c r="L1139" s="115">
        <v>99711</v>
      </c>
      <c r="M1139" s="115">
        <v>103839</v>
      </c>
      <c r="N1139" s="115">
        <v>102702</v>
      </c>
      <c r="O1139" s="115">
        <v>101430</v>
      </c>
      <c r="P1139" s="115">
        <v>94555</v>
      </c>
      <c r="Q1139" s="115">
        <v>96438</v>
      </c>
      <c r="R1139" s="115">
        <v>104555</v>
      </c>
      <c r="S1139" s="115">
        <v>112526</v>
      </c>
      <c r="T1139" s="193">
        <v>122033</v>
      </c>
      <c r="U1139" s="194">
        <v>139700</v>
      </c>
      <c r="V1139" s="195">
        <v>145233</v>
      </c>
      <c r="W1139" s="195"/>
      <c r="X1139" s="195"/>
      <c r="Y1139" s="195"/>
      <c r="Z1139" s="195"/>
      <c r="AA1139" s="195"/>
      <c r="AB1139" s="195"/>
      <c r="AC1139" s="197" t="str">
        <f t="shared" si="216"/>
        <v>NA</v>
      </c>
      <c r="AD1139" s="197" t="str">
        <f t="shared" si="216"/>
        <v>NA</v>
      </c>
      <c r="AE1139" s="197" t="str">
        <f t="shared" si="216"/>
        <v>NA</v>
      </c>
      <c r="AF1139" s="197" t="str">
        <f t="shared" si="216"/>
        <v>NA</v>
      </c>
      <c r="AG1139" s="197" t="str">
        <f t="shared" si="216"/>
        <v>NA</v>
      </c>
      <c r="AH1139" s="197" t="str">
        <f t="shared" si="216"/>
        <v>NA</v>
      </c>
      <c r="AI1139" s="197">
        <f t="shared" si="216"/>
        <v>394</v>
      </c>
      <c r="AJ1139" s="197">
        <f t="shared" si="216"/>
        <v>268</v>
      </c>
      <c r="AK1139" s="197">
        <f t="shared" si="215"/>
        <v>268</v>
      </c>
      <c r="AL1139" s="197">
        <f t="shared" si="215"/>
        <v>282</v>
      </c>
      <c r="AM1139" s="197">
        <f t="shared" si="215"/>
        <v>303</v>
      </c>
      <c r="AN1139" s="197">
        <f t="shared" si="215"/>
        <v>299</v>
      </c>
      <c r="AO1139" s="197">
        <f t="shared" si="215"/>
        <v>297</v>
      </c>
      <c r="AP1139" s="197">
        <f t="shared" si="213"/>
        <v>303</v>
      </c>
      <c r="AQ1139" s="197">
        <f t="shared" si="213"/>
        <v>312</v>
      </c>
      <c r="AR1139" s="197">
        <f t="shared" si="213"/>
        <v>317</v>
      </c>
      <c r="AS1139" s="197">
        <f t="shared" si="212"/>
        <v>317</v>
      </c>
      <c r="AT1139" s="197">
        <f t="shared" si="212"/>
        <v>317</v>
      </c>
      <c r="AU1139" s="197">
        <f t="shared" si="212"/>
        <v>317</v>
      </c>
      <c r="AV1139" s="197" t="str">
        <f t="shared" si="212"/>
        <v>NA</v>
      </c>
      <c r="AW1139" s="197" t="str">
        <f t="shared" si="212"/>
        <v>NA</v>
      </c>
      <c r="AX1139" s="197" t="str">
        <f t="shared" si="212"/>
        <v>NA</v>
      </c>
      <c r="AY1139" s="197" t="str">
        <f t="shared" si="212"/>
        <v>NA</v>
      </c>
      <c r="AZ1139" s="197" t="str">
        <f t="shared" si="211"/>
        <v>NA</v>
      </c>
      <c r="BA1139" s="197" t="str">
        <f t="shared" si="211"/>
        <v>NA</v>
      </c>
    </row>
    <row r="1140" spans="1:53" s="212" customFormat="1" ht="15" customHeight="1" x14ac:dyDescent="0.2">
      <c r="A1140" s="54" t="s">
        <v>529</v>
      </c>
      <c r="B1140" s="82" t="s">
        <v>912</v>
      </c>
      <c r="C1140" s="81" t="s">
        <v>1127</v>
      </c>
      <c r="D1140" s="115"/>
      <c r="E1140" s="115"/>
      <c r="F1140" s="115"/>
      <c r="G1140" s="115"/>
      <c r="H1140" s="115"/>
      <c r="I1140" s="115"/>
      <c r="J1140" s="115"/>
      <c r="K1140" s="115"/>
      <c r="L1140" s="115"/>
      <c r="M1140" s="115"/>
      <c r="N1140" s="115">
        <v>6189</v>
      </c>
      <c r="O1140" s="115">
        <v>5290</v>
      </c>
      <c r="P1140" s="115">
        <v>5174</v>
      </c>
      <c r="Q1140" s="115">
        <v>5293</v>
      </c>
      <c r="R1140" s="115"/>
      <c r="S1140" s="115"/>
      <c r="T1140" s="193"/>
      <c r="U1140" s="194"/>
      <c r="V1140" s="195"/>
      <c r="W1140" s="195"/>
      <c r="X1140" s="195"/>
      <c r="Y1140" s="195"/>
      <c r="Z1140" s="195"/>
      <c r="AA1140" s="195"/>
      <c r="AB1140" s="195"/>
      <c r="AC1140" s="197" t="str">
        <f t="shared" si="216"/>
        <v>NA</v>
      </c>
      <c r="AD1140" s="197" t="str">
        <f t="shared" si="216"/>
        <v>NA</v>
      </c>
      <c r="AE1140" s="197" t="str">
        <f t="shared" si="216"/>
        <v>NA</v>
      </c>
      <c r="AF1140" s="197" t="str">
        <f t="shared" si="216"/>
        <v>NA</v>
      </c>
      <c r="AG1140" s="197" t="str">
        <f t="shared" si="216"/>
        <v>NA</v>
      </c>
      <c r="AH1140" s="197" t="str">
        <f t="shared" si="216"/>
        <v>NA</v>
      </c>
      <c r="AI1140" s="197" t="str">
        <f t="shared" si="216"/>
        <v>NA</v>
      </c>
      <c r="AJ1140" s="197" t="str">
        <f t="shared" si="216"/>
        <v>NA</v>
      </c>
      <c r="AK1140" s="197" t="str">
        <f t="shared" si="215"/>
        <v>NA</v>
      </c>
      <c r="AL1140" s="197" t="str">
        <f t="shared" si="215"/>
        <v>NA</v>
      </c>
      <c r="AM1140" s="197">
        <f t="shared" si="215"/>
        <v>618</v>
      </c>
      <c r="AN1140" s="197">
        <f t="shared" si="215"/>
        <v>641</v>
      </c>
      <c r="AO1140" s="197">
        <f t="shared" si="215"/>
        <v>704</v>
      </c>
      <c r="AP1140" s="197">
        <f t="shared" si="213"/>
        <v>743</v>
      </c>
      <c r="AQ1140" s="197" t="str">
        <f t="shared" si="213"/>
        <v>NA</v>
      </c>
      <c r="AR1140" s="197" t="str">
        <f t="shared" si="213"/>
        <v>NA</v>
      </c>
      <c r="AS1140" s="197" t="str">
        <f t="shared" si="212"/>
        <v>NA</v>
      </c>
      <c r="AT1140" s="197" t="str">
        <f t="shared" si="212"/>
        <v>NA</v>
      </c>
      <c r="AU1140" s="197" t="str">
        <f t="shared" si="212"/>
        <v>NA</v>
      </c>
      <c r="AV1140" s="197" t="str">
        <f t="shared" si="212"/>
        <v>NA</v>
      </c>
      <c r="AW1140" s="197" t="str">
        <f t="shared" si="212"/>
        <v>NA</v>
      </c>
      <c r="AX1140" s="197" t="str">
        <f t="shared" si="212"/>
        <v>NA</v>
      </c>
      <c r="AY1140" s="197" t="str">
        <f t="shared" si="212"/>
        <v>NA</v>
      </c>
      <c r="AZ1140" s="197" t="str">
        <f t="shared" si="211"/>
        <v>NA</v>
      </c>
      <c r="BA1140" s="197" t="str">
        <f t="shared" si="211"/>
        <v>NA</v>
      </c>
    </row>
    <row r="1141" spans="1:53" s="212" customFormat="1" ht="15" customHeight="1" x14ac:dyDescent="0.2">
      <c r="A1141" s="54" t="s">
        <v>99</v>
      </c>
      <c r="B1141" s="82" t="s">
        <v>912</v>
      </c>
      <c r="C1141" s="81" t="s">
        <v>1127</v>
      </c>
      <c r="D1141" s="115"/>
      <c r="E1141" s="115"/>
      <c r="F1141" s="115"/>
      <c r="G1141" s="115"/>
      <c r="H1141" s="115"/>
      <c r="I1141" s="115"/>
      <c r="J1141" s="115"/>
      <c r="K1141" s="115"/>
      <c r="L1141" s="115"/>
      <c r="M1141" s="115"/>
      <c r="N1141" s="115"/>
      <c r="O1141" s="115"/>
      <c r="P1141" s="115"/>
      <c r="Q1141" s="115"/>
      <c r="R1141" s="115">
        <v>428072</v>
      </c>
      <c r="S1141" s="115">
        <v>463214</v>
      </c>
      <c r="T1141" s="193">
        <v>499632</v>
      </c>
      <c r="U1141" s="194">
        <v>566362</v>
      </c>
      <c r="V1141" s="195">
        <v>535578</v>
      </c>
      <c r="W1141" s="195"/>
      <c r="X1141" s="195"/>
      <c r="Y1141" s="195"/>
      <c r="Z1141" s="195"/>
      <c r="AA1141" s="195"/>
      <c r="AB1141" s="195"/>
      <c r="AC1141" s="197" t="str">
        <f t="shared" si="216"/>
        <v>NA</v>
      </c>
      <c r="AD1141" s="197" t="str">
        <f t="shared" si="216"/>
        <v>NA</v>
      </c>
      <c r="AE1141" s="197" t="str">
        <f t="shared" si="216"/>
        <v>NA</v>
      </c>
      <c r="AF1141" s="197" t="str">
        <f t="shared" si="216"/>
        <v>NA</v>
      </c>
      <c r="AG1141" s="197" t="str">
        <f t="shared" si="216"/>
        <v>NA</v>
      </c>
      <c r="AH1141" s="197" t="str">
        <f t="shared" si="216"/>
        <v>NA</v>
      </c>
      <c r="AI1141" s="197" t="str">
        <f t="shared" si="216"/>
        <v>NA</v>
      </c>
      <c r="AJ1141" s="197" t="str">
        <f t="shared" si="216"/>
        <v>NA</v>
      </c>
      <c r="AK1141" s="197" t="str">
        <f t="shared" si="215"/>
        <v>NA</v>
      </c>
      <c r="AL1141" s="197" t="str">
        <f t="shared" si="215"/>
        <v>NA</v>
      </c>
      <c r="AM1141" s="197" t="str">
        <f t="shared" si="215"/>
        <v>NA</v>
      </c>
      <c r="AN1141" s="197" t="str">
        <f t="shared" si="215"/>
        <v>NA</v>
      </c>
      <c r="AO1141" s="197" t="str">
        <f t="shared" si="215"/>
        <v>NA</v>
      </c>
      <c r="AP1141" s="197" t="str">
        <f t="shared" si="213"/>
        <v>NA</v>
      </c>
      <c r="AQ1141" s="197">
        <f t="shared" si="213"/>
        <v>115</v>
      </c>
      <c r="AR1141" s="197">
        <f t="shared" si="213"/>
        <v>117</v>
      </c>
      <c r="AS1141" s="197">
        <f t="shared" si="212"/>
        <v>123</v>
      </c>
      <c r="AT1141" s="197">
        <f t="shared" si="212"/>
        <v>127</v>
      </c>
      <c r="AU1141" s="197">
        <f t="shared" si="212"/>
        <v>133</v>
      </c>
      <c r="AV1141" s="197" t="str">
        <f t="shared" si="212"/>
        <v>NA</v>
      </c>
      <c r="AW1141" s="197" t="str">
        <f t="shared" si="212"/>
        <v>NA</v>
      </c>
      <c r="AX1141" s="197" t="str">
        <f t="shared" si="212"/>
        <v>NA</v>
      </c>
      <c r="AY1141" s="197" t="str">
        <f t="shared" si="212"/>
        <v>NA</v>
      </c>
      <c r="AZ1141" s="197" t="str">
        <f t="shared" si="211"/>
        <v>NA</v>
      </c>
      <c r="BA1141" s="197" t="str">
        <f t="shared" si="211"/>
        <v>NA</v>
      </c>
    </row>
    <row r="1142" spans="1:53" s="212" customFormat="1" ht="15" customHeight="1" x14ac:dyDescent="0.2">
      <c r="A1142" s="54" t="s">
        <v>821</v>
      </c>
      <c r="B1142" s="82" t="s">
        <v>912</v>
      </c>
      <c r="C1142" s="81" t="s">
        <v>1127</v>
      </c>
      <c r="D1142" s="115"/>
      <c r="E1142" s="115"/>
      <c r="F1142" s="115"/>
      <c r="G1142" s="115"/>
      <c r="H1142" s="115">
        <v>2947</v>
      </c>
      <c r="I1142" s="115">
        <v>3210</v>
      </c>
      <c r="J1142" s="115">
        <v>3657</v>
      </c>
      <c r="K1142" s="115">
        <v>4533</v>
      </c>
      <c r="L1142" s="115">
        <v>5392</v>
      </c>
      <c r="M1142" s="115">
        <v>5823</v>
      </c>
      <c r="N1142" s="115">
        <v>5658</v>
      </c>
      <c r="O1142" s="115">
        <v>5302</v>
      </c>
      <c r="P1142" s="115">
        <v>4800</v>
      </c>
      <c r="Q1142" s="115">
        <v>4651</v>
      </c>
      <c r="R1142" s="115">
        <v>5339</v>
      </c>
      <c r="S1142" s="115">
        <v>5845</v>
      </c>
      <c r="T1142" s="193">
        <v>6261</v>
      </c>
      <c r="U1142" s="194">
        <v>8361</v>
      </c>
      <c r="V1142" s="195">
        <v>7536</v>
      </c>
      <c r="W1142" s="195"/>
      <c r="X1142" s="195"/>
      <c r="Y1142" s="195"/>
      <c r="Z1142" s="195"/>
      <c r="AA1142" s="195"/>
      <c r="AB1142" s="195"/>
      <c r="AC1142" s="197" t="str">
        <f t="shared" si="216"/>
        <v>NA</v>
      </c>
      <c r="AD1142" s="197" t="str">
        <f t="shared" si="216"/>
        <v>NA</v>
      </c>
      <c r="AE1142" s="197" t="str">
        <f t="shared" si="216"/>
        <v>NA</v>
      </c>
      <c r="AF1142" s="197" t="str">
        <f t="shared" si="216"/>
        <v>NA</v>
      </c>
      <c r="AG1142" s="197">
        <f t="shared" si="216"/>
        <v>450</v>
      </c>
      <c r="AH1142" s="197">
        <f t="shared" si="216"/>
        <v>482</v>
      </c>
      <c r="AI1142" s="197">
        <f t="shared" si="216"/>
        <v>491</v>
      </c>
      <c r="AJ1142" s="197">
        <f t="shared" si="216"/>
        <v>486</v>
      </c>
      <c r="AK1142" s="197">
        <f t="shared" si="215"/>
        <v>519</v>
      </c>
      <c r="AL1142" s="197">
        <f t="shared" si="215"/>
        <v>522</v>
      </c>
      <c r="AM1142" s="197">
        <f t="shared" si="215"/>
        <v>620</v>
      </c>
      <c r="AN1142" s="197">
        <f t="shared" si="215"/>
        <v>640</v>
      </c>
      <c r="AO1142" s="197">
        <f t="shared" si="215"/>
        <v>706</v>
      </c>
      <c r="AP1142" s="197">
        <f t="shared" si="213"/>
        <v>747</v>
      </c>
      <c r="AQ1142" s="197">
        <f t="shared" si="213"/>
        <v>736</v>
      </c>
      <c r="AR1142" s="197">
        <f t="shared" si="213"/>
        <v>746</v>
      </c>
      <c r="AS1142" s="197">
        <f t="shared" si="212"/>
        <v>791</v>
      </c>
      <c r="AT1142" s="197">
        <f t="shared" si="212"/>
        <v>796</v>
      </c>
      <c r="AU1142" s="197">
        <f t="shared" si="212"/>
        <v>879</v>
      </c>
      <c r="AV1142" s="197" t="str">
        <f t="shared" si="212"/>
        <v>NA</v>
      </c>
      <c r="AW1142" s="197" t="str">
        <f t="shared" si="212"/>
        <v>NA</v>
      </c>
      <c r="AX1142" s="197" t="str">
        <f t="shared" si="212"/>
        <v>NA</v>
      </c>
      <c r="AY1142" s="197" t="str">
        <f t="shared" si="212"/>
        <v>NA</v>
      </c>
      <c r="AZ1142" s="197" t="str">
        <f t="shared" si="211"/>
        <v>NA</v>
      </c>
      <c r="BA1142" s="197" t="str">
        <f t="shared" si="211"/>
        <v>NA</v>
      </c>
    </row>
    <row r="1143" spans="1:53" s="212" customFormat="1" ht="15" customHeight="1" x14ac:dyDescent="0.2">
      <c r="A1143" s="54" t="s">
        <v>422</v>
      </c>
      <c r="B1143" s="82" t="s">
        <v>912</v>
      </c>
      <c r="C1143" s="81" t="s">
        <v>1127</v>
      </c>
      <c r="D1143" s="115"/>
      <c r="E1143" s="115"/>
      <c r="F1143" s="115"/>
      <c r="G1143" s="115"/>
      <c r="H1143" s="115">
        <v>15952</v>
      </c>
      <c r="I1143" s="115">
        <v>17714</v>
      </c>
      <c r="J1143" s="115">
        <v>20472</v>
      </c>
      <c r="K1143" s="115">
        <v>26308</v>
      </c>
      <c r="L1143" s="115">
        <v>32070</v>
      </c>
      <c r="M1143" s="115">
        <v>36254</v>
      </c>
      <c r="N1143" s="115">
        <v>37710</v>
      </c>
      <c r="O1143" s="115">
        <v>36744</v>
      </c>
      <c r="P1143" s="115">
        <v>34303</v>
      </c>
      <c r="Q1143" s="115">
        <v>33958</v>
      </c>
      <c r="R1143" s="115">
        <v>39122</v>
      </c>
      <c r="S1143" s="115">
        <v>43697</v>
      </c>
      <c r="T1143" s="193">
        <v>47332</v>
      </c>
      <c r="U1143" s="194">
        <v>55065</v>
      </c>
      <c r="V1143" s="195">
        <v>64820</v>
      </c>
      <c r="W1143" s="195"/>
      <c r="X1143" s="195"/>
      <c r="Y1143" s="195"/>
      <c r="Z1143" s="195"/>
      <c r="AA1143" s="195"/>
      <c r="AB1143" s="195"/>
      <c r="AC1143" s="197" t="str">
        <f t="shared" si="216"/>
        <v>NA</v>
      </c>
      <c r="AD1143" s="197" t="str">
        <f t="shared" si="216"/>
        <v>NA</v>
      </c>
      <c r="AE1143" s="197" t="str">
        <f t="shared" si="216"/>
        <v>NA</v>
      </c>
      <c r="AF1143" s="197" t="str">
        <f t="shared" si="216"/>
        <v>NA</v>
      </c>
      <c r="AG1143" s="197">
        <f t="shared" si="216"/>
        <v>396</v>
      </c>
      <c r="AH1143" s="197">
        <f t="shared" si="216"/>
        <v>423</v>
      </c>
      <c r="AI1143" s="197">
        <f t="shared" si="216"/>
        <v>426</v>
      </c>
      <c r="AJ1143" s="197">
        <f t="shared" si="216"/>
        <v>420</v>
      </c>
      <c r="AK1143" s="197">
        <f t="shared" si="215"/>
        <v>431</v>
      </c>
      <c r="AL1143" s="197">
        <f t="shared" si="215"/>
        <v>429</v>
      </c>
      <c r="AM1143" s="197">
        <f t="shared" si="215"/>
        <v>479</v>
      </c>
      <c r="AN1143" s="197">
        <f t="shared" si="215"/>
        <v>480</v>
      </c>
      <c r="AO1143" s="197">
        <f t="shared" si="215"/>
        <v>495</v>
      </c>
      <c r="AP1143" s="197">
        <f t="shared" si="213"/>
        <v>512</v>
      </c>
      <c r="AQ1143" s="197">
        <f t="shared" si="213"/>
        <v>511</v>
      </c>
      <c r="AR1143" s="197">
        <f t="shared" si="213"/>
        <v>508</v>
      </c>
      <c r="AS1143" s="197">
        <f t="shared" si="212"/>
        <v>509</v>
      </c>
      <c r="AT1143" s="197">
        <f t="shared" si="212"/>
        <v>516</v>
      </c>
      <c r="AU1143" s="197">
        <f t="shared" si="212"/>
        <v>501</v>
      </c>
      <c r="AV1143" s="197" t="str">
        <f t="shared" si="212"/>
        <v>NA</v>
      </c>
      <c r="AW1143" s="197" t="str">
        <f t="shared" si="212"/>
        <v>NA</v>
      </c>
      <c r="AX1143" s="197" t="str">
        <f t="shared" si="212"/>
        <v>NA</v>
      </c>
      <c r="AY1143" s="197" t="str">
        <f t="shared" si="212"/>
        <v>NA</v>
      </c>
      <c r="AZ1143" s="197" t="str">
        <f t="shared" si="211"/>
        <v>NA</v>
      </c>
      <c r="BA1143" s="197" t="str">
        <f t="shared" si="211"/>
        <v>NA</v>
      </c>
    </row>
    <row r="1144" spans="1:53" s="212" customFormat="1" ht="15" customHeight="1" x14ac:dyDescent="0.2">
      <c r="A1144" s="54" t="s">
        <v>815</v>
      </c>
      <c r="B1144" s="82" t="s">
        <v>912</v>
      </c>
      <c r="C1144" s="81" t="s">
        <v>1127</v>
      </c>
      <c r="D1144" s="115"/>
      <c r="E1144" s="115"/>
      <c r="F1144" s="115"/>
      <c r="G1144" s="115"/>
      <c r="H1144" s="115">
        <v>8085</v>
      </c>
      <c r="I1144" s="115">
        <v>8855</v>
      </c>
      <c r="J1144" s="115">
        <v>10234</v>
      </c>
      <c r="K1144" s="115">
        <v>12763</v>
      </c>
      <c r="L1144" s="115">
        <v>15530</v>
      </c>
      <c r="M1144" s="115">
        <v>16985</v>
      </c>
      <c r="N1144" s="115">
        <v>17291</v>
      </c>
      <c r="O1144" s="115">
        <v>16410</v>
      </c>
      <c r="P1144" s="115">
        <v>15099</v>
      </c>
      <c r="Q1144" s="115">
        <v>14563</v>
      </c>
      <c r="R1144" s="115"/>
      <c r="S1144" s="115"/>
      <c r="T1144" s="193"/>
      <c r="U1144" s="194"/>
      <c r="V1144" s="195"/>
      <c r="W1144" s="195"/>
      <c r="X1144" s="195"/>
      <c r="Y1144" s="195"/>
      <c r="Z1144" s="195"/>
      <c r="AA1144" s="195"/>
      <c r="AB1144" s="195"/>
      <c r="AC1144" s="197" t="str">
        <f t="shared" si="216"/>
        <v>NA</v>
      </c>
      <c r="AD1144" s="197" t="str">
        <f t="shared" si="216"/>
        <v>NA</v>
      </c>
      <c r="AE1144" s="197" t="str">
        <f t="shared" si="216"/>
        <v>NA</v>
      </c>
      <c r="AF1144" s="197" t="str">
        <f t="shared" si="216"/>
        <v>NA</v>
      </c>
      <c r="AG1144" s="197">
        <f t="shared" si="216"/>
        <v>431</v>
      </c>
      <c r="AH1144" s="197">
        <f t="shared" si="216"/>
        <v>461</v>
      </c>
      <c r="AI1144" s="197">
        <f t="shared" si="216"/>
        <v>477</v>
      </c>
      <c r="AJ1144" s="197">
        <f t="shared" si="216"/>
        <v>472</v>
      </c>
      <c r="AK1144" s="197">
        <f t="shared" si="215"/>
        <v>498</v>
      </c>
      <c r="AL1144" s="197">
        <f t="shared" si="215"/>
        <v>503</v>
      </c>
      <c r="AM1144" s="197">
        <f t="shared" si="215"/>
        <v>577</v>
      </c>
      <c r="AN1144" s="197">
        <f t="shared" si="215"/>
        <v>590</v>
      </c>
      <c r="AO1144" s="197">
        <f t="shared" si="215"/>
        <v>633</v>
      </c>
      <c r="AP1144" s="197">
        <f t="shared" si="213"/>
        <v>670</v>
      </c>
      <c r="AQ1144" s="197" t="str">
        <f t="shared" si="213"/>
        <v>NA</v>
      </c>
      <c r="AR1144" s="197" t="str">
        <f t="shared" si="213"/>
        <v>NA</v>
      </c>
      <c r="AS1144" s="197" t="str">
        <f t="shared" si="212"/>
        <v>NA</v>
      </c>
      <c r="AT1144" s="197" t="str">
        <f t="shared" si="212"/>
        <v>NA</v>
      </c>
      <c r="AU1144" s="197" t="str">
        <f t="shared" si="212"/>
        <v>NA</v>
      </c>
      <c r="AV1144" s="197" t="str">
        <f t="shared" si="212"/>
        <v>NA</v>
      </c>
      <c r="AW1144" s="197" t="str">
        <f t="shared" si="212"/>
        <v>NA</v>
      </c>
      <c r="AX1144" s="197" t="str">
        <f t="shared" si="212"/>
        <v>NA</v>
      </c>
      <c r="AY1144" s="197" t="str">
        <f t="shared" si="212"/>
        <v>NA</v>
      </c>
      <c r="AZ1144" s="197" t="str">
        <f t="shared" si="211"/>
        <v>NA</v>
      </c>
      <c r="BA1144" s="197" t="str">
        <f t="shared" si="211"/>
        <v>NA</v>
      </c>
    </row>
    <row r="1145" spans="1:53" s="212" customFormat="1" ht="15" customHeight="1" x14ac:dyDescent="0.2">
      <c r="A1145" s="54" t="s">
        <v>425</v>
      </c>
      <c r="B1145" s="82" t="s">
        <v>912</v>
      </c>
      <c r="C1145" s="81" t="s">
        <v>1127</v>
      </c>
      <c r="D1145" s="115"/>
      <c r="E1145" s="115"/>
      <c r="F1145" s="115"/>
      <c r="G1145" s="115"/>
      <c r="H1145" s="115">
        <v>71155</v>
      </c>
      <c r="I1145" s="115">
        <v>79842</v>
      </c>
      <c r="J1145" s="98">
        <f>((L1145-I1145)/3)+I1145</f>
        <v>94523</v>
      </c>
      <c r="K1145" s="98">
        <f>((L1145-I1145)/3)+J1145</f>
        <v>109204</v>
      </c>
      <c r="L1145" s="115">
        <v>123885</v>
      </c>
      <c r="M1145" s="115">
        <v>149523</v>
      </c>
      <c r="N1145" s="115">
        <v>170817</v>
      </c>
      <c r="O1145" s="115">
        <v>146716</v>
      </c>
      <c r="P1145" s="115">
        <v>138313</v>
      </c>
      <c r="Q1145" s="115">
        <v>144076</v>
      </c>
      <c r="R1145" s="115">
        <v>157518</v>
      </c>
      <c r="S1145" s="115">
        <v>168074</v>
      </c>
      <c r="T1145" s="193">
        <v>182037</v>
      </c>
      <c r="U1145" s="194">
        <v>219670</v>
      </c>
      <c r="V1145" s="195">
        <v>213713</v>
      </c>
      <c r="W1145" s="195"/>
      <c r="X1145" s="195"/>
      <c r="Y1145" s="195"/>
      <c r="Z1145" s="195"/>
      <c r="AA1145" s="195"/>
      <c r="AB1145" s="195"/>
      <c r="AC1145" s="197" t="str">
        <f t="shared" si="216"/>
        <v>NA</v>
      </c>
      <c r="AD1145" s="197" t="str">
        <f t="shared" si="216"/>
        <v>NA</v>
      </c>
      <c r="AE1145" s="197" t="str">
        <f t="shared" si="216"/>
        <v>NA</v>
      </c>
      <c r="AF1145" s="197" t="str">
        <f t="shared" si="216"/>
        <v>NA</v>
      </c>
      <c r="AG1145" s="197">
        <f t="shared" si="216"/>
        <v>207</v>
      </c>
      <c r="AH1145" s="197">
        <f t="shared" si="216"/>
        <v>213</v>
      </c>
      <c r="AI1145" s="197">
        <f t="shared" si="216"/>
        <v>213</v>
      </c>
      <c r="AJ1145" s="197">
        <f t="shared" si="216"/>
        <v>221</v>
      </c>
      <c r="AK1145" s="197">
        <f t="shared" si="215"/>
        <v>228</v>
      </c>
      <c r="AL1145" s="197">
        <f t="shared" si="215"/>
        <v>216</v>
      </c>
      <c r="AM1145" s="197">
        <f t="shared" si="215"/>
        <v>217</v>
      </c>
      <c r="AN1145" s="197">
        <f t="shared" si="215"/>
        <v>233</v>
      </c>
      <c r="AO1145" s="197">
        <f t="shared" si="215"/>
        <v>228</v>
      </c>
      <c r="AP1145" s="197">
        <f t="shared" si="213"/>
        <v>228</v>
      </c>
      <c r="AQ1145" s="197">
        <f t="shared" si="213"/>
        <v>237</v>
      </c>
      <c r="AR1145" s="197">
        <f t="shared" si="213"/>
        <v>244</v>
      </c>
      <c r="AS1145" s="197">
        <f t="shared" si="212"/>
        <v>250</v>
      </c>
      <c r="AT1145" s="197">
        <f t="shared" si="212"/>
        <v>242</v>
      </c>
      <c r="AU1145" s="197">
        <f t="shared" si="212"/>
        <v>249</v>
      </c>
      <c r="AV1145" s="197" t="str">
        <f t="shared" si="212"/>
        <v>NA</v>
      </c>
      <c r="AW1145" s="197" t="str">
        <f t="shared" si="212"/>
        <v>NA</v>
      </c>
      <c r="AX1145" s="197" t="str">
        <f t="shared" si="212"/>
        <v>NA</v>
      </c>
      <c r="AY1145" s="197" t="str">
        <f t="shared" si="212"/>
        <v>NA</v>
      </c>
      <c r="AZ1145" s="197" t="str">
        <f t="shared" si="211"/>
        <v>NA</v>
      </c>
      <c r="BA1145" s="197" t="str">
        <f t="shared" si="211"/>
        <v>NA</v>
      </c>
    </row>
    <row r="1146" spans="1:53" s="212" customFormat="1" ht="15" customHeight="1" x14ac:dyDescent="0.2">
      <c r="A1146" s="54" t="s">
        <v>437</v>
      </c>
      <c r="B1146" s="82" t="s">
        <v>912</v>
      </c>
      <c r="C1146" s="81" t="s">
        <v>1127</v>
      </c>
      <c r="D1146" s="115"/>
      <c r="E1146" s="115"/>
      <c r="F1146" s="115"/>
      <c r="G1146" s="115"/>
      <c r="H1146" s="115">
        <v>29225</v>
      </c>
      <c r="I1146" s="115">
        <v>32744</v>
      </c>
      <c r="J1146" s="115">
        <v>40411</v>
      </c>
      <c r="K1146" s="115">
        <v>50383</v>
      </c>
      <c r="L1146" s="115"/>
      <c r="M1146" s="115"/>
      <c r="N1146" s="115">
        <v>59649</v>
      </c>
      <c r="O1146" s="115">
        <v>46455</v>
      </c>
      <c r="P1146" s="115">
        <v>54801</v>
      </c>
      <c r="Q1146" s="115">
        <v>53924</v>
      </c>
      <c r="R1146" s="115">
        <v>54491</v>
      </c>
      <c r="S1146" s="115">
        <v>53572</v>
      </c>
      <c r="T1146" s="193"/>
      <c r="U1146" s="194"/>
      <c r="V1146" s="195"/>
      <c r="W1146" s="195"/>
      <c r="X1146" s="195"/>
      <c r="Y1146" s="195"/>
      <c r="Z1146" s="195"/>
      <c r="AA1146" s="195"/>
      <c r="AB1146" s="195"/>
      <c r="AC1146" s="197" t="str">
        <f t="shared" si="216"/>
        <v>NA</v>
      </c>
      <c r="AD1146" s="197" t="str">
        <f t="shared" si="216"/>
        <v>NA</v>
      </c>
      <c r="AE1146" s="197" t="str">
        <f t="shared" si="216"/>
        <v>NA</v>
      </c>
      <c r="AF1146" s="197" t="str">
        <f t="shared" si="216"/>
        <v>NA</v>
      </c>
      <c r="AG1146" s="197">
        <f t="shared" si="216"/>
        <v>337</v>
      </c>
      <c r="AH1146" s="197">
        <f t="shared" si="216"/>
        <v>350</v>
      </c>
      <c r="AI1146" s="197">
        <f t="shared" si="216"/>
        <v>339</v>
      </c>
      <c r="AJ1146" s="197">
        <f t="shared" si="216"/>
        <v>333</v>
      </c>
      <c r="AK1146" s="197" t="str">
        <f t="shared" si="215"/>
        <v>NA</v>
      </c>
      <c r="AL1146" s="197" t="str">
        <f t="shared" si="215"/>
        <v>NA</v>
      </c>
      <c r="AM1146" s="197">
        <f t="shared" si="215"/>
        <v>388</v>
      </c>
      <c r="AN1146" s="197">
        <f t="shared" si="215"/>
        <v>432</v>
      </c>
      <c r="AO1146" s="197">
        <f t="shared" si="215"/>
        <v>391</v>
      </c>
      <c r="AP1146" s="197">
        <f t="shared" si="213"/>
        <v>398</v>
      </c>
      <c r="AQ1146" s="197">
        <f t="shared" si="213"/>
        <v>422</v>
      </c>
      <c r="AR1146" s="197">
        <f t="shared" si="213"/>
        <v>456</v>
      </c>
      <c r="AS1146" s="197" t="str">
        <f t="shared" si="213"/>
        <v>NA</v>
      </c>
      <c r="AT1146" s="197" t="str">
        <f t="shared" si="213"/>
        <v>NA</v>
      </c>
      <c r="AU1146" s="197" t="str">
        <f t="shared" si="213"/>
        <v>NA</v>
      </c>
      <c r="AV1146" s="197" t="str">
        <f t="shared" si="213"/>
        <v>NA</v>
      </c>
      <c r="AW1146" s="197" t="str">
        <f t="shared" si="213"/>
        <v>NA</v>
      </c>
      <c r="AX1146" s="197" t="str">
        <f t="shared" si="213"/>
        <v>NA</v>
      </c>
      <c r="AY1146" s="197" t="str">
        <f t="shared" si="213"/>
        <v>NA</v>
      </c>
      <c r="AZ1146" s="197" t="str">
        <f t="shared" si="211"/>
        <v>NA</v>
      </c>
      <c r="BA1146" s="197" t="str">
        <f t="shared" si="211"/>
        <v>NA</v>
      </c>
    </row>
    <row r="1147" spans="1:53" s="212" customFormat="1" ht="15" customHeight="1" x14ac:dyDescent="0.2">
      <c r="A1147" s="54" t="s">
        <v>70</v>
      </c>
      <c r="B1147" s="82" t="s">
        <v>915</v>
      </c>
      <c r="C1147" s="81" t="s">
        <v>1127</v>
      </c>
      <c r="D1147" s="115"/>
      <c r="E1147" s="115"/>
      <c r="F1147" s="115"/>
      <c r="G1147" s="115"/>
      <c r="H1147" s="115"/>
      <c r="I1147" s="115"/>
      <c r="J1147" s="115"/>
      <c r="K1147" s="115"/>
      <c r="L1147" s="115"/>
      <c r="M1147" s="115"/>
      <c r="N1147" s="115">
        <v>10553</v>
      </c>
      <c r="O1147" s="98">
        <f>(($S$1131-$N$1131)/5)+N1147</f>
        <v>2087.6000000000004</v>
      </c>
      <c r="P1147" s="98">
        <f>(($S$1131-$N$1131)/5)+O1147</f>
        <v>-6377.7999999999993</v>
      </c>
      <c r="Q1147" s="98">
        <f>(($S$1131-$N$1131)/5)+P1147</f>
        <v>-14843.199999999999</v>
      </c>
      <c r="R1147" s="98">
        <f>(($S$1131-$N$1131)/5)+Q1147</f>
        <v>-23308.6</v>
      </c>
      <c r="S1147" s="115">
        <v>12389</v>
      </c>
      <c r="T1147" s="193">
        <v>14337</v>
      </c>
      <c r="U1147" s="194"/>
      <c r="V1147" s="195"/>
      <c r="W1147" s="195"/>
      <c r="X1147" s="195"/>
      <c r="Y1147" s="195"/>
      <c r="Z1147" s="195"/>
      <c r="AA1147" s="195"/>
      <c r="AB1147" s="195"/>
      <c r="AC1147" s="197" t="str">
        <f t="shared" si="216"/>
        <v>NA</v>
      </c>
      <c r="AD1147" s="197" t="str">
        <f t="shared" si="216"/>
        <v>NA</v>
      </c>
      <c r="AE1147" s="197" t="str">
        <f t="shared" si="216"/>
        <v>NA</v>
      </c>
      <c r="AF1147" s="197" t="str">
        <f t="shared" si="216"/>
        <v>NA</v>
      </c>
      <c r="AG1147" s="197" t="str">
        <f t="shared" si="216"/>
        <v>NA</v>
      </c>
      <c r="AH1147" s="197" t="str">
        <f t="shared" si="216"/>
        <v>NA</v>
      </c>
      <c r="AI1147" s="197" t="str">
        <f t="shared" si="216"/>
        <v>NA</v>
      </c>
      <c r="AJ1147" s="197" t="str">
        <f t="shared" si="216"/>
        <v>NA</v>
      </c>
      <c r="AK1147" s="197" t="str">
        <f t="shared" si="215"/>
        <v>NA</v>
      </c>
      <c r="AL1147" s="197" t="str">
        <f t="shared" si="215"/>
        <v>NA</v>
      </c>
      <c r="AM1147" s="197">
        <f t="shared" si="215"/>
        <v>601</v>
      </c>
      <c r="AN1147" s="197">
        <f t="shared" si="215"/>
        <v>646</v>
      </c>
      <c r="AO1147" s="197" t="str">
        <f t="shared" si="215"/>
        <v>NA</v>
      </c>
      <c r="AP1147" s="197" t="str">
        <f t="shared" si="213"/>
        <v>NA</v>
      </c>
      <c r="AQ1147" s="197" t="str">
        <f t="shared" si="213"/>
        <v>NA</v>
      </c>
      <c r="AR1147" s="197">
        <f t="shared" si="213"/>
        <v>707</v>
      </c>
      <c r="AS1147" s="197">
        <f t="shared" si="213"/>
        <v>734</v>
      </c>
      <c r="AT1147" s="197" t="str">
        <f t="shared" si="213"/>
        <v>NA</v>
      </c>
      <c r="AU1147" s="197" t="str">
        <f t="shared" si="213"/>
        <v>NA</v>
      </c>
      <c r="AV1147" s="197" t="str">
        <f t="shared" si="213"/>
        <v>NA</v>
      </c>
      <c r="AW1147" s="197" t="str">
        <f t="shared" si="213"/>
        <v>NA</v>
      </c>
      <c r="AX1147" s="197" t="str">
        <f t="shared" si="213"/>
        <v>NA</v>
      </c>
      <c r="AY1147" s="197" t="str">
        <f t="shared" si="213"/>
        <v>NA</v>
      </c>
      <c r="AZ1147" s="197" t="str">
        <f t="shared" si="211"/>
        <v>NA</v>
      </c>
      <c r="BA1147" s="197" t="str">
        <f t="shared" si="211"/>
        <v>NA</v>
      </c>
    </row>
    <row r="1148" spans="1:53" s="212" customFormat="1" ht="15" customHeight="1" x14ac:dyDescent="0.2">
      <c r="A1148" s="54" t="s">
        <v>73</v>
      </c>
      <c r="B1148" s="82" t="s">
        <v>915</v>
      </c>
      <c r="C1148" s="81" t="s">
        <v>1127</v>
      </c>
      <c r="D1148" s="115"/>
      <c r="E1148" s="115"/>
      <c r="F1148" s="115"/>
      <c r="G1148" s="115"/>
      <c r="H1148" s="115"/>
      <c r="I1148" s="115"/>
      <c r="J1148" s="115"/>
      <c r="K1148" s="115"/>
      <c r="L1148" s="115"/>
      <c r="M1148" s="115"/>
      <c r="N1148" s="115"/>
      <c r="O1148" s="115"/>
      <c r="P1148" s="115">
        <v>20193</v>
      </c>
      <c r="Q1148" s="115">
        <v>21640</v>
      </c>
      <c r="R1148" s="115"/>
      <c r="S1148" s="115"/>
      <c r="T1148" s="193"/>
      <c r="U1148" s="194"/>
      <c r="V1148" s="195"/>
      <c r="W1148" s="195"/>
      <c r="X1148" s="195"/>
      <c r="Y1148" s="195"/>
      <c r="Z1148" s="195"/>
      <c r="AA1148" s="195"/>
      <c r="AB1148" s="195"/>
      <c r="AC1148" s="197" t="str">
        <f t="shared" si="216"/>
        <v>NA</v>
      </c>
      <c r="AD1148" s="197" t="str">
        <f t="shared" si="216"/>
        <v>NA</v>
      </c>
      <c r="AE1148" s="197" t="str">
        <f t="shared" si="216"/>
        <v>NA</v>
      </c>
      <c r="AF1148" s="197" t="str">
        <f t="shared" si="216"/>
        <v>NA</v>
      </c>
      <c r="AG1148" s="197" t="str">
        <f t="shared" si="216"/>
        <v>NA</v>
      </c>
      <c r="AH1148" s="197" t="str">
        <f t="shared" si="216"/>
        <v>NA</v>
      </c>
      <c r="AI1148" s="197" t="str">
        <f t="shared" si="216"/>
        <v>NA</v>
      </c>
      <c r="AJ1148" s="197" t="str">
        <f t="shared" si="216"/>
        <v>NA</v>
      </c>
      <c r="AK1148" s="197" t="str">
        <f t="shared" si="215"/>
        <v>NA</v>
      </c>
      <c r="AL1148" s="197" t="str">
        <f t="shared" si="215"/>
        <v>NA</v>
      </c>
      <c r="AM1148" s="197" t="str">
        <f t="shared" si="215"/>
        <v>NA</v>
      </c>
      <c r="AN1148" s="197" t="str">
        <f t="shared" si="215"/>
        <v>NA</v>
      </c>
      <c r="AO1148" s="197">
        <f t="shared" si="215"/>
        <v>596</v>
      </c>
      <c r="AP1148" s="197">
        <f t="shared" si="215"/>
        <v>617</v>
      </c>
      <c r="AQ1148" s="197" t="str">
        <f t="shared" si="215"/>
        <v>NA</v>
      </c>
      <c r="AR1148" s="197" t="str">
        <f t="shared" si="215"/>
        <v>NA</v>
      </c>
      <c r="AS1148" s="197" t="str">
        <f t="shared" si="215"/>
        <v>NA</v>
      </c>
      <c r="AT1148" s="197" t="str">
        <f t="shared" si="215"/>
        <v>NA</v>
      </c>
      <c r="AU1148" s="197" t="str">
        <f t="shared" si="215"/>
        <v>NA</v>
      </c>
      <c r="AV1148" s="197" t="str">
        <f t="shared" si="215"/>
        <v>NA</v>
      </c>
      <c r="AW1148" s="197" t="str">
        <f t="shared" si="215"/>
        <v>NA</v>
      </c>
      <c r="AX1148" s="197" t="str">
        <f t="shared" si="215"/>
        <v>NA</v>
      </c>
      <c r="AY1148" s="197" t="str">
        <f t="shared" si="215"/>
        <v>NA</v>
      </c>
      <c r="AZ1148" s="197" t="str">
        <f t="shared" si="211"/>
        <v>NA</v>
      </c>
      <c r="BA1148" s="197" t="str">
        <f t="shared" si="211"/>
        <v>NA</v>
      </c>
    </row>
    <row r="1149" spans="1:53" s="212" customFormat="1" ht="15" customHeight="1" x14ac:dyDescent="0.2">
      <c r="A1149" s="54" t="s">
        <v>242</v>
      </c>
      <c r="B1149" s="82" t="s">
        <v>915</v>
      </c>
      <c r="C1149" s="81" t="s">
        <v>1127</v>
      </c>
      <c r="D1149" s="115"/>
      <c r="E1149" s="115"/>
      <c r="F1149" s="115"/>
      <c r="G1149" s="115"/>
      <c r="H1149" s="115">
        <v>176964</v>
      </c>
      <c r="I1149" s="115">
        <v>200591</v>
      </c>
      <c r="J1149" s="98">
        <f>((K1149-I1149)/2)+I1149</f>
        <v>231400.5</v>
      </c>
      <c r="K1149" s="115">
        <v>262210</v>
      </c>
      <c r="L1149" s="115">
        <v>296705</v>
      </c>
      <c r="M1149" s="115">
        <v>314313</v>
      </c>
      <c r="N1149" s="115">
        <v>323584</v>
      </c>
      <c r="O1149" s="115">
        <v>292355</v>
      </c>
      <c r="P1149" s="115">
        <v>265247</v>
      </c>
      <c r="Q1149" s="115">
        <v>259982</v>
      </c>
      <c r="R1149" s="115">
        <v>286954</v>
      </c>
      <c r="S1149" s="115">
        <v>300556</v>
      </c>
      <c r="T1149" s="193">
        <v>320179</v>
      </c>
      <c r="U1149" s="194">
        <v>364358</v>
      </c>
      <c r="V1149" s="195">
        <v>302815</v>
      </c>
      <c r="W1149" s="195"/>
      <c r="X1149" s="195"/>
      <c r="Y1149" s="195"/>
      <c r="Z1149" s="195"/>
      <c r="AA1149" s="195"/>
      <c r="AB1149" s="195"/>
      <c r="AC1149" s="197" t="str">
        <f t="shared" si="216"/>
        <v>NA</v>
      </c>
      <c r="AD1149" s="197" t="str">
        <f t="shared" si="216"/>
        <v>NA</v>
      </c>
      <c r="AE1149" s="197" t="str">
        <f t="shared" si="216"/>
        <v>NA</v>
      </c>
      <c r="AF1149" s="197" t="str">
        <f t="shared" si="216"/>
        <v>NA</v>
      </c>
      <c r="AG1149" s="197">
        <f t="shared" si="216"/>
        <v>103</v>
      </c>
      <c r="AH1149" s="197">
        <f t="shared" si="216"/>
        <v>107</v>
      </c>
      <c r="AI1149" s="197">
        <f t="shared" si="216"/>
        <v>110</v>
      </c>
      <c r="AJ1149" s="197">
        <f t="shared" si="216"/>
        <v>118</v>
      </c>
      <c r="AK1149" s="197">
        <f t="shared" si="215"/>
        <v>121</v>
      </c>
      <c r="AL1149" s="197">
        <f t="shared" si="215"/>
        <v>125</v>
      </c>
      <c r="AM1149" s="197">
        <f t="shared" si="215"/>
        <v>131</v>
      </c>
      <c r="AN1149" s="197">
        <f t="shared" si="215"/>
        <v>142</v>
      </c>
      <c r="AO1149" s="197">
        <f t="shared" si="215"/>
        <v>144</v>
      </c>
      <c r="AP1149" s="197">
        <f t="shared" si="215"/>
        <v>147</v>
      </c>
      <c r="AQ1149" s="197">
        <f t="shared" si="215"/>
        <v>154</v>
      </c>
      <c r="AR1149" s="197">
        <f t="shared" si="215"/>
        <v>160</v>
      </c>
      <c r="AS1149" s="197">
        <f t="shared" si="215"/>
        <v>167</v>
      </c>
      <c r="AT1149" s="197">
        <f t="shared" si="215"/>
        <v>174</v>
      </c>
      <c r="AU1149" s="197">
        <f t="shared" si="215"/>
        <v>198</v>
      </c>
      <c r="AV1149" s="197" t="str">
        <f t="shared" si="215"/>
        <v>NA</v>
      </c>
      <c r="AW1149" s="197" t="str">
        <f t="shared" si="215"/>
        <v>NA</v>
      </c>
      <c r="AX1149" s="197" t="str">
        <f t="shared" si="215"/>
        <v>NA</v>
      </c>
      <c r="AY1149" s="197" t="str">
        <f t="shared" si="215"/>
        <v>NA</v>
      </c>
      <c r="AZ1149" s="197" t="str">
        <f t="shared" si="211"/>
        <v>NA</v>
      </c>
      <c r="BA1149" s="197" t="str">
        <f t="shared" si="211"/>
        <v>NA</v>
      </c>
    </row>
    <row r="1150" spans="1:53" s="212" customFormat="1" ht="15" customHeight="1" x14ac:dyDescent="0.2">
      <c r="A1150" s="54" t="s">
        <v>567</v>
      </c>
      <c r="B1150" s="82" t="s">
        <v>915</v>
      </c>
      <c r="C1150" s="81" t="s">
        <v>1127</v>
      </c>
      <c r="D1150" s="115"/>
      <c r="E1150" s="115"/>
      <c r="F1150" s="115"/>
      <c r="G1150" s="115"/>
      <c r="H1150" s="115"/>
      <c r="I1150" s="115"/>
      <c r="J1150" s="115"/>
      <c r="K1150" s="115"/>
      <c r="L1150" s="115"/>
      <c r="M1150" s="115"/>
      <c r="N1150" s="115"/>
      <c r="O1150" s="115"/>
      <c r="P1150" s="115"/>
      <c r="Q1150" s="115"/>
      <c r="R1150" s="115"/>
      <c r="S1150" s="115"/>
      <c r="T1150" s="193">
        <v>4911</v>
      </c>
      <c r="U1150" s="194">
        <v>6331</v>
      </c>
      <c r="V1150" s="195"/>
      <c r="W1150" s="195"/>
      <c r="X1150" s="195"/>
      <c r="Y1150" s="195"/>
      <c r="Z1150" s="195"/>
      <c r="AA1150" s="195"/>
      <c r="AB1150" s="195"/>
      <c r="AC1150" s="197" t="str">
        <f t="shared" si="216"/>
        <v>NA</v>
      </c>
      <c r="AD1150" s="197" t="str">
        <f t="shared" si="216"/>
        <v>NA</v>
      </c>
      <c r="AE1150" s="197" t="str">
        <f t="shared" si="216"/>
        <v>NA</v>
      </c>
      <c r="AF1150" s="197" t="str">
        <f t="shared" si="216"/>
        <v>NA</v>
      </c>
      <c r="AG1150" s="197" t="str">
        <f t="shared" si="216"/>
        <v>NA</v>
      </c>
      <c r="AH1150" s="197" t="str">
        <f t="shared" si="216"/>
        <v>NA</v>
      </c>
      <c r="AI1150" s="197" t="str">
        <f t="shared" si="216"/>
        <v>NA</v>
      </c>
      <c r="AJ1150" s="197" t="str">
        <f t="shared" si="216"/>
        <v>NA</v>
      </c>
      <c r="AK1150" s="197" t="str">
        <f t="shared" si="215"/>
        <v>NA</v>
      </c>
      <c r="AL1150" s="197" t="str">
        <f t="shared" si="215"/>
        <v>NA</v>
      </c>
      <c r="AM1150" s="197" t="str">
        <f t="shared" si="215"/>
        <v>NA</v>
      </c>
      <c r="AN1150" s="197" t="str">
        <f t="shared" si="215"/>
        <v>NA</v>
      </c>
      <c r="AO1150" s="197" t="str">
        <f t="shared" si="215"/>
        <v>NA</v>
      </c>
      <c r="AP1150" s="197" t="str">
        <f t="shared" si="215"/>
        <v>NA</v>
      </c>
      <c r="AQ1150" s="197" t="str">
        <f t="shared" si="215"/>
        <v>NA</v>
      </c>
      <c r="AR1150" s="197" t="str">
        <f t="shared" si="215"/>
        <v>NA</v>
      </c>
      <c r="AS1150" s="197">
        <f t="shared" si="215"/>
        <v>802</v>
      </c>
      <c r="AT1150" s="197">
        <f t="shared" si="215"/>
        <v>806</v>
      </c>
      <c r="AU1150" s="197" t="str">
        <f t="shared" si="215"/>
        <v>NA</v>
      </c>
      <c r="AV1150" s="197" t="str">
        <f t="shared" si="215"/>
        <v>NA</v>
      </c>
      <c r="AW1150" s="197" t="str">
        <f t="shared" si="215"/>
        <v>NA</v>
      </c>
      <c r="AX1150" s="197" t="str">
        <f t="shared" si="215"/>
        <v>NA</v>
      </c>
      <c r="AY1150" s="197" t="str">
        <f t="shared" si="215"/>
        <v>NA</v>
      </c>
      <c r="AZ1150" s="197" t="str">
        <f t="shared" si="211"/>
        <v>NA</v>
      </c>
      <c r="BA1150" s="197" t="str">
        <f t="shared" si="211"/>
        <v>NA</v>
      </c>
    </row>
    <row r="1151" spans="1:53" s="212" customFormat="1" ht="15" customHeight="1" x14ac:dyDescent="0.2">
      <c r="A1151" s="54" t="s">
        <v>742</v>
      </c>
      <c r="B1151" s="82" t="s">
        <v>915</v>
      </c>
      <c r="C1151" s="81" t="s">
        <v>1127</v>
      </c>
      <c r="D1151" s="115"/>
      <c r="E1151" s="115"/>
      <c r="F1151" s="115"/>
      <c r="G1151" s="115"/>
      <c r="H1151" s="115"/>
      <c r="I1151" s="115"/>
      <c r="J1151" s="115"/>
      <c r="K1151" s="115"/>
      <c r="L1151" s="115"/>
      <c r="M1151" s="115"/>
      <c r="N1151" s="115">
        <v>109710</v>
      </c>
      <c r="O1151" s="115">
        <v>96389</v>
      </c>
      <c r="P1151" s="115">
        <v>75243</v>
      </c>
      <c r="Q1151" s="115"/>
      <c r="R1151" s="115"/>
      <c r="S1151" s="115"/>
      <c r="T1151" s="193"/>
      <c r="U1151" s="194"/>
      <c r="V1151" s="195"/>
      <c r="W1151" s="195"/>
      <c r="X1151" s="195"/>
      <c r="Y1151" s="195"/>
      <c r="Z1151" s="195"/>
      <c r="AA1151" s="195"/>
      <c r="AB1151" s="195"/>
      <c r="AC1151" s="197" t="str">
        <f t="shared" si="216"/>
        <v>NA</v>
      </c>
      <c r="AD1151" s="197" t="str">
        <f t="shared" si="216"/>
        <v>NA</v>
      </c>
      <c r="AE1151" s="197" t="str">
        <f t="shared" si="216"/>
        <v>NA</v>
      </c>
      <c r="AF1151" s="197" t="str">
        <f t="shared" si="216"/>
        <v>NA</v>
      </c>
      <c r="AG1151" s="197" t="str">
        <f t="shared" si="216"/>
        <v>NA</v>
      </c>
      <c r="AH1151" s="197" t="str">
        <f t="shared" si="216"/>
        <v>NA</v>
      </c>
      <c r="AI1151" s="197" t="str">
        <f t="shared" si="216"/>
        <v>NA</v>
      </c>
      <c r="AJ1151" s="197" t="str">
        <f t="shared" si="216"/>
        <v>NA</v>
      </c>
      <c r="AK1151" s="197" t="str">
        <f t="shared" si="215"/>
        <v>NA</v>
      </c>
      <c r="AL1151" s="197" t="str">
        <f t="shared" si="215"/>
        <v>NA</v>
      </c>
      <c r="AM1151" s="197">
        <f t="shared" si="215"/>
        <v>292</v>
      </c>
      <c r="AN1151" s="197">
        <f t="shared" si="215"/>
        <v>306</v>
      </c>
      <c r="AO1151" s="197">
        <f t="shared" si="215"/>
        <v>339</v>
      </c>
      <c r="AP1151" s="197" t="str">
        <f t="shared" si="215"/>
        <v>NA</v>
      </c>
      <c r="AQ1151" s="197" t="str">
        <f t="shared" si="215"/>
        <v>NA</v>
      </c>
      <c r="AR1151" s="197" t="str">
        <f t="shared" si="215"/>
        <v>NA</v>
      </c>
      <c r="AS1151" s="197" t="str">
        <f t="shared" si="215"/>
        <v>NA</v>
      </c>
      <c r="AT1151" s="197" t="str">
        <f t="shared" si="215"/>
        <v>NA</v>
      </c>
      <c r="AU1151" s="197" t="str">
        <f t="shared" si="215"/>
        <v>NA</v>
      </c>
      <c r="AV1151" s="197" t="str">
        <f t="shared" si="215"/>
        <v>NA</v>
      </c>
      <c r="AW1151" s="197" t="str">
        <f t="shared" si="215"/>
        <v>NA</v>
      </c>
      <c r="AX1151" s="197" t="str">
        <f t="shared" si="215"/>
        <v>NA</v>
      </c>
      <c r="AY1151" s="197" t="str">
        <f t="shared" si="215"/>
        <v>NA</v>
      </c>
      <c r="AZ1151" s="197" t="str">
        <f t="shared" si="211"/>
        <v>NA</v>
      </c>
      <c r="BA1151" s="197" t="str">
        <f t="shared" si="211"/>
        <v>NA</v>
      </c>
    </row>
    <row r="1152" spans="1:53" s="212" customFormat="1" ht="15" customHeight="1" x14ac:dyDescent="0.2">
      <c r="A1152" s="54" t="s">
        <v>379</v>
      </c>
      <c r="B1152" s="82" t="s">
        <v>915</v>
      </c>
      <c r="C1152" s="81" t="s">
        <v>1127</v>
      </c>
      <c r="D1152" s="115"/>
      <c r="E1152" s="115"/>
      <c r="F1152" s="115"/>
      <c r="G1152" s="115"/>
      <c r="H1152" s="115">
        <v>4171</v>
      </c>
      <c r="I1152" s="115">
        <v>5201</v>
      </c>
      <c r="J1152" s="115"/>
      <c r="K1152" s="115"/>
      <c r="L1152" s="115"/>
      <c r="M1152" s="115"/>
      <c r="N1152" s="115"/>
      <c r="O1152" s="115"/>
      <c r="P1152" s="115"/>
      <c r="Q1152" s="115"/>
      <c r="R1152" s="115"/>
      <c r="S1152" s="115"/>
      <c r="T1152" s="193"/>
      <c r="U1152" s="194"/>
      <c r="V1152" s="195"/>
      <c r="W1152" s="195"/>
      <c r="X1152" s="195"/>
      <c r="Y1152" s="195"/>
      <c r="Z1152" s="195"/>
      <c r="AA1152" s="195"/>
      <c r="AB1152" s="195"/>
      <c r="AC1152" s="197" t="str">
        <f t="shared" si="216"/>
        <v>NA</v>
      </c>
      <c r="AD1152" s="197" t="str">
        <f t="shared" si="216"/>
        <v>NA</v>
      </c>
      <c r="AE1152" s="197" t="str">
        <f t="shared" si="216"/>
        <v>NA</v>
      </c>
      <c r="AF1152" s="197" t="str">
        <f t="shared" si="216"/>
        <v>NA</v>
      </c>
      <c r="AG1152" s="197">
        <f t="shared" si="216"/>
        <v>449</v>
      </c>
      <c r="AH1152" s="197">
        <f t="shared" si="216"/>
        <v>476</v>
      </c>
      <c r="AI1152" s="197" t="str">
        <f t="shared" si="216"/>
        <v>NA</v>
      </c>
      <c r="AJ1152" s="197" t="str">
        <f t="shared" si="216"/>
        <v>NA</v>
      </c>
      <c r="AK1152" s="197" t="str">
        <f t="shared" si="215"/>
        <v>NA</v>
      </c>
      <c r="AL1152" s="197" t="str">
        <f t="shared" si="215"/>
        <v>NA</v>
      </c>
      <c r="AM1152" s="197" t="str">
        <f t="shared" si="215"/>
        <v>NA</v>
      </c>
      <c r="AN1152" s="197" t="str">
        <f t="shared" si="215"/>
        <v>NA</v>
      </c>
      <c r="AO1152" s="197" t="str">
        <f t="shared" si="215"/>
        <v>NA</v>
      </c>
      <c r="AP1152" s="197" t="str">
        <f t="shared" si="215"/>
        <v>NA</v>
      </c>
      <c r="AQ1152" s="197" t="str">
        <f t="shared" si="215"/>
        <v>NA</v>
      </c>
      <c r="AR1152" s="197" t="str">
        <f t="shared" si="215"/>
        <v>NA</v>
      </c>
      <c r="AS1152" s="197" t="str">
        <f t="shared" si="215"/>
        <v>NA</v>
      </c>
      <c r="AT1152" s="197" t="str">
        <f t="shared" si="215"/>
        <v>NA</v>
      </c>
      <c r="AU1152" s="197" t="str">
        <f t="shared" si="215"/>
        <v>NA</v>
      </c>
      <c r="AV1152" s="197" t="str">
        <f t="shared" si="215"/>
        <v>NA</v>
      </c>
      <c r="AW1152" s="197" t="str">
        <f t="shared" si="215"/>
        <v>NA</v>
      </c>
      <c r="AX1152" s="197" t="str">
        <f t="shared" si="215"/>
        <v>NA</v>
      </c>
      <c r="AY1152" s="197" t="str">
        <f t="shared" si="215"/>
        <v>NA</v>
      </c>
      <c r="AZ1152" s="197" t="str">
        <f t="shared" si="211"/>
        <v>NA</v>
      </c>
      <c r="BA1152" s="197" t="str">
        <f t="shared" si="211"/>
        <v>NA</v>
      </c>
    </row>
    <row r="1153" spans="1:53" s="212" customFormat="1" ht="15" customHeight="1" x14ac:dyDescent="0.2">
      <c r="A1153" s="54" t="s">
        <v>545</v>
      </c>
      <c r="B1153" s="82" t="s">
        <v>915</v>
      </c>
      <c r="C1153" s="81" t="s">
        <v>1127</v>
      </c>
      <c r="D1153" s="115"/>
      <c r="E1153" s="115"/>
      <c r="F1153" s="115"/>
      <c r="G1153" s="115"/>
      <c r="H1153" s="115"/>
      <c r="I1153" s="115"/>
      <c r="J1153" s="115"/>
      <c r="K1153" s="115"/>
      <c r="L1153" s="115"/>
      <c r="M1153" s="115"/>
      <c r="N1153" s="115"/>
      <c r="O1153" s="115"/>
      <c r="P1153" s="115"/>
      <c r="Q1153" s="115"/>
      <c r="R1153" s="115"/>
      <c r="S1153" s="115"/>
      <c r="T1153" s="193">
        <v>7238</v>
      </c>
      <c r="U1153" s="194"/>
      <c r="V1153" s="195"/>
      <c r="W1153" s="195"/>
      <c r="X1153" s="195"/>
      <c r="Y1153" s="195"/>
      <c r="Z1153" s="195"/>
      <c r="AA1153" s="195"/>
      <c r="AB1153" s="195"/>
      <c r="AC1153" s="197" t="str">
        <f t="shared" si="216"/>
        <v>NA</v>
      </c>
      <c r="AD1153" s="197" t="str">
        <f t="shared" si="216"/>
        <v>NA</v>
      </c>
      <c r="AE1153" s="197" t="str">
        <f t="shared" si="216"/>
        <v>NA</v>
      </c>
      <c r="AF1153" s="197" t="str">
        <f t="shared" si="216"/>
        <v>NA</v>
      </c>
      <c r="AG1153" s="197" t="str">
        <f t="shared" si="216"/>
        <v>NA</v>
      </c>
      <c r="AH1153" s="197" t="str">
        <f t="shared" si="216"/>
        <v>NA</v>
      </c>
      <c r="AI1153" s="197" t="str">
        <f t="shared" si="216"/>
        <v>NA</v>
      </c>
      <c r="AJ1153" s="197" t="str">
        <f t="shared" si="216"/>
        <v>NA</v>
      </c>
      <c r="AK1153" s="197" t="str">
        <f t="shared" si="215"/>
        <v>NA</v>
      </c>
      <c r="AL1153" s="197" t="str">
        <f t="shared" si="215"/>
        <v>NA</v>
      </c>
      <c r="AM1153" s="197" t="str">
        <f t="shared" si="215"/>
        <v>NA</v>
      </c>
      <c r="AN1153" s="197" t="str">
        <f t="shared" si="215"/>
        <v>NA</v>
      </c>
      <c r="AO1153" s="197" t="str">
        <f t="shared" si="215"/>
        <v>NA</v>
      </c>
      <c r="AP1153" s="197" t="str">
        <f t="shared" si="215"/>
        <v>NA</v>
      </c>
      <c r="AQ1153" s="197" t="str">
        <f t="shared" si="215"/>
        <v>NA</v>
      </c>
      <c r="AR1153" s="197" t="str">
        <f t="shared" si="215"/>
        <v>NA</v>
      </c>
      <c r="AS1153" s="197">
        <f t="shared" si="215"/>
        <v>786</v>
      </c>
      <c r="AT1153" s="197" t="str">
        <f t="shared" si="215"/>
        <v>NA</v>
      </c>
      <c r="AU1153" s="197" t="str">
        <f t="shared" si="215"/>
        <v>NA</v>
      </c>
      <c r="AV1153" s="197" t="str">
        <f t="shared" si="215"/>
        <v>NA</v>
      </c>
      <c r="AW1153" s="197" t="str">
        <f t="shared" si="215"/>
        <v>NA</v>
      </c>
      <c r="AX1153" s="197" t="str">
        <f t="shared" si="215"/>
        <v>NA</v>
      </c>
      <c r="AY1153" s="197" t="str">
        <f t="shared" si="215"/>
        <v>NA</v>
      </c>
      <c r="AZ1153" s="197" t="str">
        <f t="shared" si="211"/>
        <v>NA</v>
      </c>
      <c r="BA1153" s="197" t="str">
        <f t="shared" si="211"/>
        <v>NA</v>
      </c>
    </row>
    <row r="1154" spans="1:53" s="212" customFormat="1" ht="15" customHeight="1" x14ac:dyDescent="0.2">
      <c r="A1154" s="54" t="s">
        <v>381</v>
      </c>
      <c r="B1154" s="82" t="s">
        <v>915</v>
      </c>
      <c r="C1154" s="81" t="s">
        <v>1127</v>
      </c>
      <c r="D1154" s="115"/>
      <c r="E1154" s="115"/>
      <c r="F1154" s="115"/>
      <c r="G1154" s="115"/>
      <c r="H1154" s="115"/>
      <c r="I1154" s="115">
        <v>63238</v>
      </c>
      <c r="J1154" s="115">
        <v>68716</v>
      </c>
      <c r="K1154" s="115"/>
      <c r="L1154" s="115"/>
      <c r="M1154" s="115"/>
      <c r="N1154" s="115"/>
      <c r="O1154" s="115"/>
      <c r="P1154" s="115"/>
      <c r="Q1154" s="115"/>
      <c r="R1154" s="115"/>
      <c r="S1154" s="115"/>
      <c r="T1154" s="193"/>
      <c r="U1154" s="194"/>
      <c r="V1154" s="195"/>
      <c r="W1154" s="195"/>
      <c r="X1154" s="195"/>
      <c r="Y1154" s="195"/>
      <c r="Z1154" s="195"/>
      <c r="AA1154" s="195"/>
      <c r="AB1154" s="195"/>
      <c r="AC1154" s="197" t="str">
        <f t="shared" si="216"/>
        <v>NA</v>
      </c>
      <c r="AD1154" s="197" t="str">
        <f t="shared" si="216"/>
        <v>NA</v>
      </c>
      <c r="AE1154" s="197" t="str">
        <f t="shared" si="216"/>
        <v>NA</v>
      </c>
      <c r="AF1154" s="197" t="str">
        <f t="shared" si="216"/>
        <v>NA</v>
      </c>
      <c r="AG1154" s="197" t="str">
        <f t="shared" si="216"/>
        <v>NA</v>
      </c>
      <c r="AH1154" s="197">
        <f t="shared" si="216"/>
        <v>254</v>
      </c>
      <c r="AI1154" s="197">
        <f t="shared" si="216"/>
        <v>269</v>
      </c>
      <c r="AJ1154" s="197" t="str">
        <f t="shared" si="216"/>
        <v>NA</v>
      </c>
      <c r="AK1154" s="197" t="str">
        <f t="shared" si="215"/>
        <v>NA</v>
      </c>
      <c r="AL1154" s="197" t="str">
        <f t="shared" si="215"/>
        <v>NA</v>
      </c>
      <c r="AM1154" s="197" t="str">
        <f t="shared" si="215"/>
        <v>NA</v>
      </c>
      <c r="AN1154" s="197" t="str">
        <f t="shared" si="215"/>
        <v>NA</v>
      </c>
      <c r="AO1154" s="197" t="str">
        <f t="shared" si="215"/>
        <v>NA</v>
      </c>
      <c r="AP1154" s="197" t="str">
        <f t="shared" si="215"/>
        <v>NA</v>
      </c>
      <c r="AQ1154" s="197" t="str">
        <f t="shared" si="215"/>
        <v>NA</v>
      </c>
      <c r="AR1154" s="197" t="str">
        <f t="shared" si="215"/>
        <v>NA</v>
      </c>
      <c r="AS1154" s="197" t="str">
        <f t="shared" si="215"/>
        <v>NA</v>
      </c>
      <c r="AT1154" s="197" t="str">
        <f t="shared" si="215"/>
        <v>NA</v>
      </c>
      <c r="AU1154" s="197" t="str">
        <f t="shared" si="215"/>
        <v>NA</v>
      </c>
      <c r="AV1154" s="197" t="str">
        <f t="shared" si="215"/>
        <v>NA</v>
      </c>
      <c r="AW1154" s="197" t="str">
        <f t="shared" si="215"/>
        <v>NA</v>
      </c>
      <c r="AX1154" s="197" t="str">
        <f t="shared" si="215"/>
        <v>NA</v>
      </c>
      <c r="AY1154" s="197" t="str">
        <f t="shared" si="215"/>
        <v>NA</v>
      </c>
      <c r="AZ1154" s="197" t="str">
        <f t="shared" si="211"/>
        <v>NA</v>
      </c>
      <c r="BA1154" s="197" t="str">
        <f t="shared" si="211"/>
        <v>NA</v>
      </c>
    </row>
    <row r="1155" spans="1:53" s="212" customFormat="1" ht="15" customHeight="1" x14ac:dyDescent="0.2">
      <c r="A1155" s="54" t="s">
        <v>382</v>
      </c>
      <c r="B1155" s="82" t="s">
        <v>915</v>
      </c>
      <c r="C1155" s="81" t="s">
        <v>1127</v>
      </c>
      <c r="D1155" s="115"/>
      <c r="E1155" s="115"/>
      <c r="F1155" s="115"/>
      <c r="G1155" s="115"/>
      <c r="H1155" s="115">
        <v>9067</v>
      </c>
      <c r="I1155" s="115">
        <v>10821</v>
      </c>
      <c r="J1155" s="115">
        <v>13996</v>
      </c>
      <c r="K1155" s="115">
        <v>16364</v>
      </c>
      <c r="L1155" s="115"/>
      <c r="M1155" s="115"/>
      <c r="N1155" s="115"/>
      <c r="O1155" s="115"/>
      <c r="P1155" s="115"/>
      <c r="Q1155" s="115"/>
      <c r="R1155" s="115"/>
      <c r="S1155" s="115"/>
      <c r="T1155" s="193"/>
      <c r="U1155" s="194"/>
      <c r="V1155" s="195"/>
      <c r="W1155" s="195"/>
      <c r="X1155" s="195"/>
      <c r="Y1155" s="195"/>
      <c r="Z1155" s="195"/>
      <c r="AA1155" s="195"/>
      <c r="AB1155" s="195"/>
      <c r="AC1155" s="197" t="str">
        <f t="shared" si="216"/>
        <v>NA</v>
      </c>
      <c r="AD1155" s="197" t="str">
        <f t="shared" si="216"/>
        <v>NA</v>
      </c>
      <c r="AE1155" s="197" t="str">
        <f t="shared" si="216"/>
        <v>NA</v>
      </c>
      <c r="AF1155" s="197" t="str">
        <f t="shared" si="216"/>
        <v>NA</v>
      </c>
      <c r="AG1155" s="197">
        <f t="shared" si="216"/>
        <v>425</v>
      </c>
      <c r="AH1155" s="197">
        <f t="shared" si="216"/>
        <v>452</v>
      </c>
      <c r="AI1155" s="197">
        <f t="shared" si="216"/>
        <v>464</v>
      </c>
      <c r="AJ1155" s="197">
        <f t="shared" si="216"/>
        <v>463</v>
      </c>
      <c r="AK1155" s="197" t="str">
        <f t="shared" si="215"/>
        <v>NA</v>
      </c>
      <c r="AL1155" s="197" t="str">
        <f t="shared" si="215"/>
        <v>NA</v>
      </c>
      <c r="AM1155" s="197" t="str">
        <f t="shared" si="215"/>
        <v>NA</v>
      </c>
      <c r="AN1155" s="197" t="str">
        <f t="shared" si="215"/>
        <v>NA</v>
      </c>
      <c r="AO1155" s="197" t="str">
        <f t="shared" si="215"/>
        <v>NA</v>
      </c>
      <c r="AP1155" s="197" t="str">
        <f t="shared" si="215"/>
        <v>NA</v>
      </c>
      <c r="AQ1155" s="197" t="str">
        <f t="shared" si="215"/>
        <v>NA</v>
      </c>
      <c r="AR1155" s="197" t="str">
        <f t="shared" si="215"/>
        <v>NA</v>
      </c>
      <c r="AS1155" s="197" t="str">
        <f t="shared" si="215"/>
        <v>NA</v>
      </c>
      <c r="AT1155" s="197" t="str">
        <f t="shared" si="215"/>
        <v>NA</v>
      </c>
      <c r="AU1155" s="197" t="str">
        <f t="shared" si="215"/>
        <v>NA</v>
      </c>
      <c r="AV1155" s="197" t="str">
        <f t="shared" si="215"/>
        <v>NA</v>
      </c>
      <c r="AW1155" s="197" t="str">
        <f t="shared" si="215"/>
        <v>NA</v>
      </c>
      <c r="AX1155" s="197" t="str">
        <f t="shared" si="215"/>
        <v>NA</v>
      </c>
      <c r="AY1155" s="197" t="str">
        <f t="shared" si="215"/>
        <v>NA</v>
      </c>
      <c r="AZ1155" s="197" t="str">
        <f t="shared" si="211"/>
        <v>NA</v>
      </c>
      <c r="BA1155" s="197" t="str">
        <f t="shared" si="211"/>
        <v>NA</v>
      </c>
    </row>
    <row r="1156" spans="1:53" s="212" customFormat="1" ht="15" customHeight="1" x14ac:dyDescent="0.2">
      <c r="A1156" s="54" t="s">
        <v>388</v>
      </c>
      <c r="B1156" s="82" t="s">
        <v>915</v>
      </c>
      <c r="C1156" s="81" t="s">
        <v>1127</v>
      </c>
      <c r="D1156" s="115"/>
      <c r="E1156" s="115"/>
      <c r="F1156" s="115"/>
      <c r="G1156" s="115"/>
      <c r="H1156" s="115"/>
      <c r="I1156" s="115"/>
      <c r="J1156" s="115"/>
      <c r="K1156" s="115"/>
      <c r="L1156" s="115"/>
      <c r="M1156" s="115"/>
      <c r="N1156" s="115"/>
      <c r="O1156" s="115"/>
      <c r="P1156" s="115">
        <v>10701</v>
      </c>
      <c r="Q1156" s="115">
        <v>11813</v>
      </c>
      <c r="R1156" s="115">
        <v>15032</v>
      </c>
      <c r="S1156" s="115">
        <v>17848</v>
      </c>
      <c r="T1156" s="193">
        <v>19081</v>
      </c>
      <c r="U1156" s="194">
        <v>21102</v>
      </c>
      <c r="V1156" s="195">
        <v>19347</v>
      </c>
      <c r="W1156" s="195"/>
      <c r="X1156" s="195"/>
      <c r="Y1156" s="195"/>
      <c r="Z1156" s="195"/>
      <c r="AA1156" s="195"/>
      <c r="AB1156" s="195"/>
      <c r="AC1156" s="197" t="str">
        <f t="shared" si="216"/>
        <v>NA</v>
      </c>
      <c r="AD1156" s="197" t="str">
        <f t="shared" si="216"/>
        <v>NA</v>
      </c>
      <c r="AE1156" s="197" t="str">
        <f t="shared" si="216"/>
        <v>NA</v>
      </c>
      <c r="AF1156" s="197" t="str">
        <f t="shared" si="216"/>
        <v>NA</v>
      </c>
      <c r="AG1156" s="197" t="str">
        <f t="shared" si="216"/>
        <v>NA</v>
      </c>
      <c r="AH1156" s="197" t="str">
        <f t="shared" si="216"/>
        <v>NA</v>
      </c>
      <c r="AI1156" s="197" t="str">
        <f t="shared" si="216"/>
        <v>NA</v>
      </c>
      <c r="AJ1156" s="197" t="str">
        <f t="shared" si="216"/>
        <v>NA</v>
      </c>
      <c r="AK1156" s="197" t="str">
        <f t="shared" si="215"/>
        <v>NA</v>
      </c>
      <c r="AL1156" s="197" t="str">
        <f t="shared" si="215"/>
        <v>NA</v>
      </c>
      <c r="AM1156" s="197" t="str">
        <f t="shared" si="215"/>
        <v>NA</v>
      </c>
      <c r="AN1156" s="197" t="str">
        <f t="shared" si="215"/>
        <v>NA</v>
      </c>
      <c r="AO1156" s="197">
        <f t="shared" si="215"/>
        <v>665</v>
      </c>
      <c r="AP1156" s="197">
        <f t="shared" si="215"/>
        <v>695</v>
      </c>
      <c r="AQ1156" s="197">
        <f t="shared" si="215"/>
        <v>672</v>
      </c>
      <c r="AR1156" s="197">
        <f t="shared" si="215"/>
        <v>674</v>
      </c>
      <c r="AS1156" s="197">
        <f t="shared" si="215"/>
        <v>698</v>
      </c>
      <c r="AT1156" s="197">
        <f t="shared" si="215"/>
        <v>711</v>
      </c>
      <c r="AU1156" s="197">
        <f t="shared" si="215"/>
        <v>771</v>
      </c>
      <c r="AV1156" s="197" t="str">
        <f t="shared" si="215"/>
        <v>NA</v>
      </c>
      <c r="AW1156" s="197" t="str">
        <f t="shared" si="215"/>
        <v>NA</v>
      </c>
      <c r="AX1156" s="197" t="str">
        <f t="shared" si="215"/>
        <v>NA</v>
      </c>
      <c r="AY1156" s="197" t="str">
        <f t="shared" si="215"/>
        <v>NA</v>
      </c>
      <c r="AZ1156" s="197" t="str">
        <f t="shared" si="211"/>
        <v>NA</v>
      </c>
      <c r="BA1156" s="197" t="str">
        <f t="shared" si="211"/>
        <v>NA</v>
      </c>
    </row>
    <row r="1157" spans="1:53" s="212" customFormat="1" ht="15" customHeight="1" x14ac:dyDescent="0.2">
      <c r="A1157" s="54" t="s">
        <v>557</v>
      </c>
      <c r="B1157" s="82" t="s">
        <v>915</v>
      </c>
      <c r="C1157" s="81" t="s">
        <v>1127</v>
      </c>
      <c r="D1157" s="115"/>
      <c r="E1157" s="115"/>
      <c r="F1157" s="115"/>
      <c r="G1157" s="115"/>
      <c r="H1157" s="115"/>
      <c r="I1157" s="115"/>
      <c r="J1157" s="115"/>
      <c r="K1157" s="115"/>
      <c r="L1157" s="115"/>
      <c r="M1157" s="115"/>
      <c r="N1157" s="115"/>
      <c r="O1157" s="115"/>
      <c r="P1157" s="115"/>
      <c r="Q1157" s="115"/>
      <c r="R1157" s="115"/>
      <c r="S1157" s="115"/>
      <c r="T1157" s="193"/>
      <c r="U1157" s="194">
        <v>57557</v>
      </c>
      <c r="V1157" s="195">
        <v>49933</v>
      </c>
      <c r="W1157" s="195"/>
      <c r="X1157" s="195"/>
      <c r="Y1157" s="195"/>
      <c r="Z1157" s="195"/>
      <c r="AA1157" s="195"/>
      <c r="AB1157" s="195"/>
      <c r="AC1157" s="197" t="str">
        <f t="shared" si="216"/>
        <v>NA</v>
      </c>
      <c r="AD1157" s="197" t="str">
        <f t="shared" si="216"/>
        <v>NA</v>
      </c>
      <c r="AE1157" s="197" t="str">
        <f t="shared" si="216"/>
        <v>NA</v>
      </c>
      <c r="AF1157" s="197" t="str">
        <f t="shared" si="216"/>
        <v>NA</v>
      </c>
      <c r="AG1157" s="197" t="str">
        <f t="shared" si="216"/>
        <v>NA</v>
      </c>
      <c r="AH1157" s="197" t="str">
        <f t="shared" si="216"/>
        <v>NA</v>
      </c>
      <c r="AI1157" s="197" t="str">
        <f t="shared" si="216"/>
        <v>NA</v>
      </c>
      <c r="AJ1157" s="197" t="str">
        <f t="shared" si="216"/>
        <v>NA</v>
      </c>
      <c r="AK1157" s="197" t="str">
        <f t="shared" si="215"/>
        <v>NA</v>
      </c>
      <c r="AL1157" s="197" t="str">
        <f t="shared" si="215"/>
        <v>NA</v>
      </c>
      <c r="AM1157" s="197" t="str">
        <f t="shared" si="215"/>
        <v>NA</v>
      </c>
      <c r="AN1157" s="197" t="str">
        <f t="shared" si="215"/>
        <v>NA</v>
      </c>
      <c r="AO1157" s="197" t="str">
        <f t="shared" si="215"/>
        <v>NA</v>
      </c>
      <c r="AP1157" s="197" t="str">
        <f t="shared" si="215"/>
        <v>NA</v>
      </c>
      <c r="AQ1157" s="197" t="str">
        <f t="shared" si="215"/>
        <v>NA</v>
      </c>
      <c r="AR1157" s="197" t="str">
        <f t="shared" si="215"/>
        <v>NA</v>
      </c>
      <c r="AS1157" s="197" t="str">
        <f t="shared" si="215"/>
        <v>NA</v>
      </c>
      <c r="AT1157" s="197">
        <f t="shared" si="215"/>
        <v>506</v>
      </c>
      <c r="AU1157" s="197">
        <f t="shared" si="215"/>
        <v>568</v>
      </c>
      <c r="AV1157" s="197" t="str">
        <f t="shared" si="215"/>
        <v>NA</v>
      </c>
      <c r="AW1157" s="197" t="str">
        <f t="shared" si="215"/>
        <v>NA</v>
      </c>
      <c r="AX1157" s="197" t="str">
        <f t="shared" si="215"/>
        <v>NA</v>
      </c>
      <c r="AY1157" s="197" t="str">
        <f t="shared" si="215"/>
        <v>NA</v>
      </c>
      <c r="AZ1157" s="197" t="str">
        <f t="shared" si="211"/>
        <v>NA</v>
      </c>
      <c r="BA1157" s="197" t="str">
        <f t="shared" si="211"/>
        <v>NA</v>
      </c>
    </row>
    <row r="1158" spans="1:53" s="212" customFormat="1" ht="15" customHeight="1" x14ac:dyDescent="0.2">
      <c r="A1158" s="54" t="s">
        <v>786</v>
      </c>
      <c r="B1158" s="82" t="s">
        <v>915</v>
      </c>
      <c r="C1158" s="81" t="s">
        <v>1127</v>
      </c>
      <c r="D1158" s="115"/>
      <c r="E1158" s="115"/>
      <c r="F1158" s="115"/>
      <c r="G1158" s="115"/>
      <c r="H1158" s="115"/>
      <c r="I1158" s="115">
        <v>245326</v>
      </c>
      <c r="J1158" s="115">
        <v>280770</v>
      </c>
      <c r="K1158" s="115">
        <v>318752</v>
      </c>
      <c r="L1158" s="115">
        <v>361686</v>
      </c>
      <c r="M1158" s="115">
        <v>384973</v>
      </c>
      <c r="N1158" s="115"/>
      <c r="O1158" s="115"/>
      <c r="P1158" s="115"/>
      <c r="Q1158" s="115"/>
      <c r="R1158" s="115"/>
      <c r="S1158" s="115"/>
      <c r="T1158" s="193">
        <v>468635</v>
      </c>
      <c r="U1158" s="194">
        <v>614338</v>
      </c>
      <c r="V1158" s="195">
        <v>568726</v>
      </c>
      <c r="W1158" s="195"/>
      <c r="X1158" s="195"/>
      <c r="Y1158" s="195"/>
      <c r="Z1158" s="195"/>
      <c r="AA1158" s="195"/>
      <c r="AB1158" s="195"/>
      <c r="AC1158" s="197" t="str">
        <f t="shared" si="216"/>
        <v>NA</v>
      </c>
      <c r="AD1158" s="197" t="str">
        <f t="shared" si="216"/>
        <v>NA</v>
      </c>
      <c r="AE1158" s="197" t="str">
        <f t="shared" si="216"/>
        <v>NA</v>
      </c>
      <c r="AF1158" s="197" t="str">
        <f t="shared" si="216"/>
        <v>NA</v>
      </c>
      <c r="AG1158" s="197" t="str">
        <f t="shared" si="216"/>
        <v>NA</v>
      </c>
      <c r="AH1158" s="197">
        <f t="shared" si="216"/>
        <v>88</v>
      </c>
      <c r="AI1158" s="197">
        <f t="shared" si="216"/>
        <v>92</v>
      </c>
      <c r="AJ1158" s="197">
        <f t="shared" si="216"/>
        <v>95</v>
      </c>
      <c r="AK1158" s="197">
        <f t="shared" si="215"/>
        <v>97</v>
      </c>
      <c r="AL1158" s="197">
        <f t="shared" si="215"/>
        <v>103</v>
      </c>
      <c r="AM1158" s="197" t="str">
        <f t="shared" si="215"/>
        <v>NA</v>
      </c>
      <c r="AN1158" s="197" t="str">
        <f t="shared" si="215"/>
        <v>NA</v>
      </c>
      <c r="AO1158" s="197" t="str">
        <f t="shared" si="215"/>
        <v>NA</v>
      </c>
      <c r="AP1158" s="197" t="str">
        <f t="shared" si="215"/>
        <v>NA</v>
      </c>
      <c r="AQ1158" s="197" t="str">
        <f t="shared" si="215"/>
        <v>NA</v>
      </c>
      <c r="AR1158" s="197" t="str">
        <f t="shared" si="215"/>
        <v>NA</v>
      </c>
      <c r="AS1158" s="197">
        <f t="shared" si="215"/>
        <v>130</v>
      </c>
      <c r="AT1158" s="197">
        <f t="shared" si="215"/>
        <v>120</v>
      </c>
      <c r="AU1158" s="197">
        <f t="shared" si="215"/>
        <v>125</v>
      </c>
      <c r="AV1158" s="197" t="str">
        <f t="shared" si="215"/>
        <v>NA</v>
      </c>
      <c r="AW1158" s="197" t="str">
        <f t="shared" si="215"/>
        <v>NA</v>
      </c>
      <c r="AX1158" s="197" t="str">
        <f t="shared" si="215"/>
        <v>NA</v>
      </c>
      <c r="AY1158" s="197" t="str">
        <f t="shared" si="215"/>
        <v>NA</v>
      </c>
      <c r="AZ1158" s="197" t="str">
        <f t="shared" si="211"/>
        <v>NA</v>
      </c>
      <c r="BA1158" s="197" t="str">
        <f t="shared" si="211"/>
        <v>NA</v>
      </c>
    </row>
    <row r="1159" spans="1:53" s="218" customFormat="1" ht="15" customHeight="1" thickBot="1" x14ac:dyDescent="0.25">
      <c r="A1159" s="159" t="s">
        <v>292</v>
      </c>
      <c r="B1159" s="201" t="s">
        <v>940</v>
      </c>
      <c r="C1159" s="83" t="s">
        <v>1127</v>
      </c>
      <c r="D1159" s="202"/>
      <c r="E1159" s="202"/>
      <c r="F1159" s="202"/>
      <c r="G1159" s="202"/>
      <c r="H1159" s="202"/>
      <c r="I1159" s="202"/>
      <c r="J1159" s="202"/>
      <c r="K1159" s="202"/>
      <c r="L1159" s="202"/>
      <c r="M1159" s="202"/>
      <c r="N1159" s="202"/>
      <c r="O1159" s="202"/>
      <c r="P1159" s="202"/>
      <c r="Q1159" s="202">
        <v>1854</v>
      </c>
      <c r="R1159" s="202"/>
      <c r="S1159" s="202"/>
      <c r="T1159" s="203"/>
      <c r="U1159" s="203"/>
      <c r="V1159" s="204"/>
      <c r="W1159" s="204"/>
      <c r="X1159" s="204"/>
      <c r="Y1159" s="204"/>
      <c r="Z1159" s="204"/>
      <c r="AA1159" s="204"/>
      <c r="AB1159" s="204"/>
      <c r="AC1159" s="206" t="str">
        <f t="shared" si="216"/>
        <v>NA</v>
      </c>
      <c r="AD1159" s="206" t="str">
        <f t="shared" si="216"/>
        <v>NA</v>
      </c>
      <c r="AE1159" s="206" t="str">
        <f t="shared" si="216"/>
        <v>NA</v>
      </c>
      <c r="AF1159" s="206" t="str">
        <f t="shared" si="216"/>
        <v>NA</v>
      </c>
      <c r="AG1159" s="206" t="str">
        <f t="shared" si="216"/>
        <v>NA</v>
      </c>
      <c r="AH1159" s="206" t="str">
        <f t="shared" si="216"/>
        <v>NA</v>
      </c>
      <c r="AI1159" s="206" t="str">
        <f t="shared" si="216"/>
        <v>NA</v>
      </c>
      <c r="AJ1159" s="206" t="str">
        <f t="shared" si="216"/>
        <v>NA</v>
      </c>
      <c r="AK1159" s="206" t="str">
        <f t="shared" si="215"/>
        <v>NA</v>
      </c>
      <c r="AL1159" s="206" t="str">
        <f t="shared" si="215"/>
        <v>NA</v>
      </c>
      <c r="AM1159" s="206" t="str">
        <f t="shared" si="215"/>
        <v>NA</v>
      </c>
      <c r="AN1159" s="206" t="str">
        <f t="shared" si="215"/>
        <v>NA</v>
      </c>
      <c r="AO1159" s="206" t="str">
        <f t="shared" si="215"/>
        <v>NA</v>
      </c>
      <c r="AP1159" s="206">
        <f t="shared" si="215"/>
        <v>762</v>
      </c>
      <c r="AQ1159" s="206" t="str">
        <f t="shared" si="215"/>
        <v>NA</v>
      </c>
      <c r="AR1159" s="206" t="str">
        <f t="shared" si="215"/>
        <v>NA</v>
      </c>
      <c r="AS1159" s="206" t="str">
        <f t="shared" si="215"/>
        <v>NA</v>
      </c>
      <c r="AT1159" s="206" t="str">
        <f t="shared" si="215"/>
        <v>NA</v>
      </c>
      <c r="AU1159" s="206" t="str">
        <f t="shared" si="215"/>
        <v>NA</v>
      </c>
      <c r="AV1159" s="206" t="str">
        <f t="shared" si="215"/>
        <v>NA</v>
      </c>
      <c r="AW1159" s="206" t="str">
        <f t="shared" si="215"/>
        <v>NA</v>
      </c>
      <c r="AX1159" s="206" t="str">
        <f t="shared" si="215"/>
        <v>NA</v>
      </c>
      <c r="AY1159" s="206" t="str">
        <f t="shared" si="215"/>
        <v>NA</v>
      </c>
      <c r="AZ1159" s="197" t="str">
        <f t="shared" si="211"/>
        <v>NA</v>
      </c>
      <c r="BA1159" s="197" t="str">
        <f t="shared" si="211"/>
        <v>NA</v>
      </c>
    </row>
    <row r="1160" spans="1:53" s="212" customFormat="1" ht="15" customHeight="1" x14ac:dyDescent="0.2">
      <c r="A1160" s="54" t="s">
        <v>1028</v>
      </c>
      <c r="B1160" s="82" t="s">
        <v>940</v>
      </c>
      <c r="C1160" s="81" t="s">
        <v>1127</v>
      </c>
      <c r="D1160" s="115"/>
      <c r="E1160" s="115"/>
      <c r="F1160" s="115"/>
      <c r="G1160" s="115"/>
      <c r="H1160" s="115"/>
      <c r="I1160" s="115"/>
      <c r="J1160" s="115"/>
      <c r="K1160" s="115"/>
      <c r="L1160" s="115"/>
      <c r="M1160" s="115"/>
      <c r="N1160" s="115"/>
      <c r="O1160" s="115">
        <v>7700</v>
      </c>
      <c r="P1160" s="115">
        <v>7086</v>
      </c>
      <c r="Q1160" s="115">
        <v>7178</v>
      </c>
      <c r="R1160" s="115">
        <v>8154</v>
      </c>
      <c r="S1160" s="115">
        <v>8774</v>
      </c>
      <c r="T1160" s="193">
        <v>10613</v>
      </c>
      <c r="U1160" s="193">
        <v>12651</v>
      </c>
      <c r="V1160" s="198">
        <v>14190</v>
      </c>
      <c r="W1160" s="198"/>
      <c r="X1160" s="198"/>
      <c r="Y1160" s="198"/>
      <c r="Z1160" s="198"/>
      <c r="AA1160" s="198"/>
      <c r="AB1160" s="198"/>
      <c r="AC1160" s="200" t="str">
        <f t="shared" si="216"/>
        <v>NA</v>
      </c>
      <c r="AD1160" s="200" t="str">
        <f t="shared" si="216"/>
        <v>NA</v>
      </c>
      <c r="AE1160" s="200" t="str">
        <f t="shared" si="216"/>
        <v>NA</v>
      </c>
      <c r="AF1160" s="200" t="str">
        <f t="shared" si="216"/>
        <v>NA</v>
      </c>
      <c r="AG1160" s="200" t="str">
        <f t="shared" si="216"/>
        <v>NA</v>
      </c>
      <c r="AH1160" s="200" t="str">
        <f t="shared" si="216"/>
        <v>NA</v>
      </c>
      <c r="AI1160" s="200" t="str">
        <f t="shared" si="216"/>
        <v>NA</v>
      </c>
      <c r="AJ1160" s="200" t="str">
        <f t="shared" si="216"/>
        <v>NA</v>
      </c>
      <c r="AK1160" s="200" t="str">
        <f t="shared" si="215"/>
        <v>NA</v>
      </c>
      <c r="AL1160" s="200" t="str">
        <f t="shared" si="215"/>
        <v>NA</v>
      </c>
      <c r="AM1160" s="200" t="str">
        <f t="shared" si="215"/>
        <v>NA</v>
      </c>
      <c r="AN1160" s="200">
        <f t="shared" si="215"/>
        <v>628</v>
      </c>
      <c r="AO1160" s="200">
        <f t="shared" si="215"/>
        <v>689</v>
      </c>
      <c r="AP1160" s="200">
        <f t="shared" si="215"/>
        <v>727</v>
      </c>
      <c r="AQ1160" s="200">
        <f t="shared" si="215"/>
        <v>719</v>
      </c>
      <c r="AR1160" s="200">
        <f t="shared" si="215"/>
        <v>729</v>
      </c>
      <c r="AS1160" s="200">
        <f t="shared" si="215"/>
        <v>760</v>
      </c>
      <c r="AT1160" s="200">
        <f t="shared" si="215"/>
        <v>772</v>
      </c>
      <c r="AU1160" s="200">
        <f t="shared" si="215"/>
        <v>820</v>
      </c>
      <c r="AV1160" s="200" t="str">
        <f t="shared" si="215"/>
        <v>NA</v>
      </c>
      <c r="AW1160" s="200" t="str">
        <f t="shared" si="215"/>
        <v>NA</v>
      </c>
      <c r="AX1160" s="200" t="str">
        <f t="shared" si="215"/>
        <v>NA</v>
      </c>
      <c r="AY1160" s="200" t="str">
        <f t="shared" si="215"/>
        <v>NA</v>
      </c>
      <c r="AZ1160" s="197" t="str">
        <f t="shared" si="211"/>
        <v>NA</v>
      </c>
      <c r="BA1160" s="197" t="str">
        <f t="shared" si="211"/>
        <v>NA</v>
      </c>
    </row>
    <row r="1161" spans="1:53" s="212" customFormat="1" ht="15" customHeight="1" x14ac:dyDescent="0.25">
      <c r="A1161" s="54" t="s">
        <v>749</v>
      </c>
      <c r="B1161" s="82" t="s">
        <v>936</v>
      </c>
      <c r="C1161" s="81" t="s">
        <v>1131</v>
      </c>
      <c r="D1161" s="115"/>
      <c r="E1161" s="115"/>
      <c r="F1161" s="115"/>
      <c r="G1161" s="115"/>
      <c r="H1161" s="115">
        <v>362903</v>
      </c>
      <c r="I1161" s="115">
        <v>397388</v>
      </c>
      <c r="J1161" s="115">
        <v>462738</v>
      </c>
      <c r="K1161" s="115">
        <v>534306</v>
      </c>
      <c r="L1161" s="115">
        <v>609387</v>
      </c>
      <c r="M1161" s="115">
        <v>673589</v>
      </c>
      <c r="N1161" s="115">
        <v>737647</v>
      </c>
      <c r="O1161" s="115">
        <v>713060</v>
      </c>
      <c r="P1161" s="115">
        <v>621110</v>
      </c>
      <c r="Q1161" s="115">
        <v>634100</v>
      </c>
      <c r="R1161" s="115">
        <v>733801</v>
      </c>
      <c r="S1161" s="115">
        <v>823129</v>
      </c>
      <c r="T1161" s="193">
        <v>963697</v>
      </c>
      <c r="U1161" s="194">
        <v>1147451</v>
      </c>
      <c r="V1161" s="195">
        <v>1256433</v>
      </c>
      <c r="W1161" s="195">
        <v>1011192</v>
      </c>
      <c r="X1161" s="195">
        <v>1143582</v>
      </c>
      <c r="Y1161" s="195"/>
      <c r="Z1161" s="195"/>
      <c r="AA1161" s="208">
        <v>1375202</v>
      </c>
      <c r="AB1161" s="208">
        <v>1576508</v>
      </c>
      <c r="AC1161" s="197" t="str">
        <f t="shared" si="216"/>
        <v>NA</v>
      </c>
      <c r="AD1161" s="197" t="str">
        <f t="shared" si="216"/>
        <v>NA</v>
      </c>
      <c r="AE1161" s="197" t="str">
        <f t="shared" si="216"/>
        <v>NA</v>
      </c>
      <c r="AF1161" s="197" t="str">
        <f t="shared" si="216"/>
        <v>NA</v>
      </c>
      <c r="AG1161" s="197">
        <f t="shared" si="216"/>
        <v>53</v>
      </c>
      <c r="AH1161" s="197">
        <f t="shared" si="216"/>
        <v>53</v>
      </c>
      <c r="AI1161" s="197">
        <f t="shared" si="216"/>
        <v>59</v>
      </c>
      <c r="AJ1161" s="197">
        <f t="shared" si="216"/>
        <v>60</v>
      </c>
      <c r="AK1161" s="197">
        <f t="shared" si="216"/>
        <v>65</v>
      </c>
      <c r="AL1161" s="197">
        <f t="shared" si="216"/>
        <v>67</v>
      </c>
      <c r="AM1161" s="197">
        <f t="shared" si="216"/>
        <v>69</v>
      </c>
      <c r="AN1161" s="197">
        <f t="shared" si="216"/>
        <v>68</v>
      </c>
      <c r="AO1161" s="197">
        <f t="shared" si="216"/>
        <v>71</v>
      </c>
      <c r="AP1161" s="197">
        <f t="shared" si="216"/>
        <v>71</v>
      </c>
      <c r="AQ1161" s="197">
        <f t="shared" si="216"/>
        <v>71</v>
      </c>
      <c r="AR1161" s="197">
        <f t="shared" si="216"/>
        <v>69</v>
      </c>
      <c r="AS1161" s="197">
        <f t="shared" ref="AS1161:AY1180" si="217">IF(T1161&gt;0,RANK(T1161,T$22:T$1170),"NA")</f>
        <v>64</v>
      </c>
      <c r="AT1161" s="197">
        <f t="shared" si="217"/>
        <v>64</v>
      </c>
      <c r="AU1161" s="197">
        <f t="shared" si="217"/>
        <v>57</v>
      </c>
      <c r="AV1161" s="197">
        <f t="shared" si="217"/>
        <v>54</v>
      </c>
      <c r="AW1161" s="197">
        <f t="shared" si="217"/>
        <v>53</v>
      </c>
      <c r="AX1161" s="197" t="str">
        <f t="shared" si="217"/>
        <v>NA</v>
      </c>
      <c r="AY1161" s="197" t="str">
        <f t="shared" si="217"/>
        <v>NA</v>
      </c>
      <c r="AZ1161" s="197">
        <f t="shared" si="211"/>
        <v>56</v>
      </c>
      <c r="BA1161" s="197">
        <f t="shared" si="211"/>
        <v>57</v>
      </c>
    </row>
    <row r="1162" spans="1:53" s="212" customFormat="1" ht="15" customHeight="1" x14ac:dyDescent="0.25">
      <c r="A1162" s="54" t="s">
        <v>750</v>
      </c>
      <c r="B1162" s="82" t="s">
        <v>936</v>
      </c>
      <c r="C1162" s="81" t="s">
        <v>1131</v>
      </c>
      <c r="D1162" s="115"/>
      <c r="E1162" s="115"/>
      <c r="F1162" s="115"/>
      <c r="G1162" s="115"/>
      <c r="H1162" s="115">
        <v>340564</v>
      </c>
      <c r="I1162" s="115">
        <v>413264</v>
      </c>
      <c r="J1162" s="98">
        <f>((L1162-I1162)/3)+I1162</f>
        <v>483836</v>
      </c>
      <c r="K1162" s="98">
        <f>((L1162-I1162)/3)+J1162</f>
        <v>554408</v>
      </c>
      <c r="L1162" s="115">
        <v>624980</v>
      </c>
      <c r="M1162" s="115">
        <v>684193</v>
      </c>
      <c r="N1162" s="115">
        <v>745398</v>
      </c>
      <c r="O1162" s="115">
        <v>685473</v>
      </c>
      <c r="P1162" s="115">
        <v>606718</v>
      </c>
      <c r="Q1162" s="115">
        <v>591042</v>
      </c>
      <c r="R1162" s="115">
        <v>680611</v>
      </c>
      <c r="S1162" s="115">
        <v>741063</v>
      </c>
      <c r="T1162" s="193">
        <v>834497</v>
      </c>
      <c r="U1162" s="194">
        <v>1059343</v>
      </c>
      <c r="V1162" s="195">
        <v>1059075</v>
      </c>
      <c r="W1162" s="195">
        <v>895432</v>
      </c>
      <c r="X1162" s="195">
        <v>1009736</v>
      </c>
      <c r="Y1162" s="195"/>
      <c r="Z1162" s="195"/>
      <c r="AA1162" s="208">
        <v>1286322</v>
      </c>
      <c r="AB1162" s="208">
        <v>1461276</v>
      </c>
      <c r="AC1162" s="197" t="str">
        <f t="shared" si="216"/>
        <v>NA</v>
      </c>
      <c r="AD1162" s="197" t="str">
        <f t="shared" si="216"/>
        <v>NA</v>
      </c>
      <c r="AE1162" s="197" t="str">
        <f t="shared" si="216"/>
        <v>NA</v>
      </c>
      <c r="AF1162" s="197" t="str">
        <f t="shared" si="216"/>
        <v>NA</v>
      </c>
      <c r="AG1162" s="197">
        <f t="shared" si="216"/>
        <v>57</v>
      </c>
      <c r="AH1162" s="197">
        <f t="shared" si="216"/>
        <v>52</v>
      </c>
      <c r="AI1162" s="197">
        <f t="shared" si="216"/>
        <v>55</v>
      </c>
      <c r="AJ1162" s="197">
        <f t="shared" si="216"/>
        <v>58</v>
      </c>
      <c r="AK1162" s="197">
        <f t="shared" si="216"/>
        <v>62</v>
      </c>
      <c r="AL1162" s="197">
        <f t="shared" si="216"/>
        <v>60</v>
      </c>
      <c r="AM1162" s="197">
        <f t="shared" si="216"/>
        <v>68</v>
      </c>
      <c r="AN1162" s="197">
        <f t="shared" si="216"/>
        <v>69</v>
      </c>
      <c r="AO1162" s="197">
        <f t="shared" si="216"/>
        <v>72</v>
      </c>
      <c r="AP1162" s="197">
        <f t="shared" si="216"/>
        <v>78</v>
      </c>
      <c r="AQ1162" s="197">
        <f t="shared" si="216"/>
        <v>77</v>
      </c>
      <c r="AR1162" s="197">
        <f t="shared" si="216"/>
        <v>79</v>
      </c>
      <c r="AS1162" s="197">
        <f t="shared" si="217"/>
        <v>76</v>
      </c>
      <c r="AT1162" s="197">
        <f t="shared" si="217"/>
        <v>73</v>
      </c>
      <c r="AU1162" s="197">
        <f t="shared" si="217"/>
        <v>69</v>
      </c>
      <c r="AV1162" s="197">
        <f t="shared" si="217"/>
        <v>62</v>
      </c>
      <c r="AW1162" s="197">
        <f t="shared" si="217"/>
        <v>60</v>
      </c>
      <c r="AX1162" s="197" t="str">
        <f t="shared" si="217"/>
        <v>NA</v>
      </c>
      <c r="AY1162" s="197" t="str">
        <f t="shared" si="217"/>
        <v>NA</v>
      </c>
      <c r="AZ1162" s="197">
        <f t="shared" si="211"/>
        <v>64</v>
      </c>
      <c r="BA1162" s="197">
        <f t="shared" si="211"/>
        <v>66</v>
      </c>
    </row>
    <row r="1163" spans="1:53" s="212" customFormat="1" ht="15" customHeight="1" x14ac:dyDescent="0.25">
      <c r="A1163" s="54" t="s">
        <v>2084</v>
      </c>
      <c r="B1163" s="82" t="s">
        <v>936</v>
      </c>
      <c r="C1163" s="81" t="s">
        <v>1131</v>
      </c>
      <c r="D1163" s="115"/>
      <c r="E1163" s="115"/>
      <c r="F1163" s="115"/>
      <c r="G1163" s="115"/>
      <c r="H1163" s="115"/>
      <c r="I1163" s="115"/>
      <c r="J1163" s="115"/>
      <c r="K1163" s="115"/>
      <c r="L1163" s="115"/>
      <c r="M1163" s="115"/>
      <c r="N1163" s="115"/>
      <c r="O1163" s="115"/>
      <c r="P1163" s="115"/>
      <c r="Q1163" s="115"/>
      <c r="R1163" s="115"/>
      <c r="S1163" s="115"/>
      <c r="T1163" s="193"/>
      <c r="U1163" s="194"/>
      <c r="V1163" s="195"/>
      <c r="W1163" s="195">
        <v>636446</v>
      </c>
      <c r="X1163" s="195">
        <v>691982</v>
      </c>
      <c r="Y1163" s="195"/>
      <c r="Z1163" s="195"/>
      <c r="AA1163" s="208">
        <v>854580</v>
      </c>
      <c r="AB1163" s="208">
        <v>980103</v>
      </c>
      <c r="AC1163" s="197" t="str">
        <f t="shared" si="216"/>
        <v>NA</v>
      </c>
      <c r="AD1163" s="197" t="str">
        <f t="shared" si="216"/>
        <v>NA</v>
      </c>
      <c r="AE1163" s="197" t="str">
        <f t="shared" si="216"/>
        <v>NA</v>
      </c>
      <c r="AF1163" s="197" t="str">
        <f t="shared" si="216"/>
        <v>NA</v>
      </c>
      <c r="AG1163" s="197" t="str">
        <f t="shared" si="216"/>
        <v>NA</v>
      </c>
      <c r="AH1163" s="197" t="str">
        <f t="shared" si="216"/>
        <v>NA</v>
      </c>
      <c r="AI1163" s="197" t="str">
        <f t="shared" si="216"/>
        <v>NA</v>
      </c>
      <c r="AJ1163" s="197" t="str">
        <f t="shared" si="216"/>
        <v>NA</v>
      </c>
      <c r="AK1163" s="197" t="str">
        <f t="shared" si="216"/>
        <v>NA</v>
      </c>
      <c r="AL1163" s="197" t="str">
        <f t="shared" si="216"/>
        <v>NA</v>
      </c>
      <c r="AM1163" s="197" t="str">
        <f t="shared" si="216"/>
        <v>NA</v>
      </c>
      <c r="AN1163" s="197" t="str">
        <f t="shared" si="216"/>
        <v>NA</v>
      </c>
      <c r="AO1163" s="197" t="str">
        <f t="shared" si="216"/>
        <v>NA</v>
      </c>
      <c r="AP1163" s="197" t="str">
        <f t="shared" si="216"/>
        <v>NA</v>
      </c>
      <c r="AQ1163" s="197" t="str">
        <f t="shared" si="216"/>
        <v>NA</v>
      </c>
      <c r="AR1163" s="197" t="str">
        <f t="shared" si="216"/>
        <v>NA</v>
      </c>
      <c r="AS1163" s="197" t="str">
        <f t="shared" si="217"/>
        <v>NA</v>
      </c>
      <c r="AT1163" s="197" t="str">
        <f t="shared" si="217"/>
        <v>NA</v>
      </c>
      <c r="AU1163" s="197" t="str">
        <f t="shared" si="217"/>
        <v>NA</v>
      </c>
      <c r="AV1163" s="197">
        <f t="shared" si="217"/>
        <v>89</v>
      </c>
      <c r="AW1163" s="197">
        <f t="shared" si="217"/>
        <v>88</v>
      </c>
      <c r="AX1163" s="197" t="str">
        <f t="shared" si="217"/>
        <v>NA</v>
      </c>
      <c r="AY1163" s="197" t="str">
        <f t="shared" si="217"/>
        <v>NA</v>
      </c>
      <c r="AZ1163" s="197">
        <f t="shared" si="211"/>
        <v>95</v>
      </c>
      <c r="BA1163" s="197">
        <f t="shared" si="211"/>
        <v>93</v>
      </c>
    </row>
    <row r="1164" spans="1:53" s="212" customFormat="1" ht="15" customHeight="1" x14ac:dyDescent="0.25">
      <c r="A1164" s="54" t="s">
        <v>996</v>
      </c>
      <c r="B1164" s="82" t="s">
        <v>936</v>
      </c>
      <c r="C1164" s="81" t="s">
        <v>1131</v>
      </c>
      <c r="D1164" s="115"/>
      <c r="E1164" s="115"/>
      <c r="F1164" s="115"/>
      <c r="G1164" s="115"/>
      <c r="H1164" s="115">
        <v>132130</v>
      </c>
      <c r="I1164" s="115">
        <v>152191</v>
      </c>
      <c r="J1164" s="115">
        <v>176186</v>
      </c>
      <c r="K1164" s="98">
        <f>((L1164-J1164)/2)+J1164</f>
        <v>215097</v>
      </c>
      <c r="L1164" s="115">
        <v>254008</v>
      </c>
      <c r="M1164" s="115">
        <v>291468</v>
      </c>
      <c r="N1164" s="115">
        <v>308972</v>
      </c>
      <c r="O1164" s="115">
        <v>324019</v>
      </c>
      <c r="P1164" s="115">
        <v>312739</v>
      </c>
      <c r="Q1164" s="115">
        <v>317110</v>
      </c>
      <c r="R1164" s="115">
        <v>371160</v>
      </c>
      <c r="S1164" s="115">
        <v>397657</v>
      </c>
      <c r="T1164" s="193">
        <v>423898</v>
      </c>
      <c r="U1164" s="194">
        <v>523690</v>
      </c>
      <c r="V1164" s="195">
        <v>497680</v>
      </c>
      <c r="W1164" s="195">
        <v>364698</v>
      </c>
      <c r="X1164" s="195">
        <v>399678</v>
      </c>
      <c r="Y1164" s="195"/>
      <c r="Z1164" s="195"/>
      <c r="AA1164" s="208">
        <v>514073</v>
      </c>
      <c r="AB1164" s="208">
        <v>586104</v>
      </c>
      <c r="AC1164" s="197" t="str">
        <f t="shared" si="216"/>
        <v>NA</v>
      </c>
      <c r="AD1164" s="197" t="str">
        <f t="shared" si="216"/>
        <v>NA</v>
      </c>
      <c r="AE1164" s="197" t="str">
        <f t="shared" si="216"/>
        <v>NA</v>
      </c>
      <c r="AF1164" s="197" t="str">
        <f t="shared" si="216"/>
        <v>NA</v>
      </c>
      <c r="AG1164" s="197">
        <f t="shared" si="216"/>
        <v>128</v>
      </c>
      <c r="AH1164" s="197">
        <f t="shared" si="216"/>
        <v>132</v>
      </c>
      <c r="AI1164" s="197">
        <f t="shared" si="216"/>
        <v>129</v>
      </c>
      <c r="AJ1164" s="197">
        <f t="shared" si="216"/>
        <v>129</v>
      </c>
      <c r="AK1164" s="197">
        <f t="shared" si="216"/>
        <v>127</v>
      </c>
      <c r="AL1164" s="197">
        <f t="shared" si="216"/>
        <v>129</v>
      </c>
      <c r="AM1164" s="197">
        <f t="shared" si="216"/>
        <v>139</v>
      </c>
      <c r="AN1164" s="197">
        <f t="shared" si="216"/>
        <v>128</v>
      </c>
      <c r="AO1164" s="197">
        <f t="shared" si="216"/>
        <v>129</v>
      </c>
      <c r="AP1164" s="197">
        <f t="shared" si="216"/>
        <v>131</v>
      </c>
      <c r="AQ1164" s="197">
        <f t="shared" si="216"/>
        <v>129</v>
      </c>
      <c r="AR1164" s="197">
        <f t="shared" ref="AR1164:AR1180" si="218">IF(S1164&gt;0,RANK(S1164,S$22:S$1170),"NA")</f>
        <v>133</v>
      </c>
      <c r="AS1164" s="197">
        <f t="shared" si="217"/>
        <v>138</v>
      </c>
      <c r="AT1164" s="197">
        <f t="shared" si="217"/>
        <v>135</v>
      </c>
      <c r="AU1164" s="197">
        <f t="shared" si="217"/>
        <v>139</v>
      </c>
      <c r="AV1164" s="197">
        <f t="shared" si="217"/>
        <v>144</v>
      </c>
      <c r="AW1164" s="197">
        <f t="shared" si="217"/>
        <v>144</v>
      </c>
      <c r="AX1164" s="197" t="str">
        <f t="shared" si="217"/>
        <v>NA</v>
      </c>
      <c r="AY1164" s="197" t="str">
        <f t="shared" si="217"/>
        <v>NA</v>
      </c>
      <c r="AZ1164" s="197">
        <f t="shared" si="211"/>
        <v>156</v>
      </c>
      <c r="BA1164" s="197">
        <f t="shared" si="211"/>
        <v>155</v>
      </c>
    </row>
    <row r="1165" spans="1:53" s="212" customFormat="1" ht="15" customHeight="1" x14ac:dyDescent="0.25">
      <c r="A1165" s="54" t="s">
        <v>1435</v>
      </c>
      <c r="B1165" s="82" t="s">
        <v>936</v>
      </c>
      <c r="C1165" s="81" t="s">
        <v>1131</v>
      </c>
      <c r="D1165" s="115"/>
      <c r="E1165" s="115"/>
      <c r="F1165" s="115"/>
      <c r="G1165" s="115"/>
      <c r="H1165" s="115"/>
      <c r="I1165" s="115"/>
      <c r="J1165" s="115"/>
      <c r="K1165" s="115"/>
      <c r="L1165" s="115"/>
      <c r="M1165" s="115"/>
      <c r="N1165" s="115"/>
      <c r="O1165" s="115"/>
      <c r="P1165" s="115"/>
      <c r="Q1165" s="115"/>
      <c r="R1165" s="115"/>
      <c r="S1165" s="115"/>
      <c r="T1165" s="193"/>
      <c r="U1165" s="194"/>
      <c r="V1165" s="195"/>
      <c r="W1165" s="195">
        <v>221116</v>
      </c>
      <c r="X1165" s="195">
        <v>237541</v>
      </c>
      <c r="Y1165" s="195"/>
      <c r="Z1165" s="195"/>
      <c r="AA1165" s="208">
        <v>286847</v>
      </c>
      <c r="AB1165" s="208">
        <v>321910</v>
      </c>
      <c r="AC1165" s="197" t="str">
        <f t="shared" ref="AC1165:AQ1180" si="219">IF(D1165&gt;0,RANK(D1165,D$22:D$1170),"NA")</f>
        <v>NA</v>
      </c>
      <c r="AD1165" s="197" t="str">
        <f t="shared" si="219"/>
        <v>NA</v>
      </c>
      <c r="AE1165" s="197" t="str">
        <f t="shared" si="219"/>
        <v>NA</v>
      </c>
      <c r="AF1165" s="197" t="str">
        <f t="shared" si="219"/>
        <v>NA</v>
      </c>
      <c r="AG1165" s="197" t="str">
        <f t="shared" si="219"/>
        <v>NA</v>
      </c>
      <c r="AH1165" s="197" t="str">
        <f t="shared" si="219"/>
        <v>NA</v>
      </c>
      <c r="AI1165" s="197" t="str">
        <f t="shared" si="219"/>
        <v>NA</v>
      </c>
      <c r="AJ1165" s="197" t="str">
        <f t="shared" si="219"/>
        <v>NA</v>
      </c>
      <c r="AK1165" s="197" t="str">
        <f t="shared" si="219"/>
        <v>NA</v>
      </c>
      <c r="AL1165" s="197" t="str">
        <f t="shared" si="219"/>
        <v>NA</v>
      </c>
      <c r="AM1165" s="197" t="str">
        <f t="shared" si="219"/>
        <v>NA</v>
      </c>
      <c r="AN1165" s="197" t="str">
        <f t="shared" si="219"/>
        <v>NA</v>
      </c>
      <c r="AO1165" s="197" t="str">
        <f t="shared" si="219"/>
        <v>NA</v>
      </c>
      <c r="AP1165" s="197" t="str">
        <f t="shared" si="219"/>
        <v>NA</v>
      </c>
      <c r="AQ1165" s="197" t="str">
        <f t="shared" si="219"/>
        <v>NA</v>
      </c>
      <c r="AR1165" s="197" t="str">
        <f t="shared" si="218"/>
        <v>NA</v>
      </c>
      <c r="AS1165" s="197" t="str">
        <f t="shared" si="217"/>
        <v>NA</v>
      </c>
      <c r="AT1165" s="197" t="str">
        <f t="shared" si="217"/>
        <v>NA</v>
      </c>
      <c r="AU1165" s="197" t="str">
        <f t="shared" si="217"/>
        <v>NA</v>
      </c>
      <c r="AV1165" s="197">
        <f t="shared" si="217"/>
        <v>206</v>
      </c>
      <c r="AW1165" s="197">
        <f t="shared" si="217"/>
        <v>206</v>
      </c>
      <c r="AX1165" s="197" t="str">
        <f t="shared" si="217"/>
        <v>NA</v>
      </c>
      <c r="AY1165" s="197" t="str">
        <f t="shared" si="217"/>
        <v>NA</v>
      </c>
      <c r="AZ1165" s="197">
        <f t="shared" si="211"/>
        <v>227</v>
      </c>
      <c r="BA1165" s="197">
        <f t="shared" si="211"/>
        <v>227</v>
      </c>
    </row>
    <row r="1166" spans="1:53" s="212" customFormat="1" ht="15" customHeight="1" x14ac:dyDescent="0.25">
      <c r="A1166" s="54" t="s">
        <v>1040</v>
      </c>
      <c r="B1166" s="82" t="s">
        <v>936</v>
      </c>
      <c r="C1166" s="81" t="s">
        <v>1131</v>
      </c>
      <c r="D1166" s="115"/>
      <c r="E1166" s="115"/>
      <c r="F1166" s="115"/>
      <c r="G1166" s="115"/>
      <c r="H1166" s="115"/>
      <c r="I1166" s="115"/>
      <c r="J1166" s="115"/>
      <c r="K1166" s="115"/>
      <c r="L1166" s="115"/>
      <c r="M1166" s="115"/>
      <c r="N1166" s="115"/>
      <c r="O1166" s="115"/>
      <c r="P1166" s="115">
        <v>8398</v>
      </c>
      <c r="Q1166" s="115">
        <v>8415</v>
      </c>
      <c r="R1166" s="115"/>
      <c r="S1166" s="115"/>
      <c r="T1166" s="193"/>
      <c r="U1166" s="193"/>
      <c r="V1166" s="198"/>
      <c r="W1166" s="198"/>
      <c r="X1166" s="198"/>
      <c r="Y1166" s="198"/>
      <c r="Z1166" s="198"/>
      <c r="AA1166" s="207">
        <v>276234</v>
      </c>
      <c r="AB1166" s="207">
        <v>311337</v>
      </c>
      <c r="AC1166" s="200" t="str">
        <f t="shared" si="219"/>
        <v>NA</v>
      </c>
      <c r="AD1166" s="200" t="str">
        <f t="shared" si="219"/>
        <v>NA</v>
      </c>
      <c r="AE1166" s="200" t="str">
        <f t="shared" si="219"/>
        <v>NA</v>
      </c>
      <c r="AF1166" s="200" t="str">
        <f t="shared" si="219"/>
        <v>NA</v>
      </c>
      <c r="AG1166" s="200" t="str">
        <f t="shared" si="219"/>
        <v>NA</v>
      </c>
      <c r="AH1166" s="200" t="str">
        <f t="shared" si="219"/>
        <v>NA</v>
      </c>
      <c r="AI1166" s="200" t="str">
        <f t="shared" si="219"/>
        <v>NA</v>
      </c>
      <c r="AJ1166" s="200" t="str">
        <f t="shared" si="219"/>
        <v>NA</v>
      </c>
      <c r="AK1166" s="200" t="str">
        <f t="shared" si="219"/>
        <v>NA</v>
      </c>
      <c r="AL1166" s="200" t="str">
        <f t="shared" si="219"/>
        <v>NA</v>
      </c>
      <c r="AM1166" s="200" t="str">
        <f t="shared" si="219"/>
        <v>NA</v>
      </c>
      <c r="AN1166" s="200" t="str">
        <f t="shared" si="219"/>
        <v>NA</v>
      </c>
      <c r="AO1166" s="200">
        <f t="shared" si="219"/>
        <v>679</v>
      </c>
      <c r="AP1166" s="200">
        <f t="shared" si="219"/>
        <v>716</v>
      </c>
      <c r="AQ1166" s="200" t="str">
        <f t="shared" si="219"/>
        <v>NA</v>
      </c>
      <c r="AR1166" s="200" t="str">
        <f t="shared" si="218"/>
        <v>NA</v>
      </c>
      <c r="AS1166" s="200" t="str">
        <f t="shared" si="217"/>
        <v>NA</v>
      </c>
      <c r="AT1166" s="200" t="str">
        <f t="shared" si="217"/>
        <v>NA</v>
      </c>
      <c r="AU1166" s="200" t="str">
        <f t="shared" si="217"/>
        <v>NA</v>
      </c>
      <c r="AV1166" s="200" t="str">
        <f t="shared" si="217"/>
        <v>NA</v>
      </c>
      <c r="AW1166" s="200" t="str">
        <f t="shared" si="217"/>
        <v>NA</v>
      </c>
      <c r="AX1166" s="200" t="str">
        <f t="shared" si="217"/>
        <v>NA</v>
      </c>
      <c r="AY1166" s="200" t="str">
        <f t="shared" si="217"/>
        <v>NA</v>
      </c>
      <c r="AZ1166" s="197">
        <f t="shared" si="211"/>
        <v>232</v>
      </c>
      <c r="BA1166" s="197">
        <f t="shared" si="211"/>
        <v>234</v>
      </c>
    </row>
    <row r="1167" spans="1:53" s="212" customFormat="1" ht="15" customHeight="1" x14ac:dyDescent="0.25">
      <c r="A1167" s="54" t="s">
        <v>737</v>
      </c>
      <c r="B1167" s="82" t="s">
        <v>936</v>
      </c>
      <c r="C1167" s="81" t="s">
        <v>1131</v>
      </c>
      <c r="D1167" s="115"/>
      <c r="E1167" s="115"/>
      <c r="F1167" s="115"/>
      <c r="G1167" s="115"/>
      <c r="H1167" s="115"/>
      <c r="I1167" s="115"/>
      <c r="J1167" s="115"/>
      <c r="K1167" s="115"/>
      <c r="L1167" s="115"/>
      <c r="M1167" s="115"/>
      <c r="N1167" s="115">
        <v>116084</v>
      </c>
      <c r="O1167" s="115">
        <v>115590</v>
      </c>
      <c r="P1167" s="115">
        <v>108699</v>
      </c>
      <c r="Q1167" s="115">
        <v>110883</v>
      </c>
      <c r="R1167" s="115">
        <v>155875</v>
      </c>
      <c r="S1167" s="115">
        <v>160449</v>
      </c>
      <c r="T1167" s="193">
        <v>191893</v>
      </c>
      <c r="U1167" s="98">
        <f>((V1167-T1167)/2)+T1167</f>
        <v>203284.5</v>
      </c>
      <c r="V1167" s="195">
        <v>214676</v>
      </c>
      <c r="W1167" s="195">
        <v>166497</v>
      </c>
      <c r="X1167" s="195">
        <v>191913</v>
      </c>
      <c r="Y1167" s="195"/>
      <c r="Z1167" s="195"/>
      <c r="AA1167" s="208">
        <v>264449</v>
      </c>
      <c r="AB1167" s="208">
        <v>308529</v>
      </c>
      <c r="AC1167" s="197" t="str">
        <f t="shared" si="219"/>
        <v>NA</v>
      </c>
      <c r="AD1167" s="197" t="str">
        <f t="shared" si="219"/>
        <v>NA</v>
      </c>
      <c r="AE1167" s="197" t="str">
        <f t="shared" si="219"/>
        <v>NA</v>
      </c>
      <c r="AF1167" s="197" t="str">
        <f t="shared" si="219"/>
        <v>NA</v>
      </c>
      <c r="AG1167" s="197" t="str">
        <f t="shared" si="219"/>
        <v>NA</v>
      </c>
      <c r="AH1167" s="197" t="str">
        <f t="shared" si="219"/>
        <v>NA</v>
      </c>
      <c r="AI1167" s="197" t="str">
        <f t="shared" si="219"/>
        <v>NA</v>
      </c>
      <c r="AJ1167" s="197" t="str">
        <f t="shared" si="219"/>
        <v>NA</v>
      </c>
      <c r="AK1167" s="197" t="str">
        <f t="shared" si="219"/>
        <v>NA</v>
      </c>
      <c r="AL1167" s="197" t="str">
        <f t="shared" si="219"/>
        <v>NA</v>
      </c>
      <c r="AM1167" s="197">
        <f t="shared" si="219"/>
        <v>286</v>
      </c>
      <c r="AN1167" s="197">
        <f t="shared" si="219"/>
        <v>270</v>
      </c>
      <c r="AO1167" s="197">
        <f t="shared" si="219"/>
        <v>276</v>
      </c>
      <c r="AP1167" s="197">
        <f t="shared" si="219"/>
        <v>273</v>
      </c>
      <c r="AQ1167" s="197">
        <f t="shared" si="219"/>
        <v>241</v>
      </c>
      <c r="AR1167" s="197">
        <f t="shared" si="218"/>
        <v>248</v>
      </c>
      <c r="AS1167" s="197">
        <f t="shared" si="217"/>
        <v>243</v>
      </c>
      <c r="AT1167" s="197">
        <f t="shared" si="217"/>
        <v>254</v>
      </c>
      <c r="AU1167" s="197">
        <f t="shared" si="217"/>
        <v>247</v>
      </c>
      <c r="AV1167" s="197">
        <f t="shared" si="217"/>
        <v>240</v>
      </c>
      <c r="AW1167" s="197">
        <f t="shared" si="217"/>
        <v>230</v>
      </c>
      <c r="AX1167" s="197" t="str">
        <f t="shared" si="217"/>
        <v>NA</v>
      </c>
      <c r="AY1167" s="197" t="str">
        <f t="shared" si="217"/>
        <v>NA</v>
      </c>
      <c r="AZ1167" s="197">
        <f t="shared" si="211"/>
        <v>236</v>
      </c>
      <c r="BA1167" s="197">
        <f t="shared" si="211"/>
        <v>237</v>
      </c>
    </row>
    <row r="1168" spans="1:53" s="212" customFormat="1" ht="15" customHeight="1" x14ac:dyDescent="0.25">
      <c r="A1168" s="54" t="s">
        <v>538</v>
      </c>
      <c r="B1168" s="82" t="s">
        <v>936</v>
      </c>
      <c r="C1168" s="81" t="s">
        <v>1131</v>
      </c>
      <c r="D1168" s="115"/>
      <c r="E1168" s="115"/>
      <c r="F1168" s="115"/>
      <c r="G1168" s="115"/>
      <c r="H1168" s="115"/>
      <c r="I1168" s="115"/>
      <c r="J1168" s="115"/>
      <c r="K1168" s="115"/>
      <c r="L1168" s="115"/>
      <c r="M1168" s="115"/>
      <c r="N1168" s="115"/>
      <c r="O1168" s="115"/>
      <c r="P1168" s="115"/>
      <c r="Q1168" s="115"/>
      <c r="R1168" s="115"/>
      <c r="S1168" s="115"/>
      <c r="T1168" s="193">
        <v>172055</v>
      </c>
      <c r="U1168" s="98">
        <f>((V1168-T1168)/2)+T1168</f>
        <v>174900</v>
      </c>
      <c r="V1168" s="195">
        <v>177745</v>
      </c>
      <c r="W1168" s="195">
        <v>138055</v>
      </c>
      <c r="X1168" s="195">
        <v>141042</v>
      </c>
      <c r="Y1168" s="195"/>
      <c r="Z1168" s="195"/>
      <c r="AA1168" s="208">
        <v>176080</v>
      </c>
      <c r="AB1168" s="208">
        <v>203645</v>
      </c>
      <c r="AC1168" s="197" t="str">
        <f t="shared" si="219"/>
        <v>NA</v>
      </c>
      <c r="AD1168" s="197" t="str">
        <f t="shared" si="219"/>
        <v>NA</v>
      </c>
      <c r="AE1168" s="197" t="str">
        <f t="shared" si="219"/>
        <v>NA</v>
      </c>
      <c r="AF1168" s="197" t="str">
        <f t="shared" si="219"/>
        <v>NA</v>
      </c>
      <c r="AG1168" s="197" t="str">
        <f t="shared" si="219"/>
        <v>NA</v>
      </c>
      <c r="AH1168" s="197" t="str">
        <f t="shared" si="219"/>
        <v>NA</v>
      </c>
      <c r="AI1168" s="197" t="str">
        <f t="shared" si="219"/>
        <v>NA</v>
      </c>
      <c r="AJ1168" s="197" t="str">
        <f t="shared" si="219"/>
        <v>NA</v>
      </c>
      <c r="AK1168" s="197" t="str">
        <f t="shared" si="219"/>
        <v>NA</v>
      </c>
      <c r="AL1168" s="197" t="str">
        <f t="shared" si="219"/>
        <v>NA</v>
      </c>
      <c r="AM1168" s="197" t="str">
        <f t="shared" si="219"/>
        <v>NA</v>
      </c>
      <c r="AN1168" s="197" t="str">
        <f t="shared" si="219"/>
        <v>NA</v>
      </c>
      <c r="AO1168" s="197" t="str">
        <f t="shared" si="219"/>
        <v>NA</v>
      </c>
      <c r="AP1168" s="197" t="str">
        <f t="shared" si="219"/>
        <v>NA</v>
      </c>
      <c r="AQ1168" s="197" t="str">
        <f t="shared" si="219"/>
        <v>NA</v>
      </c>
      <c r="AR1168" s="197" t="str">
        <f t="shared" si="218"/>
        <v>NA</v>
      </c>
      <c r="AS1168" s="197">
        <f t="shared" si="217"/>
        <v>259</v>
      </c>
      <c r="AT1168" s="197">
        <f t="shared" si="217"/>
        <v>286</v>
      </c>
      <c r="AU1168" s="197">
        <f t="shared" si="217"/>
        <v>279</v>
      </c>
      <c r="AV1168" s="197">
        <f t="shared" si="217"/>
        <v>272</v>
      </c>
      <c r="AW1168" s="197">
        <f t="shared" si="217"/>
        <v>283</v>
      </c>
      <c r="AX1168" s="197" t="str">
        <f t="shared" si="217"/>
        <v>NA</v>
      </c>
      <c r="AY1168" s="197" t="str">
        <f t="shared" si="217"/>
        <v>NA</v>
      </c>
      <c r="AZ1168" s="197">
        <f t="shared" si="211"/>
        <v>301</v>
      </c>
      <c r="BA1168" s="197">
        <f t="shared" si="211"/>
        <v>298</v>
      </c>
    </row>
    <row r="1169" spans="1:53" s="212" customFormat="1" ht="15" customHeight="1" x14ac:dyDescent="0.2">
      <c r="A1169" s="54" t="s">
        <v>1053</v>
      </c>
      <c r="B1169" s="82" t="s">
        <v>936</v>
      </c>
      <c r="C1169" s="81" t="s">
        <v>1131</v>
      </c>
      <c r="D1169" s="115"/>
      <c r="E1169" s="115"/>
      <c r="F1169" s="115"/>
      <c r="G1169" s="115"/>
      <c r="H1169" s="115">
        <v>35938</v>
      </c>
      <c r="I1169" s="115">
        <v>38896</v>
      </c>
      <c r="J1169" s="115">
        <v>71000</v>
      </c>
      <c r="K1169" s="115">
        <v>82815</v>
      </c>
      <c r="L1169" s="115">
        <v>105466</v>
      </c>
      <c r="M1169" s="115">
        <v>133054</v>
      </c>
      <c r="N1169" s="115">
        <v>172909</v>
      </c>
      <c r="O1169" s="115">
        <v>170784</v>
      </c>
      <c r="P1169" s="115">
        <v>159042</v>
      </c>
      <c r="Q1169" s="115">
        <v>169115</v>
      </c>
      <c r="R1169" s="115">
        <v>215268</v>
      </c>
      <c r="S1169" s="115">
        <v>271243</v>
      </c>
      <c r="T1169" s="193">
        <v>319238</v>
      </c>
      <c r="U1169" s="194">
        <v>396844</v>
      </c>
      <c r="V1169" s="195">
        <v>393794</v>
      </c>
      <c r="W1169" s="195">
        <v>301000</v>
      </c>
      <c r="X1169" s="195">
        <v>338000</v>
      </c>
      <c r="Y1169" s="195"/>
      <c r="Z1169" s="195"/>
      <c r="AA1169" s="195"/>
      <c r="AB1169" s="195"/>
      <c r="AC1169" s="197" t="str">
        <f t="shared" si="219"/>
        <v>NA</v>
      </c>
      <c r="AD1169" s="197" t="str">
        <f t="shared" si="219"/>
        <v>NA</v>
      </c>
      <c r="AE1169" s="197" t="str">
        <f t="shared" si="219"/>
        <v>NA</v>
      </c>
      <c r="AF1169" s="197" t="str">
        <f t="shared" si="219"/>
        <v>NA</v>
      </c>
      <c r="AG1169" s="197">
        <f t="shared" si="219"/>
        <v>300</v>
      </c>
      <c r="AH1169" s="197">
        <f t="shared" si="219"/>
        <v>323</v>
      </c>
      <c r="AI1169" s="197">
        <f t="shared" si="219"/>
        <v>262</v>
      </c>
      <c r="AJ1169" s="197">
        <f t="shared" si="219"/>
        <v>271</v>
      </c>
      <c r="AK1169" s="197">
        <f t="shared" si="219"/>
        <v>259</v>
      </c>
      <c r="AL1169" s="197">
        <f t="shared" si="219"/>
        <v>240</v>
      </c>
      <c r="AM1169" s="197">
        <f t="shared" si="219"/>
        <v>214</v>
      </c>
      <c r="AN1169" s="197">
        <f t="shared" si="219"/>
        <v>205</v>
      </c>
      <c r="AO1169" s="197">
        <f t="shared" si="219"/>
        <v>203</v>
      </c>
      <c r="AP1169" s="197">
        <f t="shared" si="219"/>
        <v>200</v>
      </c>
      <c r="AQ1169" s="197">
        <f t="shared" si="219"/>
        <v>190</v>
      </c>
      <c r="AR1169" s="197">
        <f t="shared" si="218"/>
        <v>174</v>
      </c>
      <c r="AS1169" s="197">
        <f t="shared" si="217"/>
        <v>168</v>
      </c>
      <c r="AT1169" s="197">
        <f t="shared" si="217"/>
        <v>161</v>
      </c>
      <c r="AU1169" s="197">
        <f t="shared" si="217"/>
        <v>158</v>
      </c>
      <c r="AV1169" s="197">
        <f t="shared" si="217"/>
        <v>159</v>
      </c>
      <c r="AW1169" s="197">
        <f t="shared" si="217"/>
        <v>157</v>
      </c>
      <c r="AX1169" s="197" t="str">
        <f t="shared" si="217"/>
        <v>NA</v>
      </c>
      <c r="AY1169" s="197" t="str">
        <f t="shared" si="217"/>
        <v>NA</v>
      </c>
      <c r="AZ1169" s="197" t="str">
        <f t="shared" si="211"/>
        <v>NA</v>
      </c>
      <c r="BA1169" s="197" t="str">
        <f t="shared" si="211"/>
        <v>NA</v>
      </c>
    </row>
    <row r="1170" spans="1:53" s="212" customFormat="1" ht="15" customHeight="1" thickBot="1" x14ac:dyDescent="0.25">
      <c r="A1170" s="99" t="s">
        <v>2129</v>
      </c>
      <c r="B1170" s="164" t="s">
        <v>936</v>
      </c>
      <c r="C1170" s="100" t="s">
        <v>1131</v>
      </c>
      <c r="D1170" s="223"/>
      <c r="E1170" s="223"/>
      <c r="F1170" s="223"/>
      <c r="G1170" s="223"/>
      <c r="H1170" s="223"/>
      <c r="I1170" s="223"/>
      <c r="J1170" s="223"/>
      <c r="K1170" s="223"/>
      <c r="L1170" s="223"/>
      <c r="M1170" s="223"/>
      <c r="N1170" s="223"/>
      <c r="O1170" s="223"/>
      <c r="P1170" s="223"/>
      <c r="Q1170" s="223"/>
      <c r="R1170" s="223"/>
      <c r="S1170" s="223"/>
      <c r="T1170" s="224"/>
      <c r="U1170" s="224"/>
      <c r="V1170" s="225"/>
      <c r="W1170" s="225">
        <v>17049</v>
      </c>
      <c r="X1170" s="225">
        <v>19226</v>
      </c>
      <c r="Y1170" s="225"/>
      <c r="Z1170" s="225"/>
      <c r="AA1170" s="195"/>
      <c r="AB1170" s="195"/>
      <c r="AC1170" s="226" t="str">
        <f t="shared" si="219"/>
        <v>NA</v>
      </c>
      <c r="AD1170" s="226" t="str">
        <f t="shared" si="219"/>
        <v>NA</v>
      </c>
      <c r="AE1170" s="226" t="str">
        <f t="shared" si="219"/>
        <v>NA</v>
      </c>
      <c r="AF1170" s="226" t="str">
        <f t="shared" si="219"/>
        <v>NA</v>
      </c>
      <c r="AG1170" s="226" t="str">
        <f t="shared" si="219"/>
        <v>NA</v>
      </c>
      <c r="AH1170" s="226" t="str">
        <f t="shared" si="219"/>
        <v>NA</v>
      </c>
      <c r="AI1170" s="226" t="str">
        <f t="shared" si="219"/>
        <v>NA</v>
      </c>
      <c r="AJ1170" s="226" t="str">
        <f t="shared" si="219"/>
        <v>NA</v>
      </c>
      <c r="AK1170" s="226" t="str">
        <f t="shared" si="219"/>
        <v>NA</v>
      </c>
      <c r="AL1170" s="226" t="str">
        <f t="shared" si="219"/>
        <v>NA</v>
      </c>
      <c r="AM1170" s="226" t="str">
        <f t="shared" si="219"/>
        <v>NA</v>
      </c>
      <c r="AN1170" s="226" t="str">
        <f t="shared" si="219"/>
        <v>NA</v>
      </c>
      <c r="AO1170" s="226" t="str">
        <f t="shared" si="219"/>
        <v>NA</v>
      </c>
      <c r="AP1170" s="226" t="str">
        <f t="shared" si="219"/>
        <v>NA</v>
      </c>
      <c r="AQ1170" s="226" t="str">
        <f t="shared" si="219"/>
        <v>NA</v>
      </c>
      <c r="AR1170" s="226" t="str">
        <f t="shared" si="218"/>
        <v>NA</v>
      </c>
      <c r="AS1170" s="226" t="str">
        <f t="shared" si="217"/>
        <v>NA</v>
      </c>
      <c r="AT1170" s="226" t="str">
        <f t="shared" si="217"/>
        <v>NA</v>
      </c>
      <c r="AU1170" s="226" t="str">
        <f t="shared" si="217"/>
        <v>NA</v>
      </c>
      <c r="AV1170" s="226">
        <f t="shared" si="217"/>
        <v>687</v>
      </c>
      <c r="AW1170" s="226">
        <f t="shared" si="217"/>
        <v>688</v>
      </c>
      <c r="AX1170" s="226" t="str">
        <f t="shared" si="217"/>
        <v>NA</v>
      </c>
      <c r="AY1170" s="226" t="str">
        <f t="shared" si="217"/>
        <v>NA</v>
      </c>
      <c r="AZ1170" s="197" t="str">
        <f t="shared" si="211"/>
        <v>NA</v>
      </c>
      <c r="BA1170" s="197" t="str">
        <f t="shared" si="211"/>
        <v>NA</v>
      </c>
    </row>
    <row r="1171" spans="1:53" s="212" customFormat="1" ht="15" customHeight="1" x14ac:dyDescent="0.2">
      <c r="A1171" s="54" t="s">
        <v>469</v>
      </c>
      <c r="B1171" s="82" t="s">
        <v>936</v>
      </c>
      <c r="C1171" s="81" t="s">
        <v>1131</v>
      </c>
      <c r="D1171" s="115"/>
      <c r="E1171" s="115"/>
      <c r="F1171" s="115"/>
      <c r="G1171" s="115"/>
      <c r="H1171" s="115"/>
      <c r="I1171" s="115"/>
      <c r="J1171" s="115"/>
      <c r="K1171" s="115"/>
      <c r="L1171" s="115"/>
      <c r="M1171" s="115"/>
      <c r="N1171" s="115"/>
      <c r="O1171" s="115"/>
      <c r="P1171" s="115"/>
      <c r="Q1171" s="115"/>
      <c r="R1171" s="115"/>
      <c r="S1171" s="115"/>
      <c r="T1171" s="193"/>
      <c r="U1171" s="194">
        <v>10767</v>
      </c>
      <c r="V1171" s="195">
        <v>10454</v>
      </c>
      <c r="W1171" s="195"/>
      <c r="X1171" s="195"/>
      <c r="Y1171" s="195"/>
      <c r="Z1171" s="195"/>
      <c r="AA1171" s="195"/>
      <c r="AB1171" s="195"/>
      <c r="AC1171" s="197" t="str">
        <f t="shared" si="219"/>
        <v>NA</v>
      </c>
      <c r="AD1171" s="197" t="str">
        <f t="shared" si="219"/>
        <v>NA</v>
      </c>
      <c r="AE1171" s="197" t="str">
        <f t="shared" si="219"/>
        <v>NA</v>
      </c>
      <c r="AF1171" s="197" t="str">
        <f t="shared" si="219"/>
        <v>NA</v>
      </c>
      <c r="AG1171" s="197" t="str">
        <f t="shared" si="219"/>
        <v>NA</v>
      </c>
      <c r="AH1171" s="197" t="str">
        <f t="shared" si="219"/>
        <v>NA</v>
      </c>
      <c r="AI1171" s="197" t="str">
        <f t="shared" si="219"/>
        <v>NA</v>
      </c>
      <c r="AJ1171" s="197" t="str">
        <f t="shared" si="219"/>
        <v>NA</v>
      </c>
      <c r="AK1171" s="197" t="str">
        <f t="shared" si="219"/>
        <v>NA</v>
      </c>
      <c r="AL1171" s="197" t="str">
        <f t="shared" si="219"/>
        <v>NA</v>
      </c>
      <c r="AM1171" s="197" t="str">
        <f t="shared" si="219"/>
        <v>NA</v>
      </c>
      <c r="AN1171" s="197" t="str">
        <f t="shared" si="219"/>
        <v>NA</v>
      </c>
      <c r="AO1171" s="197" t="str">
        <f t="shared" si="219"/>
        <v>NA</v>
      </c>
      <c r="AP1171" s="197" t="str">
        <f t="shared" si="219"/>
        <v>NA</v>
      </c>
      <c r="AQ1171" s="197" t="str">
        <f t="shared" si="219"/>
        <v>NA</v>
      </c>
      <c r="AR1171" s="197" t="str">
        <f t="shared" si="218"/>
        <v>NA</v>
      </c>
      <c r="AS1171" s="197" t="str">
        <f t="shared" si="217"/>
        <v>NA</v>
      </c>
      <c r="AT1171" s="197" t="e">
        <f t="shared" si="217"/>
        <v>#N/A</v>
      </c>
      <c r="AU1171" s="197">
        <f t="shared" si="217"/>
        <v>850</v>
      </c>
      <c r="AV1171" s="197" t="str">
        <f t="shared" si="217"/>
        <v>NA</v>
      </c>
      <c r="AW1171" s="197" t="str">
        <f t="shared" si="217"/>
        <v>NA</v>
      </c>
      <c r="AX1171" s="197" t="str">
        <f t="shared" si="217"/>
        <v>NA</v>
      </c>
      <c r="AY1171" s="197" t="str">
        <f t="shared" si="217"/>
        <v>NA</v>
      </c>
      <c r="AZ1171" s="197" t="str">
        <f t="shared" si="211"/>
        <v>NA</v>
      </c>
      <c r="BA1171" s="197" t="str">
        <f t="shared" si="211"/>
        <v>NA</v>
      </c>
    </row>
    <row r="1172" spans="1:53" s="212" customFormat="1" ht="15" customHeight="1" x14ac:dyDescent="0.25">
      <c r="A1172" s="54" t="s">
        <v>703</v>
      </c>
      <c r="B1172" s="82" t="s">
        <v>929</v>
      </c>
      <c r="C1172" s="81" t="s">
        <v>2226</v>
      </c>
      <c r="D1172" s="115"/>
      <c r="E1172" s="115"/>
      <c r="F1172" s="115"/>
      <c r="G1172" s="115"/>
      <c r="H1172" s="115">
        <v>288388</v>
      </c>
      <c r="I1172" s="115">
        <v>307913</v>
      </c>
      <c r="J1172" s="115">
        <v>396964</v>
      </c>
      <c r="K1172" s="115">
        <v>533164</v>
      </c>
      <c r="L1172" s="115">
        <v>712374</v>
      </c>
      <c r="M1172" s="115">
        <v>765636</v>
      </c>
      <c r="N1172" s="115">
        <v>961103</v>
      </c>
      <c r="O1172" s="115">
        <v>775050</v>
      </c>
      <c r="P1172" s="115">
        <v>790661</v>
      </c>
      <c r="Q1172" s="115">
        <v>788774</v>
      </c>
      <c r="R1172" s="115">
        <v>966124</v>
      </c>
      <c r="S1172" s="115">
        <v>1201517</v>
      </c>
      <c r="T1172" s="193">
        <v>1414513</v>
      </c>
      <c r="U1172" s="194">
        <v>1763764</v>
      </c>
      <c r="V1172" s="195">
        <v>1838537</v>
      </c>
      <c r="W1172" s="195">
        <v>1145788</v>
      </c>
      <c r="X1172" s="195">
        <v>1318427</v>
      </c>
      <c r="Y1172" s="195"/>
      <c r="Z1172" s="195"/>
      <c r="AA1172" s="208">
        <v>1593137</v>
      </c>
      <c r="AB1172" s="208">
        <v>1820631</v>
      </c>
      <c r="AC1172" s="197" t="str">
        <f t="shared" si="219"/>
        <v>NA</v>
      </c>
      <c r="AD1172" s="197" t="str">
        <f t="shared" si="219"/>
        <v>NA</v>
      </c>
      <c r="AE1172" s="197" t="str">
        <f t="shared" si="219"/>
        <v>NA</v>
      </c>
      <c r="AF1172" s="197" t="str">
        <f t="shared" si="219"/>
        <v>NA</v>
      </c>
      <c r="AG1172" s="197" t="e">
        <f t="shared" si="219"/>
        <v>#N/A</v>
      </c>
      <c r="AH1172" s="197" t="e">
        <f t="shared" si="219"/>
        <v>#N/A</v>
      </c>
      <c r="AI1172" s="197" t="e">
        <f t="shared" si="219"/>
        <v>#N/A</v>
      </c>
      <c r="AJ1172" s="197" t="e">
        <f t="shared" si="219"/>
        <v>#N/A</v>
      </c>
      <c r="AK1172" s="197" t="e">
        <f t="shared" si="219"/>
        <v>#N/A</v>
      </c>
      <c r="AL1172" s="197" t="e">
        <f t="shared" si="219"/>
        <v>#N/A</v>
      </c>
      <c r="AM1172" s="197" t="e">
        <f t="shared" si="219"/>
        <v>#N/A</v>
      </c>
      <c r="AN1172" s="197" t="e">
        <f t="shared" si="219"/>
        <v>#N/A</v>
      </c>
      <c r="AO1172" s="197" t="e">
        <f t="shared" si="219"/>
        <v>#N/A</v>
      </c>
      <c r="AP1172" s="197" t="e">
        <f t="shared" si="219"/>
        <v>#N/A</v>
      </c>
      <c r="AQ1172" s="197" t="e">
        <f t="shared" si="219"/>
        <v>#N/A</v>
      </c>
      <c r="AR1172" s="197" t="e">
        <f t="shared" si="218"/>
        <v>#N/A</v>
      </c>
      <c r="AS1172" s="197" t="e">
        <f t="shared" si="217"/>
        <v>#N/A</v>
      </c>
      <c r="AT1172" s="197" t="e">
        <f t="shared" si="217"/>
        <v>#N/A</v>
      </c>
      <c r="AU1172" s="197" t="e">
        <f t="shared" si="217"/>
        <v>#N/A</v>
      </c>
      <c r="AV1172" s="197" t="e">
        <f t="shared" si="217"/>
        <v>#N/A</v>
      </c>
      <c r="AW1172" s="197" t="e">
        <f t="shared" si="217"/>
        <v>#N/A</v>
      </c>
      <c r="AX1172" s="197" t="str">
        <f t="shared" si="217"/>
        <v>NA</v>
      </c>
      <c r="AY1172" s="197" t="str">
        <f t="shared" si="217"/>
        <v>NA</v>
      </c>
      <c r="AZ1172" s="197">
        <f t="shared" si="211"/>
        <v>49</v>
      </c>
      <c r="BA1172" s="197">
        <f t="shared" si="211"/>
        <v>49</v>
      </c>
    </row>
    <row r="1173" spans="1:53" s="212" customFormat="1" ht="15" customHeight="1" x14ac:dyDescent="0.25">
      <c r="A1173" s="54" t="s">
        <v>707</v>
      </c>
      <c r="B1173" s="82" t="s">
        <v>929</v>
      </c>
      <c r="C1173" s="81" t="s">
        <v>2226</v>
      </c>
      <c r="D1173" s="115"/>
      <c r="E1173" s="115"/>
      <c r="F1173" s="115"/>
      <c r="G1173" s="115"/>
      <c r="H1173" s="115">
        <v>155915</v>
      </c>
      <c r="I1173" s="115">
        <v>245706</v>
      </c>
      <c r="J1173" s="115">
        <v>292251</v>
      </c>
      <c r="K1173" s="115">
        <v>348044</v>
      </c>
      <c r="L1173" s="115">
        <v>412655</v>
      </c>
      <c r="M1173" s="115">
        <v>423315</v>
      </c>
      <c r="N1173" s="115">
        <v>479060</v>
      </c>
      <c r="O1173" s="115">
        <v>449995</v>
      </c>
      <c r="P1173" s="115">
        <v>459859</v>
      </c>
      <c r="Q1173" s="115">
        <v>458636</v>
      </c>
      <c r="R1173" s="115">
        <v>523580</v>
      </c>
      <c r="S1173" s="115">
        <v>619262</v>
      </c>
      <c r="T1173" s="193">
        <v>772245</v>
      </c>
      <c r="U1173" s="194">
        <v>1013532</v>
      </c>
      <c r="V1173" s="195">
        <v>1068981</v>
      </c>
      <c r="W1173" s="195">
        <v>775748</v>
      </c>
      <c r="X1173" s="195">
        <v>894896</v>
      </c>
      <c r="Y1173" s="195"/>
      <c r="Z1173" s="195"/>
      <c r="AA1173" s="208">
        <v>1061764</v>
      </c>
      <c r="AB1173" s="208">
        <v>1263632</v>
      </c>
      <c r="AC1173" s="197" t="str">
        <f t="shared" si="219"/>
        <v>NA</v>
      </c>
      <c r="AD1173" s="197" t="str">
        <f t="shared" si="219"/>
        <v>NA</v>
      </c>
      <c r="AE1173" s="197" t="str">
        <f t="shared" si="219"/>
        <v>NA</v>
      </c>
      <c r="AF1173" s="197" t="str">
        <f t="shared" si="219"/>
        <v>NA</v>
      </c>
      <c r="AG1173" s="197" t="e">
        <f t="shared" si="219"/>
        <v>#N/A</v>
      </c>
      <c r="AH1173" s="197" t="e">
        <f t="shared" si="219"/>
        <v>#N/A</v>
      </c>
      <c r="AI1173" s="197" t="e">
        <f t="shared" si="219"/>
        <v>#N/A</v>
      </c>
      <c r="AJ1173" s="197" t="e">
        <f t="shared" si="219"/>
        <v>#N/A</v>
      </c>
      <c r="AK1173" s="197" t="e">
        <f t="shared" si="219"/>
        <v>#N/A</v>
      </c>
      <c r="AL1173" s="197" t="e">
        <f t="shared" si="219"/>
        <v>#N/A</v>
      </c>
      <c r="AM1173" s="197" t="e">
        <f t="shared" si="219"/>
        <v>#N/A</v>
      </c>
      <c r="AN1173" s="197" t="e">
        <f t="shared" si="219"/>
        <v>#N/A</v>
      </c>
      <c r="AO1173" s="197" t="e">
        <f t="shared" si="219"/>
        <v>#N/A</v>
      </c>
      <c r="AP1173" s="197" t="e">
        <f t="shared" si="219"/>
        <v>#N/A</v>
      </c>
      <c r="AQ1173" s="197" t="e">
        <f t="shared" si="219"/>
        <v>#N/A</v>
      </c>
      <c r="AR1173" s="197" t="e">
        <f t="shared" si="218"/>
        <v>#N/A</v>
      </c>
      <c r="AS1173" s="197" t="e">
        <f t="shared" si="217"/>
        <v>#N/A</v>
      </c>
      <c r="AT1173" s="197" t="e">
        <f t="shared" si="217"/>
        <v>#N/A</v>
      </c>
      <c r="AU1173" s="197" t="e">
        <f t="shared" si="217"/>
        <v>#N/A</v>
      </c>
      <c r="AV1173" s="197" t="e">
        <f t="shared" si="217"/>
        <v>#N/A</v>
      </c>
      <c r="AW1173" s="197" t="e">
        <f t="shared" si="217"/>
        <v>#N/A</v>
      </c>
      <c r="AX1173" s="197" t="str">
        <f t="shared" si="217"/>
        <v>NA</v>
      </c>
      <c r="AY1173" s="197" t="str">
        <f t="shared" si="217"/>
        <v>NA</v>
      </c>
      <c r="AZ1173" s="197">
        <f t="shared" si="211"/>
        <v>73</v>
      </c>
      <c r="BA1173" s="197">
        <f t="shared" si="211"/>
        <v>70</v>
      </c>
    </row>
    <row r="1174" spans="1:53" s="212" customFormat="1" ht="15" customHeight="1" x14ac:dyDescent="0.25">
      <c r="A1174" s="54" t="s">
        <v>751</v>
      </c>
      <c r="B1174" s="82" t="s">
        <v>929</v>
      </c>
      <c r="C1174" s="81" t="s">
        <v>2226</v>
      </c>
      <c r="D1174" s="115"/>
      <c r="E1174" s="115"/>
      <c r="F1174" s="115"/>
      <c r="G1174" s="115"/>
      <c r="H1174" s="115"/>
      <c r="I1174" s="115">
        <v>297610</v>
      </c>
      <c r="J1174" s="115">
        <v>343288</v>
      </c>
      <c r="K1174" s="115">
        <v>383045</v>
      </c>
      <c r="L1174" s="115">
        <v>420935</v>
      </c>
      <c r="M1174" s="115">
        <v>434156</v>
      </c>
      <c r="N1174" s="115">
        <v>522108</v>
      </c>
      <c r="O1174" s="115">
        <v>512878</v>
      </c>
      <c r="P1174" s="115">
        <v>520659</v>
      </c>
      <c r="Q1174" s="115">
        <v>530610</v>
      </c>
      <c r="R1174" s="115">
        <v>576106</v>
      </c>
      <c r="S1174" s="115">
        <v>641028</v>
      </c>
      <c r="T1174" s="193">
        <v>729766</v>
      </c>
      <c r="U1174" s="194">
        <v>863405</v>
      </c>
      <c r="V1174" s="195">
        <v>943540</v>
      </c>
      <c r="W1174" s="195">
        <v>669791</v>
      </c>
      <c r="X1174" s="195">
        <v>786342</v>
      </c>
      <c r="Y1174" s="195"/>
      <c r="Z1174" s="195"/>
      <c r="AA1174" s="208">
        <v>1056781</v>
      </c>
      <c r="AB1174" s="208">
        <v>1228590</v>
      </c>
      <c r="AC1174" s="197" t="str">
        <f t="shared" si="219"/>
        <v>NA</v>
      </c>
      <c r="AD1174" s="197" t="str">
        <f t="shared" si="219"/>
        <v>NA</v>
      </c>
      <c r="AE1174" s="197" t="str">
        <f t="shared" si="219"/>
        <v>NA</v>
      </c>
      <c r="AF1174" s="197" t="str">
        <f t="shared" si="219"/>
        <v>NA</v>
      </c>
      <c r="AG1174" s="197" t="str">
        <f t="shared" si="219"/>
        <v>NA</v>
      </c>
      <c r="AH1174" s="197" t="e">
        <f t="shared" si="219"/>
        <v>#N/A</v>
      </c>
      <c r="AI1174" s="197" t="e">
        <f t="shared" si="219"/>
        <v>#N/A</v>
      </c>
      <c r="AJ1174" s="197" t="e">
        <f t="shared" si="219"/>
        <v>#N/A</v>
      </c>
      <c r="AK1174" s="197" t="e">
        <f t="shared" si="219"/>
        <v>#N/A</v>
      </c>
      <c r="AL1174" s="197" t="e">
        <f t="shared" si="219"/>
        <v>#N/A</v>
      </c>
      <c r="AM1174" s="197" t="e">
        <f t="shared" si="219"/>
        <v>#N/A</v>
      </c>
      <c r="AN1174" s="197" t="e">
        <f t="shared" si="219"/>
        <v>#N/A</v>
      </c>
      <c r="AO1174" s="197" t="e">
        <f t="shared" si="219"/>
        <v>#N/A</v>
      </c>
      <c r="AP1174" s="197" t="e">
        <f t="shared" si="219"/>
        <v>#N/A</v>
      </c>
      <c r="AQ1174" s="197" t="e">
        <f t="shared" si="219"/>
        <v>#N/A</v>
      </c>
      <c r="AR1174" s="197" t="e">
        <f t="shared" si="218"/>
        <v>#N/A</v>
      </c>
      <c r="AS1174" s="197" t="e">
        <f t="shared" si="217"/>
        <v>#N/A</v>
      </c>
      <c r="AT1174" s="197" t="e">
        <f t="shared" si="217"/>
        <v>#N/A</v>
      </c>
      <c r="AU1174" s="197" t="e">
        <f t="shared" si="217"/>
        <v>#N/A</v>
      </c>
      <c r="AV1174" s="197" t="e">
        <f t="shared" si="217"/>
        <v>#N/A</v>
      </c>
      <c r="AW1174" s="197" t="e">
        <f t="shared" si="217"/>
        <v>#N/A</v>
      </c>
      <c r="AX1174" s="197" t="str">
        <f t="shared" si="217"/>
        <v>NA</v>
      </c>
      <c r="AY1174" s="197" t="str">
        <f t="shared" si="217"/>
        <v>NA</v>
      </c>
      <c r="AZ1174" s="197">
        <f t="shared" ref="AZ1174:BA1220" si="220">IF(AA1174&gt;0,RANK(AA1174,AA$22:AA$1220),"NA")</f>
        <v>75</v>
      </c>
      <c r="BA1174" s="197">
        <f t="shared" si="220"/>
        <v>73</v>
      </c>
    </row>
    <row r="1175" spans="1:53" s="212" customFormat="1" ht="15" customHeight="1" x14ac:dyDescent="0.25">
      <c r="A1175" s="54" t="s">
        <v>708</v>
      </c>
      <c r="B1175" s="82" t="s">
        <v>929</v>
      </c>
      <c r="C1175" s="81" t="s">
        <v>2226</v>
      </c>
      <c r="D1175" s="115"/>
      <c r="E1175" s="115"/>
      <c r="F1175" s="115"/>
      <c r="G1175" s="115"/>
      <c r="H1175" s="115"/>
      <c r="I1175" s="115"/>
      <c r="J1175" s="115"/>
      <c r="K1175" s="115"/>
      <c r="L1175" s="115"/>
      <c r="M1175" s="115"/>
      <c r="N1175" s="115">
        <v>340441</v>
      </c>
      <c r="O1175" s="115">
        <v>325881</v>
      </c>
      <c r="P1175" s="115">
        <v>336006</v>
      </c>
      <c r="Q1175" s="115">
        <v>376499</v>
      </c>
      <c r="R1175" s="115">
        <v>430087</v>
      </c>
      <c r="S1175" s="115">
        <v>484800</v>
      </c>
      <c r="T1175" s="193">
        <v>557722</v>
      </c>
      <c r="U1175" s="194">
        <v>722539</v>
      </c>
      <c r="V1175" s="195">
        <v>767413</v>
      </c>
      <c r="W1175" s="195">
        <v>550074</v>
      </c>
      <c r="X1175" s="195">
        <v>654330</v>
      </c>
      <c r="Y1175" s="195"/>
      <c r="Z1175" s="195"/>
      <c r="AA1175" s="208">
        <v>848428</v>
      </c>
      <c r="AB1175" s="208">
        <v>955287</v>
      </c>
      <c r="AC1175" s="197" t="str">
        <f t="shared" si="219"/>
        <v>NA</v>
      </c>
      <c r="AD1175" s="197" t="str">
        <f t="shared" si="219"/>
        <v>NA</v>
      </c>
      <c r="AE1175" s="197" t="str">
        <f t="shared" si="219"/>
        <v>NA</v>
      </c>
      <c r="AF1175" s="197" t="str">
        <f t="shared" si="219"/>
        <v>NA</v>
      </c>
      <c r="AG1175" s="197" t="str">
        <f t="shared" si="219"/>
        <v>NA</v>
      </c>
      <c r="AH1175" s="197" t="str">
        <f t="shared" si="219"/>
        <v>NA</v>
      </c>
      <c r="AI1175" s="197" t="str">
        <f t="shared" si="219"/>
        <v>NA</v>
      </c>
      <c r="AJ1175" s="197" t="str">
        <f t="shared" si="219"/>
        <v>NA</v>
      </c>
      <c r="AK1175" s="197" t="str">
        <f t="shared" si="219"/>
        <v>NA</v>
      </c>
      <c r="AL1175" s="197" t="str">
        <f t="shared" si="219"/>
        <v>NA</v>
      </c>
      <c r="AM1175" s="197" t="e">
        <f t="shared" si="219"/>
        <v>#N/A</v>
      </c>
      <c r="AN1175" s="197" t="e">
        <f t="shared" si="219"/>
        <v>#N/A</v>
      </c>
      <c r="AO1175" s="197" t="e">
        <f t="shared" si="219"/>
        <v>#N/A</v>
      </c>
      <c r="AP1175" s="197" t="e">
        <f t="shared" si="219"/>
        <v>#N/A</v>
      </c>
      <c r="AQ1175" s="197" t="e">
        <f t="shared" si="219"/>
        <v>#N/A</v>
      </c>
      <c r="AR1175" s="197" t="e">
        <f t="shared" si="218"/>
        <v>#N/A</v>
      </c>
      <c r="AS1175" s="197" t="e">
        <f t="shared" si="217"/>
        <v>#N/A</v>
      </c>
      <c r="AT1175" s="197" t="e">
        <f t="shared" si="217"/>
        <v>#N/A</v>
      </c>
      <c r="AU1175" s="197" t="e">
        <f t="shared" si="217"/>
        <v>#N/A</v>
      </c>
      <c r="AV1175" s="197" t="e">
        <f t="shared" si="217"/>
        <v>#N/A</v>
      </c>
      <c r="AW1175" s="197" t="e">
        <f t="shared" si="217"/>
        <v>#N/A</v>
      </c>
      <c r="AX1175" s="197" t="str">
        <f t="shared" si="217"/>
        <v>NA</v>
      </c>
      <c r="AY1175" s="197" t="str">
        <f t="shared" si="217"/>
        <v>NA</v>
      </c>
      <c r="AZ1175" s="197">
        <f t="shared" si="220"/>
        <v>97</v>
      </c>
      <c r="BA1175" s="197">
        <f t="shared" si="220"/>
        <v>96</v>
      </c>
    </row>
    <row r="1176" spans="1:53" s="212" customFormat="1" ht="15" customHeight="1" x14ac:dyDescent="0.25">
      <c r="A1176" s="54" t="s">
        <v>32</v>
      </c>
      <c r="B1176" s="82" t="s">
        <v>945</v>
      </c>
      <c r="C1176" s="81" t="s">
        <v>2226</v>
      </c>
      <c r="D1176" s="115"/>
      <c r="E1176" s="115"/>
      <c r="F1176" s="115"/>
      <c r="G1176" s="115"/>
      <c r="H1176" s="115"/>
      <c r="I1176" s="115"/>
      <c r="J1176" s="115">
        <v>20735</v>
      </c>
      <c r="K1176" s="115">
        <v>26090</v>
      </c>
      <c r="L1176" s="98">
        <f>((N1176-K1176)/3)+K1176</f>
        <v>28473.333333333332</v>
      </c>
      <c r="M1176" s="98">
        <f>((N1176-K1176)/3)+L1176</f>
        <v>30856.666666666664</v>
      </c>
      <c r="N1176" s="115">
        <v>33240</v>
      </c>
      <c r="O1176" s="115">
        <v>266712</v>
      </c>
      <c r="P1176" s="115">
        <v>272956</v>
      </c>
      <c r="Q1176" s="115">
        <v>302865</v>
      </c>
      <c r="R1176" s="115">
        <v>350040</v>
      </c>
      <c r="S1176" s="115">
        <v>432061</v>
      </c>
      <c r="T1176" s="193">
        <v>501804</v>
      </c>
      <c r="U1176" s="194">
        <v>614739</v>
      </c>
      <c r="V1176" s="195">
        <v>624547</v>
      </c>
      <c r="W1176" s="195"/>
      <c r="X1176" s="195"/>
      <c r="Y1176" s="195"/>
      <c r="Z1176" s="195"/>
      <c r="AA1176" s="208">
        <v>658891</v>
      </c>
      <c r="AB1176" s="208">
        <v>755140</v>
      </c>
      <c r="AC1176" s="197" t="str">
        <f t="shared" si="219"/>
        <v>NA</v>
      </c>
      <c r="AD1176" s="197" t="str">
        <f t="shared" si="219"/>
        <v>NA</v>
      </c>
      <c r="AE1176" s="197" t="str">
        <f t="shared" si="219"/>
        <v>NA</v>
      </c>
      <c r="AF1176" s="197" t="str">
        <f t="shared" si="219"/>
        <v>NA</v>
      </c>
      <c r="AG1176" s="197" t="str">
        <f t="shared" si="219"/>
        <v>NA</v>
      </c>
      <c r="AH1176" s="197" t="str">
        <f t="shared" si="219"/>
        <v>NA</v>
      </c>
      <c r="AI1176" s="197" t="e">
        <f t="shared" si="219"/>
        <v>#N/A</v>
      </c>
      <c r="AJ1176" s="197" t="e">
        <f t="shared" si="219"/>
        <v>#N/A</v>
      </c>
      <c r="AK1176" s="197" t="e">
        <f t="shared" si="219"/>
        <v>#N/A</v>
      </c>
      <c r="AL1176" s="197" t="e">
        <f t="shared" si="219"/>
        <v>#N/A</v>
      </c>
      <c r="AM1176" s="197" t="e">
        <f t="shared" si="219"/>
        <v>#N/A</v>
      </c>
      <c r="AN1176" s="197" t="e">
        <f t="shared" si="219"/>
        <v>#N/A</v>
      </c>
      <c r="AO1176" s="197" t="e">
        <f t="shared" si="219"/>
        <v>#N/A</v>
      </c>
      <c r="AP1176" s="197" t="e">
        <f t="shared" si="219"/>
        <v>#N/A</v>
      </c>
      <c r="AQ1176" s="197" t="e">
        <f t="shared" si="219"/>
        <v>#N/A</v>
      </c>
      <c r="AR1176" s="197" t="e">
        <f t="shared" si="218"/>
        <v>#N/A</v>
      </c>
      <c r="AS1176" s="197" t="e">
        <f t="shared" si="217"/>
        <v>#N/A</v>
      </c>
      <c r="AT1176" s="197" t="e">
        <f t="shared" si="217"/>
        <v>#N/A</v>
      </c>
      <c r="AU1176" s="197" t="e">
        <f t="shared" si="217"/>
        <v>#N/A</v>
      </c>
      <c r="AV1176" s="197" t="str">
        <f t="shared" si="217"/>
        <v>NA</v>
      </c>
      <c r="AW1176" s="197" t="str">
        <f t="shared" si="217"/>
        <v>NA</v>
      </c>
      <c r="AX1176" s="197" t="str">
        <f t="shared" si="217"/>
        <v>NA</v>
      </c>
      <c r="AY1176" s="197" t="str">
        <f t="shared" si="217"/>
        <v>NA</v>
      </c>
      <c r="AZ1176" s="197">
        <f t="shared" si="220"/>
        <v>127</v>
      </c>
      <c r="BA1176" s="197">
        <f t="shared" si="220"/>
        <v>125</v>
      </c>
    </row>
    <row r="1177" spans="1:53" s="212" customFormat="1" ht="15" customHeight="1" x14ac:dyDescent="0.25">
      <c r="A1177" s="54" t="s">
        <v>1011</v>
      </c>
      <c r="B1177" s="82" t="s">
        <v>929</v>
      </c>
      <c r="C1177" s="81" t="s">
        <v>2226</v>
      </c>
      <c r="D1177" s="115"/>
      <c r="E1177" s="115"/>
      <c r="F1177" s="115"/>
      <c r="G1177" s="115"/>
      <c r="H1177" s="115"/>
      <c r="I1177" s="115"/>
      <c r="J1177" s="115"/>
      <c r="K1177" s="115"/>
      <c r="L1177" s="115"/>
      <c r="M1177" s="115"/>
      <c r="N1177" s="115"/>
      <c r="O1177" s="115"/>
      <c r="P1177" s="115"/>
      <c r="Q1177" s="115"/>
      <c r="R1177" s="115"/>
      <c r="S1177" s="115"/>
      <c r="T1177" s="193"/>
      <c r="U1177" s="194"/>
      <c r="V1177" s="195"/>
      <c r="W1177" s="195">
        <v>348803</v>
      </c>
      <c r="X1177" s="195">
        <v>411239</v>
      </c>
      <c r="Y1177" s="195"/>
      <c r="Z1177" s="195"/>
      <c r="AA1177" s="208">
        <v>513056</v>
      </c>
      <c r="AB1177" s="208">
        <v>578820</v>
      </c>
      <c r="AC1177" s="197" t="str">
        <f t="shared" si="219"/>
        <v>NA</v>
      </c>
      <c r="AD1177" s="197" t="str">
        <f t="shared" si="219"/>
        <v>NA</v>
      </c>
      <c r="AE1177" s="197" t="str">
        <f t="shared" si="219"/>
        <v>NA</v>
      </c>
      <c r="AF1177" s="197" t="str">
        <f t="shared" si="219"/>
        <v>NA</v>
      </c>
      <c r="AG1177" s="197" t="str">
        <f t="shared" si="219"/>
        <v>NA</v>
      </c>
      <c r="AH1177" s="197" t="str">
        <f t="shared" si="219"/>
        <v>NA</v>
      </c>
      <c r="AI1177" s="197" t="str">
        <f t="shared" si="219"/>
        <v>NA</v>
      </c>
      <c r="AJ1177" s="197" t="str">
        <f t="shared" si="219"/>
        <v>NA</v>
      </c>
      <c r="AK1177" s="197" t="str">
        <f t="shared" si="219"/>
        <v>NA</v>
      </c>
      <c r="AL1177" s="197" t="str">
        <f t="shared" si="219"/>
        <v>NA</v>
      </c>
      <c r="AM1177" s="197" t="str">
        <f t="shared" si="219"/>
        <v>NA</v>
      </c>
      <c r="AN1177" s="197" t="str">
        <f t="shared" si="219"/>
        <v>NA</v>
      </c>
      <c r="AO1177" s="197" t="str">
        <f t="shared" si="219"/>
        <v>NA</v>
      </c>
      <c r="AP1177" s="197" t="str">
        <f t="shared" si="219"/>
        <v>NA</v>
      </c>
      <c r="AQ1177" s="197" t="str">
        <f t="shared" si="219"/>
        <v>NA</v>
      </c>
      <c r="AR1177" s="197" t="str">
        <f t="shared" si="218"/>
        <v>NA</v>
      </c>
      <c r="AS1177" s="197" t="str">
        <f t="shared" si="217"/>
        <v>NA</v>
      </c>
      <c r="AT1177" s="197" t="str">
        <f t="shared" si="217"/>
        <v>NA</v>
      </c>
      <c r="AU1177" s="197" t="str">
        <f t="shared" si="217"/>
        <v>NA</v>
      </c>
      <c r="AV1177" s="197" t="e">
        <f t="shared" si="217"/>
        <v>#N/A</v>
      </c>
      <c r="AW1177" s="197" t="e">
        <f t="shared" si="217"/>
        <v>#N/A</v>
      </c>
      <c r="AX1177" s="197" t="str">
        <f t="shared" si="217"/>
        <v>NA</v>
      </c>
      <c r="AY1177" s="197" t="str">
        <f t="shared" si="217"/>
        <v>NA</v>
      </c>
      <c r="AZ1177" s="197">
        <f t="shared" si="220"/>
        <v>157</v>
      </c>
      <c r="BA1177" s="197">
        <f t="shared" si="220"/>
        <v>157</v>
      </c>
    </row>
    <row r="1178" spans="1:53" s="212" customFormat="1" ht="15" customHeight="1" x14ac:dyDescent="0.25">
      <c r="A1178" s="54" t="s">
        <v>1090</v>
      </c>
      <c r="B1178" s="82" t="s">
        <v>949</v>
      </c>
      <c r="C1178" s="81" t="s">
        <v>2226</v>
      </c>
      <c r="D1178" s="115"/>
      <c r="E1178" s="115"/>
      <c r="F1178" s="115"/>
      <c r="G1178" s="115"/>
      <c r="H1178" s="115"/>
      <c r="I1178" s="115"/>
      <c r="J1178" s="115"/>
      <c r="K1178" s="115"/>
      <c r="L1178" s="115"/>
      <c r="M1178" s="115"/>
      <c r="N1178" s="115"/>
      <c r="O1178" s="115"/>
      <c r="P1178" s="115">
        <v>311240</v>
      </c>
      <c r="Q1178" s="115">
        <v>299883</v>
      </c>
      <c r="R1178" s="115">
        <v>345075</v>
      </c>
      <c r="S1178" s="115">
        <v>380307</v>
      </c>
      <c r="T1178" s="193"/>
      <c r="U1178" s="194"/>
      <c r="V1178" s="195"/>
      <c r="W1178" s="195"/>
      <c r="X1178" s="195"/>
      <c r="Y1178" s="195"/>
      <c r="Z1178" s="195"/>
      <c r="AA1178" s="208">
        <v>481180</v>
      </c>
      <c r="AB1178" s="208">
        <v>549529</v>
      </c>
      <c r="AC1178" s="197" t="str">
        <f t="shared" si="219"/>
        <v>NA</v>
      </c>
      <c r="AD1178" s="197" t="str">
        <f t="shared" si="219"/>
        <v>NA</v>
      </c>
      <c r="AE1178" s="197" t="str">
        <f t="shared" si="219"/>
        <v>NA</v>
      </c>
      <c r="AF1178" s="197" t="str">
        <f t="shared" si="219"/>
        <v>NA</v>
      </c>
      <c r="AG1178" s="197" t="str">
        <f t="shared" si="219"/>
        <v>NA</v>
      </c>
      <c r="AH1178" s="197" t="str">
        <f t="shared" si="219"/>
        <v>NA</v>
      </c>
      <c r="AI1178" s="197" t="str">
        <f t="shared" si="219"/>
        <v>NA</v>
      </c>
      <c r="AJ1178" s="197" t="str">
        <f t="shared" si="219"/>
        <v>NA</v>
      </c>
      <c r="AK1178" s="197" t="str">
        <f t="shared" si="219"/>
        <v>NA</v>
      </c>
      <c r="AL1178" s="197" t="str">
        <f t="shared" si="219"/>
        <v>NA</v>
      </c>
      <c r="AM1178" s="197" t="str">
        <f t="shared" si="219"/>
        <v>NA</v>
      </c>
      <c r="AN1178" s="197" t="str">
        <f t="shared" si="219"/>
        <v>NA</v>
      </c>
      <c r="AO1178" s="197" t="e">
        <f t="shared" si="219"/>
        <v>#N/A</v>
      </c>
      <c r="AP1178" s="197" t="e">
        <f t="shared" si="219"/>
        <v>#N/A</v>
      </c>
      <c r="AQ1178" s="197" t="e">
        <f t="shared" si="219"/>
        <v>#N/A</v>
      </c>
      <c r="AR1178" s="197" t="e">
        <f t="shared" si="218"/>
        <v>#N/A</v>
      </c>
      <c r="AS1178" s="197" t="str">
        <f t="shared" si="217"/>
        <v>NA</v>
      </c>
      <c r="AT1178" s="197" t="str">
        <f t="shared" si="217"/>
        <v>NA</v>
      </c>
      <c r="AU1178" s="197" t="str">
        <f t="shared" si="217"/>
        <v>NA</v>
      </c>
      <c r="AV1178" s="197" t="str">
        <f t="shared" si="217"/>
        <v>NA</v>
      </c>
      <c r="AW1178" s="197" t="str">
        <f t="shared" si="217"/>
        <v>NA</v>
      </c>
      <c r="AX1178" s="197" t="str">
        <f t="shared" si="217"/>
        <v>NA</v>
      </c>
      <c r="AY1178" s="197" t="str">
        <f t="shared" si="217"/>
        <v>NA</v>
      </c>
      <c r="AZ1178" s="197">
        <f t="shared" si="220"/>
        <v>160</v>
      </c>
      <c r="BA1178" s="197">
        <f t="shared" si="220"/>
        <v>160</v>
      </c>
    </row>
    <row r="1179" spans="1:53" s="212" customFormat="1" ht="15" customHeight="1" x14ac:dyDescent="0.25">
      <c r="A1179" s="54" t="s">
        <v>2092</v>
      </c>
      <c r="B1179" s="82" t="s">
        <v>929</v>
      </c>
      <c r="C1179" s="81" t="s">
        <v>2226</v>
      </c>
      <c r="D1179" s="115"/>
      <c r="E1179" s="115"/>
      <c r="F1179" s="115"/>
      <c r="G1179" s="115"/>
      <c r="H1179" s="115"/>
      <c r="I1179" s="115"/>
      <c r="J1179" s="115"/>
      <c r="K1179" s="115"/>
      <c r="L1179" s="115"/>
      <c r="M1179" s="115"/>
      <c r="N1179" s="115"/>
      <c r="O1179" s="115"/>
      <c r="P1179" s="115"/>
      <c r="Q1179" s="115"/>
      <c r="R1179" s="115"/>
      <c r="S1179" s="115"/>
      <c r="T1179" s="193"/>
      <c r="U1179" s="194"/>
      <c r="V1179" s="195"/>
      <c r="W1179" s="195">
        <v>223043</v>
      </c>
      <c r="X1179" s="195">
        <v>269236</v>
      </c>
      <c r="Y1179" s="195"/>
      <c r="Z1179" s="195"/>
      <c r="AA1179" s="208">
        <v>403588</v>
      </c>
      <c r="AB1179" s="208">
        <v>481245</v>
      </c>
      <c r="AC1179" s="197" t="str">
        <f t="shared" si="219"/>
        <v>NA</v>
      </c>
      <c r="AD1179" s="197" t="str">
        <f t="shared" si="219"/>
        <v>NA</v>
      </c>
      <c r="AE1179" s="197" t="str">
        <f t="shared" si="219"/>
        <v>NA</v>
      </c>
      <c r="AF1179" s="197" t="str">
        <f t="shared" si="219"/>
        <v>NA</v>
      </c>
      <c r="AG1179" s="197" t="str">
        <f t="shared" si="219"/>
        <v>NA</v>
      </c>
      <c r="AH1179" s="197" t="str">
        <f t="shared" si="219"/>
        <v>NA</v>
      </c>
      <c r="AI1179" s="197" t="str">
        <f t="shared" si="219"/>
        <v>NA</v>
      </c>
      <c r="AJ1179" s="197" t="str">
        <f t="shared" si="219"/>
        <v>NA</v>
      </c>
      <c r="AK1179" s="197" t="str">
        <f t="shared" si="219"/>
        <v>NA</v>
      </c>
      <c r="AL1179" s="197" t="str">
        <f t="shared" si="219"/>
        <v>NA</v>
      </c>
      <c r="AM1179" s="197" t="str">
        <f t="shared" si="219"/>
        <v>NA</v>
      </c>
      <c r="AN1179" s="197" t="str">
        <f t="shared" si="219"/>
        <v>NA</v>
      </c>
      <c r="AO1179" s="197" t="str">
        <f t="shared" si="219"/>
        <v>NA</v>
      </c>
      <c r="AP1179" s="197" t="str">
        <f t="shared" si="219"/>
        <v>NA</v>
      </c>
      <c r="AQ1179" s="197" t="str">
        <f t="shared" si="219"/>
        <v>NA</v>
      </c>
      <c r="AR1179" s="197" t="str">
        <f t="shared" si="218"/>
        <v>NA</v>
      </c>
      <c r="AS1179" s="197" t="str">
        <f t="shared" si="217"/>
        <v>NA</v>
      </c>
      <c r="AT1179" s="197" t="str">
        <f t="shared" si="217"/>
        <v>NA</v>
      </c>
      <c r="AU1179" s="197" t="str">
        <f t="shared" si="217"/>
        <v>NA</v>
      </c>
      <c r="AV1179" s="197" t="e">
        <f t="shared" si="217"/>
        <v>#N/A</v>
      </c>
      <c r="AW1179" s="197" t="e">
        <f t="shared" si="217"/>
        <v>#N/A</v>
      </c>
      <c r="AX1179" s="197" t="str">
        <f t="shared" si="217"/>
        <v>NA</v>
      </c>
      <c r="AY1179" s="197" t="str">
        <f t="shared" si="217"/>
        <v>NA</v>
      </c>
      <c r="AZ1179" s="197">
        <f t="shared" si="220"/>
        <v>177</v>
      </c>
      <c r="BA1179" s="197">
        <f t="shared" si="220"/>
        <v>175</v>
      </c>
    </row>
    <row r="1180" spans="1:53" s="212" customFormat="1" ht="15" customHeight="1" x14ac:dyDescent="0.25">
      <c r="A1180" s="54" t="s">
        <v>120</v>
      </c>
      <c r="B1180" s="82" t="s">
        <v>2230</v>
      </c>
      <c r="C1180" s="81" t="s">
        <v>2226</v>
      </c>
      <c r="D1180" s="115"/>
      <c r="E1180" s="115"/>
      <c r="F1180" s="115"/>
      <c r="G1180" s="115"/>
      <c r="H1180" s="115"/>
      <c r="I1180" s="115"/>
      <c r="J1180" s="115"/>
      <c r="K1180" s="115"/>
      <c r="L1180" s="115"/>
      <c r="M1180" s="115"/>
      <c r="N1180" s="115"/>
      <c r="O1180" s="115"/>
      <c r="P1180" s="115"/>
      <c r="Q1180" s="115"/>
      <c r="R1180" s="115"/>
      <c r="S1180" s="115"/>
      <c r="T1180" s="193"/>
      <c r="U1180" s="194"/>
      <c r="V1180" s="195">
        <v>360325</v>
      </c>
      <c r="W1180" s="195">
        <v>251861</v>
      </c>
      <c r="X1180" s="195">
        <v>304125</v>
      </c>
      <c r="Y1180" s="195"/>
      <c r="Z1180" s="195"/>
      <c r="AA1180" s="208">
        <v>400021</v>
      </c>
      <c r="AB1180" s="208">
        <v>459475</v>
      </c>
      <c r="AC1180" s="197" t="str">
        <f t="shared" si="219"/>
        <v>NA</v>
      </c>
      <c r="AD1180" s="197" t="str">
        <f t="shared" si="219"/>
        <v>NA</v>
      </c>
      <c r="AE1180" s="197" t="str">
        <f t="shared" si="219"/>
        <v>NA</v>
      </c>
      <c r="AF1180" s="197" t="str">
        <f t="shared" si="219"/>
        <v>NA</v>
      </c>
      <c r="AG1180" s="197" t="str">
        <f t="shared" si="219"/>
        <v>NA</v>
      </c>
      <c r="AH1180" s="197" t="str">
        <f t="shared" si="219"/>
        <v>NA</v>
      </c>
      <c r="AI1180" s="197" t="str">
        <f t="shared" si="219"/>
        <v>NA</v>
      </c>
      <c r="AJ1180" s="197" t="str">
        <f t="shared" si="219"/>
        <v>NA</v>
      </c>
      <c r="AK1180" s="197" t="str">
        <f t="shared" si="219"/>
        <v>NA</v>
      </c>
      <c r="AL1180" s="197" t="str">
        <f t="shared" si="219"/>
        <v>NA</v>
      </c>
      <c r="AM1180" s="197" t="str">
        <f t="shared" si="219"/>
        <v>NA</v>
      </c>
      <c r="AN1180" s="197" t="str">
        <f t="shared" si="219"/>
        <v>NA</v>
      </c>
      <c r="AO1180" s="197" t="str">
        <f t="shared" si="219"/>
        <v>NA</v>
      </c>
      <c r="AP1180" s="197" t="str">
        <f t="shared" si="219"/>
        <v>NA</v>
      </c>
      <c r="AQ1180" s="197" t="str">
        <f t="shared" si="219"/>
        <v>NA</v>
      </c>
      <c r="AR1180" s="197" t="str">
        <f t="shared" si="218"/>
        <v>NA</v>
      </c>
      <c r="AS1180" s="197" t="str">
        <f t="shared" si="217"/>
        <v>NA</v>
      </c>
      <c r="AT1180" s="197" t="str">
        <f t="shared" si="217"/>
        <v>NA</v>
      </c>
      <c r="AU1180" s="197" t="e">
        <f t="shared" si="217"/>
        <v>#N/A</v>
      </c>
      <c r="AV1180" s="197" t="e">
        <f t="shared" si="217"/>
        <v>#N/A</v>
      </c>
      <c r="AW1180" s="197" t="e">
        <f t="shared" si="217"/>
        <v>#N/A</v>
      </c>
      <c r="AX1180" s="197" t="str">
        <f t="shared" si="217"/>
        <v>NA</v>
      </c>
      <c r="AY1180" s="197" t="str">
        <f t="shared" si="217"/>
        <v>NA</v>
      </c>
      <c r="AZ1180" s="197">
        <f t="shared" si="220"/>
        <v>180</v>
      </c>
      <c r="BA1180" s="197">
        <f t="shared" si="220"/>
        <v>181</v>
      </c>
    </row>
    <row r="1181" spans="1:53" s="212" customFormat="1" ht="15" customHeight="1" x14ac:dyDescent="0.25">
      <c r="A1181" s="210" t="s">
        <v>723</v>
      </c>
      <c r="B1181" s="210" t="s">
        <v>912</v>
      </c>
      <c r="C1181" s="81" t="s">
        <v>2226</v>
      </c>
      <c r="D1181" s="115"/>
      <c r="E1181" s="115"/>
      <c r="F1181" s="115"/>
      <c r="G1181" s="115"/>
      <c r="H1181" s="115"/>
      <c r="I1181" s="115"/>
      <c r="J1181" s="115"/>
      <c r="K1181" s="115"/>
      <c r="L1181" s="115"/>
      <c r="M1181" s="115"/>
      <c r="N1181" s="115"/>
      <c r="O1181" s="98"/>
      <c r="P1181" s="115"/>
      <c r="Q1181" s="115"/>
      <c r="R1181" s="115"/>
      <c r="S1181" s="115"/>
      <c r="T1181" s="193"/>
      <c r="U1181" s="194"/>
      <c r="V1181" s="195"/>
      <c r="W1181" s="195"/>
      <c r="X1181" s="195"/>
      <c r="Y1181" s="195"/>
      <c r="Z1181" s="195"/>
      <c r="AA1181" s="208">
        <v>359689</v>
      </c>
      <c r="AB1181" s="208">
        <v>424343</v>
      </c>
      <c r="AC1181" s="197"/>
      <c r="AD1181" s="197"/>
      <c r="AE1181" s="197"/>
      <c r="AF1181" s="197"/>
      <c r="AG1181" s="197"/>
      <c r="AH1181" s="197"/>
      <c r="AI1181" s="197"/>
      <c r="AJ1181" s="197"/>
      <c r="AK1181" s="197"/>
      <c r="AL1181" s="197"/>
      <c r="AM1181" s="197"/>
      <c r="AN1181" s="197"/>
      <c r="AO1181" s="197"/>
      <c r="AP1181" s="197"/>
      <c r="AQ1181" s="197"/>
      <c r="AR1181" s="197"/>
      <c r="AS1181" s="197"/>
      <c r="AT1181" s="197"/>
      <c r="AU1181" s="197"/>
      <c r="AV1181" s="197"/>
      <c r="AW1181" s="197"/>
      <c r="AX1181" s="197"/>
      <c r="AY1181" s="197"/>
      <c r="AZ1181" s="197">
        <f t="shared" si="220"/>
        <v>197</v>
      </c>
      <c r="BA1181" s="197">
        <f t="shared" si="220"/>
        <v>192</v>
      </c>
    </row>
    <row r="1182" spans="1:53" s="212" customFormat="1" ht="15" customHeight="1" x14ac:dyDescent="0.25">
      <c r="A1182" s="54" t="s">
        <v>195</v>
      </c>
      <c r="B1182" s="82" t="s">
        <v>114</v>
      </c>
      <c r="C1182" s="81" t="s">
        <v>2226</v>
      </c>
      <c r="D1182" s="115"/>
      <c r="E1182" s="115"/>
      <c r="F1182" s="115"/>
      <c r="G1182" s="115"/>
      <c r="H1182" s="115"/>
      <c r="I1182" s="115"/>
      <c r="J1182" s="115"/>
      <c r="K1182" s="115"/>
      <c r="L1182" s="115"/>
      <c r="M1182" s="115"/>
      <c r="N1182" s="115"/>
      <c r="O1182" s="115"/>
      <c r="P1182" s="115"/>
      <c r="Q1182" s="115"/>
      <c r="R1182" s="115"/>
      <c r="S1182" s="115"/>
      <c r="T1182" s="193"/>
      <c r="U1182" s="194"/>
      <c r="V1182" s="195">
        <v>162276</v>
      </c>
      <c r="W1182" s="195">
        <v>177003</v>
      </c>
      <c r="X1182" s="195">
        <v>237155</v>
      </c>
      <c r="Y1182" s="195"/>
      <c r="Z1182" s="195"/>
      <c r="AA1182" s="208">
        <v>304232</v>
      </c>
      <c r="AB1182" s="208">
        <v>343021</v>
      </c>
      <c r="AC1182" s="197" t="str">
        <f t="shared" ref="AC1182:AR1197" si="221">IF(D1182&gt;0,RANK(D1182,D$22:D$1170),"NA")</f>
        <v>NA</v>
      </c>
      <c r="AD1182" s="197" t="str">
        <f t="shared" si="221"/>
        <v>NA</v>
      </c>
      <c r="AE1182" s="197" t="str">
        <f t="shared" si="221"/>
        <v>NA</v>
      </c>
      <c r="AF1182" s="197" t="str">
        <f t="shared" si="221"/>
        <v>NA</v>
      </c>
      <c r="AG1182" s="197" t="str">
        <f t="shared" si="221"/>
        <v>NA</v>
      </c>
      <c r="AH1182" s="197" t="str">
        <f t="shared" si="221"/>
        <v>NA</v>
      </c>
      <c r="AI1182" s="197" t="str">
        <f t="shared" si="221"/>
        <v>NA</v>
      </c>
      <c r="AJ1182" s="197" t="str">
        <f t="shared" si="221"/>
        <v>NA</v>
      </c>
      <c r="AK1182" s="197" t="str">
        <f t="shared" si="221"/>
        <v>NA</v>
      </c>
      <c r="AL1182" s="197" t="str">
        <f t="shared" si="221"/>
        <v>NA</v>
      </c>
      <c r="AM1182" s="197" t="str">
        <f t="shared" si="221"/>
        <v>NA</v>
      </c>
      <c r="AN1182" s="197" t="str">
        <f t="shared" si="221"/>
        <v>NA</v>
      </c>
      <c r="AO1182" s="197" t="str">
        <f t="shared" si="221"/>
        <v>NA</v>
      </c>
      <c r="AP1182" s="197" t="str">
        <f t="shared" si="221"/>
        <v>NA</v>
      </c>
      <c r="AQ1182" s="197" t="str">
        <f t="shared" si="221"/>
        <v>NA</v>
      </c>
      <c r="AR1182" s="197" t="str">
        <f t="shared" si="221"/>
        <v>NA</v>
      </c>
      <c r="AS1182" s="197" t="str">
        <f t="shared" ref="AS1182:AY1202" si="222">IF(T1182&gt;0,RANK(T1182,T$22:T$1170),"NA")</f>
        <v>NA</v>
      </c>
      <c r="AT1182" s="197" t="str">
        <f t="shared" si="222"/>
        <v>NA</v>
      </c>
      <c r="AU1182" s="197" t="e">
        <f t="shared" si="222"/>
        <v>#N/A</v>
      </c>
      <c r="AV1182" s="197" t="e">
        <f t="shared" si="222"/>
        <v>#N/A</v>
      </c>
      <c r="AW1182" s="197" t="e">
        <f t="shared" si="222"/>
        <v>#N/A</v>
      </c>
      <c r="AX1182" s="197" t="str">
        <f t="shared" si="222"/>
        <v>NA</v>
      </c>
      <c r="AY1182" s="197" t="str">
        <f t="shared" si="222"/>
        <v>NA</v>
      </c>
      <c r="AZ1182" s="197">
        <f t="shared" si="220"/>
        <v>222</v>
      </c>
      <c r="BA1182" s="197">
        <f t="shared" si="220"/>
        <v>220</v>
      </c>
    </row>
    <row r="1183" spans="1:53" s="212" customFormat="1" ht="15" customHeight="1" x14ac:dyDescent="0.25">
      <c r="A1183" s="54" t="s">
        <v>197</v>
      </c>
      <c r="B1183" s="82" t="s">
        <v>2231</v>
      </c>
      <c r="C1183" s="81" t="s">
        <v>2226</v>
      </c>
      <c r="D1183" s="115"/>
      <c r="E1183" s="115"/>
      <c r="F1183" s="115"/>
      <c r="G1183" s="115"/>
      <c r="H1183" s="115"/>
      <c r="I1183" s="115"/>
      <c r="J1183" s="115"/>
      <c r="K1183" s="115"/>
      <c r="L1183" s="115"/>
      <c r="M1183" s="115"/>
      <c r="N1183" s="115"/>
      <c r="O1183" s="115"/>
      <c r="P1183" s="115"/>
      <c r="Q1183" s="115"/>
      <c r="R1183" s="115"/>
      <c r="S1183" s="115"/>
      <c r="T1183" s="193"/>
      <c r="U1183" s="194"/>
      <c r="V1183" s="195">
        <v>176629</v>
      </c>
      <c r="W1183" s="195">
        <v>132539</v>
      </c>
      <c r="X1183" s="195">
        <v>158359</v>
      </c>
      <c r="Y1183" s="195"/>
      <c r="Z1183" s="195"/>
      <c r="AA1183" s="227">
        <v>189296</v>
      </c>
      <c r="AB1183" s="227">
        <v>222570</v>
      </c>
      <c r="AC1183" s="197" t="str">
        <f t="shared" si="221"/>
        <v>NA</v>
      </c>
      <c r="AD1183" s="197" t="str">
        <f t="shared" si="221"/>
        <v>NA</v>
      </c>
      <c r="AE1183" s="197" t="str">
        <f t="shared" si="221"/>
        <v>NA</v>
      </c>
      <c r="AF1183" s="197" t="str">
        <f t="shared" si="221"/>
        <v>NA</v>
      </c>
      <c r="AG1183" s="197" t="str">
        <f t="shared" si="221"/>
        <v>NA</v>
      </c>
      <c r="AH1183" s="197" t="str">
        <f t="shared" si="221"/>
        <v>NA</v>
      </c>
      <c r="AI1183" s="197" t="str">
        <f t="shared" si="221"/>
        <v>NA</v>
      </c>
      <c r="AJ1183" s="197" t="str">
        <f t="shared" si="221"/>
        <v>NA</v>
      </c>
      <c r="AK1183" s="197" t="str">
        <f t="shared" si="221"/>
        <v>NA</v>
      </c>
      <c r="AL1183" s="197" t="str">
        <f t="shared" si="221"/>
        <v>NA</v>
      </c>
      <c r="AM1183" s="197" t="str">
        <f t="shared" si="221"/>
        <v>NA</v>
      </c>
      <c r="AN1183" s="197" t="str">
        <f t="shared" si="221"/>
        <v>NA</v>
      </c>
      <c r="AO1183" s="197" t="str">
        <f t="shared" si="221"/>
        <v>NA</v>
      </c>
      <c r="AP1183" s="197" t="str">
        <f t="shared" si="221"/>
        <v>NA</v>
      </c>
      <c r="AQ1183" s="197" t="str">
        <f t="shared" si="221"/>
        <v>NA</v>
      </c>
      <c r="AR1183" s="197" t="str">
        <f t="shared" si="221"/>
        <v>NA</v>
      </c>
      <c r="AS1183" s="197" t="str">
        <f t="shared" si="222"/>
        <v>NA</v>
      </c>
      <c r="AT1183" s="197" t="str">
        <f t="shared" si="222"/>
        <v>NA</v>
      </c>
      <c r="AU1183" s="197" t="e">
        <f t="shared" si="222"/>
        <v>#N/A</v>
      </c>
      <c r="AV1183" s="197" t="e">
        <f t="shared" si="222"/>
        <v>#N/A</v>
      </c>
      <c r="AW1183" s="197" t="e">
        <f t="shared" si="222"/>
        <v>#N/A</v>
      </c>
      <c r="AX1183" s="197" t="str">
        <f t="shared" si="222"/>
        <v>NA</v>
      </c>
      <c r="AY1183" s="197" t="str">
        <f t="shared" si="222"/>
        <v>NA</v>
      </c>
      <c r="AZ1183" s="197">
        <f t="shared" si="220"/>
        <v>287</v>
      </c>
      <c r="BA1183" s="197">
        <f t="shared" si="220"/>
        <v>281</v>
      </c>
    </row>
    <row r="1184" spans="1:53" s="212" customFormat="1" ht="15" customHeight="1" x14ac:dyDescent="0.25">
      <c r="A1184" s="54" t="s">
        <v>2150</v>
      </c>
      <c r="B1184" s="82" t="s">
        <v>114</v>
      </c>
      <c r="C1184" s="81" t="s">
        <v>2226</v>
      </c>
      <c r="D1184" s="115"/>
      <c r="E1184" s="115"/>
      <c r="F1184" s="115"/>
      <c r="G1184" s="115"/>
      <c r="H1184" s="115"/>
      <c r="I1184" s="115"/>
      <c r="J1184" s="115"/>
      <c r="K1184" s="115"/>
      <c r="L1184" s="115"/>
      <c r="M1184" s="115"/>
      <c r="N1184" s="115"/>
      <c r="O1184" s="115"/>
      <c r="P1184" s="115"/>
      <c r="Q1184" s="115"/>
      <c r="R1184" s="115"/>
      <c r="S1184" s="115"/>
      <c r="T1184" s="193"/>
      <c r="U1184" s="194"/>
      <c r="V1184" s="195"/>
      <c r="W1184" s="195">
        <v>115498</v>
      </c>
      <c r="X1184" s="195">
        <v>147231</v>
      </c>
      <c r="Y1184" s="195"/>
      <c r="Z1184" s="195"/>
      <c r="AA1184" s="208">
        <v>192390</v>
      </c>
      <c r="AB1184" s="208">
        <v>221392</v>
      </c>
      <c r="AC1184" s="197" t="str">
        <f t="shared" si="221"/>
        <v>NA</v>
      </c>
      <c r="AD1184" s="197" t="str">
        <f t="shared" si="221"/>
        <v>NA</v>
      </c>
      <c r="AE1184" s="197" t="str">
        <f t="shared" si="221"/>
        <v>NA</v>
      </c>
      <c r="AF1184" s="197" t="str">
        <f t="shared" si="221"/>
        <v>NA</v>
      </c>
      <c r="AG1184" s="197" t="str">
        <f t="shared" si="221"/>
        <v>NA</v>
      </c>
      <c r="AH1184" s="197" t="str">
        <f t="shared" si="221"/>
        <v>NA</v>
      </c>
      <c r="AI1184" s="197" t="str">
        <f t="shared" si="221"/>
        <v>NA</v>
      </c>
      <c r="AJ1184" s="197" t="str">
        <f t="shared" si="221"/>
        <v>NA</v>
      </c>
      <c r="AK1184" s="197" t="str">
        <f t="shared" si="221"/>
        <v>NA</v>
      </c>
      <c r="AL1184" s="197" t="str">
        <f t="shared" si="221"/>
        <v>NA</v>
      </c>
      <c r="AM1184" s="197" t="str">
        <f t="shared" si="221"/>
        <v>NA</v>
      </c>
      <c r="AN1184" s="197" t="str">
        <f t="shared" si="221"/>
        <v>NA</v>
      </c>
      <c r="AO1184" s="197" t="str">
        <f t="shared" si="221"/>
        <v>NA</v>
      </c>
      <c r="AP1184" s="197" t="str">
        <f t="shared" si="221"/>
        <v>NA</v>
      </c>
      <c r="AQ1184" s="197" t="str">
        <f t="shared" si="221"/>
        <v>NA</v>
      </c>
      <c r="AR1184" s="197" t="str">
        <f t="shared" si="221"/>
        <v>NA</v>
      </c>
      <c r="AS1184" s="197" t="str">
        <f t="shared" si="222"/>
        <v>NA</v>
      </c>
      <c r="AT1184" s="197" t="str">
        <f t="shared" si="222"/>
        <v>NA</v>
      </c>
      <c r="AU1184" s="197" t="str">
        <f t="shared" si="222"/>
        <v>NA</v>
      </c>
      <c r="AV1184" s="197" t="e">
        <f t="shared" si="222"/>
        <v>#N/A</v>
      </c>
      <c r="AW1184" s="197" t="e">
        <f t="shared" si="222"/>
        <v>#N/A</v>
      </c>
      <c r="AX1184" s="197" t="str">
        <f t="shared" si="222"/>
        <v>NA</v>
      </c>
      <c r="AY1184" s="197" t="str">
        <f t="shared" si="222"/>
        <v>NA</v>
      </c>
      <c r="AZ1184" s="197">
        <f t="shared" si="220"/>
        <v>285</v>
      </c>
      <c r="BA1184" s="197">
        <f t="shared" si="220"/>
        <v>284</v>
      </c>
    </row>
    <row r="1185" spans="1:53" s="212" customFormat="1" ht="15" customHeight="1" x14ac:dyDescent="0.25">
      <c r="A1185" s="54" t="s">
        <v>113</v>
      </c>
      <c r="B1185" s="82" t="s">
        <v>114</v>
      </c>
      <c r="C1185" s="81" t="s">
        <v>2226</v>
      </c>
      <c r="D1185" s="115"/>
      <c r="E1185" s="115"/>
      <c r="F1185" s="115"/>
      <c r="G1185" s="115"/>
      <c r="H1185" s="115"/>
      <c r="I1185" s="115"/>
      <c r="J1185" s="115"/>
      <c r="K1185" s="115"/>
      <c r="L1185" s="115"/>
      <c r="M1185" s="115"/>
      <c r="N1185" s="115"/>
      <c r="O1185" s="115"/>
      <c r="P1185" s="115"/>
      <c r="Q1185" s="115"/>
      <c r="R1185" s="115"/>
      <c r="S1185" s="115"/>
      <c r="T1185" s="193"/>
      <c r="U1185" s="194"/>
      <c r="V1185" s="195">
        <v>264727</v>
      </c>
      <c r="W1185" s="195">
        <v>166212</v>
      </c>
      <c r="X1185" s="195">
        <v>203865</v>
      </c>
      <c r="Y1185" s="195"/>
      <c r="Z1185" s="195"/>
      <c r="AA1185" s="227">
        <v>172988</v>
      </c>
      <c r="AB1185" s="227">
        <v>187878</v>
      </c>
      <c r="AC1185" s="197" t="str">
        <f t="shared" si="221"/>
        <v>NA</v>
      </c>
      <c r="AD1185" s="197" t="str">
        <f t="shared" si="221"/>
        <v>NA</v>
      </c>
      <c r="AE1185" s="197" t="str">
        <f t="shared" si="221"/>
        <v>NA</v>
      </c>
      <c r="AF1185" s="197" t="str">
        <f t="shared" si="221"/>
        <v>NA</v>
      </c>
      <c r="AG1185" s="197" t="str">
        <f t="shared" si="221"/>
        <v>NA</v>
      </c>
      <c r="AH1185" s="197" t="str">
        <f t="shared" si="221"/>
        <v>NA</v>
      </c>
      <c r="AI1185" s="197" t="str">
        <f t="shared" si="221"/>
        <v>NA</v>
      </c>
      <c r="AJ1185" s="197" t="str">
        <f t="shared" si="221"/>
        <v>NA</v>
      </c>
      <c r="AK1185" s="197" t="str">
        <f t="shared" si="221"/>
        <v>NA</v>
      </c>
      <c r="AL1185" s="197" t="str">
        <f t="shared" si="221"/>
        <v>NA</v>
      </c>
      <c r="AM1185" s="197" t="str">
        <f t="shared" si="221"/>
        <v>NA</v>
      </c>
      <c r="AN1185" s="197" t="str">
        <f t="shared" si="221"/>
        <v>NA</v>
      </c>
      <c r="AO1185" s="197" t="str">
        <f t="shared" si="221"/>
        <v>NA</v>
      </c>
      <c r="AP1185" s="197" t="str">
        <f t="shared" si="221"/>
        <v>NA</v>
      </c>
      <c r="AQ1185" s="197" t="str">
        <f t="shared" si="221"/>
        <v>NA</v>
      </c>
      <c r="AR1185" s="197" t="str">
        <f t="shared" si="221"/>
        <v>NA</v>
      </c>
      <c r="AS1185" s="197" t="str">
        <f t="shared" si="222"/>
        <v>NA</v>
      </c>
      <c r="AT1185" s="197" t="str">
        <f t="shared" si="222"/>
        <v>NA</v>
      </c>
      <c r="AU1185" s="197" t="e">
        <f t="shared" si="222"/>
        <v>#N/A</v>
      </c>
      <c r="AV1185" s="197" t="e">
        <f t="shared" si="222"/>
        <v>#N/A</v>
      </c>
      <c r="AW1185" s="197" t="e">
        <f t="shared" si="222"/>
        <v>#N/A</v>
      </c>
      <c r="AX1185" s="197" t="str">
        <f t="shared" si="222"/>
        <v>NA</v>
      </c>
      <c r="AY1185" s="197" t="str">
        <f t="shared" si="222"/>
        <v>NA</v>
      </c>
      <c r="AZ1185" s="197">
        <f t="shared" si="220"/>
        <v>308</v>
      </c>
      <c r="BA1185" s="197">
        <f t="shared" si="220"/>
        <v>323</v>
      </c>
    </row>
    <row r="1186" spans="1:53" s="212" customFormat="1" ht="15" customHeight="1" x14ac:dyDescent="0.25">
      <c r="A1186" s="54" t="s">
        <v>160</v>
      </c>
      <c r="B1186" s="221" t="s">
        <v>1504</v>
      </c>
      <c r="C1186" s="221" t="s">
        <v>2226</v>
      </c>
      <c r="D1186" s="115"/>
      <c r="E1186" s="115"/>
      <c r="F1186" s="115"/>
      <c r="G1186" s="115"/>
      <c r="H1186" s="115"/>
      <c r="I1186" s="115"/>
      <c r="J1186" s="115"/>
      <c r="K1186" s="115"/>
      <c r="L1186" s="115"/>
      <c r="M1186" s="115"/>
      <c r="N1186" s="115"/>
      <c r="O1186" s="115"/>
      <c r="P1186" s="115"/>
      <c r="Q1186" s="115"/>
      <c r="R1186" s="115"/>
      <c r="S1186" s="115"/>
      <c r="T1186" s="193"/>
      <c r="U1186" s="194"/>
      <c r="V1186" s="195">
        <v>103946</v>
      </c>
      <c r="W1186" s="195">
        <v>77056</v>
      </c>
      <c r="X1186" s="195">
        <v>93185</v>
      </c>
      <c r="Y1186" s="195"/>
      <c r="Z1186" s="195"/>
      <c r="AA1186" s="227">
        <v>123217</v>
      </c>
      <c r="AB1186" s="227">
        <v>142824</v>
      </c>
      <c r="AC1186" s="197" t="str">
        <f t="shared" si="221"/>
        <v>NA</v>
      </c>
      <c r="AD1186" s="197" t="str">
        <f t="shared" si="221"/>
        <v>NA</v>
      </c>
      <c r="AE1186" s="197" t="str">
        <f t="shared" si="221"/>
        <v>NA</v>
      </c>
      <c r="AF1186" s="197" t="str">
        <f t="shared" si="221"/>
        <v>NA</v>
      </c>
      <c r="AG1186" s="197" t="str">
        <f t="shared" si="221"/>
        <v>NA</v>
      </c>
      <c r="AH1186" s="197" t="str">
        <f t="shared" si="221"/>
        <v>NA</v>
      </c>
      <c r="AI1186" s="197" t="str">
        <f t="shared" si="221"/>
        <v>NA</v>
      </c>
      <c r="AJ1186" s="197" t="str">
        <f t="shared" si="221"/>
        <v>NA</v>
      </c>
      <c r="AK1186" s="197" t="str">
        <f t="shared" si="221"/>
        <v>NA</v>
      </c>
      <c r="AL1186" s="197" t="str">
        <f t="shared" si="221"/>
        <v>NA</v>
      </c>
      <c r="AM1186" s="197" t="str">
        <f t="shared" si="221"/>
        <v>NA</v>
      </c>
      <c r="AN1186" s="197" t="str">
        <f t="shared" si="221"/>
        <v>NA</v>
      </c>
      <c r="AO1186" s="197" t="str">
        <f t="shared" si="221"/>
        <v>NA</v>
      </c>
      <c r="AP1186" s="197" t="str">
        <f t="shared" si="221"/>
        <v>NA</v>
      </c>
      <c r="AQ1186" s="197" t="str">
        <f t="shared" si="221"/>
        <v>NA</v>
      </c>
      <c r="AR1186" s="197" t="str">
        <f t="shared" si="221"/>
        <v>NA</v>
      </c>
      <c r="AS1186" s="197" t="str">
        <f t="shared" si="222"/>
        <v>NA</v>
      </c>
      <c r="AT1186" s="197" t="str">
        <f t="shared" si="222"/>
        <v>NA</v>
      </c>
      <c r="AU1186" s="197" t="e">
        <f t="shared" si="222"/>
        <v>#N/A</v>
      </c>
      <c r="AV1186" s="197" t="e">
        <f t="shared" si="222"/>
        <v>#N/A</v>
      </c>
      <c r="AW1186" s="197" t="e">
        <f t="shared" si="222"/>
        <v>#N/A</v>
      </c>
      <c r="AX1186" s="197" t="str">
        <f t="shared" si="222"/>
        <v>NA</v>
      </c>
      <c r="AY1186" s="197" t="str">
        <f t="shared" si="222"/>
        <v>NA</v>
      </c>
      <c r="AZ1186" s="197">
        <f t="shared" si="220"/>
        <v>377</v>
      </c>
      <c r="BA1186" s="197">
        <f t="shared" si="220"/>
        <v>372</v>
      </c>
    </row>
    <row r="1187" spans="1:53" s="212" customFormat="1" ht="15" customHeight="1" x14ac:dyDescent="0.25">
      <c r="A1187" s="54" t="s">
        <v>200</v>
      </c>
      <c r="B1187" s="82" t="s">
        <v>114</v>
      </c>
      <c r="C1187" s="81" t="s">
        <v>2226</v>
      </c>
      <c r="D1187" s="115"/>
      <c r="E1187" s="115"/>
      <c r="F1187" s="115"/>
      <c r="G1187" s="115"/>
      <c r="H1187" s="115"/>
      <c r="I1187" s="115"/>
      <c r="J1187" s="115"/>
      <c r="K1187" s="115"/>
      <c r="L1187" s="115"/>
      <c r="M1187" s="115"/>
      <c r="N1187" s="115"/>
      <c r="O1187" s="115"/>
      <c r="P1187" s="115"/>
      <c r="Q1187" s="115"/>
      <c r="R1187" s="115"/>
      <c r="S1187" s="115"/>
      <c r="T1187" s="193"/>
      <c r="U1187" s="194"/>
      <c r="V1187" s="195">
        <v>214364</v>
      </c>
      <c r="W1187" s="195"/>
      <c r="X1187" s="195"/>
      <c r="Y1187" s="195"/>
      <c r="Z1187" s="195"/>
      <c r="AA1187" s="208">
        <v>105420</v>
      </c>
      <c r="AB1187" s="208">
        <v>136269</v>
      </c>
      <c r="AC1187" s="197" t="str">
        <f t="shared" si="221"/>
        <v>NA</v>
      </c>
      <c r="AD1187" s="197" t="str">
        <f t="shared" si="221"/>
        <v>NA</v>
      </c>
      <c r="AE1187" s="197" t="str">
        <f t="shared" si="221"/>
        <v>NA</v>
      </c>
      <c r="AF1187" s="197" t="str">
        <f t="shared" si="221"/>
        <v>NA</v>
      </c>
      <c r="AG1187" s="197" t="str">
        <f t="shared" si="221"/>
        <v>NA</v>
      </c>
      <c r="AH1187" s="197" t="str">
        <f t="shared" si="221"/>
        <v>NA</v>
      </c>
      <c r="AI1187" s="197" t="str">
        <f t="shared" si="221"/>
        <v>NA</v>
      </c>
      <c r="AJ1187" s="197" t="str">
        <f t="shared" si="221"/>
        <v>NA</v>
      </c>
      <c r="AK1187" s="197" t="str">
        <f t="shared" si="221"/>
        <v>NA</v>
      </c>
      <c r="AL1187" s="197" t="str">
        <f t="shared" si="221"/>
        <v>NA</v>
      </c>
      <c r="AM1187" s="197" t="str">
        <f t="shared" si="221"/>
        <v>NA</v>
      </c>
      <c r="AN1187" s="197" t="str">
        <f t="shared" si="221"/>
        <v>NA</v>
      </c>
      <c r="AO1187" s="197" t="str">
        <f t="shared" si="221"/>
        <v>NA</v>
      </c>
      <c r="AP1187" s="197" t="str">
        <f t="shared" si="221"/>
        <v>NA</v>
      </c>
      <c r="AQ1187" s="197" t="str">
        <f t="shared" si="221"/>
        <v>NA</v>
      </c>
      <c r="AR1187" s="197" t="str">
        <f t="shared" si="221"/>
        <v>NA</v>
      </c>
      <c r="AS1187" s="197" t="str">
        <f t="shared" si="222"/>
        <v>NA</v>
      </c>
      <c r="AT1187" s="197" t="str">
        <f t="shared" si="222"/>
        <v>NA</v>
      </c>
      <c r="AU1187" s="197" t="e">
        <f t="shared" si="222"/>
        <v>#N/A</v>
      </c>
      <c r="AV1187" s="197" t="str">
        <f t="shared" si="222"/>
        <v>NA</v>
      </c>
      <c r="AW1187" s="197" t="str">
        <f t="shared" si="222"/>
        <v>NA</v>
      </c>
      <c r="AX1187" s="197" t="str">
        <f t="shared" si="222"/>
        <v>NA</v>
      </c>
      <c r="AY1187" s="197" t="str">
        <f t="shared" si="222"/>
        <v>NA</v>
      </c>
      <c r="AZ1187" s="197">
        <f t="shared" si="220"/>
        <v>410</v>
      </c>
      <c r="BA1187" s="197">
        <f t="shared" si="220"/>
        <v>384</v>
      </c>
    </row>
    <row r="1188" spans="1:53" s="212" customFormat="1" ht="15" customHeight="1" x14ac:dyDescent="0.25">
      <c r="A1188" s="54" t="s">
        <v>186</v>
      </c>
      <c r="B1188" s="221" t="s">
        <v>1390</v>
      </c>
      <c r="C1188" s="221" t="s">
        <v>2226</v>
      </c>
      <c r="D1188" s="115"/>
      <c r="E1188" s="115"/>
      <c r="F1188" s="115"/>
      <c r="G1188" s="115"/>
      <c r="H1188" s="115"/>
      <c r="I1188" s="115"/>
      <c r="J1188" s="115"/>
      <c r="K1188" s="115"/>
      <c r="L1188" s="115"/>
      <c r="M1188" s="115"/>
      <c r="N1188" s="115"/>
      <c r="O1188" s="115"/>
      <c r="P1188" s="115"/>
      <c r="Q1188" s="115"/>
      <c r="R1188" s="115"/>
      <c r="S1188" s="115"/>
      <c r="T1188" s="193"/>
      <c r="U1188" s="194"/>
      <c r="V1188" s="195">
        <v>97669</v>
      </c>
      <c r="W1188" s="195"/>
      <c r="X1188" s="195"/>
      <c r="Y1188" s="195"/>
      <c r="Z1188" s="195"/>
      <c r="AA1188" s="227">
        <v>90176</v>
      </c>
      <c r="AB1188" s="227">
        <v>112971</v>
      </c>
      <c r="AC1188" s="197" t="str">
        <f t="shared" si="221"/>
        <v>NA</v>
      </c>
      <c r="AD1188" s="197" t="str">
        <f t="shared" si="221"/>
        <v>NA</v>
      </c>
      <c r="AE1188" s="197" t="str">
        <f t="shared" si="221"/>
        <v>NA</v>
      </c>
      <c r="AF1188" s="197" t="str">
        <f t="shared" si="221"/>
        <v>NA</v>
      </c>
      <c r="AG1188" s="197" t="str">
        <f t="shared" si="221"/>
        <v>NA</v>
      </c>
      <c r="AH1188" s="197" t="str">
        <f t="shared" si="221"/>
        <v>NA</v>
      </c>
      <c r="AI1188" s="197" t="str">
        <f t="shared" si="221"/>
        <v>NA</v>
      </c>
      <c r="AJ1188" s="197" t="str">
        <f t="shared" si="221"/>
        <v>NA</v>
      </c>
      <c r="AK1188" s="197" t="str">
        <f t="shared" si="221"/>
        <v>NA</v>
      </c>
      <c r="AL1188" s="197" t="str">
        <f t="shared" si="221"/>
        <v>NA</v>
      </c>
      <c r="AM1188" s="197" t="str">
        <f t="shared" si="221"/>
        <v>NA</v>
      </c>
      <c r="AN1188" s="197" t="str">
        <f t="shared" si="221"/>
        <v>NA</v>
      </c>
      <c r="AO1188" s="197" t="str">
        <f t="shared" si="221"/>
        <v>NA</v>
      </c>
      <c r="AP1188" s="197" t="str">
        <f t="shared" si="221"/>
        <v>NA</v>
      </c>
      <c r="AQ1188" s="197" t="str">
        <f t="shared" si="221"/>
        <v>NA</v>
      </c>
      <c r="AR1188" s="197" t="str">
        <f t="shared" si="221"/>
        <v>NA</v>
      </c>
      <c r="AS1188" s="197" t="str">
        <f t="shared" si="222"/>
        <v>NA</v>
      </c>
      <c r="AT1188" s="197" t="str">
        <f t="shared" si="222"/>
        <v>NA</v>
      </c>
      <c r="AU1188" s="197" t="e">
        <f t="shared" si="222"/>
        <v>#N/A</v>
      </c>
      <c r="AV1188" s="197" t="str">
        <f t="shared" si="222"/>
        <v>NA</v>
      </c>
      <c r="AW1188" s="197" t="str">
        <f t="shared" si="222"/>
        <v>NA</v>
      </c>
      <c r="AX1188" s="197" t="str">
        <f t="shared" si="222"/>
        <v>NA</v>
      </c>
      <c r="AY1188" s="197" t="str">
        <f t="shared" si="222"/>
        <v>NA</v>
      </c>
      <c r="AZ1188" s="197">
        <f t="shared" si="220"/>
        <v>440</v>
      </c>
      <c r="BA1188" s="197">
        <f t="shared" si="220"/>
        <v>424</v>
      </c>
    </row>
    <row r="1189" spans="1:53" s="212" customFormat="1" ht="15" customHeight="1" x14ac:dyDescent="0.25">
      <c r="A1189" s="54" t="s">
        <v>2152</v>
      </c>
      <c r="B1189" s="82" t="s">
        <v>114</v>
      </c>
      <c r="C1189" s="81" t="s">
        <v>2226</v>
      </c>
      <c r="D1189" s="115"/>
      <c r="E1189" s="115"/>
      <c r="F1189" s="115"/>
      <c r="G1189" s="115"/>
      <c r="H1189" s="115"/>
      <c r="I1189" s="115"/>
      <c r="J1189" s="115"/>
      <c r="K1189" s="115"/>
      <c r="L1189" s="115"/>
      <c r="M1189" s="115"/>
      <c r="N1189" s="115"/>
      <c r="O1189" s="115"/>
      <c r="P1189" s="115"/>
      <c r="Q1189" s="115"/>
      <c r="R1189" s="115"/>
      <c r="S1189" s="115"/>
      <c r="T1189" s="193"/>
      <c r="U1189" s="194"/>
      <c r="V1189" s="195">
        <v>52675</v>
      </c>
      <c r="W1189" s="195">
        <v>38283</v>
      </c>
      <c r="X1189" s="195">
        <v>44684</v>
      </c>
      <c r="Y1189" s="195"/>
      <c r="Z1189" s="195"/>
      <c r="AA1189" s="227">
        <v>53277</v>
      </c>
      <c r="AB1189" s="227">
        <v>63134</v>
      </c>
      <c r="AC1189" s="197" t="str">
        <f t="shared" si="221"/>
        <v>NA</v>
      </c>
      <c r="AD1189" s="197" t="str">
        <f t="shared" si="221"/>
        <v>NA</v>
      </c>
      <c r="AE1189" s="197" t="str">
        <f t="shared" si="221"/>
        <v>NA</v>
      </c>
      <c r="AF1189" s="197" t="str">
        <f t="shared" si="221"/>
        <v>NA</v>
      </c>
      <c r="AG1189" s="197" t="str">
        <f t="shared" si="221"/>
        <v>NA</v>
      </c>
      <c r="AH1189" s="197" t="str">
        <f t="shared" si="221"/>
        <v>NA</v>
      </c>
      <c r="AI1189" s="197" t="str">
        <f t="shared" si="221"/>
        <v>NA</v>
      </c>
      <c r="AJ1189" s="197" t="str">
        <f t="shared" si="221"/>
        <v>NA</v>
      </c>
      <c r="AK1189" s="197" t="str">
        <f t="shared" si="221"/>
        <v>NA</v>
      </c>
      <c r="AL1189" s="197" t="str">
        <f t="shared" si="221"/>
        <v>NA</v>
      </c>
      <c r="AM1189" s="197" t="str">
        <f t="shared" si="221"/>
        <v>NA</v>
      </c>
      <c r="AN1189" s="197" t="str">
        <f t="shared" si="221"/>
        <v>NA</v>
      </c>
      <c r="AO1189" s="197" t="str">
        <f t="shared" si="221"/>
        <v>NA</v>
      </c>
      <c r="AP1189" s="197" t="str">
        <f t="shared" si="221"/>
        <v>NA</v>
      </c>
      <c r="AQ1189" s="197" t="str">
        <f t="shared" si="221"/>
        <v>NA</v>
      </c>
      <c r="AR1189" s="197" t="str">
        <f t="shared" si="221"/>
        <v>NA</v>
      </c>
      <c r="AS1189" s="197" t="str">
        <f t="shared" si="222"/>
        <v>NA</v>
      </c>
      <c r="AT1189" s="197" t="str">
        <f t="shared" si="222"/>
        <v>NA</v>
      </c>
      <c r="AU1189" s="197" t="e">
        <f t="shared" si="222"/>
        <v>#N/A</v>
      </c>
      <c r="AV1189" s="197" t="e">
        <f t="shared" si="222"/>
        <v>#N/A</v>
      </c>
      <c r="AW1189" s="197" t="e">
        <f t="shared" si="222"/>
        <v>#N/A</v>
      </c>
      <c r="AX1189" s="197" t="str">
        <f t="shared" si="222"/>
        <v>NA</v>
      </c>
      <c r="AY1189" s="197" t="str">
        <f t="shared" si="222"/>
        <v>NA</v>
      </c>
      <c r="AZ1189" s="197">
        <f t="shared" si="220"/>
        <v>577</v>
      </c>
      <c r="BA1189" s="197">
        <f t="shared" si="220"/>
        <v>569</v>
      </c>
    </row>
    <row r="1190" spans="1:53" s="212" customFormat="1" ht="15" customHeight="1" x14ac:dyDescent="0.25">
      <c r="A1190" s="54" t="s">
        <v>2151</v>
      </c>
      <c r="B1190" s="82" t="s">
        <v>114</v>
      </c>
      <c r="C1190" s="81" t="s">
        <v>2226</v>
      </c>
      <c r="D1190" s="115"/>
      <c r="E1190" s="115"/>
      <c r="F1190" s="115"/>
      <c r="G1190" s="115"/>
      <c r="H1190" s="115"/>
      <c r="I1190" s="115"/>
      <c r="J1190" s="115"/>
      <c r="K1190" s="115"/>
      <c r="L1190" s="115"/>
      <c r="M1190" s="115"/>
      <c r="N1190" s="115"/>
      <c r="O1190" s="115"/>
      <c r="P1190" s="115"/>
      <c r="Q1190" s="115"/>
      <c r="R1190" s="115"/>
      <c r="S1190" s="115"/>
      <c r="T1190" s="193"/>
      <c r="U1190" s="194"/>
      <c r="V1190" s="195">
        <v>72543</v>
      </c>
      <c r="W1190" s="195">
        <v>53865</v>
      </c>
      <c r="X1190" s="195">
        <v>59958</v>
      </c>
      <c r="Y1190" s="195"/>
      <c r="Z1190" s="195"/>
      <c r="AA1190" s="227">
        <v>45052</v>
      </c>
      <c r="AB1190" s="227">
        <v>48209</v>
      </c>
      <c r="AC1190" s="197" t="str">
        <f t="shared" si="221"/>
        <v>NA</v>
      </c>
      <c r="AD1190" s="197" t="str">
        <f t="shared" si="221"/>
        <v>NA</v>
      </c>
      <c r="AE1190" s="197" t="str">
        <f t="shared" si="221"/>
        <v>NA</v>
      </c>
      <c r="AF1190" s="197" t="str">
        <f t="shared" si="221"/>
        <v>NA</v>
      </c>
      <c r="AG1190" s="197" t="str">
        <f t="shared" si="221"/>
        <v>NA</v>
      </c>
      <c r="AH1190" s="197" t="str">
        <f t="shared" si="221"/>
        <v>NA</v>
      </c>
      <c r="AI1190" s="197" t="str">
        <f t="shared" si="221"/>
        <v>NA</v>
      </c>
      <c r="AJ1190" s="197" t="str">
        <f t="shared" si="221"/>
        <v>NA</v>
      </c>
      <c r="AK1190" s="197" t="str">
        <f t="shared" si="221"/>
        <v>NA</v>
      </c>
      <c r="AL1190" s="197" t="str">
        <f t="shared" si="221"/>
        <v>NA</v>
      </c>
      <c r="AM1190" s="197" t="str">
        <f t="shared" si="221"/>
        <v>NA</v>
      </c>
      <c r="AN1190" s="197" t="str">
        <f t="shared" si="221"/>
        <v>NA</v>
      </c>
      <c r="AO1190" s="197" t="str">
        <f t="shared" si="221"/>
        <v>NA</v>
      </c>
      <c r="AP1190" s="197" t="str">
        <f t="shared" si="221"/>
        <v>NA</v>
      </c>
      <c r="AQ1190" s="197" t="str">
        <f t="shared" si="221"/>
        <v>NA</v>
      </c>
      <c r="AR1190" s="197" t="str">
        <f t="shared" si="221"/>
        <v>NA</v>
      </c>
      <c r="AS1190" s="197" t="str">
        <f t="shared" si="222"/>
        <v>NA</v>
      </c>
      <c r="AT1190" s="197" t="str">
        <f t="shared" si="222"/>
        <v>NA</v>
      </c>
      <c r="AU1190" s="197" t="e">
        <f t="shared" si="222"/>
        <v>#N/A</v>
      </c>
      <c r="AV1190" s="197" t="e">
        <f t="shared" si="222"/>
        <v>#N/A</v>
      </c>
      <c r="AW1190" s="197" t="e">
        <f t="shared" si="222"/>
        <v>#N/A</v>
      </c>
      <c r="AX1190" s="197" t="str">
        <f t="shared" si="222"/>
        <v>NA</v>
      </c>
      <c r="AY1190" s="197" t="str">
        <f t="shared" si="222"/>
        <v>NA</v>
      </c>
      <c r="AZ1190" s="197">
        <f t="shared" si="220"/>
        <v>609</v>
      </c>
      <c r="BA1190" s="197">
        <f t="shared" si="220"/>
        <v>623</v>
      </c>
    </row>
    <row r="1191" spans="1:53" s="212" customFormat="1" ht="15" customHeight="1" x14ac:dyDescent="0.25">
      <c r="A1191" s="54" t="s">
        <v>542</v>
      </c>
      <c r="B1191" s="82" t="s">
        <v>616</v>
      </c>
      <c r="C1191" s="81" t="s">
        <v>2226</v>
      </c>
      <c r="D1191" s="115"/>
      <c r="E1191" s="115"/>
      <c r="F1191" s="115"/>
      <c r="G1191" s="115"/>
      <c r="H1191" s="115"/>
      <c r="I1191" s="115"/>
      <c r="J1191" s="115"/>
      <c r="K1191" s="115"/>
      <c r="L1191" s="115"/>
      <c r="M1191" s="115"/>
      <c r="N1191" s="115"/>
      <c r="O1191" s="115"/>
      <c r="P1191" s="115"/>
      <c r="Q1191" s="115"/>
      <c r="R1191" s="115"/>
      <c r="S1191" s="115"/>
      <c r="T1191" s="193">
        <v>8832</v>
      </c>
      <c r="U1191" s="194">
        <v>16262</v>
      </c>
      <c r="V1191" s="195">
        <v>15393</v>
      </c>
      <c r="W1191" s="195">
        <v>12431</v>
      </c>
      <c r="X1191" s="195">
        <v>13191</v>
      </c>
      <c r="Y1191" s="195"/>
      <c r="Z1191" s="195"/>
      <c r="AA1191" s="208">
        <v>22029</v>
      </c>
      <c r="AB1191" s="208">
        <v>25394</v>
      </c>
      <c r="AC1191" s="197" t="str">
        <f t="shared" si="221"/>
        <v>NA</v>
      </c>
      <c r="AD1191" s="197" t="str">
        <f t="shared" si="221"/>
        <v>NA</v>
      </c>
      <c r="AE1191" s="197" t="str">
        <f t="shared" si="221"/>
        <v>NA</v>
      </c>
      <c r="AF1191" s="197" t="str">
        <f t="shared" si="221"/>
        <v>NA</v>
      </c>
      <c r="AG1191" s="197" t="str">
        <f t="shared" si="221"/>
        <v>NA</v>
      </c>
      <c r="AH1191" s="197" t="str">
        <f t="shared" si="221"/>
        <v>NA</v>
      </c>
      <c r="AI1191" s="197" t="str">
        <f t="shared" si="221"/>
        <v>NA</v>
      </c>
      <c r="AJ1191" s="197" t="str">
        <f t="shared" si="221"/>
        <v>NA</v>
      </c>
      <c r="AK1191" s="197" t="str">
        <f t="shared" si="221"/>
        <v>NA</v>
      </c>
      <c r="AL1191" s="197" t="str">
        <f t="shared" si="221"/>
        <v>NA</v>
      </c>
      <c r="AM1191" s="197" t="str">
        <f t="shared" si="221"/>
        <v>NA</v>
      </c>
      <c r="AN1191" s="197" t="str">
        <f t="shared" si="221"/>
        <v>NA</v>
      </c>
      <c r="AO1191" s="197" t="str">
        <f t="shared" si="221"/>
        <v>NA</v>
      </c>
      <c r="AP1191" s="197" t="str">
        <f t="shared" si="221"/>
        <v>NA</v>
      </c>
      <c r="AQ1191" s="197" t="str">
        <f t="shared" si="221"/>
        <v>NA</v>
      </c>
      <c r="AR1191" s="197" t="str">
        <f t="shared" si="221"/>
        <v>NA</v>
      </c>
      <c r="AS1191" s="197" t="e">
        <f t="shared" si="222"/>
        <v>#N/A</v>
      </c>
      <c r="AT1191" s="197" t="e">
        <f t="shared" si="222"/>
        <v>#N/A</v>
      </c>
      <c r="AU1191" s="197">
        <f t="shared" si="222"/>
        <v>811</v>
      </c>
      <c r="AV1191" s="197" t="e">
        <f t="shared" si="222"/>
        <v>#N/A</v>
      </c>
      <c r="AW1191" s="197" t="e">
        <f t="shared" si="222"/>
        <v>#N/A</v>
      </c>
      <c r="AX1191" s="197" t="str">
        <f t="shared" si="222"/>
        <v>NA</v>
      </c>
      <c r="AY1191" s="197" t="str">
        <f t="shared" si="222"/>
        <v>NA</v>
      </c>
      <c r="AZ1191" s="197">
        <f t="shared" si="220"/>
        <v>731</v>
      </c>
      <c r="BA1191" s="197">
        <f t="shared" si="220"/>
        <v>733</v>
      </c>
    </row>
    <row r="1192" spans="1:53" s="212" customFormat="1" ht="15" customHeight="1" x14ac:dyDescent="0.25">
      <c r="A1192" s="54" t="s">
        <v>599</v>
      </c>
      <c r="B1192" s="82" t="s">
        <v>598</v>
      </c>
      <c r="C1192" s="81" t="s">
        <v>2226</v>
      </c>
      <c r="D1192" s="115"/>
      <c r="E1192" s="115"/>
      <c r="F1192" s="115"/>
      <c r="G1192" s="115"/>
      <c r="H1192" s="115"/>
      <c r="I1192" s="115"/>
      <c r="J1192" s="115"/>
      <c r="K1192" s="115"/>
      <c r="L1192" s="115"/>
      <c r="M1192" s="115"/>
      <c r="N1192" s="115"/>
      <c r="O1192" s="115"/>
      <c r="P1192" s="115"/>
      <c r="Q1192" s="115"/>
      <c r="R1192" s="115"/>
      <c r="S1192" s="115"/>
      <c r="T1192" s="193">
        <v>6259</v>
      </c>
      <c r="U1192" s="194">
        <v>7443</v>
      </c>
      <c r="V1192" s="195">
        <v>8765</v>
      </c>
      <c r="W1192" s="195">
        <v>6272</v>
      </c>
      <c r="X1192" s="195">
        <v>7957</v>
      </c>
      <c r="Y1192" s="195"/>
      <c r="Z1192" s="195"/>
      <c r="AA1192" s="227">
        <v>12209</v>
      </c>
      <c r="AB1192" s="227">
        <v>14844</v>
      </c>
      <c r="AC1192" s="197" t="str">
        <f t="shared" si="221"/>
        <v>NA</v>
      </c>
      <c r="AD1192" s="197" t="str">
        <f t="shared" si="221"/>
        <v>NA</v>
      </c>
      <c r="AE1192" s="197" t="str">
        <f t="shared" si="221"/>
        <v>NA</v>
      </c>
      <c r="AF1192" s="197" t="str">
        <f t="shared" si="221"/>
        <v>NA</v>
      </c>
      <c r="AG1192" s="197" t="str">
        <f t="shared" si="221"/>
        <v>NA</v>
      </c>
      <c r="AH1192" s="197" t="str">
        <f t="shared" si="221"/>
        <v>NA</v>
      </c>
      <c r="AI1192" s="197" t="str">
        <f t="shared" si="221"/>
        <v>NA</v>
      </c>
      <c r="AJ1192" s="197" t="str">
        <f t="shared" si="221"/>
        <v>NA</v>
      </c>
      <c r="AK1192" s="197" t="str">
        <f t="shared" si="221"/>
        <v>NA</v>
      </c>
      <c r="AL1192" s="197" t="str">
        <f t="shared" si="221"/>
        <v>NA</v>
      </c>
      <c r="AM1192" s="197" t="str">
        <f t="shared" si="221"/>
        <v>NA</v>
      </c>
      <c r="AN1192" s="197" t="str">
        <f t="shared" si="221"/>
        <v>NA</v>
      </c>
      <c r="AO1192" s="197" t="str">
        <f t="shared" si="221"/>
        <v>NA</v>
      </c>
      <c r="AP1192" s="197" t="str">
        <f t="shared" si="221"/>
        <v>NA</v>
      </c>
      <c r="AQ1192" s="197" t="str">
        <f t="shared" si="221"/>
        <v>NA</v>
      </c>
      <c r="AR1192" s="197" t="str">
        <f t="shared" si="221"/>
        <v>NA</v>
      </c>
      <c r="AS1192" s="197" t="e">
        <f t="shared" si="222"/>
        <v>#N/A</v>
      </c>
      <c r="AT1192" s="197" t="e">
        <f t="shared" si="222"/>
        <v>#N/A</v>
      </c>
      <c r="AU1192" s="197" t="e">
        <f t="shared" si="222"/>
        <v>#N/A</v>
      </c>
      <c r="AV1192" s="197" t="e">
        <f t="shared" si="222"/>
        <v>#N/A</v>
      </c>
      <c r="AW1192" s="197" t="e">
        <f t="shared" si="222"/>
        <v>#N/A</v>
      </c>
      <c r="AX1192" s="197" t="str">
        <f t="shared" si="222"/>
        <v>NA</v>
      </c>
      <c r="AY1192" s="197" t="str">
        <f t="shared" si="222"/>
        <v>NA</v>
      </c>
      <c r="AZ1192" s="197">
        <f t="shared" si="220"/>
        <v>794</v>
      </c>
      <c r="BA1192" s="197">
        <f t="shared" si="220"/>
        <v>792</v>
      </c>
    </row>
    <row r="1193" spans="1:53" s="212" customFormat="1" ht="15" customHeight="1" x14ac:dyDescent="0.2">
      <c r="A1193" s="54" t="s">
        <v>2153</v>
      </c>
      <c r="B1193" s="82" t="s">
        <v>1303</v>
      </c>
      <c r="C1193" s="81" t="s">
        <v>2226</v>
      </c>
      <c r="D1193" s="115"/>
      <c r="E1193" s="115"/>
      <c r="F1193" s="115"/>
      <c r="G1193" s="115"/>
      <c r="H1193" s="115"/>
      <c r="I1193" s="115"/>
      <c r="J1193" s="115"/>
      <c r="K1193" s="115"/>
      <c r="L1193" s="115"/>
      <c r="M1193" s="115"/>
      <c r="N1193" s="115"/>
      <c r="O1193" s="115"/>
      <c r="P1193" s="115"/>
      <c r="Q1193" s="115"/>
      <c r="R1193" s="115"/>
      <c r="S1193" s="115"/>
      <c r="T1193" s="115"/>
      <c r="U1193" s="115"/>
      <c r="V1193" s="115"/>
      <c r="W1193" s="115">
        <v>327697</v>
      </c>
      <c r="X1193" s="115">
        <v>400211</v>
      </c>
      <c r="Y1193" s="115"/>
      <c r="Z1193" s="115"/>
      <c r="AA1193" s="115"/>
      <c r="AB1193" s="115"/>
      <c r="AC1193" s="197" t="str">
        <f t="shared" si="221"/>
        <v>NA</v>
      </c>
      <c r="AD1193" s="197" t="str">
        <f t="shared" si="221"/>
        <v>NA</v>
      </c>
      <c r="AE1193" s="197" t="str">
        <f t="shared" si="221"/>
        <v>NA</v>
      </c>
      <c r="AF1193" s="197" t="str">
        <f t="shared" si="221"/>
        <v>NA</v>
      </c>
      <c r="AG1193" s="197" t="str">
        <f t="shared" si="221"/>
        <v>NA</v>
      </c>
      <c r="AH1193" s="197" t="str">
        <f t="shared" si="221"/>
        <v>NA</v>
      </c>
      <c r="AI1193" s="197" t="str">
        <f t="shared" si="221"/>
        <v>NA</v>
      </c>
      <c r="AJ1193" s="197" t="str">
        <f t="shared" si="221"/>
        <v>NA</v>
      </c>
      <c r="AK1193" s="197" t="str">
        <f t="shared" si="221"/>
        <v>NA</v>
      </c>
      <c r="AL1193" s="197" t="str">
        <f t="shared" si="221"/>
        <v>NA</v>
      </c>
      <c r="AM1193" s="197" t="str">
        <f t="shared" si="221"/>
        <v>NA</v>
      </c>
      <c r="AN1193" s="197" t="str">
        <f t="shared" si="221"/>
        <v>NA</v>
      </c>
      <c r="AO1193" s="197" t="str">
        <f t="shared" si="221"/>
        <v>NA</v>
      </c>
      <c r="AP1193" s="197" t="str">
        <f t="shared" si="221"/>
        <v>NA</v>
      </c>
      <c r="AQ1193" s="197" t="str">
        <f t="shared" si="221"/>
        <v>NA</v>
      </c>
      <c r="AR1193" s="197" t="str">
        <f t="shared" si="221"/>
        <v>NA</v>
      </c>
      <c r="AS1193" s="197" t="str">
        <f t="shared" si="222"/>
        <v>NA</v>
      </c>
      <c r="AT1193" s="197" t="str">
        <f t="shared" si="222"/>
        <v>NA</v>
      </c>
      <c r="AU1193" s="197" t="str">
        <f t="shared" si="222"/>
        <v>NA</v>
      </c>
      <c r="AV1193" s="197" t="e">
        <f t="shared" si="222"/>
        <v>#N/A</v>
      </c>
      <c r="AW1193" s="197" t="e">
        <f t="shared" si="222"/>
        <v>#N/A</v>
      </c>
      <c r="AX1193" s="197" t="str">
        <f t="shared" si="222"/>
        <v>NA</v>
      </c>
      <c r="AY1193" s="197" t="str">
        <f t="shared" si="222"/>
        <v>NA</v>
      </c>
      <c r="AZ1193" s="197" t="str">
        <f t="shared" si="220"/>
        <v>NA</v>
      </c>
      <c r="BA1193" s="197" t="str">
        <f t="shared" si="220"/>
        <v>NA</v>
      </c>
    </row>
    <row r="1194" spans="1:53" s="212" customFormat="1" ht="15" customHeight="1" x14ac:dyDescent="0.2">
      <c r="A1194" s="54" t="s">
        <v>192</v>
      </c>
      <c r="B1194" s="82" t="s">
        <v>114</v>
      </c>
      <c r="C1194" s="81" t="s">
        <v>2226</v>
      </c>
      <c r="D1194" s="115"/>
      <c r="E1194" s="115"/>
      <c r="F1194" s="115"/>
      <c r="G1194" s="115"/>
      <c r="H1194" s="115"/>
      <c r="I1194" s="115"/>
      <c r="J1194" s="115"/>
      <c r="K1194" s="115"/>
      <c r="L1194" s="115"/>
      <c r="M1194" s="115"/>
      <c r="N1194" s="115"/>
      <c r="O1194" s="115"/>
      <c r="P1194" s="115"/>
      <c r="Q1194" s="115"/>
      <c r="R1194" s="115"/>
      <c r="S1194" s="115"/>
      <c r="T1194" s="193"/>
      <c r="U1194" s="194"/>
      <c r="V1194" s="195">
        <v>332347</v>
      </c>
      <c r="W1194" s="195">
        <v>270963</v>
      </c>
      <c r="X1194" s="195">
        <v>311157</v>
      </c>
      <c r="Y1194" s="195"/>
      <c r="Z1194" s="195"/>
      <c r="AA1194" s="195"/>
      <c r="AB1194" s="195"/>
      <c r="AC1194" s="197" t="str">
        <f t="shared" si="221"/>
        <v>NA</v>
      </c>
      <c r="AD1194" s="197" t="str">
        <f t="shared" si="221"/>
        <v>NA</v>
      </c>
      <c r="AE1194" s="197" t="str">
        <f t="shared" si="221"/>
        <v>NA</v>
      </c>
      <c r="AF1194" s="197" t="str">
        <f t="shared" si="221"/>
        <v>NA</v>
      </c>
      <c r="AG1194" s="197" t="str">
        <f t="shared" si="221"/>
        <v>NA</v>
      </c>
      <c r="AH1194" s="197" t="str">
        <f t="shared" si="221"/>
        <v>NA</v>
      </c>
      <c r="AI1194" s="197" t="str">
        <f t="shared" si="221"/>
        <v>NA</v>
      </c>
      <c r="AJ1194" s="197" t="str">
        <f t="shared" si="221"/>
        <v>NA</v>
      </c>
      <c r="AK1194" s="197" t="str">
        <f t="shared" si="221"/>
        <v>NA</v>
      </c>
      <c r="AL1194" s="197" t="str">
        <f t="shared" si="221"/>
        <v>NA</v>
      </c>
      <c r="AM1194" s="197" t="str">
        <f t="shared" si="221"/>
        <v>NA</v>
      </c>
      <c r="AN1194" s="197" t="str">
        <f t="shared" si="221"/>
        <v>NA</v>
      </c>
      <c r="AO1194" s="197" t="str">
        <f t="shared" si="221"/>
        <v>NA</v>
      </c>
      <c r="AP1194" s="197" t="str">
        <f t="shared" si="221"/>
        <v>NA</v>
      </c>
      <c r="AQ1194" s="197" t="str">
        <f t="shared" si="221"/>
        <v>NA</v>
      </c>
      <c r="AR1194" s="197" t="str">
        <f t="shared" si="221"/>
        <v>NA</v>
      </c>
      <c r="AS1194" s="197" t="str">
        <f t="shared" si="222"/>
        <v>NA</v>
      </c>
      <c r="AT1194" s="197" t="str">
        <f t="shared" si="222"/>
        <v>NA</v>
      </c>
      <c r="AU1194" s="197" t="e">
        <f t="shared" si="222"/>
        <v>#N/A</v>
      </c>
      <c r="AV1194" s="197" t="e">
        <f t="shared" si="222"/>
        <v>#N/A</v>
      </c>
      <c r="AW1194" s="197" t="e">
        <f t="shared" si="222"/>
        <v>#N/A</v>
      </c>
      <c r="AX1194" s="197" t="str">
        <f t="shared" si="222"/>
        <v>NA</v>
      </c>
      <c r="AY1194" s="197" t="str">
        <f t="shared" si="222"/>
        <v>NA</v>
      </c>
      <c r="AZ1194" s="197" t="str">
        <f t="shared" si="220"/>
        <v>NA</v>
      </c>
      <c r="BA1194" s="197" t="str">
        <f t="shared" si="220"/>
        <v>NA</v>
      </c>
    </row>
    <row r="1195" spans="1:53" s="212" customFormat="1" ht="15" customHeight="1" x14ac:dyDescent="0.2">
      <c r="A1195" s="54" t="s">
        <v>723</v>
      </c>
      <c r="B1195" s="82" t="s">
        <v>953</v>
      </c>
      <c r="C1195" s="81" t="s">
        <v>2226</v>
      </c>
      <c r="D1195" s="115"/>
      <c r="E1195" s="115"/>
      <c r="F1195" s="115"/>
      <c r="G1195" s="115"/>
      <c r="H1195" s="115"/>
      <c r="I1195" s="115"/>
      <c r="J1195" s="115"/>
      <c r="K1195" s="115"/>
      <c r="L1195" s="115"/>
      <c r="M1195" s="115"/>
      <c r="N1195" s="115">
        <v>108849</v>
      </c>
      <c r="O1195" s="115">
        <v>105645</v>
      </c>
      <c r="P1195" s="115">
        <v>138530</v>
      </c>
      <c r="Q1195" s="115">
        <v>167687</v>
      </c>
      <c r="R1195" s="115">
        <v>223829</v>
      </c>
      <c r="S1195" s="115">
        <v>242040</v>
      </c>
      <c r="T1195" s="193">
        <v>240063</v>
      </c>
      <c r="U1195" s="194">
        <v>298746</v>
      </c>
      <c r="V1195" s="195">
        <v>298208</v>
      </c>
      <c r="W1195" s="195">
        <v>222517</v>
      </c>
      <c r="X1195" s="195">
        <v>249474</v>
      </c>
      <c r="Y1195" s="195"/>
      <c r="Z1195" s="195"/>
      <c r="AA1195" s="195"/>
      <c r="AB1195" s="195"/>
      <c r="AC1195" s="197" t="str">
        <f t="shared" si="221"/>
        <v>NA</v>
      </c>
      <c r="AD1195" s="197" t="str">
        <f t="shared" si="221"/>
        <v>NA</v>
      </c>
      <c r="AE1195" s="197" t="str">
        <f t="shared" si="221"/>
        <v>NA</v>
      </c>
      <c r="AF1195" s="197" t="str">
        <f t="shared" si="221"/>
        <v>NA</v>
      </c>
      <c r="AG1195" s="197" t="str">
        <f t="shared" si="221"/>
        <v>NA</v>
      </c>
      <c r="AH1195" s="197" t="str">
        <f t="shared" si="221"/>
        <v>NA</v>
      </c>
      <c r="AI1195" s="197" t="str">
        <f t="shared" si="221"/>
        <v>NA</v>
      </c>
      <c r="AJ1195" s="197" t="str">
        <f t="shared" si="221"/>
        <v>NA</v>
      </c>
      <c r="AK1195" s="197" t="str">
        <f t="shared" si="221"/>
        <v>NA</v>
      </c>
      <c r="AL1195" s="197" t="str">
        <f t="shared" si="221"/>
        <v>NA</v>
      </c>
      <c r="AM1195" s="197" t="e">
        <f t="shared" si="221"/>
        <v>#N/A</v>
      </c>
      <c r="AN1195" s="197" t="e">
        <f t="shared" si="221"/>
        <v>#N/A</v>
      </c>
      <c r="AO1195" s="197" t="e">
        <f t="shared" si="221"/>
        <v>#N/A</v>
      </c>
      <c r="AP1195" s="197" t="e">
        <f t="shared" si="221"/>
        <v>#N/A</v>
      </c>
      <c r="AQ1195" s="197" t="e">
        <f t="shared" si="221"/>
        <v>#N/A</v>
      </c>
      <c r="AR1195" s="197" t="e">
        <f t="shared" si="221"/>
        <v>#N/A</v>
      </c>
      <c r="AS1195" s="197" t="e">
        <f t="shared" si="222"/>
        <v>#N/A</v>
      </c>
      <c r="AT1195" s="197" t="e">
        <f t="shared" si="222"/>
        <v>#N/A</v>
      </c>
      <c r="AU1195" s="197" t="e">
        <f t="shared" si="222"/>
        <v>#N/A</v>
      </c>
      <c r="AV1195" s="197" t="e">
        <f t="shared" si="222"/>
        <v>#N/A</v>
      </c>
      <c r="AW1195" s="197" t="e">
        <f t="shared" si="222"/>
        <v>#N/A</v>
      </c>
      <c r="AX1195" s="197" t="str">
        <f t="shared" si="222"/>
        <v>NA</v>
      </c>
      <c r="AY1195" s="197" t="str">
        <f t="shared" si="222"/>
        <v>NA</v>
      </c>
      <c r="AZ1195" s="197" t="str">
        <f t="shared" si="220"/>
        <v>NA</v>
      </c>
      <c r="BA1195" s="197" t="str">
        <f t="shared" si="220"/>
        <v>NA</v>
      </c>
    </row>
    <row r="1196" spans="1:53" s="212" customFormat="1" ht="15" customHeight="1" x14ac:dyDescent="0.2">
      <c r="A1196" s="54" t="s">
        <v>194</v>
      </c>
      <c r="B1196" s="82" t="s">
        <v>114</v>
      </c>
      <c r="C1196" s="81" t="s">
        <v>2226</v>
      </c>
      <c r="D1196" s="115"/>
      <c r="E1196" s="115"/>
      <c r="F1196" s="115"/>
      <c r="G1196" s="115"/>
      <c r="H1196" s="115"/>
      <c r="I1196" s="115"/>
      <c r="J1196" s="115"/>
      <c r="K1196" s="115"/>
      <c r="L1196" s="115"/>
      <c r="M1196" s="115"/>
      <c r="N1196" s="115"/>
      <c r="O1196" s="115"/>
      <c r="P1196" s="115"/>
      <c r="Q1196" s="115"/>
      <c r="R1196" s="115"/>
      <c r="S1196" s="115"/>
      <c r="T1196" s="193"/>
      <c r="U1196" s="194"/>
      <c r="V1196" s="195">
        <v>203274</v>
      </c>
      <c r="W1196" s="195">
        <v>142111</v>
      </c>
      <c r="X1196" s="195">
        <v>168227</v>
      </c>
      <c r="Y1196" s="195"/>
      <c r="Z1196" s="195"/>
      <c r="AA1196" s="195"/>
      <c r="AB1196" s="195"/>
      <c r="AC1196" s="197" t="str">
        <f t="shared" si="221"/>
        <v>NA</v>
      </c>
      <c r="AD1196" s="197" t="str">
        <f t="shared" si="221"/>
        <v>NA</v>
      </c>
      <c r="AE1196" s="197" t="str">
        <f t="shared" si="221"/>
        <v>NA</v>
      </c>
      <c r="AF1196" s="197" t="str">
        <f t="shared" si="221"/>
        <v>NA</v>
      </c>
      <c r="AG1196" s="197" t="str">
        <f t="shared" si="221"/>
        <v>NA</v>
      </c>
      <c r="AH1196" s="197" t="str">
        <f t="shared" si="221"/>
        <v>NA</v>
      </c>
      <c r="AI1196" s="197" t="str">
        <f t="shared" si="221"/>
        <v>NA</v>
      </c>
      <c r="AJ1196" s="197" t="str">
        <f t="shared" si="221"/>
        <v>NA</v>
      </c>
      <c r="AK1196" s="197" t="str">
        <f t="shared" si="221"/>
        <v>NA</v>
      </c>
      <c r="AL1196" s="197" t="str">
        <f t="shared" si="221"/>
        <v>NA</v>
      </c>
      <c r="AM1196" s="197" t="str">
        <f t="shared" si="221"/>
        <v>NA</v>
      </c>
      <c r="AN1196" s="197" t="str">
        <f t="shared" si="221"/>
        <v>NA</v>
      </c>
      <c r="AO1196" s="197" t="str">
        <f t="shared" si="221"/>
        <v>NA</v>
      </c>
      <c r="AP1196" s="197" t="str">
        <f t="shared" si="221"/>
        <v>NA</v>
      </c>
      <c r="AQ1196" s="197" t="str">
        <f t="shared" si="221"/>
        <v>NA</v>
      </c>
      <c r="AR1196" s="197" t="str">
        <f t="shared" si="221"/>
        <v>NA</v>
      </c>
      <c r="AS1196" s="197" t="str">
        <f t="shared" si="222"/>
        <v>NA</v>
      </c>
      <c r="AT1196" s="197" t="str">
        <f t="shared" si="222"/>
        <v>NA</v>
      </c>
      <c r="AU1196" s="197" t="e">
        <f t="shared" si="222"/>
        <v>#N/A</v>
      </c>
      <c r="AV1196" s="197" t="e">
        <f t="shared" si="222"/>
        <v>#N/A</v>
      </c>
      <c r="AW1196" s="197" t="e">
        <f t="shared" si="222"/>
        <v>#N/A</v>
      </c>
      <c r="AX1196" s="197" t="str">
        <f t="shared" si="222"/>
        <v>NA</v>
      </c>
      <c r="AY1196" s="197" t="str">
        <f t="shared" si="222"/>
        <v>NA</v>
      </c>
      <c r="AZ1196" s="197" t="str">
        <f t="shared" si="220"/>
        <v>NA</v>
      </c>
      <c r="BA1196" s="197" t="str">
        <f t="shared" si="220"/>
        <v>NA</v>
      </c>
    </row>
    <row r="1197" spans="1:53" s="212" customFormat="1" ht="15" customHeight="1" x14ac:dyDescent="0.2">
      <c r="A1197" s="54" t="s">
        <v>118</v>
      </c>
      <c r="B1197" s="82" t="s">
        <v>114</v>
      </c>
      <c r="C1197" s="81" t="s">
        <v>2226</v>
      </c>
      <c r="D1197" s="115"/>
      <c r="E1197" s="115"/>
      <c r="F1197" s="115"/>
      <c r="G1197" s="115"/>
      <c r="H1197" s="115"/>
      <c r="I1197" s="115"/>
      <c r="J1197" s="115"/>
      <c r="K1197" s="115"/>
      <c r="L1197" s="115"/>
      <c r="M1197" s="115"/>
      <c r="N1197" s="115"/>
      <c r="O1197" s="115"/>
      <c r="P1197" s="115"/>
      <c r="Q1197" s="115"/>
      <c r="R1197" s="115"/>
      <c r="S1197" s="115"/>
      <c r="T1197" s="193"/>
      <c r="U1197" s="194"/>
      <c r="V1197" s="195">
        <v>76291</v>
      </c>
      <c r="W1197" s="195">
        <v>51458</v>
      </c>
      <c r="X1197" s="195">
        <v>63388</v>
      </c>
      <c r="Y1197" s="195"/>
      <c r="Z1197" s="195"/>
      <c r="AA1197" s="195"/>
      <c r="AB1197" s="195"/>
      <c r="AC1197" s="197" t="str">
        <f t="shared" si="221"/>
        <v>NA</v>
      </c>
      <c r="AD1197" s="197" t="str">
        <f t="shared" si="221"/>
        <v>NA</v>
      </c>
      <c r="AE1197" s="197" t="str">
        <f t="shared" si="221"/>
        <v>NA</v>
      </c>
      <c r="AF1197" s="197" t="str">
        <f t="shared" si="221"/>
        <v>NA</v>
      </c>
      <c r="AG1197" s="197" t="str">
        <f t="shared" si="221"/>
        <v>NA</v>
      </c>
      <c r="AH1197" s="197" t="str">
        <f t="shared" si="221"/>
        <v>NA</v>
      </c>
      <c r="AI1197" s="197" t="str">
        <f t="shared" si="221"/>
        <v>NA</v>
      </c>
      <c r="AJ1197" s="197" t="str">
        <f t="shared" si="221"/>
        <v>NA</v>
      </c>
      <c r="AK1197" s="197" t="str">
        <f t="shared" si="221"/>
        <v>NA</v>
      </c>
      <c r="AL1197" s="197" t="str">
        <f t="shared" si="221"/>
        <v>NA</v>
      </c>
      <c r="AM1197" s="197" t="str">
        <f t="shared" si="221"/>
        <v>NA</v>
      </c>
      <c r="AN1197" s="197" t="str">
        <f t="shared" si="221"/>
        <v>NA</v>
      </c>
      <c r="AO1197" s="197" t="str">
        <f t="shared" si="221"/>
        <v>NA</v>
      </c>
      <c r="AP1197" s="197" t="str">
        <f t="shared" si="221"/>
        <v>NA</v>
      </c>
      <c r="AQ1197" s="197" t="str">
        <f t="shared" si="221"/>
        <v>NA</v>
      </c>
      <c r="AR1197" s="197" t="str">
        <f t="shared" ref="AR1197:AR1202" si="223">IF(S1197&gt;0,RANK(S1197,S$22:S$1170),"NA")</f>
        <v>NA</v>
      </c>
      <c r="AS1197" s="197" t="str">
        <f t="shared" si="222"/>
        <v>NA</v>
      </c>
      <c r="AT1197" s="197" t="str">
        <f t="shared" si="222"/>
        <v>NA</v>
      </c>
      <c r="AU1197" s="197" t="e">
        <f t="shared" si="222"/>
        <v>#N/A</v>
      </c>
      <c r="AV1197" s="197" t="e">
        <f t="shared" si="222"/>
        <v>#N/A</v>
      </c>
      <c r="AW1197" s="197" t="e">
        <f t="shared" si="222"/>
        <v>#N/A</v>
      </c>
      <c r="AX1197" s="197" t="str">
        <f t="shared" si="222"/>
        <v>NA</v>
      </c>
      <c r="AY1197" s="197" t="str">
        <f t="shared" si="222"/>
        <v>NA</v>
      </c>
      <c r="AZ1197" s="197" t="str">
        <f t="shared" si="220"/>
        <v>NA</v>
      </c>
      <c r="BA1197" s="197" t="str">
        <f t="shared" si="220"/>
        <v>NA</v>
      </c>
    </row>
    <row r="1198" spans="1:53" s="212" customFormat="1" ht="15" customHeight="1" x14ac:dyDescent="0.2">
      <c r="A1198" s="54" t="s">
        <v>777</v>
      </c>
      <c r="B1198" s="82" t="s">
        <v>929</v>
      </c>
      <c r="C1198" s="81" t="s">
        <v>2226</v>
      </c>
      <c r="D1198" s="115"/>
      <c r="E1198" s="115"/>
      <c r="F1198" s="115"/>
      <c r="G1198" s="115"/>
      <c r="H1198" s="115">
        <v>48344</v>
      </c>
      <c r="I1198" s="115"/>
      <c r="J1198" s="115"/>
      <c r="K1198" s="115"/>
      <c r="L1198" s="115"/>
      <c r="M1198" s="115"/>
      <c r="N1198" s="115"/>
      <c r="O1198" s="115"/>
      <c r="P1198" s="115"/>
      <c r="Q1198" s="115"/>
      <c r="R1198" s="115"/>
      <c r="S1198" s="115"/>
      <c r="T1198" s="193"/>
      <c r="U1198" s="194"/>
      <c r="V1198" s="195"/>
      <c r="W1198" s="195"/>
      <c r="X1198" s="195"/>
      <c r="Y1198" s="195"/>
      <c r="Z1198" s="195"/>
      <c r="AA1198" s="195"/>
      <c r="AB1198" s="195"/>
      <c r="AC1198" s="197" t="str">
        <f t="shared" ref="AC1198:AQ1202" si="224">IF(D1198&gt;0,RANK(D1198,D$22:D$1170),"NA")</f>
        <v>NA</v>
      </c>
      <c r="AD1198" s="197" t="str">
        <f t="shared" si="224"/>
        <v>NA</v>
      </c>
      <c r="AE1198" s="197" t="str">
        <f t="shared" si="224"/>
        <v>NA</v>
      </c>
      <c r="AF1198" s="197" t="str">
        <f t="shared" si="224"/>
        <v>NA</v>
      </c>
      <c r="AG1198" s="197" t="e">
        <f t="shared" si="224"/>
        <v>#N/A</v>
      </c>
      <c r="AH1198" s="197" t="str">
        <f t="shared" si="224"/>
        <v>NA</v>
      </c>
      <c r="AI1198" s="197" t="str">
        <f t="shared" si="224"/>
        <v>NA</v>
      </c>
      <c r="AJ1198" s="197" t="str">
        <f t="shared" si="224"/>
        <v>NA</v>
      </c>
      <c r="AK1198" s="197" t="str">
        <f t="shared" si="224"/>
        <v>NA</v>
      </c>
      <c r="AL1198" s="197" t="str">
        <f t="shared" si="224"/>
        <v>NA</v>
      </c>
      <c r="AM1198" s="197" t="str">
        <f t="shared" si="224"/>
        <v>NA</v>
      </c>
      <c r="AN1198" s="197" t="str">
        <f t="shared" si="224"/>
        <v>NA</v>
      </c>
      <c r="AO1198" s="197" t="str">
        <f t="shared" si="224"/>
        <v>NA</v>
      </c>
      <c r="AP1198" s="197" t="str">
        <f t="shared" si="224"/>
        <v>NA</v>
      </c>
      <c r="AQ1198" s="197" t="str">
        <f t="shared" si="224"/>
        <v>NA</v>
      </c>
      <c r="AR1198" s="197" t="str">
        <f t="shared" si="223"/>
        <v>NA</v>
      </c>
      <c r="AS1198" s="197" t="str">
        <f t="shared" si="222"/>
        <v>NA</v>
      </c>
      <c r="AT1198" s="197" t="str">
        <f t="shared" si="222"/>
        <v>NA</v>
      </c>
      <c r="AU1198" s="197" t="str">
        <f t="shared" si="222"/>
        <v>NA</v>
      </c>
      <c r="AV1198" s="197" t="str">
        <f t="shared" si="222"/>
        <v>NA</v>
      </c>
      <c r="AW1198" s="197" t="str">
        <f t="shared" si="222"/>
        <v>NA</v>
      </c>
      <c r="AX1198" s="197" t="str">
        <f t="shared" si="222"/>
        <v>NA</v>
      </c>
      <c r="AY1198" s="197" t="str">
        <f t="shared" si="222"/>
        <v>NA</v>
      </c>
      <c r="AZ1198" s="197" t="str">
        <f t="shared" si="220"/>
        <v>NA</v>
      </c>
      <c r="BA1198" s="197" t="str">
        <f t="shared" si="220"/>
        <v>NA</v>
      </c>
    </row>
    <row r="1199" spans="1:53" s="212" customFormat="1" ht="15" customHeight="1" x14ac:dyDescent="0.2">
      <c r="A1199" s="54" t="s">
        <v>553</v>
      </c>
      <c r="B1199" s="82" t="s">
        <v>554</v>
      </c>
      <c r="C1199" s="81" t="s">
        <v>2226</v>
      </c>
      <c r="D1199" s="115"/>
      <c r="E1199" s="115"/>
      <c r="F1199" s="115"/>
      <c r="G1199" s="115"/>
      <c r="H1199" s="115"/>
      <c r="I1199" s="115"/>
      <c r="J1199" s="115"/>
      <c r="K1199" s="115"/>
      <c r="L1199" s="115"/>
      <c r="M1199" s="115"/>
      <c r="N1199" s="115"/>
      <c r="O1199" s="115"/>
      <c r="P1199" s="115"/>
      <c r="Q1199" s="115"/>
      <c r="R1199" s="115"/>
      <c r="S1199" s="115"/>
      <c r="T1199" s="193"/>
      <c r="U1199" s="194">
        <v>521564</v>
      </c>
      <c r="V1199" s="195">
        <v>494196</v>
      </c>
      <c r="W1199" s="195"/>
      <c r="X1199" s="195"/>
      <c r="Y1199" s="195"/>
      <c r="Z1199" s="195"/>
      <c r="AA1199" s="195"/>
      <c r="AB1199" s="195"/>
      <c r="AC1199" s="197" t="str">
        <f t="shared" si="224"/>
        <v>NA</v>
      </c>
      <c r="AD1199" s="197" t="str">
        <f t="shared" si="224"/>
        <v>NA</v>
      </c>
      <c r="AE1199" s="197" t="str">
        <f t="shared" si="224"/>
        <v>NA</v>
      </c>
      <c r="AF1199" s="197" t="str">
        <f t="shared" si="224"/>
        <v>NA</v>
      </c>
      <c r="AG1199" s="197" t="str">
        <f t="shared" si="224"/>
        <v>NA</v>
      </c>
      <c r="AH1199" s="197" t="str">
        <f t="shared" si="224"/>
        <v>NA</v>
      </c>
      <c r="AI1199" s="197" t="str">
        <f t="shared" si="224"/>
        <v>NA</v>
      </c>
      <c r="AJ1199" s="197" t="str">
        <f t="shared" si="224"/>
        <v>NA</v>
      </c>
      <c r="AK1199" s="197" t="str">
        <f t="shared" si="224"/>
        <v>NA</v>
      </c>
      <c r="AL1199" s="197" t="str">
        <f t="shared" si="224"/>
        <v>NA</v>
      </c>
      <c r="AM1199" s="197" t="str">
        <f t="shared" si="224"/>
        <v>NA</v>
      </c>
      <c r="AN1199" s="197" t="str">
        <f t="shared" si="224"/>
        <v>NA</v>
      </c>
      <c r="AO1199" s="197" t="str">
        <f t="shared" si="224"/>
        <v>NA</v>
      </c>
      <c r="AP1199" s="197" t="str">
        <f t="shared" si="224"/>
        <v>NA</v>
      </c>
      <c r="AQ1199" s="197" t="str">
        <f t="shared" si="224"/>
        <v>NA</v>
      </c>
      <c r="AR1199" s="197" t="str">
        <f t="shared" si="223"/>
        <v>NA</v>
      </c>
      <c r="AS1199" s="197" t="str">
        <f t="shared" si="222"/>
        <v>NA</v>
      </c>
      <c r="AT1199" s="197" t="e">
        <f t="shared" si="222"/>
        <v>#N/A</v>
      </c>
      <c r="AU1199" s="197" t="e">
        <f t="shared" si="222"/>
        <v>#N/A</v>
      </c>
      <c r="AV1199" s="197" t="str">
        <f t="shared" si="222"/>
        <v>NA</v>
      </c>
      <c r="AW1199" s="197" t="str">
        <f t="shared" si="222"/>
        <v>NA</v>
      </c>
      <c r="AX1199" s="197" t="str">
        <f t="shared" si="222"/>
        <v>NA</v>
      </c>
      <c r="AY1199" s="197" t="str">
        <f t="shared" si="222"/>
        <v>NA</v>
      </c>
      <c r="AZ1199" s="197" t="str">
        <f t="shared" si="220"/>
        <v>NA</v>
      </c>
      <c r="BA1199" s="197" t="str">
        <f t="shared" si="220"/>
        <v>NA</v>
      </c>
    </row>
    <row r="1200" spans="1:53" s="212" customFormat="1" ht="15" customHeight="1" x14ac:dyDescent="0.2">
      <c r="A1200" s="54" t="s">
        <v>1057</v>
      </c>
      <c r="B1200" s="82" t="s">
        <v>929</v>
      </c>
      <c r="C1200" s="81" t="s">
        <v>2226</v>
      </c>
      <c r="D1200" s="115"/>
      <c r="E1200" s="115"/>
      <c r="F1200" s="115"/>
      <c r="G1200" s="115"/>
      <c r="H1200" s="115"/>
      <c r="I1200" s="115"/>
      <c r="J1200" s="115">
        <v>52101</v>
      </c>
      <c r="K1200" s="115">
        <v>60223</v>
      </c>
      <c r="L1200" s="115">
        <v>71135</v>
      </c>
      <c r="M1200" s="115">
        <v>72465</v>
      </c>
      <c r="N1200" s="115">
        <v>115823</v>
      </c>
      <c r="O1200" s="98">
        <f>((P1200-N1200)/2)+N1200</f>
        <v>107150</v>
      </c>
      <c r="P1200" s="115">
        <v>98477</v>
      </c>
      <c r="Q1200" s="115">
        <v>85041</v>
      </c>
      <c r="R1200" s="115">
        <v>102208</v>
      </c>
      <c r="S1200" s="115">
        <v>124233</v>
      </c>
      <c r="T1200" s="193">
        <v>144030</v>
      </c>
      <c r="U1200" s="194">
        <v>162526</v>
      </c>
      <c r="V1200" s="195">
        <v>176646</v>
      </c>
      <c r="W1200" s="195"/>
      <c r="X1200" s="195"/>
      <c r="Y1200" s="195"/>
      <c r="Z1200" s="195"/>
      <c r="AA1200" s="195"/>
      <c r="AB1200" s="195"/>
      <c r="AC1200" s="197" t="str">
        <f t="shared" si="224"/>
        <v>NA</v>
      </c>
      <c r="AD1200" s="197" t="str">
        <f t="shared" si="224"/>
        <v>NA</v>
      </c>
      <c r="AE1200" s="197" t="str">
        <f t="shared" si="224"/>
        <v>NA</v>
      </c>
      <c r="AF1200" s="197" t="str">
        <f t="shared" si="224"/>
        <v>NA</v>
      </c>
      <c r="AG1200" s="197" t="str">
        <f t="shared" si="224"/>
        <v>NA</v>
      </c>
      <c r="AH1200" s="197" t="str">
        <f t="shared" si="224"/>
        <v>NA</v>
      </c>
      <c r="AI1200" s="197" t="e">
        <f t="shared" si="224"/>
        <v>#N/A</v>
      </c>
      <c r="AJ1200" s="197" t="e">
        <f t="shared" si="224"/>
        <v>#N/A</v>
      </c>
      <c r="AK1200" s="197" t="e">
        <f t="shared" si="224"/>
        <v>#N/A</v>
      </c>
      <c r="AL1200" s="197" t="e">
        <f t="shared" si="224"/>
        <v>#N/A</v>
      </c>
      <c r="AM1200" s="197" t="e">
        <f t="shared" si="224"/>
        <v>#N/A</v>
      </c>
      <c r="AN1200" s="197" t="e">
        <f t="shared" si="224"/>
        <v>#N/A</v>
      </c>
      <c r="AO1200" s="197" t="e">
        <f t="shared" si="224"/>
        <v>#N/A</v>
      </c>
      <c r="AP1200" s="197" t="e">
        <f t="shared" si="224"/>
        <v>#N/A</v>
      </c>
      <c r="AQ1200" s="197" t="e">
        <f t="shared" si="224"/>
        <v>#N/A</v>
      </c>
      <c r="AR1200" s="197" t="e">
        <f t="shared" si="223"/>
        <v>#N/A</v>
      </c>
      <c r="AS1200" s="197" t="e">
        <f t="shared" si="222"/>
        <v>#N/A</v>
      </c>
      <c r="AT1200" s="197" t="e">
        <f t="shared" si="222"/>
        <v>#N/A</v>
      </c>
      <c r="AU1200" s="197" t="e">
        <f t="shared" si="222"/>
        <v>#N/A</v>
      </c>
      <c r="AV1200" s="197" t="str">
        <f t="shared" si="222"/>
        <v>NA</v>
      </c>
      <c r="AW1200" s="197" t="str">
        <f t="shared" si="222"/>
        <v>NA</v>
      </c>
      <c r="AX1200" s="197" t="str">
        <f t="shared" si="222"/>
        <v>NA</v>
      </c>
      <c r="AY1200" s="197" t="str">
        <f t="shared" si="222"/>
        <v>NA</v>
      </c>
      <c r="AZ1200" s="197" t="str">
        <f t="shared" si="220"/>
        <v>NA</v>
      </c>
      <c r="BA1200" s="197" t="str">
        <f t="shared" si="220"/>
        <v>NA</v>
      </c>
    </row>
    <row r="1201" spans="1:53" s="212" customFormat="1" ht="15" customHeight="1" x14ac:dyDescent="0.2">
      <c r="A1201" s="54" t="s">
        <v>187</v>
      </c>
      <c r="B1201" s="82" t="s">
        <v>114</v>
      </c>
      <c r="C1201" s="81" t="s">
        <v>2226</v>
      </c>
      <c r="D1201" s="115"/>
      <c r="E1201" s="115"/>
      <c r="F1201" s="115"/>
      <c r="G1201" s="115"/>
      <c r="H1201" s="115"/>
      <c r="I1201" s="115"/>
      <c r="J1201" s="115"/>
      <c r="K1201" s="115"/>
      <c r="L1201" s="115"/>
      <c r="M1201" s="115"/>
      <c r="N1201" s="115"/>
      <c r="O1201" s="115"/>
      <c r="P1201" s="115"/>
      <c r="Q1201" s="115"/>
      <c r="R1201" s="115"/>
      <c r="S1201" s="115"/>
      <c r="T1201" s="193"/>
      <c r="U1201" s="194"/>
      <c r="V1201" s="195">
        <v>32270</v>
      </c>
      <c r="W1201" s="195">
        <v>23221</v>
      </c>
      <c r="X1201" s="195">
        <v>25468</v>
      </c>
      <c r="Y1201" s="195"/>
      <c r="Z1201" s="195"/>
      <c r="AA1201" s="195"/>
      <c r="AB1201" s="195"/>
      <c r="AC1201" s="197" t="str">
        <f t="shared" si="224"/>
        <v>NA</v>
      </c>
      <c r="AD1201" s="197" t="str">
        <f t="shared" si="224"/>
        <v>NA</v>
      </c>
      <c r="AE1201" s="197" t="str">
        <f t="shared" si="224"/>
        <v>NA</v>
      </c>
      <c r="AF1201" s="197" t="str">
        <f t="shared" si="224"/>
        <v>NA</v>
      </c>
      <c r="AG1201" s="197" t="str">
        <f t="shared" si="224"/>
        <v>NA</v>
      </c>
      <c r="AH1201" s="197" t="str">
        <f t="shared" si="224"/>
        <v>NA</v>
      </c>
      <c r="AI1201" s="197" t="str">
        <f t="shared" si="224"/>
        <v>NA</v>
      </c>
      <c r="AJ1201" s="197" t="str">
        <f t="shared" si="224"/>
        <v>NA</v>
      </c>
      <c r="AK1201" s="197" t="str">
        <f t="shared" si="224"/>
        <v>NA</v>
      </c>
      <c r="AL1201" s="197" t="str">
        <f t="shared" si="224"/>
        <v>NA</v>
      </c>
      <c r="AM1201" s="197" t="str">
        <f t="shared" si="224"/>
        <v>NA</v>
      </c>
      <c r="AN1201" s="197" t="str">
        <f t="shared" si="224"/>
        <v>NA</v>
      </c>
      <c r="AO1201" s="197" t="str">
        <f t="shared" si="224"/>
        <v>NA</v>
      </c>
      <c r="AP1201" s="197" t="str">
        <f t="shared" si="224"/>
        <v>NA</v>
      </c>
      <c r="AQ1201" s="197" t="str">
        <f t="shared" si="224"/>
        <v>NA</v>
      </c>
      <c r="AR1201" s="197" t="str">
        <f t="shared" si="223"/>
        <v>NA</v>
      </c>
      <c r="AS1201" s="197" t="str">
        <f t="shared" si="222"/>
        <v>NA</v>
      </c>
      <c r="AT1201" s="197" t="str">
        <f t="shared" si="222"/>
        <v>NA</v>
      </c>
      <c r="AU1201" s="197" t="e">
        <f t="shared" si="222"/>
        <v>#N/A</v>
      </c>
      <c r="AV1201" s="197" t="e">
        <f t="shared" si="222"/>
        <v>#N/A</v>
      </c>
      <c r="AW1201" s="197" t="e">
        <f t="shared" si="222"/>
        <v>#N/A</v>
      </c>
      <c r="AX1201" s="197" t="str">
        <f t="shared" si="222"/>
        <v>NA</v>
      </c>
      <c r="AY1201" s="197" t="str">
        <f t="shared" si="222"/>
        <v>NA</v>
      </c>
      <c r="AZ1201" s="197" t="str">
        <f t="shared" si="220"/>
        <v>NA</v>
      </c>
      <c r="BA1201" s="197" t="str">
        <f t="shared" si="220"/>
        <v>NA</v>
      </c>
    </row>
    <row r="1202" spans="1:53" s="212" customFormat="1" ht="15" customHeight="1" x14ac:dyDescent="0.25">
      <c r="A1202" s="54" t="s">
        <v>162</v>
      </c>
      <c r="B1202" s="82" t="s">
        <v>163</v>
      </c>
      <c r="C1202" s="82" t="s">
        <v>2227</v>
      </c>
      <c r="D1202" s="115"/>
      <c r="E1202" s="115"/>
      <c r="F1202" s="115"/>
      <c r="G1202" s="115"/>
      <c r="H1202" s="115"/>
      <c r="I1202" s="115"/>
      <c r="J1202" s="115"/>
      <c r="K1202" s="115"/>
      <c r="L1202" s="115"/>
      <c r="M1202" s="115"/>
      <c r="N1202" s="115"/>
      <c r="O1202" s="115"/>
      <c r="P1202" s="115"/>
      <c r="Q1202" s="115"/>
      <c r="R1202" s="115"/>
      <c r="S1202" s="115"/>
      <c r="T1202" s="193"/>
      <c r="U1202" s="194"/>
      <c r="V1202" s="195">
        <v>2615</v>
      </c>
      <c r="W1202" s="195">
        <v>2178</v>
      </c>
      <c r="X1202" s="195">
        <v>3360</v>
      </c>
      <c r="Y1202" s="195"/>
      <c r="Z1202" s="195"/>
      <c r="AA1202" s="207">
        <v>4461</v>
      </c>
      <c r="AB1202" s="207">
        <v>5182</v>
      </c>
      <c r="AC1202" s="197" t="str">
        <f t="shared" si="224"/>
        <v>NA</v>
      </c>
      <c r="AD1202" s="197" t="str">
        <f t="shared" si="224"/>
        <v>NA</v>
      </c>
      <c r="AE1202" s="197" t="str">
        <f t="shared" si="224"/>
        <v>NA</v>
      </c>
      <c r="AF1202" s="197" t="str">
        <f t="shared" si="224"/>
        <v>NA</v>
      </c>
      <c r="AG1202" s="197" t="str">
        <f t="shared" si="224"/>
        <v>NA</v>
      </c>
      <c r="AH1202" s="197" t="str">
        <f t="shared" si="224"/>
        <v>NA</v>
      </c>
      <c r="AI1202" s="197" t="str">
        <f t="shared" si="224"/>
        <v>NA</v>
      </c>
      <c r="AJ1202" s="197" t="str">
        <f t="shared" si="224"/>
        <v>NA</v>
      </c>
      <c r="AK1202" s="197" t="str">
        <f t="shared" si="224"/>
        <v>NA</v>
      </c>
      <c r="AL1202" s="197" t="str">
        <f t="shared" si="224"/>
        <v>NA</v>
      </c>
      <c r="AM1202" s="197" t="str">
        <f t="shared" si="224"/>
        <v>NA</v>
      </c>
      <c r="AN1202" s="197" t="str">
        <f t="shared" si="224"/>
        <v>NA</v>
      </c>
      <c r="AO1202" s="197" t="str">
        <f t="shared" si="224"/>
        <v>NA</v>
      </c>
      <c r="AP1202" s="197" t="str">
        <f t="shared" si="224"/>
        <v>NA</v>
      </c>
      <c r="AQ1202" s="197" t="str">
        <f t="shared" si="224"/>
        <v>NA</v>
      </c>
      <c r="AR1202" s="197" t="str">
        <f t="shared" si="223"/>
        <v>NA</v>
      </c>
      <c r="AS1202" s="197" t="str">
        <f t="shared" si="222"/>
        <v>NA</v>
      </c>
      <c r="AT1202" s="197" t="str">
        <f t="shared" si="222"/>
        <v>NA</v>
      </c>
      <c r="AU1202" s="197" t="e">
        <f t="shared" si="222"/>
        <v>#N/A</v>
      </c>
      <c r="AV1202" s="197" t="e">
        <f t="shared" si="222"/>
        <v>#N/A</v>
      </c>
      <c r="AW1202" s="197" t="e">
        <f t="shared" si="222"/>
        <v>#N/A</v>
      </c>
      <c r="AX1202" s="197" t="str">
        <f t="shared" si="222"/>
        <v>NA</v>
      </c>
      <c r="AY1202" s="197" t="str">
        <f t="shared" si="222"/>
        <v>NA</v>
      </c>
      <c r="AZ1202" s="197">
        <f t="shared" si="220"/>
        <v>832</v>
      </c>
      <c r="BA1202" s="197">
        <f t="shared" si="220"/>
        <v>836</v>
      </c>
    </row>
    <row r="1203" spans="1:53" s="212" customFormat="1" ht="15" customHeight="1" x14ac:dyDescent="0.25">
      <c r="A1203" s="210" t="s">
        <v>2225</v>
      </c>
      <c r="B1203" s="210" t="s">
        <v>936</v>
      </c>
      <c r="C1203" s="209" t="s">
        <v>2228</v>
      </c>
      <c r="D1203" s="115"/>
      <c r="E1203" s="115"/>
      <c r="F1203" s="115"/>
      <c r="G1203" s="115"/>
      <c r="H1203" s="115"/>
      <c r="I1203" s="115"/>
      <c r="J1203" s="115"/>
      <c r="K1203" s="115"/>
      <c r="L1203" s="115"/>
      <c r="M1203" s="115"/>
      <c r="N1203" s="115"/>
      <c r="O1203" s="115"/>
      <c r="P1203" s="115"/>
      <c r="Q1203" s="115"/>
      <c r="R1203" s="115"/>
      <c r="S1203" s="115"/>
      <c r="T1203" s="193"/>
      <c r="U1203" s="194"/>
      <c r="V1203" s="195"/>
      <c r="W1203" s="195"/>
      <c r="X1203" s="195"/>
      <c r="Y1203" s="195"/>
      <c r="Z1203" s="195"/>
      <c r="AA1203" s="208">
        <v>402338</v>
      </c>
      <c r="AB1203" s="208">
        <v>428000</v>
      </c>
      <c r="AC1203" s="197"/>
      <c r="AD1203" s="197"/>
      <c r="AE1203" s="197"/>
      <c r="AF1203" s="197"/>
      <c r="AG1203" s="197"/>
      <c r="AH1203" s="197"/>
      <c r="AI1203" s="197"/>
      <c r="AJ1203" s="197"/>
      <c r="AK1203" s="197"/>
      <c r="AL1203" s="197"/>
      <c r="AM1203" s="197"/>
      <c r="AN1203" s="197"/>
      <c r="AO1203" s="197"/>
      <c r="AP1203" s="197"/>
      <c r="AQ1203" s="197"/>
      <c r="AR1203" s="197"/>
      <c r="AS1203" s="197"/>
      <c r="AT1203" s="197"/>
      <c r="AU1203" s="197"/>
      <c r="AV1203" s="197"/>
      <c r="AW1203" s="197"/>
      <c r="AX1203" s="197"/>
      <c r="AY1203" s="197"/>
      <c r="AZ1203" s="197">
        <f t="shared" si="220"/>
        <v>179</v>
      </c>
      <c r="BA1203" s="197">
        <f t="shared" si="220"/>
        <v>190</v>
      </c>
    </row>
    <row r="1204" spans="1:53" s="212" customFormat="1" ht="15" customHeight="1" x14ac:dyDescent="0.25">
      <c r="A1204" s="54" t="s">
        <v>1565</v>
      </c>
      <c r="B1204" s="82" t="s">
        <v>919</v>
      </c>
      <c r="C1204" s="81" t="s">
        <v>2228</v>
      </c>
      <c r="D1204" s="115"/>
      <c r="E1204" s="115"/>
      <c r="F1204" s="115"/>
      <c r="G1204" s="115"/>
      <c r="H1204" s="115"/>
      <c r="I1204" s="115"/>
      <c r="J1204" s="115"/>
      <c r="K1204" s="115"/>
      <c r="L1204" s="115"/>
      <c r="M1204" s="115"/>
      <c r="N1204" s="115"/>
      <c r="O1204" s="115"/>
      <c r="P1204" s="115"/>
      <c r="Q1204" s="115"/>
      <c r="R1204" s="115"/>
      <c r="S1204" s="115"/>
      <c r="T1204" s="193"/>
      <c r="U1204" s="194"/>
      <c r="V1204" s="195">
        <v>158244</v>
      </c>
      <c r="W1204" s="195">
        <v>104365</v>
      </c>
      <c r="X1204" s="195">
        <v>113293</v>
      </c>
      <c r="Y1204" s="195"/>
      <c r="Z1204" s="195"/>
      <c r="AA1204" s="222">
        <v>135795</v>
      </c>
      <c r="AB1204" s="222">
        <v>154626</v>
      </c>
      <c r="AC1204" s="197" t="str">
        <f t="shared" ref="AC1204:AR1219" si="225">IF(D1204&gt;0,RANK(D1204,D$22:D$1170),"NA")</f>
        <v>NA</v>
      </c>
      <c r="AD1204" s="197" t="str">
        <f t="shared" si="225"/>
        <v>NA</v>
      </c>
      <c r="AE1204" s="197" t="str">
        <f t="shared" si="225"/>
        <v>NA</v>
      </c>
      <c r="AF1204" s="197" t="str">
        <f t="shared" si="225"/>
        <v>NA</v>
      </c>
      <c r="AG1204" s="197" t="str">
        <f t="shared" si="225"/>
        <v>NA</v>
      </c>
      <c r="AH1204" s="197" t="str">
        <f t="shared" si="225"/>
        <v>NA</v>
      </c>
      <c r="AI1204" s="197" t="str">
        <f t="shared" si="225"/>
        <v>NA</v>
      </c>
      <c r="AJ1204" s="197" t="str">
        <f t="shared" si="225"/>
        <v>NA</v>
      </c>
      <c r="AK1204" s="197" t="str">
        <f t="shared" si="225"/>
        <v>NA</v>
      </c>
      <c r="AL1204" s="197" t="str">
        <f t="shared" si="225"/>
        <v>NA</v>
      </c>
      <c r="AM1204" s="197" t="str">
        <f t="shared" si="225"/>
        <v>NA</v>
      </c>
      <c r="AN1204" s="197" t="str">
        <f t="shared" si="225"/>
        <v>NA</v>
      </c>
      <c r="AO1204" s="197" t="str">
        <f t="shared" si="225"/>
        <v>NA</v>
      </c>
      <c r="AP1204" s="197" t="str">
        <f t="shared" si="225"/>
        <v>NA</v>
      </c>
      <c r="AQ1204" s="197" t="str">
        <f t="shared" si="225"/>
        <v>NA</v>
      </c>
      <c r="AR1204" s="197" t="str">
        <f t="shared" si="225"/>
        <v>NA</v>
      </c>
      <c r="AS1204" s="197" t="str">
        <f t="shared" ref="AS1204:AY1220" si="226">IF(T1204&gt;0,RANK(T1204,T$22:T$1170),"NA")</f>
        <v>NA</v>
      </c>
      <c r="AT1204" s="197" t="str">
        <f t="shared" si="226"/>
        <v>NA</v>
      </c>
      <c r="AU1204" s="197" t="e">
        <f t="shared" si="226"/>
        <v>#N/A</v>
      </c>
      <c r="AV1204" s="197" t="e">
        <f t="shared" si="226"/>
        <v>#N/A</v>
      </c>
      <c r="AW1204" s="197" t="e">
        <f t="shared" si="226"/>
        <v>#N/A</v>
      </c>
      <c r="AX1204" s="197" t="str">
        <f t="shared" si="226"/>
        <v>NA</v>
      </c>
      <c r="AY1204" s="197" t="str">
        <f t="shared" si="226"/>
        <v>NA</v>
      </c>
      <c r="AZ1204" s="197">
        <f t="shared" si="220"/>
        <v>354</v>
      </c>
      <c r="BA1204" s="197">
        <f t="shared" si="220"/>
        <v>352</v>
      </c>
    </row>
    <row r="1205" spans="1:53" s="212" customFormat="1" ht="15" customHeight="1" x14ac:dyDescent="0.25">
      <c r="A1205" s="54" t="s">
        <v>126</v>
      </c>
      <c r="B1205" s="82" t="s">
        <v>907</v>
      </c>
      <c r="C1205" s="81" t="s">
        <v>2228</v>
      </c>
      <c r="D1205" s="115"/>
      <c r="E1205" s="115"/>
      <c r="F1205" s="115"/>
      <c r="G1205" s="115"/>
      <c r="H1205" s="115"/>
      <c r="I1205" s="115"/>
      <c r="J1205" s="115"/>
      <c r="K1205" s="115"/>
      <c r="L1205" s="115"/>
      <c r="M1205" s="115"/>
      <c r="N1205" s="115"/>
      <c r="O1205" s="115"/>
      <c r="P1205" s="115"/>
      <c r="Q1205" s="115"/>
      <c r="R1205" s="115"/>
      <c r="S1205" s="115"/>
      <c r="T1205" s="193"/>
      <c r="U1205" s="194"/>
      <c r="V1205" s="195">
        <v>12058</v>
      </c>
      <c r="W1205" s="195">
        <v>10026</v>
      </c>
      <c r="X1205" s="195">
        <v>11114</v>
      </c>
      <c r="Y1205" s="195"/>
      <c r="Z1205" s="195"/>
      <c r="AA1205" s="208">
        <v>10849</v>
      </c>
      <c r="AB1205" s="208">
        <v>12013</v>
      </c>
      <c r="AC1205" s="197" t="str">
        <f t="shared" si="225"/>
        <v>NA</v>
      </c>
      <c r="AD1205" s="197" t="str">
        <f t="shared" si="225"/>
        <v>NA</v>
      </c>
      <c r="AE1205" s="197" t="str">
        <f t="shared" si="225"/>
        <v>NA</v>
      </c>
      <c r="AF1205" s="197" t="str">
        <f t="shared" si="225"/>
        <v>NA</v>
      </c>
      <c r="AG1205" s="197" t="str">
        <f t="shared" si="225"/>
        <v>NA</v>
      </c>
      <c r="AH1205" s="197" t="str">
        <f t="shared" si="225"/>
        <v>NA</v>
      </c>
      <c r="AI1205" s="197" t="str">
        <f t="shared" si="225"/>
        <v>NA</v>
      </c>
      <c r="AJ1205" s="197" t="str">
        <f t="shared" si="225"/>
        <v>NA</v>
      </c>
      <c r="AK1205" s="197" t="str">
        <f t="shared" si="225"/>
        <v>NA</v>
      </c>
      <c r="AL1205" s="197" t="str">
        <f t="shared" si="225"/>
        <v>NA</v>
      </c>
      <c r="AM1205" s="197" t="str">
        <f t="shared" si="225"/>
        <v>NA</v>
      </c>
      <c r="AN1205" s="197" t="str">
        <f t="shared" si="225"/>
        <v>NA</v>
      </c>
      <c r="AO1205" s="197" t="str">
        <f t="shared" si="225"/>
        <v>NA</v>
      </c>
      <c r="AP1205" s="197" t="str">
        <f t="shared" si="225"/>
        <v>NA</v>
      </c>
      <c r="AQ1205" s="197" t="str">
        <f t="shared" si="225"/>
        <v>NA</v>
      </c>
      <c r="AR1205" s="197" t="str">
        <f t="shared" si="225"/>
        <v>NA</v>
      </c>
      <c r="AS1205" s="197" t="str">
        <f t="shared" si="226"/>
        <v>NA</v>
      </c>
      <c r="AT1205" s="197" t="str">
        <f t="shared" si="226"/>
        <v>NA</v>
      </c>
      <c r="AU1205" s="197" t="e">
        <f t="shared" si="226"/>
        <v>#N/A</v>
      </c>
      <c r="AV1205" s="197" t="e">
        <f t="shared" si="226"/>
        <v>#N/A</v>
      </c>
      <c r="AW1205" s="197" t="e">
        <f t="shared" si="226"/>
        <v>#N/A</v>
      </c>
      <c r="AX1205" s="197" t="str">
        <f t="shared" si="226"/>
        <v>NA</v>
      </c>
      <c r="AY1205" s="197" t="str">
        <f t="shared" si="226"/>
        <v>NA</v>
      </c>
      <c r="AZ1205" s="197">
        <f t="shared" si="220"/>
        <v>802</v>
      </c>
      <c r="BA1205" s="197">
        <f t="shared" si="220"/>
        <v>806</v>
      </c>
    </row>
    <row r="1206" spans="1:53" s="212" customFormat="1" ht="15" customHeight="1" x14ac:dyDescent="0.2">
      <c r="A1206" s="54" t="s">
        <v>129</v>
      </c>
      <c r="B1206" s="82" t="s">
        <v>106</v>
      </c>
      <c r="C1206" s="81" t="s">
        <v>2228</v>
      </c>
      <c r="D1206" s="115"/>
      <c r="E1206" s="115"/>
      <c r="F1206" s="115"/>
      <c r="G1206" s="115"/>
      <c r="H1206" s="115"/>
      <c r="I1206" s="115"/>
      <c r="J1206" s="115"/>
      <c r="K1206" s="115"/>
      <c r="L1206" s="115"/>
      <c r="M1206" s="115"/>
      <c r="N1206" s="115"/>
      <c r="O1206" s="115"/>
      <c r="P1206" s="115"/>
      <c r="Q1206" s="115"/>
      <c r="R1206" s="115"/>
      <c r="S1206" s="115"/>
      <c r="T1206" s="193"/>
      <c r="U1206" s="194"/>
      <c r="V1206" s="195">
        <v>422283</v>
      </c>
      <c r="W1206" s="195">
        <v>389000</v>
      </c>
      <c r="X1206" s="195">
        <v>407206</v>
      </c>
      <c r="Y1206" s="195"/>
      <c r="Z1206" s="195"/>
      <c r="AA1206" s="195"/>
      <c r="AB1206" s="195"/>
      <c r="AC1206" s="197" t="str">
        <f t="shared" si="225"/>
        <v>NA</v>
      </c>
      <c r="AD1206" s="197" t="str">
        <f t="shared" si="225"/>
        <v>NA</v>
      </c>
      <c r="AE1206" s="197" t="str">
        <f t="shared" si="225"/>
        <v>NA</v>
      </c>
      <c r="AF1206" s="197" t="str">
        <f t="shared" si="225"/>
        <v>NA</v>
      </c>
      <c r="AG1206" s="197" t="str">
        <f t="shared" si="225"/>
        <v>NA</v>
      </c>
      <c r="AH1206" s="197" t="str">
        <f t="shared" si="225"/>
        <v>NA</v>
      </c>
      <c r="AI1206" s="197" t="str">
        <f t="shared" si="225"/>
        <v>NA</v>
      </c>
      <c r="AJ1206" s="197" t="str">
        <f t="shared" si="225"/>
        <v>NA</v>
      </c>
      <c r="AK1206" s="197" t="str">
        <f t="shared" si="225"/>
        <v>NA</v>
      </c>
      <c r="AL1206" s="197" t="str">
        <f t="shared" si="225"/>
        <v>NA</v>
      </c>
      <c r="AM1206" s="197" t="str">
        <f t="shared" si="225"/>
        <v>NA</v>
      </c>
      <c r="AN1206" s="197" t="str">
        <f t="shared" si="225"/>
        <v>NA</v>
      </c>
      <c r="AO1206" s="197" t="str">
        <f t="shared" si="225"/>
        <v>NA</v>
      </c>
      <c r="AP1206" s="197" t="str">
        <f t="shared" si="225"/>
        <v>NA</v>
      </c>
      <c r="AQ1206" s="197" t="str">
        <f t="shared" si="225"/>
        <v>NA</v>
      </c>
      <c r="AR1206" s="197" t="str">
        <f t="shared" si="225"/>
        <v>NA</v>
      </c>
      <c r="AS1206" s="197" t="str">
        <f t="shared" si="226"/>
        <v>NA</v>
      </c>
      <c r="AT1206" s="197" t="str">
        <f t="shared" si="226"/>
        <v>NA</v>
      </c>
      <c r="AU1206" s="197" t="e">
        <f t="shared" si="226"/>
        <v>#N/A</v>
      </c>
      <c r="AV1206" s="197" t="e">
        <f t="shared" si="226"/>
        <v>#N/A</v>
      </c>
      <c r="AW1206" s="197" t="e">
        <f t="shared" si="226"/>
        <v>#N/A</v>
      </c>
      <c r="AX1206" s="197" t="str">
        <f t="shared" si="226"/>
        <v>NA</v>
      </c>
      <c r="AY1206" s="197" t="str">
        <f t="shared" si="226"/>
        <v>NA</v>
      </c>
      <c r="AZ1206" s="197" t="str">
        <f t="shared" si="220"/>
        <v>NA</v>
      </c>
      <c r="BA1206" s="197" t="str">
        <f t="shared" si="220"/>
        <v>NA</v>
      </c>
    </row>
    <row r="1207" spans="1:53" s="212" customFormat="1" ht="15" customHeight="1" x14ac:dyDescent="0.2">
      <c r="A1207" s="54" t="s">
        <v>2084</v>
      </c>
      <c r="B1207" s="82" t="s">
        <v>936</v>
      </c>
      <c r="C1207" s="81" t="s">
        <v>2228</v>
      </c>
      <c r="D1207" s="115"/>
      <c r="E1207" s="115"/>
      <c r="F1207" s="115"/>
      <c r="G1207" s="115"/>
      <c r="H1207" s="115"/>
      <c r="I1207" s="115"/>
      <c r="J1207" s="115"/>
      <c r="K1207" s="115"/>
      <c r="L1207" s="115"/>
      <c r="M1207" s="115"/>
      <c r="N1207" s="115"/>
      <c r="O1207" s="115"/>
      <c r="P1207" s="115"/>
      <c r="Q1207" s="115"/>
      <c r="R1207" s="115"/>
      <c r="S1207" s="115"/>
      <c r="T1207" s="193"/>
      <c r="U1207" s="194"/>
      <c r="V1207" s="195">
        <v>870100</v>
      </c>
      <c r="W1207" s="195"/>
      <c r="X1207" s="195"/>
      <c r="Y1207" s="195"/>
      <c r="Z1207" s="195"/>
      <c r="AA1207" s="195"/>
      <c r="AB1207" s="195"/>
      <c r="AC1207" s="197" t="str">
        <f t="shared" si="225"/>
        <v>NA</v>
      </c>
      <c r="AD1207" s="197" t="str">
        <f t="shared" si="225"/>
        <v>NA</v>
      </c>
      <c r="AE1207" s="197" t="str">
        <f t="shared" si="225"/>
        <v>NA</v>
      </c>
      <c r="AF1207" s="197" t="str">
        <f t="shared" si="225"/>
        <v>NA</v>
      </c>
      <c r="AG1207" s="197" t="str">
        <f t="shared" si="225"/>
        <v>NA</v>
      </c>
      <c r="AH1207" s="197" t="str">
        <f t="shared" si="225"/>
        <v>NA</v>
      </c>
      <c r="AI1207" s="197" t="str">
        <f t="shared" si="225"/>
        <v>NA</v>
      </c>
      <c r="AJ1207" s="197" t="str">
        <f t="shared" si="225"/>
        <v>NA</v>
      </c>
      <c r="AK1207" s="197" t="str">
        <f t="shared" si="225"/>
        <v>NA</v>
      </c>
      <c r="AL1207" s="197" t="str">
        <f t="shared" si="225"/>
        <v>NA</v>
      </c>
      <c r="AM1207" s="197" t="str">
        <f t="shared" si="225"/>
        <v>NA</v>
      </c>
      <c r="AN1207" s="197" t="str">
        <f t="shared" si="225"/>
        <v>NA</v>
      </c>
      <c r="AO1207" s="197" t="str">
        <f t="shared" si="225"/>
        <v>NA</v>
      </c>
      <c r="AP1207" s="197" t="str">
        <f t="shared" si="225"/>
        <v>NA</v>
      </c>
      <c r="AQ1207" s="197" t="str">
        <f t="shared" si="225"/>
        <v>NA</v>
      </c>
      <c r="AR1207" s="197" t="str">
        <f t="shared" si="225"/>
        <v>NA</v>
      </c>
      <c r="AS1207" s="197" t="str">
        <f t="shared" si="226"/>
        <v>NA</v>
      </c>
      <c r="AT1207" s="197" t="str">
        <f t="shared" si="226"/>
        <v>NA</v>
      </c>
      <c r="AU1207" s="197" t="e">
        <f t="shared" si="226"/>
        <v>#N/A</v>
      </c>
      <c r="AV1207" s="197" t="str">
        <f t="shared" si="226"/>
        <v>NA</v>
      </c>
      <c r="AW1207" s="197" t="str">
        <f t="shared" si="226"/>
        <v>NA</v>
      </c>
      <c r="AX1207" s="197" t="str">
        <f t="shared" si="226"/>
        <v>NA</v>
      </c>
      <c r="AY1207" s="197" t="str">
        <f t="shared" si="226"/>
        <v>NA</v>
      </c>
      <c r="AZ1207" s="197" t="str">
        <f t="shared" si="220"/>
        <v>NA</v>
      </c>
      <c r="BA1207" s="197" t="str">
        <f t="shared" si="220"/>
        <v>NA</v>
      </c>
    </row>
    <row r="1208" spans="1:53" s="212" customFormat="1" ht="15" customHeight="1" x14ac:dyDescent="0.25">
      <c r="A1208" s="54" t="s">
        <v>0</v>
      </c>
      <c r="B1208" s="82" t="s">
        <v>958</v>
      </c>
      <c r="C1208" s="81" t="s">
        <v>2229</v>
      </c>
      <c r="D1208" s="115"/>
      <c r="E1208" s="115"/>
      <c r="F1208" s="115"/>
      <c r="G1208" s="115"/>
      <c r="H1208" s="115"/>
      <c r="I1208" s="115"/>
      <c r="J1208" s="115"/>
      <c r="K1208" s="115"/>
      <c r="L1208" s="115"/>
      <c r="M1208" s="115"/>
      <c r="N1208" s="115"/>
      <c r="O1208" s="115"/>
      <c r="P1208" s="115"/>
      <c r="Q1208" s="115"/>
      <c r="R1208" s="115">
        <v>113926</v>
      </c>
      <c r="S1208" s="115">
        <v>120089</v>
      </c>
      <c r="T1208" s="193">
        <v>128188</v>
      </c>
      <c r="U1208" s="194">
        <v>147174</v>
      </c>
      <c r="V1208" s="195">
        <v>136897</v>
      </c>
      <c r="W1208" s="195">
        <v>107465</v>
      </c>
      <c r="X1208" s="195">
        <v>121927</v>
      </c>
      <c r="Y1208" s="195"/>
      <c r="Z1208" s="195"/>
      <c r="AA1208" s="227">
        <v>171111</v>
      </c>
      <c r="AB1208" s="227">
        <v>196472</v>
      </c>
      <c r="AC1208" s="197" t="str">
        <f t="shared" si="225"/>
        <v>NA</v>
      </c>
      <c r="AD1208" s="197" t="str">
        <f t="shared" si="225"/>
        <v>NA</v>
      </c>
      <c r="AE1208" s="197" t="str">
        <f t="shared" si="225"/>
        <v>NA</v>
      </c>
      <c r="AF1208" s="197" t="str">
        <f t="shared" si="225"/>
        <v>NA</v>
      </c>
      <c r="AG1208" s="197" t="str">
        <f t="shared" si="225"/>
        <v>NA</v>
      </c>
      <c r="AH1208" s="197" t="str">
        <f t="shared" si="225"/>
        <v>NA</v>
      </c>
      <c r="AI1208" s="197" t="str">
        <f t="shared" si="225"/>
        <v>NA</v>
      </c>
      <c r="AJ1208" s="197" t="str">
        <f t="shared" si="225"/>
        <v>NA</v>
      </c>
      <c r="AK1208" s="197" t="str">
        <f t="shared" si="225"/>
        <v>NA</v>
      </c>
      <c r="AL1208" s="197" t="str">
        <f t="shared" si="225"/>
        <v>NA</v>
      </c>
      <c r="AM1208" s="197" t="str">
        <f t="shared" si="225"/>
        <v>NA</v>
      </c>
      <c r="AN1208" s="197" t="str">
        <f t="shared" si="225"/>
        <v>NA</v>
      </c>
      <c r="AO1208" s="197" t="str">
        <f t="shared" si="225"/>
        <v>NA</v>
      </c>
      <c r="AP1208" s="197" t="str">
        <f t="shared" si="225"/>
        <v>NA</v>
      </c>
      <c r="AQ1208" s="197" t="e">
        <f t="shared" si="225"/>
        <v>#N/A</v>
      </c>
      <c r="AR1208" s="197" t="e">
        <f t="shared" si="225"/>
        <v>#N/A</v>
      </c>
      <c r="AS1208" s="197" t="e">
        <f t="shared" si="226"/>
        <v>#N/A</v>
      </c>
      <c r="AT1208" s="197" t="e">
        <f t="shared" si="226"/>
        <v>#N/A</v>
      </c>
      <c r="AU1208" s="197" t="e">
        <f t="shared" si="226"/>
        <v>#N/A</v>
      </c>
      <c r="AV1208" s="197" t="e">
        <f t="shared" si="226"/>
        <v>#N/A</v>
      </c>
      <c r="AW1208" s="197" t="e">
        <f t="shared" si="226"/>
        <v>#N/A</v>
      </c>
      <c r="AX1208" s="197" t="str">
        <f t="shared" si="226"/>
        <v>NA</v>
      </c>
      <c r="AY1208" s="197" t="str">
        <f t="shared" si="226"/>
        <v>NA</v>
      </c>
      <c r="AZ1208" s="197">
        <f t="shared" si="220"/>
        <v>312</v>
      </c>
      <c r="BA1208" s="197">
        <f t="shared" si="220"/>
        <v>308</v>
      </c>
    </row>
    <row r="1209" spans="1:53" s="212" customFormat="1" ht="15" customHeight="1" x14ac:dyDescent="0.25">
      <c r="A1209" s="54" t="s">
        <v>660</v>
      </c>
      <c r="B1209" s="82" t="s">
        <v>958</v>
      </c>
      <c r="C1209" s="81" t="s">
        <v>2229</v>
      </c>
      <c r="D1209" s="115"/>
      <c r="E1209" s="115"/>
      <c r="F1209" s="115"/>
      <c r="G1209" s="115"/>
      <c r="H1209" s="115"/>
      <c r="I1209" s="115"/>
      <c r="J1209" s="115"/>
      <c r="K1209" s="115"/>
      <c r="L1209" s="115"/>
      <c r="M1209" s="115"/>
      <c r="N1209" s="115"/>
      <c r="O1209" s="115">
        <v>39253</v>
      </c>
      <c r="P1209" s="115">
        <v>34116</v>
      </c>
      <c r="Q1209" s="115">
        <v>34993</v>
      </c>
      <c r="R1209" s="115">
        <v>43113</v>
      </c>
      <c r="S1209" s="115">
        <v>39632</v>
      </c>
      <c r="T1209" s="193">
        <v>42945</v>
      </c>
      <c r="U1209" s="194">
        <v>47589</v>
      </c>
      <c r="V1209" s="195">
        <v>43657</v>
      </c>
      <c r="W1209" s="98">
        <f>((X1209-V1209)/2)+V1209</f>
        <v>44702.5</v>
      </c>
      <c r="X1209" s="195">
        <v>45748</v>
      </c>
      <c r="Y1209" s="195"/>
      <c r="Z1209" s="195"/>
      <c r="AA1209" s="227">
        <v>55171</v>
      </c>
      <c r="AB1209" s="227">
        <v>61976</v>
      </c>
      <c r="AC1209" s="197" t="str">
        <f t="shared" si="225"/>
        <v>NA</v>
      </c>
      <c r="AD1209" s="197" t="str">
        <f t="shared" si="225"/>
        <v>NA</v>
      </c>
      <c r="AE1209" s="197" t="str">
        <f t="shared" si="225"/>
        <v>NA</v>
      </c>
      <c r="AF1209" s="197" t="str">
        <f t="shared" si="225"/>
        <v>NA</v>
      </c>
      <c r="AG1209" s="197" t="str">
        <f t="shared" si="225"/>
        <v>NA</v>
      </c>
      <c r="AH1209" s="197" t="str">
        <f t="shared" si="225"/>
        <v>NA</v>
      </c>
      <c r="AI1209" s="197" t="str">
        <f t="shared" si="225"/>
        <v>NA</v>
      </c>
      <c r="AJ1209" s="197" t="str">
        <f t="shared" si="225"/>
        <v>NA</v>
      </c>
      <c r="AK1209" s="197" t="str">
        <f t="shared" si="225"/>
        <v>NA</v>
      </c>
      <c r="AL1209" s="197" t="str">
        <f t="shared" si="225"/>
        <v>NA</v>
      </c>
      <c r="AM1209" s="197" t="str">
        <f t="shared" si="225"/>
        <v>NA</v>
      </c>
      <c r="AN1209" s="197" t="e">
        <f t="shared" si="225"/>
        <v>#N/A</v>
      </c>
      <c r="AO1209" s="197" t="e">
        <f t="shared" si="225"/>
        <v>#N/A</v>
      </c>
      <c r="AP1209" s="197" t="e">
        <f t="shared" si="225"/>
        <v>#N/A</v>
      </c>
      <c r="AQ1209" s="197" t="e">
        <f t="shared" si="225"/>
        <v>#N/A</v>
      </c>
      <c r="AR1209" s="197" t="e">
        <f t="shared" si="225"/>
        <v>#N/A</v>
      </c>
      <c r="AS1209" s="197" t="e">
        <f t="shared" si="226"/>
        <v>#N/A</v>
      </c>
      <c r="AT1209" s="197" t="e">
        <f t="shared" si="226"/>
        <v>#N/A</v>
      </c>
      <c r="AU1209" s="197" t="e">
        <f t="shared" si="226"/>
        <v>#N/A</v>
      </c>
      <c r="AV1209" s="197" t="e">
        <f t="shared" si="226"/>
        <v>#N/A</v>
      </c>
      <c r="AW1209" s="197" t="e">
        <f t="shared" si="226"/>
        <v>#N/A</v>
      </c>
      <c r="AX1209" s="197" t="str">
        <f t="shared" si="226"/>
        <v>NA</v>
      </c>
      <c r="AY1209" s="197" t="str">
        <f t="shared" si="226"/>
        <v>NA</v>
      </c>
      <c r="AZ1209" s="197">
        <f t="shared" si="220"/>
        <v>566</v>
      </c>
      <c r="BA1209" s="197">
        <f t="shared" si="220"/>
        <v>574</v>
      </c>
    </row>
    <row r="1210" spans="1:53" s="212" customFormat="1" ht="15" customHeight="1" x14ac:dyDescent="0.2">
      <c r="A1210" s="54" t="s">
        <v>869</v>
      </c>
      <c r="B1210" s="82" t="s">
        <v>861</v>
      </c>
      <c r="C1210" s="81" t="s">
        <v>2229</v>
      </c>
      <c r="D1210" s="115"/>
      <c r="E1210" s="115"/>
      <c r="F1210" s="115"/>
      <c r="G1210" s="115"/>
      <c r="H1210" s="115">
        <v>3226</v>
      </c>
      <c r="I1210" s="115">
        <v>3686</v>
      </c>
      <c r="J1210" s="115"/>
      <c r="K1210" s="115"/>
      <c r="L1210" s="115"/>
      <c r="M1210" s="115"/>
      <c r="N1210" s="115"/>
      <c r="O1210" s="115"/>
      <c r="P1210" s="115"/>
      <c r="Q1210" s="115"/>
      <c r="R1210" s="115"/>
      <c r="S1210" s="115"/>
      <c r="T1210" s="193"/>
      <c r="U1210" s="194"/>
      <c r="V1210" s="195"/>
      <c r="W1210" s="195"/>
      <c r="X1210" s="195"/>
      <c r="Y1210" s="195"/>
      <c r="Z1210" s="195"/>
      <c r="AA1210" s="195"/>
      <c r="AB1210" s="195"/>
      <c r="AC1210" s="197" t="str">
        <f t="shared" si="225"/>
        <v>NA</v>
      </c>
      <c r="AD1210" s="197" t="str">
        <f t="shared" si="225"/>
        <v>NA</v>
      </c>
      <c r="AE1210" s="197" t="str">
        <f t="shared" si="225"/>
        <v>NA</v>
      </c>
      <c r="AF1210" s="197" t="str">
        <f t="shared" si="225"/>
        <v>NA</v>
      </c>
      <c r="AG1210" s="197" t="e">
        <f t="shared" si="225"/>
        <v>#N/A</v>
      </c>
      <c r="AH1210" s="197" t="e">
        <f t="shared" si="225"/>
        <v>#N/A</v>
      </c>
      <c r="AI1210" s="197" t="str">
        <f t="shared" si="225"/>
        <v>NA</v>
      </c>
      <c r="AJ1210" s="197" t="str">
        <f t="shared" si="225"/>
        <v>NA</v>
      </c>
      <c r="AK1210" s="197" t="str">
        <f t="shared" si="225"/>
        <v>NA</v>
      </c>
      <c r="AL1210" s="197" t="str">
        <f t="shared" si="225"/>
        <v>NA</v>
      </c>
      <c r="AM1210" s="197" t="str">
        <f t="shared" si="225"/>
        <v>NA</v>
      </c>
      <c r="AN1210" s="197" t="str">
        <f t="shared" si="225"/>
        <v>NA</v>
      </c>
      <c r="AO1210" s="197" t="str">
        <f t="shared" si="225"/>
        <v>NA</v>
      </c>
      <c r="AP1210" s="197" t="str">
        <f t="shared" si="225"/>
        <v>NA</v>
      </c>
      <c r="AQ1210" s="197" t="str">
        <f t="shared" si="225"/>
        <v>NA</v>
      </c>
      <c r="AR1210" s="197" t="str">
        <f t="shared" si="225"/>
        <v>NA</v>
      </c>
      <c r="AS1210" s="197" t="str">
        <f t="shared" si="226"/>
        <v>NA</v>
      </c>
      <c r="AT1210" s="197" t="str">
        <f t="shared" si="226"/>
        <v>NA</v>
      </c>
      <c r="AU1210" s="197" t="str">
        <f t="shared" si="226"/>
        <v>NA</v>
      </c>
      <c r="AV1210" s="197" t="str">
        <f t="shared" si="226"/>
        <v>NA</v>
      </c>
      <c r="AW1210" s="197" t="str">
        <f t="shared" si="226"/>
        <v>NA</v>
      </c>
      <c r="AX1210" s="197" t="str">
        <f t="shared" si="226"/>
        <v>NA</v>
      </c>
      <c r="AY1210" s="197" t="str">
        <f t="shared" si="226"/>
        <v>NA</v>
      </c>
      <c r="AZ1210" s="197" t="str">
        <f t="shared" si="220"/>
        <v>NA</v>
      </c>
      <c r="BA1210" s="197" t="str">
        <f t="shared" si="220"/>
        <v>NA</v>
      </c>
    </row>
    <row r="1211" spans="1:53" s="212" customFormat="1" ht="15" customHeight="1" x14ac:dyDescent="0.2">
      <c r="A1211" s="54" t="s">
        <v>1056</v>
      </c>
      <c r="B1211" s="82" t="s">
        <v>861</v>
      </c>
      <c r="C1211" s="81" t="s">
        <v>2229</v>
      </c>
      <c r="D1211" s="115"/>
      <c r="E1211" s="115"/>
      <c r="F1211" s="115"/>
      <c r="G1211" s="115"/>
      <c r="H1211" s="115"/>
      <c r="I1211" s="115"/>
      <c r="J1211" s="115"/>
      <c r="K1211" s="115"/>
      <c r="L1211" s="115"/>
      <c r="M1211" s="115">
        <v>14830</v>
      </c>
      <c r="N1211" s="115">
        <v>13996</v>
      </c>
      <c r="O1211" s="115"/>
      <c r="P1211" s="115"/>
      <c r="Q1211" s="115"/>
      <c r="R1211" s="115"/>
      <c r="S1211" s="115"/>
      <c r="T1211" s="193">
        <v>14125</v>
      </c>
      <c r="U1211" s="194">
        <v>15782</v>
      </c>
      <c r="V1211" s="195">
        <v>17076</v>
      </c>
      <c r="W1211" s="195"/>
      <c r="X1211" s="195"/>
      <c r="Y1211" s="195"/>
      <c r="Z1211" s="195"/>
      <c r="AA1211" s="195"/>
      <c r="AB1211" s="195"/>
      <c r="AC1211" s="197" t="str">
        <f t="shared" si="225"/>
        <v>NA</v>
      </c>
      <c r="AD1211" s="197" t="str">
        <f t="shared" si="225"/>
        <v>NA</v>
      </c>
      <c r="AE1211" s="197" t="str">
        <f t="shared" si="225"/>
        <v>NA</v>
      </c>
      <c r="AF1211" s="197" t="str">
        <f t="shared" si="225"/>
        <v>NA</v>
      </c>
      <c r="AG1211" s="197" t="str">
        <f t="shared" si="225"/>
        <v>NA</v>
      </c>
      <c r="AH1211" s="197" t="str">
        <f t="shared" si="225"/>
        <v>NA</v>
      </c>
      <c r="AI1211" s="197" t="str">
        <f t="shared" si="225"/>
        <v>NA</v>
      </c>
      <c r="AJ1211" s="197" t="str">
        <f t="shared" si="225"/>
        <v>NA</v>
      </c>
      <c r="AK1211" s="197" t="str">
        <f t="shared" si="225"/>
        <v>NA</v>
      </c>
      <c r="AL1211" s="197" t="e">
        <f t="shared" si="225"/>
        <v>#N/A</v>
      </c>
      <c r="AM1211" s="197" t="e">
        <f t="shared" si="225"/>
        <v>#N/A</v>
      </c>
      <c r="AN1211" s="197" t="str">
        <f t="shared" si="225"/>
        <v>NA</v>
      </c>
      <c r="AO1211" s="197" t="str">
        <f t="shared" si="225"/>
        <v>NA</v>
      </c>
      <c r="AP1211" s="197" t="str">
        <f t="shared" si="225"/>
        <v>NA</v>
      </c>
      <c r="AQ1211" s="197" t="str">
        <f t="shared" si="225"/>
        <v>NA</v>
      </c>
      <c r="AR1211" s="197" t="str">
        <f t="shared" si="225"/>
        <v>NA</v>
      </c>
      <c r="AS1211" s="197" t="e">
        <f t="shared" si="226"/>
        <v>#N/A</v>
      </c>
      <c r="AT1211" s="197" t="e">
        <f t="shared" si="226"/>
        <v>#N/A</v>
      </c>
      <c r="AU1211" s="197" t="e">
        <f t="shared" si="226"/>
        <v>#N/A</v>
      </c>
      <c r="AV1211" s="197" t="str">
        <f t="shared" si="226"/>
        <v>NA</v>
      </c>
      <c r="AW1211" s="197" t="str">
        <f t="shared" si="226"/>
        <v>NA</v>
      </c>
      <c r="AX1211" s="197" t="str">
        <f t="shared" si="226"/>
        <v>NA</v>
      </c>
      <c r="AY1211" s="197" t="str">
        <f t="shared" si="226"/>
        <v>NA</v>
      </c>
      <c r="AZ1211" s="197" t="str">
        <f t="shared" si="220"/>
        <v>NA</v>
      </c>
      <c r="BA1211" s="197" t="str">
        <f t="shared" si="220"/>
        <v>NA</v>
      </c>
    </row>
    <row r="1212" spans="1:53" s="212" customFormat="1" ht="15" customHeight="1" x14ac:dyDescent="0.2">
      <c r="A1212" s="54" t="s">
        <v>2093</v>
      </c>
      <c r="B1212" s="82" t="s">
        <v>106</v>
      </c>
      <c r="C1212" s="81" t="s">
        <v>1117</v>
      </c>
      <c r="D1212" s="115"/>
      <c r="E1212" s="115"/>
      <c r="F1212" s="115"/>
      <c r="G1212" s="115"/>
      <c r="H1212" s="115"/>
      <c r="I1212" s="115"/>
      <c r="J1212" s="115"/>
      <c r="K1212" s="115"/>
      <c r="L1212" s="115"/>
      <c r="M1212" s="115"/>
      <c r="N1212" s="115"/>
      <c r="O1212" s="115"/>
      <c r="P1212" s="115"/>
      <c r="Q1212" s="115"/>
      <c r="R1212" s="115"/>
      <c r="S1212" s="115"/>
      <c r="T1212" s="193"/>
      <c r="U1212" s="194"/>
      <c r="V1212" s="195">
        <v>314012</v>
      </c>
      <c r="W1212" s="195">
        <v>221504</v>
      </c>
      <c r="X1212" s="195">
        <v>262106</v>
      </c>
      <c r="Y1212" s="195"/>
      <c r="Z1212" s="195"/>
      <c r="AA1212" s="195"/>
      <c r="AB1212" s="195"/>
      <c r="AC1212" s="197" t="str">
        <f t="shared" si="225"/>
        <v>NA</v>
      </c>
      <c r="AD1212" s="197" t="str">
        <f t="shared" si="225"/>
        <v>NA</v>
      </c>
      <c r="AE1212" s="197" t="str">
        <f t="shared" si="225"/>
        <v>NA</v>
      </c>
      <c r="AF1212" s="197" t="str">
        <f t="shared" si="225"/>
        <v>NA</v>
      </c>
      <c r="AG1212" s="197" t="str">
        <f t="shared" si="225"/>
        <v>NA</v>
      </c>
      <c r="AH1212" s="197" t="str">
        <f t="shared" si="225"/>
        <v>NA</v>
      </c>
      <c r="AI1212" s="197" t="str">
        <f t="shared" si="225"/>
        <v>NA</v>
      </c>
      <c r="AJ1212" s="197" t="str">
        <f t="shared" si="225"/>
        <v>NA</v>
      </c>
      <c r="AK1212" s="197" t="str">
        <f t="shared" si="225"/>
        <v>NA</v>
      </c>
      <c r="AL1212" s="197" t="str">
        <f t="shared" si="225"/>
        <v>NA</v>
      </c>
      <c r="AM1212" s="197" t="str">
        <f t="shared" si="225"/>
        <v>NA</v>
      </c>
      <c r="AN1212" s="197" t="str">
        <f t="shared" si="225"/>
        <v>NA</v>
      </c>
      <c r="AO1212" s="197" t="str">
        <f t="shared" si="225"/>
        <v>NA</v>
      </c>
      <c r="AP1212" s="197" t="str">
        <f t="shared" si="225"/>
        <v>NA</v>
      </c>
      <c r="AQ1212" s="197" t="str">
        <f t="shared" si="225"/>
        <v>NA</v>
      </c>
      <c r="AR1212" s="197" t="str">
        <f t="shared" si="225"/>
        <v>NA</v>
      </c>
      <c r="AS1212" s="197" t="str">
        <f t="shared" si="226"/>
        <v>NA</v>
      </c>
      <c r="AT1212" s="197" t="str">
        <f t="shared" si="226"/>
        <v>NA</v>
      </c>
      <c r="AU1212" s="197" t="e">
        <f t="shared" si="226"/>
        <v>#N/A</v>
      </c>
      <c r="AV1212" s="197" t="e">
        <f t="shared" si="226"/>
        <v>#N/A</v>
      </c>
      <c r="AW1212" s="197" t="e">
        <f t="shared" si="226"/>
        <v>#N/A</v>
      </c>
      <c r="AX1212" s="197" t="str">
        <f t="shared" si="226"/>
        <v>NA</v>
      </c>
      <c r="AY1212" s="197" t="str">
        <f t="shared" si="226"/>
        <v>NA</v>
      </c>
      <c r="AZ1212" s="197" t="str">
        <f t="shared" si="220"/>
        <v>NA</v>
      </c>
      <c r="BA1212" s="197" t="str">
        <f t="shared" si="220"/>
        <v>NA</v>
      </c>
    </row>
    <row r="1213" spans="1:53" s="212" customFormat="1" ht="15" customHeight="1" x14ac:dyDescent="0.2">
      <c r="A1213" s="54" t="s">
        <v>143</v>
      </c>
      <c r="B1213" s="82" t="s">
        <v>106</v>
      </c>
      <c r="C1213" s="81" t="s">
        <v>1117</v>
      </c>
      <c r="D1213" s="115"/>
      <c r="E1213" s="115"/>
      <c r="F1213" s="115"/>
      <c r="G1213" s="115"/>
      <c r="H1213" s="115"/>
      <c r="I1213" s="115"/>
      <c r="J1213" s="115"/>
      <c r="K1213" s="115"/>
      <c r="L1213" s="115"/>
      <c r="M1213" s="115"/>
      <c r="N1213" s="115"/>
      <c r="O1213" s="115"/>
      <c r="P1213" s="115"/>
      <c r="Q1213" s="115"/>
      <c r="R1213" s="115"/>
      <c r="S1213" s="115"/>
      <c r="T1213" s="193"/>
      <c r="U1213" s="194"/>
      <c r="V1213" s="195">
        <v>88119</v>
      </c>
      <c r="W1213" s="195">
        <v>95898</v>
      </c>
      <c r="X1213" s="195">
        <v>107692</v>
      </c>
      <c r="Y1213" s="195"/>
      <c r="Z1213" s="195"/>
      <c r="AA1213" s="195"/>
      <c r="AB1213" s="195"/>
      <c r="AC1213" s="197" t="str">
        <f t="shared" si="225"/>
        <v>NA</v>
      </c>
      <c r="AD1213" s="197" t="str">
        <f t="shared" si="225"/>
        <v>NA</v>
      </c>
      <c r="AE1213" s="197" t="str">
        <f t="shared" si="225"/>
        <v>NA</v>
      </c>
      <c r="AF1213" s="197" t="str">
        <f t="shared" si="225"/>
        <v>NA</v>
      </c>
      <c r="AG1213" s="197" t="str">
        <f t="shared" si="225"/>
        <v>NA</v>
      </c>
      <c r="AH1213" s="197" t="str">
        <f t="shared" si="225"/>
        <v>NA</v>
      </c>
      <c r="AI1213" s="197" t="str">
        <f t="shared" si="225"/>
        <v>NA</v>
      </c>
      <c r="AJ1213" s="197" t="str">
        <f t="shared" si="225"/>
        <v>NA</v>
      </c>
      <c r="AK1213" s="197" t="str">
        <f t="shared" si="225"/>
        <v>NA</v>
      </c>
      <c r="AL1213" s="197" t="str">
        <f t="shared" si="225"/>
        <v>NA</v>
      </c>
      <c r="AM1213" s="197" t="str">
        <f t="shared" si="225"/>
        <v>NA</v>
      </c>
      <c r="AN1213" s="197" t="str">
        <f t="shared" si="225"/>
        <v>NA</v>
      </c>
      <c r="AO1213" s="197" t="str">
        <f t="shared" si="225"/>
        <v>NA</v>
      </c>
      <c r="AP1213" s="197" t="str">
        <f t="shared" si="225"/>
        <v>NA</v>
      </c>
      <c r="AQ1213" s="197" t="str">
        <f t="shared" si="225"/>
        <v>NA</v>
      </c>
      <c r="AR1213" s="197" t="str">
        <f t="shared" si="225"/>
        <v>NA</v>
      </c>
      <c r="AS1213" s="197" t="str">
        <f t="shared" si="226"/>
        <v>NA</v>
      </c>
      <c r="AT1213" s="197" t="str">
        <f t="shared" si="226"/>
        <v>NA</v>
      </c>
      <c r="AU1213" s="197" t="e">
        <f t="shared" si="226"/>
        <v>#N/A</v>
      </c>
      <c r="AV1213" s="197" t="e">
        <f t="shared" si="226"/>
        <v>#N/A</v>
      </c>
      <c r="AW1213" s="197" t="e">
        <f t="shared" si="226"/>
        <v>#N/A</v>
      </c>
      <c r="AX1213" s="197" t="str">
        <f t="shared" si="226"/>
        <v>NA</v>
      </c>
      <c r="AY1213" s="197" t="str">
        <f t="shared" si="226"/>
        <v>NA</v>
      </c>
      <c r="AZ1213" s="197" t="str">
        <f t="shared" si="220"/>
        <v>NA</v>
      </c>
      <c r="BA1213" s="197" t="str">
        <f t="shared" si="220"/>
        <v>NA</v>
      </c>
    </row>
    <row r="1214" spans="1:53" s="212" customFormat="1" ht="15" customHeight="1" x14ac:dyDescent="0.2">
      <c r="A1214" s="54" t="s">
        <v>102</v>
      </c>
      <c r="B1214" s="82" t="s">
        <v>106</v>
      </c>
      <c r="C1214" s="81" t="s">
        <v>1117</v>
      </c>
      <c r="D1214" s="115"/>
      <c r="E1214" s="115"/>
      <c r="F1214" s="115"/>
      <c r="G1214" s="115"/>
      <c r="H1214" s="115"/>
      <c r="I1214" s="115"/>
      <c r="J1214" s="115"/>
      <c r="K1214" s="115"/>
      <c r="L1214" s="115"/>
      <c r="M1214" s="115"/>
      <c r="N1214" s="115"/>
      <c r="O1214" s="115"/>
      <c r="P1214" s="115"/>
      <c r="Q1214" s="115"/>
      <c r="R1214" s="115"/>
      <c r="S1214" s="115"/>
      <c r="T1214" s="193"/>
      <c r="U1214" s="194"/>
      <c r="V1214" s="195">
        <v>32851</v>
      </c>
      <c r="W1214" s="195">
        <v>25803</v>
      </c>
      <c r="X1214" s="195">
        <v>33516</v>
      </c>
      <c r="Y1214" s="195"/>
      <c r="Z1214" s="195"/>
      <c r="AA1214" s="195"/>
      <c r="AB1214" s="195"/>
      <c r="AC1214" s="197" t="str">
        <f t="shared" si="225"/>
        <v>NA</v>
      </c>
      <c r="AD1214" s="197" t="str">
        <f t="shared" si="225"/>
        <v>NA</v>
      </c>
      <c r="AE1214" s="197" t="str">
        <f t="shared" si="225"/>
        <v>NA</v>
      </c>
      <c r="AF1214" s="197" t="str">
        <f t="shared" si="225"/>
        <v>NA</v>
      </c>
      <c r="AG1214" s="197" t="str">
        <f t="shared" si="225"/>
        <v>NA</v>
      </c>
      <c r="AH1214" s="197" t="str">
        <f t="shared" si="225"/>
        <v>NA</v>
      </c>
      <c r="AI1214" s="197" t="str">
        <f t="shared" si="225"/>
        <v>NA</v>
      </c>
      <c r="AJ1214" s="197" t="str">
        <f t="shared" si="225"/>
        <v>NA</v>
      </c>
      <c r="AK1214" s="197" t="str">
        <f t="shared" si="225"/>
        <v>NA</v>
      </c>
      <c r="AL1214" s="197" t="str">
        <f t="shared" si="225"/>
        <v>NA</v>
      </c>
      <c r="AM1214" s="197" t="str">
        <f t="shared" si="225"/>
        <v>NA</v>
      </c>
      <c r="AN1214" s="197" t="str">
        <f t="shared" si="225"/>
        <v>NA</v>
      </c>
      <c r="AO1214" s="197" t="str">
        <f t="shared" si="225"/>
        <v>NA</v>
      </c>
      <c r="AP1214" s="197" t="str">
        <f t="shared" si="225"/>
        <v>NA</v>
      </c>
      <c r="AQ1214" s="197" t="str">
        <f t="shared" si="225"/>
        <v>NA</v>
      </c>
      <c r="AR1214" s="197" t="str">
        <f t="shared" si="225"/>
        <v>NA</v>
      </c>
      <c r="AS1214" s="197" t="str">
        <f t="shared" si="226"/>
        <v>NA</v>
      </c>
      <c r="AT1214" s="197" t="str">
        <f t="shared" si="226"/>
        <v>NA</v>
      </c>
      <c r="AU1214" s="197" t="e">
        <f t="shared" si="226"/>
        <v>#N/A</v>
      </c>
      <c r="AV1214" s="197" t="e">
        <f t="shared" si="226"/>
        <v>#N/A</v>
      </c>
      <c r="AW1214" s="197" t="e">
        <f t="shared" si="226"/>
        <v>#N/A</v>
      </c>
      <c r="AX1214" s="197" t="str">
        <f t="shared" si="226"/>
        <v>NA</v>
      </c>
      <c r="AY1214" s="197" t="str">
        <f t="shared" si="226"/>
        <v>NA</v>
      </c>
      <c r="AZ1214" s="197" t="str">
        <f t="shared" si="220"/>
        <v>NA</v>
      </c>
      <c r="BA1214" s="197" t="str">
        <f t="shared" si="220"/>
        <v>NA</v>
      </c>
    </row>
    <row r="1215" spans="1:53" s="212" customFormat="1" ht="15" customHeight="1" x14ac:dyDescent="0.2">
      <c r="A1215" s="54" t="s">
        <v>124</v>
      </c>
      <c r="B1215" s="82" t="s">
        <v>106</v>
      </c>
      <c r="C1215" s="81" t="s">
        <v>1117</v>
      </c>
      <c r="D1215" s="115"/>
      <c r="E1215" s="115"/>
      <c r="F1215" s="115"/>
      <c r="G1215" s="115"/>
      <c r="H1215" s="115"/>
      <c r="I1215" s="115"/>
      <c r="J1215" s="115"/>
      <c r="K1215" s="115"/>
      <c r="L1215" s="115"/>
      <c r="M1215" s="115"/>
      <c r="N1215" s="115"/>
      <c r="O1215" s="115"/>
      <c r="P1215" s="115"/>
      <c r="Q1215" s="115"/>
      <c r="R1215" s="115"/>
      <c r="S1215" s="115"/>
      <c r="T1215" s="193"/>
      <c r="U1215" s="194"/>
      <c r="V1215" s="195">
        <v>13523</v>
      </c>
      <c r="W1215" s="195">
        <v>10998</v>
      </c>
      <c r="X1215" s="195">
        <v>11918</v>
      </c>
      <c r="Y1215" s="195"/>
      <c r="Z1215" s="195"/>
      <c r="AA1215" s="195"/>
      <c r="AB1215" s="195"/>
      <c r="AC1215" s="197" t="str">
        <f t="shared" si="225"/>
        <v>NA</v>
      </c>
      <c r="AD1215" s="197" t="str">
        <f t="shared" si="225"/>
        <v>NA</v>
      </c>
      <c r="AE1215" s="197" t="str">
        <f t="shared" si="225"/>
        <v>NA</v>
      </c>
      <c r="AF1215" s="197" t="str">
        <f t="shared" si="225"/>
        <v>NA</v>
      </c>
      <c r="AG1215" s="197" t="str">
        <f t="shared" si="225"/>
        <v>NA</v>
      </c>
      <c r="AH1215" s="197" t="str">
        <f t="shared" si="225"/>
        <v>NA</v>
      </c>
      <c r="AI1215" s="197" t="str">
        <f t="shared" si="225"/>
        <v>NA</v>
      </c>
      <c r="AJ1215" s="197" t="str">
        <f t="shared" si="225"/>
        <v>NA</v>
      </c>
      <c r="AK1215" s="197" t="str">
        <f t="shared" si="225"/>
        <v>NA</v>
      </c>
      <c r="AL1215" s="197" t="str">
        <f t="shared" si="225"/>
        <v>NA</v>
      </c>
      <c r="AM1215" s="197" t="str">
        <f t="shared" si="225"/>
        <v>NA</v>
      </c>
      <c r="AN1215" s="197" t="str">
        <f t="shared" si="225"/>
        <v>NA</v>
      </c>
      <c r="AO1215" s="197" t="str">
        <f t="shared" si="225"/>
        <v>NA</v>
      </c>
      <c r="AP1215" s="197" t="str">
        <f t="shared" si="225"/>
        <v>NA</v>
      </c>
      <c r="AQ1215" s="197" t="str">
        <f t="shared" si="225"/>
        <v>NA</v>
      </c>
      <c r="AR1215" s="197" t="str">
        <f t="shared" si="225"/>
        <v>NA</v>
      </c>
      <c r="AS1215" s="197" t="str">
        <f t="shared" si="226"/>
        <v>NA</v>
      </c>
      <c r="AT1215" s="197" t="str">
        <f t="shared" si="226"/>
        <v>NA</v>
      </c>
      <c r="AU1215" s="197" t="e">
        <f t="shared" si="226"/>
        <v>#N/A</v>
      </c>
      <c r="AV1215" s="197" t="e">
        <f t="shared" si="226"/>
        <v>#N/A</v>
      </c>
      <c r="AW1215" s="197" t="e">
        <f t="shared" si="226"/>
        <v>#N/A</v>
      </c>
      <c r="AX1215" s="197" t="str">
        <f t="shared" si="226"/>
        <v>NA</v>
      </c>
      <c r="AY1215" s="197" t="str">
        <f t="shared" si="226"/>
        <v>NA</v>
      </c>
      <c r="AZ1215" s="197" t="str">
        <f t="shared" si="220"/>
        <v>NA</v>
      </c>
      <c r="BA1215" s="197" t="str">
        <f t="shared" si="220"/>
        <v>NA</v>
      </c>
    </row>
    <row r="1216" spans="1:53" s="212" customFormat="1" ht="15" customHeight="1" x14ac:dyDescent="0.2">
      <c r="A1216" s="54" t="s">
        <v>112</v>
      </c>
      <c r="B1216" s="82" t="s">
        <v>106</v>
      </c>
      <c r="C1216" s="81" t="s">
        <v>1117</v>
      </c>
      <c r="D1216" s="115"/>
      <c r="E1216" s="115"/>
      <c r="F1216" s="115"/>
      <c r="G1216" s="115"/>
      <c r="H1216" s="115"/>
      <c r="I1216" s="115"/>
      <c r="J1216" s="115"/>
      <c r="K1216" s="115"/>
      <c r="L1216" s="115"/>
      <c r="M1216" s="115"/>
      <c r="N1216" s="115"/>
      <c r="O1216" s="115"/>
      <c r="P1216" s="115"/>
      <c r="Q1216" s="115"/>
      <c r="R1216" s="115"/>
      <c r="S1216" s="115"/>
      <c r="T1216" s="193"/>
      <c r="U1216" s="194"/>
      <c r="V1216" s="195">
        <v>9667</v>
      </c>
      <c r="W1216" s="195">
        <v>8459</v>
      </c>
      <c r="X1216" s="195">
        <v>9309</v>
      </c>
      <c r="Y1216" s="195"/>
      <c r="Z1216" s="195"/>
      <c r="AA1216" s="195"/>
      <c r="AB1216" s="195"/>
      <c r="AC1216" s="197" t="str">
        <f t="shared" si="225"/>
        <v>NA</v>
      </c>
      <c r="AD1216" s="197" t="str">
        <f t="shared" si="225"/>
        <v>NA</v>
      </c>
      <c r="AE1216" s="197" t="str">
        <f t="shared" si="225"/>
        <v>NA</v>
      </c>
      <c r="AF1216" s="197" t="str">
        <f t="shared" si="225"/>
        <v>NA</v>
      </c>
      <c r="AG1216" s="197" t="str">
        <f t="shared" si="225"/>
        <v>NA</v>
      </c>
      <c r="AH1216" s="197" t="str">
        <f t="shared" si="225"/>
        <v>NA</v>
      </c>
      <c r="AI1216" s="197" t="str">
        <f t="shared" si="225"/>
        <v>NA</v>
      </c>
      <c r="AJ1216" s="197" t="str">
        <f t="shared" si="225"/>
        <v>NA</v>
      </c>
      <c r="AK1216" s="197" t="str">
        <f t="shared" si="225"/>
        <v>NA</v>
      </c>
      <c r="AL1216" s="197" t="str">
        <f t="shared" si="225"/>
        <v>NA</v>
      </c>
      <c r="AM1216" s="197" t="str">
        <f t="shared" si="225"/>
        <v>NA</v>
      </c>
      <c r="AN1216" s="197" t="str">
        <f t="shared" si="225"/>
        <v>NA</v>
      </c>
      <c r="AO1216" s="197" t="str">
        <f t="shared" si="225"/>
        <v>NA</v>
      </c>
      <c r="AP1216" s="197" t="str">
        <f t="shared" si="225"/>
        <v>NA</v>
      </c>
      <c r="AQ1216" s="197" t="str">
        <f t="shared" si="225"/>
        <v>NA</v>
      </c>
      <c r="AR1216" s="197" t="str">
        <f t="shared" si="225"/>
        <v>NA</v>
      </c>
      <c r="AS1216" s="197" t="str">
        <f t="shared" si="226"/>
        <v>NA</v>
      </c>
      <c r="AT1216" s="197" t="str">
        <f t="shared" si="226"/>
        <v>NA</v>
      </c>
      <c r="AU1216" s="197" t="e">
        <f t="shared" si="226"/>
        <v>#N/A</v>
      </c>
      <c r="AV1216" s="197" t="e">
        <f t="shared" si="226"/>
        <v>#N/A</v>
      </c>
      <c r="AW1216" s="197" t="e">
        <f t="shared" si="226"/>
        <v>#N/A</v>
      </c>
      <c r="AX1216" s="197" t="str">
        <f t="shared" si="226"/>
        <v>NA</v>
      </c>
      <c r="AY1216" s="197" t="str">
        <f t="shared" si="226"/>
        <v>NA</v>
      </c>
      <c r="AZ1216" s="197" t="str">
        <f t="shared" si="220"/>
        <v>NA</v>
      </c>
      <c r="BA1216" s="197" t="str">
        <f t="shared" si="220"/>
        <v>NA</v>
      </c>
    </row>
    <row r="1217" spans="1:53" s="212" customFormat="1" ht="15" customHeight="1" x14ac:dyDescent="0.2">
      <c r="A1217" s="54" t="s">
        <v>591</v>
      </c>
      <c r="B1217" s="82" t="s">
        <v>584</v>
      </c>
      <c r="C1217" s="81" t="s">
        <v>1117</v>
      </c>
      <c r="D1217" s="115"/>
      <c r="E1217" s="115"/>
      <c r="F1217" s="115"/>
      <c r="G1217" s="115"/>
      <c r="H1217" s="115"/>
      <c r="I1217" s="115"/>
      <c r="J1217" s="115"/>
      <c r="K1217" s="115"/>
      <c r="L1217" s="115"/>
      <c r="M1217" s="115"/>
      <c r="N1217" s="115"/>
      <c r="O1217" s="115"/>
      <c r="P1217" s="115"/>
      <c r="Q1217" s="115"/>
      <c r="R1217" s="115"/>
      <c r="S1217" s="115"/>
      <c r="T1217" s="193">
        <v>28142</v>
      </c>
      <c r="U1217" s="194">
        <v>33098</v>
      </c>
      <c r="V1217" s="195">
        <v>31265</v>
      </c>
      <c r="W1217" s="195"/>
      <c r="X1217" s="195"/>
      <c r="Y1217" s="195"/>
      <c r="Z1217" s="195"/>
      <c r="AA1217" s="195"/>
      <c r="AB1217" s="195"/>
      <c r="AC1217" s="197" t="str">
        <f t="shared" si="225"/>
        <v>NA</v>
      </c>
      <c r="AD1217" s="197" t="str">
        <f t="shared" si="225"/>
        <v>NA</v>
      </c>
      <c r="AE1217" s="197" t="str">
        <f t="shared" si="225"/>
        <v>NA</v>
      </c>
      <c r="AF1217" s="197" t="str">
        <f t="shared" si="225"/>
        <v>NA</v>
      </c>
      <c r="AG1217" s="197" t="str">
        <f t="shared" si="225"/>
        <v>NA</v>
      </c>
      <c r="AH1217" s="197" t="str">
        <f t="shared" si="225"/>
        <v>NA</v>
      </c>
      <c r="AI1217" s="197" t="str">
        <f t="shared" si="225"/>
        <v>NA</v>
      </c>
      <c r="AJ1217" s="197" t="str">
        <f t="shared" si="225"/>
        <v>NA</v>
      </c>
      <c r="AK1217" s="197" t="str">
        <f t="shared" si="225"/>
        <v>NA</v>
      </c>
      <c r="AL1217" s="197" t="str">
        <f t="shared" si="225"/>
        <v>NA</v>
      </c>
      <c r="AM1217" s="197" t="str">
        <f t="shared" si="225"/>
        <v>NA</v>
      </c>
      <c r="AN1217" s="197" t="str">
        <f t="shared" si="225"/>
        <v>NA</v>
      </c>
      <c r="AO1217" s="197" t="str">
        <f t="shared" si="225"/>
        <v>NA</v>
      </c>
      <c r="AP1217" s="197" t="str">
        <f t="shared" si="225"/>
        <v>NA</v>
      </c>
      <c r="AQ1217" s="197" t="str">
        <f t="shared" si="225"/>
        <v>NA</v>
      </c>
      <c r="AR1217" s="197" t="str">
        <f t="shared" si="225"/>
        <v>NA</v>
      </c>
      <c r="AS1217" s="197" t="e">
        <f t="shared" si="226"/>
        <v>#N/A</v>
      </c>
      <c r="AT1217" s="197" t="e">
        <f t="shared" si="226"/>
        <v>#N/A</v>
      </c>
      <c r="AU1217" s="197" t="e">
        <f t="shared" si="226"/>
        <v>#N/A</v>
      </c>
      <c r="AV1217" s="197" t="str">
        <f t="shared" si="226"/>
        <v>NA</v>
      </c>
      <c r="AW1217" s="197" t="str">
        <f t="shared" si="226"/>
        <v>NA</v>
      </c>
      <c r="AX1217" s="197" t="str">
        <f t="shared" si="226"/>
        <v>NA</v>
      </c>
      <c r="AY1217" s="197" t="str">
        <f t="shared" si="226"/>
        <v>NA</v>
      </c>
      <c r="AZ1217" s="197" t="str">
        <f t="shared" si="220"/>
        <v>NA</v>
      </c>
      <c r="BA1217" s="197" t="str">
        <f t="shared" si="220"/>
        <v>NA</v>
      </c>
    </row>
    <row r="1218" spans="1:53" s="212" customFormat="1" ht="15" customHeight="1" x14ac:dyDescent="0.2">
      <c r="A1218" s="54" t="s">
        <v>131</v>
      </c>
      <c r="B1218" s="82" t="s">
        <v>106</v>
      </c>
      <c r="C1218" s="81" t="s">
        <v>1117</v>
      </c>
      <c r="D1218" s="115"/>
      <c r="E1218" s="115"/>
      <c r="F1218" s="115"/>
      <c r="G1218" s="115"/>
      <c r="H1218" s="115"/>
      <c r="I1218" s="115"/>
      <c r="J1218" s="115"/>
      <c r="K1218" s="115"/>
      <c r="L1218" s="115"/>
      <c r="M1218" s="115"/>
      <c r="N1218" s="115"/>
      <c r="O1218" s="115"/>
      <c r="P1218" s="115"/>
      <c r="Q1218" s="115"/>
      <c r="R1218" s="115"/>
      <c r="S1218" s="115"/>
      <c r="T1218" s="193"/>
      <c r="U1218" s="194"/>
      <c r="V1218" s="195">
        <v>27782</v>
      </c>
      <c r="W1218" s="195"/>
      <c r="X1218" s="195"/>
      <c r="Y1218" s="195"/>
      <c r="Z1218" s="195"/>
      <c r="AA1218" s="195"/>
      <c r="AB1218" s="195"/>
      <c r="AC1218" s="197" t="str">
        <f t="shared" si="225"/>
        <v>NA</v>
      </c>
      <c r="AD1218" s="197" t="str">
        <f t="shared" si="225"/>
        <v>NA</v>
      </c>
      <c r="AE1218" s="197" t="str">
        <f t="shared" si="225"/>
        <v>NA</v>
      </c>
      <c r="AF1218" s="197" t="str">
        <f t="shared" si="225"/>
        <v>NA</v>
      </c>
      <c r="AG1218" s="197" t="str">
        <f t="shared" si="225"/>
        <v>NA</v>
      </c>
      <c r="AH1218" s="197" t="str">
        <f t="shared" si="225"/>
        <v>NA</v>
      </c>
      <c r="AI1218" s="197" t="str">
        <f t="shared" si="225"/>
        <v>NA</v>
      </c>
      <c r="AJ1218" s="197" t="str">
        <f t="shared" si="225"/>
        <v>NA</v>
      </c>
      <c r="AK1218" s="197" t="str">
        <f t="shared" si="225"/>
        <v>NA</v>
      </c>
      <c r="AL1218" s="197" t="str">
        <f t="shared" si="225"/>
        <v>NA</v>
      </c>
      <c r="AM1218" s="197" t="str">
        <f t="shared" si="225"/>
        <v>NA</v>
      </c>
      <c r="AN1218" s="197" t="str">
        <f t="shared" si="225"/>
        <v>NA</v>
      </c>
      <c r="AO1218" s="197" t="str">
        <f t="shared" si="225"/>
        <v>NA</v>
      </c>
      <c r="AP1218" s="197" t="str">
        <f t="shared" si="225"/>
        <v>NA</v>
      </c>
      <c r="AQ1218" s="197" t="str">
        <f t="shared" si="225"/>
        <v>NA</v>
      </c>
      <c r="AR1218" s="197" t="str">
        <f t="shared" si="225"/>
        <v>NA</v>
      </c>
      <c r="AS1218" s="197" t="str">
        <f t="shared" si="226"/>
        <v>NA</v>
      </c>
      <c r="AT1218" s="197" t="str">
        <f t="shared" si="226"/>
        <v>NA</v>
      </c>
      <c r="AU1218" s="197" t="e">
        <f t="shared" si="226"/>
        <v>#N/A</v>
      </c>
      <c r="AV1218" s="197" t="str">
        <f t="shared" si="226"/>
        <v>NA</v>
      </c>
      <c r="AW1218" s="197" t="str">
        <f t="shared" si="226"/>
        <v>NA</v>
      </c>
      <c r="AX1218" s="197" t="str">
        <f t="shared" si="226"/>
        <v>NA</v>
      </c>
      <c r="AY1218" s="197" t="str">
        <f t="shared" si="226"/>
        <v>NA</v>
      </c>
      <c r="AZ1218" s="197" t="str">
        <f t="shared" si="220"/>
        <v>NA</v>
      </c>
      <c r="BA1218" s="197" t="str">
        <f t="shared" si="220"/>
        <v>NA</v>
      </c>
    </row>
    <row r="1219" spans="1:53" s="212" customFormat="1" ht="15" customHeight="1" x14ac:dyDescent="0.2">
      <c r="A1219" s="54" t="s">
        <v>121</v>
      </c>
      <c r="B1219" s="82" t="s">
        <v>106</v>
      </c>
      <c r="C1219" s="81" t="s">
        <v>1117</v>
      </c>
      <c r="D1219" s="115"/>
      <c r="E1219" s="115"/>
      <c r="F1219" s="115"/>
      <c r="G1219" s="115"/>
      <c r="H1219" s="115"/>
      <c r="I1219" s="115"/>
      <c r="J1219" s="115"/>
      <c r="K1219" s="115"/>
      <c r="L1219" s="115"/>
      <c r="M1219" s="115"/>
      <c r="N1219" s="115"/>
      <c r="O1219" s="115"/>
      <c r="P1219" s="115"/>
      <c r="Q1219" s="115"/>
      <c r="R1219" s="115"/>
      <c r="S1219" s="115"/>
      <c r="T1219" s="193"/>
      <c r="U1219" s="194"/>
      <c r="V1219" s="195">
        <v>27690</v>
      </c>
      <c r="W1219" s="195"/>
      <c r="X1219" s="195"/>
      <c r="Y1219" s="195"/>
      <c r="Z1219" s="195"/>
      <c r="AA1219" s="195"/>
      <c r="AB1219" s="195"/>
      <c r="AC1219" s="197" t="str">
        <f t="shared" si="225"/>
        <v>NA</v>
      </c>
      <c r="AD1219" s="197" t="str">
        <f t="shared" si="225"/>
        <v>NA</v>
      </c>
      <c r="AE1219" s="197" t="str">
        <f t="shared" si="225"/>
        <v>NA</v>
      </c>
      <c r="AF1219" s="197" t="str">
        <f t="shared" si="225"/>
        <v>NA</v>
      </c>
      <c r="AG1219" s="197" t="str">
        <f t="shared" si="225"/>
        <v>NA</v>
      </c>
      <c r="AH1219" s="197" t="str">
        <f t="shared" si="225"/>
        <v>NA</v>
      </c>
      <c r="AI1219" s="197" t="str">
        <f t="shared" si="225"/>
        <v>NA</v>
      </c>
      <c r="AJ1219" s="197" t="str">
        <f t="shared" si="225"/>
        <v>NA</v>
      </c>
      <c r="AK1219" s="197" t="str">
        <f t="shared" si="225"/>
        <v>NA</v>
      </c>
      <c r="AL1219" s="197" t="str">
        <f t="shared" si="225"/>
        <v>NA</v>
      </c>
      <c r="AM1219" s="197" t="str">
        <f t="shared" si="225"/>
        <v>NA</v>
      </c>
      <c r="AN1219" s="197" t="str">
        <f t="shared" si="225"/>
        <v>NA</v>
      </c>
      <c r="AO1219" s="197" t="str">
        <f t="shared" si="225"/>
        <v>NA</v>
      </c>
      <c r="AP1219" s="197" t="str">
        <f t="shared" si="225"/>
        <v>NA</v>
      </c>
      <c r="AQ1219" s="197" t="str">
        <f t="shared" si="225"/>
        <v>NA</v>
      </c>
      <c r="AR1219" s="197" t="str">
        <f t="shared" ref="AR1219:AR1220" si="227">IF(S1219&gt;0,RANK(S1219,S$22:S$1170),"NA")</f>
        <v>NA</v>
      </c>
      <c r="AS1219" s="197" t="str">
        <f t="shared" si="226"/>
        <v>NA</v>
      </c>
      <c r="AT1219" s="197" t="str">
        <f t="shared" si="226"/>
        <v>NA</v>
      </c>
      <c r="AU1219" s="197" t="e">
        <f t="shared" si="226"/>
        <v>#N/A</v>
      </c>
      <c r="AV1219" s="197" t="str">
        <f t="shared" si="226"/>
        <v>NA</v>
      </c>
      <c r="AW1219" s="197" t="str">
        <f t="shared" si="226"/>
        <v>NA</v>
      </c>
      <c r="AX1219" s="197" t="str">
        <f t="shared" si="226"/>
        <v>NA</v>
      </c>
      <c r="AY1219" s="197" t="str">
        <f t="shared" si="226"/>
        <v>NA</v>
      </c>
      <c r="AZ1219" s="197" t="str">
        <f t="shared" si="220"/>
        <v>NA</v>
      </c>
      <c r="BA1219" s="197" t="str">
        <f t="shared" si="220"/>
        <v>NA</v>
      </c>
    </row>
    <row r="1220" spans="1:53" x14ac:dyDescent="0.2">
      <c r="A1220" s="54" t="s">
        <v>170</v>
      </c>
      <c r="B1220" s="82" t="s">
        <v>106</v>
      </c>
      <c r="C1220" s="81" t="s">
        <v>1117</v>
      </c>
      <c r="T1220" s="193"/>
      <c r="U1220" s="194"/>
      <c r="V1220" s="195">
        <v>8739</v>
      </c>
      <c r="W1220" s="195"/>
      <c r="X1220" s="195"/>
      <c r="Y1220" s="195"/>
      <c r="Z1220" s="195"/>
      <c r="AA1220" s="195"/>
      <c r="AB1220" s="195"/>
      <c r="AC1220" s="197" t="str">
        <f t="shared" ref="AC1220:AQ1220" si="228">IF(D1220&gt;0,RANK(D1220,D$22:D$1170),"NA")</f>
        <v>NA</v>
      </c>
      <c r="AD1220" s="197" t="str">
        <f t="shared" si="228"/>
        <v>NA</v>
      </c>
      <c r="AE1220" s="197" t="str">
        <f t="shared" si="228"/>
        <v>NA</v>
      </c>
      <c r="AF1220" s="197" t="str">
        <f t="shared" si="228"/>
        <v>NA</v>
      </c>
      <c r="AG1220" s="197" t="str">
        <f t="shared" si="228"/>
        <v>NA</v>
      </c>
      <c r="AH1220" s="197" t="str">
        <f t="shared" si="228"/>
        <v>NA</v>
      </c>
      <c r="AI1220" s="197" t="str">
        <f t="shared" si="228"/>
        <v>NA</v>
      </c>
      <c r="AJ1220" s="197" t="str">
        <f t="shared" si="228"/>
        <v>NA</v>
      </c>
      <c r="AK1220" s="197" t="str">
        <f t="shared" si="228"/>
        <v>NA</v>
      </c>
      <c r="AL1220" s="197" t="str">
        <f t="shared" si="228"/>
        <v>NA</v>
      </c>
      <c r="AM1220" s="197" t="str">
        <f t="shared" si="228"/>
        <v>NA</v>
      </c>
      <c r="AN1220" s="197" t="str">
        <f t="shared" si="228"/>
        <v>NA</v>
      </c>
      <c r="AO1220" s="197" t="str">
        <f t="shared" si="228"/>
        <v>NA</v>
      </c>
      <c r="AP1220" s="197" t="str">
        <f t="shared" si="228"/>
        <v>NA</v>
      </c>
      <c r="AQ1220" s="197" t="str">
        <f t="shared" si="228"/>
        <v>NA</v>
      </c>
      <c r="AR1220" s="197" t="str">
        <f t="shared" si="227"/>
        <v>NA</v>
      </c>
      <c r="AS1220" s="197" t="str">
        <f t="shared" si="226"/>
        <v>NA</v>
      </c>
      <c r="AT1220" s="197" t="str">
        <f t="shared" si="226"/>
        <v>NA</v>
      </c>
      <c r="AU1220" s="197" t="e">
        <f t="shared" si="226"/>
        <v>#N/A</v>
      </c>
      <c r="AV1220" s="197" t="str">
        <f t="shared" si="226"/>
        <v>NA</v>
      </c>
      <c r="AW1220" s="197" t="str">
        <f t="shared" si="226"/>
        <v>NA</v>
      </c>
      <c r="AX1220" s="197" t="str">
        <f t="shared" si="226"/>
        <v>NA</v>
      </c>
      <c r="AY1220" s="197" t="str">
        <f t="shared" si="226"/>
        <v>NA</v>
      </c>
      <c r="AZ1220" s="197" t="str">
        <f t="shared" si="220"/>
        <v>NA</v>
      </c>
      <c r="BA1220" s="197" t="str">
        <f t="shared" si="220"/>
        <v>NA</v>
      </c>
    </row>
    <row r="1221" spans="1:53" x14ac:dyDescent="0.2">
      <c r="A1221" s="54"/>
      <c r="T1221" s="193"/>
      <c r="U1221" s="194"/>
      <c r="V1221" s="195"/>
      <c r="W1221" s="195"/>
      <c r="X1221" s="195"/>
      <c r="Y1221" s="195"/>
      <c r="Z1221" s="195"/>
      <c r="AA1221" s="195"/>
      <c r="AB1221" s="195"/>
      <c r="AC1221" s="197"/>
      <c r="AD1221" s="197"/>
      <c r="AE1221" s="197"/>
      <c r="AF1221" s="197"/>
      <c r="AG1221" s="197"/>
      <c r="AH1221" s="197"/>
      <c r="AI1221" s="197"/>
      <c r="AJ1221" s="197"/>
      <c r="AK1221" s="197"/>
      <c r="AL1221" s="197"/>
      <c r="AM1221" s="197"/>
      <c r="AN1221" s="197"/>
      <c r="AO1221" s="197"/>
      <c r="AP1221" s="197"/>
      <c r="AQ1221" s="197"/>
      <c r="AR1221" s="197"/>
      <c r="AS1221" s="197"/>
      <c r="AT1221" s="197"/>
      <c r="AU1221" s="197"/>
      <c r="AV1221" s="197"/>
      <c r="AW1221" s="197"/>
    </row>
    <row r="1222" spans="1:53" ht="140.25" customHeight="1" x14ac:dyDescent="0.2">
      <c r="A1222" s="228"/>
      <c r="B1222" s="228"/>
      <c r="C1222" s="229"/>
      <c r="D1222" s="230"/>
      <c r="E1222" s="230"/>
      <c r="F1222" s="230"/>
      <c r="G1222" s="135" t="s">
        <v>849</v>
      </c>
      <c r="H1222" s="135" t="s">
        <v>1023</v>
      </c>
      <c r="I1222" s="135" t="s">
        <v>1023</v>
      </c>
      <c r="J1222" s="135" t="s">
        <v>852</v>
      </c>
      <c r="K1222" s="135" t="s">
        <v>853</v>
      </c>
      <c r="L1222" s="135" t="s">
        <v>1024</v>
      </c>
      <c r="M1222" s="135" t="s">
        <v>1025</v>
      </c>
      <c r="N1222" s="135" t="s">
        <v>1026</v>
      </c>
      <c r="O1222" s="135" t="s">
        <v>835</v>
      </c>
      <c r="P1222" s="135" t="s">
        <v>835</v>
      </c>
      <c r="Q1222" s="135" t="s">
        <v>805</v>
      </c>
      <c r="R1222" s="135" t="s">
        <v>760</v>
      </c>
      <c r="S1222" s="135" t="s">
        <v>1073</v>
      </c>
      <c r="T1222" s="135" t="s">
        <v>605</v>
      </c>
      <c r="U1222" s="135" t="s">
        <v>605</v>
      </c>
      <c r="V1222" s="135" t="s">
        <v>218</v>
      </c>
      <c r="W1222" s="135" t="s">
        <v>2161</v>
      </c>
      <c r="X1222" s="135"/>
      <c r="Y1222" s="231"/>
      <c r="Z1222" s="231"/>
      <c r="AA1222" s="231"/>
      <c r="AB1222" s="231"/>
    </row>
    <row r="1226" spans="1:53" x14ac:dyDescent="0.2">
      <c r="U1226" s="170"/>
    </row>
  </sheetData>
  <pageMargins left="0.75" right="0.75" top="1" bottom="1" header="0.5" footer="0.5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BE265"/>
  <sheetViews>
    <sheetView workbookViewId="0">
      <selection activeCell="A3" sqref="A3:BE12"/>
    </sheetView>
  </sheetViews>
  <sheetFormatPr defaultRowHeight="12.75" x14ac:dyDescent="0.2"/>
  <cols>
    <col min="1" max="1" width="42.28515625" customWidth="1"/>
    <col min="2" max="2" width="10" customWidth="1"/>
  </cols>
  <sheetData>
    <row r="2" spans="1:57" x14ac:dyDescent="0.2">
      <c r="BE2" t="s">
        <v>2265</v>
      </c>
    </row>
    <row r="3" spans="1:57" x14ac:dyDescent="0.2">
      <c r="A3" s="239"/>
      <c r="B3" s="241"/>
      <c r="C3" s="241"/>
    </row>
    <row r="60" spans="1:3" x14ac:dyDescent="0.2">
      <c r="A60" s="242"/>
      <c r="B60" s="242"/>
      <c r="C60" s="242"/>
    </row>
    <row r="113" spans="1:3" x14ac:dyDescent="0.2">
      <c r="A113" s="242"/>
      <c r="B113" s="242"/>
      <c r="C113" s="242"/>
    </row>
    <row r="117" spans="1:3" x14ac:dyDescent="0.2">
      <c r="A117" s="239"/>
      <c r="B117" s="241"/>
      <c r="C117" s="241"/>
    </row>
    <row r="180" spans="1:3" x14ac:dyDescent="0.2">
      <c r="A180" s="239"/>
      <c r="B180" s="241"/>
      <c r="C180" s="241"/>
    </row>
    <row r="182" spans="1:3" x14ac:dyDescent="0.2">
      <c r="A182" s="239"/>
      <c r="B182" s="241"/>
      <c r="C182" s="241"/>
    </row>
    <row r="184" spans="1:3" ht="13.5" thickBot="1" x14ac:dyDescent="0.25">
      <c r="A184" s="240"/>
      <c r="B184" s="240"/>
      <c r="C184" s="240"/>
    </row>
    <row r="188" spans="1:3" x14ac:dyDescent="0.2">
      <c r="A188" s="242"/>
      <c r="B188" s="242"/>
      <c r="C188" s="242"/>
    </row>
    <row r="193" spans="1:3" x14ac:dyDescent="0.2">
      <c r="A193" s="242"/>
      <c r="B193" s="242"/>
      <c r="C193" s="242"/>
    </row>
    <row r="194" spans="1:3" ht="13.5" thickBot="1" x14ac:dyDescent="0.25">
      <c r="A194" s="240"/>
      <c r="B194" s="240"/>
      <c r="C194" s="240"/>
    </row>
    <row r="195" spans="1:3" x14ac:dyDescent="0.2">
      <c r="A195" s="239"/>
      <c r="B195" s="241"/>
      <c r="C195" s="241"/>
    </row>
    <row r="196" spans="1:3" x14ac:dyDescent="0.2">
      <c r="A196" s="242"/>
      <c r="B196" s="242"/>
      <c r="C196" s="242"/>
    </row>
    <row r="198" spans="1:3" ht="13.5" thickBot="1" x14ac:dyDescent="0.25">
      <c r="A198" s="240"/>
      <c r="B198" s="240"/>
      <c r="C198" s="240"/>
    </row>
    <row r="202" spans="1:3" ht="13.5" thickBot="1" x14ac:dyDescent="0.25">
      <c r="A202" s="240"/>
      <c r="B202" s="240"/>
      <c r="C202" s="240"/>
    </row>
    <row r="203" spans="1:3" x14ac:dyDescent="0.2">
      <c r="A203" s="242"/>
      <c r="B203" s="242"/>
      <c r="C203" s="242"/>
    </row>
    <row r="204" spans="1:3" ht="13.5" thickBot="1" x14ac:dyDescent="0.25">
      <c r="A204" s="240"/>
      <c r="B204" s="240"/>
      <c r="C204" s="240"/>
    </row>
    <row r="207" spans="1:3" x14ac:dyDescent="0.2">
      <c r="A207" s="242"/>
      <c r="B207" s="242"/>
      <c r="C207" s="242"/>
    </row>
    <row r="229" spans="1:3" x14ac:dyDescent="0.2">
      <c r="A229" s="242"/>
      <c r="B229" s="242"/>
      <c r="C229" s="242"/>
    </row>
    <row r="230" spans="1:3" x14ac:dyDescent="0.2">
      <c r="A230" s="242"/>
      <c r="B230" s="242"/>
      <c r="C230" s="242"/>
    </row>
    <row r="231" spans="1:3" x14ac:dyDescent="0.2">
      <c r="A231" s="242"/>
      <c r="B231" s="242"/>
      <c r="C231" s="242"/>
    </row>
    <row r="233" spans="1:3" x14ac:dyDescent="0.2">
      <c r="A233" s="242"/>
      <c r="B233" s="242"/>
      <c r="C233" s="242"/>
    </row>
    <row r="234" spans="1:3" x14ac:dyDescent="0.2">
      <c r="A234" s="239"/>
      <c r="B234" s="241"/>
      <c r="C234" s="241"/>
    </row>
    <row r="240" spans="1:3" x14ac:dyDescent="0.2">
      <c r="A240" s="242"/>
      <c r="B240" s="242"/>
      <c r="C240" s="242"/>
    </row>
    <row r="241" spans="1:3" x14ac:dyDescent="0.2">
      <c r="A241" s="242"/>
      <c r="B241" s="242"/>
      <c r="C241" s="242"/>
    </row>
    <row r="242" spans="1:3" x14ac:dyDescent="0.2">
      <c r="A242" s="242"/>
      <c r="B242" s="242"/>
      <c r="C242" s="242"/>
    </row>
    <row r="247" spans="1:3" x14ac:dyDescent="0.2">
      <c r="A247" s="242"/>
      <c r="B247" s="242"/>
      <c r="C247" s="242"/>
    </row>
    <row r="265" spans="1:3" x14ac:dyDescent="0.2">
      <c r="A265" s="242"/>
      <c r="B265" s="242"/>
      <c r="C265" s="242"/>
    </row>
  </sheetData>
  <autoFilter ref="A2:BE2" xr:uid="{00000000-0009-0000-0000-000004000000}">
    <sortState ref="A3:BE12">
      <sortCondition ref="BE2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"/>
  <dimension ref="A1:F873"/>
  <sheetViews>
    <sheetView topLeftCell="A16" workbookViewId="0">
      <selection activeCell="C1" sqref="C1:C1048576"/>
    </sheetView>
  </sheetViews>
  <sheetFormatPr defaultRowHeight="12.75" x14ac:dyDescent="0.2"/>
  <cols>
    <col min="2" max="2" width="56.140625" style="124" bestFit="1" customWidth="1"/>
    <col min="3" max="3" width="14.42578125" bestFit="1" customWidth="1"/>
    <col min="4" max="4" width="14.28515625" bestFit="1" customWidth="1"/>
    <col min="5" max="5" width="17.42578125" bestFit="1" customWidth="1"/>
  </cols>
  <sheetData>
    <row r="1" spans="1:5" x14ac:dyDescent="0.2">
      <c r="A1" s="106" t="s">
        <v>1165</v>
      </c>
      <c r="B1" s="122"/>
      <c r="C1" s="95"/>
      <c r="D1" s="95"/>
      <c r="E1" s="95"/>
    </row>
    <row r="2" spans="1:5" x14ac:dyDescent="0.2">
      <c r="A2" s="107" t="s">
        <v>1166</v>
      </c>
      <c r="B2" s="122"/>
      <c r="C2" s="95"/>
      <c r="D2" s="95"/>
      <c r="E2" s="95"/>
    </row>
    <row r="3" spans="1:5" x14ac:dyDescent="0.2">
      <c r="A3" s="108"/>
      <c r="B3" s="122"/>
      <c r="C3" s="95"/>
      <c r="D3" s="95"/>
      <c r="E3" s="95"/>
    </row>
    <row r="4" spans="1:5" x14ac:dyDescent="0.2">
      <c r="A4" s="108"/>
      <c r="B4" s="122"/>
      <c r="C4" s="95"/>
      <c r="D4" s="95"/>
      <c r="E4" s="95"/>
    </row>
    <row r="5" spans="1:5" x14ac:dyDescent="0.2">
      <c r="A5" s="108"/>
      <c r="B5" s="122"/>
      <c r="C5" s="95"/>
      <c r="D5" s="95"/>
      <c r="E5" s="95"/>
    </row>
    <row r="6" spans="1:5" ht="13.5" thickBot="1" x14ac:dyDescent="0.25">
      <c r="A6" s="108"/>
      <c r="B6" s="122"/>
      <c r="C6" s="95"/>
      <c r="D6" s="95"/>
      <c r="E6" s="95"/>
    </row>
    <row r="7" spans="1:5" ht="13.5" thickBot="1" x14ac:dyDescent="0.25">
      <c r="A7" s="109" t="s">
        <v>850</v>
      </c>
      <c r="B7" s="123" t="s">
        <v>1167</v>
      </c>
      <c r="C7" s="109">
        <v>2009</v>
      </c>
      <c r="D7" s="109">
        <v>2010</v>
      </c>
      <c r="E7" s="109" t="s">
        <v>1168</v>
      </c>
    </row>
    <row r="8" spans="1:5" ht="13.5" thickBot="1" x14ac:dyDescent="0.25">
      <c r="A8" s="110">
        <v>1</v>
      </c>
      <c r="B8" s="113" t="s">
        <v>1169</v>
      </c>
      <c r="C8" s="112">
        <v>26138239</v>
      </c>
      <c r="D8" s="112">
        <v>27557404</v>
      </c>
      <c r="E8" s="111" t="s">
        <v>1170</v>
      </c>
    </row>
    <row r="9" spans="1:5" ht="13.5" thickBot="1" x14ac:dyDescent="0.25">
      <c r="A9" s="110">
        <v>2</v>
      </c>
      <c r="B9" s="113" t="s">
        <v>1171</v>
      </c>
      <c r="C9" s="112">
        <v>16327000</v>
      </c>
      <c r="D9" s="112">
        <v>16652000</v>
      </c>
      <c r="E9" s="111" t="s">
        <v>1172</v>
      </c>
    </row>
    <row r="10" spans="1:5" ht="13.5" thickBot="1" x14ac:dyDescent="0.25">
      <c r="A10" s="110">
        <v>3</v>
      </c>
      <c r="B10" s="113" t="s">
        <v>1173</v>
      </c>
      <c r="C10" s="112">
        <v>12614313</v>
      </c>
      <c r="D10" s="112">
        <v>14391450</v>
      </c>
      <c r="E10" s="111" t="s">
        <v>1174</v>
      </c>
    </row>
    <row r="11" spans="1:5" ht="13.5" thickBot="1" x14ac:dyDescent="0.25">
      <c r="A11" s="110">
        <v>4</v>
      </c>
      <c r="B11" s="113" t="s">
        <v>1175</v>
      </c>
      <c r="C11" s="112">
        <v>12163049</v>
      </c>
      <c r="D11" s="112">
        <v>14052220</v>
      </c>
      <c r="E11" s="111" t="s">
        <v>1176</v>
      </c>
    </row>
    <row r="12" spans="1:5" ht="13.5" thickBot="1" x14ac:dyDescent="0.25">
      <c r="A12" s="110">
        <v>5</v>
      </c>
      <c r="B12" s="113" t="s">
        <v>1177</v>
      </c>
      <c r="C12" s="112">
        <v>12619094</v>
      </c>
      <c r="D12" s="112">
        <v>13851115</v>
      </c>
      <c r="E12" s="111" t="s">
        <v>1178</v>
      </c>
    </row>
    <row r="13" spans="1:5" ht="13.5" thickBot="1" x14ac:dyDescent="0.25">
      <c r="A13" s="110">
        <v>6</v>
      </c>
      <c r="B13" s="113" t="s">
        <v>1179</v>
      </c>
      <c r="C13" s="112">
        <v>7880321</v>
      </c>
      <c r="D13" s="112">
        <v>8317321</v>
      </c>
      <c r="E13" s="111" t="s">
        <v>1170</v>
      </c>
    </row>
    <row r="14" spans="1:5" ht="13.5" thickBot="1" x14ac:dyDescent="0.25">
      <c r="A14" s="110">
        <v>7</v>
      </c>
      <c r="B14" s="113" t="s">
        <v>1180</v>
      </c>
      <c r="C14" s="112">
        <v>6000827</v>
      </c>
      <c r="D14" s="112">
        <v>6564144</v>
      </c>
      <c r="E14" s="111" t="s">
        <v>1181</v>
      </c>
    </row>
    <row r="15" spans="1:5" ht="13.5" thickBot="1" x14ac:dyDescent="0.25">
      <c r="A15" s="110">
        <v>8</v>
      </c>
      <c r="B15" s="113" t="s">
        <v>1182</v>
      </c>
      <c r="C15" s="112">
        <v>5892798</v>
      </c>
      <c r="D15" s="112">
        <v>6516512</v>
      </c>
      <c r="E15" s="111" t="s">
        <v>1183</v>
      </c>
    </row>
    <row r="16" spans="1:5" ht="13.5" thickBot="1" x14ac:dyDescent="0.25">
      <c r="A16" s="110">
        <v>9</v>
      </c>
      <c r="B16" s="113" t="s">
        <v>1184</v>
      </c>
      <c r="C16" s="112">
        <v>5445260</v>
      </c>
      <c r="D16" s="112">
        <v>5945277</v>
      </c>
      <c r="E16" s="111" t="s">
        <v>1185</v>
      </c>
    </row>
    <row r="17" spans="1:5" ht="13.5" thickBot="1" x14ac:dyDescent="0.25">
      <c r="A17" s="110">
        <v>10</v>
      </c>
      <c r="B17" s="113" t="s">
        <v>1186</v>
      </c>
      <c r="C17" s="112">
        <v>5083754</v>
      </c>
      <c r="D17" s="112">
        <v>5738289</v>
      </c>
      <c r="E17" s="111" t="s">
        <v>1176</v>
      </c>
    </row>
    <row r="18" spans="1:5" ht="13.5" thickBot="1" x14ac:dyDescent="0.25">
      <c r="A18" s="110">
        <v>11</v>
      </c>
      <c r="B18" s="113" t="s">
        <v>1187</v>
      </c>
      <c r="C18" s="112">
        <v>5170539</v>
      </c>
      <c r="D18" s="112">
        <v>5668937</v>
      </c>
      <c r="E18" s="111" t="s">
        <v>1188</v>
      </c>
    </row>
    <row r="19" spans="1:5" ht="13.5" thickBot="1" x14ac:dyDescent="0.25">
      <c r="A19" s="110">
        <v>12</v>
      </c>
      <c r="B19" s="113" t="s">
        <v>1189</v>
      </c>
      <c r="C19" s="112">
        <v>5094087</v>
      </c>
      <c r="D19" s="112">
        <v>5638040</v>
      </c>
      <c r="E19" s="111" t="s">
        <v>1185</v>
      </c>
    </row>
    <row r="20" spans="1:5" ht="13.5" thickBot="1" x14ac:dyDescent="0.25">
      <c r="A20" s="110">
        <v>13</v>
      </c>
      <c r="B20" s="113" t="s">
        <v>1190</v>
      </c>
      <c r="C20" s="112">
        <v>4937483</v>
      </c>
      <c r="D20" s="112">
        <v>5441225</v>
      </c>
      <c r="E20" s="111" t="s">
        <v>1178</v>
      </c>
    </row>
    <row r="21" spans="1:5" ht="13.5" thickBot="1" x14ac:dyDescent="0.25">
      <c r="A21" s="110">
        <v>14</v>
      </c>
      <c r="B21" s="113" t="s">
        <v>1191</v>
      </c>
      <c r="C21" s="112">
        <v>4795303</v>
      </c>
      <c r="D21" s="112">
        <v>5234841</v>
      </c>
      <c r="E21" s="111" t="s">
        <v>1192</v>
      </c>
    </row>
    <row r="22" spans="1:5" ht="13.5" thickBot="1" x14ac:dyDescent="0.25">
      <c r="A22" s="110">
        <v>15</v>
      </c>
      <c r="B22" s="113" t="s">
        <v>1193</v>
      </c>
      <c r="C22" s="112">
        <v>4440745</v>
      </c>
      <c r="D22" s="112">
        <v>4823572</v>
      </c>
      <c r="E22" s="111" t="s">
        <v>1194</v>
      </c>
    </row>
    <row r="23" spans="1:5" ht="13.5" thickBot="1" x14ac:dyDescent="0.25">
      <c r="A23" s="110">
        <v>16</v>
      </c>
      <c r="B23" s="113" t="s">
        <v>1195</v>
      </c>
      <c r="C23" s="112">
        <v>4328436</v>
      </c>
      <c r="D23" s="112">
        <v>4694260</v>
      </c>
      <c r="E23" s="111" t="s">
        <v>1196</v>
      </c>
    </row>
    <row r="24" spans="1:5" ht="13.5" thickBot="1" x14ac:dyDescent="0.25">
      <c r="A24" s="110">
        <v>17</v>
      </c>
      <c r="B24" s="113" t="s">
        <v>1197</v>
      </c>
      <c r="C24" s="112">
        <v>4080554</v>
      </c>
      <c r="D24" s="112">
        <v>4473180</v>
      </c>
      <c r="E24" s="111" t="s">
        <v>1198</v>
      </c>
    </row>
    <row r="25" spans="1:5" ht="13.5" thickBot="1" x14ac:dyDescent="0.25">
      <c r="A25" s="110">
        <v>18</v>
      </c>
      <c r="B25" s="113" t="s">
        <v>1199</v>
      </c>
      <c r="C25" s="112">
        <v>3966041</v>
      </c>
      <c r="D25" s="112">
        <v>4378587</v>
      </c>
      <c r="E25" s="111" t="s">
        <v>1183</v>
      </c>
    </row>
    <row r="26" spans="1:5" ht="13.5" thickBot="1" x14ac:dyDescent="0.25">
      <c r="A26" s="110">
        <v>19</v>
      </c>
      <c r="B26" s="113" t="s">
        <v>1200</v>
      </c>
      <c r="C26" s="112">
        <v>3577266</v>
      </c>
      <c r="D26" s="112">
        <v>3906823</v>
      </c>
      <c r="E26" s="111" t="s">
        <v>1201</v>
      </c>
    </row>
    <row r="27" spans="1:5" ht="13.5" thickBot="1" x14ac:dyDescent="0.25">
      <c r="A27" s="110">
        <v>20</v>
      </c>
      <c r="B27" s="113" t="s">
        <v>1202</v>
      </c>
      <c r="C27" s="112">
        <v>3612884</v>
      </c>
      <c r="D27" s="112">
        <v>3786548</v>
      </c>
      <c r="E27" s="111" t="s">
        <v>1176</v>
      </c>
    </row>
    <row r="28" spans="1:5" ht="13.5" thickBot="1" x14ac:dyDescent="0.25">
      <c r="A28" s="110">
        <v>21</v>
      </c>
      <c r="B28" s="113" t="s">
        <v>1203</v>
      </c>
      <c r="C28" s="112">
        <v>2867541</v>
      </c>
      <c r="D28" s="112">
        <v>3044000</v>
      </c>
      <c r="E28" s="111" t="s">
        <v>1204</v>
      </c>
    </row>
    <row r="29" spans="1:5" ht="13.5" thickBot="1" x14ac:dyDescent="0.25">
      <c r="A29" s="110">
        <v>22</v>
      </c>
      <c r="B29" s="113" t="s">
        <v>1205</v>
      </c>
      <c r="C29" s="112">
        <v>2824894</v>
      </c>
      <c r="D29" s="112">
        <v>2998302</v>
      </c>
      <c r="E29" s="111" t="s">
        <v>1206</v>
      </c>
    </row>
    <row r="30" spans="1:5" ht="13.5" thickBot="1" x14ac:dyDescent="0.25">
      <c r="A30" s="110">
        <v>23</v>
      </c>
      <c r="B30" s="113" t="s">
        <v>1207</v>
      </c>
      <c r="C30" s="112">
        <v>2671426</v>
      </c>
      <c r="D30" s="112">
        <v>2947978</v>
      </c>
      <c r="E30" s="111" t="s">
        <v>1178</v>
      </c>
    </row>
    <row r="31" spans="1:5" ht="13.5" thickBot="1" x14ac:dyDescent="0.25">
      <c r="A31" s="110">
        <v>24</v>
      </c>
      <c r="B31" s="113" t="s">
        <v>1208</v>
      </c>
      <c r="C31" s="112">
        <v>2094000</v>
      </c>
      <c r="D31" s="112">
        <v>2370000</v>
      </c>
      <c r="E31" s="111" t="s">
        <v>1183</v>
      </c>
    </row>
    <row r="32" spans="1:5" ht="13.5" thickBot="1" x14ac:dyDescent="0.25">
      <c r="A32" s="110">
        <v>25</v>
      </c>
      <c r="B32" s="113" t="s">
        <v>1209</v>
      </c>
      <c r="C32" s="112">
        <v>1976899</v>
      </c>
      <c r="D32" s="112">
        <v>2219925</v>
      </c>
      <c r="E32" s="111" t="s">
        <v>1210</v>
      </c>
    </row>
    <row r="33" spans="1:5" ht="13.5" thickBot="1" x14ac:dyDescent="0.25">
      <c r="A33" s="110">
        <v>26</v>
      </c>
      <c r="B33" s="113" t="s">
        <v>1211</v>
      </c>
      <c r="C33" s="112">
        <v>2085550</v>
      </c>
      <c r="D33" s="112">
        <v>2195740</v>
      </c>
      <c r="E33" s="111" t="s">
        <v>1212</v>
      </c>
    </row>
    <row r="34" spans="1:5" ht="13.5" thickBot="1" x14ac:dyDescent="0.25">
      <c r="A34" s="110">
        <v>27</v>
      </c>
      <c r="B34" s="113" t="s">
        <v>1213</v>
      </c>
      <c r="C34" s="112">
        <v>2017292</v>
      </c>
      <c r="D34" s="112">
        <v>2155330</v>
      </c>
      <c r="E34" s="111" t="s">
        <v>1214</v>
      </c>
    </row>
    <row r="35" spans="1:5" ht="13.5" thickBot="1" x14ac:dyDescent="0.25">
      <c r="A35" s="110">
        <v>28</v>
      </c>
      <c r="B35" s="113" t="s">
        <v>1215</v>
      </c>
      <c r="C35" s="112">
        <v>1837216</v>
      </c>
      <c r="D35" s="112">
        <v>2032798</v>
      </c>
      <c r="E35" s="111" t="s">
        <v>1188</v>
      </c>
    </row>
    <row r="36" spans="1:5" ht="13.5" thickBot="1" x14ac:dyDescent="0.25">
      <c r="A36" s="110">
        <v>29</v>
      </c>
      <c r="B36" s="113" t="s">
        <v>1216</v>
      </c>
      <c r="C36" s="112">
        <v>1905081</v>
      </c>
      <c r="D36" s="112">
        <v>1979222</v>
      </c>
      <c r="E36" s="111" t="s">
        <v>1194</v>
      </c>
    </row>
    <row r="37" spans="1:5" ht="13.5" thickBot="1" x14ac:dyDescent="0.25">
      <c r="A37" s="110">
        <v>30</v>
      </c>
      <c r="B37" s="113" t="s">
        <v>1217</v>
      </c>
      <c r="C37" s="112">
        <v>1651561</v>
      </c>
      <c r="D37" s="112">
        <v>1869312</v>
      </c>
      <c r="E37" s="111" t="s">
        <v>1218</v>
      </c>
    </row>
    <row r="38" spans="1:5" ht="13.5" thickBot="1" x14ac:dyDescent="0.25">
      <c r="A38" s="110">
        <v>31</v>
      </c>
      <c r="B38" s="113" t="s">
        <v>1219</v>
      </c>
      <c r="C38" s="112">
        <v>1649159</v>
      </c>
      <c r="D38" s="112">
        <v>1829868</v>
      </c>
      <c r="E38" s="111" t="s">
        <v>1220</v>
      </c>
    </row>
    <row r="39" spans="1:5" ht="13.5" thickBot="1" x14ac:dyDescent="0.25">
      <c r="A39" s="110">
        <v>32</v>
      </c>
      <c r="B39" s="113" t="s">
        <v>1221</v>
      </c>
      <c r="C39" s="112">
        <v>1457543</v>
      </c>
      <c r="D39" s="112">
        <v>1633034</v>
      </c>
      <c r="E39" s="111" t="s">
        <v>1192</v>
      </c>
    </row>
    <row r="40" spans="1:5" ht="13.5" thickBot="1" x14ac:dyDescent="0.25">
      <c r="A40" s="110">
        <v>33</v>
      </c>
      <c r="B40" s="113" t="s">
        <v>1222</v>
      </c>
      <c r="C40" s="112">
        <v>1417214</v>
      </c>
      <c r="D40" s="112">
        <v>1614871</v>
      </c>
      <c r="E40" s="111" t="s">
        <v>1201</v>
      </c>
    </row>
    <row r="41" spans="1:5" ht="13.5" thickBot="1" x14ac:dyDescent="0.25">
      <c r="A41" s="110">
        <v>34</v>
      </c>
      <c r="B41" s="113" t="s">
        <v>1223</v>
      </c>
      <c r="C41" s="112">
        <v>1527678</v>
      </c>
      <c r="D41" s="112">
        <v>1561470</v>
      </c>
      <c r="E41" s="111" t="s">
        <v>1183</v>
      </c>
    </row>
    <row r="42" spans="1:5" ht="13.5" thickBot="1" x14ac:dyDescent="0.25">
      <c r="A42" s="110">
        <v>35</v>
      </c>
      <c r="B42" s="113" t="s">
        <v>1224</v>
      </c>
      <c r="C42" s="112">
        <v>1373034</v>
      </c>
      <c r="D42" s="112">
        <v>1551384</v>
      </c>
      <c r="E42" s="111" t="s">
        <v>1225</v>
      </c>
    </row>
    <row r="43" spans="1:5" ht="13.5" thickBot="1" x14ac:dyDescent="0.25">
      <c r="A43" s="110">
        <v>36</v>
      </c>
      <c r="B43" s="113" t="s">
        <v>1226</v>
      </c>
      <c r="C43" s="112">
        <v>1398039</v>
      </c>
      <c r="D43" s="112">
        <v>1545429</v>
      </c>
      <c r="E43" s="111" t="s">
        <v>1178</v>
      </c>
    </row>
    <row r="44" spans="1:5" ht="13.5" thickBot="1" x14ac:dyDescent="0.25">
      <c r="A44" s="110">
        <v>37</v>
      </c>
      <c r="B44" s="113" t="s">
        <v>1227</v>
      </c>
      <c r="C44" s="112">
        <v>1409056</v>
      </c>
      <c r="D44" s="112">
        <v>1526571</v>
      </c>
      <c r="E44" s="111" t="s">
        <v>1170</v>
      </c>
    </row>
    <row r="45" spans="1:5" ht="13.5" thickBot="1" x14ac:dyDescent="0.25">
      <c r="A45" s="110">
        <v>38</v>
      </c>
      <c r="B45" s="113" t="s">
        <v>1228</v>
      </c>
      <c r="C45" s="112">
        <v>1340700</v>
      </c>
      <c r="D45" s="112">
        <v>1479700</v>
      </c>
      <c r="E45" s="111" t="s">
        <v>1170</v>
      </c>
    </row>
    <row r="46" spans="1:5" ht="13.5" thickBot="1" x14ac:dyDescent="0.25">
      <c r="A46" s="110">
        <v>39</v>
      </c>
      <c r="B46" s="113" t="s">
        <v>1229</v>
      </c>
      <c r="C46" s="112">
        <v>1401799</v>
      </c>
      <c r="D46" s="112">
        <v>1462027</v>
      </c>
      <c r="E46" s="111" t="s">
        <v>1218</v>
      </c>
    </row>
    <row r="47" spans="1:5" ht="13.5" thickBot="1" x14ac:dyDescent="0.25">
      <c r="A47" s="110">
        <v>40</v>
      </c>
      <c r="B47" s="113" t="s">
        <v>1230</v>
      </c>
      <c r="C47" s="112">
        <v>1344542</v>
      </c>
      <c r="D47" s="112">
        <v>1458974</v>
      </c>
      <c r="E47" s="111" t="s">
        <v>1178</v>
      </c>
    </row>
    <row r="48" spans="1:5" ht="13.5" thickBot="1" x14ac:dyDescent="0.25">
      <c r="A48" s="110">
        <v>41</v>
      </c>
      <c r="B48" s="113" t="s">
        <v>1231</v>
      </c>
      <c r="C48" s="112">
        <v>1341414</v>
      </c>
      <c r="D48" s="112">
        <v>1449408</v>
      </c>
      <c r="E48" s="111" t="s">
        <v>1181</v>
      </c>
    </row>
    <row r="49" spans="1:5" ht="13.5" thickBot="1" x14ac:dyDescent="0.25">
      <c r="A49" s="110">
        <v>42</v>
      </c>
      <c r="B49" s="113" t="s">
        <v>1232</v>
      </c>
      <c r="C49" s="112">
        <v>1305944</v>
      </c>
      <c r="D49" s="112">
        <v>1385745</v>
      </c>
      <c r="E49" s="111" t="s">
        <v>1170</v>
      </c>
    </row>
    <row r="50" spans="1:5" ht="13.5" thickBot="1" x14ac:dyDescent="0.25">
      <c r="A50" s="110">
        <v>43</v>
      </c>
      <c r="B50" s="113" t="s">
        <v>1233</v>
      </c>
      <c r="C50" s="112">
        <v>1226505</v>
      </c>
      <c r="D50" s="112">
        <v>1371025</v>
      </c>
      <c r="E50" s="111" t="s">
        <v>1192</v>
      </c>
    </row>
    <row r="51" spans="1:5" ht="13.5" thickBot="1" x14ac:dyDescent="0.25">
      <c r="A51" s="110">
        <v>44</v>
      </c>
      <c r="B51" s="113" t="s">
        <v>1234</v>
      </c>
      <c r="C51" s="112">
        <v>1226011</v>
      </c>
      <c r="D51" s="112">
        <v>1368031</v>
      </c>
      <c r="E51" s="111" t="s">
        <v>1188</v>
      </c>
    </row>
    <row r="52" spans="1:5" ht="13.5" thickBot="1" x14ac:dyDescent="0.25">
      <c r="A52" s="110">
        <v>45</v>
      </c>
      <c r="B52" s="113" t="s">
        <v>1235</v>
      </c>
      <c r="C52" s="112">
        <v>1314603</v>
      </c>
      <c r="D52" s="112">
        <v>1367878</v>
      </c>
      <c r="E52" s="111" t="s">
        <v>1183</v>
      </c>
    </row>
    <row r="53" spans="1:5" ht="13.5" thickBot="1" x14ac:dyDescent="0.25">
      <c r="A53" s="110">
        <v>46</v>
      </c>
      <c r="B53" s="113" t="s">
        <v>1236</v>
      </c>
      <c r="C53" s="112">
        <v>1145788</v>
      </c>
      <c r="D53" s="112">
        <v>1318427</v>
      </c>
      <c r="E53" s="111" t="s">
        <v>1237</v>
      </c>
    </row>
    <row r="54" spans="1:5" ht="13.5" thickBot="1" x14ac:dyDescent="0.25">
      <c r="A54" s="110">
        <v>47</v>
      </c>
      <c r="B54" s="113" t="s">
        <v>1238</v>
      </c>
      <c r="C54" s="112">
        <v>1266437</v>
      </c>
      <c r="D54" s="112">
        <v>1306796</v>
      </c>
      <c r="E54" s="111" t="s">
        <v>1170</v>
      </c>
    </row>
    <row r="55" spans="1:5" ht="13.5" thickBot="1" x14ac:dyDescent="0.25">
      <c r="A55" s="110">
        <v>48</v>
      </c>
      <c r="B55" s="113" t="s">
        <v>1239</v>
      </c>
      <c r="C55" s="112">
        <v>1170564</v>
      </c>
      <c r="D55" s="112">
        <v>1289871</v>
      </c>
      <c r="E55" s="111" t="s">
        <v>1185</v>
      </c>
    </row>
    <row r="56" spans="1:5" ht="13.5" thickBot="1" x14ac:dyDescent="0.25">
      <c r="A56" s="110">
        <v>49</v>
      </c>
      <c r="B56" s="113" t="s">
        <v>1240</v>
      </c>
      <c r="C56" s="112">
        <v>1076250</v>
      </c>
      <c r="D56" s="112">
        <v>1264834</v>
      </c>
      <c r="E56" s="111" t="s">
        <v>1241</v>
      </c>
    </row>
    <row r="57" spans="1:5" ht="13.5" thickBot="1" x14ac:dyDescent="0.25">
      <c r="A57" s="110">
        <v>50</v>
      </c>
      <c r="B57" s="113" t="s">
        <v>1242</v>
      </c>
      <c r="C57" s="112">
        <v>1128675</v>
      </c>
      <c r="D57" s="112">
        <v>1249254</v>
      </c>
      <c r="E57" s="111" t="s">
        <v>1188</v>
      </c>
    </row>
    <row r="58" spans="1:5" ht="13.5" thickBot="1" x14ac:dyDescent="0.25">
      <c r="A58" s="110">
        <v>51</v>
      </c>
      <c r="B58" s="113" t="s">
        <v>1243</v>
      </c>
      <c r="C58" s="112">
        <v>1096322</v>
      </c>
      <c r="D58" s="112">
        <v>1243561</v>
      </c>
      <c r="E58" s="111" t="s">
        <v>1170</v>
      </c>
    </row>
    <row r="59" spans="1:5" ht="13.5" thickBot="1" x14ac:dyDescent="0.25">
      <c r="A59" s="110">
        <v>52</v>
      </c>
      <c r="B59" s="113" t="s">
        <v>1244</v>
      </c>
      <c r="C59" s="112">
        <v>1103440</v>
      </c>
      <c r="D59" s="112">
        <v>1213585</v>
      </c>
      <c r="E59" s="111" t="s">
        <v>1170</v>
      </c>
    </row>
    <row r="60" spans="1:5" ht="13.5" thickBot="1" x14ac:dyDescent="0.25">
      <c r="A60" s="110">
        <v>53</v>
      </c>
      <c r="B60" s="113" t="s">
        <v>1245</v>
      </c>
      <c r="C60" s="112">
        <v>1011192</v>
      </c>
      <c r="D60" s="112">
        <v>1143582</v>
      </c>
      <c r="E60" s="111" t="s">
        <v>1246</v>
      </c>
    </row>
    <row r="61" spans="1:5" ht="13.5" thickBot="1" x14ac:dyDescent="0.25">
      <c r="A61" s="110">
        <v>54</v>
      </c>
      <c r="B61" s="113" t="s">
        <v>1247</v>
      </c>
      <c r="C61" s="112">
        <v>964928</v>
      </c>
      <c r="D61" s="112">
        <v>1143051</v>
      </c>
      <c r="E61" s="111" t="s">
        <v>1248</v>
      </c>
    </row>
    <row r="62" spans="1:5" ht="13.5" thickBot="1" x14ac:dyDescent="0.25">
      <c r="A62" s="110">
        <v>55</v>
      </c>
      <c r="B62" s="113" t="s">
        <v>1249</v>
      </c>
      <c r="C62" s="112">
        <v>1010590</v>
      </c>
      <c r="D62" s="112">
        <v>1104573</v>
      </c>
      <c r="E62" s="111" t="s">
        <v>1250</v>
      </c>
    </row>
    <row r="63" spans="1:5" ht="13.5" thickBot="1" x14ac:dyDescent="0.25">
      <c r="A63" s="110">
        <v>56</v>
      </c>
      <c r="B63" s="113" t="s">
        <v>1251</v>
      </c>
      <c r="C63" s="112">
        <v>1035449</v>
      </c>
      <c r="D63" s="112">
        <v>1069399</v>
      </c>
      <c r="E63" s="111" t="s">
        <v>1176</v>
      </c>
    </row>
    <row r="64" spans="1:5" ht="13.5" thickBot="1" x14ac:dyDescent="0.25">
      <c r="A64" s="110">
        <v>57</v>
      </c>
      <c r="B64" s="113" t="s">
        <v>1252</v>
      </c>
      <c r="C64" s="112">
        <v>955376</v>
      </c>
      <c r="D64" s="112">
        <v>1054739</v>
      </c>
      <c r="E64" s="111" t="s">
        <v>1253</v>
      </c>
    </row>
    <row r="65" spans="1:5" ht="13.5" thickBot="1" x14ac:dyDescent="0.25">
      <c r="A65" s="110">
        <v>58</v>
      </c>
      <c r="B65" s="113" t="s">
        <v>1254</v>
      </c>
      <c r="C65" s="112">
        <v>944346</v>
      </c>
      <c r="D65" s="112">
        <v>1050842</v>
      </c>
      <c r="E65" s="111" t="s">
        <v>1196</v>
      </c>
    </row>
    <row r="66" spans="1:5" ht="13.5" thickBot="1" x14ac:dyDescent="0.25">
      <c r="A66" s="110">
        <v>59</v>
      </c>
      <c r="B66" s="113" t="s">
        <v>1255</v>
      </c>
      <c r="C66" s="112">
        <v>974783</v>
      </c>
      <c r="D66" s="112">
        <v>1048241</v>
      </c>
      <c r="E66" s="111" t="s">
        <v>1176</v>
      </c>
    </row>
    <row r="67" spans="1:5" ht="13.5" thickBot="1" x14ac:dyDescent="0.25">
      <c r="A67" s="110">
        <v>60</v>
      </c>
      <c r="B67" s="113" t="s">
        <v>1256</v>
      </c>
      <c r="C67" s="112">
        <v>979433</v>
      </c>
      <c r="D67" s="112">
        <v>1027662</v>
      </c>
      <c r="E67" s="111" t="s">
        <v>1183</v>
      </c>
    </row>
    <row r="68" spans="1:5" ht="13.5" thickBot="1" x14ac:dyDescent="0.25">
      <c r="A68" s="110">
        <v>61</v>
      </c>
      <c r="B68" s="113" t="s">
        <v>1257</v>
      </c>
      <c r="C68" s="112">
        <v>895432</v>
      </c>
      <c r="D68" s="112">
        <v>1009736</v>
      </c>
      <c r="E68" s="111" t="s">
        <v>1246</v>
      </c>
    </row>
    <row r="69" spans="1:5" ht="13.5" thickBot="1" x14ac:dyDescent="0.25">
      <c r="A69" s="110">
        <v>62</v>
      </c>
      <c r="B69" s="113" t="s">
        <v>1258</v>
      </c>
      <c r="C69" s="112">
        <v>897141</v>
      </c>
      <c r="D69" s="112">
        <v>1008161</v>
      </c>
      <c r="E69" s="111" t="s">
        <v>1201</v>
      </c>
    </row>
    <row r="70" spans="1:5" ht="13.5" thickBot="1" x14ac:dyDescent="0.25">
      <c r="A70" s="110">
        <v>63</v>
      </c>
      <c r="B70" s="113" t="s">
        <v>1259</v>
      </c>
      <c r="C70" s="112">
        <v>877667</v>
      </c>
      <c r="D70" s="112">
        <v>995754</v>
      </c>
      <c r="E70" s="111" t="s">
        <v>1178</v>
      </c>
    </row>
    <row r="71" spans="1:5" ht="13.5" thickBot="1" x14ac:dyDescent="0.25">
      <c r="A71" s="110">
        <v>64</v>
      </c>
      <c r="B71" s="113" t="s">
        <v>1260</v>
      </c>
      <c r="C71" s="112">
        <v>916291</v>
      </c>
      <c r="D71" s="112">
        <v>992280</v>
      </c>
      <c r="E71" s="111" t="s">
        <v>1170</v>
      </c>
    </row>
    <row r="72" spans="1:5" ht="13.5" thickBot="1" x14ac:dyDescent="0.25">
      <c r="A72" s="110">
        <v>65</v>
      </c>
      <c r="B72" s="113" t="s">
        <v>1261</v>
      </c>
      <c r="C72" s="112">
        <v>881846</v>
      </c>
      <c r="D72" s="112">
        <v>974900</v>
      </c>
      <c r="E72" s="111" t="s">
        <v>1198</v>
      </c>
    </row>
    <row r="73" spans="1:5" ht="13.5" thickBot="1" x14ac:dyDescent="0.25">
      <c r="A73" s="110">
        <v>66</v>
      </c>
      <c r="B73" s="113" t="s">
        <v>1262</v>
      </c>
      <c r="C73" s="112">
        <v>847897</v>
      </c>
      <c r="D73" s="112">
        <v>968482</v>
      </c>
      <c r="E73" s="111" t="s">
        <v>1263</v>
      </c>
    </row>
    <row r="74" spans="1:5" ht="13.5" thickBot="1" x14ac:dyDescent="0.25">
      <c r="A74" s="110">
        <v>67</v>
      </c>
      <c r="B74" s="113" t="s">
        <v>1264</v>
      </c>
      <c r="C74" s="112">
        <v>886234</v>
      </c>
      <c r="D74" s="112">
        <v>940430</v>
      </c>
      <c r="E74" s="111" t="s">
        <v>1188</v>
      </c>
    </row>
    <row r="75" spans="1:5" ht="13.5" thickBot="1" x14ac:dyDescent="0.25">
      <c r="A75" s="110">
        <v>68</v>
      </c>
      <c r="B75" s="113" t="s">
        <v>1265</v>
      </c>
      <c r="C75" s="112">
        <v>884226</v>
      </c>
      <c r="D75" s="112">
        <v>937639</v>
      </c>
      <c r="E75" s="111" t="s">
        <v>1194</v>
      </c>
    </row>
    <row r="76" spans="1:5" ht="13.5" thickBot="1" x14ac:dyDescent="0.25">
      <c r="A76" s="110">
        <v>69</v>
      </c>
      <c r="B76" s="113" t="s">
        <v>1266</v>
      </c>
      <c r="C76" s="112">
        <v>775748</v>
      </c>
      <c r="D76" s="112">
        <v>894896</v>
      </c>
      <c r="E76" s="111" t="s">
        <v>598</v>
      </c>
    </row>
    <row r="77" spans="1:5" ht="13.5" thickBot="1" x14ac:dyDescent="0.25">
      <c r="A77" s="110">
        <v>70</v>
      </c>
      <c r="B77" s="113" t="s">
        <v>1267</v>
      </c>
      <c r="C77" s="112">
        <v>807859</v>
      </c>
      <c r="D77" s="112">
        <v>888667</v>
      </c>
      <c r="E77" s="111" t="s">
        <v>1268</v>
      </c>
    </row>
    <row r="78" spans="1:5" ht="13.5" thickBot="1" x14ac:dyDescent="0.25">
      <c r="A78" s="110">
        <v>71</v>
      </c>
      <c r="B78" s="113" t="s">
        <v>1269</v>
      </c>
      <c r="C78" s="112">
        <v>883700</v>
      </c>
      <c r="D78" s="112">
        <v>886262</v>
      </c>
      <c r="E78" s="111" t="s">
        <v>1218</v>
      </c>
    </row>
    <row r="79" spans="1:5" ht="13.5" thickBot="1" x14ac:dyDescent="0.25">
      <c r="A79" s="110">
        <v>72</v>
      </c>
      <c r="B79" s="113" t="s">
        <v>1270</v>
      </c>
      <c r="C79" s="112">
        <v>880256</v>
      </c>
      <c r="D79" s="112">
        <v>871966</v>
      </c>
      <c r="E79" s="111" t="s">
        <v>1176</v>
      </c>
    </row>
    <row r="80" spans="1:5" ht="13.5" thickBot="1" x14ac:dyDescent="0.25">
      <c r="A80" s="110">
        <v>73</v>
      </c>
      <c r="B80" s="113" t="s">
        <v>1271</v>
      </c>
      <c r="C80" s="112">
        <v>850739</v>
      </c>
      <c r="D80" s="112">
        <v>854895</v>
      </c>
      <c r="E80" s="111" t="s">
        <v>1176</v>
      </c>
    </row>
    <row r="81" spans="1:5" ht="13.5" thickBot="1" x14ac:dyDescent="0.25">
      <c r="A81" s="110">
        <v>74</v>
      </c>
      <c r="B81" s="113" t="s">
        <v>1272</v>
      </c>
      <c r="C81" s="112">
        <v>735932</v>
      </c>
      <c r="D81" s="112">
        <v>854569</v>
      </c>
      <c r="E81" s="111" t="s">
        <v>1178</v>
      </c>
    </row>
    <row r="82" spans="1:5" ht="13.5" thickBot="1" x14ac:dyDescent="0.25">
      <c r="A82" s="110">
        <v>75</v>
      </c>
      <c r="B82" s="113" t="s">
        <v>1273</v>
      </c>
      <c r="C82" s="112">
        <v>796490</v>
      </c>
      <c r="D82" s="112">
        <v>854382</v>
      </c>
      <c r="E82" s="111" t="s">
        <v>1274</v>
      </c>
    </row>
    <row r="83" spans="1:5" ht="13.5" thickBot="1" x14ac:dyDescent="0.25">
      <c r="A83" s="110">
        <v>76</v>
      </c>
      <c r="B83" s="113" t="s">
        <v>1275</v>
      </c>
      <c r="C83" s="112">
        <v>658248</v>
      </c>
      <c r="D83" s="112">
        <v>849157</v>
      </c>
      <c r="E83" s="111" t="s">
        <v>1183</v>
      </c>
    </row>
    <row r="84" spans="1:5" ht="13.5" thickBot="1" x14ac:dyDescent="0.25">
      <c r="A84" s="110">
        <v>77</v>
      </c>
      <c r="B84" s="113" t="s">
        <v>1276</v>
      </c>
      <c r="C84" s="112">
        <v>791210</v>
      </c>
      <c r="D84" s="112">
        <v>846776</v>
      </c>
      <c r="E84" s="111" t="s">
        <v>1277</v>
      </c>
    </row>
    <row r="85" spans="1:5" ht="13.5" thickBot="1" x14ac:dyDescent="0.25">
      <c r="A85" s="110">
        <v>78</v>
      </c>
      <c r="B85" s="113" t="s">
        <v>1278</v>
      </c>
      <c r="C85" s="112">
        <v>754131</v>
      </c>
      <c r="D85" s="112">
        <v>815099</v>
      </c>
      <c r="E85" s="111" t="s">
        <v>1188</v>
      </c>
    </row>
    <row r="86" spans="1:5" ht="13.5" thickBot="1" x14ac:dyDescent="0.25">
      <c r="A86" s="110">
        <v>79</v>
      </c>
      <c r="B86" s="113" t="s">
        <v>1279</v>
      </c>
      <c r="C86" s="112">
        <v>754742</v>
      </c>
      <c r="D86" s="112">
        <v>811101</v>
      </c>
      <c r="E86" s="111" t="s">
        <v>1174</v>
      </c>
    </row>
    <row r="87" spans="1:5" ht="13.5" thickBot="1" x14ac:dyDescent="0.25">
      <c r="A87" s="110">
        <v>80</v>
      </c>
      <c r="B87" s="113" t="s">
        <v>1280</v>
      </c>
      <c r="C87" s="112">
        <v>731320</v>
      </c>
      <c r="D87" s="112">
        <v>799231</v>
      </c>
      <c r="E87" s="111" t="s">
        <v>1176</v>
      </c>
    </row>
    <row r="88" spans="1:5" ht="13.5" thickBot="1" x14ac:dyDescent="0.25">
      <c r="A88" s="110">
        <v>81</v>
      </c>
      <c r="B88" s="113" t="s">
        <v>1281</v>
      </c>
      <c r="C88" s="112">
        <v>675705</v>
      </c>
      <c r="D88" s="112">
        <v>791554</v>
      </c>
      <c r="E88" s="111" t="s">
        <v>1241</v>
      </c>
    </row>
    <row r="89" spans="1:5" ht="13.5" thickBot="1" x14ac:dyDescent="0.25">
      <c r="A89" s="110">
        <v>82</v>
      </c>
      <c r="B89" s="113" t="s">
        <v>1282</v>
      </c>
      <c r="C89" s="112">
        <v>669791</v>
      </c>
      <c r="D89" s="112">
        <v>786342</v>
      </c>
      <c r="E89" s="111" t="s">
        <v>1283</v>
      </c>
    </row>
    <row r="90" spans="1:5" ht="13.5" thickBot="1" x14ac:dyDescent="0.25">
      <c r="A90" s="110">
        <v>83</v>
      </c>
      <c r="B90" s="113" t="s">
        <v>1284</v>
      </c>
      <c r="C90" s="112">
        <v>699684</v>
      </c>
      <c r="D90" s="112">
        <v>783225</v>
      </c>
      <c r="E90" s="111" t="s">
        <v>1285</v>
      </c>
    </row>
    <row r="91" spans="1:5" ht="13.5" thickBot="1" x14ac:dyDescent="0.25">
      <c r="A91" s="110">
        <v>84</v>
      </c>
      <c r="B91" s="113" t="s">
        <v>1286</v>
      </c>
      <c r="C91" s="112">
        <v>696851</v>
      </c>
      <c r="D91" s="112">
        <v>778890</v>
      </c>
      <c r="E91" s="111" t="s">
        <v>1277</v>
      </c>
    </row>
    <row r="92" spans="1:5" ht="13.5" thickBot="1" x14ac:dyDescent="0.25">
      <c r="A92" s="110">
        <v>85</v>
      </c>
      <c r="B92" s="113" t="s">
        <v>1287</v>
      </c>
      <c r="C92" s="112">
        <v>679824</v>
      </c>
      <c r="D92" s="112">
        <v>775224</v>
      </c>
      <c r="E92" s="111" t="s">
        <v>1176</v>
      </c>
    </row>
    <row r="93" spans="1:5" ht="13.5" thickBot="1" x14ac:dyDescent="0.25">
      <c r="A93" s="110">
        <v>86</v>
      </c>
      <c r="B93" s="113" t="s">
        <v>1288</v>
      </c>
      <c r="C93" s="112">
        <v>688384</v>
      </c>
      <c r="D93" s="112">
        <v>753525</v>
      </c>
      <c r="E93" s="111" t="s">
        <v>1289</v>
      </c>
    </row>
    <row r="94" spans="1:5" ht="13.5" thickBot="1" x14ac:dyDescent="0.25">
      <c r="A94" s="110">
        <v>87</v>
      </c>
      <c r="B94" s="113" t="s">
        <v>1290</v>
      </c>
      <c r="C94" s="112">
        <v>664636</v>
      </c>
      <c r="D94" s="112">
        <v>728726</v>
      </c>
      <c r="E94" s="111" t="s">
        <v>1204</v>
      </c>
    </row>
    <row r="95" spans="1:5" ht="13.5" thickBot="1" x14ac:dyDescent="0.25">
      <c r="A95" s="110">
        <v>88</v>
      </c>
      <c r="B95" s="113" t="s">
        <v>1291</v>
      </c>
      <c r="C95" s="112">
        <v>645800</v>
      </c>
      <c r="D95" s="112">
        <v>708345</v>
      </c>
      <c r="E95" s="111" t="s">
        <v>1198</v>
      </c>
    </row>
    <row r="96" spans="1:5" ht="13.5" thickBot="1" x14ac:dyDescent="0.25">
      <c r="A96" s="110">
        <v>89</v>
      </c>
      <c r="B96" s="113" t="s">
        <v>1292</v>
      </c>
      <c r="C96" s="112">
        <v>658585</v>
      </c>
      <c r="D96" s="112">
        <v>699492</v>
      </c>
      <c r="E96" s="111" t="s">
        <v>1183</v>
      </c>
    </row>
    <row r="97" spans="1:5" ht="13.5" thickBot="1" x14ac:dyDescent="0.25">
      <c r="A97" s="110">
        <v>90</v>
      </c>
      <c r="B97" s="113" t="s">
        <v>1293</v>
      </c>
      <c r="C97" s="112">
        <v>636446</v>
      </c>
      <c r="D97" s="112">
        <v>691982</v>
      </c>
      <c r="E97" s="111" t="s">
        <v>1246</v>
      </c>
    </row>
    <row r="98" spans="1:5" ht="13.5" thickBot="1" x14ac:dyDescent="0.25">
      <c r="A98" s="110">
        <v>91</v>
      </c>
      <c r="B98" s="113" t="s">
        <v>1294</v>
      </c>
      <c r="C98" s="112">
        <v>646672</v>
      </c>
      <c r="D98" s="112">
        <v>691917</v>
      </c>
      <c r="E98" s="111" t="s">
        <v>1263</v>
      </c>
    </row>
    <row r="99" spans="1:5" ht="13.5" thickBot="1" x14ac:dyDescent="0.25">
      <c r="A99" s="110">
        <v>92</v>
      </c>
      <c r="B99" s="113" t="s">
        <v>1295</v>
      </c>
      <c r="C99" s="112">
        <v>623686</v>
      </c>
      <c r="D99" s="112">
        <v>673120</v>
      </c>
      <c r="E99" s="111" t="s">
        <v>1296</v>
      </c>
    </row>
    <row r="100" spans="1:5" ht="13.5" thickBot="1" x14ac:dyDescent="0.25">
      <c r="A100" s="110">
        <v>93</v>
      </c>
      <c r="B100" s="113" t="s">
        <v>1297</v>
      </c>
      <c r="C100" s="112">
        <v>608040</v>
      </c>
      <c r="D100" s="112">
        <v>672871</v>
      </c>
      <c r="E100" s="111" t="s">
        <v>1210</v>
      </c>
    </row>
    <row r="101" spans="1:5" ht="13.5" thickBot="1" x14ac:dyDescent="0.25">
      <c r="A101" s="110">
        <v>94</v>
      </c>
      <c r="B101" s="113" t="s">
        <v>1298</v>
      </c>
      <c r="C101" s="112">
        <v>599712</v>
      </c>
      <c r="D101" s="112">
        <v>669043</v>
      </c>
      <c r="E101" s="111" t="s">
        <v>1277</v>
      </c>
    </row>
    <row r="102" spans="1:5" ht="13.5" thickBot="1" x14ac:dyDescent="0.25">
      <c r="A102" s="110">
        <v>95</v>
      </c>
      <c r="B102" s="113" t="s">
        <v>1299</v>
      </c>
      <c r="C102" s="112">
        <v>619766</v>
      </c>
      <c r="D102" s="112">
        <v>668865</v>
      </c>
      <c r="E102" s="111" t="s">
        <v>1220</v>
      </c>
    </row>
    <row r="103" spans="1:5" ht="13.5" thickBot="1" x14ac:dyDescent="0.25">
      <c r="A103" s="110">
        <v>96</v>
      </c>
      <c r="B103" s="113" t="s">
        <v>1300</v>
      </c>
      <c r="C103" s="112">
        <v>593304</v>
      </c>
      <c r="D103" s="112">
        <v>665442</v>
      </c>
      <c r="E103" s="111" t="s">
        <v>1301</v>
      </c>
    </row>
    <row r="104" spans="1:5" ht="13.5" thickBot="1" x14ac:dyDescent="0.25">
      <c r="A104" s="110">
        <v>97</v>
      </c>
      <c r="B104" s="113" t="s">
        <v>1302</v>
      </c>
      <c r="C104" s="112">
        <v>550074</v>
      </c>
      <c r="D104" s="112">
        <v>654330</v>
      </c>
      <c r="E104" s="111" t="s">
        <v>1303</v>
      </c>
    </row>
    <row r="105" spans="1:5" ht="13.5" thickBot="1" x14ac:dyDescent="0.25">
      <c r="A105" s="110">
        <v>98</v>
      </c>
      <c r="B105" s="113" t="s">
        <v>1304</v>
      </c>
      <c r="C105" s="112">
        <v>612841</v>
      </c>
      <c r="D105" s="112">
        <v>629728</v>
      </c>
      <c r="E105" s="111" t="s">
        <v>1183</v>
      </c>
    </row>
    <row r="106" spans="1:5" ht="13.5" thickBot="1" x14ac:dyDescent="0.25">
      <c r="A106" s="110">
        <v>99</v>
      </c>
      <c r="B106" s="113" t="s">
        <v>1305</v>
      </c>
      <c r="C106" s="112">
        <v>558517</v>
      </c>
      <c r="D106" s="112">
        <v>620204</v>
      </c>
      <c r="E106" s="111" t="s">
        <v>1170</v>
      </c>
    </row>
    <row r="107" spans="1:5" ht="13.5" thickBot="1" x14ac:dyDescent="0.25">
      <c r="A107" s="110">
        <v>100</v>
      </c>
      <c r="B107" s="113" t="s">
        <v>1306</v>
      </c>
      <c r="C107" s="112">
        <v>538606</v>
      </c>
      <c r="D107" s="112">
        <v>618236</v>
      </c>
      <c r="E107" s="111" t="s">
        <v>1250</v>
      </c>
    </row>
    <row r="108" spans="1:5" ht="13.5" thickBot="1" x14ac:dyDescent="0.25">
      <c r="A108" s="110">
        <v>101</v>
      </c>
      <c r="B108" s="113" t="s">
        <v>1307</v>
      </c>
      <c r="C108" s="112">
        <v>550263</v>
      </c>
      <c r="D108" s="112">
        <v>618104</v>
      </c>
      <c r="E108" s="111" t="s">
        <v>1218</v>
      </c>
    </row>
    <row r="109" spans="1:5" ht="13.5" thickBot="1" x14ac:dyDescent="0.25">
      <c r="A109" s="110">
        <v>102</v>
      </c>
      <c r="B109" s="113" t="s">
        <v>1308</v>
      </c>
      <c r="C109" s="112">
        <v>560907</v>
      </c>
      <c r="D109" s="112">
        <v>614363</v>
      </c>
      <c r="E109" s="111" t="s">
        <v>1183</v>
      </c>
    </row>
    <row r="110" spans="1:5" ht="13.5" thickBot="1" x14ac:dyDescent="0.25">
      <c r="A110" s="110">
        <v>103</v>
      </c>
      <c r="B110" s="113" t="s">
        <v>1309</v>
      </c>
      <c r="C110" s="112">
        <v>529367</v>
      </c>
      <c r="D110" s="112">
        <v>607262</v>
      </c>
      <c r="E110" s="111" t="s">
        <v>1198</v>
      </c>
    </row>
    <row r="111" spans="1:5" ht="13.5" thickBot="1" x14ac:dyDescent="0.25">
      <c r="A111" s="110">
        <v>104</v>
      </c>
      <c r="B111" s="113" t="s">
        <v>1310</v>
      </c>
      <c r="C111" s="112">
        <v>528892</v>
      </c>
      <c r="D111" s="112">
        <v>603618</v>
      </c>
      <c r="E111" s="111" t="s">
        <v>1178</v>
      </c>
    </row>
    <row r="112" spans="1:5" ht="13.5" thickBot="1" x14ac:dyDescent="0.25">
      <c r="A112" s="110">
        <v>105</v>
      </c>
      <c r="B112" s="113" t="s">
        <v>1311</v>
      </c>
      <c r="C112" s="112">
        <v>544992</v>
      </c>
      <c r="D112" s="112">
        <v>603083</v>
      </c>
      <c r="E112" s="111" t="s">
        <v>1174</v>
      </c>
    </row>
    <row r="113" spans="1:5" ht="13.5" thickBot="1" x14ac:dyDescent="0.25">
      <c r="A113" s="110">
        <v>106</v>
      </c>
      <c r="B113" s="113" t="s">
        <v>1312</v>
      </c>
      <c r="C113" s="112">
        <v>558220</v>
      </c>
      <c r="D113" s="112">
        <v>592306</v>
      </c>
      <c r="E113" s="111" t="s">
        <v>1196</v>
      </c>
    </row>
    <row r="114" spans="1:5" ht="13.5" thickBot="1" x14ac:dyDescent="0.25">
      <c r="A114" s="110">
        <v>107</v>
      </c>
      <c r="B114" s="113" t="s">
        <v>1313</v>
      </c>
      <c r="C114" s="112">
        <v>545932</v>
      </c>
      <c r="D114" s="112">
        <v>586581</v>
      </c>
      <c r="E114" s="111" t="s">
        <v>1212</v>
      </c>
    </row>
    <row r="115" spans="1:5" ht="13.5" thickBot="1" x14ac:dyDescent="0.25">
      <c r="A115" s="110">
        <v>108</v>
      </c>
      <c r="B115" s="113" t="s">
        <v>1314</v>
      </c>
      <c r="C115" s="112">
        <v>535585</v>
      </c>
      <c r="D115" s="112">
        <v>580740</v>
      </c>
      <c r="E115" s="111" t="s">
        <v>1188</v>
      </c>
    </row>
    <row r="116" spans="1:5" ht="13.5" thickBot="1" x14ac:dyDescent="0.25">
      <c r="A116" s="110">
        <v>109</v>
      </c>
      <c r="B116" s="113" t="s">
        <v>1315</v>
      </c>
      <c r="C116" s="112">
        <v>527507</v>
      </c>
      <c r="D116" s="112">
        <v>578588</v>
      </c>
      <c r="E116" s="111" t="s">
        <v>1268</v>
      </c>
    </row>
    <row r="117" spans="1:5" ht="13.5" thickBot="1" x14ac:dyDescent="0.25">
      <c r="A117" s="110">
        <v>110</v>
      </c>
      <c r="B117" s="113" t="s">
        <v>1316</v>
      </c>
      <c r="C117" s="112">
        <v>530983</v>
      </c>
      <c r="D117" s="112">
        <v>577278</v>
      </c>
      <c r="E117" s="111" t="s">
        <v>1183</v>
      </c>
    </row>
    <row r="118" spans="1:5" ht="13.5" thickBot="1" x14ac:dyDescent="0.25">
      <c r="A118" s="110">
        <v>111</v>
      </c>
      <c r="B118" s="113" t="s">
        <v>1317</v>
      </c>
      <c r="C118" s="112">
        <v>521878</v>
      </c>
      <c r="D118" s="112">
        <v>573674</v>
      </c>
      <c r="E118" s="111" t="s">
        <v>1188</v>
      </c>
    </row>
    <row r="119" spans="1:5" ht="13.5" thickBot="1" x14ac:dyDescent="0.25">
      <c r="A119" s="110">
        <v>112</v>
      </c>
      <c r="B119" s="113" t="s">
        <v>1318</v>
      </c>
      <c r="C119" s="112">
        <v>513400</v>
      </c>
      <c r="D119" s="112">
        <v>567814</v>
      </c>
      <c r="E119" s="111" t="s">
        <v>1319</v>
      </c>
    </row>
    <row r="120" spans="1:5" ht="13.5" thickBot="1" x14ac:dyDescent="0.25">
      <c r="A120" s="110">
        <v>113</v>
      </c>
      <c r="B120" s="113" t="s">
        <v>1320</v>
      </c>
      <c r="C120" s="112">
        <v>518159</v>
      </c>
      <c r="D120" s="112">
        <v>564591</v>
      </c>
      <c r="E120" s="111" t="s">
        <v>1178</v>
      </c>
    </row>
    <row r="121" spans="1:5" ht="13.5" thickBot="1" x14ac:dyDescent="0.25">
      <c r="A121" s="110">
        <v>114</v>
      </c>
      <c r="B121" s="113" t="s">
        <v>1321</v>
      </c>
      <c r="C121" s="112">
        <v>522414</v>
      </c>
      <c r="D121" s="112">
        <v>564435</v>
      </c>
      <c r="E121" s="111" t="s">
        <v>1218</v>
      </c>
    </row>
    <row r="122" spans="1:5" ht="13.5" thickBot="1" x14ac:dyDescent="0.25">
      <c r="A122" s="110">
        <v>115</v>
      </c>
      <c r="B122" s="113" t="s">
        <v>1322</v>
      </c>
      <c r="C122" s="112">
        <v>517310</v>
      </c>
      <c r="D122" s="112">
        <v>563439</v>
      </c>
      <c r="E122" s="111" t="s">
        <v>1212</v>
      </c>
    </row>
    <row r="123" spans="1:5" ht="13.5" thickBot="1" x14ac:dyDescent="0.25">
      <c r="A123" s="110">
        <v>116</v>
      </c>
      <c r="B123" s="113" t="s">
        <v>847</v>
      </c>
      <c r="C123" s="112">
        <v>528463</v>
      </c>
      <c r="D123" s="112">
        <v>557699</v>
      </c>
      <c r="E123" s="111" t="s">
        <v>1183</v>
      </c>
    </row>
    <row r="124" spans="1:5" ht="13.5" thickBot="1" x14ac:dyDescent="0.25">
      <c r="A124" s="110">
        <v>117</v>
      </c>
      <c r="B124" s="113" t="s">
        <v>1323</v>
      </c>
      <c r="C124" s="112">
        <v>497877</v>
      </c>
      <c r="D124" s="112">
        <v>553066</v>
      </c>
      <c r="E124" s="111" t="s">
        <v>1176</v>
      </c>
    </row>
    <row r="125" spans="1:5" ht="13.5" thickBot="1" x14ac:dyDescent="0.25">
      <c r="A125" s="110">
        <v>118</v>
      </c>
      <c r="B125" s="113" t="s">
        <v>1324</v>
      </c>
      <c r="C125" s="112">
        <v>488817</v>
      </c>
      <c r="D125" s="112">
        <v>552768</v>
      </c>
      <c r="E125" s="111" t="s">
        <v>1183</v>
      </c>
    </row>
    <row r="126" spans="1:5" ht="13.5" thickBot="1" x14ac:dyDescent="0.25">
      <c r="A126" s="110">
        <v>119</v>
      </c>
      <c r="B126" s="113" t="s">
        <v>1325</v>
      </c>
      <c r="C126" s="112">
        <v>494802</v>
      </c>
      <c r="D126" s="112">
        <v>539547</v>
      </c>
      <c r="E126" s="111" t="s">
        <v>1201</v>
      </c>
    </row>
    <row r="127" spans="1:5" ht="13.5" thickBot="1" x14ac:dyDescent="0.25">
      <c r="A127" s="110">
        <v>120</v>
      </c>
      <c r="B127" s="113" t="s">
        <v>1326</v>
      </c>
      <c r="C127" s="112">
        <v>492680</v>
      </c>
      <c r="D127" s="112">
        <v>522494</v>
      </c>
      <c r="E127" s="111" t="s">
        <v>1170</v>
      </c>
    </row>
    <row r="128" spans="1:5" ht="13.5" thickBot="1" x14ac:dyDescent="0.25">
      <c r="A128" s="110">
        <v>121</v>
      </c>
      <c r="B128" s="113" t="s">
        <v>1327</v>
      </c>
      <c r="C128" s="112">
        <v>488036</v>
      </c>
      <c r="D128" s="112">
        <v>519891</v>
      </c>
      <c r="E128" s="111" t="s">
        <v>1170</v>
      </c>
    </row>
    <row r="129" spans="1:5" ht="13.5" thickBot="1" x14ac:dyDescent="0.25">
      <c r="A129" s="110">
        <v>122</v>
      </c>
      <c r="B129" s="113" t="s">
        <v>1328</v>
      </c>
      <c r="C129" s="112">
        <v>438514</v>
      </c>
      <c r="D129" s="112">
        <v>509281</v>
      </c>
      <c r="E129" s="111" t="s">
        <v>1178</v>
      </c>
    </row>
    <row r="130" spans="1:5" ht="13.5" thickBot="1" x14ac:dyDescent="0.25">
      <c r="A130" s="110">
        <v>123</v>
      </c>
      <c r="B130" s="113" t="s">
        <v>1329</v>
      </c>
      <c r="C130" s="112">
        <v>452209</v>
      </c>
      <c r="D130" s="112">
        <v>508875</v>
      </c>
      <c r="E130" s="111" t="s">
        <v>1241</v>
      </c>
    </row>
    <row r="131" spans="1:5" ht="13.5" thickBot="1" x14ac:dyDescent="0.25">
      <c r="A131" s="110">
        <v>124</v>
      </c>
      <c r="B131" s="113" t="s">
        <v>1330</v>
      </c>
      <c r="C131" s="112">
        <v>486870</v>
      </c>
      <c r="D131" s="112">
        <v>508689</v>
      </c>
      <c r="E131" s="111" t="s">
        <v>1170</v>
      </c>
    </row>
    <row r="132" spans="1:5" ht="13.5" thickBot="1" x14ac:dyDescent="0.25">
      <c r="A132" s="110">
        <v>125</v>
      </c>
      <c r="B132" s="113" t="s">
        <v>1331</v>
      </c>
      <c r="C132" s="112">
        <v>476481</v>
      </c>
      <c r="D132" s="112">
        <v>504406</v>
      </c>
      <c r="E132" s="111" t="s">
        <v>1172</v>
      </c>
    </row>
    <row r="133" spans="1:5" ht="13.5" thickBot="1" x14ac:dyDescent="0.25">
      <c r="A133" s="110">
        <v>126</v>
      </c>
      <c r="B133" s="113" t="s">
        <v>1332</v>
      </c>
      <c r="C133" s="112">
        <v>463866</v>
      </c>
      <c r="D133" s="112">
        <v>503110</v>
      </c>
      <c r="E133" s="111" t="s">
        <v>1194</v>
      </c>
    </row>
    <row r="134" spans="1:5" ht="13.5" thickBot="1" x14ac:dyDescent="0.25">
      <c r="A134" s="110">
        <v>127</v>
      </c>
      <c r="B134" s="113" t="s">
        <v>1333</v>
      </c>
      <c r="C134" s="112">
        <v>451744</v>
      </c>
      <c r="D134" s="112">
        <v>502380</v>
      </c>
      <c r="E134" s="111" t="s">
        <v>1201</v>
      </c>
    </row>
    <row r="135" spans="1:5" ht="13.5" thickBot="1" x14ac:dyDescent="0.25">
      <c r="A135" s="110">
        <v>128</v>
      </c>
      <c r="B135" s="113" t="s">
        <v>1334</v>
      </c>
      <c r="C135" s="112">
        <v>452990</v>
      </c>
      <c r="D135" s="112">
        <v>502076</v>
      </c>
      <c r="E135" s="111" t="s">
        <v>1289</v>
      </c>
    </row>
    <row r="136" spans="1:5" ht="13.5" thickBot="1" x14ac:dyDescent="0.25">
      <c r="A136" s="110">
        <v>129</v>
      </c>
      <c r="B136" s="113" t="s">
        <v>1335</v>
      </c>
      <c r="C136" s="112">
        <v>444223</v>
      </c>
      <c r="D136" s="112">
        <v>498282</v>
      </c>
      <c r="E136" s="111" t="s">
        <v>1336</v>
      </c>
    </row>
    <row r="137" spans="1:5" ht="13.5" thickBot="1" x14ac:dyDescent="0.25">
      <c r="A137" s="110">
        <v>130</v>
      </c>
      <c r="B137" s="113" t="s">
        <v>1337</v>
      </c>
      <c r="C137" s="112">
        <v>454849</v>
      </c>
      <c r="D137" s="112">
        <v>495071</v>
      </c>
      <c r="E137" s="111" t="s">
        <v>1263</v>
      </c>
    </row>
    <row r="138" spans="1:5" ht="13.5" thickBot="1" x14ac:dyDescent="0.25">
      <c r="A138" s="110">
        <v>131</v>
      </c>
      <c r="B138" s="113" t="s">
        <v>1338</v>
      </c>
      <c r="C138" s="112">
        <v>442826</v>
      </c>
      <c r="D138" s="112">
        <v>491495</v>
      </c>
      <c r="E138" s="111" t="s">
        <v>1188</v>
      </c>
    </row>
    <row r="139" spans="1:5" ht="13.5" thickBot="1" x14ac:dyDescent="0.25">
      <c r="A139" s="110">
        <v>132</v>
      </c>
      <c r="B139" s="113" t="s">
        <v>1339</v>
      </c>
      <c r="C139" s="112">
        <v>456055</v>
      </c>
      <c r="D139" s="112">
        <v>491163</v>
      </c>
      <c r="E139" s="111" t="s">
        <v>1196</v>
      </c>
    </row>
    <row r="140" spans="1:5" ht="13.5" thickBot="1" x14ac:dyDescent="0.25">
      <c r="A140" s="110">
        <v>133</v>
      </c>
      <c r="B140" s="113" t="s">
        <v>1340</v>
      </c>
      <c r="C140" s="112">
        <v>436603</v>
      </c>
      <c r="D140" s="112">
        <v>480239</v>
      </c>
      <c r="E140" s="111" t="s">
        <v>1341</v>
      </c>
    </row>
    <row r="141" spans="1:5" ht="13.5" thickBot="1" x14ac:dyDescent="0.25">
      <c r="A141" s="110">
        <v>134</v>
      </c>
      <c r="B141" s="113" t="s">
        <v>1342</v>
      </c>
      <c r="C141" s="112">
        <v>399711</v>
      </c>
      <c r="D141" s="112">
        <v>466447</v>
      </c>
      <c r="E141" s="111" t="s">
        <v>1178</v>
      </c>
    </row>
    <row r="142" spans="1:5" ht="13.5" thickBot="1" x14ac:dyDescent="0.25">
      <c r="A142" s="110">
        <v>135</v>
      </c>
      <c r="B142" s="113" t="s">
        <v>1343</v>
      </c>
      <c r="C142" s="112">
        <v>436726</v>
      </c>
      <c r="D142" s="112">
        <v>460861</v>
      </c>
      <c r="E142" s="111" t="s">
        <v>1178</v>
      </c>
    </row>
    <row r="143" spans="1:5" ht="13.5" thickBot="1" x14ac:dyDescent="0.25">
      <c r="A143" s="110">
        <v>136</v>
      </c>
      <c r="B143" s="113" t="s">
        <v>1344</v>
      </c>
      <c r="C143" s="112">
        <v>403821</v>
      </c>
      <c r="D143" s="112">
        <v>459570</v>
      </c>
      <c r="E143" s="111" t="s">
        <v>1301</v>
      </c>
    </row>
    <row r="144" spans="1:5" ht="13.5" thickBot="1" x14ac:dyDescent="0.25">
      <c r="A144" s="110">
        <v>137</v>
      </c>
      <c r="B144" s="113" t="s">
        <v>1345</v>
      </c>
      <c r="C144" s="112">
        <v>372341</v>
      </c>
      <c r="D144" s="112">
        <v>459368</v>
      </c>
      <c r="E144" s="111" t="s">
        <v>1170</v>
      </c>
    </row>
    <row r="145" spans="1:5" ht="13.5" thickBot="1" x14ac:dyDescent="0.25">
      <c r="A145" s="110">
        <v>138</v>
      </c>
      <c r="B145" s="113" t="s">
        <v>1346</v>
      </c>
      <c r="C145" s="112">
        <v>409666</v>
      </c>
      <c r="D145" s="112">
        <v>452544</v>
      </c>
      <c r="E145" s="111" t="s">
        <v>1250</v>
      </c>
    </row>
    <row r="146" spans="1:5" ht="13.5" thickBot="1" x14ac:dyDescent="0.25">
      <c r="A146" s="110">
        <v>139</v>
      </c>
      <c r="B146" s="113" t="s">
        <v>1347</v>
      </c>
      <c r="C146" s="112">
        <v>407889</v>
      </c>
      <c r="D146" s="112">
        <v>441258</v>
      </c>
      <c r="E146" s="111" t="s">
        <v>1341</v>
      </c>
    </row>
    <row r="147" spans="1:5" ht="13.5" thickBot="1" x14ac:dyDescent="0.25">
      <c r="A147" s="110">
        <v>140</v>
      </c>
      <c r="B147" s="113" t="s">
        <v>1348</v>
      </c>
      <c r="C147" s="112">
        <v>425364</v>
      </c>
      <c r="D147" s="112">
        <v>435054</v>
      </c>
      <c r="E147" s="111" t="s">
        <v>1192</v>
      </c>
    </row>
    <row r="148" spans="1:5" ht="13.5" thickBot="1" x14ac:dyDescent="0.25">
      <c r="A148" s="110">
        <v>141</v>
      </c>
      <c r="B148" s="113" t="s">
        <v>1349</v>
      </c>
      <c r="C148" s="112">
        <v>410464</v>
      </c>
      <c r="D148" s="112">
        <v>428851</v>
      </c>
      <c r="E148" s="111" t="s">
        <v>1183</v>
      </c>
    </row>
    <row r="149" spans="1:5" ht="13.5" thickBot="1" x14ac:dyDescent="0.25">
      <c r="A149" s="110">
        <v>142</v>
      </c>
      <c r="B149" s="113" t="s">
        <v>1350</v>
      </c>
      <c r="C149" s="112">
        <v>369376</v>
      </c>
      <c r="D149" s="112">
        <v>427775</v>
      </c>
      <c r="E149" s="111" t="s">
        <v>1194</v>
      </c>
    </row>
    <row r="150" spans="1:5" ht="13.5" thickBot="1" x14ac:dyDescent="0.25">
      <c r="A150" s="110">
        <v>143</v>
      </c>
      <c r="B150" s="113" t="s">
        <v>1351</v>
      </c>
      <c r="C150" s="112">
        <v>405579</v>
      </c>
      <c r="D150" s="112">
        <v>427023</v>
      </c>
      <c r="E150" s="111" t="s">
        <v>1188</v>
      </c>
    </row>
    <row r="151" spans="1:5" ht="13.5" thickBot="1" x14ac:dyDescent="0.25">
      <c r="A151" s="110">
        <v>144</v>
      </c>
      <c r="B151" s="113" t="s">
        <v>1352</v>
      </c>
      <c r="C151" s="112">
        <v>369864</v>
      </c>
      <c r="D151" s="112">
        <v>415219</v>
      </c>
      <c r="E151" s="111" t="s">
        <v>1353</v>
      </c>
    </row>
    <row r="152" spans="1:5" ht="13.5" thickBot="1" x14ac:dyDescent="0.25">
      <c r="A152" s="110">
        <v>145</v>
      </c>
      <c r="B152" s="113" t="s">
        <v>1354</v>
      </c>
      <c r="C152" s="112">
        <v>391468</v>
      </c>
      <c r="D152" s="112">
        <v>414002</v>
      </c>
      <c r="E152" s="111" t="s">
        <v>1336</v>
      </c>
    </row>
    <row r="153" spans="1:5" ht="13.5" thickBot="1" x14ac:dyDescent="0.25">
      <c r="A153" s="110">
        <v>146</v>
      </c>
      <c r="B153" s="113" t="s">
        <v>1355</v>
      </c>
      <c r="C153" s="112">
        <v>348803</v>
      </c>
      <c r="D153" s="112">
        <v>411239</v>
      </c>
      <c r="E153" s="111" t="s">
        <v>1237</v>
      </c>
    </row>
    <row r="154" spans="1:5" ht="13.5" thickBot="1" x14ac:dyDescent="0.25">
      <c r="A154" s="110">
        <v>147</v>
      </c>
      <c r="B154" s="113" t="s">
        <v>1356</v>
      </c>
      <c r="C154" s="112">
        <v>376708</v>
      </c>
      <c r="D154" s="112">
        <v>411135</v>
      </c>
      <c r="E154" s="111" t="s">
        <v>1225</v>
      </c>
    </row>
    <row r="155" spans="1:5" ht="13.5" thickBot="1" x14ac:dyDescent="0.25">
      <c r="A155" s="110">
        <v>148</v>
      </c>
      <c r="B155" s="113" t="s">
        <v>1357</v>
      </c>
      <c r="C155" s="112">
        <v>365869</v>
      </c>
      <c r="D155" s="112">
        <v>409881</v>
      </c>
      <c r="E155" s="111" t="s">
        <v>1358</v>
      </c>
    </row>
    <row r="156" spans="1:5" ht="13.5" thickBot="1" x14ac:dyDescent="0.25">
      <c r="A156" s="110">
        <v>149</v>
      </c>
      <c r="B156" s="113" t="s">
        <v>1359</v>
      </c>
      <c r="C156" s="112">
        <v>389000</v>
      </c>
      <c r="D156" s="112">
        <v>407206</v>
      </c>
      <c r="E156" s="111" t="s">
        <v>1178</v>
      </c>
    </row>
    <row r="157" spans="1:5" ht="13.5" thickBot="1" x14ac:dyDescent="0.25">
      <c r="A157" s="110">
        <v>150</v>
      </c>
      <c r="B157" s="113" t="s">
        <v>1360</v>
      </c>
      <c r="C157" s="112">
        <v>327697</v>
      </c>
      <c r="D157" s="112">
        <v>400211</v>
      </c>
      <c r="E157" s="111" t="s">
        <v>1303</v>
      </c>
    </row>
    <row r="158" spans="1:5" ht="13.5" thickBot="1" x14ac:dyDescent="0.25">
      <c r="A158" s="110">
        <v>151</v>
      </c>
      <c r="B158" s="113" t="s">
        <v>1361</v>
      </c>
      <c r="C158" s="112">
        <v>364698</v>
      </c>
      <c r="D158" s="112">
        <v>399678</v>
      </c>
      <c r="E158" s="111" t="s">
        <v>1246</v>
      </c>
    </row>
    <row r="159" spans="1:5" ht="13.5" thickBot="1" x14ac:dyDescent="0.25">
      <c r="A159" s="110">
        <v>152</v>
      </c>
      <c r="B159" s="113" t="s">
        <v>1362</v>
      </c>
      <c r="C159" s="112">
        <v>339209</v>
      </c>
      <c r="D159" s="112">
        <v>395257</v>
      </c>
      <c r="E159" s="111" t="s">
        <v>1274</v>
      </c>
    </row>
    <row r="160" spans="1:5" ht="13.5" thickBot="1" x14ac:dyDescent="0.25">
      <c r="A160" s="110">
        <v>153</v>
      </c>
      <c r="B160" s="113" t="s">
        <v>1363</v>
      </c>
      <c r="C160" s="112">
        <v>331082</v>
      </c>
      <c r="D160" s="112">
        <v>382189</v>
      </c>
      <c r="E160" s="111" t="s">
        <v>1336</v>
      </c>
    </row>
    <row r="161" spans="1:5" ht="13.5" thickBot="1" x14ac:dyDescent="0.25">
      <c r="A161" s="110">
        <v>154</v>
      </c>
      <c r="B161" s="113" t="s">
        <v>1364</v>
      </c>
      <c r="C161" s="112">
        <v>346549</v>
      </c>
      <c r="D161" s="112">
        <v>380008</v>
      </c>
      <c r="E161" s="111" t="s">
        <v>1358</v>
      </c>
    </row>
    <row r="162" spans="1:5" ht="13.5" thickBot="1" x14ac:dyDescent="0.25">
      <c r="A162" s="110">
        <v>155</v>
      </c>
      <c r="B162" s="113" t="s">
        <v>1365</v>
      </c>
      <c r="C162" s="112">
        <v>339803</v>
      </c>
      <c r="D162" s="112">
        <v>377856</v>
      </c>
      <c r="E162" s="111" t="s">
        <v>1185</v>
      </c>
    </row>
    <row r="163" spans="1:5" ht="13.5" thickBot="1" x14ac:dyDescent="0.25">
      <c r="A163" s="110">
        <v>156</v>
      </c>
      <c r="B163" s="113" t="s">
        <v>1366</v>
      </c>
      <c r="C163" s="112">
        <v>330166</v>
      </c>
      <c r="D163" s="112">
        <v>371544</v>
      </c>
      <c r="E163" s="111" t="s">
        <v>1183</v>
      </c>
    </row>
    <row r="164" spans="1:5" ht="13.5" thickBot="1" x14ac:dyDescent="0.25">
      <c r="A164" s="110">
        <v>157</v>
      </c>
      <c r="B164" s="113" t="s">
        <v>1367</v>
      </c>
      <c r="C164" s="112">
        <v>311162</v>
      </c>
      <c r="D164" s="112">
        <v>358664</v>
      </c>
      <c r="E164" s="111" t="s">
        <v>1358</v>
      </c>
    </row>
    <row r="165" spans="1:5" ht="13.5" thickBot="1" x14ac:dyDescent="0.25">
      <c r="A165" s="110">
        <v>158</v>
      </c>
      <c r="B165" s="113" t="s">
        <v>1368</v>
      </c>
      <c r="C165" s="112">
        <v>319390</v>
      </c>
      <c r="D165" s="112">
        <v>356756</v>
      </c>
      <c r="E165" s="111" t="s">
        <v>1172</v>
      </c>
    </row>
    <row r="166" spans="1:5" ht="13.5" thickBot="1" x14ac:dyDescent="0.25">
      <c r="A166" s="110">
        <v>159</v>
      </c>
      <c r="B166" s="113" t="s">
        <v>1369</v>
      </c>
      <c r="C166" s="112">
        <v>336086</v>
      </c>
      <c r="D166" s="112">
        <v>355500</v>
      </c>
      <c r="E166" s="111" t="s">
        <v>1188</v>
      </c>
    </row>
    <row r="167" spans="1:5" ht="13.5" thickBot="1" x14ac:dyDescent="0.25">
      <c r="A167" s="110">
        <v>160</v>
      </c>
      <c r="B167" s="113" t="s">
        <v>1370</v>
      </c>
      <c r="C167" s="112">
        <v>329165</v>
      </c>
      <c r="D167" s="112">
        <v>351843</v>
      </c>
      <c r="E167" s="111" t="s">
        <v>1358</v>
      </c>
    </row>
    <row r="168" spans="1:5" ht="13.5" thickBot="1" x14ac:dyDescent="0.25">
      <c r="A168" s="110">
        <v>161</v>
      </c>
      <c r="B168" s="113" t="s">
        <v>1371</v>
      </c>
      <c r="C168" s="112">
        <v>315945</v>
      </c>
      <c r="D168" s="112">
        <v>348201</v>
      </c>
      <c r="E168" s="111" t="s">
        <v>1218</v>
      </c>
    </row>
    <row r="169" spans="1:5" ht="13.5" thickBot="1" x14ac:dyDescent="0.25">
      <c r="A169" s="110">
        <v>162</v>
      </c>
      <c r="B169" s="113" t="s">
        <v>1372</v>
      </c>
      <c r="C169" s="112">
        <v>319997</v>
      </c>
      <c r="D169" s="112">
        <v>346582</v>
      </c>
      <c r="E169" s="111" t="s">
        <v>1218</v>
      </c>
    </row>
    <row r="170" spans="1:5" ht="13.5" thickBot="1" x14ac:dyDescent="0.25">
      <c r="A170" s="110">
        <v>163</v>
      </c>
      <c r="B170" s="113" t="s">
        <v>1373</v>
      </c>
      <c r="C170" s="112">
        <v>301000</v>
      </c>
      <c r="D170" s="112">
        <v>338000</v>
      </c>
      <c r="E170" s="111" t="s">
        <v>1246</v>
      </c>
    </row>
    <row r="171" spans="1:5" ht="13.5" thickBot="1" x14ac:dyDescent="0.25">
      <c r="A171" s="110">
        <v>164</v>
      </c>
      <c r="B171" s="113" t="s">
        <v>1374</v>
      </c>
      <c r="C171" s="112">
        <v>315101</v>
      </c>
      <c r="D171" s="112">
        <v>337127</v>
      </c>
      <c r="E171" s="111" t="s">
        <v>1375</v>
      </c>
    </row>
    <row r="172" spans="1:5" ht="13.5" thickBot="1" x14ac:dyDescent="0.25">
      <c r="A172" s="110">
        <v>165</v>
      </c>
      <c r="B172" s="113" t="s">
        <v>1376</v>
      </c>
      <c r="C172" s="112">
        <v>291342</v>
      </c>
      <c r="D172" s="112">
        <v>335792</v>
      </c>
      <c r="E172" s="111" t="s">
        <v>1196</v>
      </c>
    </row>
    <row r="173" spans="1:5" ht="13.5" thickBot="1" x14ac:dyDescent="0.25">
      <c r="A173" s="110">
        <v>166</v>
      </c>
      <c r="B173" s="113" t="s">
        <v>1377</v>
      </c>
      <c r="C173" s="112">
        <v>328660</v>
      </c>
      <c r="D173" s="112">
        <v>335558</v>
      </c>
      <c r="E173" s="111" t="s">
        <v>1170</v>
      </c>
    </row>
    <row r="174" spans="1:5" ht="13.5" thickBot="1" x14ac:dyDescent="0.25">
      <c r="A174" s="110">
        <v>167</v>
      </c>
      <c r="B174" s="113" t="s">
        <v>1378</v>
      </c>
      <c r="C174" s="112">
        <v>296723</v>
      </c>
      <c r="D174" s="112">
        <v>334814</v>
      </c>
      <c r="E174" s="111" t="s">
        <v>1220</v>
      </c>
    </row>
    <row r="175" spans="1:5" ht="13.5" thickBot="1" x14ac:dyDescent="0.25">
      <c r="A175" s="110">
        <v>168</v>
      </c>
      <c r="B175" s="113" t="s">
        <v>1379</v>
      </c>
      <c r="C175" s="112">
        <v>298201</v>
      </c>
      <c r="D175" s="112">
        <v>326213</v>
      </c>
      <c r="E175" s="111" t="s">
        <v>1178</v>
      </c>
    </row>
    <row r="176" spans="1:5" ht="13.5" thickBot="1" x14ac:dyDescent="0.25">
      <c r="A176" s="110">
        <v>169</v>
      </c>
      <c r="B176" s="113" t="s">
        <v>1380</v>
      </c>
      <c r="C176" s="112">
        <v>285500</v>
      </c>
      <c r="D176" s="112">
        <v>326003</v>
      </c>
      <c r="E176" s="111" t="s">
        <v>1225</v>
      </c>
    </row>
    <row r="177" spans="1:5" ht="13.5" thickBot="1" x14ac:dyDescent="0.25">
      <c r="A177" s="110">
        <v>170</v>
      </c>
      <c r="B177" s="113" t="s">
        <v>1381</v>
      </c>
      <c r="C177" s="112">
        <v>278342</v>
      </c>
      <c r="D177" s="112">
        <v>320776</v>
      </c>
      <c r="E177" s="111" t="s">
        <v>1178</v>
      </c>
    </row>
    <row r="178" spans="1:5" ht="13.5" thickBot="1" x14ac:dyDescent="0.25">
      <c r="A178" s="110">
        <v>171</v>
      </c>
      <c r="B178" s="113" t="s">
        <v>1382</v>
      </c>
      <c r="C178" s="112">
        <v>284674</v>
      </c>
      <c r="D178" s="112">
        <v>317824</v>
      </c>
      <c r="E178" s="111" t="s">
        <v>1248</v>
      </c>
    </row>
    <row r="179" spans="1:5" ht="13.5" thickBot="1" x14ac:dyDescent="0.25">
      <c r="A179" s="110">
        <v>172</v>
      </c>
      <c r="B179" s="113" t="s">
        <v>1383</v>
      </c>
      <c r="C179" s="112">
        <v>281251</v>
      </c>
      <c r="D179" s="112">
        <v>315376</v>
      </c>
      <c r="E179" s="111" t="s">
        <v>1178</v>
      </c>
    </row>
    <row r="180" spans="1:5" ht="13.5" thickBot="1" x14ac:dyDescent="0.25">
      <c r="A180" s="110">
        <v>173</v>
      </c>
      <c r="B180" s="113" t="s">
        <v>1384</v>
      </c>
      <c r="C180" s="112">
        <v>278873</v>
      </c>
      <c r="D180" s="112">
        <v>315305</v>
      </c>
      <c r="E180" s="111" t="s">
        <v>1185</v>
      </c>
    </row>
    <row r="181" spans="1:5" ht="13.5" thickBot="1" x14ac:dyDescent="0.25">
      <c r="A181" s="110">
        <v>174</v>
      </c>
      <c r="B181" s="113" t="s">
        <v>89</v>
      </c>
      <c r="C181" s="112">
        <v>299056</v>
      </c>
      <c r="D181" s="112">
        <v>311426</v>
      </c>
      <c r="E181" s="111" t="s">
        <v>1263</v>
      </c>
    </row>
    <row r="182" spans="1:5" ht="13.5" thickBot="1" x14ac:dyDescent="0.25">
      <c r="A182" s="110">
        <v>175</v>
      </c>
      <c r="B182" s="113" t="s">
        <v>1385</v>
      </c>
      <c r="C182" s="112">
        <v>270963</v>
      </c>
      <c r="D182" s="112">
        <v>311157</v>
      </c>
      <c r="E182" s="111" t="s">
        <v>1386</v>
      </c>
    </row>
    <row r="183" spans="1:5" ht="13.5" thickBot="1" x14ac:dyDescent="0.25">
      <c r="A183" s="110">
        <v>176</v>
      </c>
      <c r="B183" s="113" t="s">
        <v>1387</v>
      </c>
      <c r="C183" s="112">
        <v>291603</v>
      </c>
      <c r="D183" s="112">
        <v>307680</v>
      </c>
      <c r="E183" s="111" t="s">
        <v>1170</v>
      </c>
    </row>
    <row r="184" spans="1:5" ht="13.5" thickBot="1" x14ac:dyDescent="0.25">
      <c r="A184" s="110">
        <v>177</v>
      </c>
      <c r="B184" s="113" t="s">
        <v>1388</v>
      </c>
      <c r="C184" s="112">
        <v>275648</v>
      </c>
      <c r="D184" s="112">
        <v>306028</v>
      </c>
      <c r="E184" s="111" t="s">
        <v>1250</v>
      </c>
    </row>
    <row r="185" spans="1:5" ht="13.5" thickBot="1" x14ac:dyDescent="0.25">
      <c r="A185" s="110">
        <v>178</v>
      </c>
      <c r="B185" s="113" t="s">
        <v>1389</v>
      </c>
      <c r="C185" s="112">
        <v>251861</v>
      </c>
      <c r="D185" s="112">
        <v>304125</v>
      </c>
      <c r="E185" s="111" t="s">
        <v>1390</v>
      </c>
    </row>
    <row r="186" spans="1:5" ht="13.5" thickBot="1" x14ac:dyDescent="0.25">
      <c r="A186" s="110">
        <v>179</v>
      </c>
      <c r="B186" s="113" t="s">
        <v>1391</v>
      </c>
      <c r="C186" s="112">
        <v>272154</v>
      </c>
      <c r="D186" s="112">
        <v>303560</v>
      </c>
      <c r="E186" s="111" t="s">
        <v>1192</v>
      </c>
    </row>
    <row r="187" spans="1:5" ht="13.5" thickBot="1" x14ac:dyDescent="0.25">
      <c r="A187" s="110">
        <v>180</v>
      </c>
      <c r="B187" s="113" t="s">
        <v>1392</v>
      </c>
      <c r="C187" s="112">
        <v>267650</v>
      </c>
      <c r="D187" s="112">
        <v>303057</v>
      </c>
      <c r="E187" s="111" t="s">
        <v>1183</v>
      </c>
    </row>
    <row r="188" spans="1:5" ht="13.5" thickBot="1" x14ac:dyDescent="0.25">
      <c r="A188" s="110">
        <v>181</v>
      </c>
      <c r="B188" s="113" t="s">
        <v>1393</v>
      </c>
      <c r="C188" s="112">
        <v>266090</v>
      </c>
      <c r="D188" s="112">
        <v>302683</v>
      </c>
      <c r="E188" s="111" t="s">
        <v>1201</v>
      </c>
    </row>
    <row r="189" spans="1:5" ht="13.5" thickBot="1" x14ac:dyDescent="0.25">
      <c r="A189" s="110">
        <v>182</v>
      </c>
      <c r="B189" s="113" t="s">
        <v>1394</v>
      </c>
      <c r="C189" s="112">
        <v>281609</v>
      </c>
      <c r="D189" s="112">
        <v>298891</v>
      </c>
      <c r="E189" s="111" t="s">
        <v>1178</v>
      </c>
    </row>
    <row r="190" spans="1:5" ht="13.5" thickBot="1" x14ac:dyDescent="0.25">
      <c r="A190" s="110">
        <v>183</v>
      </c>
      <c r="B190" s="113" t="s">
        <v>1395</v>
      </c>
      <c r="C190" s="112">
        <v>266701</v>
      </c>
      <c r="D190" s="112">
        <v>297684</v>
      </c>
      <c r="E190" s="111" t="s">
        <v>1188</v>
      </c>
    </row>
    <row r="191" spans="1:5" ht="13.5" thickBot="1" x14ac:dyDescent="0.25">
      <c r="A191" s="110">
        <v>184</v>
      </c>
      <c r="B191" s="113" t="s">
        <v>1396</v>
      </c>
      <c r="C191" s="112">
        <v>275399</v>
      </c>
      <c r="D191" s="112">
        <v>295921</v>
      </c>
      <c r="E191" s="111" t="s">
        <v>1250</v>
      </c>
    </row>
    <row r="192" spans="1:5" ht="13.5" thickBot="1" x14ac:dyDescent="0.25">
      <c r="A192" s="110">
        <v>185</v>
      </c>
      <c r="B192" s="113" t="s">
        <v>1397</v>
      </c>
      <c r="C192" s="112">
        <v>279690</v>
      </c>
      <c r="D192" s="112">
        <v>295792</v>
      </c>
      <c r="E192" s="111" t="s">
        <v>1398</v>
      </c>
    </row>
    <row r="193" spans="1:5" ht="13.5" thickBot="1" x14ac:dyDescent="0.25">
      <c r="A193" s="110">
        <v>186</v>
      </c>
      <c r="B193" s="113" t="s">
        <v>1399</v>
      </c>
      <c r="C193" s="112">
        <v>285327</v>
      </c>
      <c r="D193" s="112">
        <v>295220</v>
      </c>
      <c r="E193" s="111" t="s">
        <v>1196</v>
      </c>
    </row>
    <row r="194" spans="1:5" ht="13.5" thickBot="1" x14ac:dyDescent="0.25">
      <c r="A194" s="110">
        <v>187</v>
      </c>
      <c r="B194" s="113" t="s">
        <v>1400</v>
      </c>
      <c r="C194" s="112">
        <v>252132</v>
      </c>
      <c r="D194" s="112">
        <v>294008</v>
      </c>
      <c r="E194" s="111" t="s">
        <v>1212</v>
      </c>
    </row>
    <row r="195" spans="1:5" ht="13.5" thickBot="1" x14ac:dyDescent="0.25">
      <c r="A195" s="110">
        <v>188</v>
      </c>
      <c r="B195" s="113" t="s">
        <v>1401</v>
      </c>
      <c r="C195" s="112">
        <v>254329</v>
      </c>
      <c r="D195" s="112">
        <v>291434</v>
      </c>
      <c r="E195" s="111" t="s">
        <v>1353</v>
      </c>
    </row>
    <row r="196" spans="1:5" ht="13.5" thickBot="1" x14ac:dyDescent="0.25">
      <c r="A196" s="110">
        <v>189</v>
      </c>
      <c r="B196" s="113" t="s">
        <v>1402</v>
      </c>
      <c r="C196" s="112">
        <v>271536</v>
      </c>
      <c r="D196" s="112">
        <v>291182</v>
      </c>
      <c r="E196" s="111" t="s">
        <v>1285</v>
      </c>
    </row>
    <row r="197" spans="1:5" ht="13.5" thickBot="1" x14ac:dyDescent="0.25">
      <c r="A197" s="110">
        <v>190</v>
      </c>
      <c r="B197" s="113" t="s">
        <v>1403</v>
      </c>
      <c r="C197" s="112">
        <v>283984</v>
      </c>
      <c r="D197" s="112">
        <v>290543</v>
      </c>
      <c r="E197" s="111" t="s">
        <v>1183</v>
      </c>
    </row>
    <row r="198" spans="1:5" ht="13.5" thickBot="1" x14ac:dyDescent="0.25">
      <c r="A198" s="110">
        <v>191</v>
      </c>
      <c r="B198" s="113" t="s">
        <v>1404</v>
      </c>
      <c r="C198" s="112">
        <v>259099</v>
      </c>
      <c r="D198" s="112">
        <v>289567</v>
      </c>
      <c r="E198" s="111" t="s">
        <v>1268</v>
      </c>
    </row>
    <row r="199" spans="1:5" ht="13.5" thickBot="1" x14ac:dyDescent="0.25">
      <c r="A199" s="110">
        <v>192</v>
      </c>
      <c r="B199" s="113" t="s">
        <v>1405</v>
      </c>
      <c r="C199" s="112">
        <v>257151</v>
      </c>
      <c r="D199" s="112">
        <v>289030</v>
      </c>
      <c r="E199" s="111" t="s">
        <v>1301</v>
      </c>
    </row>
    <row r="200" spans="1:5" ht="13.5" thickBot="1" x14ac:dyDescent="0.25">
      <c r="A200" s="110">
        <v>193</v>
      </c>
      <c r="B200" s="113" t="s">
        <v>1406</v>
      </c>
      <c r="C200" s="112">
        <v>268973</v>
      </c>
      <c r="D200" s="112">
        <v>288554</v>
      </c>
      <c r="E200" s="111" t="s">
        <v>1225</v>
      </c>
    </row>
    <row r="201" spans="1:5" ht="13.5" thickBot="1" x14ac:dyDescent="0.25">
      <c r="A201" s="110">
        <v>194</v>
      </c>
      <c r="B201" s="113" t="s">
        <v>1407</v>
      </c>
      <c r="C201" s="112">
        <v>258525</v>
      </c>
      <c r="D201" s="112">
        <v>286626</v>
      </c>
      <c r="E201" s="111" t="s">
        <v>1206</v>
      </c>
    </row>
    <row r="202" spans="1:5" ht="13.5" thickBot="1" x14ac:dyDescent="0.25">
      <c r="A202" s="110">
        <v>195</v>
      </c>
      <c r="B202" s="113" t="s">
        <v>1408</v>
      </c>
      <c r="C202" s="112">
        <v>273806</v>
      </c>
      <c r="D202" s="112">
        <v>286464</v>
      </c>
      <c r="E202" s="111" t="s">
        <v>1214</v>
      </c>
    </row>
    <row r="203" spans="1:5" ht="13.5" thickBot="1" x14ac:dyDescent="0.25">
      <c r="A203" s="110">
        <v>196</v>
      </c>
      <c r="B203" s="113" t="s">
        <v>1409</v>
      </c>
      <c r="C203" s="112">
        <v>245574</v>
      </c>
      <c r="D203" s="112">
        <v>284017</v>
      </c>
      <c r="E203" s="111" t="s">
        <v>1185</v>
      </c>
    </row>
    <row r="204" spans="1:5" ht="13.5" thickBot="1" x14ac:dyDescent="0.25">
      <c r="A204" s="110">
        <v>197</v>
      </c>
      <c r="B204" s="113" t="s">
        <v>1410</v>
      </c>
      <c r="C204" s="112">
        <v>252903</v>
      </c>
      <c r="D204" s="112">
        <v>280704</v>
      </c>
      <c r="E204" s="111" t="s">
        <v>1201</v>
      </c>
    </row>
    <row r="205" spans="1:5" ht="13.5" thickBot="1" x14ac:dyDescent="0.25">
      <c r="A205" s="110">
        <v>198</v>
      </c>
      <c r="B205" s="113" t="s">
        <v>1411</v>
      </c>
      <c r="C205" s="112">
        <v>261756</v>
      </c>
      <c r="D205" s="112">
        <v>279852</v>
      </c>
      <c r="E205" s="111" t="s">
        <v>1250</v>
      </c>
    </row>
    <row r="206" spans="1:5" ht="13.5" thickBot="1" x14ac:dyDescent="0.25">
      <c r="A206" s="110">
        <v>199</v>
      </c>
      <c r="B206" s="113" t="s">
        <v>1412</v>
      </c>
      <c r="C206" s="112">
        <v>244579</v>
      </c>
      <c r="D206" s="112">
        <v>277993</v>
      </c>
      <c r="E206" s="111" t="s">
        <v>1188</v>
      </c>
    </row>
    <row r="207" spans="1:5" ht="13.5" thickBot="1" x14ac:dyDescent="0.25">
      <c r="A207" s="110">
        <v>200</v>
      </c>
      <c r="B207" s="113" t="s">
        <v>1413</v>
      </c>
      <c r="C207" s="112">
        <v>259809</v>
      </c>
      <c r="D207" s="112">
        <v>277584</v>
      </c>
      <c r="E207" s="111" t="s">
        <v>1253</v>
      </c>
    </row>
    <row r="208" spans="1:5" ht="13.5" thickBot="1" x14ac:dyDescent="0.25">
      <c r="A208" s="110">
        <v>201</v>
      </c>
      <c r="B208" s="113" t="s">
        <v>1414</v>
      </c>
      <c r="C208" s="112">
        <v>254983</v>
      </c>
      <c r="D208" s="112">
        <v>277382</v>
      </c>
      <c r="E208" s="111" t="s">
        <v>1198</v>
      </c>
    </row>
    <row r="209" spans="1:5" ht="13.5" thickBot="1" x14ac:dyDescent="0.25">
      <c r="A209" s="110">
        <v>202</v>
      </c>
      <c r="B209" s="113" t="s">
        <v>1415</v>
      </c>
      <c r="C209" s="112">
        <v>253259</v>
      </c>
      <c r="D209" s="112">
        <v>277232</v>
      </c>
      <c r="E209" s="111" t="s">
        <v>1218</v>
      </c>
    </row>
    <row r="210" spans="1:5" ht="13.5" thickBot="1" x14ac:dyDescent="0.25">
      <c r="A210" s="110">
        <v>203</v>
      </c>
      <c r="B210" s="113" t="s">
        <v>1416</v>
      </c>
      <c r="C210" s="112">
        <v>254018</v>
      </c>
      <c r="D210" s="112">
        <v>276198</v>
      </c>
      <c r="E210" s="111" t="s">
        <v>1192</v>
      </c>
    </row>
    <row r="211" spans="1:5" ht="13.5" thickBot="1" x14ac:dyDescent="0.25">
      <c r="A211" s="110">
        <v>204</v>
      </c>
      <c r="B211" s="113" t="s">
        <v>1417</v>
      </c>
      <c r="C211" s="112">
        <v>226189</v>
      </c>
      <c r="D211" s="112">
        <v>275242</v>
      </c>
      <c r="E211" s="111" t="s">
        <v>1170</v>
      </c>
    </row>
    <row r="212" spans="1:5" ht="13.5" thickBot="1" x14ac:dyDescent="0.25">
      <c r="A212" s="110">
        <v>205</v>
      </c>
      <c r="B212" s="113" t="s">
        <v>1418</v>
      </c>
      <c r="C212" s="112">
        <v>247922</v>
      </c>
      <c r="D212" s="112">
        <v>274304</v>
      </c>
      <c r="E212" s="111" t="s">
        <v>1212</v>
      </c>
    </row>
    <row r="213" spans="1:5" ht="13.5" thickBot="1" x14ac:dyDescent="0.25">
      <c r="A213" s="110">
        <v>206</v>
      </c>
      <c r="B213" s="113" t="s">
        <v>1419</v>
      </c>
      <c r="C213" s="112">
        <v>252280</v>
      </c>
      <c r="D213" s="112">
        <v>273728</v>
      </c>
      <c r="E213" s="111" t="s">
        <v>1185</v>
      </c>
    </row>
    <row r="214" spans="1:5" ht="13.5" thickBot="1" x14ac:dyDescent="0.25">
      <c r="A214" s="110">
        <v>207</v>
      </c>
      <c r="B214" s="113" t="s">
        <v>1420</v>
      </c>
      <c r="C214" s="112">
        <v>246098</v>
      </c>
      <c r="D214" s="112">
        <v>272487</v>
      </c>
      <c r="E214" s="111" t="s">
        <v>1204</v>
      </c>
    </row>
    <row r="215" spans="1:5" ht="13.5" thickBot="1" x14ac:dyDescent="0.25">
      <c r="A215" s="110">
        <v>208</v>
      </c>
      <c r="B215" s="113" t="s">
        <v>1421</v>
      </c>
      <c r="C215" s="112">
        <v>254684</v>
      </c>
      <c r="D215" s="112">
        <v>271822</v>
      </c>
      <c r="E215" s="111" t="s">
        <v>1172</v>
      </c>
    </row>
    <row r="216" spans="1:5" ht="13.5" thickBot="1" x14ac:dyDescent="0.25">
      <c r="A216" s="110">
        <v>209</v>
      </c>
      <c r="B216" s="113" t="s">
        <v>1422</v>
      </c>
      <c r="C216" s="112">
        <v>240046</v>
      </c>
      <c r="D216" s="112">
        <v>271019</v>
      </c>
      <c r="E216" s="111" t="s">
        <v>1183</v>
      </c>
    </row>
    <row r="217" spans="1:5" ht="13.5" thickBot="1" x14ac:dyDescent="0.25">
      <c r="A217" s="110">
        <v>210</v>
      </c>
      <c r="B217" s="113" t="s">
        <v>1423</v>
      </c>
      <c r="C217" s="112">
        <v>223043</v>
      </c>
      <c r="D217" s="112">
        <v>269236</v>
      </c>
      <c r="E217" s="111" t="s">
        <v>1237</v>
      </c>
    </row>
    <row r="218" spans="1:5" ht="13.5" thickBot="1" x14ac:dyDescent="0.25">
      <c r="A218" s="110">
        <v>211</v>
      </c>
      <c r="B218" s="113" t="s">
        <v>1424</v>
      </c>
      <c r="C218" s="112">
        <v>248592</v>
      </c>
      <c r="D218" s="112">
        <v>266339</v>
      </c>
      <c r="E218" s="111" t="s">
        <v>1188</v>
      </c>
    </row>
    <row r="219" spans="1:5" ht="13.5" thickBot="1" x14ac:dyDescent="0.25">
      <c r="A219" s="110">
        <v>212</v>
      </c>
      <c r="B219" s="113" t="s">
        <v>1425</v>
      </c>
      <c r="C219" s="112">
        <v>250171</v>
      </c>
      <c r="D219" s="112">
        <v>263634</v>
      </c>
      <c r="E219" s="111" t="s">
        <v>1274</v>
      </c>
    </row>
    <row r="220" spans="1:5" ht="13.5" thickBot="1" x14ac:dyDescent="0.25">
      <c r="A220" s="110">
        <v>213</v>
      </c>
      <c r="B220" s="113" t="s">
        <v>1426</v>
      </c>
      <c r="C220" s="112">
        <v>238187</v>
      </c>
      <c r="D220" s="112">
        <v>262396</v>
      </c>
      <c r="E220" s="111" t="s">
        <v>1176</v>
      </c>
    </row>
    <row r="221" spans="1:5" ht="13.5" thickBot="1" x14ac:dyDescent="0.25">
      <c r="A221" s="110">
        <v>214</v>
      </c>
      <c r="B221" s="113" t="s">
        <v>1427</v>
      </c>
      <c r="C221" s="112">
        <v>221504</v>
      </c>
      <c r="D221" s="112">
        <v>262106</v>
      </c>
      <c r="E221" s="111" t="s">
        <v>1237</v>
      </c>
    </row>
    <row r="222" spans="1:5" ht="13.5" thickBot="1" x14ac:dyDescent="0.25">
      <c r="A222" s="110">
        <v>215</v>
      </c>
      <c r="B222" s="113" t="s">
        <v>1428</v>
      </c>
      <c r="C222" s="112">
        <v>220840</v>
      </c>
      <c r="D222" s="112">
        <v>259994</v>
      </c>
      <c r="E222" s="111" t="s">
        <v>1178</v>
      </c>
    </row>
    <row r="223" spans="1:5" ht="13.5" thickBot="1" x14ac:dyDescent="0.25">
      <c r="A223" s="110">
        <v>216</v>
      </c>
      <c r="B223" s="113" t="s">
        <v>1429</v>
      </c>
      <c r="C223" s="112">
        <v>220328</v>
      </c>
      <c r="D223" s="112">
        <v>254911</v>
      </c>
      <c r="E223" s="111" t="s">
        <v>1430</v>
      </c>
    </row>
    <row r="224" spans="1:5" ht="13.5" thickBot="1" x14ac:dyDescent="0.25">
      <c r="A224" s="110">
        <v>217</v>
      </c>
      <c r="B224" s="113" t="s">
        <v>1431</v>
      </c>
      <c r="C224" s="112">
        <v>229523</v>
      </c>
      <c r="D224" s="112">
        <v>252462</v>
      </c>
      <c r="E224" s="111" t="s">
        <v>1204</v>
      </c>
    </row>
    <row r="225" spans="1:5" ht="13.5" thickBot="1" x14ac:dyDescent="0.25">
      <c r="A225" s="110">
        <v>218</v>
      </c>
      <c r="B225" s="113" t="s">
        <v>1432</v>
      </c>
      <c r="C225" s="112">
        <v>222517</v>
      </c>
      <c r="D225" s="112">
        <v>249474</v>
      </c>
      <c r="E225" s="111" t="s">
        <v>1183</v>
      </c>
    </row>
    <row r="226" spans="1:5" ht="13.5" thickBot="1" x14ac:dyDescent="0.25">
      <c r="A226" s="110">
        <v>219</v>
      </c>
      <c r="B226" s="113" t="s">
        <v>1433</v>
      </c>
      <c r="C226" s="112">
        <v>210871</v>
      </c>
      <c r="D226" s="112">
        <v>245529</v>
      </c>
      <c r="E226" s="111" t="s">
        <v>1178</v>
      </c>
    </row>
    <row r="227" spans="1:5" ht="13.5" thickBot="1" x14ac:dyDescent="0.25">
      <c r="A227" s="110">
        <v>220</v>
      </c>
      <c r="B227" s="113" t="s">
        <v>1434</v>
      </c>
      <c r="C227" s="112">
        <v>226857</v>
      </c>
      <c r="D227" s="112">
        <v>241783</v>
      </c>
      <c r="E227" s="111" t="s">
        <v>1176</v>
      </c>
    </row>
    <row r="228" spans="1:5" ht="13.5" thickBot="1" x14ac:dyDescent="0.25">
      <c r="A228" s="110">
        <v>221</v>
      </c>
      <c r="B228" s="113" t="s">
        <v>1435</v>
      </c>
      <c r="C228" s="112">
        <v>221116</v>
      </c>
      <c r="D228" s="112">
        <v>237541</v>
      </c>
      <c r="E228" s="111" t="s">
        <v>1246</v>
      </c>
    </row>
    <row r="229" spans="1:5" ht="13.5" thickBot="1" x14ac:dyDescent="0.25">
      <c r="A229" s="110">
        <v>222</v>
      </c>
      <c r="B229" s="113" t="s">
        <v>1436</v>
      </c>
      <c r="C229" s="112">
        <v>215134</v>
      </c>
      <c r="D229" s="112">
        <v>237300</v>
      </c>
      <c r="E229" s="111" t="s">
        <v>1178</v>
      </c>
    </row>
    <row r="230" spans="1:5" ht="13.5" thickBot="1" x14ac:dyDescent="0.25">
      <c r="A230" s="110">
        <v>223</v>
      </c>
      <c r="B230" s="113" t="s">
        <v>1437</v>
      </c>
      <c r="C230" s="112">
        <v>177003</v>
      </c>
      <c r="D230" s="112">
        <v>237155</v>
      </c>
      <c r="E230" s="111" t="s">
        <v>598</v>
      </c>
    </row>
    <row r="231" spans="1:5" ht="13.5" thickBot="1" x14ac:dyDescent="0.25">
      <c r="A231" s="110">
        <v>224</v>
      </c>
      <c r="B231" s="113" t="s">
        <v>1438</v>
      </c>
      <c r="C231" s="112">
        <v>210043</v>
      </c>
      <c r="D231" s="112">
        <v>235531</v>
      </c>
      <c r="E231" s="111" t="s">
        <v>1188</v>
      </c>
    </row>
    <row r="232" spans="1:5" ht="13.5" thickBot="1" x14ac:dyDescent="0.25">
      <c r="A232" s="110">
        <v>225</v>
      </c>
      <c r="B232" s="113" t="s">
        <v>1439</v>
      </c>
      <c r="C232" s="112">
        <v>230612</v>
      </c>
      <c r="D232" s="112">
        <v>234973</v>
      </c>
      <c r="E232" s="111" t="s">
        <v>1196</v>
      </c>
    </row>
    <row r="233" spans="1:5" ht="13.5" thickBot="1" x14ac:dyDescent="0.25">
      <c r="A233" s="110">
        <v>226</v>
      </c>
      <c r="B233" s="113" t="s">
        <v>1440</v>
      </c>
      <c r="C233" s="112">
        <v>213794</v>
      </c>
      <c r="D233" s="112">
        <v>233450</v>
      </c>
      <c r="E233" s="111" t="s">
        <v>1441</v>
      </c>
    </row>
    <row r="234" spans="1:5" ht="13.5" thickBot="1" x14ac:dyDescent="0.25">
      <c r="A234" s="110">
        <v>227</v>
      </c>
      <c r="B234" s="113" t="s">
        <v>1442</v>
      </c>
      <c r="C234" s="112">
        <v>218720</v>
      </c>
      <c r="D234" s="112">
        <v>231509</v>
      </c>
      <c r="E234" s="111" t="s">
        <v>1268</v>
      </c>
    </row>
    <row r="235" spans="1:5" ht="13.5" thickBot="1" x14ac:dyDescent="0.25">
      <c r="A235" s="110">
        <v>228</v>
      </c>
      <c r="B235" s="113" t="s">
        <v>1443</v>
      </c>
      <c r="C235" s="112">
        <v>186330</v>
      </c>
      <c r="D235" s="112">
        <v>227404</v>
      </c>
      <c r="E235" s="111" t="s">
        <v>1183</v>
      </c>
    </row>
    <row r="236" spans="1:5" ht="13.5" thickBot="1" x14ac:dyDescent="0.25">
      <c r="A236" s="110">
        <v>229</v>
      </c>
      <c r="B236" s="113" t="s">
        <v>1444</v>
      </c>
      <c r="C236" s="112">
        <v>226472</v>
      </c>
      <c r="D236" s="112">
        <v>223831</v>
      </c>
      <c r="E236" s="111" t="s">
        <v>1218</v>
      </c>
    </row>
    <row r="237" spans="1:5" ht="13.5" thickBot="1" x14ac:dyDescent="0.25">
      <c r="A237" s="110">
        <v>230</v>
      </c>
      <c r="B237" s="113" t="s">
        <v>1445</v>
      </c>
      <c r="C237" s="112">
        <v>201958</v>
      </c>
      <c r="D237" s="112">
        <v>223740</v>
      </c>
      <c r="E237" s="111" t="s">
        <v>1181</v>
      </c>
    </row>
    <row r="238" spans="1:5" ht="13.5" thickBot="1" x14ac:dyDescent="0.25">
      <c r="A238" s="110">
        <v>231</v>
      </c>
      <c r="B238" s="113" t="s">
        <v>1446</v>
      </c>
      <c r="C238" s="112">
        <v>192579</v>
      </c>
      <c r="D238" s="112">
        <v>223495</v>
      </c>
      <c r="E238" s="111" t="s">
        <v>1172</v>
      </c>
    </row>
    <row r="239" spans="1:5" ht="13.5" thickBot="1" x14ac:dyDescent="0.25">
      <c r="A239" s="110">
        <v>232</v>
      </c>
      <c r="B239" s="113" t="s">
        <v>1447</v>
      </c>
      <c r="C239" s="112">
        <v>200012</v>
      </c>
      <c r="D239" s="112">
        <v>218699</v>
      </c>
      <c r="E239" s="111" t="s">
        <v>1172</v>
      </c>
    </row>
    <row r="240" spans="1:5" ht="13.5" thickBot="1" x14ac:dyDescent="0.25">
      <c r="A240" s="110">
        <v>233</v>
      </c>
      <c r="B240" s="113" t="s">
        <v>1448</v>
      </c>
      <c r="C240" s="112">
        <v>195505</v>
      </c>
      <c r="D240" s="112">
        <v>217691</v>
      </c>
      <c r="E240" s="111" t="s">
        <v>1220</v>
      </c>
    </row>
    <row r="241" spans="1:5" ht="13.5" thickBot="1" x14ac:dyDescent="0.25">
      <c r="A241" s="110">
        <v>234</v>
      </c>
      <c r="B241" s="113" t="s">
        <v>1449</v>
      </c>
      <c r="C241" s="112">
        <v>193427</v>
      </c>
      <c r="D241" s="112">
        <v>212712</v>
      </c>
      <c r="E241" s="111" t="s">
        <v>1201</v>
      </c>
    </row>
    <row r="242" spans="1:5" ht="13.5" thickBot="1" x14ac:dyDescent="0.25">
      <c r="A242" s="110">
        <v>235</v>
      </c>
      <c r="B242" s="113" t="s">
        <v>1450</v>
      </c>
      <c r="C242" s="112">
        <v>194705</v>
      </c>
      <c r="D242" s="112">
        <v>208454</v>
      </c>
      <c r="E242" s="111" t="s">
        <v>1178</v>
      </c>
    </row>
    <row r="243" spans="1:5" ht="13.5" thickBot="1" x14ac:dyDescent="0.25">
      <c r="A243" s="110">
        <v>236</v>
      </c>
      <c r="B243" s="113" t="s">
        <v>1451</v>
      </c>
      <c r="C243" s="112">
        <v>192692</v>
      </c>
      <c r="D243" s="112">
        <v>207835</v>
      </c>
      <c r="E243" s="111" t="s">
        <v>1188</v>
      </c>
    </row>
    <row r="244" spans="1:5" ht="13.5" thickBot="1" x14ac:dyDescent="0.25">
      <c r="A244" s="110">
        <v>237</v>
      </c>
      <c r="B244" s="113" t="s">
        <v>1452</v>
      </c>
      <c r="C244" s="112">
        <v>187605</v>
      </c>
      <c r="D244" s="112">
        <v>207834</v>
      </c>
      <c r="E244" s="111" t="s">
        <v>1358</v>
      </c>
    </row>
    <row r="245" spans="1:5" ht="13.5" thickBot="1" x14ac:dyDescent="0.25">
      <c r="A245" s="110">
        <v>238</v>
      </c>
      <c r="B245" s="113" t="s">
        <v>1453</v>
      </c>
      <c r="C245" s="112">
        <v>184324</v>
      </c>
      <c r="D245" s="112">
        <v>205224</v>
      </c>
      <c r="E245" s="111" t="s">
        <v>1214</v>
      </c>
    </row>
    <row r="246" spans="1:5" ht="13.5" thickBot="1" x14ac:dyDescent="0.25">
      <c r="A246" s="110">
        <v>239</v>
      </c>
      <c r="B246" s="113" t="s">
        <v>1454</v>
      </c>
      <c r="C246" s="112">
        <v>188161</v>
      </c>
      <c r="D246" s="112">
        <v>204360</v>
      </c>
      <c r="E246" s="111" t="s">
        <v>1183</v>
      </c>
    </row>
    <row r="247" spans="1:5" ht="13.5" thickBot="1" x14ac:dyDescent="0.25">
      <c r="A247" s="110">
        <v>240</v>
      </c>
      <c r="B247" s="113" t="s">
        <v>1455</v>
      </c>
      <c r="C247" s="112">
        <v>166212</v>
      </c>
      <c r="D247" s="112">
        <v>203865</v>
      </c>
      <c r="E247" s="111" t="s">
        <v>1237</v>
      </c>
    </row>
    <row r="248" spans="1:5" ht="13.5" thickBot="1" x14ac:dyDescent="0.25">
      <c r="A248" s="110">
        <v>241</v>
      </c>
      <c r="B248" s="113" t="s">
        <v>1456</v>
      </c>
      <c r="C248" s="112">
        <v>185684</v>
      </c>
      <c r="D248" s="112">
        <v>200646</v>
      </c>
      <c r="E248" s="111" t="s">
        <v>1457</v>
      </c>
    </row>
    <row r="249" spans="1:5" ht="13.5" thickBot="1" x14ac:dyDescent="0.25">
      <c r="A249" s="110">
        <v>242</v>
      </c>
      <c r="B249" s="113" t="s">
        <v>1458</v>
      </c>
      <c r="C249" s="112">
        <v>178130</v>
      </c>
      <c r="D249" s="112">
        <v>199977</v>
      </c>
      <c r="E249" s="111" t="s">
        <v>1201</v>
      </c>
    </row>
    <row r="250" spans="1:5" ht="13.5" thickBot="1" x14ac:dyDescent="0.25">
      <c r="A250" s="110">
        <v>243</v>
      </c>
      <c r="B250" s="113" t="s">
        <v>1459</v>
      </c>
      <c r="C250" s="112">
        <v>183848</v>
      </c>
      <c r="D250" s="112">
        <v>198548</v>
      </c>
      <c r="E250" s="111" t="s">
        <v>1289</v>
      </c>
    </row>
    <row r="251" spans="1:5" ht="13.5" thickBot="1" x14ac:dyDescent="0.25">
      <c r="A251" s="110">
        <v>244</v>
      </c>
      <c r="B251" s="113" t="s">
        <v>1460</v>
      </c>
      <c r="C251" s="112">
        <v>178669</v>
      </c>
      <c r="D251" s="112">
        <v>198524</v>
      </c>
      <c r="E251" s="111" t="s">
        <v>1185</v>
      </c>
    </row>
    <row r="252" spans="1:5" ht="13.5" thickBot="1" x14ac:dyDescent="0.25">
      <c r="A252" s="110">
        <v>245</v>
      </c>
      <c r="B252" s="113" t="s">
        <v>1461</v>
      </c>
      <c r="C252" s="112">
        <v>171024</v>
      </c>
      <c r="D252" s="112">
        <v>195791</v>
      </c>
      <c r="E252" s="111" t="s">
        <v>1170</v>
      </c>
    </row>
    <row r="253" spans="1:5" ht="13.5" thickBot="1" x14ac:dyDescent="0.25">
      <c r="A253" s="110">
        <v>246</v>
      </c>
      <c r="B253" s="113" t="s">
        <v>1462</v>
      </c>
      <c r="C253" s="112">
        <v>166497</v>
      </c>
      <c r="D253" s="112">
        <v>191913</v>
      </c>
      <c r="E253" s="111" t="s">
        <v>1246</v>
      </c>
    </row>
    <row r="254" spans="1:5" ht="13.5" thickBot="1" x14ac:dyDescent="0.25">
      <c r="A254" s="110">
        <v>247</v>
      </c>
      <c r="B254" s="113" t="s">
        <v>1463</v>
      </c>
      <c r="C254" s="112">
        <v>167995</v>
      </c>
      <c r="D254" s="112">
        <v>191031</v>
      </c>
      <c r="E254" s="111" t="s">
        <v>1210</v>
      </c>
    </row>
    <row r="255" spans="1:5" ht="13.5" thickBot="1" x14ac:dyDescent="0.25">
      <c r="A255" s="110">
        <v>248</v>
      </c>
      <c r="B255" s="113" t="s">
        <v>1464</v>
      </c>
      <c r="C255" s="112">
        <v>176078</v>
      </c>
      <c r="D255" s="112">
        <v>187346</v>
      </c>
      <c r="E255" s="111" t="s">
        <v>1183</v>
      </c>
    </row>
    <row r="256" spans="1:5" ht="13.5" thickBot="1" x14ac:dyDescent="0.25">
      <c r="A256" s="110">
        <v>249</v>
      </c>
      <c r="B256" s="113" t="s">
        <v>1465</v>
      </c>
      <c r="C256" s="112">
        <v>168059</v>
      </c>
      <c r="D256" s="112">
        <v>186810</v>
      </c>
      <c r="E256" s="111" t="s">
        <v>1183</v>
      </c>
    </row>
    <row r="257" spans="1:5" ht="13.5" thickBot="1" x14ac:dyDescent="0.25">
      <c r="A257" s="110">
        <v>250</v>
      </c>
      <c r="B257" s="113" t="s">
        <v>1466</v>
      </c>
      <c r="C257" s="112">
        <v>172585</v>
      </c>
      <c r="D257" s="112">
        <v>183355</v>
      </c>
      <c r="E257" s="111" t="s">
        <v>1174</v>
      </c>
    </row>
    <row r="258" spans="1:5" ht="13.5" thickBot="1" x14ac:dyDescent="0.25">
      <c r="A258" s="110">
        <v>251</v>
      </c>
      <c r="B258" s="113" t="s">
        <v>1467</v>
      </c>
      <c r="C258" s="112">
        <v>180116</v>
      </c>
      <c r="D258" s="112">
        <v>183172</v>
      </c>
      <c r="E258" s="111" t="s">
        <v>1204</v>
      </c>
    </row>
    <row r="259" spans="1:5" ht="13.5" thickBot="1" x14ac:dyDescent="0.25">
      <c r="A259" s="110">
        <v>252</v>
      </c>
      <c r="B259" s="113" t="s">
        <v>1468</v>
      </c>
      <c r="C259" s="112">
        <v>165354</v>
      </c>
      <c r="D259" s="112">
        <v>181959</v>
      </c>
      <c r="E259" s="111" t="s">
        <v>1178</v>
      </c>
    </row>
    <row r="260" spans="1:5" ht="13.5" thickBot="1" x14ac:dyDescent="0.25">
      <c r="A260" s="110">
        <v>253</v>
      </c>
      <c r="B260" s="113" t="s">
        <v>1469</v>
      </c>
      <c r="C260" s="112">
        <v>145667</v>
      </c>
      <c r="D260" s="112">
        <v>181554</v>
      </c>
      <c r="E260" s="111" t="s">
        <v>1336</v>
      </c>
    </row>
    <row r="261" spans="1:5" ht="13.5" thickBot="1" x14ac:dyDescent="0.25">
      <c r="A261" s="110">
        <v>254</v>
      </c>
      <c r="B261" s="113" t="s">
        <v>1470</v>
      </c>
      <c r="C261" s="112">
        <v>164525</v>
      </c>
      <c r="D261" s="112">
        <v>181077</v>
      </c>
      <c r="E261" s="111" t="s">
        <v>1178</v>
      </c>
    </row>
    <row r="262" spans="1:5" ht="13.5" thickBot="1" x14ac:dyDescent="0.25">
      <c r="A262" s="110">
        <v>255</v>
      </c>
      <c r="B262" s="113" t="s">
        <v>1471</v>
      </c>
      <c r="C262" s="112">
        <v>179093</v>
      </c>
      <c r="D262" s="112">
        <v>180263</v>
      </c>
      <c r="E262" s="111" t="s">
        <v>1170</v>
      </c>
    </row>
    <row r="263" spans="1:5" ht="13.5" thickBot="1" x14ac:dyDescent="0.25">
      <c r="A263" s="110">
        <v>256</v>
      </c>
      <c r="B263" s="113" t="s">
        <v>1472</v>
      </c>
      <c r="C263" s="112">
        <v>168497</v>
      </c>
      <c r="D263" s="112">
        <v>180258</v>
      </c>
      <c r="E263" s="111" t="s">
        <v>1225</v>
      </c>
    </row>
    <row r="264" spans="1:5" ht="13.5" thickBot="1" x14ac:dyDescent="0.25">
      <c r="A264" s="110">
        <v>257</v>
      </c>
      <c r="B264" s="113" t="s">
        <v>854</v>
      </c>
      <c r="C264" s="112">
        <v>174911</v>
      </c>
      <c r="D264" s="112">
        <v>180039</v>
      </c>
      <c r="E264" s="111" t="s">
        <v>1185</v>
      </c>
    </row>
    <row r="265" spans="1:5" ht="13.5" thickBot="1" x14ac:dyDescent="0.25">
      <c r="A265" s="110">
        <v>258</v>
      </c>
      <c r="B265" s="113" t="s">
        <v>1473</v>
      </c>
      <c r="C265" s="110" t="s">
        <v>1474</v>
      </c>
      <c r="D265" s="112">
        <v>179550</v>
      </c>
      <c r="E265" s="111" t="s">
        <v>1201</v>
      </c>
    </row>
    <row r="266" spans="1:5" ht="13.5" thickBot="1" x14ac:dyDescent="0.25">
      <c r="A266" s="110">
        <v>259</v>
      </c>
      <c r="B266" s="113" t="s">
        <v>1475</v>
      </c>
      <c r="C266" s="112">
        <v>166849</v>
      </c>
      <c r="D266" s="112">
        <v>179289</v>
      </c>
      <c r="E266" s="111" t="s">
        <v>1336</v>
      </c>
    </row>
    <row r="267" spans="1:5" ht="13.5" thickBot="1" x14ac:dyDescent="0.25">
      <c r="A267" s="110">
        <v>260</v>
      </c>
      <c r="B267" s="113" t="s">
        <v>1476</v>
      </c>
      <c r="C267" s="112">
        <v>165045</v>
      </c>
      <c r="D267" s="112">
        <v>179250</v>
      </c>
      <c r="E267" s="111" t="s">
        <v>1172</v>
      </c>
    </row>
    <row r="268" spans="1:5" ht="13.5" thickBot="1" x14ac:dyDescent="0.25">
      <c r="A268" s="110">
        <v>261</v>
      </c>
      <c r="B268" s="113" t="s">
        <v>1477</v>
      </c>
      <c r="C268" s="112">
        <v>147339</v>
      </c>
      <c r="D268" s="112">
        <v>177017</v>
      </c>
      <c r="E268" s="111" t="s">
        <v>1253</v>
      </c>
    </row>
    <row r="269" spans="1:5" ht="13.5" thickBot="1" x14ac:dyDescent="0.25">
      <c r="A269" s="110">
        <v>262</v>
      </c>
      <c r="B269" s="113" t="s">
        <v>1478</v>
      </c>
      <c r="C269" s="112">
        <v>148144</v>
      </c>
      <c r="D269" s="112">
        <v>176634</v>
      </c>
      <c r="E269" s="111" t="s">
        <v>1301</v>
      </c>
    </row>
    <row r="270" spans="1:5" ht="13.5" thickBot="1" x14ac:dyDescent="0.25">
      <c r="A270" s="110">
        <v>263</v>
      </c>
      <c r="B270" s="113" t="s">
        <v>1479</v>
      </c>
      <c r="C270" s="112">
        <v>158674</v>
      </c>
      <c r="D270" s="112">
        <v>175987</v>
      </c>
      <c r="E270" s="111" t="s">
        <v>1480</v>
      </c>
    </row>
    <row r="271" spans="1:5" ht="13.5" thickBot="1" x14ac:dyDescent="0.25">
      <c r="A271" s="110">
        <v>264</v>
      </c>
      <c r="B271" s="113" t="s">
        <v>1481</v>
      </c>
      <c r="C271" s="112">
        <v>164606</v>
      </c>
      <c r="D271" s="112">
        <v>175873</v>
      </c>
      <c r="E271" s="111" t="s">
        <v>1358</v>
      </c>
    </row>
    <row r="272" spans="1:5" ht="13.5" thickBot="1" x14ac:dyDescent="0.25">
      <c r="A272" s="110">
        <v>265</v>
      </c>
      <c r="B272" s="113" t="s">
        <v>1482</v>
      </c>
      <c r="C272" s="112">
        <v>159479</v>
      </c>
      <c r="D272" s="112">
        <v>174854</v>
      </c>
      <c r="E272" s="111" t="s">
        <v>1277</v>
      </c>
    </row>
    <row r="273" spans="1:5" ht="13.5" thickBot="1" x14ac:dyDescent="0.25">
      <c r="A273" s="110">
        <v>266</v>
      </c>
      <c r="B273" s="113" t="s">
        <v>1483</v>
      </c>
      <c r="C273" s="112">
        <v>151137</v>
      </c>
      <c r="D273" s="112">
        <v>172332</v>
      </c>
      <c r="E273" s="111" t="s">
        <v>1319</v>
      </c>
    </row>
    <row r="274" spans="1:5" ht="13.5" thickBot="1" x14ac:dyDescent="0.25">
      <c r="A274" s="110">
        <v>267</v>
      </c>
      <c r="B274" s="113" t="s">
        <v>1484</v>
      </c>
      <c r="C274" s="112">
        <v>160596</v>
      </c>
      <c r="D274" s="112">
        <v>171659</v>
      </c>
      <c r="E274" s="111" t="s">
        <v>1183</v>
      </c>
    </row>
    <row r="275" spans="1:5" ht="13.5" thickBot="1" x14ac:dyDescent="0.25">
      <c r="A275" s="110">
        <v>268</v>
      </c>
      <c r="B275" s="113" t="s">
        <v>1485</v>
      </c>
      <c r="C275" s="112">
        <v>152256</v>
      </c>
      <c r="D275" s="112">
        <v>170797</v>
      </c>
      <c r="E275" s="111" t="s">
        <v>1194</v>
      </c>
    </row>
    <row r="276" spans="1:5" ht="13.5" thickBot="1" x14ac:dyDescent="0.25">
      <c r="A276" s="110">
        <v>269</v>
      </c>
      <c r="B276" s="113" t="s">
        <v>1486</v>
      </c>
      <c r="C276" s="112">
        <v>141355</v>
      </c>
      <c r="D276" s="112">
        <v>168668</v>
      </c>
      <c r="E276" s="111" t="s">
        <v>1181</v>
      </c>
    </row>
    <row r="277" spans="1:5" ht="13.5" thickBot="1" x14ac:dyDescent="0.25">
      <c r="A277" s="110">
        <v>270</v>
      </c>
      <c r="B277" s="113" t="s">
        <v>1487</v>
      </c>
      <c r="C277" s="112">
        <v>142111</v>
      </c>
      <c r="D277" s="112">
        <v>168227</v>
      </c>
      <c r="E277" s="111" t="s">
        <v>1488</v>
      </c>
    </row>
    <row r="278" spans="1:5" ht="13.5" thickBot="1" x14ac:dyDescent="0.25">
      <c r="A278" s="110">
        <v>271</v>
      </c>
      <c r="B278" s="113" t="s">
        <v>1489</v>
      </c>
      <c r="C278" s="112">
        <v>151950</v>
      </c>
      <c r="D278" s="112">
        <v>166973</v>
      </c>
      <c r="E278" s="111" t="s">
        <v>1170</v>
      </c>
    </row>
    <row r="279" spans="1:5" ht="13.5" thickBot="1" x14ac:dyDescent="0.25">
      <c r="A279" s="110">
        <v>272</v>
      </c>
      <c r="B279" s="113" t="s">
        <v>1490</v>
      </c>
      <c r="C279" s="112">
        <v>149190</v>
      </c>
      <c r="D279" s="112">
        <v>166738</v>
      </c>
      <c r="E279" s="111" t="s">
        <v>1491</v>
      </c>
    </row>
    <row r="280" spans="1:5" ht="13.5" thickBot="1" x14ac:dyDescent="0.25">
      <c r="A280" s="110">
        <v>273</v>
      </c>
      <c r="B280" s="113" t="s">
        <v>1492</v>
      </c>
      <c r="C280" s="112">
        <v>148089</v>
      </c>
      <c r="D280" s="112">
        <v>165939</v>
      </c>
      <c r="E280" s="111" t="s">
        <v>1301</v>
      </c>
    </row>
    <row r="281" spans="1:5" ht="13.5" thickBot="1" x14ac:dyDescent="0.25">
      <c r="A281" s="110">
        <v>274</v>
      </c>
      <c r="B281" s="113" t="s">
        <v>1493</v>
      </c>
      <c r="C281" s="112">
        <v>156571</v>
      </c>
      <c r="D281" s="112">
        <v>165377</v>
      </c>
      <c r="E281" s="111" t="s">
        <v>1178</v>
      </c>
    </row>
    <row r="282" spans="1:5" ht="13.5" thickBot="1" x14ac:dyDescent="0.25">
      <c r="A282" s="110">
        <v>275</v>
      </c>
      <c r="B282" s="113" t="s">
        <v>1494</v>
      </c>
      <c r="C282" s="112">
        <v>149795</v>
      </c>
      <c r="D282" s="112">
        <v>164718</v>
      </c>
      <c r="E282" s="111" t="s">
        <v>1218</v>
      </c>
    </row>
    <row r="283" spans="1:5" ht="13.5" thickBot="1" x14ac:dyDescent="0.25">
      <c r="A283" s="110">
        <v>276</v>
      </c>
      <c r="B283" s="113" t="s">
        <v>1495</v>
      </c>
      <c r="C283" s="112">
        <v>147800</v>
      </c>
      <c r="D283" s="112">
        <v>162889</v>
      </c>
      <c r="E283" s="111" t="s">
        <v>1174</v>
      </c>
    </row>
    <row r="284" spans="1:5" ht="13.5" thickBot="1" x14ac:dyDescent="0.25">
      <c r="A284" s="110">
        <v>277</v>
      </c>
      <c r="B284" s="113" t="s">
        <v>1496</v>
      </c>
      <c r="C284" s="112">
        <v>137198</v>
      </c>
      <c r="D284" s="112">
        <v>162569</v>
      </c>
      <c r="E284" s="111" t="s">
        <v>1178</v>
      </c>
    </row>
    <row r="285" spans="1:5" ht="13.5" thickBot="1" x14ac:dyDescent="0.25">
      <c r="A285" s="110">
        <v>278</v>
      </c>
      <c r="B285" s="113" t="s">
        <v>1497</v>
      </c>
      <c r="C285" s="112">
        <v>136767</v>
      </c>
      <c r="D285" s="112">
        <v>162008</v>
      </c>
      <c r="E285" s="111" t="s">
        <v>1218</v>
      </c>
    </row>
    <row r="286" spans="1:5" ht="13.5" thickBot="1" x14ac:dyDescent="0.25">
      <c r="A286" s="110">
        <v>279</v>
      </c>
      <c r="B286" s="113" t="s">
        <v>1498</v>
      </c>
      <c r="C286" s="112">
        <v>147598</v>
      </c>
      <c r="D286" s="112">
        <v>160222</v>
      </c>
      <c r="E286" s="111" t="s">
        <v>1196</v>
      </c>
    </row>
    <row r="287" spans="1:5" ht="13.5" thickBot="1" x14ac:dyDescent="0.25">
      <c r="A287" s="110">
        <v>280</v>
      </c>
      <c r="B287" s="113" t="s">
        <v>1499</v>
      </c>
      <c r="C287" s="112">
        <v>151141</v>
      </c>
      <c r="D287" s="112">
        <v>160071</v>
      </c>
      <c r="E287" s="111" t="s">
        <v>1185</v>
      </c>
    </row>
    <row r="288" spans="1:5" ht="13.5" thickBot="1" x14ac:dyDescent="0.25">
      <c r="A288" s="110">
        <v>281</v>
      </c>
      <c r="B288" s="113" t="s">
        <v>1500</v>
      </c>
      <c r="C288" s="112">
        <v>149221</v>
      </c>
      <c r="D288" s="112">
        <v>159704</v>
      </c>
      <c r="E288" s="111" t="s">
        <v>1192</v>
      </c>
    </row>
    <row r="289" spans="1:5" ht="13.5" thickBot="1" x14ac:dyDescent="0.25">
      <c r="A289" s="110">
        <v>282</v>
      </c>
      <c r="B289" s="113" t="s">
        <v>1501</v>
      </c>
      <c r="C289" s="112">
        <v>151056</v>
      </c>
      <c r="D289" s="112">
        <v>158752</v>
      </c>
      <c r="E289" s="111" t="s">
        <v>1218</v>
      </c>
    </row>
    <row r="290" spans="1:5" ht="13.5" thickBot="1" x14ac:dyDescent="0.25">
      <c r="A290" s="110">
        <v>283</v>
      </c>
      <c r="B290" s="113" t="s">
        <v>1502</v>
      </c>
      <c r="C290" s="112">
        <v>149443</v>
      </c>
      <c r="D290" s="112">
        <v>158375</v>
      </c>
      <c r="E290" s="111" t="s">
        <v>1210</v>
      </c>
    </row>
    <row r="291" spans="1:5" ht="13.5" thickBot="1" x14ac:dyDescent="0.25">
      <c r="A291" s="110">
        <v>284</v>
      </c>
      <c r="B291" s="113" t="s">
        <v>1503</v>
      </c>
      <c r="C291" s="112">
        <v>132539</v>
      </c>
      <c r="D291" s="112">
        <v>158359</v>
      </c>
      <c r="E291" s="111" t="s">
        <v>1504</v>
      </c>
    </row>
    <row r="292" spans="1:5" ht="13.5" thickBot="1" x14ac:dyDescent="0.25">
      <c r="A292" s="110">
        <v>285</v>
      </c>
      <c r="B292" s="113" t="s">
        <v>1505</v>
      </c>
      <c r="C292" s="112">
        <v>142274</v>
      </c>
      <c r="D292" s="112">
        <v>156417</v>
      </c>
      <c r="E292" s="111" t="s">
        <v>1250</v>
      </c>
    </row>
    <row r="293" spans="1:5" ht="13.5" thickBot="1" x14ac:dyDescent="0.25">
      <c r="A293" s="110">
        <v>286</v>
      </c>
      <c r="B293" s="113" t="s">
        <v>1506</v>
      </c>
      <c r="C293" s="112">
        <v>139484</v>
      </c>
      <c r="D293" s="112">
        <v>154039</v>
      </c>
      <c r="E293" s="111" t="s">
        <v>1398</v>
      </c>
    </row>
    <row r="294" spans="1:5" ht="13.5" thickBot="1" x14ac:dyDescent="0.25">
      <c r="A294" s="110">
        <v>287</v>
      </c>
      <c r="B294" s="113" t="s">
        <v>1507</v>
      </c>
      <c r="C294" s="112">
        <v>140774</v>
      </c>
      <c r="D294" s="112">
        <v>153157</v>
      </c>
      <c r="E294" s="111" t="s">
        <v>1178</v>
      </c>
    </row>
    <row r="295" spans="1:5" ht="13.5" thickBot="1" x14ac:dyDescent="0.25">
      <c r="A295" s="110">
        <v>288</v>
      </c>
      <c r="B295" s="113" t="s">
        <v>1508</v>
      </c>
      <c r="C295" s="112">
        <v>132078</v>
      </c>
      <c r="D295" s="112">
        <v>151660</v>
      </c>
      <c r="E295" s="111" t="s">
        <v>1210</v>
      </c>
    </row>
    <row r="296" spans="1:5" ht="13.5" thickBot="1" x14ac:dyDescent="0.25">
      <c r="A296" s="110">
        <v>289</v>
      </c>
      <c r="B296" s="113" t="s">
        <v>1509</v>
      </c>
      <c r="C296" s="112">
        <v>138036</v>
      </c>
      <c r="D296" s="112">
        <v>151304</v>
      </c>
      <c r="E296" s="111" t="s">
        <v>1183</v>
      </c>
    </row>
    <row r="297" spans="1:5" ht="13.5" thickBot="1" x14ac:dyDescent="0.25">
      <c r="A297" s="110">
        <v>290</v>
      </c>
      <c r="B297" s="113" t="s">
        <v>1510</v>
      </c>
      <c r="C297" s="112">
        <v>134926</v>
      </c>
      <c r="D297" s="112">
        <v>150698</v>
      </c>
      <c r="E297" s="111" t="s">
        <v>1178</v>
      </c>
    </row>
    <row r="298" spans="1:5" ht="13.5" thickBot="1" x14ac:dyDescent="0.25">
      <c r="A298" s="110">
        <v>291</v>
      </c>
      <c r="B298" s="113" t="s">
        <v>1511</v>
      </c>
      <c r="C298" s="112">
        <v>115498</v>
      </c>
      <c r="D298" s="112">
        <v>147231</v>
      </c>
      <c r="E298" s="111" t="s">
        <v>1237</v>
      </c>
    </row>
    <row r="299" spans="1:5" ht="13.5" thickBot="1" x14ac:dyDescent="0.25">
      <c r="A299" s="110">
        <v>292</v>
      </c>
      <c r="B299" s="113" t="s">
        <v>1512</v>
      </c>
      <c r="C299" s="112">
        <v>142576</v>
      </c>
      <c r="D299" s="112">
        <v>147161</v>
      </c>
      <c r="E299" s="111" t="s">
        <v>1170</v>
      </c>
    </row>
    <row r="300" spans="1:5" ht="13.5" thickBot="1" x14ac:dyDescent="0.25">
      <c r="A300" s="110">
        <v>293</v>
      </c>
      <c r="B300" s="113" t="s">
        <v>1513</v>
      </c>
      <c r="C300" s="112">
        <v>131424</v>
      </c>
      <c r="D300" s="112">
        <v>147101</v>
      </c>
      <c r="E300" s="111" t="s">
        <v>1218</v>
      </c>
    </row>
    <row r="301" spans="1:5" ht="13.5" thickBot="1" x14ac:dyDescent="0.25">
      <c r="A301" s="110">
        <v>294</v>
      </c>
      <c r="B301" s="113" t="s">
        <v>1514</v>
      </c>
      <c r="C301" s="112">
        <v>130947</v>
      </c>
      <c r="D301" s="112">
        <v>146773</v>
      </c>
      <c r="E301" s="111" t="s">
        <v>1178</v>
      </c>
    </row>
    <row r="302" spans="1:5" ht="13.5" thickBot="1" x14ac:dyDescent="0.25">
      <c r="A302" s="110">
        <v>295</v>
      </c>
      <c r="B302" s="113" t="s">
        <v>1515</v>
      </c>
      <c r="C302" s="112">
        <v>117398</v>
      </c>
      <c r="D302" s="112">
        <v>146766</v>
      </c>
      <c r="E302" s="111" t="s">
        <v>1457</v>
      </c>
    </row>
    <row r="303" spans="1:5" ht="13.5" thickBot="1" x14ac:dyDescent="0.25">
      <c r="A303" s="110">
        <v>296</v>
      </c>
      <c r="B303" s="113" t="s">
        <v>1419</v>
      </c>
      <c r="C303" s="112">
        <v>139759</v>
      </c>
      <c r="D303" s="112">
        <v>146690</v>
      </c>
      <c r="E303" s="111" t="s">
        <v>1170</v>
      </c>
    </row>
    <row r="304" spans="1:5" ht="13.5" thickBot="1" x14ac:dyDescent="0.25">
      <c r="A304" s="110">
        <v>297</v>
      </c>
      <c r="B304" s="113" t="s">
        <v>1516</v>
      </c>
      <c r="C304" s="112">
        <v>136697</v>
      </c>
      <c r="D304" s="112">
        <v>146378</v>
      </c>
      <c r="E304" s="111" t="s">
        <v>1296</v>
      </c>
    </row>
    <row r="305" spans="1:5" ht="13.5" thickBot="1" x14ac:dyDescent="0.25">
      <c r="A305" s="110">
        <v>298</v>
      </c>
      <c r="B305" s="113" t="s">
        <v>1517</v>
      </c>
      <c r="C305" s="112">
        <v>124131</v>
      </c>
      <c r="D305" s="112">
        <v>145051</v>
      </c>
      <c r="E305" s="111" t="s">
        <v>1188</v>
      </c>
    </row>
    <row r="306" spans="1:5" ht="13.5" thickBot="1" x14ac:dyDescent="0.25">
      <c r="A306" s="110">
        <v>299</v>
      </c>
      <c r="B306" s="113" t="s">
        <v>1518</v>
      </c>
      <c r="C306" s="112">
        <v>131711</v>
      </c>
      <c r="D306" s="112">
        <v>144170</v>
      </c>
      <c r="E306" s="111" t="s">
        <v>1196</v>
      </c>
    </row>
    <row r="307" spans="1:5" ht="13.5" thickBot="1" x14ac:dyDescent="0.25">
      <c r="A307" s="110">
        <v>300</v>
      </c>
      <c r="B307" s="113" t="s">
        <v>1519</v>
      </c>
      <c r="C307" s="112">
        <v>143842</v>
      </c>
      <c r="D307" s="112">
        <v>144115</v>
      </c>
      <c r="E307" s="111" t="s">
        <v>1170</v>
      </c>
    </row>
    <row r="308" spans="1:5" ht="13.5" thickBot="1" x14ac:dyDescent="0.25">
      <c r="A308" s="110">
        <v>301</v>
      </c>
      <c r="B308" s="113" t="s">
        <v>1520</v>
      </c>
      <c r="C308" s="112">
        <v>133332</v>
      </c>
      <c r="D308" s="112">
        <v>143950</v>
      </c>
      <c r="E308" s="111" t="s">
        <v>1218</v>
      </c>
    </row>
    <row r="309" spans="1:5" ht="13.5" thickBot="1" x14ac:dyDescent="0.25">
      <c r="A309" s="110">
        <v>302</v>
      </c>
      <c r="B309" s="113" t="s">
        <v>1521</v>
      </c>
      <c r="C309" s="112">
        <v>138055</v>
      </c>
      <c r="D309" s="112">
        <v>141042</v>
      </c>
      <c r="E309" s="111" t="s">
        <v>1246</v>
      </c>
    </row>
    <row r="310" spans="1:5" ht="13.5" thickBot="1" x14ac:dyDescent="0.25">
      <c r="A310" s="110">
        <v>303</v>
      </c>
      <c r="B310" s="113" t="s">
        <v>1522</v>
      </c>
      <c r="C310" s="112">
        <v>134341</v>
      </c>
      <c r="D310" s="112">
        <v>141018</v>
      </c>
      <c r="E310" s="111" t="s">
        <v>1192</v>
      </c>
    </row>
    <row r="311" spans="1:5" ht="13.5" thickBot="1" x14ac:dyDescent="0.25">
      <c r="A311" s="110">
        <v>304</v>
      </c>
      <c r="B311" s="113" t="s">
        <v>1523</v>
      </c>
      <c r="C311" s="112">
        <v>121049</v>
      </c>
      <c r="D311" s="112">
        <v>140824</v>
      </c>
      <c r="E311" s="111" t="s">
        <v>1188</v>
      </c>
    </row>
    <row r="312" spans="1:5" ht="13.5" thickBot="1" x14ac:dyDescent="0.25">
      <c r="A312" s="110">
        <v>305</v>
      </c>
      <c r="B312" s="113" t="s">
        <v>1524</v>
      </c>
      <c r="C312" s="112">
        <v>140753</v>
      </c>
      <c r="D312" s="112">
        <v>140406</v>
      </c>
      <c r="E312" s="111" t="s">
        <v>1192</v>
      </c>
    </row>
    <row r="313" spans="1:5" ht="13.5" thickBot="1" x14ac:dyDescent="0.25">
      <c r="A313" s="110">
        <v>306</v>
      </c>
      <c r="B313" s="113" t="s">
        <v>1525</v>
      </c>
      <c r="C313" s="112">
        <v>136642</v>
      </c>
      <c r="D313" s="112">
        <v>140280</v>
      </c>
      <c r="E313" s="111" t="s">
        <v>1201</v>
      </c>
    </row>
    <row r="314" spans="1:5" ht="13.5" thickBot="1" x14ac:dyDescent="0.25">
      <c r="A314" s="110">
        <v>307</v>
      </c>
      <c r="B314" s="113" t="s">
        <v>1526</v>
      </c>
      <c r="C314" s="112">
        <v>128329</v>
      </c>
      <c r="D314" s="112">
        <v>140216</v>
      </c>
      <c r="E314" s="111" t="s">
        <v>1183</v>
      </c>
    </row>
    <row r="315" spans="1:5" ht="13.5" thickBot="1" x14ac:dyDescent="0.25">
      <c r="A315" s="110">
        <v>308</v>
      </c>
      <c r="B315" s="113" t="s">
        <v>1527</v>
      </c>
      <c r="C315" s="112">
        <v>126384</v>
      </c>
      <c r="D315" s="112">
        <v>138211</v>
      </c>
      <c r="E315" s="111" t="s">
        <v>1336</v>
      </c>
    </row>
    <row r="316" spans="1:5" ht="13.5" thickBot="1" x14ac:dyDescent="0.25">
      <c r="A316" s="110">
        <v>309</v>
      </c>
      <c r="B316" s="113" t="s">
        <v>1528</v>
      </c>
      <c r="C316" s="112">
        <v>123384</v>
      </c>
      <c r="D316" s="112">
        <v>135858</v>
      </c>
      <c r="E316" s="111" t="s">
        <v>1210</v>
      </c>
    </row>
    <row r="317" spans="1:5" ht="13.5" thickBot="1" x14ac:dyDescent="0.25">
      <c r="A317" s="110">
        <v>310</v>
      </c>
      <c r="B317" s="113" t="s">
        <v>1529</v>
      </c>
      <c r="C317" s="112">
        <v>126089</v>
      </c>
      <c r="D317" s="112">
        <v>135213</v>
      </c>
      <c r="E317" s="111" t="s">
        <v>1201</v>
      </c>
    </row>
    <row r="318" spans="1:5" ht="13.5" thickBot="1" x14ac:dyDescent="0.25">
      <c r="A318" s="110">
        <v>311</v>
      </c>
      <c r="B318" s="113" t="s">
        <v>1530</v>
      </c>
      <c r="C318" s="112">
        <v>115926</v>
      </c>
      <c r="D318" s="112">
        <v>135009</v>
      </c>
      <c r="E318" s="111" t="s">
        <v>1241</v>
      </c>
    </row>
    <row r="319" spans="1:5" ht="13.5" thickBot="1" x14ac:dyDescent="0.25">
      <c r="A319" s="110">
        <v>312</v>
      </c>
      <c r="B319" s="113" t="s">
        <v>1531</v>
      </c>
      <c r="C319" s="112">
        <v>113443</v>
      </c>
      <c r="D319" s="112">
        <v>134953</v>
      </c>
      <c r="E319" s="111" t="s">
        <v>1188</v>
      </c>
    </row>
    <row r="320" spans="1:5" ht="13.5" thickBot="1" x14ac:dyDescent="0.25">
      <c r="A320" s="110">
        <v>313</v>
      </c>
      <c r="B320" s="113" t="s">
        <v>1532</v>
      </c>
      <c r="C320" s="112">
        <v>124970</v>
      </c>
      <c r="D320" s="112">
        <v>134558</v>
      </c>
      <c r="E320" s="111" t="s">
        <v>1188</v>
      </c>
    </row>
    <row r="321" spans="1:5" ht="13.5" thickBot="1" x14ac:dyDescent="0.25">
      <c r="A321" s="110">
        <v>314</v>
      </c>
      <c r="B321" s="113" t="s">
        <v>1533</v>
      </c>
      <c r="C321" s="112">
        <v>90523</v>
      </c>
      <c r="D321" s="112">
        <v>134490</v>
      </c>
      <c r="E321" s="111" t="s">
        <v>1188</v>
      </c>
    </row>
    <row r="322" spans="1:5" ht="13.5" thickBot="1" x14ac:dyDescent="0.25">
      <c r="A322" s="110">
        <v>315</v>
      </c>
      <c r="B322" s="113" t="s">
        <v>1534</v>
      </c>
      <c r="C322" s="112">
        <v>124381</v>
      </c>
      <c r="D322" s="112">
        <v>134172</v>
      </c>
      <c r="E322" s="111" t="s">
        <v>1181</v>
      </c>
    </row>
    <row r="323" spans="1:5" ht="13.5" thickBot="1" x14ac:dyDescent="0.25">
      <c r="A323" s="110">
        <v>316</v>
      </c>
      <c r="B323" s="113" t="s">
        <v>1535</v>
      </c>
      <c r="C323" s="112">
        <v>128351</v>
      </c>
      <c r="D323" s="112">
        <v>133397</v>
      </c>
      <c r="E323" s="111" t="s">
        <v>1174</v>
      </c>
    </row>
    <row r="324" spans="1:5" ht="13.5" thickBot="1" x14ac:dyDescent="0.25">
      <c r="A324" s="110">
        <v>317</v>
      </c>
      <c r="B324" s="113" t="s">
        <v>1536</v>
      </c>
      <c r="C324" s="112">
        <v>123524</v>
      </c>
      <c r="D324" s="112">
        <v>132944</v>
      </c>
      <c r="E324" s="111" t="s">
        <v>1181</v>
      </c>
    </row>
    <row r="325" spans="1:5" ht="13.5" thickBot="1" x14ac:dyDescent="0.25">
      <c r="A325" s="110">
        <v>318</v>
      </c>
      <c r="B325" s="113" t="s">
        <v>1537</v>
      </c>
      <c r="C325" s="112">
        <v>122589</v>
      </c>
      <c r="D325" s="112">
        <v>131557</v>
      </c>
      <c r="E325" s="111" t="s">
        <v>1181</v>
      </c>
    </row>
    <row r="326" spans="1:5" ht="13.5" thickBot="1" x14ac:dyDescent="0.25">
      <c r="A326" s="110">
        <v>319</v>
      </c>
      <c r="B326" s="113" t="s">
        <v>1538</v>
      </c>
      <c r="C326" s="112">
        <v>111569</v>
      </c>
      <c r="D326" s="112">
        <v>128695</v>
      </c>
      <c r="E326" s="111" t="s">
        <v>1201</v>
      </c>
    </row>
    <row r="327" spans="1:5" ht="13.5" thickBot="1" x14ac:dyDescent="0.25">
      <c r="A327" s="110">
        <v>320</v>
      </c>
      <c r="B327" s="113" t="s">
        <v>1539</v>
      </c>
      <c r="C327" s="112">
        <v>113497</v>
      </c>
      <c r="D327" s="112">
        <v>128486</v>
      </c>
      <c r="E327" s="111" t="s">
        <v>1192</v>
      </c>
    </row>
    <row r="328" spans="1:5" ht="13.5" thickBot="1" x14ac:dyDescent="0.25">
      <c r="A328" s="110">
        <v>321</v>
      </c>
      <c r="B328" s="113" t="s">
        <v>1540</v>
      </c>
      <c r="C328" s="112">
        <v>115788</v>
      </c>
      <c r="D328" s="112">
        <v>127606</v>
      </c>
      <c r="E328" s="111" t="s">
        <v>1170</v>
      </c>
    </row>
    <row r="329" spans="1:5" ht="13.5" thickBot="1" x14ac:dyDescent="0.25">
      <c r="A329" s="110">
        <v>322</v>
      </c>
      <c r="B329" s="113" t="s">
        <v>1541</v>
      </c>
      <c r="C329" s="112">
        <v>102385</v>
      </c>
      <c r="D329" s="112">
        <v>126951</v>
      </c>
      <c r="E329" s="111" t="s">
        <v>1188</v>
      </c>
    </row>
    <row r="330" spans="1:5" ht="13.5" thickBot="1" x14ac:dyDescent="0.25">
      <c r="A330" s="110">
        <v>323</v>
      </c>
      <c r="B330" s="113" t="s">
        <v>1542</v>
      </c>
      <c r="C330" s="112">
        <v>115693</v>
      </c>
      <c r="D330" s="112">
        <v>126482</v>
      </c>
      <c r="E330" s="111" t="s">
        <v>1188</v>
      </c>
    </row>
    <row r="331" spans="1:5" ht="13.5" thickBot="1" x14ac:dyDescent="0.25">
      <c r="A331" s="110">
        <v>324</v>
      </c>
      <c r="B331" s="113" t="s">
        <v>1543</v>
      </c>
      <c r="C331" s="112">
        <v>120209</v>
      </c>
      <c r="D331" s="112">
        <v>126119</v>
      </c>
      <c r="E331" s="111" t="s">
        <v>1214</v>
      </c>
    </row>
    <row r="332" spans="1:5" ht="13.5" thickBot="1" x14ac:dyDescent="0.25">
      <c r="A332" s="110">
        <v>325</v>
      </c>
      <c r="B332" s="113" t="s">
        <v>1544</v>
      </c>
      <c r="C332" s="112">
        <v>115200</v>
      </c>
      <c r="D332" s="112">
        <v>125979</v>
      </c>
      <c r="E332" s="111" t="s">
        <v>1545</v>
      </c>
    </row>
    <row r="333" spans="1:5" ht="13.5" thickBot="1" x14ac:dyDescent="0.25">
      <c r="A333" s="110">
        <v>326</v>
      </c>
      <c r="B333" s="113" t="s">
        <v>1546</v>
      </c>
      <c r="C333" s="112">
        <v>100277</v>
      </c>
      <c r="D333" s="112">
        <v>125757</v>
      </c>
      <c r="E333" s="111" t="s">
        <v>1183</v>
      </c>
    </row>
    <row r="334" spans="1:5" ht="13.5" thickBot="1" x14ac:dyDescent="0.25">
      <c r="A334" s="110">
        <v>327</v>
      </c>
      <c r="B334" s="113" t="s">
        <v>1547</v>
      </c>
      <c r="C334" s="112">
        <v>116479</v>
      </c>
      <c r="D334" s="112">
        <v>124769</v>
      </c>
      <c r="E334" s="111" t="s">
        <v>1176</v>
      </c>
    </row>
    <row r="335" spans="1:5" ht="13.5" thickBot="1" x14ac:dyDescent="0.25">
      <c r="A335" s="110">
        <v>328</v>
      </c>
      <c r="B335" s="113" t="s">
        <v>1548</v>
      </c>
      <c r="C335" s="112">
        <v>114750</v>
      </c>
      <c r="D335" s="112">
        <v>124322</v>
      </c>
      <c r="E335" s="111" t="s">
        <v>1277</v>
      </c>
    </row>
    <row r="336" spans="1:5" ht="13.5" thickBot="1" x14ac:dyDescent="0.25">
      <c r="A336" s="110">
        <v>329</v>
      </c>
      <c r="B336" s="113" t="s">
        <v>1549</v>
      </c>
      <c r="C336" s="112">
        <v>109667</v>
      </c>
      <c r="D336" s="112">
        <v>123236</v>
      </c>
      <c r="E336" s="111" t="s">
        <v>1289</v>
      </c>
    </row>
    <row r="337" spans="1:5" ht="13.5" thickBot="1" x14ac:dyDescent="0.25">
      <c r="A337" s="110">
        <v>330</v>
      </c>
      <c r="B337" s="113" t="s">
        <v>1550</v>
      </c>
      <c r="C337" s="112">
        <v>109840</v>
      </c>
      <c r="D337" s="112">
        <v>122971</v>
      </c>
      <c r="E337" s="111" t="s">
        <v>1250</v>
      </c>
    </row>
    <row r="338" spans="1:5" ht="13.5" thickBot="1" x14ac:dyDescent="0.25">
      <c r="A338" s="110">
        <v>331</v>
      </c>
      <c r="B338" s="113" t="s">
        <v>1551</v>
      </c>
      <c r="C338" s="112">
        <v>118034</v>
      </c>
      <c r="D338" s="112">
        <v>122034</v>
      </c>
      <c r="E338" s="111" t="s">
        <v>1174</v>
      </c>
    </row>
    <row r="339" spans="1:5" ht="13.5" thickBot="1" x14ac:dyDescent="0.25">
      <c r="A339" s="110">
        <v>332</v>
      </c>
      <c r="B339" s="113" t="s">
        <v>1552</v>
      </c>
      <c r="C339" s="112">
        <v>107465</v>
      </c>
      <c r="D339" s="112">
        <v>121927</v>
      </c>
      <c r="E339" s="111" t="s">
        <v>1553</v>
      </c>
    </row>
    <row r="340" spans="1:5" ht="13.5" thickBot="1" x14ac:dyDescent="0.25">
      <c r="A340" s="110">
        <v>333</v>
      </c>
      <c r="B340" s="113" t="s">
        <v>1554</v>
      </c>
      <c r="C340" s="112">
        <v>114331</v>
      </c>
      <c r="D340" s="112">
        <v>121594</v>
      </c>
      <c r="E340" s="111" t="s">
        <v>1192</v>
      </c>
    </row>
    <row r="341" spans="1:5" ht="13.5" thickBot="1" x14ac:dyDescent="0.25">
      <c r="A341" s="110">
        <v>334</v>
      </c>
      <c r="B341" s="113" t="s">
        <v>1555</v>
      </c>
      <c r="C341" s="112">
        <v>111885</v>
      </c>
      <c r="D341" s="112">
        <v>121593</v>
      </c>
      <c r="E341" s="111" t="s">
        <v>1212</v>
      </c>
    </row>
    <row r="342" spans="1:5" ht="13.5" thickBot="1" x14ac:dyDescent="0.25">
      <c r="A342" s="110">
        <v>335</v>
      </c>
      <c r="B342" s="113" t="s">
        <v>1556</v>
      </c>
      <c r="C342" s="112">
        <v>95000</v>
      </c>
      <c r="D342" s="112">
        <v>120511</v>
      </c>
      <c r="E342" s="111" t="s">
        <v>1274</v>
      </c>
    </row>
    <row r="343" spans="1:5" ht="13.5" thickBot="1" x14ac:dyDescent="0.25">
      <c r="A343" s="110">
        <v>336</v>
      </c>
      <c r="B343" s="113" t="s">
        <v>1557</v>
      </c>
      <c r="C343" s="112">
        <v>112948</v>
      </c>
      <c r="D343" s="112">
        <v>119244</v>
      </c>
      <c r="E343" s="111" t="s">
        <v>1218</v>
      </c>
    </row>
    <row r="344" spans="1:5" ht="13.5" thickBot="1" x14ac:dyDescent="0.25">
      <c r="A344" s="110">
        <v>337</v>
      </c>
      <c r="B344" s="113" t="s">
        <v>1558</v>
      </c>
      <c r="C344" s="112">
        <v>102513</v>
      </c>
      <c r="D344" s="112">
        <v>118712</v>
      </c>
      <c r="E344" s="111" t="s">
        <v>1218</v>
      </c>
    </row>
    <row r="345" spans="1:5" ht="13.5" thickBot="1" x14ac:dyDescent="0.25">
      <c r="A345" s="110">
        <v>338</v>
      </c>
      <c r="B345" s="113" t="s">
        <v>1559</v>
      </c>
      <c r="C345" s="112">
        <v>115399</v>
      </c>
      <c r="D345" s="112">
        <v>118254</v>
      </c>
      <c r="E345" s="111" t="s">
        <v>1201</v>
      </c>
    </row>
    <row r="346" spans="1:5" ht="13.5" thickBot="1" x14ac:dyDescent="0.25">
      <c r="A346" s="110">
        <v>339</v>
      </c>
      <c r="B346" s="113" t="s">
        <v>1560</v>
      </c>
      <c r="C346" s="112">
        <v>106697</v>
      </c>
      <c r="D346" s="112">
        <v>116631</v>
      </c>
      <c r="E346" s="111" t="s">
        <v>1253</v>
      </c>
    </row>
    <row r="347" spans="1:5" ht="13.5" thickBot="1" x14ac:dyDescent="0.25">
      <c r="A347" s="110">
        <v>340</v>
      </c>
      <c r="B347" s="113" t="s">
        <v>1561</v>
      </c>
      <c r="C347" s="112">
        <v>99881</v>
      </c>
      <c r="D347" s="112">
        <v>114835</v>
      </c>
      <c r="E347" s="111" t="s">
        <v>1188</v>
      </c>
    </row>
    <row r="348" spans="1:5" ht="13.5" thickBot="1" x14ac:dyDescent="0.25">
      <c r="A348" s="110">
        <v>341</v>
      </c>
      <c r="B348" s="113" t="s">
        <v>1562</v>
      </c>
      <c r="C348" s="112">
        <v>104269</v>
      </c>
      <c r="D348" s="112">
        <v>114499</v>
      </c>
      <c r="E348" s="111" t="s">
        <v>1210</v>
      </c>
    </row>
    <row r="349" spans="1:5" ht="13.5" thickBot="1" x14ac:dyDescent="0.25">
      <c r="A349" s="110">
        <v>342</v>
      </c>
      <c r="B349" s="113" t="s">
        <v>1563</v>
      </c>
      <c r="C349" s="112">
        <v>100800</v>
      </c>
      <c r="D349" s="112">
        <v>114172</v>
      </c>
      <c r="E349" s="111" t="s">
        <v>1564</v>
      </c>
    </row>
    <row r="350" spans="1:5" ht="13.5" thickBot="1" x14ac:dyDescent="0.25">
      <c r="A350" s="110">
        <v>343</v>
      </c>
      <c r="B350" s="113" t="s">
        <v>1565</v>
      </c>
      <c r="C350" s="112">
        <v>104365</v>
      </c>
      <c r="D350" s="112">
        <v>113293</v>
      </c>
      <c r="E350" s="111" t="s">
        <v>1192</v>
      </c>
    </row>
    <row r="351" spans="1:5" ht="13.5" thickBot="1" x14ac:dyDescent="0.25">
      <c r="A351" s="110">
        <v>344</v>
      </c>
      <c r="B351" s="113" t="s">
        <v>1566</v>
      </c>
      <c r="C351" s="112">
        <v>100342</v>
      </c>
      <c r="D351" s="112">
        <v>112934</v>
      </c>
      <c r="E351" s="111" t="s">
        <v>1277</v>
      </c>
    </row>
    <row r="352" spans="1:5" ht="13.5" thickBot="1" x14ac:dyDescent="0.25">
      <c r="A352" s="110">
        <v>345</v>
      </c>
      <c r="B352" s="113" t="s">
        <v>1567</v>
      </c>
      <c r="C352" s="112">
        <v>109374</v>
      </c>
      <c r="D352" s="112">
        <v>112744</v>
      </c>
      <c r="E352" s="111" t="s">
        <v>1176</v>
      </c>
    </row>
    <row r="353" spans="1:5" ht="13.5" thickBot="1" x14ac:dyDescent="0.25">
      <c r="A353" s="110">
        <v>346</v>
      </c>
      <c r="B353" s="113" t="s">
        <v>1568</v>
      </c>
      <c r="C353" s="112">
        <v>91426</v>
      </c>
      <c r="D353" s="112">
        <v>111566</v>
      </c>
      <c r="E353" s="111" t="s">
        <v>1178</v>
      </c>
    </row>
    <row r="354" spans="1:5" ht="13.5" thickBot="1" x14ac:dyDescent="0.25">
      <c r="A354" s="110">
        <v>347</v>
      </c>
      <c r="B354" s="113" t="s">
        <v>1569</v>
      </c>
      <c r="C354" s="112">
        <v>98559</v>
      </c>
      <c r="D354" s="112">
        <v>109401</v>
      </c>
      <c r="E354" s="111" t="s">
        <v>1178</v>
      </c>
    </row>
    <row r="355" spans="1:5" ht="13.5" thickBot="1" x14ac:dyDescent="0.25">
      <c r="A355" s="110">
        <v>348</v>
      </c>
      <c r="B355" s="113" t="s">
        <v>1570</v>
      </c>
      <c r="C355" s="112">
        <v>107593</v>
      </c>
      <c r="D355" s="112">
        <v>109169</v>
      </c>
      <c r="E355" s="111" t="s">
        <v>1178</v>
      </c>
    </row>
    <row r="356" spans="1:5" ht="13.5" thickBot="1" x14ac:dyDescent="0.25">
      <c r="A356" s="110">
        <v>349</v>
      </c>
      <c r="B356" s="113" t="s">
        <v>1571</v>
      </c>
      <c r="C356" s="112">
        <v>98476</v>
      </c>
      <c r="D356" s="112">
        <v>108655</v>
      </c>
      <c r="E356" s="111" t="s">
        <v>1192</v>
      </c>
    </row>
    <row r="357" spans="1:5" ht="13.5" thickBot="1" x14ac:dyDescent="0.25">
      <c r="A357" s="110">
        <v>350</v>
      </c>
      <c r="B357" s="113" t="s">
        <v>1572</v>
      </c>
      <c r="C357" s="112">
        <v>94865</v>
      </c>
      <c r="D357" s="112">
        <v>108629</v>
      </c>
      <c r="E357" s="111" t="s">
        <v>1185</v>
      </c>
    </row>
    <row r="358" spans="1:5" ht="13.5" thickBot="1" x14ac:dyDescent="0.25">
      <c r="A358" s="110">
        <v>351</v>
      </c>
      <c r="B358" s="113" t="s">
        <v>1573</v>
      </c>
      <c r="C358" s="112">
        <v>96474</v>
      </c>
      <c r="D358" s="112">
        <v>108001</v>
      </c>
      <c r="E358" s="111" t="s">
        <v>1225</v>
      </c>
    </row>
    <row r="359" spans="1:5" ht="13.5" thickBot="1" x14ac:dyDescent="0.25">
      <c r="A359" s="110">
        <v>352</v>
      </c>
      <c r="B359" s="113" t="s">
        <v>1574</v>
      </c>
      <c r="C359" s="112">
        <v>95898</v>
      </c>
      <c r="D359" s="112">
        <v>107692</v>
      </c>
      <c r="E359" s="111" t="s">
        <v>1283</v>
      </c>
    </row>
    <row r="360" spans="1:5" ht="13.5" thickBot="1" x14ac:dyDescent="0.25">
      <c r="A360" s="110">
        <v>353</v>
      </c>
      <c r="B360" s="113" t="s">
        <v>1575</v>
      </c>
      <c r="C360" s="112">
        <v>98719</v>
      </c>
      <c r="D360" s="112">
        <v>107208</v>
      </c>
      <c r="E360" s="111" t="s">
        <v>1268</v>
      </c>
    </row>
    <row r="361" spans="1:5" ht="13.5" thickBot="1" x14ac:dyDescent="0.25">
      <c r="A361" s="110">
        <v>354</v>
      </c>
      <c r="B361" s="113" t="s">
        <v>1576</v>
      </c>
      <c r="C361" s="112">
        <v>94549</v>
      </c>
      <c r="D361" s="112">
        <v>106344</v>
      </c>
      <c r="E361" s="111" t="s">
        <v>1188</v>
      </c>
    </row>
    <row r="362" spans="1:5" ht="13.5" thickBot="1" x14ac:dyDescent="0.25">
      <c r="A362" s="110">
        <v>355</v>
      </c>
      <c r="B362" s="113" t="s">
        <v>1577</v>
      </c>
      <c r="C362" s="112">
        <v>96136</v>
      </c>
      <c r="D362" s="112">
        <v>105536</v>
      </c>
      <c r="E362" s="111" t="s">
        <v>1194</v>
      </c>
    </row>
    <row r="363" spans="1:5" ht="13.5" thickBot="1" x14ac:dyDescent="0.25">
      <c r="A363" s="110">
        <v>356</v>
      </c>
      <c r="B363" s="113" t="s">
        <v>1578</v>
      </c>
      <c r="C363" s="112">
        <v>95787</v>
      </c>
      <c r="D363" s="112">
        <v>103946</v>
      </c>
      <c r="E363" s="111" t="s">
        <v>1218</v>
      </c>
    </row>
    <row r="364" spans="1:5" ht="13.5" thickBot="1" x14ac:dyDescent="0.25">
      <c r="A364" s="110">
        <v>357</v>
      </c>
      <c r="B364" s="113" t="s">
        <v>1579</v>
      </c>
      <c r="C364" s="112">
        <v>89032</v>
      </c>
      <c r="D364" s="112">
        <v>103562</v>
      </c>
      <c r="E364" s="111" t="s">
        <v>1194</v>
      </c>
    </row>
    <row r="365" spans="1:5" ht="13.5" thickBot="1" x14ac:dyDescent="0.25">
      <c r="A365" s="110">
        <v>358</v>
      </c>
      <c r="B365" s="113" t="s">
        <v>1580</v>
      </c>
      <c r="C365" s="112">
        <v>97684</v>
      </c>
      <c r="D365" s="112">
        <v>103311</v>
      </c>
      <c r="E365" s="111" t="s">
        <v>1218</v>
      </c>
    </row>
    <row r="366" spans="1:5" ht="13.5" thickBot="1" x14ac:dyDescent="0.25">
      <c r="A366" s="110">
        <v>359</v>
      </c>
      <c r="B366" s="113" t="s">
        <v>1581</v>
      </c>
      <c r="C366" s="112">
        <v>91951</v>
      </c>
      <c r="D366" s="112">
        <v>102739</v>
      </c>
      <c r="E366" s="111" t="s">
        <v>1250</v>
      </c>
    </row>
    <row r="367" spans="1:5" ht="13.5" thickBot="1" x14ac:dyDescent="0.25">
      <c r="A367" s="110">
        <v>360</v>
      </c>
      <c r="B367" s="113" t="s">
        <v>1582</v>
      </c>
      <c r="C367" s="112">
        <v>95424</v>
      </c>
      <c r="D367" s="112">
        <v>102730</v>
      </c>
      <c r="E367" s="111" t="s">
        <v>1277</v>
      </c>
    </row>
    <row r="368" spans="1:5" ht="13.5" thickBot="1" x14ac:dyDescent="0.25">
      <c r="A368" s="110">
        <v>361</v>
      </c>
      <c r="B368" s="113" t="s">
        <v>1583</v>
      </c>
      <c r="C368" s="112">
        <v>92990</v>
      </c>
      <c r="D368" s="112">
        <v>102528</v>
      </c>
      <c r="E368" s="111" t="s">
        <v>1183</v>
      </c>
    </row>
    <row r="369" spans="1:5" ht="13.5" thickBot="1" x14ac:dyDescent="0.25">
      <c r="A369" s="110">
        <v>362</v>
      </c>
      <c r="B369" s="113" t="s">
        <v>1584</v>
      </c>
      <c r="C369" s="112">
        <v>90548</v>
      </c>
      <c r="D369" s="112">
        <v>101750</v>
      </c>
      <c r="E369" s="111" t="s">
        <v>1196</v>
      </c>
    </row>
    <row r="370" spans="1:5" ht="13.5" thickBot="1" x14ac:dyDescent="0.25">
      <c r="A370" s="110">
        <v>363</v>
      </c>
      <c r="B370" s="113" t="s">
        <v>1585</v>
      </c>
      <c r="C370" s="112">
        <v>89935</v>
      </c>
      <c r="D370" s="112">
        <v>101047</v>
      </c>
      <c r="E370" s="111" t="s">
        <v>1218</v>
      </c>
    </row>
    <row r="371" spans="1:5" ht="13.5" thickBot="1" x14ac:dyDescent="0.25">
      <c r="A371" s="110">
        <v>364</v>
      </c>
      <c r="B371" s="113" t="s">
        <v>1586</v>
      </c>
      <c r="C371" s="112">
        <v>91562</v>
      </c>
      <c r="D371" s="112">
        <v>100972</v>
      </c>
      <c r="E371" s="111" t="s">
        <v>1587</v>
      </c>
    </row>
    <row r="372" spans="1:5" ht="13.5" thickBot="1" x14ac:dyDescent="0.25">
      <c r="A372" s="110">
        <v>365</v>
      </c>
      <c r="B372" s="113" t="s">
        <v>1588</v>
      </c>
      <c r="C372" s="112">
        <v>81769</v>
      </c>
      <c r="D372" s="112">
        <v>100875</v>
      </c>
      <c r="E372" s="111" t="s">
        <v>1194</v>
      </c>
    </row>
    <row r="373" spans="1:5" ht="13.5" thickBot="1" x14ac:dyDescent="0.25">
      <c r="A373" s="110">
        <v>366</v>
      </c>
      <c r="B373" s="113" t="s">
        <v>1589</v>
      </c>
      <c r="C373" s="112">
        <v>85829</v>
      </c>
      <c r="D373" s="112">
        <v>100573</v>
      </c>
      <c r="E373" s="111" t="s">
        <v>1183</v>
      </c>
    </row>
    <row r="374" spans="1:5" ht="13.5" thickBot="1" x14ac:dyDescent="0.25">
      <c r="A374" s="110">
        <v>367</v>
      </c>
      <c r="B374" s="113" t="s">
        <v>1590</v>
      </c>
      <c r="C374" s="112">
        <v>89088</v>
      </c>
      <c r="D374" s="112">
        <v>100476</v>
      </c>
      <c r="E374" s="111" t="s">
        <v>1241</v>
      </c>
    </row>
    <row r="375" spans="1:5" ht="13.5" thickBot="1" x14ac:dyDescent="0.25">
      <c r="A375" s="110">
        <v>368</v>
      </c>
      <c r="B375" s="113" t="s">
        <v>1591</v>
      </c>
      <c r="C375" s="112">
        <v>93372</v>
      </c>
      <c r="D375" s="112">
        <v>99844</v>
      </c>
      <c r="E375" s="111" t="s">
        <v>1241</v>
      </c>
    </row>
    <row r="376" spans="1:5" ht="13.5" thickBot="1" x14ac:dyDescent="0.25">
      <c r="A376" s="110">
        <v>369</v>
      </c>
      <c r="B376" s="113" t="s">
        <v>1592</v>
      </c>
      <c r="C376" s="112">
        <v>88245</v>
      </c>
      <c r="D376" s="112">
        <v>99310</v>
      </c>
      <c r="E376" s="111" t="s">
        <v>1185</v>
      </c>
    </row>
    <row r="377" spans="1:5" ht="13.5" thickBot="1" x14ac:dyDescent="0.25">
      <c r="A377" s="110">
        <v>370</v>
      </c>
      <c r="B377" s="113" t="s">
        <v>1593</v>
      </c>
      <c r="C377" s="112">
        <v>78859</v>
      </c>
      <c r="D377" s="112">
        <v>99157</v>
      </c>
      <c r="E377" s="111" t="s">
        <v>1170</v>
      </c>
    </row>
    <row r="378" spans="1:5" ht="13.5" thickBot="1" x14ac:dyDescent="0.25">
      <c r="A378" s="110">
        <v>371</v>
      </c>
      <c r="B378" s="113" t="s">
        <v>1594</v>
      </c>
      <c r="C378" s="112">
        <v>86742</v>
      </c>
      <c r="D378" s="112">
        <v>98505</v>
      </c>
      <c r="E378" s="111" t="s">
        <v>1564</v>
      </c>
    </row>
    <row r="379" spans="1:5" ht="13.5" thickBot="1" x14ac:dyDescent="0.25">
      <c r="A379" s="110">
        <v>372</v>
      </c>
      <c r="B379" s="113" t="s">
        <v>1595</v>
      </c>
      <c r="C379" s="112">
        <v>93541</v>
      </c>
      <c r="D379" s="112">
        <v>98484</v>
      </c>
      <c r="E379" s="111" t="s">
        <v>1201</v>
      </c>
    </row>
    <row r="380" spans="1:5" ht="13.5" thickBot="1" x14ac:dyDescent="0.25">
      <c r="A380" s="110">
        <v>373</v>
      </c>
      <c r="B380" s="113" t="s">
        <v>1596</v>
      </c>
      <c r="C380" s="112">
        <v>89613</v>
      </c>
      <c r="D380" s="112">
        <v>98407</v>
      </c>
      <c r="E380" s="111" t="s">
        <v>1170</v>
      </c>
    </row>
    <row r="381" spans="1:5" ht="13.5" thickBot="1" x14ac:dyDescent="0.25">
      <c r="A381" s="110">
        <v>374</v>
      </c>
      <c r="B381" s="113" t="s">
        <v>1030</v>
      </c>
      <c r="C381" s="112">
        <v>89592</v>
      </c>
      <c r="D381" s="112">
        <v>98201</v>
      </c>
      <c r="E381" s="111" t="s">
        <v>1178</v>
      </c>
    </row>
    <row r="382" spans="1:5" ht="13.5" thickBot="1" x14ac:dyDescent="0.25">
      <c r="A382" s="110">
        <v>375</v>
      </c>
      <c r="B382" s="113" t="s">
        <v>1597</v>
      </c>
      <c r="C382" s="112">
        <v>87770</v>
      </c>
      <c r="D382" s="112">
        <v>96154</v>
      </c>
      <c r="E382" s="111" t="s">
        <v>1250</v>
      </c>
    </row>
    <row r="383" spans="1:5" ht="13.5" thickBot="1" x14ac:dyDescent="0.25">
      <c r="A383" s="110">
        <v>376</v>
      </c>
      <c r="B383" s="113" t="s">
        <v>1598</v>
      </c>
      <c r="C383" s="112">
        <v>82555</v>
      </c>
      <c r="D383" s="112">
        <v>95259</v>
      </c>
      <c r="E383" s="111" t="s">
        <v>1250</v>
      </c>
    </row>
    <row r="384" spans="1:5" ht="13.5" thickBot="1" x14ac:dyDescent="0.25">
      <c r="A384" s="110">
        <v>377</v>
      </c>
      <c r="B384" s="113" t="s">
        <v>1599</v>
      </c>
      <c r="C384" s="112">
        <v>83961</v>
      </c>
      <c r="D384" s="112">
        <v>94774</v>
      </c>
      <c r="E384" s="111" t="s">
        <v>1183</v>
      </c>
    </row>
    <row r="385" spans="1:5" ht="13.5" thickBot="1" x14ac:dyDescent="0.25">
      <c r="A385" s="110">
        <v>378</v>
      </c>
      <c r="B385" s="113" t="s">
        <v>791</v>
      </c>
      <c r="C385" s="112">
        <v>80862</v>
      </c>
      <c r="D385" s="112">
        <v>94709</v>
      </c>
      <c r="E385" s="111" t="s">
        <v>1176</v>
      </c>
    </row>
    <row r="386" spans="1:5" ht="13.5" thickBot="1" x14ac:dyDescent="0.25">
      <c r="A386" s="110">
        <v>379</v>
      </c>
      <c r="B386" s="113" t="s">
        <v>1600</v>
      </c>
      <c r="C386" s="112">
        <v>77464</v>
      </c>
      <c r="D386" s="112">
        <v>94544</v>
      </c>
      <c r="E386" s="111" t="s">
        <v>1178</v>
      </c>
    </row>
    <row r="387" spans="1:5" ht="13.5" thickBot="1" x14ac:dyDescent="0.25">
      <c r="A387" s="110">
        <v>380</v>
      </c>
      <c r="B387" s="113" t="s">
        <v>1601</v>
      </c>
      <c r="C387" s="112">
        <v>89621</v>
      </c>
      <c r="D387" s="112">
        <v>94237</v>
      </c>
      <c r="E387" s="111" t="s">
        <v>1178</v>
      </c>
    </row>
    <row r="388" spans="1:5" ht="13.5" thickBot="1" x14ac:dyDescent="0.25">
      <c r="A388" s="110">
        <v>381</v>
      </c>
      <c r="B388" s="113" t="s">
        <v>1602</v>
      </c>
      <c r="C388" s="112">
        <v>77056</v>
      </c>
      <c r="D388" s="112">
        <v>93185</v>
      </c>
      <c r="E388" s="111" t="s">
        <v>1504</v>
      </c>
    </row>
    <row r="389" spans="1:5" ht="13.5" thickBot="1" x14ac:dyDescent="0.25">
      <c r="A389" s="110">
        <v>382</v>
      </c>
      <c r="B389" s="113" t="s">
        <v>1603</v>
      </c>
      <c r="C389" s="112">
        <v>71350</v>
      </c>
      <c r="D389" s="112">
        <v>93146</v>
      </c>
      <c r="E389" s="111" t="s">
        <v>1185</v>
      </c>
    </row>
    <row r="390" spans="1:5" ht="13.5" thickBot="1" x14ac:dyDescent="0.25">
      <c r="A390" s="110">
        <v>383</v>
      </c>
      <c r="B390" s="113" t="s">
        <v>1604</v>
      </c>
      <c r="C390" s="112">
        <v>82645</v>
      </c>
      <c r="D390" s="112">
        <v>91865</v>
      </c>
      <c r="E390" s="111" t="s">
        <v>1188</v>
      </c>
    </row>
    <row r="391" spans="1:5" ht="13.5" thickBot="1" x14ac:dyDescent="0.25">
      <c r="A391" s="110">
        <v>384</v>
      </c>
      <c r="B391" s="113" t="s">
        <v>1605</v>
      </c>
      <c r="C391" s="112">
        <v>84340</v>
      </c>
      <c r="D391" s="112">
        <v>91822</v>
      </c>
      <c r="E391" s="111" t="s">
        <v>1188</v>
      </c>
    </row>
    <row r="392" spans="1:5" ht="13.5" thickBot="1" x14ac:dyDescent="0.25">
      <c r="A392" s="110">
        <v>385</v>
      </c>
      <c r="B392" s="113" t="s">
        <v>1606</v>
      </c>
      <c r="C392" s="112">
        <v>82671</v>
      </c>
      <c r="D392" s="112">
        <v>91180</v>
      </c>
      <c r="E392" s="111" t="s">
        <v>1172</v>
      </c>
    </row>
    <row r="393" spans="1:5" ht="13.5" thickBot="1" x14ac:dyDescent="0.25">
      <c r="A393" s="110">
        <v>386</v>
      </c>
      <c r="B393" s="113" t="s">
        <v>1607</v>
      </c>
      <c r="C393" s="112">
        <v>75242</v>
      </c>
      <c r="D393" s="112">
        <v>90659</v>
      </c>
      <c r="E393" s="111" t="s">
        <v>1204</v>
      </c>
    </row>
    <row r="394" spans="1:5" ht="13.5" thickBot="1" x14ac:dyDescent="0.25">
      <c r="A394" s="110">
        <v>387</v>
      </c>
      <c r="B394" s="113" t="s">
        <v>1608</v>
      </c>
      <c r="C394" s="112">
        <v>83892</v>
      </c>
      <c r="D394" s="112">
        <v>90292</v>
      </c>
      <c r="E394" s="111" t="s">
        <v>1212</v>
      </c>
    </row>
    <row r="395" spans="1:5" ht="13.5" thickBot="1" x14ac:dyDescent="0.25">
      <c r="A395" s="110">
        <v>388</v>
      </c>
      <c r="B395" s="113" t="s">
        <v>1609</v>
      </c>
      <c r="C395" s="112">
        <v>84006</v>
      </c>
      <c r="D395" s="112">
        <v>90135</v>
      </c>
      <c r="E395" s="111" t="s">
        <v>1188</v>
      </c>
    </row>
    <row r="396" spans="1:5" ht="13.5" thickBot="1" x14ac:dyDescent="0.25">
      <c r="A396" s="110">
        <v>389</v>
      </c>
      <c r="B396" s="113" t="s">
        <v>1610</v>
      </c>
      <c r="C396" s="112">
        <v>82622</v>
      </c>
      <c r="D396" s="112">
        <v>90045</v>
      </c>
      <c r="E396" s="111" t="s">
        <v>1241</v>
      </c>
    </row>
    <row r="397" spans="1:5" ht="13.5" thickBot="1" x14ac:dyDescent="0.25">
      <c r="A397" s="110">
        <v>390</v>
      </c>
      <c r="B397" s="113" t="s">
        <v>1611</v>
      </c>
      <c r="C397" s="112">
        <v>76902</v>
      </c>
      <c r="D397" s="112">
        <v>90018</v>
      </c>
      <c r="E397" s="111" t="s">
        <v>1198</v>
      </c>
    </row>
    <row r="398" spans="1:5" ht="13.5" thickBot="1" x14ac:dyDescent="0.25">
      <c r="A398" s="110">
        <v>391</v>
      </c>
      <c r="B398" s="113" t="s">
        <v>1612</v>
      </c>
      <c r="C398" s="112">
        <v>87089</v>
      </c>
      <c r="D398" s="112">
        <v>89317</v>
      </c>
      <c r="E398" s="111" t="s">
        <v>1176</v>
      </c>
    </row>
    <row r="399" spans="1:5" ht="13.5" thickBot="1" x14ac:dyDescent="0.25">
      <c r="A399" s="110">
        <v>392</v>
      </c>
      <c r="B399" s="113" t="s">
        <v>1613</v>
      </c>
      <c r="C399" s="112">
        <v>84409</v>
      </c>
      <c r="D399" s="112">
        <v>89158</v>
      </c>
      <c r="E399" s="111" t="s">
        <v>1185</v>
      </c>
    </row>
    <row r="400" spans="1:5" ht="13.5" thickBot="1" x14ac:dyDescent="0.25">
      <c r="A400" s="110">
        <v>393</v>
      </c>
      <c r="B400" s="113" t="s">
        <v>1614</v>
      </c>
      <c r="C400" s="112">
        <v>81359</v>
      </c>
      <c r="D400" s="112">
        <v>88843</v>
      </c>
      <c r="E400" s="111" t="s">
        <v>1289</v>
      </c>
    </row>
    <row r="401" spans="1:5" ht="13.5" thickBot="1" x14ac:dyDescent="0.25">
      <c r="A401" s="110">
        <v>394</v>
      </c>
      <c r="B401" s="113" t="s">
        <v>1615</v>
      </c>
      <c r="C401" s="112">
        <v>79606</v>
      </c>
      <c r="D401" s="112">
        <v>88533</v>
      </c>
      <c r="E401" s="111" t="s">
        <v>1587</v>
      </c>
    </row>
    <row r="402" spans="1:5" ht="13.5" thickBot="1" x14ac:dyDescent="0.25">
      <c r="A402" s="110">
        <v>395</v>
      </c>
      <c r="B402" s="113" t="s">
        <v>1616</v>
      </c>
      <c r="C402" s="112">
        <v>86009</v>
      </c>
      <c r="D402" s="112">
        <v>88509</v>
      </c>
      <c r="E402" s="111" t="s">
        <v>1176</v>
      </c>
    </row>
    <row r="403" spans="1:5" ht="13.5" thickBot="1" x14ac:dyDescent="0.25">
      <c r="A403" s="110">
        <v>396</v>
      </c>
      <c r="B403" s="113" t="s">
        <v>1617</v>
      </c>
      <c r="C403" s="112">
        <v>86937</v>
      </c>
      <c r="D403" s="112">
        <v>88470</v>
      </c>
      <c r="E403" s="111" t="s">
        <v>1218</v>
      </c>
    </row>
    <row r="404" spans="1:5" ht="13.5" thickBot="1" x14ac:dyDescent="0.25">
      <c r="A404" s="110">
        <v>397</v>
      </c>
      <c r="B404" s="113" t="s">
        <v>1618</v>
      </c>
      <c r="C404" s="112">
        <v>75755</v>
      </c>
      <c r="D404" s="112">
        <v>87459</v>
      </c>
      <c r="E404" s="111" t="s">
        <v>1196</v>
      </c>
    </row>
    <row r="405" spans="1:5" ht="13.5" thickBot="1" x14ac:dyDescent="0.25">
      <c r="A405" s="110">
        <v>398</v>
      </c>
      <c r="B405" s="113" t="s">
        <v>1619</v>
      </c>
      <c r="C405" s="112">
        <v>80885</v>
      </c>
      <c r="D405" s="112">
        <v>87179</v>
      </c>
      <c r="E405" s="111" t="s">
        <v>1296</v>
      </c>
    </row>
    <row r="406" spans="1:5" ht="13.5" thickBot="1" x14ac:dyDescent="0.25">
      <c r="A406" s="110">
        <v>399</v>
      </c>
      <c r="B406" s="113" t="s">
        <v>1620</v>
      </c>
      <c r="C406" s="112">
        <v>68592</v>
      </c>
      <c r="D406" s="112">
        <v>86487</v>
      </c>
      <c r="E406" s="111" t="s">
        <v>1198</v>
      </c>
    </row>
    <row r="407" spans="1:5" ht="13.5" thickBot="1" x14ac:dyDescent="0.25">
      <c r="A407" s="110">
        <v>400</v>
      </c>
      <c r="B407" s="113" t="s">
        <v>1621</v>
      </c>
      <c r="C407" s="112">
        <v>80763</v>
      </c>
      <c r="D407" s="112">
        <v>86129</v>
      </c>
      <c r="E407" s="111" t="s">
        <v>1181</v>
      </c>
    </row>
    <row r="408" spans="1:5" ht="13.5" thickBot="1" x14ac:dyDescent="0.25">
      <c r="A408" s="110">
        <v>401</v>
      </c>
      <c r="B408" s="113" t="s">
        <v>1622</v>
      </c>
      <c r="C408" s="112">
        <v>72602</v>
      </c>
      <c r="D408" s="112">
        <v>86117</v>
      </c>
      <c r="E408" s="111" t="s">
        <v>1274</v>
      </c>
    </row>
    <row r="409" spans="1:5" ht="13.5" thickBot="1" x14ac:dyDescent="0.25">
      <c r="A409" s="110">
        <v>402</v>
      </c>
      <c r="B409" s="113" t="s">
        <v>1623</v>
      </c>
      <c r="C409" s="112">
        <v>79711</v>
      </c>
      <c r="D409" s="112">
        <v>85139</v>
      </c>
      <c r="E409" s="111" t="s">
        <v>1181</v>
      </c>
    </row>
    <row r="410" spans="1:5" ht="13.5" thickBot="1" x14ac:dyDescent="0.25">
      <c r="A410" s="110">
        <v>403</v>
      </c>
      <c r="B410" s="113" t="s">
        <v>1624</v>
      </c>
      <c r="C410" s="112">
        <v>72589</v>
      </c>
      <c r="D410" s="112">
        <v>84932</v>
      </c>
      <c r="E410" s="111" t="s">
        <v>1214</v>
      </c>
    </row>
    <row r="411" spans="1:5" ht="13.5" thickBot="1" x14ac:dyDescent="0.25">
      <c r="A411" s="110">
        <v>404</v>
      </c>
      <c r="B411" s="113" t="s">
        <v>1625</v>
      </c>
      <c r="C411" s="112">
        <v>79559</v>
      </c>
      <c r="D411" s="112">
        <v>84548</v>
      </c>
      <c r="E411" s="111" t="s">
        <v>1198</v>
      </c>
    </row>
    <row r="412" spans="1:5" ht="13.5" thickBot="1" x14ac:dyDescent="0.25">
      <c r="A412" s="110">
        <v>405</v>
      </c>
      <c r="B412" s="113" t="s">
        <v>1626</v>
      </c>
      <c r="C412" s="112">
        <v>72085</v>
      </c>
      <c r="D412" s="112">
        <v>83086</v>
      </c>
      <c r="E412" s="111" t="s">
        <v>1192</v>
      </c>
    </row>
    <row r="413" spans="1:5" ht="13.5" thickBot="1" x14ac:dyDescent="0.25">
      <c r="A413" s="110">
        <v>406</v>
      </c>
      <c r="B413" s="113" t="s">
        <v>1627</v>
      </c>
      <c r="C413" s="112">
        <v>80967</v>
      </c>
      <c r="D413" s="112">
        <v>82513</v>
      </c>
      <c r="E413" s="111" t="s">
        <v>1176</v>
      </c>
    </row>
    <row r="414" spans="1:5" ht="13.5" thickBot="1" x14ac:dyDescent="0.25">
      <c r="A414" s="110">
        <v>407</v>
      </c>
      <c r="B414" s="113" t="s">
        <v>1628</v>
      </c>
      <c r="C414" s="112">
        <v>75606</v>
      </c>
      <c r="D414" s="112">
        <v>81947</v>
      </c>
      <c r="E414" s="111" t="s">
        <v>1188</v>
      </c>
    </row>
    <row r="415" spans="1:5" ht="13.5" thickBot="1" x14ac:dyDescent="0.25">
      <c r="A415" s="110">
        <v>408</v>
      </c>
      <c r="B415" s="113" t="s">
        <v>1629</v>
      </c>
      <c r="C415" s="112">
        <v>67039</v>
      </c>
      <c r="D415" s="112">
        <v>81912</v>
      </c>
      <c r="E415" s="111" t="s">
        <v>1172</v>
      </c>
    </row>
    <row r="416" spans="1:5" ht="13.5" thickBot="1" x14ac:dyDescent="0.25">
      <c r="A416" s="110">
        <v>409</v>
      </c>
      <c r="B416" s="113" t="s">
        <v>1630</v>
      </c>
      <c r="C416" s="112">
        <v>75713</v>
      </c>
      <c r="D416" s="112">
        <v>81878</v>
      </c>
      <c r="E416" s="111" t="s">
        <v>1201</v>
      </c>
    </row>
    <row r="417" spans="1:5" ht="13.5" thickBot="1" x14ac:dyDescent="0.25">
      <c r="A417" s="110">
        <v>410</v>
      </c>
      <c r="B417" s="113" t="s">
        <v>1631</v>
      </c>
      <c r="C417" s="112">
        <v>76977</v>
      </c>
      <c r="D417" s="112">
        <v>80682</v>
      </c>
      <c r="E417" s="111" t="s">
        <v>1185</v>
      </c>
    </row>
    <row r="418" spans="1:5" ht="13.5" thickBot="1" x14ac:dyDescent="0.25">
      <c r="A418" s="110">
        <v>411</v>
      </c>
      <c r="B418" s="113" t="s">
        <v>1632</v>
      </c>
      <c r="C418" s="112">
        <v>71536</v>
      </c>
      <c r="D418" s="112">
        <v>80281</v>
      </c>
      <c r="E418" s="111" t="s">
        <v>1353</v>
      </c>
    </row>
    <row r="419" spans="1:5" ht="13.5" thickBot="1" x14ac:dyDescent="0.25">
      <c r="A419" s="110">
        <v>412</v>
      </c>
      <c r="B419" s="113" t="s">
        <v>1633</v>
      </c>
      <c r="C419" s="112">
        <v>70983</v>
      </c>
      <c r="D419" s="112">
        <v>79989</v>
      </c>
      <c r="E419" s="111" t="s">
        <v>1358</v>
      </c>
    </row>
    <row r="420" spans="1:5" ht="13.5" thickBot="1" x14ac:dyDescent="0.25">
      <c r="A420" s="110">
        <v>413</v>
      </c>
      <c r="B420" s="113" t="s">
        <v>1634</v>
      </c>
      <c r="C420" s="112">
        <v>74771</v>
      </c>
      <c r="D420" s="112">
        <v>79795</v>
      </c>
      <c r="E420" s="111" t="s">
        <v>1183</v>
      </c>
    </row>
    <row r="421" spans="1:5" ht="13.5" thickBot="1" x14ac:dyDescent="0.25">
      <c r="A421" s="110">
        <v>414</v>
      </c>
      <c r="B421" s="113" t="s">
        <v>1635</v>
      </c>
      <c r="C421" s="112">
        <v>73191</v>
      </c>
      <c r="D421" s="112">
        <v>79732</v>
      </c>
      <c r="E421" s="111" t="s">
        <v>1220</v>
      </c>
    </row>
    <row r="422" spans="1:5" ht="13.5" thickBot="1" x14ac:dyDescent="0.25">
      <c r="A422" s="110">
        <v>415</v>
      </c>
      <c r="B422" s="113" t="s">
        <v>1636</v>
      </c>
      <c r="C422" s="112">
        <v>65336</v>
      </c>
      <c r="D422" s="112">
        <v>79628</v>
      </c>
      <c r="E422" s="111" t="s">
        <v>1178</v>
      </c>
    </row>
    <row r="423" spans="1:5" ht="13.5" thickBot="1" x14ac:dyDescent="0.25">
      <c r="A423" s="110">
        <v>416</v>
      </c>
      <c r="B423" s="113" t="s">
        <v>1637</v>
      </c>
      <c r="C423" s="112">
        <v>73245</v>
      </c>
      <c r="D423" s="112">
        <v>79186</v>
      </c>
      <c r="E423" s="111" t="s">
        <v>1204</v>
      </c>
    </row>
    <row r="424" spans="1:5" ht="13.5" thickBot="1" x14ac:dyDescent="0.25">
      <c r="A424" s="110">
        <v>417</v>
      </c>
      <c r="B424" s="113" t="s">
        <v>1638</v>
      </c>
      <c r="C424" s="112">
        <v>72180</v>
      </c>
      <c r="D424" s="112">
        <v>78671</v>
      </c>
      <c r="E424" s="111" t="s">
        <v>1491</v>
      </c>
    </row>
    <row r="425" spans="1:5" ht="13.5" thickBot="1" x14ac:dyDescent="0.25">
      <c r="A425" s="110">
        <v>418</v>
      </c>
      <c r="B425" s="113" t="s">
        <v>1639</v>
      </c>
      <c r="C425" s="112">
        <v>77340</v>
      </c>
      <c r="D425" s="112">
        <v>78582</v>
      </c>
      <c r="E425" s="111" t="s">
        <v>1204</v>
      </c>
    </row>
    <row r="426" spans="1:5" ht="13.5" thickBot="1" x14ac:dyDescent="0.25">
      <c r="A426" s="110">
        <v>419</v>
      </c>
      <c r="B426" s="113" t="s">
        <v>1640</v>
      </c>
      <c r="C426" s="112">
        <v>70462</v>
      </c>
      <c r="D426" s="112">
        <v>78148</v>
      </c>
      <c r="E426" s="111" t="s">
        <v>1185</v>
      </c>
    </row>
    <row r="427" spans="1:5" ht="13.5" thickBot="1" x14ac:dyDescent="0.25">
      <c r="A427" s="110">
        <v>420</v>
      </c>
      <c r="B427" s="113" t="s">
        <v>1641</v>
      </c>
      <c r="C427" s="112">
        <v>68513</v>
      </c>
      <c r="D427" s="112">
        <v>78104</v>
      </c>
      <c r="E427" s="111" t="s">
        <v>1206</v>
      </c>
    </row>
    <row r="428" spans="1:5" ht="13.5" thickBot="1" x14ac:dyDescent="0.25">
      <c r="A428" s="110">
        <v>421</v>
      </c>
      <c r="B428" s="113" t="s">
        <v>1642</v>
      </c>
      <c r="C428" s="112">
        <v>71789</v>
      </c>
      <c r="D428" s="112">
        <v>77907</v>
      </c>
      <c r="E428" s="111" t="s">
        <v>1188</v>
      </c>
    </row>
    <row r="429" spans="1:5" ht="13.5" thickBot="1" x14ac:dyDescent="0.25">
      <c r="A429" s="110">
        <v>422</v>
      </c>
      <c r="B429" s="113" t="s">
        <v>1643</v>
      </c>
      <c r="C429" s="112">
        <v>71774</v>
      </c>
      <c r="D429" s="112">
        <v>77884</v>
      </c>
      <c r="E429" s="111" t="s">
        <v>1248</v>
      </c>
    </row>
    <row r="430" spans="1:5" ht="13.5" thickBot="1" x14ac:dyDescent="0.25">
      <c r="A430" s="110">
        <v>423</v>
      </c>
      <c r="B430" s="113" t="s">
        <v>1644</v>
      </c>
      <c r="C430" s="112">
        <v>69119</v>
      </c>
      <c r="D430" s="112">
        <v>76633</v>
      </c>
      <c r="E430" s="111" t="s">
        <v>1196</v>
      </c>
    </row>
    <row r="431" spans="1:5" ht="13.5" thickBot="1" x14ac:dyDescent="0.25">
      <c r="A431" s="110">
        <v>424</v>
      </c>
      <c r="B431" s="113" t="s">
        <v>1645</v>
      </c>
      <c r="C431" s="112">
        <v>69262</v>
      </c>
      <c r="D431" s="112">
        <v>76499</v>
      </c>
      <c r="E431" s="111" t="s">
        <v>1296</v>
      </c>
    </row>
    <row r="432" spans="1:5" ht="13.5" thickBot="1" x14ac:dyDescent="0.25">
      <c r="A432" s="110">
        <v>425</v>
      </c>
      <c r="B432" s="113" t="s">
        <v>1646</v>
      </c>
      <c r="C432" s="112">
        <v>64888</v>
      </c>
      <c r="D432" s="112">
        <v>76235</v>
      </c>
      <c r="E432" s="111" t="s">
        <v>1185</v>
      </c>
    </row>
    <row r="433" spans="1:5" ht="13.5" thickBot="1" x14ac:dyDescent="0.25">
      <c r="A433" s="110">
        <v>426</v>
      </c>
      <c r="B433" s="113" t="s">
        <v>1647</v>
      </c>
      <c r="C433" s="112">
        <v>68182</v>
      </c>
      <c r="D433" s="112">
        <v>75234</v>
      </c>
      <c r="E433" s="111" t="s">
        <v>1210</v>
      </c>
    </row>
    <row r="434" spans="1:5" ht="13.5" thickBot="1" x14ac:dyDescent="0.25">
      <c r="A434" s="110">
        <v>427</v>
      </c>
      <c r="B434" s="113" t="s">
        <v>1648</v>
      </c>
      <c r="C434" s="112">
        <v>69478</v>
      </c>
      <c r="D434" s="112">
        <v>75164</v>
      </c>
      <c r="E434" s="111" t="s">
        <v>1241</v>
      </c>
    </row>
    <row r="435" spans="1:5" ht="13.5" thickBot="1" x14ac:dyDescent="0.25">
      <c r="A435" s="110">
        <v>428</v>
      </c>
      <c r="B435" s="113" t="s">
        <v>1649</v>
      </c>
      <c r="C435" s="112">
        <v>69655</v>
      </c>
      <c r="D435" s="112">
        <v>74679</v>
      </c>
      <c r="E435" s="111" t="s">
        <v>1183</v>
      </c>
    </row>
    <row r="436" spans="1:5" ht="13.5" thickBot="1" x14ac:dyDescent="0.25">
      <c r="A436" s="110">
        <v>429</v>
      </c>
      <c r="B436" s="113" t="s">
        <v>1650</v>
      </c>
      <c r="C436" s="112">
        <v>69492</v>
      </c>
      <c r="D436" s="112">
        <v>74485</v>
      </c>
      <c r="E436" s="111" t="s">
        <v>1185</v>
      </c>
    </row>
    <row r="437" spans="1:5" ht="13.5" thickBot="1" x14ac:dyDescent="0.25">
      <c r="A437" s="110">
        <v>430</v>
      </c>
      <c r="B437" s="113" t="s">
        <v>1651</v>
      </c>
      <c r="C437" s="112">
        <v>61099</v>
      </c>
      <c r="D437" s="112">
        <v>74147</v>
      </c>
      <c r="E437" s="111" t="s">
        <v>1176</v>
      </c>
    </row>
    <row r="438" spans="1:5" ht="13.5" thickBot="1" x14ac:dyDescent="0.25">
      <c r="A438" s="110">
        <v>431</v>
      </c>
      <c r="B438" s="113" t="s">
        <v>1652</v>
      </c>
      <c r="C438" s="112">
        <v>60611</v>
      </c>
      <c r="D438" s="112">
        <v>74137</v>
      </c>
      <c r="E438" s="111" t="s">
        <v>1185</v>
      </c>
    </row>
    <row r="439" spans="1:5" ht="13.5" thickBot="1" x14ac:dyDescent="0.25">
      <c r="A439" s="110">
        <v>432</v>
      </c>
      <c r="B439" s="113" t="s">
        <v>1653</v>
      </c>
      <c r="C439" s="112">
        <v>71124</v>
      </c>
      <c r="D439" s="112">
        <v>74065</v>
      </c>
      <c r="E439" s="111" t="s">
        <v>1188</v>
      </c>
    </row>
    <row r="440" spans="1:5" ht="13.5" thickBot="1" x14ac:dyDescent="0.25">
      <c r="A440" s="110">
        <v>433</v>
      </c>
      <c r="B440" s="113" t="s">
        <v>1654</v>
      </c>
      <c r="C440" s="112">
        <v>63970</v>
      </c>
      <c r="D440" s="112">
        <v>73592</v>
      </c>
      <c r="E440" s="111" t="s">
        <v>1183</v>
      </c>
    </row>
    <row r="441" spans="1:5" ht="13.5" thickBot="1" x14ac:dyDescent="0.25">
      <c r="A441" s="110">
        <v>434</v>
      </c>
      <c r="B441" s="113" t="s">
        <v>1655</v>
      </c>
      <c r="C441" s="112">
        <v>63535</v>
      </c>
      <c r="D441" s="112">
        <v>72939</v>
      </c>
      <c r="E441" s="111" t="s">
        <v>1183</v>
      </c>
    </row>
    <row r="442" spans="1:5" ht="13.5" thickBot="1" x14ac:dyDescent="0.25">
      <c r="A442" s="110">
        <v>435</v>
      </c>
      <c r="B442" s="113" t="s">
        <v>1656</v>
      </c>
      <c r="C442" s="112">
        <v>68669</v>
      </c>
      <c r="D442" s="112">
        <v>72881</v>
      </c>
      <c r="E442" s="111" t="s">
        <v>1192</v>
      </c>
    </row>
    <row r="443" spans="1:5" ht="13.5" thickBot="1" x14ac:dyDescent="0.25">
      <c r="A443" s="110">
        <v>436</v>
      </c>
      <c r="B443" s="113" t="s">
        <v>1657</v>
      </c>
      <c r="C443" s="112">
        <v>62692</v>
      </c>
      <c r="D443" s="112">
        <v>72771</v>
      </c>
      <c r="E443" s="111" t="s">
        <v>1178</v>
      </c>
    </row>
    <row r="444" spans="1:5" ht="13.5" thickBot="1" x14ac:dyDescent="0.25">
      <c r="A444" s="110">
        <v>437</v>
      </c>
      <c r="B444" s="113" t="s">
        <v>1658</v>
      </c>
      <c r="C444" s="112">
        <v>72585</v>
      </c>
      <c r="D444" s="112">
        <v>72715</v>
      </c>
      <c r="E444" s="111" t="s">
        <v>1277</v>
      </c>
    </row>
    <row r="445" spans="1:5" ht="13.5" thickBot="1" x14ac:dyDescent="0.25">
      <c r="A445" s="110">
        <v>438</v>
      </c>
      <c r="B445" s="113" t="s">
        <v>1659</v>
      </c>
      <c r="C445" s="112">
        <v>64221</v>
      </c>
      <c r="D445" s="112">
        <v>71732</v>
      </c>
      <c r="E445" s="111" t="s">
        <v>1183</v>
      </c>
    </row>
    <row r="446" spans="1:5" ht="13.5" thickBot="1" x14ac:dyDescent="0.25">
      <c r="A446" s="110">
        <v>439</v>
      </c>
      <c r="B446" s="113" t="s">
        <v>1660</v>
      </c>
      <c r="C446" s="112">
        <v>68727</v>
      </c>
      <c r="D446" s="112">
        <v>71387</v>
      </c>
      <c r="E446" s="111" t="s">
        <v>1375</v>
      </c>
    </row>
    <row r="447" spans="1:5" ht="13.5" thickBot="1" x14ac:dyDescent="0.25">
      <c r="A447" s="110">
        <v>440</v>
      </c>
      <c r="B447" s="113" t="s">
        <v>1661</v>
      </c>
      <c r="C447" s="112">
        <v>66659</v>
      </c>
      <c r="D447" s="112">
        <v>71319</v>
      </c>
      <c r="E447" s="111" t="s">
        <v>1201</v>
      </c>
    </row>
    <row r="448" spans="1:5" ht="13.5" thickBot="1" x14ac:dyDescent="0.25">
      <c r="A448" s="110">
        <v>441</v>
      </c>
      <c r="B448" s="113" t="s">
        <v>1662</v>
      </c>
      <c r="C448" s="112">
        <v>67589</v>
      </c>
      <c r="D448" s="112">
        <v>70805</v>
      </c>
      <c r="E448" s="111" t="s">
        <v>1198</v>
      </c>
    </row>
    <row r="449" spans="1:5" ht="13.5" thickBot="1" x14ac:dyDescent="0.25">
      <c r="A449" s="110">
        <v>442</v>
      </c>
      <c r="B449" s="113" t="s">
        <v>1663</v>
      </c>
      <c r="C449" s="112">
        <v>62413</v>
      </c>
      <c r="D449" s="112">
        <v>69892</v>
      </c>
      <c r="E449" s="111" t="s">
        <v>1336</v>
      </c>
    </row>
    <row r="450" spans="1:5" ht="13.5" thickBot="1" x14ac:dyDescent="0.25">
      <c r="A450" s="110">
        <v>443</v>
      </c>
      <c r="B450" s="113" t="s">
        <v>1664</v>
      </c>
      <c r="C450" s="112">
        <v>60265</v>
      </c>
      <c r="D450" s="112">
        <v>69678</v>
      </c>
      <c r="E450" s="111" t="s">
        <v>1212</v>
      </c>
    </row>
    <row r="451" spans="1:5" ht="13.5" thickBot="1" x14ac:dyDescent="0.25">
      <c r="A451" s="110">
        <v>444</v>
      </c>
      <c r="B451" s="113" t="s">
        <v>1665</v>
      </c>
      <c r="C451" s="112">
        <v>66385</v>
      </c>
      <c r="D451" s="112">
        <v>69228</v>
      </c>
      <c r="E451" s="111" t="s">
        <v>1250</v>
      </c>
    </row>
    <row r="452" spans="1:5" ht="13.5" thickBot="1" x14ac:dyDescent="0.25">
      <c r="A452" s="110">
        <v>445</v>
      </c>
      <c r="B452" s="113" t="s">
        <v>1666</v>
      </c>
      <c r="C452" s="112">
        <v>62242</v>
      </c>
      <c r="D452" s="112">
        <v>68969</v>
      </c>
      <c r="E452" s="111" t="s">
        <v>1170</v>
      </c>
    </row>
    <row r="453" spans="1:5" ht="13.5" thickBot="1" x14ac:dyDescent="0.25">
      <c r="A453" s="110">
        <v>446</v>
      </c>
      <c r="B453" s="113" t="s">
        <v>1667</v>
      </c>
      <c r="C453" s="112">
        <v>63617</v>
      </c>
      <c r="D453" s="112">
        <v>68796</v>
      </c>
      <c r="E453" s="111" t="s">
        <v>1181</v>
      </c>
    </row>
    <row r="454" spans="1:5" ht="13.5" thickBot="1" x14ac:dyDescent="0.25">
      <c r="A454" s="110">
        <v>447</v>
      </c>
      <c r="B454" s="113" t="s">
        <v>1668</v>
      </c>
      <c r="C454" s="112">
        <v>65053</v>
      </c>
      <c r="D454" s="112">
        <v>68496</v>
      </c>
      <c r="E454" s="111" t="s">
        <v>1194</v>
      </c>
    </row>
    <row r="455" spans="1:5" ht="13.5" thickBot="1" x14ac:dyDescent="0.25">
      <c r="A455" s="110">
        <v>448</v>
      </c>
      <c r="B455" s="113" t="s">
        <v>1669</v>
      </c>
      <c r="C455" s="112">
        <v>62621</v>
      </c>
      <c r="D455" s="112">
        <v>68349</v>
      </c>
      <c r="E455" s="111" t="s">
        <v>1212</v>
      </c>
    </row>
    <row r="456" spans="1:5" ht="13.5" thickBot="1" x14ac:dyDescent="0.25">
      <c r="A456" s="110">
        <v>449</v>
      </c>
      <c r="B456" s="113" t="s">
        <v>1670</v>
      </c>
      <c r="C456" s="112">
        <v>60942</v>
      </c>
      <c r="D456" s="112">
        <v>67934</v>
      </c>
      <c r="E456" s="111" t="s">
        <v>1185</v>
      </c>
    </row>
    <row r="457" spans="1:5" ht="13.5" thickBot="1" x14ac:dyDescent="0.25">
      <c r="A457" s="110">
        <v>450</v>
      </c>
      <c r="B457" s="113" t="s">
        <v>1671</v>
      </c>
      <c r="C457" s="112">
        <v>61413</v>
      </c>
      <c r="D457" s="112">
        <v>67912</v>
      </c>
      <c r="E457" s="111" t="s">
        <v>1263</v>
      </c>
    </row>
    <row r="458" spans="1:5" ht="13.5" thickBot="1" x14ac:dyDescent="0.25">
      <c r="A458" s="110">
        <v>451</v>
      </c>
      <c r="B458" s="113" t="s">
        <v>1672</v>
      </c>
      <c r="C458" s="112">
        <v>57550</v>
      </c>
      <c r="D458" s="112">
        <v>67436</v>
      </c>
      <c r="E458" s="111" t="s">
        <v>1185</v>
      </c>
    </row>
    <row r="459" spans="1:5" ht="13.5" thickBot="1" x14ac:dyDescent="0.25">
      <c r="A459" s="110">
        <v>452</v>
      </c>
      <c r="B459" s="113" t="s">
        <v>1673</v>
      </c>
      <c r="C459" s="112">
        <v>58974</v>
      </c>
      <c r="D459" s="112">
        <v>67312</v>
      </c>
      <c r="E459" s="111" t="s">
        <v>1296</v>
      </c>
    </row>
    <row r="460" spans="1:5" ht="13.5" thickBot="1" x14ac:dyDescent="0.25">
      <c r="A460" s="110">
        <v>453</v>
      </c>
      <c r="B460" s="113" t="s">
        <v>1674</v>
      </c>
      <c r="C460" s="112">
        <v>61827</v>
      </c>
      <c r="D460" s="112">
        <v>67144</v>
      </c>
      <c r="E460" s="111" t="s">
        <v>1220</v>
      </c>
    </row>
    <row r="461" spans="1:5" ht="13.5" thickBot="1" x14ac:dyDescent="0.25">
      <c r="A461" s="110">
        <v>454</v>
      </c>
      <c r="B461" s="113" t="s">
        <v>1675</v>
      </c>
      <c r="C461" s="112">
        <v>58212</v>
      </c>
      <c r="D461" s="112">
        <v>67027</v>
      </c>
      <c r="E461" s="111" t="s">
        <v>1358</v>
      </c>
    </row>
    <row r="462" spans="1:5" ht="13.5" thickBot="1" x14ac:dyDescent="0.25">
      <c r="A462" s="110">
        <v>455</v>
      </c>
      <c r="B462" s="113" t="s">
        <v>1676</v>
      </c>
      <c r="C462" s="112">
        <v>61515</v>
      </c>
      <c r="D462" s="112">
        <v>66916</v>
      </c>
      <c r="E462" s="111" t="s">
        <v>1201</v>
      </c>
    </row>
    <row r="463" spans="1:5" ht="13.5" thickBot="1" x14ac:dyDescent="0.25">
      <c r="A463" s="110">
        <v>456</v>
      </c>
      <c r="B463" s="113" t="s">
        <v>1677</v>
      </c>
      <c r="C463" s="112">
        <v>66780</v>
      </c>
      <c r="D463" s="112">
        <v>66796</v>
      </c>
      <c r="E463" s="111" t="s">
        <v>1170</v>
      </c>
    </row>
    <row r="464" spans="1:5" ht="13.5" thickBot="1" x14ac:dyDescent="0.25">
      <c r="A464" s="110">
        <v>457</v>
      </c>
      <c r="B464" s="113" t="s">
        <v>1678</v>
      </c>
      <c r="C464" s="112">
        <v>57639</v>
      </c>
      <c r="D464" s="112">
        <v>66656</v>
      </c>
      <c r="E464" s="111" t="s">
        <v>1176</v>
      </c>
    </row>
    <row r="465" spans="1:5" ht="13.5" thickBot="1" x14ac:dyDescent="0.25">
      <c r="A465" s="110">
        <v>458</v>
      </c>
      <c r="B465" s="113" t="s">
        <v>1679</v>
      </c>
      <c r="C465" s="112">
        <v>58025</v>
      </c>
      <c r="D465" s="112">
        <v>66653</v>
      </c>
      <c r="E465" s="111" t="s">
        <v>1181</v>
      </c>
    </row>
    <row r="466" spans="1:5" ht="13.5" thickBot="1" x14ac:dyDescent="0.25">
      <c r="A466" s="110">
        <v>459</v>
      </c>
      <c r="B466" s="113" t="s">
        <v>1680</v>
      </c>
      <c r="C466" s="112">
        <v>58560</v>
      </c>
      <c r="D466" s="112">
        <v>66174</v>
      </c>
      <c r="E466" s="111" t="s">
        <v>1185</v>
      </c>
    </row>
    <row r="467" spans="1:5" ht="13.5" thickBot="1" x14ac:dyDescent="0.25">
      <c r="A467" s="110">
        <v>460</v>
      </c>
      <c r="B467" s="113" t="s">
        <v>1681</v>
      </c>
      <c r="C467" s="112">
        <v>61482</v>
      </c>
      <c r="D467" s="112">
        <v>66143</v>
      </c>
      <c r="E467" s="111" t="s">
        <v>1301</v>
      </c>
    </row>
    <row r="468" spans="1:5" ht="13.5" thickBot="1" x14ac:dyDescent="0.25">
      <c r="A468" s="110">
        <v>461</v>
      </c>
      <c r="B468" s="113" t="s">
        <v>1682</v>
      </c>
      <c r="C468" s="112">
        <v>59071</v>
      </c>
      <c r="D468" s="112">
        <v>65903</v>
      </c>
      <c r="E468" s="111" t="s">
        <v>1183</v>
      </c>
    </row>
    <row r="469" spans="1:5" ht="13.5" thickBot="1" x14ac:dyDescent="0.25">
      <c r="A469" s="110">
        <v>462</v>
      </c>
      <c r="B469" s="113" t="s">
        <v>1683</v>
      </c>
      <c r="C469" s="112">
        <v>59978</v>
      </c>
      <c r="D469" s="112">
        <v>65205</v>
      </c>
      <c r="E469" s="111" t="s">
        <v>1183</v>
      </c>
    </row>
    <row r="470" spans="1:5" ht="13.5" thickBot="1" x14ac:dyDescent="0.25">
      <c r="A470" s="110">
        <v>463</v>
      </c>
      <c r="B470" s="113" t="s">
        <v>1684</v>
      </c>
      <c r="C470" s="112">
        <v>60945</v>
      </c>
      <c r="D470" s="112">
        <v>65081</v>
      </c>
      <c r="E470" s="111" t="s">
        <v>1192</v>
      </c>
    </row>
    <row r="471" spans="1:5" ht="13.5" thickBot="1" x14ac:dyDescent="0.25">
      <c r="A471" s="110">
        <v>464</v>
      </c>
      <c r="B471" s="113" t="s">
        <v>1685</v>
      </c>
      <c r="C471" s="112">
        <v>60841</v>
      </c>
      <c r="D471" s="112">
        <v>65037</v>
      </c>
      <c r="E471" s="111" t="s">
        <v>1178</v>
      </c>
    </row>
    <row r="472" spans="1:5" ht="13.5" thickBot="1" x14ac:dyDescent="0.25">
      <c r="A472" s="110">
        <v>465</v>
      </c>
      <c r="B472" s="113" t="s">
        <v>1686</v>
      </c>
      <c r="C472" s="112">
        <v>58890</v>
      </c>
      <c r="D472" s="112">
        <v>64584</v>
      </c>
      <c r="E472" s="111" t="s">
        <v>1204</v>
      </c>
    </row>
    <row r="473" spans="1:5" ht="13.5" thickBot="1" x14ac:dyDescent="0.25">
      <c r="A473" s="110">
        <v>466</v>
      </c>
      <c r="B473" s="113" t="s">
        <v>1687</v>
      </c>
      <c r="C473" s="112">
        <v>56197</v>
      </c>
      <c r="D473" s="112">
        <v>64562</v>
      </c>
      <c r="E473" s="111" t="s">
        <v>1176</v>
      </c>
    </row>
    <row r="474" spans="1:5" ht="13.5" thickBot="1" x14ac:dyDescent="0.25">
      <c r="A474" s="110">
        <v>467</v>
      </c>
      <c r="B474" s="113" t="s">
        <v>1688</v>
      </c>
      <c r="C474" s="112">
        <v>62400</v>
      </c>
      <c r="D474" s="112">
        <v>64518</v>
      </c>
      <c r="E474" s="111" t="s">
        <v>1214</v>
      </c>
    </row>
    <row r="475" spans="1:5" ht="13.5" thickBot="1" x14ac:dyDescent="0.25">
      <c r="A475" s="110">
        <v>468</v>
      </c>
      <c r="B475" s="113" t="s">
        <v>1689</v>
      </c>
      <c r="C475" s="112">
        <v>52796</v>
      </c>
      <c r="D475" s="112">
        <v>64504</v>
      </c>
      <c r="E475" s="111" t="s">
        <v>1183</v>
      </c>
    </row>
    <row r="476" spans="1:5" ht="13.5" thickBot="1" x14ac:dyDescent="0.25">
      <c r="A476" s="110">
        <v>469</v>
      </c>
      <c r="B476" s="113" t="s">
        <v>1690</v>
      </c>
      <c r="C476" s="112">
        <v>59573</v>
      </c>
      <c r="D476" s="112">
        <v>64249</v>
      </c>
      <c r="E476" s="111" t="s">
        <v>1192</v>
      </c>
    </row>
    <row r="477" spans="1:5" ht="13.5" thickBot="1" x14ac:dyDescent="0.25">
      <c r="A477" s="110">
        <v>470</v>
      </c>
      <c r="B477" s="113" t="s">
        <v>1691</v>
      </c>
      <c r="C477" s="112">
        <v>63135</v>
      </c>
      <c r="D477" s="112">
        <v>64144</v>
      </c>
      <c r="E477" s="111" t="s">
        <v>1241</v>
      </c>
    </row>
    <row r="478" spans="1:5" ht="13.5" thickBot="1" x14ac:dyDescent="0.25">
      <c r="A478" s="110">
        <v>471</v>
      </c>
      <c r="B478" s="113" t="s">
        <v>1692</v>
      </c>
      <c r="C478" s="112">
        <v>63536</v>
      </c>
      <c r="D478" s="112">
        <v>63871</v>
      </c>
      <c r="E478" s="111" t="s">
        <v>1218</v>
      </c>
    </row>
    <row r="479" spans="1:5" ht="13.5" thickBot="1" x14ac:dyDescent="0.25">
      <c r="A479" s="110">
        <v>472</v>
      </c>
      <c r="B479" s="113" t="s">
        <v>1693</v>
      </c>
      <c r="C479" s="112">
        <v>53822</v>
      </c>
      <c r="D479" s="112">
        <v>63856</v>
      </c>
      <c r="E479" s="111" t="s">
        <v>1250</v>
      </c>
    </row>
    <row r="480" spans="1:5" ht="13.5" thickBot="1" x14ac:dyDescent="0.25">
      <c r="A480" s="110">
        <v>473</v>
      </c>
      <c r="B480" s="113" t="s">
        <v>1694</v>
      </c>
      <c r="C480" s="112">
        <v>57016</v>
      </c>
      <c r="D480" s="112">
        <v>63740</v>
      </c>
      <c r="E480" s="111" t="s">
        <v>1174</v>
      </c>
    </row>
    <row r="481" spans="1:5" ht="13.5" thickBot="1" x14ac:dyDescent="0.25">
      <c r="A481" s="110">
        <v>474</v>
      </c>
      <c r="B481" s="113" t="s">
        <v>1695</v>
      </c>
      <c r="C481" s="112">
        <v>55729</v>
      </c>
      <c r="D481" s="112">
        <v>63647</v>
      </c>
      <c r="E481" s="111" t="s">
        <v>1212</v>
      </c>
    </row>
    <row r="482" spans="1:5" ht="13.5" thickBot="1" x14ac:dyDescent="0.25">
      <c r="A482" s="110">
        <v>475</v>
      </c>
      <c r="B482" s="113" t="s">
        <v>1696</v>
      </c>
      <c r="C482" s="112">
        <v>51458</v>
      </c>
      <c r="D482" s="112">
        <v>63388</v>
      </c>
      <c r="E482" s="111" t="s">
        <v>1283</v>
      </c>
    </row>
    <row r="483" spans="1:5" ht="13.5" thickBot="1" x14ac:dyDescent="0.25">
      <c r="A483" s="110">
        <v>476</v>
      </c>
      <c r="B483" s="113" t="s">
        <v>1697</v>
      </c>
      <c r="C483" s="112">
        <v>46369</v>
      </c>
      <c r="D483" s="112">
        <v>63236</v>
      </c>
      <c r="E483" s="111" t="s">
        <v>1341</v>
      </c>
    </row>
    <row r="484" spans="1:5" ht="13.5" thickBot="1" x14ac:dyDescent="0.25">
      <c r="A484" s="110">
        <v>477</v>
      </c>
      <c r="B484" s="113" t="s">
        <v>1698</v>
      </c>
      <c r="C484" s="112">
        <v>60057</v>
      </c>
      <c r="D484" s="112">
        <v>63234</v>
      </c>
      <c r="E484" s="111" t="s">
        <v>1250</v>
      </c>
    </row>
    <row r="485" spans="1:5" ht="13.5" thickBot="1" x14ac:dyDescent="0.25">
      <c r="A485" s="110">
        <v>478</v>
      </c>
      <c r="B485" s="113" t="s">
        <v>1699</v>
      </c>
      <c r="C485" s="112">
        <v>57086</v>
      </c>
      <c r="D485" s="112">
        <v>62749</v>
      </c>
      <c r="E485" s="111" t="s">
        <v>1188</v>
      </c>
    </row>
    <row r="486" spans="1:5" ht="13.5" thickBot="1" x14ac:dyDescent="0.25">
      <c r="A486" s="110">
        <v>479</v>
      </c>
      <c r="B486" s="113" t="s">
        <v>1700</v>
      </c>
      <c r="C486" s="112">
        <v>52103</v>
      </c>
      <c r="D486" s="112">
        <v>62155</v>
      </c>
      <c r="E486" s="111" t="s">
        <v>1319</v>
      </c>
    </row>
    <row r="487" spans="1:5" ht="13.5" thickBot="1" x14ac:dyDescent="0.25">
      <c r="A487" s="110">
        <v>480</v>
      </c>
      <c r="B487" s="113" t="s">
        <v>1701</v>
      </c>
      <c r="C487" s="112">
        <v>57184</v>
      </c>
      <c r="D487" s="112">
        <v>62036</v>
      </c>
      <c r="E487" s="111" t="s">
        <v>1253</v>
      </c>
    </row>
    <row r="488" spans="1:5" ht="13.5" thickBot="1" x14ac:dyDescent="0.25">
      <c r="A488" s="110">
        <v>481</v>
      </c>
      <c r="B488" s="113" t="s">
        <v>1702</v>
      </c>
      <c r="C488" s="112">
        <v>48987</v>
      </c>
      <c r="D488" s="112">
        <v>61984</v>
      </c>
      <c r="E488" s="111" t="s">
        <v>1198</v>
      </c>
    </row>
    <row r="489" spans="1:5" ht="13.5" thickBot="1" x14ac:dyDescent="0.25">
      <c r="A489" s="110">
        <v>482</v>
      </c>
      <c r="B489" s="113" t="s">
        <v>1703</v>
      </c>
      <c r="C489" s="112">
        <v>56728</v>
      </c>
      <c r="D489" s="112">
        <v>61944</v>
      </c>
      <c r="E489" s="111" t="s">
        <v>1263</v>
      </c>
    </row>
    <row r="490" spans="1:5" ht="13.5" thickBot="1" x14ac:dyDescent="0.25">
      <c r="A490" s="110">
        <v>483</v>
      </c>
      <c r="B490" s="113" t="s">
        <v>1704</v>
      </c>
      <c r="C490" s="112">
        <v>56566</v>
      </c>
      <c r="D490" s="112">
        <v>61824</v>
      </c>
      <c r="E490" s="111" t="s">
        <v>1241</v>
      </c>
    </row>
    <row r="491" spans="1:5" ht="13.5" thickBot="1" x14ac:dyDescent="0.25">
      <c r="A491" s="110">
        <v>484</v>
      </c>
      <c r="B491" s="113" t="s">
        <v>1705</v>
      </c>
      <c r="C491" s="112">
        <v>60107</v>
      </c>
      <c r="D491" s="112">
        <v>61700</v>
      </c>
      <c r="E491" s="111" t="s">
        <v>1250</v>
      </c>
    </row>
    <row r="492" spans="1:5" ht="13.5" thickBot="1" x14ac:dyDescent="0.25">
      <c r="A492" s="110">
        <v>485</v>
      </c>
      <c r="B492" s="113" t="s">
        <v>1706</v>
      </c>
      <c r="C492" s="112">
        <v>57441</v>
      </c>
      <c r="D492" s="112">
        <v>61453</v>
      </c>
      <c r="E492" s="111" t="s">
        <v>1250</v>
      </c>
    </row>
    <row r="493" spans="1:5" ht="13.5" thickBot="1" x14ac:dyDescent="0.25">
      <c r="A493" s="110">
        <v>486</v>
      </c>
      <c r="B493" s="113" t="s">
        <v>1707</v>
      </c>
      <c r="C493" s="112">
        <v>53933</v>
      </c>
      <c r="D493" s="112">
        <v>61142</v>
      </c>
      <c r="E493" s="111" t="s">
        <v>1491</v>
      </c>
    </row>
    <row r="494" spans="1:5" ht="13.5" thickBot="1" x14ac:dyDescent="0.25">
      <c r="A494" s="110">
        <v>487</v>
      </c>
      <c r="B494" s="113" t="s">
        <v>1708</v>
      </c>
      <c r="C494" s="112">
        <v>58224</v>
      </c>
      <c r="D494" s="112">
        <v>61068</v>
      </c>
      <c r="E494" s="111" t="s">
        <v>1188</v>
      </c>
    </row>
    <row r="495" spans="1:5" ht="13.5" thickBot="1" x14ac:dyDescent="0.25">
      <c r="A495" s="110">
        <v>488</v>
      </c>
      <c r="B495" s="113" t="s">
        <v>1709</v>
      </c>
      <c r="C495" s="112">
        <v>53549</v>
      </c>
      <c r="D495" s="112">
        <v>60718</v>
      </c>
      <c r="E495" s="111" t="s">
        <v>1181</v>
      </c>
    </row>
    <row r="496" spans="1:5" ht="13.5" thickBot="1" x14ac:dyDescent="0.25">
      <c r="A496" s="110">
        <v>489</v>
      </c>
      <c r="B496" s="113" t="s">
        <v>1710</v>
      </c>
      <c r="C496" s="112">
        <v>50277</v>
      </c>
      <c r="D496" s="112">
        <v>60508</v>
      </c>
      <c r="E496" s="111" t="s">
        <v>1188</v>
      </c>
    </row>
    <row r="497" spans="1:5" ht="13.5" thickBot="1" x14ac:dyDescent="0.25">
      <c r="A497" s="110">
        <v>490</v>
      </c>
      <c r="B497" s="113" t="s">
        <v>1711</v>
      </c>
      <c r="C497" s="112">
        <v>53728</v>
      </c>
      <c r="D497" s="112">
        <v>60158</v>
      </c>
      <c r="E497" s="111" t="s">
        <v>1185</v>
      </c>
    </row>
    <row r="498" spans="1:5" ht="13.5" thickBot="1" x14ac:dyDescent="0.25">
      <c r="A498" s="110">
        <v>491</v>
      </c>
      <c r="B498" s="113" t="s">
        <v>1712</v>
      </c>
      <c r="C498" s="112">
        <v>54273</v>
      </c>
      <c r="D498" s="112">
        <v>60039</v>
      </c>
      <c r="E498" s="111" t="s">
        <v>1192</v>
      </c>
    </row>
    <row r="499" spans="1:5" ht="13.5" thickBot="1" x14ac:dyDescent="0.25">
      <c r="A499" s="110">
        <v>492</v>
      </c>
      <c r="B499" s="113" t="s">
        <v>1713</v>
      </c>
      <c r="C499" s="112">
        <v>52659</v>
      </c>
      <c r="D499" s="112">
        <v>60002</v>
      </c>
      <c r="E499" s="111" t="s">
        <v>1178</v>
      </c>
    </row>
    <row r="500" spans="1:5" ht="13.5" thickBot="1" x14ac:dyDescent="0.25">
      <c r="A500" s="110">
        <v>493</v>
      </c>
      <c r="B500" s="113" t="s">
        <v>1714</v>
      </c>
      <c r="C500" s="112">
        <v>53865</v>
      </c>
      <c r="D500" s="112">
        <v>59958</v>
      </c>
      <c r="E500" s="111" t="s">
        <v>1237</v>
      </c>
    </row>
    <row r="501" spans="1:5" ht="13.5" thickBot="1" x14ac:dyDescent="0.25">
      <c r="A501" s="110">
        <v>494</v>
      </c>
      <c r="B501" s="113" t="s">
        <v>1715</v>
      </c>
      <c r="C501" s="112">
        <v>57978</v>
      </c>
      <c r="D501" s="112">
        <v>59669</v>
      </c>
      <c r="E501" s="111" t="s">
        <v>1241</v>
      </c>
    </row>
    <row r="502" spans="1:5" ht="13.5" thickBot="1" x14ac:dyDescent="0.25">
      <c r="A502" s="110">
        <v>495</v>
      </c>
      <c r="B502" s="113" t="s">
        <v>1716</v>
      </c>
      <c r="C502" s="112">
        <v>53027</v>
      </c>
      <c r="D502" s="112">
        <v>59623</v>
      </c>
      <c r="E502" s="111" t="s">
        <v>1225</v>
      </c>
    </row>
    <row r="503" spans="1:5" ht="13.5" thickBot="1" x14ac:dyDescent="0.25">
      <c r="A503" s="110">
        <v>496</v>
      </c>
      <c r="B503" s="113" t="s">
        <v>1717</v>
      </c>
      <c r="C503" s="112">
        <v>56420</v>
      </c>
      <c r="D503" s="112">
        <v>59577</v>
      </c>
      <c r="E503" s="111" t="s">
        <v>1183</v>
      </c>
    </row>
    <row r="504" spans="1:5" ht="13.5" thickBot="1" x14ac:dyDescent="0.25">
      <c r="A504" s="110">
        <v>497</v>
      </c>
      <c r="B504" s="113" t="s">
        <v>1718</v>
      </c>
      <c r="C504" s="112">
        <v>55194</v>
      </c>
      <c r="D504" s="112">
        <v>59567</v>
      </c>
      <c r="E504" s="111" t="s">
        <v>1188</v>
      </c>
    </row>
    <row r="505" spans="1:5" ht="13.5" thickBot="1" x14ac:dyDescent="0.25">
      <c r="A505" s="110">
        <v>498</v>
      </c>
      <c r="B505" s="113" t="s">
        <v>1719</v>
      </c>
      <c r="C505" s="112">
        <v>53291</v>
      </c>
      <c r="D505" s="112">
        <v>59413</v>
      </c>
      <c r="E505" s="111" t="s">
        <v>1188</v>
      </c>
    </row>
    <row r="506" spans="1:5" ht="13.5" thickBot="1" x14ac:dyDescent="0.25">
      <c r="A506" s="110">
        <v>499</v>
      </c>
      <c r="B506" s="113" t="s">
        <v>1720</v>
      </c>
      <c r="C506" s="112">
        <v>53756</v>
      </c>
      <c r="D506" s="112">
        <v>59267</v>
      </c>
      <c r="E506" s="111" t="s">
        <v>1194</v>
      </c>
    </row>
    <row r="507" spans="1:5" ht="13.5" thickBot="1" x14ac:dyDescent="0.25">
      <c r="A507" s="110">
        <v>500</v>
      </c>
      <c r="B507" s="113" t="s">
        <v>1721</v>
      </c>
      <c r="C507" s="112">
        <v>45160</v>
      </c>
      <c r="D507" s="112">
        <v>59049</v>
      </c>
      <c r="E507" s="111" t="s">
        <v>1198</v>
      </c>
    </row>
    <row r="508" spans="1:5" ht="13.5" thickBot="1" x14ac:dyDescent="0.25">
      <c r="A508" s="110">
        <v>501</v>
      </c>
      <c r="B508" s="113" t="s">
        <v>1722</v>
      </c>
      <c r="C508" s="112">
        <v>68478</v>
      </c>
      <c r="D508" s="112">
        <v>58886</v>
      </c>
      <c r="E508" s="111" t="s">
        <v>1274</v>
      </c>
    </row>
    <row r="509" spans="1:5" ht="13.5" thickBot="1" x14ac:dyDescent="0.25">
      <c r="A509" s="110">
        <v>502</v>
      </c>
      <c r="B509" s="113" t="s">
        <v>1723</v>
      </c>
      <c r="C509" s="112">
        <v>52996</v>
      </c>
      <c r="D509" s="112">
        <v>58547</v>
      </c>
      <c r="E509" s="111" t="s">
        <v>1188</v>
      </c>
    </row>
    <row r="510" spans="1:5" ht="13.5" thickBot="1" x14ac:dyDescent="0.25">
      <c r="A510" s="110">
        <v>503</v>
      </c>
      <c r="B510" s="113" t="s">
        <v>1724</v>
      </c>
      <c r="C510" s="112">
        <v>55196</v>
      </c>
      <c r="D510" s="112">
        <v>58519</v>
      </c>
      <c r="E510" s="111" t="s">
        <v>1285</v>
      </c>
    </row>
    <row r="511" spans="1:5" ht="13.5" thickBot="1" x14ac:dyDescent="0.25">
      <c r="A511" s="110">
        <v>504</v>
      </c>
      <c r="B511" s="113" t="s">
        <v>1725</v>
      </c>
      <c r="C511" s="112">
        <v>53597</v>
      </c>
      <c r="D511" s="112">
        <v>58500</v>
      </c>
      <c r="E511" s="111" t="s">
        <v>1181</v>
      </c>
    </row>
    <row r="512" spans="1:5" ht="13.5" thickBot="1" x14ac:dyDescent="0.25">
      <c r="A512" s="110">
        <v>505</v>
      </c>
      <c r="B512" s="113" t="s">
        <v>1726</v>
      </c>
      <c r="C512" s="112">
        <v>53188</v>
      </c>
      <c r="D512" s="112">
        <v>58027</v>
      </c>
      <c r="E512" s="111" t="s">
        <v>1196</v>
      </c>
    </row>
    <row r="513" spans="1:5" ht="13.5" thickBot="1" x14ac:dyDescent="0.25">
      <c r="A513" s="110">
        <v>506</v>
      </c>
      <c r="B513" s="113" t="s">
        <v>1727</v>
      </c>
      <c r="C513" s="110" t="s">
        <v>1474</v>
      </c>
      <c r="D513" s="112">
        <v>58004</v>
      </c>
      <c r="E513" s="111" t="s">
        <v>1178</v>
      </c>
    </row>
    <row r="514" spans="1:5" ht="13.5" thickBot="1" x14ac:dyDescent="0.25">
      <c r="A514" s="110">
        <v>507</v>
      </c>
      <c r="B514" s="113" t="s">
        <v>1728</v>
      </c>
      <c r="C514" s="112">
        <v>51523</v>
      </c>
      <c r="D514" s="112">
        <v>57586</v>
      </c>
      <c r="E514" s="111" t="s">
        <v>1336</v>
      </c>
    </row>
    <row r="515" spans="1:5" ht="13.5" thickBot="1" x14ac:dyDescent="0.25">
      <c r="A515" s="110">
        <v>508</v>
      </c>
      <c r="B515" s="113" t="s">
        <v>1729</v>
      </c>
      <c r="C515" s="112">
        <v>53061</v>
      </c>
      <c r="D515" s="112">
        <v>57269</v>
      </c>
      <c r="E515" s="111" t="s">
        <v>1212</v>
      </c>
    </row>
    <row r="516" spans="1:5" ht="13.5" thickBot="1" x14ac:dyDescent="0.25">
      <c r="A516" s="110">
        <v>509</v>
      </c>
      <c r="B516" s="113" t="s">
        <v>1730</v>
      </c>
      <c r="C516" s="112">
        <v>51389</v>
      </c>
      <c r="D516" s="112">
        <v>57190</v>
      </c>
      <c r="E516" s="111" t="s">
        <v>1358</v>
      </c>
    </row>
    <row r="517" spans="1:5" ht="13.5" thickBot="1" x14ac:dyDescent="0.25">
      <c r="A517" s="110">
        <v>510</v>
      </c>
      <c r="B517" s="113" t="s">
        <v>1731</v>
      </c>
      <c r="C517" s="112">
        <v>52093</v>
      </c>
      <c r="D517" s="112">
        <v>57062</v>
      </c>
      <c r="E517" s="111" t="s">
        <v>1241</v>
      </c>
    </row>
    <row r="518" spans="1:5" ht="13.5" thickBot="1" x14ac:dyDescent="0.25">
      <c r="A518" s="110">
        <v>511</v>
      </c>
      <c r="B518" s="113" t="s">
        <v>1732</v>
      </c>
      <c r="C518" s="112">
        <v>50392</v>
      </c>
      <c r="D518" s="112">
        <v>56138</v>
      </c>
      <c r="E518" s="111" t="s">
        <v>1194</v>
      </c>
    </row>
    <row r="519" spans="1:5" ht="13.5" thickBot="1" x14ac:dyDescent="0.25">
      <c r="A519" s="110">
        <v>512</v>
      </c>
      <c r="B519" s="113" t="s">
        <v>1733</v>
      </c>
      <c r="C519" s="112">
        <v>51601</v>
      </c>
      <c r="D519" s="112">
        <v>55668</v>
      </c>
      <c r="E519" s="111" t="s">
        <v>1218</v>
      </c>
    </row>
    <row r="520" spans="1:5" ht="13.5" thickBot="1" x14ac:dyDescent="0.25">
      <c r="A520" s="110">
        <v>513</v>
      </c>
      <c r="B520" s="113" t="s">
        <v>1734</v>
      </c>
      <c r="C520" s="112">
        <v>46024</v>
      </c>
      <c r="D520" s="112">
        <v>55546</v>
      </c>
      <c r="E520" s="111" t="s">
        <v>1277</v>
      </c>
    </row>
    <row r="521" spans="1:5" ht="13.5" thickBot="1" x14ac:dyDescent="0.25">
      <c r="A521" s="110">
        <v>514</v>
      </c>
      <c r="B521" s="113" t="s">
        <v>1735</v>
      </c>
      <c r="C521" s="112">
        <v>51990</v>
      </c>
      <c r="D521" s="112">
        <v>55148</v>
      </c>
      <c r="E521" s="111" t="s">
        <v>1176</v>
      </c>
    </row>
    <row r="522" spans="1:5" ht="13.5" thickBot="1" x14ac:dyDescent="0.25">
      <c r="A522" s="110">
        <v>515</v>
      </c>
      <c r="B522" s="113" t="s">
        <v>1736</v>
      </c>
      <c r="C522" s="112">
        <v>50821</v>
      </c>
      <c r="D522" s="112">
        <v>55146</v>
      </c>
      <c r="E522" s="111" t="s">
        <v>1210</v>
      </c>
    </row>
    <row r="523" spans="1:5" ht="13.5" thickBot="1" x14ac:dyDescent="0.25">
      <c r="A523" s="110">
        <v>516</v>
      </c>
      <c r="B523" s="113" t="s">
        <v>1737</v>
      </c>
      <c r="C523" s="112">
        <v>40517</v>
      </c>
      <c r="D523" s="112">
        <v>55110</v>
      </c>
      <c r="E523" s="111" t="s">
        <v>1178</v>
      </c>
    </row>
    <row r="524" spans="1:5" ht="13.5" thickBot="1" x14ac:dyDescent="0.25">
      <c r="A524" s="110">
        <v>517</v>
      </c>
      <c r="B524" s="113" t="s">
        <v>1738</v>
      </c>
      <c r="C524" s="112">
        <v>52724</v>
      </c>
      <c r="D524" s="112">
        <v>54937</v>
      </c>
      <c r="E524" s="111" t="s">
        <v>1194</v>
      </c>
    </row>
    <row r="525" spans="1:5" ht="13.5" thickBot="1" x14ac:dyDescent="0.25">
      <c r="A525" s="110">
        <v>518</v>
      </c>
      <c r="B525" s="113" t="s">
        <v>1739</v>
      </c>
      <c r="C525" s="112">
        <v>48920</v>
      </c>
      <c r="D525" s="112">
        <v>54882</v>
      </c>
      <c r="E525" s="111" t="s">
        <v>1178</v>
      </c>
    </row>
    <row r="526" spans="1:5" ht="13.5" thickBot="1" x14ac:dyDescent="0.25">
      <c r="A526" s="110">
        <v>519</v>
      </c>
      <c r="B526" s="113" t="s">
        <v>1740</v>
      </c>
      <c r="C526" s="112">
        <v>48315</v>
      </c>
      <c r="D526" s="112">
        <v>54845</v>
      </c>
      <c r="E526" s="111" t="s">
        <v>1181</v>
      </c>
    </row>
    <row r="527" spans="1:5" ht="13.5" thickBot="1" x14ac:dyDescent="0.25">
      <c r="A527" s="110">
        <v>520</v>
      </c>
      <c r="B527" s="113" t="s">
        <v>1741</v>
      </c>
      <c r="C527" s="112">
        <v>51730</v>
      </c>
      <c r="D527" s="112">
        <v>54833</v>
      </c>
      <c r="E527" s="111" t="s">
        <v>1194</v>
      </c>
    </row>
    <row r="528" spans="1:5" ht="13.5" thickBot="1" x14ac:dyDescent="0.25">
      <c r="A528" s="110">
        <v>521</v>
      </c>
      <c r="B528" s="113" t="s">
        <v>1742</v>
      </c>
      <c r="C528" s="112">
        <v>49225</v>
      </c>
      <c r="D528" s="112">
        <v>54618</v>
      </c>
      <c r="E528" s="111" t="s">
        <v>1545</v>
      </c>
    </row>
    <row r="529" spans="1:5" ht="13.5" thickBot="1" x14ac:dyDescent="0.25">
      <c r="A529" s="110">
        <v>522</v>
      </c>
      <c r="B529" s="113" t="s">
        <v>1743</v>
      </c>
      <c r="C529" s="112">
        <v>48233</v>
      </c>
      <c r="D529" s="112">
        <v>54467</v>
      </c>
      <c r="E529" s="111" t="s">
        <v>1201</v>
      </c>
    </row>
    <row r="530" spans="1:5" ht="13.5" thickBot="1" x14ac:dyDescent="0.25">
      <c r="A530" s="110">
        <v>523</v>
      </c>
      <c r="B530" s="113" t="s">
        <v>1744</v>
      </c>
      <c r="C530" s="112">
        <v>44534</v>
      </c>
      <c r="D530" s="112">
        <v>53914</v>
      </c>
      <c r="E530" s="111" t="s">
        <v>1170</v>
      </c>
    </row>
    <row r="531" spans="1:5" ht="13.5" thickBot="1" x14ac:dyDescent="0.25">
      <c r="A531" s="110">
        <v>524</v>
      </c>
      <c r="B531" s="113" t="s">
        <v>1745</v>
      </c>
      <c r="C531" s="112">
        <v>54852</v>
      </c>
      <c r="D531" s="112">
        <v>53826</v>
      </c>
      <c r="E531" s="111" t="s">
        <v>1218</v>
      </c>
    </row>
    <row r="532" spans="1:5" ht="13.5" thickBot="1" x14ac:dyDescent="0.25">
      <c r="A532" s="110">
        <v>525</v>
      </c>
      <c r="B532" s="113" t="s">
        <v>1746</v>
      </c>
      <c r="C532" s="112">
        <v>41918</v>
      </c>
      <c r="D532" s="112">
        <v>53309</v>
      </c>
      <c r="E532" s="111" t="s">
        <v>1174</v>
      </c>
    </row>
    <row r="533" spans="1:5" ht="13.5" thickBot="1" x14ac:dyDescent="0.25">
      <c r="A533" s="110">
        <v>526</v>
      </c>
      <c r="B533" s="113" t="s">
        <v>1747</v>
      </c>
      <c r="C533" s="112">
        <v>47401</v>
      </c>
      <c r="D533" s="112">
        <v>53037</v>
      </c>
      <c r="E533" s="111" t="s">
        <v>1218</v>
      </c>
    </row>
    <row r="534" spans="1:5" ht="13.5" thickBot="1" x14ac:dyDescent="0.25">
      <c r="A534" s="110">
        <v>527</v>
      </c>
      <c r="B534" s="113" t="s">
        <v>1748</v>
      </c>
      <c r="C534" s="112">
        <v>49444</v>
      </c>
      <c r="D534" s="112">
        <v>53015</v>
      </c>
      <c r="E534" s="111" t="s">
        <v>1218</v>
      </c>
    </row>
    <row r="535" spans="1:5" ht="13.5" thickBot="1" x14ac:dyDescent="0.25">
      <c r="A535" s="110">
        <v>528</v>
      </c>
      <c r="B535" s="113" t="s">
        <v>1749</v>
      </c>
      <c r="C535" s="112">
        <v>31047</v>
      </c>
      <c r="D535" s="112">
        <v>52442</v>
      </c>
      <c r="E535" s="111" t="s">
        <v>1204</v>
      </c>
    </row>
    <row r="536" spans="1:5" ht="13.5" thickBot="1" x14ac:dyDescent="0.25">
      <c r="A536" s="110">
        <v>529</v>
      </c>
      <c r="B536" s="113" t="s">
        <v>1750</v>
      </c>
      <c r="C536" s="112">
        <v>47460</v>
      </c>
      <c r="D536" s="112">
        <v>52436</v>
      </c>
      <c r="E536" s="111" t="s">
        <v>1183</v>
      </c>
    </row>
    <row r="537" spans="1:5" ht="13.5" thickBot="1" x14ac:dyDescent="0.25">
      <c r="A537" s="110">
        <v>530</v>
      </c>
      <c r="B537" s="113" t="s">
        <v>1751</v>
      </c>
      <c r="C537" s="112">
        <v>47764</v>
      </c>
      <c r="D537" s="112">
        <v>52260</v>
      </c>
      <c r="E537" s="111" t="s">
        <v>1183</v>
      </c>
    </row>
    <row r="538" spans="1:5" ht="13.5" thickBot="1" x14ac:dyDescent="0.25">
      <c r="A538" s="110">
        <v>531</v>
      </c>
      <c r="B538" s="113" t="s">
        <v>1752</v>
      </c>
      <c r="C538" s="112">
        <v>51875</v>
      </c>
      <c r="D538" s="112">
        <v>51976</v>
      </c>
      <c r="E538" s="111" t="s">
        <v>1204</v>
      </c>
    </row>
    <row r="539" spans="1:5" ht="13.5" thickBot="1" x14ac:dyDescent="0.25">
      <c r="A539" s="110">
        <v>532</v>
      </c>
      <c r="B539" s="113" t="s">
        <v>1753</v>
      </c>
      <c r="C539" s="112">
        <v>47948</v>
      </c>
      <c r="D539" s="112">
        <v>51967</v>
      </c>
      <c r="E539" s="111" t="s">
        <v>1194</v>
      </c>
    </row>
    <row r="540" spans="1:5" ht="13.5" thickBot="1" x14ac:dyDescent="0.25">
      <c r="A540" s="110">
        <v>533</v>
      </c>
      <c r="B540" s="113" t="s">
        <v>1754</v>
      </c>
      <c r="C540" s="112">
        <v>49809</v>
      </c>
      <c r="D540" s="112">
        <v>51928</v>
      </c>
      <c r="E540" s="111" t="s">
        <v>1250</v>
      </c>
    </row>
    <row r="541" spans="1:5" ht="13.5" thickBot="1" x14ac:dyDescent="0.25">
      <c r="A541" s="110">
        <v>534</v>
      </c>
      <c r="B541" s="113" t="s">
        <v>1755</v>
      </c>
      <c r="C541" s="112">
        <v>47488</v>
      </c>
      <c r="D541" s="112">
        <v>51630</v>
      </c>
      <c r="E541" s="111" t="s">
        <v>1210</v>
      </c>
    </row>
    <row r="542" spans="1:5" ht="13.5" thickBot="1" x14ac:dyDescent="0.25">
      <c r="A542" s="110">
        <v>535</v>
      </c>
      <c r="B542" s="113" t="s">
        <v>1756</v>
      </c>
      <c r="C542" s="112">
        <v>45753</v>
      </c>
      <c r="D542" s="112">
        <v>51296</v>
      </c>
      <c r="E542" s="111" t="s">
        <v>1225</v>
      </c>
    </row>
    <row r="543" spans="1:5" ht="13.5" thickBot="1" x14ac:dyDescent="0.25">
      <c r="A543" s="110">
        <v>536</v>
      </c>
      <c r="B543" s="113" t="s">
        <v>1757</v>
      </c>
      <c r="C543" s="112">
        <v>40237</v>
      </c>
      <c r="D543" s="112">
        <v>50881</v>
      </c>
      <c r="E543" s="111" t="s">
        <v>1183</v>
      </c>
    </row>
    <row r="544" spans="1:5" ht="13.5" thickBot="1" x14ac:dyDescent="0.25">
      <c r="A544" s="110">
        <v>537</v>
      </c>
      <c r="B544" s="113" t="s">
        <v>1642</v>
      </c>
      <c r="C544" s="112">
        <v>46118</v>
      </c>
      <c r="D544" s="112">
        <v>50788</v>
      </c>
      <c r="E544" s="111" t="s">
        <v>1319</v>
      </c>
    </row>
    <row r="545" spans="1:5" ht="13.5" thickBot="1" x14ac:dyDescent="0.25">
      <c r="A545" s="110">
        <v>538</v>
      </c>
      <c r="B545" s="113" t="s">
        <v>1400</v>
      </c>
      <c r="C545" s="112">
        <v>45909</v>
      </c>
      <c r="D545" s="112">
        <v>50697</v>
      </c>
      <c r="E545" s="111" t="s">
        <v>1176</v>
      </c>
    </row>
    <row r="546" spans="1:5" ht="13.5" thickBot="1" x14ac:dyDescent="0.25">
      <c r="A546" s="110">
        <v>539</v>
      </c>
      <c r="B546" s="113" t="s">
        <v>1758</v>
      </c>
      <c r="C546" s="112">
        <v>47799</v>
      </c>
      <c r="D546" s="112">
        <v>50473</v>
      </c>
      <c r="E546" s="111" t="s">
        <v>1196</v>
      </c>
    </row>
    <row r="547" spans="1:5" ht="13.5" thickBot="1" x14ac:dyDescent="0.25">
      <c r="A547" s="110">
        <v>540</v>
      </c>
      <c r="B547" s="113" t="s">
        <v>1759</v>
      </c>
      <c r="C547" s="112">
        <v>47437</v>
      </c>
      <c r="D547" s="112">
        <v>50356</v>
      </c>
      <c r="E547" s="111" t="s">
        <v>1250</v>
      </c>
    </row>
    <row r="548" spans="1:5" ht="13.5" thickBot="1" x14ac:dyDescent="0.25">
      <c r="A548" s="110">
        <v>541</v>
      </c>
      <c r="B548" s="113" t="s">
        <v>1760</v>
      </c>
      <c r="C548" s="112">
        <v>44794</v>
      </c>
      <c r="D548" s="112">
        <v>49955</v>
      </c>
      <c r="E548" s="111" t="s">
        <v>1204</v>
      </c>
    </row>
    <row r="549" spans="1:5" ht="13.5" thickBot="1" x14ac:dyDescent="0.25">
      <c r="A549" s="110">
        <v>542</v>
      </c>
      <c r="B549" s="113" t="s">
        <v>1592</v>
      </c>
      <c r="C549" s="112">
        <v>43000</v>
      </c>
      <c r="D549" s="112">
        <v>49947</v>
      </c>
      <c r="E549" s="111" t="s">
        <v>1545</v>
      </c>
    </row>
    <row r="550" spans="1:5" ht="13.5" thickBot="1" x14ac:dyDescent="0.25">
      <c r="A550" s="110">
        <v>543</v>
      </c>
      <c r="B550" s="113" t="s">
        <v>1761</v>
      </c>
      <c r="C550" s="112">
        <v>25775</v>
      </c>
      <c r="D550" s="112">
        <v>49766</v>
      </c>
      <c r="E550" s="111" t="s">
        <v>1178</v>
      </c>
    </row>
    <row r="551" spans="1:5" ht="13.5" thickBot="1" x14ac:dyDescent="0.25">
      <c r="A551" s="110">
        <v>544</v>
      </c>
      <c r="B551" s="113" t="s">
        <v>1762</v>
      </c>
      <c r="C551" s="112">
        <v>43731</v>
      </c>
      <c r="D551" s="112">
        <v>49019</v>
      </c>
      <c r="E551" s="111" t="s">
        <v>1178</v>
      </c>
    </row>
    <row r="552" spans="1:5" ht="13.5" thickBot="1" x14ac:dyDescent="0.25">
      <c r="A552" s="110">
        <v>545</v>
      </c>
      <c r="B552" s="113" t="s">
        <v>1763</v>
      </c>
      <c r="C552" s="112">
        <v>44853</v>
      </c>
      <c r="D552" s="112">
        <v>48745</v>
      </c>
      <c r="E552" s="111" t="s">
        <v>1192</v>
      </c>
    </row>
    <row r="553" spans="1:5" ht="13.5" thickBot="1" x14ac:dyDescent="0.25">
      <c r="A553" s="110">
        <v>546</v>
      </c>
      <c r="B553" s="113" t="s">
        <v>1764</v>
      </c>
      <c r="C553" s="112">
        <v>45280</v>
      </c>
      <c r="D553" s="112">
        <v>48665</v>
      </c>
      <c r="E553" s="111" t="s">
        <v>1183</v>
      </c>
    </row>
    <row r="554" spans="1:5" ht="13.5" thickBot="1" x14ac:dyDescent="0.25">
      <c r="A554" s="110">
        <v>547</v>
      </c>
      <c r="B554" s="113" t="s">
        <v>1765</v>
      </c>
      <c r="C554" s="112">
        <v>39649</v>
      </c>
      <c r="D554" s="112">
        <v>48515</v>
      </c>
      <c r="E554" s="111" t="s">
        <v>1201</v>
      </c>
    </row>
    <row r="555" spans="1:5" ht="13.5" thickBot="1" x14ac:dyDescent="0.25">
      <c r="A555" s="110">
        <v>548</v>
      </c>
      <c r="B555" s="113" t="s">
        <v>1766</v>
      </c>
      <c r="C555" s="112">
        <v>41765</v>
      </c>
      <c r="D555" s="112">
        <v>48439</v>
      </c>
      <c r="E555" s="111" t="s">
        <v>1178</v>
      </c>
    </row>
    <row r="556" spans="1:5" ht="13.5" thickBot="1" x14ac:dyDescent="0.25">
      <c r="A556" s="110">
        <v>549</v>
      </c>
      <c r="B556" s="113" t="s">
        <v>1767</v>
      </c>
      <c r="C556" s="112">
        <v>47925</v>
      </c>
      <c r="D556" s="112">
        <v>48379</v>
      </c>
      <c r="E556" s="111" t="s">
        <v>1188</v>
      </c>
    </row>
    <row r="557" spans="1:5" ht="13.5" thickBot="1" x14ac:dyDescent="0.25">
      <c r="A557" s="110">
        <v>550</v>
      </c>
      <c r="B557" s="113" t="s">
        <v>1768</v>
      </c>
      <c r="C557" s="112">
        <v>42909</v>
      </c>
      <c r="D557" s="112">
        <v>48374</v>
      </c>
      <c r="E557" s="111" t="s">
        <v>1198</v>
      </c>
    </row>
    <row r="558" spans="1:5" ht="13.5" thickBot="1" x14ac:dyDescent="0.25">
      <c r="A558" s="110">
        <v>551</v>
      </c>
      <c r="B558" s="113" t="s">
        <v>1769</v>
      </c>
      <c r="C558" s="112">
        <v>41925</v>
      </c>
      <c r="D558" s="112">
        <v>48220</v>
      </c>
      <c r="E558" s="111" t="s">
        <v>1188</v>
      </c>
    </row>
    <row r="559" spans="1:5" ht="13.5" thickBot="1" x14ac:dyDescent="0.25">
      <c r="A559" s="110">
        <v>552</v>
      </c>
      <c r="B559" s="113" t="s">
        <v>1770</v>
      </c>
      <c r="C559" s="112">
        <v>39903</v>
      </c>
      <c r="D559" s="112">
        <v>48101</v>
      </c>
      <c r="E559" s="111" t="s">
        <v>1253</v>
      </c>
    </row>
    <row r="560" spans="1:5" ht="13.5" thickBot="1" x14ac:dyDescent="0.25">
      <c r="A560" s="110">
        <v>553</v>
      </c>
      <c r="B560" s="113" t="s">
        <v>1771</v>
      </c>
      <c r="C560" s="112">
        <v>41777</v>
      </c>
      <c r="D560" s="112">
        <v>47924</v>
      </c>
      <c r="E560" s="111" t="s">
        <v>1194</v>
      </c>
    </row>
    <row r="561" spans="1:5" ht="13.5" thickBot="1" x14ac:dyDescent="0.25">
      <c r="A561" s="110">
        <v>554</v>
      </c>
      <c r="B561" s="113" t="s">
        <v>1772</v>
      </c>
      <c r="C561" s="112">
        <v>40510</v>
      </c>
      <c r="D561" s="112">
        <v>47464</v>
      </c>
      <c r="E561" s="111" t="s">
        <v>1253</v>
      </c>
    </row>
    <row r="562" spans="1:5" ht="13.5" thickBot="1" x14ac:dyDescent="0.25">
      <c r="A562" s="110">
        <v>555</v>
      </c>
      <c r="B562" s="113" t="s">
        <v>1773</v>
      </c>
      <c r="C562" s="112">
        <v>42201</v>
      </c>
      <c r="D562" s="112">
        <v>47041</v>
      </c>
      <c r="E562" s="111" t="s">
        <v>1201</v>
      </c>
    </row>
    <row r="563" spans="1:5" ht="13.5" thickBot="1" x14ac:dyDescent="0.25">
      <c r="A563" s="110">
        <v>556</v>
      </c>
      <c r="B563" s="113" t="s">
        <v>1774</v>
      </c>
      <c r="C563" s="112">
        <v>41662</v>
      </c>
      <c r="D563" s="112">
        <v>46871</v>
      </c>
      <c r="E563" s="111" t="s">
        <v>1183</v>
      </c>
    </row>
    <row r="564" spans="1:5" ht="13.5" thickBot="1" x14ac:dyDescent="0.25">
      <c r="A564" s="110">
        <v>557</v>
      </c>
      <c r="B564" s="113" t="s">
        <v>1775</v>
      </c>
      <c r="C564" s="112">
        <v>44019</v>
      </c>
      <c r="D564" s="112">
        <v>46802</v>
      </c>
      <c r="E564" s="111" t="s">
        <v>1174</v>
      </c>
    </row>
    <row r="565" spans="1:5" ht="13.5" thickBot="1" x14ac:dyDescent="0.25">
      <c r="A565" s="110">
        <v>558</v>
      </c>
      <c r="B565" s="113" t="s">
        <v>1776</v>
      </c>
      <c r="C565" s="112">
        <v>40152</v>
      </c>
      <c r="D565" s="112">
        <v>46779</v>
      </c>
      <c r="E565" s="111" t="s">
        <v>1188</v>
      </c>
    </row>
    <row r="566" spans="1:5" ht="13.5" thickBot="1" x14ac:dyDescent="0.25">
      <c r="A566" s="110">
        <v>559</v>
      </c>
      <c r="B566" s="113" t="s">
        <v>1777</v>
      </c>
      <c r="C566" s="112">
        <v>39376</v>
      </c>
      <c r="D566" s="112">
        <v>46605</v>
      </c>
      <c r="E566" s="111" t="s">
        <v>1176</v>
      </c>
    </row>
    <row r="567" spans="1:5" ht="13.5" thickBot="1" x14ac:dyDescent="0.25">
      <c r="A567" s="110">
        <v>560</v>
      </c>
      <c r="B567" s="113" t="s">
        <v>1778</v>
      </c>
      <c r="C567" s="112">
        <v>39821</v>
      </c>
      <c r="D567" s="112">
        <v>46256</v>
      </c>
      <c r="E567" s="111" t="s">
        <v>1181</v>
      </c>
    </row>
    <row r="568" spans="1:5" ht="13.5" thickBot="1" x14ac:dyDescent="0.25">
      <c r="A568" s="110">
        <v>561</v>
      </c>
      <c r="B568" s="113" t="s">
        <v>1779</v>
      </c>
      <c r="C568" s="112">
        <v>39759</v>
      </c>
      <c r="D568" s="112">
        <v>46111</v>
      </c>
      <c r="E568" s="111" t="s">
        <v>1358</v>
      </c>
    </row>
    <row r="569" spans="1:5" ht="13.5" thickBot="1" x14ac:dyDescent="0.25">
      <c r="A569" s="110">
        <v>562</v>
      </c>
      <c r="B569" s="113" t="s">
        <v>1780</v>
      </c>
      <c r="C569" s="112">
        <v>40629</v>
      </c>
      <c r="D569" s="112">
        <v>45748</v>
      </c>
      <c r="E569" s="111" t="s">
        <v>1553</v>
      </c>
    </row>
    <row r="570" spans="1:5" ht="13.5" thickBot="1" x14ac:dyDescent="0.25">
      <c r="A570" s="110">
        <v>563</v>
      </c>
      <c r="B570" s="113" t="s">
        <v>1781</v>
      </c>
      <c r="C570" s="112">
        <v>36934</v>
      </c>
      <c r="D570" s="112">
        <v>45686</v>
      </c>
      <c r="E570" s="111" t="s">
        <v>1204</v>
      </c>
    </row>
    <row r="571" spans="1:5" ht="13.5" thickBot="1" x14ac:dyDescent="0.25">
      <c r="A571" s="110">
        <v>564</v>
      </c>
      <c r="B571" s="113" t="s">
        <v>1782</v>
      </c>
      <c r="C571" s="112">
        <v>37154</v>
      </c>
      <c r="D571" s="112">
        <v>45190</v>
      </c>
      <c r="E571" s="111" t="s">
        <v>1194</v>
      </c>
    </row>
    <row r="572" spans="1:5" ht="13.5" thickBot="1" x14ac:dyDescent="0.25">
      <c r="A572" s="110">
        <v>565</v>
      </c>
      <c r="B572" s="113" t="s">
        <v>1783</v>
      </c>
      <c r="C572" s="112">
        <v>38812</v>
      </c>
      <c r="D572" s="112">
        <v>45013</v>
      </c>
      <c r="E572" s="111" t="s">
        <v>1296</v>
      </c>
    </row>
    <row r="573" spans="1:5" ht="13.5" thickBot="1" x14ac:dyDescent="0.25">
      <c r="A573" s="110">
        <v>566</v>
      </c>
      <c r="B573" s="113" t="s">
        <v>1784</v>
      </c>
      <c r="C573" s="112">
        <v>41873</v>
      </c>
      <c r="D573" s="112">
        <v>44983</v>
      </c>
      <c r="E573" s="111" t="s">
        <v>1201</v>
      </c>
    </row>
    <row r="574" spans="1:5" ht="13.5" thickBot="1" x14ac:dyDescent="0.25">
      <c r="A574" s="110">
        <v>567</v>
      </c>
      <c r="B574" s="113" t="s">
        <v>1785</v>
      </c>
      <c r="C574" s="112">
        <v>38283</v>
      </c>
      <c r="D574" s="112">
        <v>44684</v>
      </c>
      <c r="E574" s="111" t="s">
        <v>598</v>
      </c>
    </row>
    <row r="575" spans="1:5" ht="13.5" thickBot="1" x14ac:dyDescent="0.25">
      <c r="A575" s="110">
        <v>568</v>
      </c>
      <c r="B575" s="113" t="s">
        <v>1786</v>
      </c>
      <c r="C575" s="112">
        <v>32834</v>
      </c>
      <c r="D575" s="112">
        <v>44525</v>
      </c>
      <c r="E575" s="111" t="s">
        <v>1250</v>
      </c>
    </row>
    <row r="576" spans="1:5" ht="13.5" thickBot="1" x14ac:dyDescent="0.25">
      <c r="A576" s="110">
        <v>569</v>
      </c>
      <c r="B576" s="113" t="s">
        <v>1787</v>
      </c>
      <c r="C576" s="112">
        <v>40864</v>
      </c>
      <c r="D576" s="112">
        <v>44387</v>
      </c>
      <c r="E576" s="111" t="s">
        <v>1176</v>
      </c>
    </row>
    <row r="577" spans="1:5" ht="13.5" thickBot="1" x14ac:dyDescent="0.25">
      <c r="A577" s="110">
        <v>570</v>
      </c>
      <c r="B577" s="113" t="s">
        <v>1788</v>
      </c>
      <c r="C577" s="112">
        <v>33309</v>
      </c>
      <c r="D577" s="112">
        <v>43870</v>
      </c>
      <c r="E577" s="111" t="s">
        <v>1185</v>
      </c>
    </row>
    <row r="578" spans="1:5" ht="13.5" thickBot="1" x14ac:dyDescent="0.25">
      <c r="A578" s="110">
        <v>571</v>
      </c>
      <c r="B578" s="113" t="s">
        <v>1789</v>
      </c>
      <c r="C578" s="112">
        <v>39154</v>
      </c>
      <c r="D578" s="112">
        <v>43800</v>
      </c>
      <c r="E578" s="111" t="s">
        <v>1188</v>
      </c>
    </row>
    <row r="579" spans="1:5" ht="13.5" thickBot="1" x14ac:dyDescent="0.25">
      <c r="A579" s="110">
        <v>572</v>
      </c>
      <c r="B579" s="113" t="s">
        <v>1790</v>
      </c>
      <c r="C579" s="112">
        <v>39126</v>
      </c>
      <c r="D579" s="112">
        <v>43713</v>
      </c>
      <c r="E579" s="111" t="s">
        <v>1218</v>
      </c>
    </row>
    <row r="580" spans="1:5" ht="13.5" thickBot="1" x14ac:dyDescent="0.25">
      <c r="A580" s="110">
        <v>573</v>
      </c>
      <c r="B580" s="113" t="s">
        <v>1791</v>
      </c>
      <c r="C580" s="112">
        <v>40285</v>
      </c>
      <c r="D580" s="112">
        <v>43532</v>
      </c>
      <c r="E580" s="111" t="s">
        <v>1183</v>
      </c>
    </row>
    <row r="581" spans="1:5" ht="13.5" thickBot="1" x14ac:dyDescent="0.25">
      <c r="A581" s="110">
        <v>574</v>
      </c>
      <c r="B581" s="113" t="s">
        <v>1792</v>
      </c>
      <c r="C581" s="112">
        <v>38094</v>
      </c>
      <c r="D581" s="112">
        <v>42959</v>
      </c>
      <c r="E581" s="111" t="s">
        <v>1188</v>
      </c>
    </row>
    <row r="582" spans="1:5" ht="13.5" thickBot="1" x14ac:dyDescent="0.25">
      <c r="A582" s="110">
        <v>575</v>
      </c>
      <c r="B582" s="113" t="s">
        <v>1793</v>
      </c>
      <c r="C582" s="112">
        <v>39014</v>
      </c>
      <c r="D582" s="112">
        <v>42717</v>
      </c>
      <c r="E582" s="111" t="s">
        <v>1185</v>
      </c>
    </row>
    <row r="583" spans="1:5" ht="13.5" thickBot="1" x14ac:dyDescent="0.25">
      <c r="A583" s="110">
        <v>576</v>
      </c>
      <c r="B583" s="113" t="s">
        <v>1794</v>
      </c>
      <c r="C583" s="112">
        <v>39172</v>
      </c>
      <c r="D583" s="112">
        <v>42683</v>
      </c>
      <c r="E583" s="111" t="s">
        <v>1375</v>
      </c>
    </row>
    <row r="584" spans="1:5" ht="13.5" thickBot="1" x14ac:dyDescent="0.25">
      <c r="A584" s="110">
        <v>577</v>
      </c>
      <c r="B584" s="113" t="s">
        <v>1795</v>
      </c>
      <c r="C584" s="112">
        <v>39262</v>
      </c>
      <c r="D584" s="112">
        <v>42453</v>
      </c>
      <c r="E584" s="111" t="s">
        <v>1183</v>
      </c>
    </row>
    <row r="585" spans="1:5" ht="13.5" thickBot="1" x14ac:dyDescent="0.25">
      <c r="A585" s="110">
        <v>578</v>
      </c>
      <c r="B585" s="113" t="s">
        <v>1796</v>
      </c>
      <c r="C585" s="112">
        <v>37753</v>
      </c>
      <c r="D585" s="112">
        <v>42381</v>
      </c>
      <c r="E585" s="111" t="s">
        <v>1220</v>
      </c>
    </row>
    <row r="586" spans="1:5" ht="13.5" thickBot="1" x14ac:dyDescent="0.25">
      <c r="A586" s="110">
        <v>579</v>
      </c>
      <c r="B586" s="113" t="s">
        <v>1797</v>
      </c>
      <c r="C586" s="112">
        <v>37003</v>
      </c>
      <c r="D586" s="112">
        <v>42310</v>
      </c>
      <c r="E586" s="111" t="s">
        <v>1181</v>
      </c>
    </row>
    <row r="587" spans="1:5" ht="13.5" thickBot="1" x14ac:dyDescent="0.25">
      <c r="A587" s="110">
        <v>580</v>
      </c>
      <c r="B587" s="113" t="s">
        <v>1798</v>
      </c>
      <c r="C587" s="112">
        <v>44394</v>
      </c>
      <c r="D587" s="112">
        <v>41424</v>
      </c>
      <c r="E587" s="111" t="s">
        <v>1277</v>
      </c>
    </row>
    <row r="588" spans="1:5" ht="13.5" thickBot="1" x14ac:dyDescent="0.25">
      <c r="A588" s="110">
        <v>581</v>
      </c>
      <c r="B588" s="113" t="s">
        <v>1799</v>
      </c>
      <c r="C588" s="112">
        <v>33858</v>
      </c>
      <c r="D588" s="112">
        <v>40845</v>
      </c>
      <c r="E588" s="111" t="s">
        <v>1194</v>
      </c>
    </row>
    <row r="589" spans="1:5" ht="13.5" thickBot="1" x14ac:dyDescent="0.25">
      <c r="A589" s="110">
        <v>582</v>
      </c>
      <c r="B589" s="113" t="s">
        <v>1800</v>
      </c>
      <c r="C589" s="112">
        <v>37819</v>
      </c>
      <c r="D589" s="112">
        <v>40806</v>
      </c>
      <c r="E589" s="111" t="s">
        <v>1192</v>
      </c>
    </row>
    <row r="590" spans="1:5" ht="13.5" thickBot="1" x14ac:dyDescent="0.25">
      <c r="A590" s="110">
        <v>583</v>
      </c>
      <c r="B590" s="113" t="s">
        <v>1801</v>
      </c>
      <c r="C590" s="112">
        <v>38159</v>
      </c>
      <c r="D590" s="112">
        <v>40440</v>
      </c>
      <c r="E590" s="111" t="s">
        <v>1194</v>
      </c>
    </row>
    <row r="591" spans="1:5" ht="13.5" thickBot="1" x14ac:dyDescent="0.25">
      <c r="A591" s="110">
        <v>584</v>
      </c>
      <c r="B591" s="113" t="s">
        <v>1802</v>
      </c>
      <c r="C591" s="112">
        <v>33343</v>
      </c>
      <c r="D591" s="112">
        <v>40258</v>
      </c>
      <c r="E591" s="111" t="s">
        <v>1174</v>
      </c>
    </row>
    <row r="592" spans="1:5" ht="13.5" thickBot="1" x14ac:dyDescent="0.25">
      <c r="A592" s="110">
        <v>585</v>
      </c>
      <c r="B592" s="113" t="s">
        <v>1803</v>
      </c>
      <c r="C592" s="112">
        <v>35620</v>
      </c>
      <c r="D592" s="112">
        <v>40182</v>
      </c>
      <c r="E592" s="111" t="s">
        <v>1170</v>
      </c>
    </row>
    <row r="593" spans="1:5" ht="13.5" thickBot="1" x14ac:dyDescent="0.25">
      <c r="A593" s="110">
        <v>586</v>
      </c>
      <c r="B593" s="113" t="s">
        <v>1804</v>
      </c>
      <c r="C593" s="112">
        <v>35720</v>
      </c>
      <c r="D593" s="112">
        <v>40079</v>
      </c>
      <c r="E593" s="111" t="s">
        <v>1248</v>
      </c>
    </row>
    <row r="594" spans="1:5" ht="13.5" thickBot="1" x14ac:dyDescent="0.25">
      <c r="A594" s="110">
        <v>587</v>
      </c>
      <c r="B594" s="113" t="s">
        <v>1805</v>
      </c>
      <c r="C594" s="112">
        <v>35374</v>
      </c>
      <c r="D594" s="112">
        <v>39676</v>
      </c>
      <c r="E594" s="111" t="s">
        <v>1181</v>
      </c>
    </row>
    <row r="595" spans="1:5" ht="13.5" thickBot="1" x14ac:dyDescent="0.25">
      <c r="A595" s="110">
        <v>588</v>
      </c>
      <c r="B595" s="113" t="s">
        <v>1806</v>
      </c>
      <c r="C595" s="112">
        <v>34970</v>
      </c>
      <c r="D595" s="112">
        <v>39597</v>
      </c>
      <c r="E595" s="111" t="s">
        <v>1250</v>
      </c>
    </row>
    <row r="596" spans="1:5" ht="13.5" thickBot="1" x14ac:dyDescent="0.25">
      <c r="A596" s="110">
        <v>589</v>
      </c>
      <c r="B596" s="113" t="s">
        <v>1807</v>
      </c>
      <c r="C596" s="112">
        <v>36820</v>
      </c>
      <c r="D596" s="112">
        <v>39441</v>
      </c>
      <c r="E596" s="111" t="s">
        <v>1183</v>
      </c>
    </row>
    <row r="597" spans="1:5" ht="13.5" thickBot="1" x14ac:dyDescent="0.25">
      <c r="A597" s="110">
        <v>590</v>
      </c>
      <c r="B597" s="113" t="s">
        <v>1808</v>
      </c>
      <c r="C597" s="112">
        <v>33428</v>
      </c>
      <c r="D597" s="112">
        <v>39150</v>
      </c>
      <c r="E597" s="111" t="s">
        <v>1185</v>
      </c>
    </row>
    <row r="598" spans="1:5" ht="13.5" thickBot="1" x14ac:dyDescent="0.25">
      <c r="A598" s="110">
        <v>591</v>
      </c>
      <c r="B598" s="113" t="s">
        <v>1809</v>
      </c>
      <c r="C598" s="112">
        <v>33561</v>
      </c>
      <c r="D598" s="112">
        <v>39119</v>
      </c>
      <c r="E598" s="111" t="s">
        <v>1225</v>
      </c>
    </row>
    <row r="599" spans="1:5" ht="13.5" thickBot="1" x14ac:dyDescent="0.25">
      <c r="A599" s="110">
        <v>592</v>
      </c>
      <c r="B599" s="113" t="s">
        <v>1810</v>
      </c>
      <c r="C599" s="112">
        <v>30165</v>
      </c>
      <c r="D599" s="112">
        <v>39099</v>
      </c>
      <c r="E599" s="111" t="s">
        <v>1183</v>
      </c>
    </row>
    <row r="600" spans="1:5" ht="13.5" thickBot="1" x14ac:dyDescent="0.25">
      <c r="A600" s="110">
        <v>593</v>
      </c>
      <c r="B600" s="113" t="s">
        <v>1811</v>
      </c>
      <c r="C600" s="112">
        <v>32319</v>
      </c>
      <c r="D600" s="112">
        <v>38958</v>
      </c>
      <c r="E600" s="111" t="s">
        <v>1178</v>
      </c>
    </row>
    <row r="601" spans="1:5" ht="13.5" thickBot="1" x14ac:dyDescent="0.25">
      <c r="A601" s="110">
        <v>594</v>
      </c>
      <c r="B601" s="113" t="s">
        <v>1812</v>
      </c>
      <c r="C601" s="112">
        <v>32132</v>
      </c>
      <c r="D601" s="112">
        <v>38723</v>
      </c>
      <c r="E601" s="111" t="s">
        <v>1201</v>
      </c>
    </row>
    <row r="602" spans="1:5" ht="13.5" thickBot="1" x14ac:dyDescent="0.25">
      <c r="A602" s="110">
        <v>595</v>
      </c>
      <c r="B602" s="113" t="s">
        <v>1813</v>
      </c>
      <c r="C602" s="112">
        <v>32599</v>
      </c>
      <c r="D602" s="112">
        <v>38530</v>
      </c>
      <c r="E602" s="111" t="s">
        <v>1185</v>
      </c>
    </row>
    <row r="603" spans="1:5" ht="13.5" thickBot="1" x14ac:dyDescent="0.25">
      <c r="A603" s="110">
        <v>596</v>
      </c>
      <c r="B603" s="113" t="s">
        <v>1814</v>
      </c>
      <c r="C603" s="112">
        <v>37190</v>
      </c>
      <c r="D603" s="112">
        <v>38472</v>
      </c>
      <c r="E603" s="111" t="s">
        <v>1241</v>
      </c>
    </row>
    <row r="604" spans="1:5" ht="13.5" thickBot="1" x14ac:dyDescent="0.25">
      <c r="A604" s="110">
        <v>597</v>
      </c>
      <c r="B604" s="113" t="s">
        <v>1815</v>
      </c>
      <c r="C604" s="112">
        <v>38279</v>
      </c>
      <c r="D604" s="112">
        <v>38395</v>
      </c>
      <c r="E604" s="111" t="s">
        <v>1170</v>
      </c>
    </row>
    <row r="605" spans="1:5" ht="13.5" thickBot="1" x14ac:dyDescent="0.25">
      <c r="A605" s="110">
        <v>598</v>
      </c>
      <c r="B605" s="113" t="s">
        <v>1816</v>
      </c>
      <c r="C605" s="112">
        <v>36936</v>
      </c>
      <c r="D605" s="112">
        <v>38337</v>
      </c>
      <c r="E605" s="111" t="s">
        <v>1178</v>
      </c>
    </row>
    <row r="606" spans="1:5" ht="13.5" thickBot="1" x14ac:dyDescent="0.25">
      <c r="A606" s="110">
        <v>599</v>
      </c>
      <c r="B606" s="113" t="s">
        <v>1817</v>
      </c>
      <c r="C606" s="112">
        <v>33955</v>
      </c>
      <c r="D606" s="112">
        <v>38167</v>
      </c>
      <c r="E606" s="111" t="s">
        <v>1188</v>
      </c>
    </row>
    <row r="607" spans="1:5" ht="13.5" thickBot="1" x14ac:dyDescent="0.25">
      <c r="A607" s="110">
        <v>600</v>
      </c>
      <c r="B607" s="113" t="s">
        <v>1818</v>
      </c>
      <c r="C607" s="112">
        <v>35399</v>
      </c>
      <c r="D607" s="112">
        <v>38141</v>
      </c>
      <c r="E607" s="111" t="s">
        <v>1253</v>
      </c>
    </row>
    <row r="608" spans="1:5" ht="13.5" thickBot="1" x14ac:dyDescent="0.25">
      <c r="A608" s="110">
        <v>601</v>
      </c>
      <c r="B608" s="113" t="s">
        <v>1819</v>
      </c>
      <c r="C608" s="112">
        <v>36018</v>
      </c>
      <c r="D608" s="112">
        <v>38126</v>
      </c>
      <c r="E608" s="111" t="s">
        <v>1183</v>
      </c>
    </row>
    <row r="609" spans="1:5" ht="13.5" thickBot="1" x14ac:dyDescent="0.25">
      <c r="A609" s="110">
        <v>602</v>
      </c>
      <c r="B609" s="113" t="s">
        <v>1820</v>
      </c>
      <c r="C609" s="112">
        <v>34600</v>
      </c>
      <c r="D609" s="112">
        <v>38016</v>
      </c>
      <c r="E609" s="111" t="s">
        <v>1188</v>
      </c>
    </row>
    <row r="610" spans="1:5" ht="13.5" thickBot="1" x14ac:dyDescent="0.25">
      <c r="A610" s="110">
        <v>603</v>
      </c>
      <c r="B610" s="113" t="s">
        <v>1821</v>
      </c>
      <c r="C610" s="112">
        <v>36458</v>
      </c>
      <c r="D610" s="112">
        <v>37822</v>
      </c>
      <c r="E610" s="111" t="s">
        <v>1212</v>
      </c>
    </row>
    <row r="611" spans="1:5" ht="13.5" thickBot="1" x14ac:dyDescent="0.25">
      <c r="A611" s="110">
        <v>604</v>
      </c>
      <c r="B611" s="113" t="s">
        <v>1822</v>
      </c>
      <c r="C611" s="112">
        <v>31385</v>
      </c>
      <c r="D611" s="112">
        <v>37814</v>
      </c>
      <c r="E611" s="111" t="s">
        <v>1250</v>
      </c>
    </row>
    <row r="612" spans="1:5" ht="13.5" thickBot="1" x14ac:dyDescent="0.25">
      <c r="A612" s="110">
        <v>605</v>
      </c>
      <c r="B612" s="113" t="s">
        <v>1823</v>
      </c>
      <c r="C612" s="112">
        <v>34806</v>
      </c>
      <c r="D612" s="112">
        <v>37139</v>
      </c>
      <c r="E612" s="111" t="s">
        <v>1210</v>
      </c>
    </row>
    <row r="613" spans="1:5" ht="13.5" thickBot="1" x14ac:dyDescent="0.25">
      <c r="A613" s="110">
        <v>606</v>
      </c>
      <c r="B613" s="113" t="s">
        <v>1824</v>
      </c>
      <c r="C613" s="112">
        <v>34142</v>
      </c>
      <c r="D613" s="112">
        <v>36870</v>
      </c>
      <c r="E613" s="111" t="s">
        <v>1188</v>
      </c>
    </row>
    <row r="614" spans="1:5" ht="13.5" thickBot="1" x14ac:dyDescent="0.25">
      <c r="A614" s="110">
        <v>607</v>
      </c>
      <c r="B614" s="113" t="s">
        <v>1825</v>
      </c>
      <c r="C614" s="112">
        <v>35670</v>
      </c>
      <c r="D614" s="112">
        <v>36847</v>
      </c>
      <c r="E614" s="111" t="s">
        <v>1176</v>
      </c>
    </row>
    <row r="615" spans="1:5" ht="13.5" thickBot="1" x14ac:dyDescent="0.25">
      <c r="A615" s="110">
        <v>608</v>
      </c>
      <c r="B615" s="113" t="s">
        <v>1826</v>
      </c>
      <c r="C615" s="112">
        <v>31070</v>
      </c>
      <c r="D615" s="112">
        <v>36564</v>
      </c>
      <c r="E615" s="111" t="s">
        <v>1178</v>
      </c>
    </row>
    <row r="616" spans="1:5" ht="13.5" thickBot="1" x14ac:dyDescent="0.25">
      <c r="A616" s="110">
        <v>609</v>
      </c>
      <c r="B616" s="113" t="s">
        <v>1827</v>
      </c>
      <c r="C616" s="112">
        <v>31507</v>
      </c>
      <c r="D616" s="112">
        <v>36153</v>
      </c>
      <c r="E616" s="111" t="s">
        <v>1296</v>
      </c>
    </row>
    <row r="617" spans="1:5" ht="13.5" thickBot="1" x14ac:dyDescent="0.25">
      <c r="A617" s="110">
        <v>610</v>
      </c>
      <c r="B617" s="113" t="s">
        <v>1828</v>
      </c>
      <c r="C617" s="112">
        <v>33535</v>
      </c>
      <c r="D617" s="112">
        <v>36099</v>
      </c>
      <c r="E617" s="111" t="s">
        <v>1214</v>
      </c>
    </row>
    <row r="618" spans="1:5" ht="13.5" thickBot="1" x14ac:dyDescent="0.25">
      <c r="A618" s="110">
        <v>611</v>
      </c>
      <c r="B618" s="113" t="s">
        <v>1829</v>
      </c>
      <c r="C618" s="112">
        <v>31106</v>
      </c>
      <c r="D618" s="112">
        <v>35854</v>
      </c>
      <c r="E618" s="111" t="s">
        <v>1201</v>
      </c>
    </row>
    <row r="619" spans="1:5" ht="13.5" thickBot="1" x14ac:dyDescent="0.25">
      <c r="A619" s="110">
        <v>612</v>
      </c>
      <c r="B619" s="113" t="s">
        <v>1830</v>
      </c>
      <c r="C619" s="112">
        <v>30998</v>
      </c>
      <c r="D619" s="112">
        <v>35747</v>
      </c>
      <c r="E619" s="111" t="s">
        <v>1192</v>
      </c>
    </row>
    <row r="620" spans="1:5" ht="13.5" thickBot="1" x14ac:dyDescent="0.25">
      <c r="A620" s="110">
        <v>613</v>
      </c>
      <c r="B620" s="113" t="s">
        <v>1831</v>
      </c>
      <c r="C620" s="112">
        <v>31731</v>
      </c>
      <c r="D620" s="112">
        <v>35448</v>
      </c>
      <c r="E620" s="111" t="s">
        <v>1241</v>
      </c>
    </row>
    <row r="621" spans="1:5" ht="13.5" thickBot="1" x14ac:dyDescent="0.25">
      <c r="A621" s="110">
        <v>614</v>
      </c>
      <c r="B621" s="113" t="s">
        <v>1832</v>
      </c>
      <c r="C621" s="112">
        <v>31813</v>
      </c>
      <c r="D621" s="112">
        <v>34956</v>
      </c>
      <c r="E621" s="111" t="s">
        <v>1201</v>
      </c>
    </row>
    <row r="622" spans="1:5" ht="13.5" thickBot="1" x14ac:dyDescent="0.25">
      <c r="A622" s="110">
        <v>615</v>
      </c>
      <c r="B622" s="113" t="s">
        <v>1833</v>
      </c>
      <c r="C622" s="110" t="s">
        <v>1474</v>
      </c>
      <c r="D622" s="112">
        <v>34946</v>
      </c>
      <c r="E622" s="111" t="s">
        <v>1176</v>
      </c>
    </row>
    <row r="623" spans="1:5" ht="13.5" thickBot="1" x14ac:dyDescent="0.25">
      <c r="A623" s="110">
        <v>616</v>
      </c>
      <c r="B623" s="113" t="s">
        <v>1834</v>
      </c>
      <c r="C623" s="112">
        <v>35028</v>
      </c>
      <c r="D623" s="112">
        <v>34756</v>
      </c>
      <c r="E623" s="111" t="s">
        <v>1185</v>
      </c>
    </row>
    <row r="624" spans="1:5" ht="13.5" thickBot="1" x14ac:dyDescent="0.25">
      <c r="A624" s="110">
        <v>617</v>
      </c>
      <c r="B624" s="113" t="s">
        <v>1835</v>
      </c>
      <c r="C624" s="112">
        <v>30366</v>
      </c>
      <c r="D624" s="112">
        <v>34035</v>
      </c>
      <c r="E624" s="111" t="s">
        <v>1250</v>
      </c>
    </row>
    <row r="625" spans="1:5" ht="13.5" thickBot="1" x14ac:dyDescent="0.25">
      <c r="A625" s="110">
        <v>618</v>
      </c>
      <c r="B625" s="113" t="s">
        <v>1836</v>
      </c>
      <c r="C625" s="112">
        <v>31546</v>
      </c>
      <c r="D625" s="112">
        <v>33934</v>
      </c>
      <c r="E625" s="111" t="s">
        <v>1170</v>
      </c>
    </row>
    <row r="626" spans="1:5" ht="13.5" thickBot="1" x14ac:dyDescent="0.25">
      <c r="A626" s="110">
        <v>619</v>
      </c>
      <c r="B626" s="113" t="s">
        <v>1837</v>
      </c>
      <c r="C626" s="112">
        <v>29046</v>
      </c>
      <c r="D626" s="112">
        <v>33744</v>
      </c>
      <c r="E626" s="111" t="s">
        <v>1277</v>
      </c>
    </row>
    <row r="627" spans="1:5" ht="13.5" thickBot="1" x14ac:dyDescent="0.25">
      <c r="A627" s="110">
        <v>620</v>
      </c>
      <c r="B627" s="113" t="s">
        <v>1838</v>
      </c>
      <c r="C627" s="112">
        <v>24434</v>
      </c>
      <c r="D627" s="112">
        <v>33732</v>
      </c>
      <c r="E627" s="111" t="s">
        <v>1212</v>
      </c>
    </row>
    <row r="628" spans="1:5" ht="13.5" thickBot="1" x14ac:dyDescent="0.25">
      <c r="A628" s="110">
        <v>621</v>
      </c>
      <c r="B628" s="113" t="s">
        <v>1839</v>
      </c>
      <c r="C628" s="112">
        <v>31689</v>
      </c>
      <c r="D628" s="112">
        <v>33703</v>
      </c>
      <c r="E628" s="111" t="s">
        <v>1196</v>
      </c>
    </row>
    <row r="629" spans="1:5" ht="13.5" thickBot="1" x14ac:dyDescent="0.25">
      <c r="A629" s="110">
        <v>622</v>
      </c>
      <c r="B629" s="113" t="s">
        <v>1840</v>
      </c>
      <c r="C629" s="112">
        <v>30509</v>
      </c>
      <c r="D629" s="112">
        <v>33627</v>
      </c>
      <c r="E629" s="111" t="s">
        <v>1183</v>
      </c>
    </row>
    <row r="630" spans="1:5" ht="13.5" thickBot="1" x14ac:dyDescent="0.25">
      <c r="A630" s="110">
        <v>623</v>
      </c>
      <c r="B630" s="113" t="s">
        <v>1841</v>
      </c>
      <c r="C630" s="112">
        <v>25803</v>
      </c>
      <c r="D630" s="112">
        <v>33516</v>
      </c>
      <c r="E630" s="111" t="s">
        <v>1237</v>
      </c>
    </row>
    <row r="631" spans="1:5" ht="13.5" thickBot="1" x14ac:dyDescent="0.25">
      <c r="A631" s="110">
        <v>624</v>
      </c>
      <c r="B631" s="113" t="s">
        <v>1842</v>
      </c>
      <c r="C631" s="112">
        <v>27775</v>
      </c>
      <c r="D631" s="112">
        <v>33243</v>
      </c>
      <c r="E631" s="111" t="s">
        <v>1210</v>
      </c>
    </row>
    <row r="632" spans="1:5" ht="13.5" thickBot="1" x14ac:dyDescent="0.25">
      <c r="A632" s="110">
        <v>625</v>
      </c>
      <c r="B632" s="113" t="s">
        <v>1843</v>
      </c>
      <c r="C632" s="112">
        <v>32405</v>
      </c>
      <c r="D632" s="112">
        <v>33240</v>
      </c>
      <c r="E632" s="111" t="s">
        <v>1176</v>
      </c>
    </row>
    <row r="633" spans="1:5" ht="13.5" thickBot="1" x14ac:dyDescent="0.25">
      <c r="A633" s="110">
        <v>626</v>
      </c>
      <c r="B633" s="113" t="s">
        <v>1844</v>
      </c>
      <c r="C633" s="112">
        <v>31273</v>
      </c>
      <c r="D633" s="112">
        <v>33239</v>
      </c>
      <c r="E633" s="111" t="s">
        <v>1196</v>
      </c>
    </row>
    <row r="634" spans="1:5" ht="13.5" thickBot="1" x14ac:dyDescent="0.25">
      <c r="A634" s="110">
        <v>627</v>
      </c>
      <c r="B634" s="113" t="s">
        <v>1845</v>
      </c>
      <c r="C634" s="112">
        <v>24551</v>
      </c>
      <c r="D634" s="112">
        <v>33141</v>
      </c>
      <c r="E634" s="111" t="s">
        <v>1188</v>
      </c>
    </row>
    <row r="635" spans="1:5" ht="13.5" thickBot="1" x14ac:dyDescent="0.25">
      <c r="A635" s="110">
        <v>628</v>
      </c>
      <c r="B635" s="113" t="s">
        <v>1846</v>
      </c>
      <c r="C635" s="112">
        <v>27881</v>
      </c>
      <c r="D635" s="112">
        <v>32797</v>
      </c>
      <c r="E635" s="111" t="s">
        <v>1277</v>
      </c>
    </row>
    <row r="636" spans="1:5" ht="13.5" thickBot="1" x14ac:dyDescent="0.25">
      <c r="A636" s="110">
        <v>629</v>
      </c>
      <c r="B636" s="113" t="s">
        <v>1847</v>
      </c>
      <c r="C636" s="112">
        <v>27642</v>
      </c>
      <c r="D636" s="112">
        <v>32699</v>
      </c>
      <c r="E636" s="111" t="s">
        <v>1178</v>
      </c>
    </row>
    <row r="637" spans="1:5" ht="13.5" thickBot="1" x14ac:dyDescent="0.25">
      <c r="A637" s="110">
        <v>630</v>
      </c>
      <c r="B637" s="113" t="s">
        <v>1848</v>
      </c>
      <c r="C637" s="110" t="s">
        <v>1474</v>
      </c>
      <c r="D637" s="112">
        <v>32697</v>
      </c>
      <c r="E637" s="111" t="s">
        <v>1225</v>
      </c>
    </row>
    <row r="638" spans="1:5" ht="13.5" thickBot="1" x14ac:dyDescent="0.25">
      <c r="A638" s="110">
        <v>631</v>
      </c>
      <c r="B638" s="113" t="s">
        <v>1849</v>
      </c>
      <c r="C638" s="112">
        <v>30060</v>
      </c>
      <c r="D638" s="112">
        <v>32679</v>
      </c>
      <c r="E638" s="111" t="s">
        <v>1194</v>
      </c>
    </row>
    <row r="639" spans="1:5" ht="13.5" thickBot="1" x14ac:dyDescent="0.25">
      <c r="A639" s="110">
        <v>632</v>
      </c>
      <c r="B639" s="113" t="s">
        <v>1850</v>
      </c>
      <c r="C639" s="112">
        <v>28757</v>
      </c>
      <c r="D639" s="112">
        <v>32629</v>
      </c>
      <c r="E639" s="111" t="s">
        <v>1188</v>
      </c>
    </row>
    <row r="640" spans="1:5" ht="13.5" thickBot="1" x14ac:dyDescent="0.25">
      <c r="A640" s="110">
        <v>633</v>
      </c>
      <c r="B640" s="113" t="s">
        <v>1851</v>
      </c>
      <c r="C640" s="112">
        <v>31251</v>
      </c>
      <c r="D640" s="112">
        <v>32598</v>
      </c>
      <c r="E640" s="111" t="s">
        <v>1172</v>
      </c>
    </row>
    <row r="641" spans="1:5" ht="13.5" thickBot="1" x14ac:dyDescent="0.25">
      <c r="A641" s="110">
        <v>634</v>
      </c>
      <c r="B641" s="113" t="s">
        <v>1852</v>
      </c>
      <c r="C641" s="112">
        <v>34862</v>
      </c>
      <c r="D641" s="112">
        <v>32411</v>
      </c>
      <c r="E641" s="111" t="s">
        <v>1176</v>
      </c>
    </row>
    <row r="642" spans="1:5" ht="13.5" thickBot="1" x14ac:dyDescent="0.25">
      <c r="A642" s="110">
        <v>635</v>
      </c>
      <c r="B642" s="113" t="s">
        <v>1853</v>
      </c>
      <c r="C642" s="112">
        <v>28061</v>
      </c>
      <c r="D642" s="112">
        <v>32332</v>
      </c>
      <c r="E642" s="111" t="s">
        <v>1192</v>
      </c>
    </row>
    <row r="643" spans="1:5" ht="13.5" thickBot="1" x14ac:dyDescent="0.25">
      <c r="A643" s="110">
        <v>636</v>
      </c>
      <c r="B643" s="113" t="s">
        <v>1854</v>
      </c>
      <c r="C643" s="112">
        <v>31348</v>
      </c>
      <c r="D643" s="112">
        <v>32239</v>
      </c>
      <c r="E643" s="111" t="s">
        <v>1178</v>
      </c>
    </row>
    <row r="644" spans="1:5" ht="13.5" thickBot="1" x14ac:dyDescent="0.25">
      <c r="A644" s="110">
        <v>637</v>
      </c>
      <c r="B644" s="113" t="s">
        <v>1855</v>
      </c>
      <c r="C644" s="112">
        <v>31298</v>
      </c>
      <c r="D644" s="112">
        <v>32169</v>
      </c>
      <c r="E644" s="111" t="s">
        <v>1241</v>
      </c>
    </row>
    <row r="645" spans="1:5" ht="13.5" thickBot="1" x14ac:dyDescent="0.25">
      <c r="A645" s="110">
        <v>638</v>
      </c>
      <c r="B645" s="113" t="s">
        <v>1856</v>
      </c>
      <c r="C645" s="112">
        <v>28841</v>
      </c>
      <c r="D645" s="112">
        <v>32133</v>
      </c>
      <c r="E645" s="111" t="s">
        <v>1218</v>
      </c>
    </row>
    <row r="646" spans="1:5" ht="13.5" thickBot="1" x14ac:dyDescent="0.25">
      <c r="A646" s="110">
        <v>639</v>
      </c>
      <c r="B646" s="113" t="s">
        <v>1857</v>
      </c>
      <c r="C646" s="112">
        <v>28161</v>
      </c>
      <c r="D646" s="112">
        <v>32018</v>
      </c>
      <c r="E646" s="111" t="s">
        <v>1358</v>
      </c>
    </row>
    <row r="647" spans="1:5" ht="13.5" thickBot="1" x14ac:dyDescent="0.25">
      <c r="A647" s="110">
        <v>640</v>
      </c>
      <c r="B647" s="113" t="s">
        <v>1858</v>
      </c>
      <c r="C647" s="112">
        <v>28470</v>
      </c>
      <c r="D647" s="112">
        <v>31951</v>
      </c>
      <c r="E647" s="111" t="s">
        <v>1250</v>
      </c>
    </row>
    <row r="648" spans="1:5" ht="13.5" thickBot="1" x14ac:dyDescent="0.25">
      <c r="A648" s="110">
        <v>641</v>
      </c>
      <c r="B648" s="113" t="s">
        <v>1859</v>
      </c>
      <c r="C648" s="112">
        <v>28878</v>
      </c>
      <c r="D648" s="112">
        <v>31842</v>
      </c>
      <c r="E648" s="111" t="s">
        <v>1198</v>
      </c>
    </row>
    <row r="649" spans="1:5" ht="13.5" thickBot="1" x14ac:dyDescent="0.25">
      <c r="A649" s="110">
        <v>642</v>
      </c>
      <c r="B649" s="113" t="s">
        <v>1860</v>
      </c>
      <c r="C649" s="112">
        <v>28122</v>
      </c>
      <c r="D649" s="112">
        <v>31493</v>
      </c>
      <c r="E649" s="111" t="s">
        <v>1212</v>
      </c>
    </row>
    <row r="650" spans="1:5" ht="13.5" thickBot="1" x14ac:dyDescent="0.25">
      <c r="A650" s="110">
        <v>643</v>
      </c>
      <c r="B650" s="113" t="s">
        <v>1861</v>
      </c>
      <c r="C650" s="112">
        <v>26860</v>
      </c>
      <c r="D650" s="112">
        <v>31323</v>
      </c>
      <c r="E650" s="111" t="s">
        <v>1220</v>
      </c>
    </row>
    <row r="651" spans="1:5" ht="13.5" thickBot="1" x14ac:dyDescent="0.25">
      <c r="A651" s="110">
        <v>644</v>
      </c>
      <c r="B651" s="113" t="s">
        <v>1862</v>
      </c>
      <c r="C651" s="112">
        <v>28926</v>
      </c>
      <c r="D651" s="112">
        <v>31212</v>
      </c>
      <c r="E651" s="111" t="s">
        <v>1204</v>
      </c>
    </row>
    <row r="652" spans="1:5" ht="13.5" thickBot="1" x14ac:dyDescent="0.25">
      <c r="A652" s="110">
        <v>645</v>
      </c>
      <c r="B652" s="113" t="s">
        <v>1863</v>
      </c>
      <c r="C652" s="112">
        <v>21110</v>
      </c>
      <c r="D652" s="112">
        <v>31078</v>
      </c>
      <c r="E652" s="111" t="s">
        <v>1170</v>
      </c>
    </row>
    <row r="653" spans="1:5" ht="13.5" thickBot="1" x14ac:dyDescent="0.25">
      <c r="A653" s="110">
        <v>646</v>
      </c>
      <c r="B653" s="113" t="s">
        <v>1864</v>
      </c>
      <c r="C653" s="112">
        <v>28897</v>
      </c>
      <c r="D653" s="112">
        <v>31030</v>
      </c>
      <c r="E653" s="111" t="s">
        <v>1201</v>
      </c>
    </row>
    <row r="654" spans="1:5" ht="13.5" thickBot="1" x14ac:dyDescent="0.25">
      <c r="A654" s="110">
        <v>647</v>
      </c>
      <c r="B654" s="113" t="s">
        <v>1865</v>
      </c>
      <c r="C654" s="112">
        <v>26425</v>
      </c>
      <c r="D654" s="112">
        <v>30926</v>
      </c>
      <c r="E654" s="111" t="s">
        <v>1183</v>
      </c>
    </row>
    <row r="655" spans="1:5" ht="13.5" thickBot="1" x14ac:dyDescent="0.25">
      <c r="A655" s="110">
        <v>648</v>
      </c>
      <c r="B655" s="113" t="s">
        <v>1866</v>
      </c>
      <c r="C655" s="112">
        <v>29194</v>
      </c>
      <c r="D655" s="112">
        <v>30905</v>
      </c>
      <c r="E655" s="111" t="s">
        <v>1277</v>
      </c>
    </row>
    <row r="656" spans="1:5" ht="13.5" thickBot="1" x14ac:dyDescent="0.25">
      <c r="A656" s="110">
        <v>649</v>
      </c>
      <c r="B656" s="113" t="s">
        <v>1867</v>
      </c>
      <c r="C656" s="112">
        <v>27851</v>
      </c>
      <c r="D656" s="112">
        <v>30773</v>
      </c>
      <c r="E656" s="111" t="s">
        <v>1188</v>
      </c>
    </row>
    <row r="657" spans="1:5" ht="13.5" thickBot="1" x14ac:dyDescent="0.25">
      <c r="A657" s="110">
        <v>650</v>
      </c>
      <c r="B657" s="113" t="s">
        <v>1868</v>
      </c>
      <c r="C657" s="112">
        <v>29034</v>
      </c>
      <c r="D657" s="112">
        <v>30232</v>
      </c>
      <c r="E657" s="111" t="s">
        <v>1430</v>
      </c>
    </row>
    <row r="658" spans="1:5" ht="13.5" thickBot="1" x14ac:dyDescent="0.25">
      <c r="A658" s="110">
        <v>651</v>
      </c>
      <c r="B658" s="113" t="s">
        <v>1869</v>
      </c>
      <c r="C658" s="112">
        <v>26286</v>
      </c>
      <c r="D658" s="112">
        <v>30165</v>
      </c>
      <c r="E658" s="111" t="s">
        <v>1178</v>
      </c>
    </row>
    <row r="659" spans="1:5" ht="13.5" thickBot="1" x14ac:dyDescent="0.25">
      <c r="A659" s="110">
        <v>652</v>
      </c>
      <c r="B659" s="113" t="s">
        <v>1870</v>
      </c>
      <c r="C659" s="112">
        <v>23942</v>
      </c>
      <c r="D659" s="112">
        <v>29854</v>
      </c>
      <c r="E659" s="111" t="s">
        <v>1225</v>
      </c>
    </row>
    <row r="660" spans="1:5" ht="13.5" thickBot="1" x14ac:dyDescent="0.25">
      <c r="A660" s="110">
        <v>653</v>
      </c>
      <c r="B660" s="113" t="s">
        <v>1871</v>
      </c>
      <c r="C660" s="112">
        <v>27692</v>
      </c>
      <c r="D660" s="112">
        <v>29835</v>
      </c>
      <c r="E660" s="111" t="s">
        <v>1183</v>
      </c>
    </row>
    <row r="661" spans="1:5" ht="13.5" thickBot="1" x14ac:dyDescent="0.25">
      <c r="A661" s="110">
        <v>654</v>
      </c>
      <c r="B661" s="113" t="s">
        <v>1872</v>
      </c>
      <c r="C661" s="112">
        <v>29004</v>
      </c>
      <c r="D661" s="112">
        <v>29767</v>
      </c>
      <c r="E661" s="111" t="s">
        <v>1176</v>
      </c>
    </row>
    <row r="662" spans="1:5" ht="13.5" thickBot="1" x14ac:dyDescent="0.25">
      <c r="A662" s="110">
        <v>655</v>
      </c>
      <c r="B662" s="113" t="s">
        <v>1873</v>
      </c>
      <c r="C662" s="112">
        <v>28118</v>
      </c>
      <c r="D662" s="112">
        <v>29710</v>
      </c>
      <c r="E662" s="111" t="s">
        <v>1375</v>
      </c>
    </row>
    <row r="663" spans="1:5" ht="13.5" thickBot="1" x14ac:dyDescent="0.25">
      <c r="A663" s="110">
        <v>656</v>
      </c>
      <c r="B663" s="113" t="s">
        <v>1874</v>
      </c>
      <c r="C663" s="112">
        <v>24764</v>
      </c>
      <c r="D663" s="112">
        <v>29523</v>
      </c>
      <c r="E663" s="111" t="s">
        <v>1183</v>
      </c>
    </row>
    <row r="664" spans="1:5" ht="13.5" thickBot="1" x14ac:dyDescent="0.25">
      <c r="A664" s="110">
        <v>657</v>
      </c>
      <c r="B664" s="113" t="s">
        <v>1875</v>
      </c>
      <c r="C664" s="112">
        <v>30838</v>
      </c>
      <c r="D664" s="112">
        <v>29346</v>
      </c>
      <c r="E664" s="111" t="s">
        <v>1201</v>
      </c>
    </row>
    <row r="665" spans="1:5" ht="13.5" thickBot="1" x14ac:dyDescent="0.25">
      <c r="A665" s="110">
        <v>658</v>
      </c>
      <c r="B665" s="113" t="s">
        <v>1876</v>
      </c>
      <c r="C665" s="112">
        <v>24877</v>
      </c>
      <c r="D665" s="112">
        <v>29007</v>
      </c>
      <c r="E665" s="111" t="s">
        <v>1277</v>
      </c>
    </row>
    <row r="666" spans="1:5" ht="13.5" thickBot="1" x14ac:dyDescent="0.25">
      <c r="A666" s="110">
        <v>659</v>
      </c>
      <c r="B666" s="113" t="s">
        <v>1877</v>
      </c>
      <c r="C666" s="112">
        <v>25142</v>
      </c>
      <c r="D666" s="112">
        <v>28949</v>
      </c>
      <c r="E666" s="111" t="s">
        <v>1181</v>
      </c>
    </row>
    <row r="667" spans="1:5" ht="13.5" thickBot="1" x14ac:dyDescent="0.25">
      <c r="A667" s="110">
        <v>660</v>
      </c>
      <c r="B667" s="113" t="s">
        <v>1878</v>
      </c>
      <c r="C667" s="112">
        <v>27389</v>
      </c>
      <c r="D667" s="112">
        <v>28850</v>
      </c>
      <c r="E667" s="111" t="s">
        <v>1201</v>
      </c>
    </row>
    <row r="668" spans="1:5" ht="13.5" thickBot="1" x14ac:dyDescent="0.25">
      <c r="A668" s="110">
        <v>661</v>
      </c>
      <c r="B668" s="113" t="s">
        <v>1879</v>
      </c>
      <c r="C668" s="112">
        <v>28232</v>
      </c>
      <c r="D668" s="112">
        <v>28641</v>
      </c>
      <c r="E668" s="111" t="s">
        <v>1212</v>
      </c>
    </row>
    <row r="669" spans="1:5" ht="13.5" thickBot="1" x14ac:dyDescent="0.25">
      <c r="A669" s="110">
        <v>662</v>
      </c>
      <c r="B669" s="113" t="s">
        <v>1880</v>
      </c>
      <c r="C669" s="112">
        <v>24390</v>
      </c>
      <c r="D669" s="112">
        <v>28281</v>
      </c>
      <c r="E669" s="111" t="s">
        <v>1204</v>
      </c>
    </row>
    <row r="670" spans="1:5" ht="13.5" thickBot="1" x14ac:dyDescent="0.25">
      <c r="A670" s="110">
        <v>663</v>
      </c>
      <c r="B670" s="113" t="s">
        <v>1881</v>
      </c>
      <c r="C670" s="112">
        <v>23948</v>
      </c>
      <c r="D670" s="112">
        <v>28258</v>
      </c>
      <c r="E670" s="111" t="s">
        <v>1188</v>
      </c>
    </row>
    <row r="671" spans="1:5" ht="13.5" thickBot="1" x14ac:dyDescent="0.25">
      <c r="A671" s="110">
        <v>664</v>
      </c>
      <c r="B671" s="113" t="s">
        <v>1882</v>
      </c>
      <c r="C671" s="112">
        <v>25966</v>
      </c>
      <c r="D671" s="112">
        <v>28068</v>
      </c>
      <c r="E671" s="111" t="s">
        <v>1206</v>
      </c>
    </row>
    <row r="672" spans="1:5" ht="13.5" thickBot="1" x14ac:dyDescent="0.25">
      <c r="A672" s="110">
        <v>665</v>
      </c>
      <c r="B672" s="113" t="s">
        <v>1883</v>
      </c>
      <c r="C672" s="112">
        <v>28075</v>
      </c>
      <c r="D672" s="112">
        <v>27999</v>
      </c>
      <c r="E672" s="111" t="s">
        <v>1210</v>
      </c>
    </row>
    <row r="673" spans="1:5" ht="13.5" thickBot="1" x14ac:dyDescent="0.25">
      <c r="A673" s="110">
        <v>666</v>
      </c>
      <c r="B673" s="113" t="s">
        <v>1884</v>
      </c>
      <c r="C673" s="112">
        <v>26036</v>
      </c>
      <c r="D673" s="112">
        <v>27974</v>
      </c>
      <c r="E673" s="111" t="s">
        <v>1178</v>
      </c>
    </row>
    <row r="674" spans="1:5" ht="13.5" thickBot="1" x14ac:dyDescent="0.25">
      <c r="A674" s="110">
        <v>667</v>
      </c>
      <c r="B674" s="113" t="s">
        <v>1885</v>
      </c>
      <c r="C674" s="112">
        <v>24333</v>
      </c>
      <c r="D674" s="112">
        <v>27224</v>
      </c>
      <c r="E674" s="111" t="s">
        <v>1206</v>
      </c>
    </row>
    <row r="675" spans="1:5" ht="13.5" thickBot="1" x14ac:dyDescent="0.25">
      <c r="A675" s="110">
        <v>668</v>
      </c>
      <c r="B675" s="113" t="s">
        <v>1886</v>
      </c>
      <c r="C675" s="112">
        <v>25597</v>
      </c>
      <c r="D675" s="112">
        <v>26867</v>
      </c>
      <c r="E675" s="111" t="s">
        <v>1253</v>
      </c>
    </row>
    <row r="676" spans="1:5" ht="13.5" thickBot="1" x14ac:dyDescent="0.25">
      <c r="A676" s="110">
        <v>669</v>
      </c>
      <c r="B676" s="113" t="s">
        <v>1887</v>
      </c>
      <c r="C676" s="112">
        <v>24002</v>
      </c>
      <c r="D676" s="112">
        <v>26783</v>
      </c>
      <c r="E676" s="111" t="s">
        <v>1225</v>
      </c>
    </row>
    <row r="677" spans="1:5" ht="13.5" thickBot="1" x14ac:dyDescent="0.25">
      <c r="A677" s="110">
        <v>670</v>
      </c>
      <c r="B677" s="113" t="s">
        <v>1888</v>
      </c>
      <c r="C677" s="110" t="s">
        <v>1474</v>
      </c>
      <c r="D677" s="112">
        <v>26371</v>
      </c>
      <c r="E677" s="111" t="s">
        <v>1170</v>
      </c>
    </row>
    <row r="678" spans="1:5" ht="13.5" thickBot="1" x14ac:dyDescent="0.25">
      <c r="A678" s="110">
        <v>671</v>
      </c>
      <c r="B678" s="113" t="s">
        <v>1889</v>
      </c>
      <c r="C678" s="112">
        <v>23914</v>
      </c>
      <c r="D678" s="112">
        <v>26303</v>
      </c>
      <c r="E678" s="111" t="s">
        <v>1241</v>
      </c>
    </row>
    <row r="679" spans="1:5" ht="13.5" thickBot="1" x14ac:dyDescent="0.25">
      <c r="A679" s="110">
        <v>672</v>
      </c>
      <c r="B679" s="113" t="s">
        <v>1890</v>
      </c>
      <c r="C679" s="112">
        <v>19823</v>
      </c>
      <c r="D679" s="112">
        <v>26221</v>
      </c>
      <c r="E679" s="111" t="s">
        <v>1188</v>
      </c>
    </row>
    <row r="680" spans="1:5" ht="13.5" thickBot="1" x14ac:dyDescent="0.25">
      <c r="A680" s="110">
        <v>673</v>
      </c>
      <c r="B680" s="113" t="s">
        <v>1891</v>
      </c>
      <c r="C680" s="112">
        <v>23371</v>
      </c>
      <c r="D680" s="112">
        <v>26197</v>
      </c>
      <c r="E680" s="111" t="s">
        <v>1218</v>
      </c>
    </row>
    <row r="681" spans="1:5" ht="13.5" thickBot="1" x14ac:dyDescent="0.25">
      <c r="A681" s="110">
        <v>674</v>
      </c>
      <c r="B681" s="113" t="s">
        <v>1892</v>
      </c>
      <c r="C681" s="112">
        <v>20035</v>
      </c>
      <c r="D681" s="112">
        <v>25903</v>
      </c>
      <c r="E681" s="111" t="s">
        <v>1188</v>
      </c>
    </row>
    <row r="682" spans="1:5" ht="13.5" thickBot="1" x14ac:dyDescent="0.25">
      <c r="A682" s="110">
        <v>675</v>
      </c>
      <c r="B682" s="113" t="s">
        <v>1893</v>
      </c>
      <c r="C682" s="112">
        <v>23225</v>
      </c>
      <c r="D682" s="112">
        <v>25788</v>
      </c>
      <c r="E682" s="111" t="s">
        <v>1196</v>
      </c>
    </row>
    <row r="683" spans="1:5" ht="13.5" thickBot="1" x14ac:dyDescent="0.25">
      <c r="A683" s="110">
        <v>676</v>
      </c>
      <c r="B683" s="113" t="s">
        <v>1894</v>
      </c>
      <c r="C683" s="112">
        <v>23269</v>
      </c>
      <c r="D683" s="112">
        <v>25665</v>
      </c>
      <c r="E683" s="111" t="s">
        <v>1250</v>
      </c>
    </row>
    <row r="684" spans="1:5" ht="13.5" thickBot="1" x14ac:dyDescent="0.25">
      <c r="A684" s="110">
        <v>677</v>
      </c>
      <c r="B684" s="113" t="s">
        <v>1895</v>
      </c>
      <c r="C684" s="112">
        <v>19712</v>
      </c>
      <c r="D684" s="112">
        <v>25540</v>
      </c>
      <c r="E684" s="111" t="s">
        <v>1178</v>
      </c>
    </row>
    <row r="685" spans="1:5" ht="13.5" thickBot="1" x14ac:dyDescent="0.25">
      <c r="A685" s="110">
        <v>678</v>
      </c>
      <c r="B685" s="113" t="s">
        <v>1896</v>
      </c>
      <c r="C685" s="112">
        <v>23221</v>
      </c>
      <c r="D685" s="112">
        <v>25468</v>
      </c>
      <c r="E685" s="111" t="s">
        <v>1504</v>
      </c>
    </row>
    <row r="686" spans="1:5" ht="13.5" thickBot="1" x14ac:dyDescent="0.25">
      <c r="A686" s="110">
        <v>679</v>
      </c>
      <c r="B686" s="113" t="s">
        <v>1897</v>
      </c>
      <c r="C686" s="112">
        <v>25005</v>
      </c>
      <c r="D686" s="112">
        <v>25234</v>
      </c>
      <c r="E686" s="111" t="s">
        <v>1250</v>
      </c>
    </row>
    <row r="687" spans="1:5" ht="13.5" thickBot="1" x14ac:dyDescent="0.25">
      <c r="A687" s="110">
        <v>680</v>
      </c>
      <c r="B687" s="113" t="s">
        <v>1898</v>
      </c>
      <c r="C687" s="112">
        <v>24925</v>
      </c>
      <c r="D687" s="112">
        <v>25087</v>
      </c>
      <c r="E687" s="111" t="s">
        <v>1250</v>
      </c>
    </row>
    <row r="688" spans="1:5" ht="13.5" thickBot="1" x14ac:dyDescent="0.25">
      <c r="A688" s="110">
        <v>681</v>
      </c>
      <c r="B688" s="113" t="s">
        <v>1899</v>
      </c>
      <c r="C688" s="112">
        <v>23486</v>
      </c>
      <c r="D688" s="112">
        <v>25044</v>
      </c>
      <c r="E688" s="111" t="s">
        <v>1170</v>
      </c>
    </row>
    <row r="689" spans="1:5" ht="13.5" thickBot="1" x14ac:dyDescent="0.25">
      <c r="A689" s="110">
        <v>682</v>
      </c>
      <c r="B689" s="113" t="s">
        <v>1900</v>
      </c>
      <c r="C689" s="112">
        <v>23303</v>
      </c>
      <c r="D689" s="112">
        <v>24931</v>
      </c>
      <c r="E689" s="111" t="s">
        <v>1183</v>
      </c>
    </row>
    <row r="690" spans="1:5" ht="13.5" thickBot="1" x14ac:dyDescent="0.25">
      <c r="A690" s="110">
        <v>683</v>
      </c>
      <c r="B690" s="113" t="s">
        <v>1901</v>
      </c>
      <c r="C690" s="112">
        <v>21323</v>
      </c>
      <c r="D690" s="112">
        <v>24914</v>
      </c>
      <c r="E690" s="111" t="s">
        <v>1181</v>
      </c>
    </row>
    <row r="691" spans="1:5" ht="13.5" thickBot="1" x14ac:dyDescent="0.25">
      <c r="A691" s="110">
        <v>684</v>
      </c>
      <c r="B691" s="113" t="s">
        <v>1902</v>
      </c>
      <c r="C691" s="112">
        <v>21434</v>
      </c>
      <c r="D691" s="112">
        <v>24760</v>
      </c>
      <c r="E691" s="111" t="s">
        <v>1274</v>
      </c>
    </row>
    <row r="692" spans="1:5" ht="13.5" thickBot="1" x14ac:dyDescent="0.25">
      <c r="A692" s="110">
        <v>685</v>
      </c>
      <c r="B692" s="113" t="s">
        <v>1903</v>
      </c>
      <c r="C692" s="112">
        <v>22107</v>
      </c>
      <c r="D692" s="112">
        <v>24752</v>
      </c>
      <c r="E692" s="111" t="s">
        <v>1185</v>
      </c>
    </row>
    <row r="693" spans="1:5" ht="13.5" thickBot="1" x14ac:dyDescent="0.25">
      <c r="A693" s="110">
        <v>686</v>
      </c>
      <c r="B693" s="113" t="s">
        <v>1904</v>
      </c>
      <c r="C693" s="112">
        <v>21897</v>
      </c>
      <c r="D693" s="112">
        <v>24652</v>
      </c>
      <c r="E693" s="111" t="s">
        <v>1198</v>
      </c>
    </row>
    <row r="694" spans="1:5" ht="13.5" thickBot="1" x14ac:dyDescent="0.25">
      <c r="A694" s="110">
        <v>687</v>
      </c>
      <c r="B694" s="113" t="s">
        <v>1905</v>
      </c>
      <c r="C694" s="112">
        <v>23670</v>
      </c>
      <c r="D694" s="112">
        <v>24578</v>
      </c>
      <c r="E694" s="111" t="s">
        <v>1178</v>
      </c>
    </row>
    <row r="695" spans="1:5" ht="13.5" thickBot="1" x14ac:dyDescent="0.25">
      <c r="A695" s="110">
        <v>688</v>
      </c>
      <c r="B695" s="113" t="s">
        <v>1906</v>
      </c>
      <c r="C695" s="112">
        <v>22368</v>
      </c>
      <c r="D695" s="112">
        <v>24395</v>
      </c>
      <c r="E695" s="111" t="s">
        <v>1170</v>
      </c>
    </row>
    <row r="696" spans="1:5" ht="13.5" thickBot="1" x14ac:dyDescent="0.25">
      <c r="A696" s="110">
        <v>689</v>
      </c>
      <c r="B696" s="113" t="s">
        <v>1907</v>
      </c>
      <c r="C696" s="112">
        <v>21566</v>
      </c>
      <c r="D696" s="112">
        <v>24390</v>
      </c>
      <c r="E696" s="111" t="s">
        <v>1564</v>
      </c>
    </row>
    <row r="697" spans="1:5" ht="13.5" thickBot="1" x14ac:dyDescent="0.25">
      <c r="A697" s="110">
        <v>690</v>
      </c>
      <c r="B697" s="113" t="s">
        <v>1908</v>
      </c>
      <c r="C697" s="112">
        <v>22888</v>
      </c>
      <c r="D697" s="112">
        <v>24361</v>
      </c>
      <c r="E697" s="111" t="s">
        <v>1218</v>
      </c>
    </row>
    <row r="698" spans="1:5" ht="13.5" thickBot="1" x14ac:dyDescent="0.25">
      <c r="A698" s="110">
        <v>691</v>
      </c>
      <c r="B698" s="113" t="s">
        <v>1909</v>
      </c>
      <c r="C698" s="112">
        <v>23550</v>
      </c>
      <c r="D698" s="112">
        <v>24278</v>
      </c>
      <c r="E698" s="111" t="s">
        <v>1178</v>
      </c>
    </row>
    <row r="699" spans="1:5" ht="13.5" thickBot="1" x14ac:dyDescent="0.25">
      <c r="A699" s="110">
        <v>692</v>
      </c>
      <c r="B699" s="113" t="s">
        <v>1910</v>
      </c>
      <c r="C699" s="112">
        <v>20552</v>
      </c>
      <c r="D699" s="112">
        <v>24163</v>
      </c>
      <c r="E699" s="111" t="s">
        <v>1587</v>
      </c>
    </row>
    <row r="700" spans="1:5" ht="13.5" thickBot="1" x14ac:dyDescent="0.25">
      <c r="A700" s="110">
        <v>693</v>
      </c>
      <c r="B700" s="113" t="s">
        <v>1911</v>
      </c>
      <c r="C700" s="112">
        <v>18960</v>
      </c>
      <c r="D700" s="112">
        <v>23987</v>
      </c>
      <c r="E700" s="111" t="s">
        <v>1178</v>
      </c>
    </row>
    <row r="701" spans="1:5" ht="13.5" thickBot="1" x14ac:dyDescent="0.25">
      <c r="A701" s="110">
        <v>694</v>
      </c>
      <c r="B701" s="113" t="s">
        <v>1912</v>
      </c>
      <c r="C701" s="112">
        <v>20072</v>
      </c>
      <c r="D701" s="112">
        <v>23928</v>
      </c>
      <c r="E701" s="111" t="s">
        <v>1174</v>
      </c>
    </row>
    <row r="702" spans="1:5" ht="13.5" thickBot="1" x14ac:dyDescent="0.25">
      <c r="A702" s="110">
        <v>695</v>
      </c>
      <c r="B702" s="113" t="s">
        <v>1913</v>
      </c>
      <c r="C702" s="112">
        <v>19839</v>
      </c>
      <c r="D702" s="112">
        <v>23892</v>
      </c>
      <c r="E702" s="111" t="s">
        <v>1188</v>
      </c>
    </row>
    <row r="703" spans="1:5" ht="13.5" thickBot="1" x14ac:dyDescent="0.25">
      <c r="A703" s="110">
        <v>696</v>
      </c>
      <c r="B703" s="113" t="s">
        <v>1914</v>
      </c>
      <c r="C703" s="112">
        <v>21633</v>
      </c>
      <c r="D703" s="112">
        <v>23664</v>
      </c>
      <c r="E703" s="111" t="s">
        <v>1587</v>
      </c>
    </row>
    <row r="704" spans="1:5" ht="13.5" thickBot="1" x14ac:dyDescent="0.25">
      <c r="A704" s="110">
        <v>697</v>
      </c>
      <c r="B704" s="113" t="s">
        <v>1915</v>
      </c>
      <c r="C704" s="112">
        <v>21917</v>
      </c>
      <c r="D704" s="112">
        <v>23541</v>
      </c>
      <c r="E704" s="111" t="s">
        <v>1183</v>
      </c>
    </row>
    <row r="705" spans="1:5" ht="13.5" thickBot="1" x14ac:dyDescent="0.25">
      <c r="A705" s="110">
        <v>698</v>
      </c>
      <c r="B705" s="113" t="s">
        <v>1916</v>
      </c>
      <c r="C705" s="112">
        <v>20393</v>
      </c>
      <c r="D705" s="112">
        <v>23522</v>
      </c>
      <c r="E705" s="111" t="s">
        <v>1183</v>
      </c>
    </row>
    <row r="706" spans="1:5" ht="13.5" thickBot="1" x14ac:dyDescent="0.25">
      <c r="A706" s="110">
        <v>699</v>
      </c>
      <c r="B706" s="113" t="s">
        <v>1917</v>
      </c>
      <c r="C706" s="112">
        <v>21158</v>
      </c>
      <c r="D706" s="112">
        <v>23427</v>
      </c>
      <c r="E706" s="111" t="s">
        <v>1181</v>
      </c>
    </row>
    <row r="707" spans="1:5" ht="13.5" thickBot="1" x14ac:dyDescent="0.25">
      <c r="A707" s="110">
        <v>700</v>
      </c>
      <c r="B707" s="113" t="s">
        <v>1918</v>
      </c>
      <c r="C707" s="112">
        <v>21246</v>
      </c>
      <c r="D707" s="112">
        <v>23364</v>
      </c>
      <c r="E707" s="111" t="s">
        <v>1212</v>
      </c>
    </row>
    <row r="708" spans="1:5" ht="13.5" thickBot="1" x14ac:dyDescent="0.25">
      <c r="A708" s="110">
        <v>701</v>
      </c>
      <c r="B708" s="113" t="s">
        <v>1919</v>
      </c>
      <c r="C708" s="112">
        <v>21119</v>
      </c>
      <c r="D708" s="112">
        <v>23212</v>
      </c>
      <c r="E708" s="111" t="s">
        <v>1194</v>
      </c>
    </row>
    <row r="709" spans="1:5" ht="13.5" thickBot="1" x14ac:dyDescent="0.25">
      <c r="A709" s="110">
        <v>702</v>
      </c>
      <c r="B709" s="113" t="s">
        <v>1920</v>
      </c>
      <c r="C709" s="112">
        <v>20729</v>
      </c>
      <c r="D709" s="112">
        <v>23132</v>
      </c>
      <c r="E709" s="111" t="s">
        <v>1185</v>
      </c>
    </row>
    <row r="710" spans="1:5" ht="13.5" thickBot="1" x14ac:dyDescent="0.25">
      <c r="A710" s="110">
        <v>703</v>
      </c>
      <c r="B710" s="113" t="s">
        <v>1921</v>
      </c>
      <c r="C710" s="112">
        <v>19982</v>
      </c>
      <c r="D710" s="112">
        <v>22776</v>
      </c>
      <c r="E710" s="111" t="s">
        <v>1185</v>
      </c>
    </row>
    <row r="711" spans="1:5" ht="13.5" thickBot="1" x14ac:dyDescent="0.25">
      <c r="A711" s="110">
        <v>704</v>
      </c>
      <c r="B711" s="113" t="s">
        <v>1922</v>
      </c>
      <c r="C711" s="112">
        <v>19468</v>
      </c>
      <c r="D711" s="112">
        <v>22561</v>
      </c>
      <c r="E711" s="111" t="s">
        <v>1564</v>
      </c>
    </row>
    <row r="712" spans="1:5" ht="13.5" thickBot="1" x14ac:dyDescent="0.25">
      <c r="A712" s="110">
        <v>705</v>
      </c>
      <c r="B712" s="113" t="s">
        <v>1923</v>
      </c>
      <c r="C712" s="112">
        <v>21049</v>
      </c>
      <c r="D712" s="112">
        <v>22219</v>
      </c>
      <c r="E712" s="111" t="s">
        <v>1218</v>
      </c>
    </row>
    <row r="713" spans="1:5" ht="13.5" thickBot="1" x14ac:dyDescent="0.25">
      <c r="A713" s="110">
        <v>706</v>
      </c>
      <c r="B713" s="113" t="s">
        <v>1924</v>
      </c>
      <c r="C713" s="112">
        <v>19624</v>
      </c>
      <c r="D713" s="112">
        <v>21721</v>
      </c>
      <c r="E713" s="111" t="s">
        <v>1194</v>
      </c>
    </row>
    <row r="714" spans="1:5" ht="13.5" thickBot="1" x14ac:dyDescent="0.25">
      <c r="A714" s="110">
        <v>707</v>
      </c>
      <c r="B714" s="113" t="s">
        <v>1925</v>
      </c>
      <c r="C714" s="112">
        <v>18935</v>
      </c>
      <c r="D714" s="112">
        <v>21620</v>
      </c>
      <c r="E714" s="111" t="s">
        <v>1225</v>
      </c>
    </row>
    <row r="715" spans="1:5" ht="13.5" thickBot="1" x14ac:dyDescent="0.25">
      <c r="A715" s="110">
        <v>708</v>
      </c>
      <c r="B715" s="113" t="s">
        <v>1926</v>
      </c>
      <c r="C715" s="112">
        <v>19441</v>
      </c>
      <c r="D715" s="112">
        <v>21430</v>
      </c>
      <c r="E715" s="111" t="s">
        <v>1212</v>
      </c>
    </row>
    <row r="716" spans="1:5" ht="13.5" thickBot="1" x14ac:dyDescent="0.25">
      <c r="A716" s="110">
        <v>709</v>
      </c>
      <c r="B716" s="113" t="s">
        <v>1927</v>
      </c>
      <c r="C716" s="112">
        <v>18879</v>
      </c>
      <c r="D716" s="112">
        <v>21343</v>
      </c>
      <c r="E716" s="111" t="s">
        <v>1196</v>
      </c>
    </row>
    <row r="717" spans="1:5" ht="13.5" thickBot="1" x14ac:dyDescent="0.25">
      <c r="A717" s="110">
        <v>710</v>
      </c>
      <c r="B717" s="113" t="s">
        <v>1928</v>
      </c>
      <c r="C717" s="112">
        <v>19384</v>
      </c>
      <c r="D717" s="112">
        <v>20999</v>
      </c>
      <c r="E717" s="111" t="s">
        <v>1218</v>
      </c>
    </row>
    <row r="718" spans="1:5" ht="13.5" thickBot="1" x14ac:dyDescent="0.25">
      <c r="A718" s="110">
        <v>711</v>
      </c>
      <c r="B718" s="113" t="s">
        <v>1929</v>
      </c>
      <c r="C718" s="112">
        <v>15161</v>
      </c>
      <c r="D718" s="112">
        <v>20894</v>
      </c>
      <c r="E718" s="111" t="s">
        <v>1206</v>
      </c>
    </row>
    <row r="719" spans="1:5" ht="13.5" thickBot="1" x14ac:dyDescent="0.25">
      <c r="A719" s="110">
        <v>712</v>
      </c>
      <c r="B719" s="113" t="s">
        <v>1930</v>
      </c>
      <c r="C719" s="112">
        <v>20543</v>
      </c>
      <c r="D719" s="112">
        <v>20851</v>
      </c>
      <c r="E719" s="111" t="s">
        <v>1188</v>
      </c>
    </row>
    <row r="720" spans="1:5" ht="13.5" thickBot="1" x14ac:dyDescent="0.25">
      <c r="A720" s="110">
        <v>713</v>
      </c>
      <c r="B720" s="113" t="s">
        <v>1931</v>
      </c>
      <c r="C720" s="112">
        <v>18314</v>
      </c>
      <c r="D720" s="112">
        <v>20783</v>
      </c>
      <c r="E720" s="111" t="s">
        <v>1218</v>
      </c>
    </row>
    <row r="721" spans="1:5" ht="13.5" thickBot="1" x14ac:dyDescent="0.25">
      <c r="A721" s="110">
        <v>714</v>
      </c>
      <c r="B721" s="113" t="s">
        <v>1932</v>
      </c>
      <c r="C721" s="112">
        <v>17630</v>
      </c>
      <c r="D721" s="112">
        <v>20647</v>
      </c>
      <c r="E721" s="111" t="s">
        <v>1176</v>
      </c>
    </row>
    <row r="722" spans="1:5" ht="13.5" thickBot="1" x14ac:dyDescent="0.25">
      <c r="A722" s="110">
        <v>715</v>
      </c>
      <c r="B722" s="113" t="s">
        <v>1933</v>
      </c>
      <c r="C722" s="112">
        <v>19293</v>
      </c>
      <c r="D722" s="112">
        <v>20646</v>
      </c>
      <c r="E722" s="111" t="s">
        <v>1201</v>
      </c>
    </row>
    <row r="723" spans="1:5" ht="13.5" thickBot="1" x14ac:dyDescent="0.25">
      <c r="A723" s="110">
        <v>716</v>
      </c>
      <c r="B723" s="113" t="s">
        <v>1934</v>
      </c>
      <c r="C723" s="112">
        <v>18463</v>
      </c>
      <c r="D723" s="112">
        <v>20188</v>
      </c>
      <c r="E723" s="111" t="s">
        <v>1196</v>
      </c>
    </row>
    <row r="724" spans="1:5" ht="13.5" thickBot="1" x14ac:dyDescent="0.25">
      <c r="A724" s="110">
        <v>717</v>
      </c>
      <c r="B724" s="113" t="s">
        <v>1935</v>
      </c>
      <c r="C724" s="112">
        <v>18620</v>
      </c>
      <c r="D724" s="112">
        <v>20004</v>
      </c>
      <c r="E724" s="111" t="s">
        <v>1188</v>
      </c>
    </row>
    <row r="725" spans="1:5" ht="13.5" thickBot="1" x14ac:dyDescent="0.25">
      <c r="A725" s="110">
        <v>718</v>
      </c>
      <c r="B725" s="113" t="s">
        <v>1936</v>
      </c>
      <c r="C725" s="112">
        <v>18117</v>
      </c>
      <c r="D725" s="112">
        <v>19897</v>
      </c>
      <c r="E725" s="111" t="s">
        <v>1564</v>
      </c>
    </row>
    <row r="726" spans="1:5" ht="13.5" thickBot="1" x14ac:dyDescent="0.25">
      <c r="A726" s="110">
        <v>719</v>
      </c>
      <c r="B726" s="113" t="s">
        <v>1937</v>
      </c>
      <c r="C726" s="112">
        <v>16763</v>
      </c>
      <c r="D726" s="112">
        <v>19700</v>
      </c>
      <c r="E726" s="111" t="s">
        <v>1185</v>
      </c>
    </row>
    <row r="727" spans="1:5" ht="13.5" thickBot="1" x14ac:dyDescent="0.25">
      <c r="A727" s="110">
        <v>720</v>
      </c>
      <c r="B727" s="113" t="s">
        <v>1938</v>
      </c>
      <c r="C727" s="112">
        <v>16933</v>
      </c>
      <c r="D727" s="112">
        <v>19690</v>
      </c>
      <c r="E727" s="111" t="s">
        <v>1188</v>
      </c>
    </row>
    <row r="728" spans="1:5" ht="13.5" thickBot="1" x14ac:dyDescent="0.25">
      <c r="A728" s="110">
        <v>721</v>
      </c>
      <c r="B728" s="113" t="s">
        <v>1939</v>
      </c>
      <c r="C728" s="112">
        <v>15709</v>
      </c>
      <c r="D728" s="112">
        <v>19637</v>
      </c>
      <c r="E728" s="111" t="s">
        <v>1241</v>
      </c>
    </row>
    <row r="729" spans="1:5" ht="13.5" thickBot="1" x14ac:dyDescent="0.25">
      <c r="A729" s="110">
        <v>722</v>
      </c>
      <c r="B729" s="113" t="s">
        <v>1940</v>
      </c>
      <c r="C729" s="112">
        <v>17893</v>
      </c>
      <c r="D729" s="112">
        <v>19550</v>
      </c>
      <c r="E729" s="111" t="s">
        <v>1201</v>
      </c>
    </row>
    <row r="730" spans="1:5" ht="13.5" thickBot="1" x14ac:dyDescent="0.25">
      <c r="A730" s="110">
        <v>723</v>
      </c>
      <c r="B730" s="113" t="s">
        <v>1941</v>
      </c>
      <c r="C730" s="112">
        <v>17967</v>
      </c>
      <c r="D730" s="112">
        <v>19288</v>
      </c>
      <c r="E730" s="111" t="s">
        <v>1178</v>
      </c>
    </row>
    <row r="731" spans="1:5" ht="13.5" thickBot="1" x14ac:dyDescent="0.25">
      <c r="A731" s="110">
        <v>724</v>
      </c>
      <c r="B731" s="113" t="s">
        <v>1942</v>
      </c>
      <c r="C731" s="112">
        <v>17049</v>
      </c>
      <c r="D731" s="112">
        <v>19226</v>
      </c>
      <c r="E731" s="111" t="s">
        <v>1246</v>
      </c>
    </row>
    <row r="732" spans="1:5" ht="13.5" thickBot="1" x14ac:dyDescent="0.25">
      <c r="A732" s="110">
        <v>725</v>
      </c>
      <c r="B732" s="113" t="s">
        <v>1943</v>
      </c>
      <c r="C732" s="112">
        <v>17253</v>
      </c>
      <c r="D732" s="112">
        <v>19192</v>
      </c>
      <c r="E732" s="111" t="s">
        <v>1188</v>
      </c>
    </row>
    <row r="733" spans="1:5" ht="13.5" thickBot="1" x14ac:dyDescent="0.25">
      <c r="A733" s="110">
        <v>726</v>
      </c>
      <c r="B733" s="113" t="s">
        <v>1944</v>
      </c>
      <c r="C733" s="112">
        <v>15912</v>
      </c>
      <c r="D733" s="112">
        <v>19119</v>
      </c>
      <c r="E733" s="111" t="s">
        <v>1225</v>
      </c>
    </row>
    <row r="734" spans="1:5" ht="13.5" thickBot="1" x14ac:dyDescent="0.25">
      <c r="A734" s="110">
        <v>727</v>
      </c>
      <c r="B734" s="113" t="s">
        <v>1945</v>
      </c>
      <c r="C734" s="110" t="s">
        <v>1474</v>
      </c>
      <c r="D734" s="112">
        <v>19083</v>
      </c>
      <c r="E734" s="111" t="s">
        <v>1353</v>
      </c>
    </row>
    <row r="735" spans="1:5" ht="13.5" thickBot="1" x14ac:dyDescent="0.25">
      <c r="A735" s="110">
        <v>728</v>
      </c>
      <c r="B735" s="113" t="s">
        <v>1946</v>
      </c>
      <c r="C735" s="112">
        <v>13457</v>
      </c>
      <c r="D735" s="112">
        <v>18924</v>
      </c>
      <c r="E735" s="111" t="s">
        <v>1188</v>
      </c>
    </row>
    <row r="736" spans="1:5" ht="13.5" thickBot="1" x14ac:dyDescent="0.25">
      <c r="A736" s="110">
        <v>729</v>
      </c>
      <c r="B736" s="113" t="s">
        <v>1947</v>
      </c>
      <c r="C736" s="112">
        <v>17137</v>
      </c>
      <c r="D736" s="112">
        <v>18686</v>
      </c>
      <c r="E736" s="111" t="s">
        <v>1183</v>
      </c>
    </row>
    <row r="737" spans="1:5" ht="13.5" thickBot="1" x14ac:dyDescent="0.25">
      <c r="A737" s="110">
        <v>730</v>
      </c>
      <c r="B737" s="113" t="s">
        <v>1948</v>
      </c>
      <c r="C737" s="112">
        <v>18117</v>
      </c>
      <c r="D737" s="112">
        <v>18552</v>
      </c>
      <c r="E737" s="111" t="s">
        <v>1241</v>
      </c>
    </row>
    <row r="738" spans="1:5" ht="13.5" thickBot="1" x14ac:dyDescent="0.25">
      <c r="A738" s="110">
        <v>731</v>
      </c>
      <c r="B738" s="113" t="s">
        <v>1949</v>
      </c>
      <c r="C738" s="112">
        <v>15700</v>
      </c>
      <c r="D738" s="112">
        <v>18512</v>
      </c>
      <c r="E738" s="111" t="s">
        <v>1178</v>
      </c>
    </row>
    <row r="739" spans="1:5" ht="13.5" thickBot="1" x14ac:dyDescent="0.25">
      <c r="A739" s="110">
        <v>732</v>
      </c>
      <c r="B739" s="113" t="s">
        <v>1950</v>
      </c>
      <c r="C739" s="112">
        <v>16512</v>
      </c>
      <c r="D739" s="112">
        <v>18382</v>
      </c>
      <c r="E739" s="111" t="s">
        <v>1212</v>
      </c>
    </row>
    <row r="740" spans="1:5" ht="13.5" thickBot="1" x14ac:dyDescent="0.25">
      <c r="A740" s="110">
        <v>733</v>
      </c>
      <c r="B740" s="113" t="s">
        <v>1951</v>
      </c>
      <c r="C740" s="112">
        <v>15789</v>
      </c>
      <c r="D740" s="112">
        <v>18276</v>
      </c>
      <c r="E740" s="111" t="s">
        <v>1174</v>
      </c>
    </row>
    <row r="741" spans="1:5" ht="13.5" thickBot="1" x14ac:dyDescent="0.25">
      <c r="A741" s="110">
        <v>734</v>
      </c>
      <c r="B741" s="113" t="s">
        <v>1952</v>
      </c>
      <c r="C741" s="112">
        <v>18140</v>
      </c>
      <c r="D741" s="112">
        <v>18225</v>
      </c>
      <c r="E741" s="111" t="s">
        <v>1225</v>
      </c>
    </row>
    <row r="742" spans="1:5" ht="13.5" thickBot="1" x14ac:dyDescent="0.25">
      <c r="A742" s="110">
        <v>735</v>
      </c>
      <c r="B742" s="113" t="s">
        <v>1953</v>
      </c>
      <c r="C742" s="112">
        <v>15977</v>
      </c>
      <c r="D742" s="112">
        <v>18202</v>
      </c>
      <c r="E742" s="111" t="s">
        <v>1194</v>
      </c>
    </row>
    <row r="743" spans="1:5" ht="13.5" thickBot="1" x14ac:dyDescent="0.25">
      <c r="A743" s="110">
        <v>736</v>
      </c>
      <c r="B743" s="113" t="s">
        <v>1954</v>
      </c>
      <c r="C743" s="112">
        <v>15246</v>
      </c>
      <c r="D743" s="112">
        <v>17933</v>
      </c>
      <c r="E743" s="111" t="s">
        <v>1183</v>
      </c>
    </row>
    <row r="744" spans="1:5" ht="13.5" thickBot="1" x14ac:dyDescent="0.25">
      <c r="A744" s="110">
        <v>737</v>
      </c>
      <c r="B744" s="113" t="s">
        <v>1955</v>
      </c>
      <c r="C744" s="112">
        <v>13491</v>
      </c>
      <c r="D744" s="112">
        <v>17691</v>
      </c>
      <c r="E744" s="111" t="s">
        <v>1183</v>
      </c>
    </row>
    <row r="745" spans="1:5" ht="13.5" thickBot="1" x14ac:dyDescent="0.25">
      <c r="A745" s="110">
        <v>738</v>
      </c>
      <c r="B745" s="113" t="s">
        <v>1956</v>
      </c>
      <c r="C745" s="112">
        <v>11704</v>
      </c>
      <c r="D745" s="112">
        <v>17573</v>
      </c>
      <c r="E745" s="111" t="s">
        <v>1183</v>
      </c>
    </row>
    <row r="746" spans="1:5" ht="13.5" thickBot="1" x14ac:dyDescent="0.25">
      <c r="A746" s="110">
        <v>739</v>
      </c>
      <c r="B746" s="113" t="s">
        <v>1957</v>
      </c>
      <c r="C746" s="112">
        <v>14683</v>
      </c>
      <c r="D746" s="112">
        <v>17556</v>
      </c>
      <c r="E746" s="111" t="s">
        <v>1188</v>
      </c>
    </row>
    <row r="747" spans="1:5" ht="13.5" thickBot="1" x14ac:dyDescent="0.25">
      <c r="A747" s="110">
        <v>740</v>
      </c>
      <c r="B747" s="113" t="s">
        <v>1958</v>
      </c>
      <c r="C747" s="112">
        <v>16367</v>
      </c>
      <c r="D747" s="112">
        <v>17544</v>
      </c>
      <c r="E747" s="111" t="s">
        <v>1214</v>
      </c>
    </row>
    <row r="748" spans="1:5" ht="13.5" thickBot="1" x14ac:dyDescent="0.25">
      <c r="A748" s="110">
        <v>741</v>
      </c>
      <c r="B748" s="113" t="s">
        <v>1959</v>
      </c>
      <c r="C748" s="112">
        <v>15796</v>
      </c>
      <c r="D748" s="112">
        <v>17535</v>
      </c>
      <c r="E748" s="111" t="s">
        <v>1183</v>
      </c>
    </row>
    <row r="749" spans="1:5" ht="13.5" thickBot="1" x14ac:dyDescent="0.25">
      <c r="A749" s="110">
        <v>742</v>
      </c>
      <c r="B749" s="113" t="s">
        <v>1960</v>
      </c>
      <c r="C749" s="112">
        <v>15796</v>
      </c>
      <c r="D749" s="112">
        <v>17463</v>
      </c>
      <c r="E749" s="111" t="s">
        <v>1201</v>
      </c>
    </row>
    <row r="750" spans="1:5" ht="13.5" thickBot="1" x14ac:dyDescent="0.25">
      <c r="A750" s="110">
        <v>743</v>
      </c>
      <c r="B750" s="113" t="s">
        <v>1961</v>
      </c>
      <c r="C750" s="112">
        <v>16700</v>
      </c>
      <c r="D750" s="112">
        <v>17443</v>
      </c>
      <c r="E750" s="111" t="s">
        <v>1225</v>
      </c>
    </row>
    <row r="751" spans="1:5" ht="13.5" thickBot="1" x14ac:dyDescent="0.25">
      <c r="A751" s="110">
        <v>744</v>
      </c>
      <c r="B751" s="113" t="s">
        <v>1962</v>
      </c>
      <c r="C751" s="112">
        <v>16911</v>
      </c>
      <c r="D751" s="112">
        <v>17348</v>
      </c>
      <c r="E751" s="111" t="s">
        <v>1192</v>
      </c>
    </row>
    <row r="752" spans="1:5" ht="13.5" thickBot="1" x14ac:dyDescent="0.25">
      <c r="A752" s="110">
        <v>745</v>
      </c>
      <c r="B752" s="113" t="s">
        <v>1963</v>
      </c>
      <c r="C752" s="112">
        <v>15572</v>
      </c>
      <c r="D752" s="112">
        <v>17147</v>
      </c>
      <c r="E752" s="111" t="s">
        <v>1212</v>
      </c>
    </row>
    <row r="753" spans="1:5" ht="13.5" thickBot="1" x14ac:dyDescent="0.25">
      <c r="A753" s="110">
        <v>746</v>
      </c>
      <c r="B753" s="113" t="s">
        <v>1964</v>
      </c>
      <c r="C753" s="112">
        <v>15826</v>
      </c>
      <c r="D753" s="112">
        <v>17108</v>
      </c>
      <c r="E753" s="111" t="s">
        <v>1198</v>
      </c>
    </row>
    <row r="754" spans="1:5" ht="13.5" thickBot="1" x14ac:dyDescent="0.25">
      <c r="A754" s="110">
        <v>747</v>
      </c>
      <c r="B754" s="113" t="s">
        <v>1965</v>
      </c>
      <c r="C754" s="112">
        <v>13821</v>
      </c>
      <c r="D754" s="112">
        <v>16992</v>
      </c>
      <c r="E754" s="111" t="s">
        <v>1201</v>
      </c>
    </row>
    <row r="755" spans="1:5" ht="13.5" thickBot="1" x14ac:dyDescent="0.25">
      <c r="A755" s="110">
        <v>748</v>
      </c>
      <c r="B755" s="113" t="s">
        <v>1966</v>
      </c>
      <c r="C755" s="112">
        <v>14571</v>
      </c>
      <c r="D755" s="112">
        <v>16940</v>
      </c>
      <c r="E755" s="111" t="s">
        <v>1341</v>
      </c>
    </row>
    <row r="756" spans="1:5" ht="13.5" thickBot="1" x14ac:dyDescent="0.25">
      <c r="A756" s="110">
        <v>749</v>
      </c>
      <c r="B756" s="113" t="s">
        <v>1967</v>
      </c>
      <c r="C756" s="112">
        <v>14759</v>
      </c>
      <c r="D756" s="112">
        <v>16776</v>
      </c>
      <c r="E756" s="111" t="s">
        <v>1183</v>
      </c>
    </row>
    <row r="757" spans="1:5" ht="13.5" thickBot="1" x14ac:dyDescent="0.25">
      <c r="A757" s="110">
        <v>750</v>
      </c>
      <c r="B757" s="113" t="s">
        <v>1968</v>
      </c>
      <c r="C757" s="112">
        <v>16046</v>
      </c>
      <c r="D757" s="112">
        <v>16740</v>
      </c>
      <c r="E757" s="111" t="s">
        <v>1358</v>
      </c>
    </row>
    <row r="758" spans="1:5" ht="13.5" thickBot="1" x14ac:dyDescent="0.25">
      <c r="A758" s="110">
        <v>751</v>
      </c>
      <c r="B758" s="113" t="s">
        <v>1969</v>
      </c>
      <c r="C758" s="112">
        <v>13401</v>
      </c>
      <c r="D758" s="112">
        <v>16427</v>
      </c>
      <c r="E758" s="111" t="s">
        <v>1178</v>
      </c>
    </row>
    <row r="759" spans="1:5" ht="13.5" thickBot="1" x14ac:dyDescent="0.25">
      <c r="A759" s="110">
        <v>752</v>
      </c>
      <c r="B759" s="113" t="s">
        <v>1970</v>
      </c>
      <c r="C759" s="112">
        <v>14834</v>
      </c>
      <c r="D759" s="112">
        <v>16138</v>
      </c>
      <c r="E759" s="111" t="s">
        <v>1204</v>
      </c>
    </row>
    <row r="760" spans="1:5" ht="13.5" thickBot="1" x14ac:dyDescent="0.25">
      <c r="A760" s="110">
        <v>753</v>
      </c>
      <c r="B760" s="113" t="s">
        <v>1971</v>
      </c>
      <c r="C760" s="112">
        <v>13149</v>
      </c>
      <c r="D760" s="112">
        <v>16128</v>
      </c>
      <c r="E760" s="111" t="s">
        <v>1218</v>
      </c>
    </row>
    <row r="761" spans="1:5" ht="13.5" thickBot="1" x14ac:dyDescent="0.25">
      <c r="A761" s="110">
        <v>754</v>
      </c>
      <c r="B761" s="113" t="s">
        <v>1972</v>
      </c>
      <c r="C761" s="112">
        <v>14474</v>
      </c>
      <c r="D761" s="112">
        <v>16118</v>
      </c>
      <c r="E761" s="111" t="s">
        <v>1188</v>
      </c>
    </row>
    <row r="762" spans="1:5" ht="13.5" thickBot="1" x14ac:dyDescent="0.25">
      <c r="A762" s="110">
        <v>755</v>
      </c>
      <c r="B762" s="113" t="s">
        <v>1973</v>
      </c>
      <c r="C762" s="112">
        <v>14582</v>
      </c>
      <c r="D762" s="112">
        <v>15993</v>
      </c>
      <c r="E762" s="111" t="s">
        <v>1176</v>
      </c>
    </row>
    <row r="763" spans="1:5" ht="13.5" thickBot="1" x14ac:dyDescent="0.25">
      <c r="A763" s="110">
        <v>756</v>
      </c>
      <c r="B763" s="113" t="s">
        <v>1896</v>
      </c>
      <c r="C763" s="112">
        <v>14342</v>
      </c>
      <c r="D763" s="112">
        <v>15921</v>
      </c>
      <c r="E763" s="111" t="s">
        <v>1250</v>
      </c>
    </row>
    <row r="764" spans="1:5" ht="13.5" thickBot="1" x14ac:dyDescent="0.25">
      <c r="A764" s="110">
        <v>757</v>
      </c>
      <c r="B764" s="113" t="s">
        <v>1974</v>
      </c>
      <c r="C764" s="112">
        <v>14723</v>
      </c>
      <c r="D764" s="112">
        <v>15833</v>
      </c>
      <c r="E764" s="111" t="s">
        <v>1178</v>
      </c>
    </row>
    <row r="765" spans="1:5" ht="13.5" thickBot="1" x14ac:dyDescent="0.25">
      <c r="A765" s="110">
        <v>758</v>
      </c>
      <c r="B765" s="113" t="s">
        <v>1975</v>
      </c>
      <c r="C765" s="112">
        <v>13649</v>
      </c>
      <c r="D765" s="112">
        <v>15780</v>
      </c>
      <c r="E765" s="111" t="s">
        <v>1185</v>
      </c>
    </row>
    <row r="766" spans="1:5" ht="13.5" thickBot="1" x14ac:dyDescent="0.25">
      <c r="A766" s="110">
        <v>759</v>
      </c>
      <c r="B766" s="113" t="s">
        <v>1976</v>
      </c>
      <c r="C766" s="112">
        <v>13224</v>
      </c>
      <c r="D766" s="112">
        <v>15665</v>
      </c>
      <c r="E766" s="111" t="s">
        <v>1178</v>
      </c>
    </row>
    <row r="767" spans="1:5" ht="13.5" thickBot="1" x14ac:dyDescent="0.25">
      <c r="A767" s="110">
        <v>760</v>
      </c>
      <c r="B767" s="113" t="s">
        <v>1977</v>
      </c>
      <c r="C767" s="112">
        <v>15503</v>
      </c>
      <c r="D767" s="112">
        <v>15495</v>
      </c>
      <c r="E767" s="111" t="s">
        <v>1172</v>
      </c>
    </row>
    <row r="768" spans="1:5" ht="13.5" thickBot="1" x14ac:dyDescent="0.25">
      <c r="A768" s="110">
        <v>761</v>
      </c>
      <c r="B768" s="113" t="s">
        <v>1978</v>
      </c>
      <c r="C768" s="112">
        <v>14592</v>
      </c>
      <c r="D768" s="112">
        <v>15494</v>
      </c>
      <c r="E768" s="111" t="s">
        <v>1188</v>
      </c>
    </row>
    <row r="769" spans="1:5" ht="13.5" thickBot="1" x14ac:dyDescent="0.25">
      <c r="A769" s="110">
        <v>762</v>
      </c>
      <c r="B769" s="113" t="s">
        <v>1979</v>
      </c>
      <c r="C769" s="112">
        <v>14097</v>
      </c>
      <c r="D769" s="112">
        <v>15384</v>
      </c>
      <c r="E769" s="111" t="s">
        <v>1336</v>
      </c>
    </row>
    <row r="770" spans="1:5" ht="13.5" thickBot="1" x14ac:dyDescent="0.25">
      <c r="A770" s="110">
        <v>763</v>
      </c>
      <c r="B770" s="113" t="s">
        <v>1980</v>
      </c>
      <c r="C770" s="112">
        <v>13182</v>
      </c>
      <c r="D770" s="112">
        <v>15300</v>
      </c>
      <c r="E770" s="111" t="s">
        <v>1188</v>
      </c>
    </row>
    <row r="771" spans="1:5" ht="13.5" thickBot="1" x14ac:dyDescent="0.25">
      <c r="A771" s="110">
        <v>764</v>
      </c>
      <c r="B771" s="113" t="s">
        <v>1981</v>
      </c>
      <c r="C771" s="112">
        <v>12670</v>
      </c>
      <c r="D771" s="112">
        <v>15161</v>
      </c>
      <c r="E771" s="111" t="s">
        <v>1218</v>
      </c>
    </row>
    <row r="772" spans="1:5" ht="13.5" thickBot="1" x14ac:dyDescent="0.25">
      <c r="A772" s="110">
        <v>765</v>
      </c>
      <c r="B772" s="113" t="s">
        <v>1982</v>
      </c>
      <c r="C772" s="112">
        <v>13291</v>
      </c>
      <c r="D772" s="112">
        <v>15146</v>
      </c>
      <c r="E772" s="111" t="s">
        <v>1181</v>
      </c>
    </row>
    <row r="773" spans="1:5" ht="13.5" thickBot="1" x14ac:dyDescent="0.25">
      <c r="A773" s="110">
        <v>766</v>
      </c>
      <c r="B773" s="113" t="s">
        <v>1983</v>
      </c>
      <c r="C773" s="112">
        <v>14128</v>
      </c>
      <c r="D773" s="112">
        <v>14976</v>
      </c>
      <c r="E773" s="111" t="s">
        <v>1183</v>
      </c>
    </row>
    <row r="774" spans="1:5" ht="13.5" thickBot="1" x14ac:dyDescent="0.25">
      <c r="A774" s="110">
        <v>767</v>
      </c>
      <c r="B774" s="113" t="s">
        <v>1984</v>
      </c>
      <c r="C774" s="112">
        <v>12413</v>
      </c>
      <c r="D774" s="112">
        <v>14743</v>
      </c>
      <c r="E774" s="111" t="s">
        <v>1174</v>
      </c>
    </row>
    <row r="775" spans="1:5" ht="13.5" thickBot="1" x14ac:dyDescent="0.25">
      <c r="A775" s="110">
        <v>768</v>
      </c>
      <c r="B775" s="113" t="s">
        <v>1985</v>
      </c>
      <c r="C775" s="112">
        <v>12887</v>
      </c>
      <c r="D775" s="112">
        <v>14630</v>
      </c>
      <c r="E775" s="111" t="s">
        <v>1194</v>
      </c>
    </row>
    <row r="776" spans="1:5" ht="13.5" thickBot="1" x14ac:dyDescent="0.25">
      <c r="A776" s="110">
        <v>769</v>
      </c>
      <c r="B776" s="113" t="s">
        <v>1986</v>
      </c>
      <c r="C776" s="112">
        <v>12992</v>
      </c>
      <c r="D776" s="112">
        <v>14610</v>
      </c>
      <c r="E776" s="111" t="s">
        <v>1178</v>
      </c>
    </row>
    <row r="777" spans="1:5" ht="13.5" thickBot="1" x14ac:dyDescent="0.25">
      <c r="A777" s="110">
        <v>770</v>
      </c>
      <c r="B777" s="113" t="s">
        <v>1987</v>
      </c>
      <c r="C777" s="112">
        <v>13013</v>
      </c>
      <c r="D777" s="112">
        <v>14543</v>
      </c>
      <c r="E777" s="111" t="s">
        <v>1178</v>
      </c>
    </row>
    <row r="778" spans="1:5" ht="13.5" thickBot="1" x14ac:dyDescent="0.25">
      <c r="A778" s="110">
        <v>771</v>
      </c>
      <c r="B778" s="113" t="s">
        <v>1988</v>
      </c>
      <c r="C778" s="112">
        <v>13637</v>
      </c>
      <c r="D778" s="112">
        <v>14307</v>
      </c>
      <c r="E778" s="111" t="s">
        <v>1210</v>
      </c>
    </row>
    <row r="779" spans="1:5" ht="13.5" thickBot="1" x14ac:dyDescent="0.25">
      <c r="A779" s="110">
        <v>772</v>
      </c>
      <c r="B779" s="113" t="s">
        <v>1989</v>
      </c>
      <c r="C779" s="112">
        <v>12686</v>
      </c>
      <c r="D779" s="112">
        <v>14218</v>
      </c>
      <c r="E779" s="111" t="s">
        <v>1170</v>
      </c>
    </row>
    <row r="780" spans="1:5" ht="13.5" thickBot="1" x14ac:dyDescent="0.25">
      <c r="A780" s="110">
        <v>773</v>
      </c>
      <c r="B780" s="113" t="s">
        <v>1990</v>
      </c>
      <c r="C780" s="112">
        <v>12725</v>
      </c>
      <c r="D780" s="112">
        <v>13978</v>
      </c>
      <c r="E780" s="111" t="s">
        <v>1220</v>
      </c>
    </row>
    <row r="781" spans="1:5" ht="13.5" thickBot="1" x14ac:dyDescent="0.25">
      <c r="A781" s="110">
        <v>774</v>
      </c>
      <c r="B781" s="113" t="s">
        <v>1991</v>
      </c>
      <c r="C781" s="112">
        <v>12592</v>
      </c>
      <c r="D781" s="112">
        <v>13658</v>
      </c>
      <c r="E781" s="111" t="s">
        <v>1188</v>
      </c>
    </row>
    <row r="782" spans="1:5" ht="13.5" thickBot="1" x14ac:dyDescent="0.25">
      <c r="A782" s="110">
        <v>775</v>
      </c>
      <c r="B782" s="113" t="s">
        <v>1992</v>
      </c>
      <c r="C782" s="112">
        <v>11812</v>
      </c>
      <c r="D782" s="112">
        <v>13563</v>
      </c>
      <c r="E782" s="111" t="s">
        <v>1188</v>
      </c>
    </row>
    <row r="783" spans="1:5" ht="13.5" thickBot="1" x14ac:dyDescent="0.25">
      <c r="A783" s="110">
        <v>776</v>
      </c>
      <c r="B783" s="113" t="s">
        <v>1993</v>
      </c>
      <c r="C783" s="112">
        <v>12112</v>
      </c>
      <c r="D783" s="112">
        <v>13556</v>
      </c>
      <c r="E783" s="111" t="s">
        <v>1194</v>
      </c>
    </row>
    <row r="784" spans="1:5" ht="13.5" thickBot="1" x14ac:dyDescent="0.25">
      <c r="A784" s="110">
        <v>777</v>
      </c>
      <c r="B784" s="113" t="s">
        <v>1994</v>
      </c>
      <c r="C784" s="112">
        <v>11852</v>
      </c>
      <c r="D784" s="112">
        <v>13373</v>
      </c>
      <c r="E784" s="111" t="s">
        <v>1185</v>
      </c>
    </row>
    <row r="785" spans="1:5" ht="13.5" thickBot="1" x14ac:dyDescent="0.25">
      <c r="A785" s="110">
        <v>778</v>
      </c>
      <c r="B785" s="113" t="s">
        <v>1995</v>
      </c>
      <c r="C785" s="110" t="s">
        <v>1474</v>
      </c>
      <c r="D785" s="112">
        <v>13351</v>
      </c>
      <c r="E785" s="111" t="s">
        <v>1358</v>
      </c>
    </row>
    <row r="786" spans="1:5" ht="13.5" thickBot="1" x14ac:dyDescent="0.25">
      <c r="A786" s="110">
        <v>779</v>
      </c>
      <c r="B786" s="113" t="s">
        <v>1996</v>
      </c>
      <c r="C786" s="112">
        <v>12431</v>
      </c>
      <c r="D786" s="112">
        <v>13191</v>
      </c>
      <c r="E786" s="111" t="s">
        <v>1246</v>
      </c>
    </row>
    <row r="787" spans="1:5" ht="13.5" thickBot="1" x14ac:dyDescent="0.25">
      <c r="A787" s="110">
        <v>780</v>
      </c>
      <c r="B787" s="113" t="s">
        <v>1997</v>
      </c>
      <c r="C787" s="112">
        <v>9925</v>
      </c>
      <c r="D787" s="112">
        <v>13115</v>
      </c>
      <c r="E787" s="111" t="s">
        <v>1178</v>
      </c>
    </row>
    <row r="788" spans="1:5" ht="13.5" thickBot="1" x14ac:dyDescent="0.25">
      <c r="A788" s="110">
        <v>781</v>
      </c>
      <c r="B788" s="113" t="s">
        <v>1998</v>
      </c>
      <c r="C788" s="112">
        <v>11817</v>
      </c>
      <c r="D788" s="112">
        <v>13027</v>
      </c>
      <c r="E788" s="111" t="s">
        <v>1241</v>
      </c>
    </row>
    <row r="789" spans="1:5" ht="13.5" thickBot="1" x14ac:dyDescent="0.25">
      <c r="A789" s="110">
        <v>782</v>
      </c>
      <c r="B789" s="113" t="s">
        <v>1999</v>
      </c>
      <c r="C789" s="112">
        <v>11913</v>
      </c>
      <c r="D789" s="112">
        <v>12954</v>
      </c>
      <c r="E789" s="111" t="s">
        <v>1336</v>
      </c>
    </row>
    <row r="790" spans="1:5" ht="13.5" thickBot="1" x14ac:dyDescent="0.25">
      <c r="A790" s="110">
        <v>783</v>
      </c>
      <c r="B790" s="113" t="s">
        <v>2000</v>
      </c>
      <c r="C790" s="112">
        <v>12519</v>
      </c>
      <c r="D790" s="112">
        <v>12780</v>
      </c>
      <c r="E790" s="111" t="s">
        <v>1218</v>
      </c>
    </row>
    <row r="791" spans="1:5" ht="13.5" thickBot="1" x14ac:dyDescent="0.25">
      <c r="A791" s="110">
        <v>784</v>
      </c>
      <c r="B791" s="113" t="s">
        <v>2001</v>
      </c>
      <c r="C791" s="112">
        <v>11886</v>
      </c>
      <c r="D791" s="112">
        <v>12714</v>
      </c>
      <c r="E791" s="111" t="s">
        <v>1183</v>
      </c>
    </row>
    <row r="792" spans="1:5" ht="13.5" thickBot="1" x14ac:dyDescent="0.25">
      <c r="A792" s="110">
        <v>785</v>
      </c>
      <c r="B792" s="113" t="s">
        <v>2002</v>
      </c>
      <c r="C792" s="112">
        <v>11292</v>
      </c>
      <c r="D792" s="112">
        <v>12699</v>
      </c>
      <c r="E792" s="111" t="s">
        <v>1170</v>
      </c>
    </row>
    <row r="793" spans="1:5" ht="13.5" thickBot="1" x14ac:dyDescent="0.25">
      <c r="A793" s="110">
        <v>786</v>
      </c>
      <c r="B793" s="113" t="s">
        <v>2003</v>
      </c>
      <c r="C793" s="112">
        <v>10998</v>
      </c>
      <c r="D793" s="112">
        <v>11918</v>
      </c>
      <c r="E793" s="111" t="s">
        <v>1183</v>
      </c>
    </row>
    <row r="794" spans="1:5" ht="13.5" thickBot="1" x14ac:dyDescent="0.25">
      <c r="A794" s="110">
        <v>787</v>
      </c>
      <c r="B794" s="113" t="s">
        <v>2004</v>
      </c>
      <c r="C794" s="112">
        <v>8595</v>
      </c>
      <c r="D794" s="112">
        <v>11762</v>
      </c>
      <c r="E794" s="111" t="s">
        <v>1172</v>
      </c>
    </row>
    <row r="795" spans="1:5" ht="13.5" thickBot="1" x14ac:dyDescent="0.25">
      <c r="A795" s="110">
        <v>788</v>
      </c>
      <c r="B795" s="113" t="s">
        <v>2005</v>
      </c>
      <c r="C795" s="112">
        <v>11733</v>
      </c>
      <c r="D795" s="112">
        <v>11562</v>
      </c>
      <c r="E795" s="111" t="s">
        <v>1181</v>
      </c>
    </row>
    <row r="796" spans="1:5" ht="13.5" thickBot="1" x14ac:dyDescent="0.25">
      <c r="A796" s="110">
        <v>789</v>
      </c>
      <c r="B796" s="113" t="s">
        <v>2006</v>
      </c>
      <c r="C796" s="112">
        <v>9904</v>
      </c>
      <c r="D796" s="112">
        <v>11155</v>
      </c>
      <c r="E796" s="111" t="s">
        <v>1188</v>
      </c>
    </row>
    <row r="797" spans="1:5" ht="13.5" thickBot="1" x14ac:dyDescent="0.25">
      <c r="A797" s="110">
        <v>790</v>
      </c>
      <c r="B797" s="113" t="s">
        <v>2007</v>
      </c>
      <c r="C797" s="112">
        <v>10026</v>
      </c>
      <c r="D797" s="112">
        <v>11114</v>
      </c>
      <c r="E797" s="111" t="s">
        <v>1170</v>
      </c>
    </row>
    <row r="798" spans="1:5" ht="13.5" thickBot="1" x14ac:dyDescent="0.25">
      <c r="A798" s="110">
        <v>791</v>
      </c>
      <c r="B798" s="113" t="s">
        <v>2008</v>
      </c>
      <c r="C798" s="112">
        <v>9754</v>
      </c>
      <c r="D798" s="112">
        <v>11064</v>
      </c>
      <c r="E798" s="111" t="s">
        <v>1225</v>
      </c>
    </row>
    <row r="799" spans="1:5" ht="13.5" thickBot="1" x14ac:dyDescent="0.25">
      <c r="A799" s="110">
        <v>792</v>
      </c>
      <c r="B799" s="113" t="s">
        <v>2009</v>
      </c>
      <c r="C799" s="112">
        <v>9908</v>
      </c>
      <c r="D799" s="112">
        <v>11056</v>
      </c>
      <c r="E799" s="111" t="s">
        <v>1181</v>
      </c>
    </row>
    <row r="800" spans="1:5" ht="13.5" thickBot="1" x14ac:dyDescent="0.25">
      <c r="A800" s="110">
        <v>793</v>
      </c>
      <c r="B800" s="113" t="s">
        <v>2010</v>
      </c>
      <c r="C800" s="112">
        <v>10331</v>
      </c>
      <c r="D800" s="112">
        <v>11056</v>
      </c>
      <c r="E800" s="111" t="s">
        <v>1183</v>
      </c>
    </row>
    <row r="801" spans="1:5" ht="13.5" thickBot="1" x14ac:dyDescent="0.25">
      <c r="A801" s="110">
        <v>794</v>
      </c>
      <c r="B801" s="113" t="s">
        <v>2011</v>
      </c>
      <c r="C801" s="112">
        <v>10063</v>
      </c>
      <c r="D801" s="112">
        <v>11006</v>
      </c>
      <c r="E801" s="111" t="s">
        <v>1183</v>
      </c>
    </row>
    <row r="802" spans="1:5" ht="13.5" thickBot="1" x14ac:dyDescent="0.25">
      <c r="A802" s="110">
        <v>795</v>
      </c>
      <c r="B802" s="113" t="s">
        <v>2012</v>
      </c>
      <c r="C802" s="112">
        <v>9305</v>
      </c>
      <c r="D802" s="112">
        <v>10757</v>
      </c>
      <c r="E802" s="111" t="s">
        <v>1188</v>
      </c>
    </row>
    <row r="803" spans="1:5" ht="13.5" thickBot="1" x14ac:dyDescent="0.25">
      <c r="A803" s="110">
        <v>796</v>
      </c>
      <c r="B803" s="113" t="s">
        <v>2013</v>
      </c>
      <c r="C803" s="112">
        <v>10284</v>
      </c>
      <c r="D803" s="112">
        <v>10561</v>
      </c>
      <c r="E803" s="111" t="s">
        <v>1241</v>
      </c>
    </row>
    <row r="804" spans="1:5" ht="13.5" thickBot="1" x14ac:dyDescent="0.25">
      <c r="A804" s="110">
        <v>797</v>
      </c>
      <c r="B804" s="113" t="s">
        <v>2014</v>
      </c>
      <c r="C804" s="112">
        <v>9287</v>
      </c>
      <c r="D804" s="112">
        <v>10394</v>
      </c>
      <c r="E804" s="111" t="s">
        <v>1225</v>
      </c>
    </row>
    <row r="805" spans="1:5" ht="13.5" thickBot="1" x14ac:dyDescent="0.25">
      <c r="A805" s="110">
        <v>798</v>
      </c>
      <c r="B805" s="113" t="s">
        <v>2015</v>
      </c>
      <c r="C805" s="112">
        <v>9228</v>
      </c>
      <c r="D805" s="112">
        <v>10099</v>
      </c>
      <c r="E805" s="111" t="s">
        <v>1176</v>
      </c>
    </row>
    <row r="806" spans="1:5" ht="13.5" thickBot="1" x14ac:dyDescent="0.25">
      <c r="A806" s="110">
        <v>799</v>
      </c>
      <c r="B806" s="113" t="s">
        <v>2016</v>
      </c>
      <c r="C806" s="112">
        <v>9055</v>
      </c>
      <c r="D806" s="112">
        <v>9990</v>
      </c>
      <c r="E806" s="111" t="s">
        <v>1170</v>
      </c>
    </row>
    <row r="807" spans="1:5" ht="13.5" thickBot="1" x14ac:dyDescent="0.25">
      <c r="A807" s="110">
        <v>800</v>
      </c>
      <c r="B807" s="113" t="s">
        <v>2017</v>
      </c>
      <c r="C807" s="112">
        <v>8929</v>
      </c>
      <c r="D807" s="112">
        <v>9955</v>
      </c>
      <c r="E807" s="111" t="s">
        <v>1170</v>
      </c>
    </row>
    <row r="808" spans="1:5" ht="13.5" thickBot="1" x14ac:dyDescent="0.25">
      <c r="A808" s="110">
        <v>801</v>
      </c>
      <c r="B808" s="113" t="s">
        <v>2018</v>
      </c>
      <c r="C808" s="112">
        <v>9622</v>
      </c>
      <c r="D808" s="112">
        <v>9643</v>
      </c>
      <c r="E808" s="111" t="s">
        <v>1192</v>
      </c>
    </row>
    <row r="809" spans="1:5" ht="13.5" thickBot="1" x14ac:dyDescent="0.25">
      <c r="A809" s="110">
        <v>802</v>
      </c>
      <c r="B809" s="113" t="s">
        <v>2019</v>
      </c>
      <c r="C809" s="112">
        <v>7676</v>
      </c>
      <c r="D809" s="112">
        <v>9554</v>
      </c>
      <c r="E809" s="111" t="s">
        <v>1178</v>
      </c>
    </row>
    <row r="810" spans="1:5" ht="13.5" thickBot="1" x14ac:dyDescent="0.25">
      <c r="A810" s="110">
        <v>803</v>
      </c>
      <c r="B810" s="113" t="s">
        <v>2020</v>
      </c>
      <c r="C810" s="112">
        <v>8923</v>
      </c>
      <c r="D810" s="112">
        <v>9485</v>
      </c>
      <c r="E810" s="111" t="s">
        <v>1188</v>
      </c>
    </row>
    <row r="811" spans="1:5" ht="13.5" thickBot="1" x14ac:dyDescent="0.25">
      <c r="A811" s="110">
        <v>804</v>
      </c>
      <c r="B811" s="113" t="s">
        <v>2021</v>
      </c>
      <c r="C811" s="112">
        <v>8200</v>
      </c>
      <c r="D811" s="112">
        <v>9400</v>
      </c>
      <c r="E811" s="111" t="s">
        <v>1178</v>
      </c>
    </row>
    <row r="812" spans="1:5" ht="13.5" thickBot="1" x14ac:dyDescent="0.25">
      <c r="A812" s="110">
        <v>805</v>
      </c>
      <c r="B812" s="113" t="s">
        <v>2022</v>
      </c>
      <c r="C812" s="112">
        <v>8870</v>
      </c>
      <c r="D812" s="112">
        <v>9350</v>
      </c>
      <c r="E812" s="111" t="s">
        <v>1178</v>
      </c>
    </row>
    <row r="813" spans="1:5" ht="13.5" thickBot="1" x14ac:dyDescent="0.25">
      <c r="A813" s="110">
        <v>806</v>
      </c>
      <c r="B813" s="113" t="s">
        <v>2023</v>
      </c>
      <c r="C813" s="112">
        <v>8459</v>
      </c>
      <c r="D813" s="112">
        <v>9309</v>
      </c>
      <c r="E813" s="111" t="s">
        <v>1170</v>
      </c>
    </row>
    <row r="814" spans="1:5" ht="13.5" thickBot="1" x14ac:dyDescent="0.25">
      <c r="A814" s="110">
        <v>807</v>
      </c>
      <c r="B814" s="113" t="s">
        <v>2024</v>
      </c>
      <c r="C814" s="112">
        <v>7960</v>
      </c>
      <c r="D814" s="112">
        <v>9299</v>
      </c>
      <c r="E814" s="111" t="s">
        <v>1183</v>
      </c>
    </row>
    <row r="815" spans="1:5" ht="13.5" thickBot="1" x14ac:dyDescent="0.25">
      <c r="A815" s="110">
        <v>808</v>
      </c>
      <c r="B815" s="113" t="s">
        <v>2025</v>
      </c>
      <c r="C815" s="112">
        <v>7845</v>
      </c>
      <c r="D815" s="112">
        <v>9169</v>
      </c>
      <c r="E815" s="111" t="s">
        <v>1250</v>
      </c>
    </row>
    <row r="816" spans="1:5" ht="13.5" thickBot="1" x14ac:dyDescent="0.25">
      <c r="A816" s="110">
        <v>809</v>
      </c>
      <c r="B816" s="113" t="s">
        <v>2026</v>
      </c>
      <c r="C816" s="112">
        <v>8422</v>
      </c>
      <c r="D816" s="112">
        <v>9151</v>
      </c>
      <c r="E816" s="111" t="s">
        <v>1218</v>
      </c>
    </row>
    <row r="817" spans="1:6" ht="13.5" thickBot="1" x14ac:dyDescent="0.25">
      <c r="A817" s="110">
        <v>810</v>
      </c>
      <c r="B817" s="113" t="s">
        <v>2027</v>
      </c>
      <c r="C817" s="112">
        <v>7035</v>
      </c>
      <c r="D817" s="112">
        <v>9110</v>
      </c>
      <c r="E817" s="111" t="s">
        <v>1174</v>
      </c>
    </row>
    <row r="818" spans="1:6" ht="13.5" thickBot="1" x14ac:dyDescent="0.25">
      <c r="A818" s="110">
        <v>811</v>
      </c>
      <c r="B818" s="113" t="s">
        <v>2028</v>
      </c>
      <c r="C818" s="112">
        <v>7913</v>
      </c>
      <c r="D818" s="112">
        <v>9057</v>
      </c>
      <c r="E818" s="111" t="s">
        <v>1178</v>
      </c>
    </row>
    <row r="819" spans="1:6" ht="13.5" thickBot="1" x14ac:dyDescent="0.25">
      <c r="A819" s="110">
        <v>812</v>
      </c>
      <c r="B819" s="113" t="s">
        <v>2029</v>
      </c>
      <c r="C819" s="112">
        <v>7378</v>
      </c>
      <c r="D819" s="112">
        <v>9033</v>
      </c>
      <c r="E819" s="111" t="s">
        <v>1289</v>
      </c>
    </row>
    <row r="820" spans="1:6" ht="13.5" thickBot="1" x14ac:dyDescent="0.25">
      <c r="A820" s="110">
        <v>813</v>
      </c>
      <c r="B820" s="113" t="s">
        <v>2030</v>
      </c>
      <c r="C820" s="112">
        <v>8422</v>
      </c>
      <c r="D820" s="112">
        <v>8873</v>
      </c>
      <c r="E820" s="111" t="s">
        <v>1178</v>
      </c>
    </row>
    <row r="821" spans="1:6" ht="13.5" thickBot="1" x14ac:dyDescent="0.25">
      <c r="A821" s="110">
        <v>814</v>
      </c>
      <c r="B821" s="113" t="s">
        <v>2031</v>
      </c>
      <c r="C821" s="112">
        <v>5640</v>
      </c>
      <c r="D821" s="112">
        <v>8696</v>
      </c>
      <c r="E821" s="111" t="s">
        <v>1181</v>
      </c>
      <c r="F821" s="121"/>
    </row>
    <row r="822" spans="1:6" ht="13.5" thickBot="1" x14ac:dyDescent="0.25">
      <c r="A822" s="110">
        <v>815</v>
      </c>
      <c r="B822" s="113" t="s">
        <v>2032</v>
      </c>
      <c r="C822" s="112">
        <v>6619</v>
      </c>
      <c r="D822" s="112">
        <v>8604</v>
      </c>
      <c r="E822" s="111" t="s">
        <v>1204</v>
      </c>
    </row>
    <row r="823" spans="1:6" ht="13.5" thickBot="1" x14ac:dyDescent="0.25">
      <c r="A823" s="110">
        <v>816</v>
      </c>
      <c r="B823" s="113" t="s">
        <v>2033</v>
      </c>
      <c r="C823" s="112">
        <v>7722</v>
      </c>
      <c r="D823" s="112">
        <v>8528</v>
      </c>
      <c r="E823" s="111" t="s">
        <v>1181</v>
      </c>
    </row>
    <row r="824" spans="1:6" ht="13.5" thickBot="1" x14ac:dyDescent="0.25">
      <c r="A824" s="110">
        <v>817</v>
      </c>
      <c r="B824" s="113" t="s">
        <v>2034</v>
      </c>
      <c r="C824" s="112">
        <v>7745</v>
      </c>
      <c r="D824" s="112">
        <v>8518</v>
      </c>
      <c r="E824" s="111" t="s">
        <v>1178</v>
      </c>
    </row>
    <row r="825" spans="1:6" ht="13.5" thickBot="1" x14ac:dyDescent="0.25">
      <c r="A825" s="110">
        <v>818</v>
      </c>
      <c r="B825" s="113" t="s">
        <v>2035</v>
      </c>
      <c r="C825" s="112">
        <v>7402</v>
      </c>
      <c r="D825" s="112">
        <v>8511</v>
      </c>
      <c r="E825" s="111" t="s">
        <v>1358</v>
      </c>
    </row>
    <row r="826" spans="1:6" ht="13.5" thickBot="1" x14ac:dyDescent="0.25">
      <c r="A826" s="110">
        <v>819</v>
      </c>
      <c r="B826" s="113" t="s">
        <v>2036</v>
      </c>
      <c r="C826" s="112">
        <v>7567</v>
      </c>
      <c r="D826" s="112">
        <v>8328</v>
      </c>
      <c r="E826" s="111" t="s">
        <v>1183</v>
      </c>
    </row>
    <row r="827" spans="1:6" ht="13.5" thickBot="1" x14ac:dyDescent="0.25">
      <c r="A827" s="110">
        <v>820</v>
      </c>
      <c r="B827" s="113" t="s">
        <v>2037</v>
      </c>
      <c r="C827" s="112">
        <v>7148</v>
      </c>
      <c r="D827" s="112">
        <v>8028</v>
      </c>
      <c r="E827" s="111" t="s">
        <v>1480</v>
      </c>
    </row>
    <row r="828" spans="1:6" ht="13.5" thickBot="1" x14ac:dyDescent="0.25">
      <c r="A828" s="110">
        <v>821</v>
      </c>
      <c r="B828" s="113" t="s">
        <v>2038</v>
      </c>
      <c r="C828" s="112">
        <v>7056</v>
      </c>
      <c r="D828" s="112">
        <v>7985</v>
      </c>
      <c r="E828" s="111" t="s">
        <v>1181</v>
      </c>
    </row>
    <row r="829" spans="1:6" ht="13.5" thickBot="1" x14ac:dyDescent="0.25">
      <c r="A829" s="110">
        <v>822</v>
      </c>
      <c r="B829" s="113" t="s">
        <v>2039</v>
      </c>
      <c r="C829" s="112">
        <v>6272</v>
      </c>
      <c r="D829" s="112">
        <v>7957</v>
      </c>
      <c r="E829" s="111" t="s">
        <v>598</v>
      </c>
    </row>
    <row r="830" spans="1:6" ht="13.5" thickBot="1" x14ac:dyDescent="0.25">
      <c r="A830" s="110">
        <v>823</v>
      </c>
      <c r="B830" s="113" t="s">
        <v>2040</v>
      </c>
      <c r="C830" s="112">
        <v>7272</v>
      </c>
      <c r="D830" s="112">
        <v>7913</v>
      </c>
      <c r="E830" s="111" t="s">
        <v>1178</v>
      </c>
    </row>
    <row r="831" spans="1:6" ht="13.5" thickBot="1" x14ac:dyDescent="0.25">
      <c r="A831" s="110">
        <v>824</v>
      </c>
      <c r="B831" s="113" t="s">
        <v>2041</v>
      </c>
      <c r="C831" s="112">
        <v>6033</v>
      </c>
      <c r="D831" s="112">
        <v>7871</v>
      </c>
      <c r="E831" s="111" t="s">
        <v>1178</v>
      </c>
    </row>
    <row r="832" spans="1:6" ht="13.5" thickBot="1" x14ac:dyDescent="0.25">
      <c r="A832" s="110">
        <v>825</v>
      </c>
      <c r="B832" s="113" t="s">
        <v>2042</v>
      </c>
      <c r="C832" s="112">
        <v>7211</v>
      </c>
      <c r="D832" s="112">
        <v>7829</v>
      </c>
      <c r="E832" s="111" t="s">
        <v>1241</v>
      </c>
    </row>
    <row r="833" spans="1:5" ht="13.5" thickBot="1" x14ac:dyDescent="0.25">
      <c r="A833" s="110">
        <v>826</v>
      </c>
      <c r="B833" s="113" t="s">
        <v>2043</v>
      </c>
      <c r="C833" s="112">
        <v>6242</v>
      </c>
      <c r="D833" s="112">
        <v>7770</v>
      </c>
      <c r="E833" s="111" t="s">
        <v>1178</v>
      </c>
    </row>
    <row r="834" spans="1:5" ht="13.5" thickBot="1" x14ac:dyDescent="0.25">
      <c r="A834" s="110">
        <v>827</v>
      </c>
      <c r="B834" s="113" t="s">
        <v>2044</v>
      </c>
      <c r="C834" s="112">
        <v>6692</v>
      </c>
      <c r="D834" s="112">
        <v>7514</v>
      </c>
      <c r="E834" s="111" t="s">
        <v>1183</v>
      </c>
    </row>
    <row r="835" spans="1:5" ht="13.5" thickBot="1" x14ac:dyDescent="0.25">
      <c r="A835" s="110">
        <v>828</v>
      </c>
      <c r="B835" s="113" t="s">
        <v>2045</v>
      </c>
      <c r="C835" s="112">
        <v>5899</v>
      </c>
      <c r="D835" s="112">
        <v>7508</v>
      </c>
      <c r="E835" s="111" t="s">
        <v>1176</v>
      </c>
    </row>
    <row r="836" spans="1:5" ht="13.5" thickBot="1" x14ac:dyDescent="0.25">
      <c r="A836" s="110">
        <v>829</v>
      </c>
      <c r="B836" s="113" t="s">
        <v>2046</v>
      </c>
      <c r="C836" s="112">
        <v>6733</v>
      </c>
      <c r="D836" s="112">
        <v>7435</v>
      </c>
      <c r="E836" s="111" t="s">
        <v>1170</v>
      </c>
    </row>
    <row r="837" spans="1:5" ht="13.5" thickBot="1" x14ac:dyDescent="0.25">
      <c r="A837" s="110">
        <v>830</v>
      </c>
      <c r="B837" s="113" t="s">
        <v>2047</v>
      </c>
      <c r="C837" s="112">
        <v>6620</v>
      </c>
      <c r="D837" s="112">
        <v>7292</v>
      </c>
      <c r="E837" s="111" t="s">
        <v>1250</v>
      </c>
    </row>
    <row r="838" spans="1:5" ht="13.5" thickBot="1" x14ac:dyDescent="0.25">
      <c r="A838" s="110">
        <v>831</v>
      </c>
      <c r="B838" s="113" t="s">
        <v>2048</v>
      </c>
      <c r="C838" s="112">
        <v>6539</v>
      </c>
      <c r="D838" s="112">
        <v>7284</v>
      </c>
      <c r="E838" s="111" t="s">
        <v>1225</v>
      </c>
    </row>
    <row r="839" spans="1:5" ht="13.5" thickBot="1" x14ac:dyDescent="0.25">
      <c r="A839" s="110">
        <v>832</v>
      </c>
      <c r="B839" s="113" t="s">
        <v>2049</v>
      </c>
      <c r="C839" s="112">
        <v>6095</v>
      </c>
      <c r="D839" s="112">
        <v>7151</v>
      </c>
      <c r="E839" s="111" t="s">
        <v>1183</v>
      </c>
    </row>
    <row r="840" spans="1:5" ht="13.5" thickBot="1" x14ac:dyDescent="0.25">
      <c r="A840" s="110">
        <v>833</v>
      </c>
      <c r="B840" s="113" t="s">
        <v>2050</v>
      </c>
      <c r="C840" s="112">
        <v>6375</v>
      </c>
      <c r="D840" s="112">
        <v>7020</v>
      </c>
      <c r="E840" s="111" t="s">
        <v>1170</v>
      </c>
    </row>
    <row r="841" spans="1:5" ht="13.5" thickBot="1" x14ac:dyDescent="0.25">
      <c r="A841" s="110">
        <v>834</v>
      </c>
      <c r="B841" s="113" t="s">
        <v>2051</v>
      </c>
      <c r="C841" s="112">
        <v>6598</v>
      </c>
      <c r="D841" s="112">
        <v>6910</v>
      </c>
      <c r="E841" s="111" t="s">
        <v>1319</v>
      </c>
    </row>
    <row r="842" spans="1:5" ht="13.5" thickBot="1" x14ac:dyDescent="0.25">
      <c r="A842" s="110">
        <v>835</v>
      </c>
      <c r="B842" s="113" t="s">
        <v>2052</v>
      </c>
      <c r="C842" s="112">
        <v>5041</v>
      </c>
      <c r="D842" s="112">
        <v>6677</v>
      </c>
      <c r="E842" s="111" t="s">
        <v>1176</v>
      </c>
    </row>
    <row r="843" spans="1:5" ht="13.5" thickBot="1" x14ac:dyDescent="0.25">
      <c r="A843" s="110">
        <v>836</v>
      </c>
      <c r="B843" s="113" t="s">
        <v>2053</v>
      </c>
      <c r="C843" s="112">
        <v>6071</v>
      </c>
      <c r="D843" s="112">
        <v>6598</v>
      </c>
      <c r="E843" s="111" t="s">
        <v>1188</v>
      </c>
    </row>
    <row r="844" spans="1:5" ht="13.5" thickBot="1" x14ac:dyDescent="0.25">
      <c r="A844" s="110">
        <v>837</v>
      </c>
      <c r="B844" s="113" t="s">
        <v>2054</v>
      </c>
      <c r="C844" s="112">
        <v>4549</v>
      </c>
      <c r="D844" s="112">
        <v>6568</v>
      </c>
      <c r="E844" s="111" t="s">
        <v>1170</v>
      </c>
    </row>
    <row r="845" spans="1:5" ht="13.5" thickBot="1" x14ac:dyDescent="0.25">
      <c r="A845" s="110">
        <v>838</v>
      </c>
      <c r="B845" s="113" t="s">
        <v>2055</v>
      </c>
      <c r="C845" s="112">
        <v>6009</v>
      </c>
      <c r="D845" s="112">
        <v>6564</v>
      </c>
      <c r="E845" s="111" t="s">
        <v>1183</v>
      </c>
    </row>
    <row r="846" spans="1:5" ht="13.5" thickBot="1" x14ac:dyDescent="0.25">
      <c r="A846" s="110">
        <v>839</v>
      </c>
      <c r="B846" s="113" t="s">
        <v>2056</v>
      </c>
      <c r="C846" s="112">
        <v>5786</v>
      </c>
      <c r="D846" s="112">
        <v>6472</v>
      </c>
      <c r="E846" s="111" t="s">
        <v>1220</v>
      </c>
    </row>
    <row r="847" spans="1:5" ht="13.5" thickBot="1" x14ac:dyDescent="0.25">
      <c r="A847" s="110">
        <v>840</v>
      </c>
      <c r="B847" s="113" t="s">
        <v>2057</v>
      </c>
      <c r="C847" s="112">
        <v>4579</v>
      </c>
      <c r="D847" s="112">
        <v>6351</v>
      </c>
      <c r="E847" s="111" t="s">
        <v>1201</v>
      </c>
    </row>
    <row r="848" spans="1:5" ht="13.5" thickBot="1" x14ac:dyDescent="0.25">
      <c r="A848" s="110">
        <v>841</v>
      </c>
      <c r="B848" s="113" t="s">
        <v>2058</v>
      </c>
      <c r="C848" s="112">
        <v>4893</v>
      </c>
      <c r="D848" s="112">
        <v>6111</v>
      </c>
      <c r="E848" s="111" t="s">
        <v>1188</v>
      </c>
    </row>
    <row r="849" spans="1:5" ht="13.5" thickBot="1" x14ac:dyDescent="0.25">
      <c r="A849" s="110">
        <v>842</v>
      </c>
      <c r="B849" s="113" t="s">
        <v>2059</v>
      </c>
      <c r="C849" s="112">
        <v>5182</v>
      </c>
      <c r="D849" s="112">
        <v>6055</v>
      </c>
      <c r="E849" s="111" t="s">
        <v>1220</v>
      </c>
    </row>
    <row r="850" spans="1:5" ht="13.5" thickBot="1" x14ac:dyDescent="0.25">
      <c r="A850" s="110">
        <v>843</v>
      </c>
      <c r="B850" s="113" t="s">
        <v>2060</v>
      </c>
      <c r="C850" s="112">
        <v>5063</v>
      </c>
      <c r="D850" s="112">
        <v>5695</v>
      </c>
      <c r="E850" s="111" t="s">
        <v>1204</v>
      </c>
    </row>
    <row r="851" spans="1:5" ht="13.5" thickBot="1" x14ac:dyDescent="0.25">
      <c r="A851" s="110">
        <v>844</v>
      </c>
      <c r="B851" s="113" t="s">
        <v>2061</v>
      </c>
      <c r="C851" s="112">
        <v>4923</v>
      </c>
      <c r="D851" s="112">
        <v>5484</v>
      </c>
      <c r="E851" s="111" t="s">
        <v>1301</v>
      </c>
    </row>
    <row r="852" spans="1:5" ht="13.5" thickBot="1" x14ac:dyDescent="0.25">
      <c r="A852" s="110">
        <v>845</v>
      </c>
      <c r="B852" s="113" t="s">
        <v>2062</v>
      </c>
      <c r="C852" s="112">
        <v>4577</v>
      </c>
      <c r="D852" s="112">
        <v>5139</v>
      </c>
      <c r="E852" s="111" t="s">
        <v>1181</v>
      </c>
    </row>
    <row r="853" spans="1:5" ht="13.5" thickBot="1" x14ac:dyDescent="0.25">
      <c r="A853" s="110">
        <v>846</v>
      </c>
      <c r="B853" s="113" t="s">
        <v>2063</v>
      </c>
      <c r="C853" s="112">
        <v>4430</v>
      </c>
      <c r="D853" s="112">
        <v>4961</v>
      </c>
      <c r="E853" s="111" t="s">
        <v>1172</v>
      </c>
    </row>
    <row r="854" spans="1:5" ht="13.5" thickBot="1" x14ac:dyDescent="0.25">
      <c r="A854" s="110">
        <v>847</v>
      </c>
      <c r="B854" s="113" t="s">
        <v>2064</v>
      </c>
      <c r="C854" s="112">
        <v>4170</v>
      </c>
      <c r="D854" s="112">
        <v>4717</v>
      </c>
      <c r="E854" s="111" t="s">
        <v>1336</v>
      </c>
    </row>
    <row r="855" spans="1:5" ht="13.5" thickBot="1" x14ac:dyDescent="0.25">
      <c r="A855" s="110">
        <v>848</v>
      </c>
      <c r="B855" s="113" t="s">
        <v>2065</v>
      </c>
      <c r="C855" s="112">
        <v>4361</v>
      </c>
      <c r="D855" s="112">
        <v>4575</v>
      </c>
      <c r="E855" s="111" t="s">
        <v>1183</v>
      </c>
    </row>
    <row r="856" spans="1:5" ht="13.5" thickBot="1" x14ac:dyDescent="0.25">
      <c r="A856" s="110">
        <v>849</v>
      </c>
      <c r="B856" s="113" t="s">
        <v>2066</v>
      </c>
      <c r="C856" s="112">
        <v>3968</v>
      </c>
      <c r="D856" s="112">
        <v>4573</v>
      </c>
      <c r="E856" s="111" t="s">
        <v>1204</v>
      </c>
    </row>
    <row r="857" spans="1:5" ht="13.5" thickBot="1" x14ac:dyDescent="0.25">
      <c r="A857" s="110">
        <v>850</v>
      </c>
      <c r="B857" s="113" t="s">
        <v>2067</v>
      </c>
      <c r="C857" s="112">
        <v>4059</v>
      </c>
      <c r="D857" s="112">
        <v>4564</v>
      </c>
      <c r="E857" s="111" t="s">
        <v>1210</v>
      </c>
    </row>
    <row r="858" spans="1:5" ht="13.5" thickBot="1" x14ac:dyDescent="0.25">
      <c r="A858" s="110">
        <v>851</v>
      </c>
      <c r="B858" s="113" t="s">
        <v>2068</v>
      </c>
      <c r="C858" s="112">
        <v>4434</v>
      </c>
      <c r="D858" s="112">
        <v>4555</v>
      </c>
      <c r="E858" s="111" t="s">
        <v>1185</v>
      </c>
    </row>
    <row r="859" spans="1:5" ht="13.5" thickBot="1" x14ac:dyDescent="0.25">
      <c r="A859" s="110">
        <v>852</v>
      </c>
      <c r="B859" s="113" t="s">
        <v>2069</v>
      </c>
      <c r="C859" s="112">
        <v>3603</v>
      </c>
      <c r="D859" s="112">
        <v>3740</v>
      </c>
      <c r="E859" s="111" t="s">
        <v>1201</v>
      </c>
    </row>
    <row r="860" spans="1:5" ht="13.5" thickBot="1" x14ac:dyDescent="0.25">
      <c r="A860" s="110">
        <v>853</v>
      </c>
      <c r="B860" s="113" t="s">
        <v>2070</v>
      </c>
      <c r="C860" s="112">
        <v>3608</v>
      </c>
      <c r="D860" s="112">
        <v>3692</v>
      </c>
      <c r="E860" s="111" t="s">
        <v>1375</v>
      </c>
    </row>
    <row r="861" spans="1:5" ht="13.5" thickBot="1" x14ac:dyDescent="0.25">
      <c r="A861" s="110">
        <v>854</v>
      </c>
      <c r="B861" s="113" t="s">
        <v>2071</v>
      </c>
      <c r="C861" s="112">
        <v>5378</v>
      </c>
      <c r="D861" s="112">
        <v>3670</v>
      </c>
      <c r="E861" s="111" t="s">
        <v>1274</v>
      </c>
    </row>
    <row r="862" spans="1:5" ht="13.5" thickBot="1" x14ac:dyDescent="0.25">
      <c r="A862" s="110">
        <v>855</v>
      </c>
      <c r="B862" s="113" t="s">
        <v>2072</v>
      </c>
      <c r="C862" s="112">
        <v>3392</v>
      </c>
      <c r="D862" s="112">
        <v>3654</v>
      </c>
      <c r="E862" s="111" t="s">
        <v>1188</v>
      </c>
    </row>
    <row r="863" spans="1:5" ht="13.5" thickBot="1" x14ac:dyDescent="0.25">
      <c r="A863" s="110">
        <v>856</v>
      </c>
      <c r="B863" s="113" t="s">
        <v>2073</v>
      </c>
      <c r="C863" s="112">
        <v>2606</v>
      </c>
      <c r="D863" s="112">
        <v>3502</v>
      </c>
      <c r="E863" s="111" t="s">
        <v>1285</v>
      </c>
    </row>
    <row r="864" spans="1:5" ht="13.5" thickBot="1" x14ac:dyDescent="0.25">
      <c r="A864" s="110">
        <v>857</v>
      </c>
      <c r="B864" s="113" t="s">
        <v>2074</v>
      </c>
      <c r="C864" s="110" t="s">
        <v>1474</v>
      </c>
      <c r="D864" s="112">
        <v>3362</v>
      </c>
      <c r="E864" s="111" t="s">
        <v>1210</v>
      </c>
    </row>
    <row r="865" spans="1:5" ht="13.5" thickBot="1" x14ac:dyDescent="0.25">
      <c r="A865" s="110">
        <v>858</v>
      </c>
      <c r="B865" s="113" t="s">
        <v>2075</v>
      </c>
      <c r="C865" s="112">
        <v>2178</v>
      </c>
      <c r="D865" s="112">
        <v>3360</v>
      </c>
      <c r="E865" s="111" t="s">
        <v>1178</v>
      </c>
    </row>
    <row r="866" spans="1:5" ht="13.5" thickBot="1" x14ac:dyDescent="0.25">
      <c r="A866" s="110">
        <v>859</v>
      </c>
      <c r="B866" s="113" t="s">
        <v>2076</v>
      </c>
      <c r="C866" s="112">
        <v>2796</v>
      </c>
      <c r="D866" s="112">
        <v>3235</v>
      </c>
      <c r="E866" s="111" t="s">
        <v>1457</v>
      </c>
    </row>
    <row r="867" spans="1:5" ht="13.5" thickBot="1" x14ac:dyDescent="0.25">
      <c r="A867" s="110">
        <v>860</v>
      </c>
      <c r="B867" s="113" t="s">
        <v>2077</v>
      </c>
      <c r="C867" s="112">
        <v>2955</v>
      </c>
      <c r="D867" s="112">
        <v>3053</v>
      </c>
      <c r="E867" s="111" t="s">
        <v>1185</v>
      </c>
    </row>
    <row r="868" spans="1:5" ht="13.5" thickBot="1" x14ac:dyDescent="0.25">
      <c r="A868" s="110">
        <v>861</v>
      </c>
      <c r="B868" s="113" t="s">
        <v>2078</v>
      </c>
      <c r="C868" s="112">
        <v>1882</v>
      </c>
      <c r="D868" s="112">
        <v>2268</v>
      </c>
      <c r="E868" s="111" t="s">
        <v>1178</v>
      </c>
    </row>
    <row r="869" spans="1:5" ht="13.5" thickBot="1" x14ac:dyDescent="0.25">
      <c r="A869" s="110">
        <v>862</v>
      </c>
      <c r="B869" s="113" t="s">
        <v>2079</v>
      </c>
      <c r="C869" s="112">
        <v>1841</v>
      </c>
      <c r="D869" s="112">
        <v>1832</v>
      </c>
      <c r="E869" s="111" t="s">
        <v>1170</v>
      </c>
    </row>
    <row r="870" spans="1:5" ht="13.5" thickBot="1" x14ac:dyDescent="0.25">
      <c r="A870" s="110">
        <v>863</v>
      </c>
      <c r="B870" s="113" t="s">
        <v>2080</v>
      </c>
      <c r="C870" s="110" t="s">
        <v>1474</v>
      </c>
      <c r="D870" s="112">
        <v>1443</v>
      </c>
      <c r="E870" s="111" t="s">
        <v>1176</v>
      </c>
    </row>
    <row r="871" spans="1:5" ht="13.5" thickBot="1" x14ac:dyDescent="0.25">
      <c r="A871" s="110">
        <v>864</v>
      </c>
      <c r="B871" s="113" t="s">
        <v>2081</v>
      </c>
      <c r="C871" s="112">
        <v>598</v>
      </c>
      <c r="D871" s="112">
        <v>747</v>
      </c>
      <c r="E871" s="111" t="s">
        <v>1196</v>
      </c>
    </row>
    <row r="872" spans="1:5" ht="13.5" thickBot="1" x14ac:dyDescent="0.25">
      <c r="A872" s="110">
        <v>865</v>
      </c>
      <c r="B872" s="113" t="s">
        <v>2082</v>
      </c>
      <c r="C872" s="112">
        <v>384</v>
      </c>
      <c r="D872" s="112">
        <v>425</v>
      </c>
      <c r="E872" s="111" t="s">
        <v>1178</v>
      </c>
    </row>
    <row r="873" spans="1:5" x14ac:dyDescent="0.2">
      <c r="A873" s="108"/>
      <c r="B873" s="122"/>
      <c r="C873" s="95"/>
      <c r="D873" s="95"/>
      <c r="E873" s="95"/>
    </row>
  </sheetData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2401" r:id="rId3" name="Control 1">
          <controlPr defaultSize="0" r:id="rId4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1</xdr:col>
                <xdr:colOff>95250</xdr:colOff>
                <xdr:row>4</xdr:row>
                <xdr:rowOff>66675</xdr:rowOff>
              </to>
            </anchor>
          </controlPr>
        </control>
      </mc:Choice>
      <mc:Fallback>
        <control shapeId="102401" r:id="rId3" name="Control 1"/>
      </mc:Fallback>
    </mc:AlternateContent>
    <mc:AlternateContent xmlns:mc="http://schemas.openxmlformats.org/markup-compatibility/2006">
      <mc:Choice Requires="x14">
        <control shapeId="102402" r:id="rId5" name="Control 2">
          <controlPr defaultSize="0" r:id="rId6">
            <anchor moveWithCells="1">
              <from>
                <xdr:col>0</xdr:col>
                <xdr:colOff>0</xdr:colOff>
                <xdr:row>5</xdr:row>
                <xdr:rowOff>0</xdr:rowOff>
              </from>
              <to>
                <xdr:col>1</xdr:col>
                <xdr:colOff>304800</xdr:colOff>
                <xdr:row>6</xdr:row>
                <xdr:rowOff>57150</xdr:rowOff>
              </to>
            </anchor>
          </controlPr>
        </control>
      </mc:Choice>
      <mc:Fallback>
        <control shapeId="102402" r:id="rId5" name="Control 2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Table 104 (105)</vt:lpstr>
      <vt:lpstr>Data</vt:lpstr>
      <vt:lpstr>Data (2)</vt:lpstr>
      <vt:lpstr>Data_OLD</vt:lpstr>
      <vt:lpstr>To cut from</vt:lpstr>
      <vt:lpstr>original extract</vt:lpstr>
      <vt:lpstr>Sheet3</vt:lpstr>
      <vt:lpstr>'Table 104 (105)'!Print_Area</vt:lpstr>
    </vt:vector>
  </TitlesOfParts>
  <Company>SREB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The Chronicle: College and University Endowments, 1999-2000</dc:title>
  <dc:creator>jennifer berg</dc:creator>
  <cp:lastModifiedBy>Christiana Datubo-Brown</cp:lastModifiedBy>
  <cp:lastPrinted>2015-05-14T20:14:48Z</cp:lastPrinted>
  <dcterms:created xsi:type="dcterms:W3CDTF">2001-04-04T18:25:01Z</dcterms:created>
  <dcterms:modified xsi:type="dcterms:W3CDTF">2017-11-03T23:40:29Z</dcterms:modified>
</cp:coreProperties>
</file>